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Casey\Invoicing\"/>
    </mc:Choice>
  </mc:AlternateContent>
  <xr:revisionPtr revIDLastSave="0" documentId="13_ncr:1_{17AFDB58-E73D-4014-9AD7-D413E632998D}" xr6:coauthVersionLast="47" xr6:coauthVersionMax="47" xr10:uidLastSave="{00000000-0000-0000-0000-000000000000}"/>
  <workbookProtection workbookAlgorithmName="SHA-512" workbookHashValue="zNwXj3q4kFamw2ssIvYJkcvkRKGPTg7LU7n48r79q2VZ+HYHnrAdMI2bcKdYZdId0v99LHaloWsTlfs6yoxqCg==" workbookSaltValue="pKXyK5p36izfJuZ1vAlNCg==" workbookSpinCount="100000" lockStructure="1"/>
  <bookViews>
    <workbookView xWindow="-28920" yWindow="-120" windowWidth="29040" windowHeight="15840" tabRatio="783" xr2:uid="{00000000-000D-0000-FFFF-FFFF00000000}"/>
  </bookViews>
  <sheets>
    <sheet name="A. Cover Page" sheetId="4" r:id="rId1"/>
    <sheet name="B. Consumer Budget" sheetId="8" r:id="rId2"/>
    <sheet name="C. Consumer Service Detail" sheetId="2" r:id="rId3"/>
    <sheet name="Table of Current Services" sheetId="6" state="hidden" r:id="rId4"/>
  </sheets>
  <definedNames>
    <definedName name="_xlnm._FilterDatabase" localSheetId="3" hidden="1">'Table of Current Services'!#REF!</definedName>
    <definedName name="_xlnm.Print_Area" localSheetId="0">'A. Cover Page'!$A$1:$E$59</definedName>
    <definedName name="_xlnm.Print_Area" localSheetId="1">'B. Consumer Budget'!$B$1:$O$2010</definedName>
    <definedName name="_xlnm.Print_Area" localSheetId="2">'C. Consumer Service Detail'!$B$1:$M$5010,'C. Consumer Service Detail'!$O:$Q</definedName>
    <definedName name="_xlnm.Print_Area" localSheetId="3">'Table of Current Services'!$A$1:$F$30</definedName>
    <definedName name="_xlnm.Print_Titles" localSheetId="1">'B. Consumer Budget'!$1:$10</definedName>
    <definedName name="_xlnm.Print_Titles" localSheetId="2">'C. Consumer Service Detail'!$B:$J,'C. Consumer Service Detail'!$1:$10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0" i="4" l="1"/>
  <c r="D6" i="8"/>
  <c r="D5" i="8"/>
  <c r="H16" i="2" l="1"/>
  <c r="J16" i="2" s="1"/>
  <c r="H17" i="2"/>
  <c r="J17" i="2" s="1"/>
  <c r="L5009" i="2" l="1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K5009" i="2"/>
  <c r="K5008" i="2"/>
  <c r="K5007" i="2"/>
  <c r="K5006" i="2"/>
  <c r="K5005" i="2"/>
  <c r="K5004" i="2"/>
  <c r="K5003" i="2"/>
  <c r="K5002" i="2"/>
  <c r="K5001" i="2"/>
  <c r="K5000" i="2"/>
  <c r="K4999" i="2"/>
  <c r="K4998" i="2"/>
  <c r="K4997" i="2"/>
  <c r="K4996" i="2"/>
  <c r="K4995" i="2"/>
  <c r="K4994" i="2"/>
  <c r="K4993" i="2"/>
  <c r="K4992" i="2"/>
  <c r="K4991" i="2"/>
  <c r="K4990" i="2"/>
  <c r="K4989" i="2"/>
  <c r="K4988" i="2"/>
  <c r="K4987" i="2"/>
  <c r="K4986" i="2"/>
  <c r="K4985" i="2"/>
  <c r="K4984" i="2"/>
  <c r="K4983" i="2"/>
  <c r="K4982" i="2"/>
  <c r="K4981" i="2"/>
  <c r="K4980" i="2"/>
  <c r="K4979" i="2"/>
  <c r="K4978" i="2"/>
  <c r="K4977" i="2"/>
  <c r="K4976" i="2"/>
  <c r="K4975" i="2"/>
  <c r="K4974" i="2"/>
  <c r="K4973" i="2"/>
  <c r="K4972" i="2"/>
  <c r="K4971" i="2"/>
  <c r="K4970" i="2"/>
  <c r="K4969" i="2"/>
  <c r="K4968" i="2"/>
  <c r="K4967" i="2"/>
  <c r="K4966" i="2"/>
  <c r="K4965" i="2"/>
  <c r="K4964" i="2"/>
  <c r="K4963" i="2"/>
  <c r="K4962" i="2"/>
  <c r="K4961" i="2"/>
  <c r="K4960" i="2"/>
  <c r="K4959" i="2"/>
  <c r="K4958" i="2"/>
  <c r="K4957" i="2"/>
  <c r="K4956" i="2"/>
  <c r="K4955" i="2"/>
  <c r="K4954" i="2"/>
  <c r="K4953" i="2"/>
  <c r="K4952" i="2"/>
  <c r="K4951" i="2"/>
  <c r="K4950" i="2"/>
  <c r="K4949" i="2"/>
  <c r="K4948" i="2"/>
  <c r="K4947" i="2"/>
  <c r="K4946" i="2"/>
  <c r="K4945" i="2"/>
  <c r="K4944" i="2"/>
  <c r="K4943" i="2"/>
  <c r="K4942" i="2"/>
  <c r="K4941" i="2"/>
  <c r="K4940" i="2"/>
  <c r="K4939" i="2"/>
  <c r="K4938" i="2"/>
  <c r="K4937" i="2"/>
  <c r="K4936" i="2"/>
  <c r="K4935" i="2"/>
  <c r="K4934" i="2"/>
  <c r="K4933" i="2"/>
  <c r="K4932" i="2"/>
  <c r="K4931" i="2"/>
  <c r="K4930" i="2"/>
  <c r="K4929" i="2"/>
  <c r="K4928" i="2"/>
  <c r="K4927" i="2"/>
  <c r="K4926" i="2"/>
  <c r="K4925" i="2"/>
  <c r="K4924" i="2"/>
  <c r="K4923" i="2"/>
  <c r="K4922" i="2"/>
  <c r="K4921" i="2"/>
  <c r="K4920" i="2"/>
  <c r="K4919" i="2"/>
  <c r="K4918" i="2"/>
  <c r="K4917" i="2"/>
  <c r="K4916" i="2"/>
  <c r="K4915" i="2"/>
  <c r="K4914" i="2"/>
  <c r="K4913" i="2"/>
  <c r="K4912" i="2"/>
  <c r="K4911" i="2"/>
  <c r="K4910" i="2"/>
  <c r="K4909" i="2"/>
  <c r="K4908" i="2"/>
  <c r="K4907" i="2"/>
  <c r="K4906" i="2"/>
  <c r="K4905" i="2"/>
  <c r="K4904" i="2"/>
  <c r="K4903" i="2"/>
  <c r="K4902" i="2"/>
  <c r="K4901" i="2"/>
  <c r="K4900" i="2"/>
  <c r="K4899" i="2"/>
  <c r="K4898" i="2"/>
  <c r="K4897" i="2"/>
  <c r="K4896" i="2"/>
  <c r="K4895" i="2"/>
  <c r="K4894" i="2"/>
  <c r="K4893" i="2"/>
  <c r="K4892" i="2"/>
  <c r="K4891" i="2"/>
  <c r="K4890" i="2"/>
  <c r="K4889" i="2"/>
  <c r="K4888" i="2"/>
  <c r="K4887" i="2"/>
  <c r="K4886" i="2"/>
  <c r="K4885" i="2"/>
  <c r="K4884" i="2"/>
  <c r="K4883" i="2"/>
  <c r="K4882" i="2"/>
  <c r="K4881" i="2"/>
  <c r="K4880" i="2"/>
  <c r="K4879" i="2"/>
  <c r="K4878" i="2"/>
  <c r="K4877" i="2"/>
  <c r="K4876" i="2"/>
  <c r="K4875" i="2"/>
  <c r="K4874" i="2"/>
  <c r="K4873" i="2"/>
  <c r="K4872" i="2"/>
  <c r="K4871" i="2"/>
  <c r="K4870" i="2"/>
  <c r="K4869" i="2"/>
  <c r="K4868" i="2"/>
  <c r="K4867" i="2"/>
  <c r="K4866" i="2"/>
  <c r="K4865" i="2"/>
  <c r="K4864" i="2"/>
  <c r="K4863" i="2"/>
  <c r="K4862" i="2"/>
  <c r="K4861" i="2"/>
  <c r="K4860" i="2"/>
  <c r="K4859" i="2"/>
  <c r="K4858" i="2"/>
  <c r="K4857" i="2"/>
  <c r="K4856" i="2"/>
  <c r="K4855" i="2"/>
  <c r="K4854" i="2"/>
  <c r="K4853" i="2"/>
  <c r="K4852" i="2"/>
  <c r="K4851" i="2"/>
  <c r="K4850" i="2"/>
  <c r="K4849" i="2"/>
  <c r="K4848" i="2"/>
  <c r="K4847" i="2"/>
  <c r="K4846" i="2"/>
  <c r="K4845" i="2"/>
  <c r="K4844" i="2"/>
  <c r="K4843" i="2"/>
  <c r="K4842" i="2"/>
  <c r="K4841" i="2"/>
  <c r="K4840" i="2"/>
  <c r="K4839" i="2"/>
  <c r="K4838" i="2"/>
  <c r="K4837" i="2"/>
  <c r="K4836" i="2"/>
  <c r="K4835" i="2"/>
  <c r="K4834" i="2"/>
  <c r="K4833" i="2"/>
  <c r="K4832" i="2"/>
  <c r="K4831" i="2"/>
  <c r="K4830" i="2"/>
  <c r="K4829" i="2"/>
  <c r="K4828" i="2"/>
  <c r="K4827" i="2"/>
  <c r="K4826" i="2"/>
  <c r="K4825" i="2"/>
  <c r="K4824" i="2"/>
  <c r="K4823" i="2"/>
  <c r="K4822" i="2"/>
  <c r="K4821" i="2"/>
  <c r="K4820" i="2"/>
  <c r="K4819" i="2"/>
  <c r="K4818" i="2"/>
  <c r="K4817" i="2"/>
  <c r="K4816" i="2"/>
  <c r="K4815" i="2"/>
  <c r="K4814" i="2"/>
  <c r="K4813" i="2"/>
  <c r="K4812" i="2"/>
  <c r="K4811" i="2"/>
  <c r="K4810" i="2"/>
  <c r="K4809" i="2"/>
  <c r="K4808" i="2"/>
  <c r="K4807" i="2"/>
  <c r="K4806" i="2"/>
  <c r="K4805" i="2"/>
  <c r="K4804" i="2"/>
  <c r="K4803" i="2"/>
  <c r="K4802" i="2"/>
  <c r="K4801" i="2"/>
  <c r="K4800" i="2"/>
  <c r="K4799" i="2"/>
  <c r="K4798" i="2"/>
  <c r="K4797" i="2"/>
  <c r="K4796" i="2"/>
  <c r="K4795" i="2"/>
  <c r="K4794" i="2"/>
  <c r="K4793" i="2"/>
  <c r="K4792" i="2"/>
  <c r="K4791" i="2"/>
  <c r="K4790" i="2"/>
  <c r="K4789" i="2"/>
  <c r="K4788" i="2"/>
  <c r="K4787" i="2"/>
  <c r="K4786" i="2"/>
  <c r="K4785" i="2"/>
  <c r="K4784" i="2"/>
  <c r="K4783" i="2"/>
  <c r="K4782" i="2"/>
  <c r="K4781" i="2"/>
  <c r="K4780" i="2"/>
  <c r="K4779" i="2"/>
  <c r="K4778" i="2"/>
  <c r="K4777" i="2"/>
  <c r="K4776" i="2"/>
  <c r="K4775" i="2"/>
  <c r="K4774" i="2"/>
  <c r="K4773" i="2"/>
  <c r="K4772" i="2"/>
  <c r="K4771" i="2"/>
  <c r="K4770" i="2"/>
  <c r="K4769" i="2"/>
  <c r="K4768" i="2"/>
  <c r="K4767" i="2"/>
  <c r="K4766" i="2"/>
  <c r="K4765" i="2"/>
  <c r="K4764" i="2"/>
  <c r="K4763" i="2"/>
  <c r="K4762" i="2"/>
  <c r="K4761" i="2"/>
  <c r="K4760" i="2"/>
  <c r="K4759" i="2"/>
  <c r="K4758" i="2"/>
  <c r="K4757" i="2"/>
  <c r="K4756" i="2"/>
  <c r="K4755" i="2"/>
  <c r="K4754" i="2"/>
  <c r="K4753" i="2"/>
  <c r="K4752" i="2"/>
  <c r="K4751" i="2"/>
  <c r="K4750" i="2"/>
  <c r="K4749" i="2"/>
  <c r="K4748" i="2"/>
  <c r="K4747" i="2"/>
  <c r="K4746" i="2"/>
  <c r="K4745" i="2"/>
  <c r="K4744" i="2"/>
  <c r="K4743" i="2"/>
  <c r="K4742" i="2"/>
  <c r="K4741" i="2"/>
  <c r="K4740" i="2"/>
  <c r="K4739" i="2"/>
  <c r="K4738" i="2"/>
  <c r="K4737" i="2"/>
  <c r="K4736" i="2"/>
  <c r="K4735" i="2"/>
  <c r="K4734" i="2"/>
  <c r="K4733" i="2"/>
  <c r="K4732" i="2"/>
  <c r="K4731" i="2"/>
  <c r="K4730" i="2"/>
  <c r="K4729" i="2"/>
  <c r="K4728" i="2"/>
  <c r="K4727" i="2"/>
  <c r="K4726" i="2"/>
  <c r="K4725" i="2"/>
  <c r="K4724" i="2"/>
  <c r="K4723" i="2"/>
  <c r="K4722" i="2"/>
  <c r="K4721" i="2"/>
  <c r="K4720" i="2"/>
  <c r="K4719" i="2"/>
  <c r="K4718" i="2"/>
  <c r="K4717" i="2"/>
  <c r="K4716" i="2"/>
  <c r="K4715" i="2"/>
  <c r="K4714" i="2"/>
  <c r="K4713" i="2"/>
  <c r="K4712" i="2"/>
  <c r="K4711" i="2"/>
  <c r="K4710" i="2"/>
  <c r="K4709" i="2"/>
  <c r="K4708" i="2"/>
  <c r="K4707" i="2"/>
  <c r="K4706" i="2"/>
  <c r="K4705" i="2"/>
  <c r="K4704" i="2"/>
  <c r="K4703" i="2"/>
  <c r="K4702" i="2"/>
  <c r="K4701" i="2"/>
  <c r="K4700" i="2"/>
  <c r="K4699" i="2"/>
  <c r="K4698" i="2"/>
  <c r="K4697" i="2"/>
  <c r="K4696" i="2"/>
  <c r="K4695" i="2"/>
  <c r="K4694" i="2"/>
  <c r="K4693" i="2"/>
  <c r="K4692" i="2"/>
  <c r="K4691" i="2"/>
  <c r="K4690" i="2"/>
  <c r="K4689" i="2"/>
  <c r="K4688" i="2"/>
  <c r="K4687" i="2"/>
  <c r="K4686" i="2"/>
  <c r="K4685" i="2"/>
  <c r="K4684" i="2"/>
  <c r="K4683" i="2"/>
  <c r="K4682" i="2"/>
  <c r="K4681" i="2"/>
  <c r="K4680" i="2"/>
  <c r="K4679" i="2"/>
  <c r="K4678" i="2"/>
  <c r="K4677" i="2"/>
  <c r="K4676" i="2"/>
  <c r="K4675" i="2"/>
  <c r="K4674" i="2"/>
  <c r="K4673" i="2"/>
  <c r="K4672" i="2"/>
  <c r="K4671" i="2"/>
  <c r="K4670" i="2"/>
  <c r="K4669" i="2"/>
  <c r="K4668" i="2"/>
  <c r="K4667" i="2"/>
  <c r="K4666" i="2"/>
  <c r="K4665" i="2"/>
  <c r="K4664" i="2"/>
  <c r="K4663" i="2"/>
  <c r="K4662" i="2"/>
  <c r="K4661" i="2"/>
  <c r="K4660" i="2"/>
  <c r="K4659" i="2"/>
  <c r="K4658" i="2"/>
  <c r="K4657" i="2"/>
  <c r="K4656" i="2"/>
  <c r="K4655" i="2"/>
  <c r="K4654" i="2"/>
  <c r="K4653" i="2"/>
  <c r="K4652" i="2"/>
  <c r="K4651" i="2"/>
  <c r="K4650" i="2"/>
  <c r="K4649" i="2"/>
  <c r="K4648" i="2"/>
  <c r="K4647" i="2"/>
  <c r="K4646" i="2"/>
  <c r="K4645" i="2"/>
  <c r="K4644" i="2"/>
  <c r="K4643" i="2"/>
  <c r="K4642" i="2"/>
  <c r="K4641" i="2"/>
  <c r="K4640" i="2"/>
  <c r="K4639" i="2"/>
  <c r="K4638" i="2"/>
  <c r="K4637" i="2"/>
  <c r="K4636" i="2"/>
  <c r="K4635" i="2"/>
  <c r="K4634" i="2"/>
  <c r="K4633" i="2"/>
  <c r="K4632" i="2"/>
  <c r="K4631" i="2"/>
  <c r="K4630" i="2"/>
  <c r="K4629" i="2"/>
  <c r="K4628" i="2"/>
  <c r="K4627" i="2"/>
  <c r="K4626" i="2"/>
  <c r="K4625" i="2"/>
  <c r="K4624" i="2"/>
  <c r="K4623" i="2"/>
  <c r="K4622" i="2"/>
  <c r="K4621" i="2"/>
  <c r="K4620" i="2"/>
  <c r="K4619" i="2"/>
  <c r="K4618" i="2"/>
  <c r="K4617" i="2"/>
  <c r="K4616" i="2"/>
  <c r="K4615" i="2"/>
  <c r="K4614" i="2"/>
  <c r="K4613" i="2"/>
  <c r="K4612" i="2"/>
  <c r="K4611" i="2"/>
  <c r="K4610" i="2"/>
  <c r="K4609" i="2"/>
  <c r="K4608" i="2"/>
  <c r="K4607" i="2"/>
  <c r="K4606" i="2"/>
  <c r="K4605" i="2"/>
  <c r="K4604" i="2"/>
  <c r="K4603" i="2"/>
  <c r="K4602" i="2"/>
  <c r="K4601" i="2"/>
  <c r="K4600" i="2"/>
  <c r="K4599" i="2"/>
  <c r="K4598" i="2"/>
  <c r="K4597" i="2"/>
  <c r="K4596" i="2"/>
  <c r="K4595" i="2"/>
  <c r="K4594" i="2"/>
  <c r="K4593" i="2"/>
  <c r="K4592" i="2"/>
  <c r="K4591" i="2"/>
  <c r="K4590" i="2"/>
  <c r="K4589" i="2"/>
  <c r="K4588" i="2"/>
  <c r="K4587" i="2"/>
  <c r="K4586" i="2"/>
  <c r="K4585" i="2"/>
  <c r="K4584" i="2"/>
  <c r="K4583" i="2"/>
  <c r="K4582" i="2"/>
  <c r="K4581" i="2"/>
  <c r="K4580" i="2"/>
  <c r="K4579" i="2"/>
  <c r="K4578" i="2"/>
  <c r="K4577" i="2"/>
  <c r="K4576" i="2"/>
  <c r="K4575" i="2"/>
  <c r="K4574" i="2"/>
  <c r="K4573" i="2"/>
  <c r="K4572" i="2"/>
  <c r="K4571" i="2"/>
  <c r="K4570" i="2"/>
  <c r="K4569" i="2"/>
  <c r="K4568" i="2"/>
  <c r="K4567" i="2"/>
  <c r="K4566" i="2"/>
  <c r="K4565" i="2"/>
  <c r="K4564" i="2"/>
  <c r="K4563" i="2"/>
  <c r="K4562" i="2"/>
  <c r="K4561" i="2"/>
  <c r="K4560" i="2"/>
  <c r="K4559" i="2"/>
  <c r="K4558" i="2"/>
  <c r="K4557" i="2"/>
  <c r="K4556" i="2"/>
  <c r="K4555" i="2"/>
  <c r="K4554" i="2"/>
  <c r="K4553" i="2"/>
  <c r="K4552" i="2"/>
  <c r="K4551" i="2"/>
  <c r="K4550" i="2"/>
  <c r="K4549" i="2"/>
  <c r="K4548" i="2"/>
  <c r="K4547" i="2"/>
  <c r="K4546" i="2"/>
  <c r="K4545" i="2"/>
  <c r="K4544" i="2"/>
  <c r="K4543" i="2"/>
  <c r="K4542" i="2"/>
  <c r="K4541" i="2"/>
  <c r="K4540" i="2"/>
  <c r="K4539" i="2"/>
  <c r="K4538" i="2"/>
  <c r="K4537" i="2"/>
  <c r="K4536" i="2"/>
  <c r="K4535" i="2"/>
  <c r="K4534" i="2"/>
  <c r="K4533" i="2"/>
  <c r="K4532" i="2"/>
  <c r="K4531" i="2"/>
  <c r="K4530" i="2"/>
  <c r="K4529" i="2"/>
  <c r="K4528" i="2"/>
  <c r="K4527" i="2"/>
  <c r="K4526" i="2"/>
  <c r="K4525" i="2"/>
  <c r="K4524" i="2"/>
  <c r="K4523" i="2"/>
  <c r="K4522" i="2"/>
  <c r="K4521" i="2"/>
  <c r="K4520" i="2"/>
  <c r="K4519" i="2"/>
  <c r="K4518" i="2"/>
  <c r="K4517" i="2"/>
  <c r="K4516" i="2"/>
  <c r="K4515" i="2"/>
  <c r="K4514" i="2"/>
  <c r="K4513" i="2"/>
  <c r="K4512" i="2"/>
  <c r="K4511" i="2"/>
  <c r="K4510" i="2"/>
  <c r="K4509" i="2"/>
  <c r="K4508" i="2"/>
  <c r="K4507" i="2"/>
  <c r="K4506" i="2"/>
  <c r="K4505" i="2"/>
  <c r="K4504" i="2"/>
  <c r="K4503" i="2"/>
  <c r="K4502" i="2"/>
  <c r="K4501" i="2"/>
  <c r="K4500" i="2"/>
  <c r="K4499" i="2"/>
  <c r="K4498" i="2"/>
  <c r="K4497" i="2"/>
  <c r="K4496" i="2"/>
  <c r="K4495" i="2"/>
  <c r="K4494" i="2"/>
  <c r="K4493" i="2"/>
  <c r="K4492" i="2"/>
  <c r="K4491" i="2"/>
  <c r="K4490" i="2"/>
  <c r="K4489" i="2"/>
  <c r="K4488" i="2"/>
  <c r="K4487" i="2"/>
  <c r="K4486" i="2"/>
  <c r="K4485" i="2"/>
  <c r="K4484" i="2"/>
  <c r="K4483" i="2"/>
  <c r="K4482" i="2"/>
  <c r="K4481" i="2"/>
  <c r="K4480" i="2"/>
  <c r="K4479" i="2"/>
  <c r="K4478" i="2"/>
  <c r="K4477" i="2"/>
  <c r="K4476" i="2"/>
  <c r="K4475" i="2"/>
  <c r="K4474" i="2"/>
  <c r="K4473" i="2"/>
  <c r="K4472" i="2"/>
  <c r="K4471" i="2"/>
  <c r="K4470" i="2"/>
  <c r="K4469" i="2"/>
  <c r="K4468" i="2"/>
  <c r="K4467" i="2"/>
  <c r="K4466" i="2"/>
  <c r="K4465" i="2"/>
  <c r="K4464" i="2"/>
  <c r="K4463" i="2"/>
  <c r="K4462" i="2"/>
  <c r="K4461" i="2"/>
  <c r="K4460" i="2"/>
  <c r="K4459" i="2"/>
  <c r="K4458" i="2"/>
  <c r="K4457" i="2"/>
  <c r="K4456" i="2"/>
  <c r="K4455" i="2"/>
  <c r="K4454" i="2"/>
  <c r="K4453" i="2"/>
  <c r="K4452" i="2"/>
  <c r="K4451" i="2"/>
  <c r="K4450" i="2"/>
  <c r="K4449" i="2"/>
  <c r="K4448" i="2"/>
  <c r="K4447" i="2"/>
  <c r="K4446" i="2"/>
  <c r="K4445" i="2"/>
  <c r="K4444" i="2"/>
  <c r="K4443" i="2"/>
  <c r="K4442" i="2"/>
  <c r="K4441" i="2"/>
  <c r="K4440" i="2"/>
  <c r="K4439" i="2"/>
  <c r="K4438" i="2"/>
  <c r="K4437" i="2"/>
  <c r="K4436" i="2"/>
  <c r="K4435" i="2"/>
  <c r="K4434" i="2"/>
  <c r="K4433" i="2"/>
  <c r="K4432" i="2"/>
  <c r="K4431" i="2"/>
  <c r="K4430" i="2"/>
  <c r="K4429" i="2"/>
  <c r="K4428" i="2"/>
  <c r="K4427" i="2"/>
  <c r="K4426" i="2"/>
  <c r="K4425" i="2"/>
  <c r="K4424" i="2"/>
  <c r="K4423" i="2"/>
  <c r="K4422" i="2"/>
  <c r="K4421" i="2"/>
  <c r="K4420" i="2"/>
  <c r="K4419" i="2"/>
  <c r="K4418" i="2"/>
  <c r="K4417" i="2"/>
  <c r="K4416" i="2"/>
  <c r="K4415" i="2"/>
  <c r="K4414" i="2"/>
  <c r="K4413" i="2"/>
  <c r="K4412" i="2"/>
  <c r="K4411" i="2"/>
  <c r="K4410" i="2"/>
  <c r="K4409" i="2"/>
  <c r="K4408" i="2"/>
  <c r="K4407" i="2"/>
  <c r="K4406" i="2"/>
  <c r="K4405" i="2"/>
  <c r="K4404" i="2"/>
  <c r="K4403" i="2"/>
  <c r="K4402" i="2"/>
  <c r="K4401" i="2"/>
  <c r="K4400" i="2"/>
  <c r="K4399" i="2"/>
  <c r="K4398" i="2"/>
  <c r="K4397" i="2"/>
  <c r="K4396" i="2"/>
  <c r="K4395" i="2"/>
  <c r="K4394" i="2"/>
  <c r="K4393" i="2"/>
  <c r="K4392" i="2"/>
  <c r="K4391" i="2"/>
  <c r="K4390" i="2"/>
  <c r="K4389" i="2"/>
  <c r="K4388" i="2"/>
  <c r="K4387" i="2"/>
  <c r="K4386" i="2"/>
  <c r="K4385" i="2"/>
  <c r="K4384" i="2"/>
  <c r="K4383" i="2"/>
  <c r="K4382" i="2"/>
  <c r="K4381" i="2"/>
  <c r="K4380" i="2"/>
  <c r="K4379" i="2"/>
  <c r="K4378" i="2"/>
  <c r="K4377" i="2"/>
  <c r="K4376" i="2"/>
  <c r="K4375" i="2"/>
  <c r="K4374" i="2"/>
  <c r="K4373" i="2"/>
  <c r="K4372" i="2"/>
  <c r="K4371" i="2"/>
  <c r="K4370" i="2"/>
  <c r="K4369" i="2"/>
  <c r="K4368" i="2"/>
  <c r="K4367" i="2"/>
  <c r="K4366" i="2"/>
  <c r="K4365" i="2"/>
  <c r="K4364" i="2"/>
  <c r="K4363" i="2"/>
  <c r="K4362" i="2"/>
  <c r="K4361" i="2"/>
  <c r="K4360" i="2"/>
  <c r="K4359" i="2"/>
  <c r="K4358" i="2"/>
  <c r="K4357" i="2"/>
  <c r="K4356" i="2"/>
  <c r="K4355" i="2"/>
  <c r="K4354" i="2"/>
  <c r="K4353" i="2"/>
  <c r="K4352" i="2"/>
  <c r="K4351" i="2"/>
  <c r="K4350" i="2"/>
  <c r="K4349" i="2"/>
  <c r="K4348" i="2"/>
  <c r="K4347" i="2"/>
  <c r="K4346" i="2"/>
  <c r="K4345" i="2"/>
  <c r="K4344" i="2"/>
  <c r="K4343" i="2"/>
  <c r="K4342" i="2"/>
  <c r="K4341" i="2"/>
  <c r="K4340" i="2"/>
  <c r="K4339" i="2"/>
  <c r="K4338" i="2"/>
  <c r="K4337" i="2"/>
  <c r="K4336" i="2"/>
  <c r="K4335" i="2"/>
  <c r="K4334" i="2"/>
  <c r="K4333" i="2"/>
  <c r="K4332" i="2"/>
  <c r="K4331" i="2"/>
  <c r="K4330" i="2"/>
  <c r="K4329" i="2"/>
  <c r="K4328" i="2"/>
  <c r="K4327" i="2"/>
  <c r="K4326" i="2"/>
  <c r="K4325" i="2"/>
  <c r="K4324" i="2"/>
  <c r="K4323" i="2"/>
  <c r="K4322" i="2"/>
  <c r="K4321" i="2"/>
  <c r="K4320" i="2"/>
  <c r="K4319" i="2"/>
  <c r="K4318" i="2"/>
  <c r="K4317" i="2"/>
  <c r="K4316" i="2"/>
  <c r="K4315" i="2"/>
  <c r="K4314" i="2"/>
  <c r="K4313" i="2"/>
  <c r="K4312" i="2"/>
  <c r="K4311" i="2"/>
  <c r="K4310" i="2"/>
  <c r="K4309" i="2"/>
  <c r="K4308" i="2"/>
  <c r="K4307" i="2"/>
  <c r="K4306" i="2"/>
  <c r="K4305" i="2"/>
  <c r="K4304" i="2"/>
  <c r="K4303" i="2"/>
  <c r="K4302" i="2"/>
  <c r="K4301" i="2"/>
  <c r="K4300" i="2"/>
  <c r="K4299" i="2"/>
  <c r="K4298" i="2"/>
  <c r="K4297" i="2"/>
  <c r="K4296" i="2"/>
  <c r="K4295" i="2"/>
  <c r="K4294" i="2"/>
  <c r="K4293" i="2"/>
  <c r="K4292" i="2"/>
  <c r="K4291" i="2"/>
  <c r="K4290" i="2"/>
  <c r="K4289" i="2"/>
  <c r="K4288" i="2"/>
  <c r="K4287" i="2"/>
  <c r="K4286" i="2"/>
  <c r="K4285" i="2"/>
  <c r="K4284" i="2"/>
  <c r="K4283" i="2"/>
  <c r="K4282" i="2"/>
  <c r="K4281" i="2"/>
  <c r="K4280" i="2"/>
  <c r="K4279" i="2"/>
  <c r="K4278" i="2"/>
  <c r="K4277" i="2"/>
  <c r="K4276" i="2"/>
  <c r="K4275" i="2"/>
  <c r="K4274" i="2"/>
  <c r="K4273" i="2"/>
  <c r="K4272" i="2"/>
  <c r="K4271" i="2"/>
  <c r="K4270" i="2"/>
  <c r="K4269" i="2"/>
  <c r="K4268" i="2"/>
  <c r="K4267" i="2"/>
  <c r="K4266" i="2"/>
  <c r="K4265" i="2"/>
  <c r="K4264" i="2"/>
  <c r="K4263" i="2"/>
  <c r="K4262" i="2"/>
  <c r="K4261" i="2"/>
  <c r="K4260" i="2"/>
  <c r="K4259" i="2"/>
  <c r="K4258" i="2"/>
  <c r="K4257" i="2"/>
  <c r="K4256" i="2"/>
  <c r="K4255" i="2"/>
  <c r="K4254" i="2"/>
  <c r="K4253" i="2"/>
  <c r="K4252" i="2"/>
  <c r="K4251" i="2"/>
  <c r="K4250" i="2"/>
  <c r="K4249" i="2"/>
  <c r="K4248" i="2"/>
  <c r="K4247" i="2"/>
  <c r="K4246" i="2"/>
  <c r="K4245" i="2"/>
  <c r="K4244" i="2"/>
  <c r="K4243" i="2"/>
  <c r="K4242" i="2"/>
  <c r="K4241" i="2"/>
  <c r="K4240" i="2"/>
  <c r="K4239" i="2"/>
  <c r="K4238" i="2"/>
  <c r="K4237" i="2"/>
  <c r="K4236" i="2"/>
  <c r="K4235" i="2"/>
  <c r="K4234" i="2"/>
  <c r="K4233" i="2"/>
  <c r="K4232" i="2"/>
  <c r="K4231" i="2"/>
  <c r="K4230" i="2"/>
  <c r="K4229" i="2"/>
  <c r="K4228" i="2"/>
  <c r="K4227" i="2"/>
  <c r="K4226" i="2"/>
  <c r="K4225" i="2"/>
  <c r="K4224" i="2"/>
  <c r="K4223" i="2"/>
  <c r="K4222" i="2"/>
  <c r="K4221" i="2"/>
  <c r="K4220" i="2"/>
  <c r="K4219" i="2"/>
  <c r="K4218" i="2"/>
  <c r="K4217" i="2"/>
  <c r="K4216" i="2"/>
  <c r="K4215" i="2"/>
  <c r="K4214" i="2"/>
  <c r="K4213" i="2"/>
  <c r="K4212" i="2"/>
  <c r="K4211" i="2"/>
  <c r="K4210" i="2"/>
  <c r="K4209" i="2"/>
  <c r="K4208" i="2"/>
  <c r="K4207" i="2"/>
  <c r="K4206" i="2"/>
  <c r="K4205" i="2"/>
  <c r="K4204" i="2"/>
  <c r="K4203" i="2"/>
  <c r="K4202" i="2"/>
  <c r="K4201" i="2"/>
  <c r="K4200" i="2"/>
  <c r="K4199" i="2"/>
  <c r="K4198" i="2"/>
  <c r="K4197" i="2"/>
  <c r="K4196" i="2"/>
  <c r="K4195" i="2"/>
  <c r="K4194" i="2"/>
  <c r="K4193" i="2"/>
  <c r="K4192" i="2"/>
  <c r="K4191" i="2"/>
  <c r="K4190" i="2"/>
  <c r="K4189" i="2"/>
  <c r="K4188" i="2"/>
  <c r="K4187" i="2"/>
  <c r="K4186" i="2"/>
  <c r="K4185" i="2"/>
  <c r="K4184" i="2"/>
  <c r="K4183" i="2"/>
  <c r="K4182" i="2"/>
  <c r="K4181" i="2"/>
  <c r="K4180" i="2"/>
  <c r="K4179" i="2"/>
  <c r="K4178" i="2"/>
  <c r="K4177" i="2"/>
  <c r="K4176" i="2"/>
  <c r="K4175" i="2"/>
  <c r="K4174" i="2"/>
  <c r="K4173" i="2"/>
  <c r="K4172" i="2"/>
  <c r="K4171" i="2"/>
  <c r="K4170" i="2"/>
  <c r="K4169" i="2"/>
  <c r="K4168" i="2"/>
  <c r="K4167" i="2"/>
  <c r="K4166" i="2"/>
  <c r="K4165" i="2"/>
  <c r="K4164" i="2"/>
  <c r="K4163" i="2"/>
  <c r="K4162" i="2"/>
  <c r="K4161" i="2"/>
  <c r="K4160" i="2"/>
  <c r="K4159" i="2"/>
  <c r="K4158" i="2"/>
  <c r="K4157" i="2"/>
  <c r="K4156" i="2"/>
  <c r="K4155" i="2"/>
  <c r="K4154" i="2"/>
  <c r="K4153" i="2"/>
  <c r="K4152" i="2"/>
  <c r="K4151" i="2"/>
  <c r="K4150" i="2"/>
  <c r="K4149" i="2"/>
  <c r="K4148" i="2"/>
  <c r="K4147" i="2"/>
  <c r="K4146" i="2"/>
  <c r="K4145" i="2"/>
  <c r="K4144" i="2"/>
  <c r="K4143" i="2"/>
  <c r="K4142" i="2"/>
  <c r="K4141" i="2"/>
  <c r="K4140" i="2"/>
  <c r="K4139" i="2"/>
  <c r="K4138" i="2"/>
  <c r="K4137" i="2"/>
  <c r="K4136" i="2"/>
  <c r="K4135" i="2"/>
  <c r="K4134" i="2"/>
  <c r="K4133" i="2"/>
  <c r="K4132" i="2"/>
  <c r="K4131" i="2"/>
  <c r="K4130" i="2"/>
  <c r="K4129" i="2"/>
  <c r="K4128" i="2"/>
  <c r="K4127" i="2"/>
  <c r="K4126" i="2"/>
  <c r="K4125" i="2"/>
  <c r="K4124" i="2"/>
  <c r="K4123" i="2"/>
  <c r="K4122" i="2"/>
  <c r="K4121" i="2"/>
  <c r="K4120" i="2"/>
  <c r="K4119" i="2"/>
  <c r="K4118" i="2"/>
  <c r="K4117" i="2"/>
  <c r="K4116" i="2"/>
  <c r="K4115" i="2"/>
  <c r="K4114" i="2"/>
  <c r="K4113" i="2"/>
  <c r="K4112" i="2"/>
  <c r="K4111" i="2"/>
  <c r="K4110" i="2"/>
  <c r="K4109" i="2"/>
  <c r="K4108" i="2"/>
  <c r="K4107" i="2"/>
  <c r="K4106" i="2"/>
  <c r="K4105" i="2"/>
  <c r="K4104" i="2"/>
  <c r="K4103" i="2"/>
  <c r="K4102" i="2"/>
  <c r="K4101" i="2"/>
  <c r="K4100" i="2"/>
  <c r="K4099" i="2"/>
  <c r="K4098" i="2"/>
  <c r="K4097" i="2"/>
  <c r="K4096" i="2"/>
  <c r="K4095" i="2"/>
  <c r="K4094" i="2"/>
  <c r="K4093" i="2"/>
  <c r="K4092" i="2"/>
  <c r="K4091" i="2"/>
  <c r="K4090" i="2"/>
  <c r="K4089" i="2"/>
  <c r="K4088" i="2"/>
  <c r="K4087" i="2"/>
  <c r="K4086" i="2"/>
  <c r="K4085" i="2"/>
  <c r="K4084" i="2"/>
  <c r="K4083" i="2"/>
  <c r="K4082" i="2"/>
  <c r="K4081" i="2"/>
  <c r="K4080" i="2"/>
  <c r="K4079" i="2"/>
  <c r="K4078" i="2"/>
  <c r="K4077" i="2"/>
  <c r="K4076" i="2"/>
  <c r="K4075" i="2"/>
  <c r="K4074" i="2"/>
  <c r="K4073" i="2"/>
  <c r="K4072" i="2"/>
  <c r="K4071" i="2"/>
  <c r="K4070" i="2"/>
  <c r="K4069" i="2"/>
  <c r="K4068" i="2"/>
  <c r="K4067" i="2"/>
  <c r="K4066" i="2"/>
  <c r="K4065" i="2"/>
  <c r="K4064" i="2"/>
  <c r="K4063" i="2"/>
  <c r="K4062" i="2"/>
  <c r="K4061" i="2"/>
  <c r="K4060" i="2"/>
  <c r="K4059" i="2"/>
  <c r="K4058" i="2"/>
  <c r="K4057" i="2"/>
  <c r="K4056" i="2"/>
  <c r="K4055" i="2"/>
  <c r="K4054" i="2"/>
  <c r="K4053" i="2"/>
  <c r="K4052" i="2"/>
  <c r="K4051" i="2"/>
  <c r="K4050" i="2"/>
  <c r="K4049" i="2"/>
  <c r="K4048" i="2"/>
  <c r="K4047" i="2"/>
  <c r="K4046" i="2"/>
  <c r="K4045" i="2"/>
  <c r="K4044" i="2"/>
  <c r="K4043" i="2"/>
  <c r="K4042" i="2"/>
  <c r="K4041" i="2"/>
  <c r="K4040" i="2"/>
  <c r="K4039" i="2"/>
  <c r="K4038" i="2"/>
  <c r="K4037" i="2"/>
  <c r="K4036" i="2"/>
  <c r="K4035" i="2"/>
  <c r="K4034" i="2"/>
  <c r="K4033" i="2"/>
  <c r="K4032" i="2"/>
  <c r="K4031" i="2"/>
  <c r="K4030" i="2"/>
  <c r="K4029" i="2"/>
  <c r="K4028" i="2"/>
  <c r="K4027" i="2"/>
  <c r="K4026" i="2"/>
  <c r="K4025" i="2"/>
  <c r="K4024" i="2"/>
  <c r="K4023" i="2"/>
  <c r="K4022" i="2"/>
  <c r="K4021" i="2"/>
  <c r="K4020" i="2"/>
  <c r="K4019" i="2"/>
  <c r="K4018" i="2"/>
  <c r="K4017" i="2"/>
  <c r="K4016" i="2"/>
  <c r="K4015" i="2"/>
  <c r="K4014" i="2"/>
  <c r="K4013" i="2"/>
  <c r="K4012" i="2"/>
  <c r="K4011" i="2"/>
  <c r="K4010" i="2"/>
  <c r="K4009" i="2"/>
  <c r="K4008" i="2"/>
  <c r="K4007" i="2"/>
  <c r="K4006" i="2"/>
  <c r="K4005" i="2"/>
  <c r="K4004" i="2"/>
  <c r="K4003" i="2"/>
  <c r="K4002" i="2"/>
  <c r="K4001" i="2"/>
  <c r="K4000" i="2"/>
  <c r="K3999" i="2"/>
  <c r="K3998" i="2"/>
  <c r="K3997" i="2"/>
  <c r="K3996" i="2"/>
  <c r="K3995" i="2"/>
  <c r="K3994" i="2"/>
  <c r="K3993" i="2"/>
  <c r="K3992" i="2"/>
  <c r="K3991" i="2"/>
  <c r="K3990" i="2"/>
  <c r="K3989" i="2"/>
  <c r="K3988" i="2"/>
  <c r="K3987" i="2"/>
  <c r="K3986" i="2"/>
  <c r="K3985" i="2"/>
  <c r="K3984" i="2"/>
  <c r="K3983" i="2"/>
  <c r="K3982" i="2"/>
  <c r="K3981" i="2"/>
  <c r="K3980" i="2"/>
  <c r="K3979" i="2"/>
  <c r="K3978" i="2"/>
  <c r="K3977" i="2"/>
  <c r="K3976" i="2"/>
  <c r="K3975" i="2"/>
  <c r="K3974" i="2"/>
  <c r="K3973" i="2"/>
  <c r="K3972" i="2"/>
  <c r="K3971" i="2"/>
  <c r="K3970" i="2"/>
  <c r="K3969" i="2"/>
  <c r="K3968" i="2"/>
  <c r="K3967" i="2"/>
  <c r="K3966" i="2"/>
  <c r="K3965" i="2"/>
  <c r="K3964" i="2"/>
  <c r="K3963" i="2"/>
  <c r="K3962" i="2"/>
  <c r="K3961" i="2"/>
  <c r="K3960" i="2"/>
  <c r="K3959" i="2"/>
  <c r="K3958" i="2"/>
  <c r="K3957" i="2"/>
  <c r="K3956" i="2"/>
  <c r="K3955" i="2"/>
  <c r="K3954" i="2"/>
  <c r="K3953" i="2"/>
  <c r="K3952" i="2"/>
  <c r="K3951" i="2"/>
  <c r="K3950" i="2"/>
  <c r="K3949" i="2"/>
  <c r="K3948" i="2"/>
  <c r="K3947" i="2"/>
  <c r="K3946" i="2"/>
  <c r="K3945" i="2"/>
  <c r="K3944" i="2"/>
  <c r="K3943" i="2"/>
  <c r="K3942" i="2"/>
  <c r="K3941" i="2"/>
  <c r="K3940" i="2"/>
  <c r="K3939" i="2"/>
  <c r="K3938" i="2"/>
  <c r="K3937" i="2"/>
  <c r="K3936" i="2"/>
  <c r="K3935" i="2"/>
  <c r="K3934" i="2"/>
  <c r="K3933" i="2"/>
  <c r="K3932" i="2"/>
  <c r="K3931" i="2"/>
  <c r="K3930" i="2"/>
  <c r="K3929" i="2"/>
  <c r="K3928" i="2"/>
  <c r="K3927" i="2"/>
  <c r="K3926" i="2"/>
  <c r="K3925" i="2"/>
  <c r="K3924" i="2"/>
  <c r="K3923" i="2"/>
  <c r="K3922" i="2"/>
  <c r="K3921" i="2"/>
  <c r="K3920" i="2"/>
  <c r="K3919" i="2"/>
  <c r="K3918" i="2"/>
  <c r="K3917" i="2"/>
  <c r="K3916" i="2"/>
  <c r="K3915" i="2"/>
  <c r="K3914" i="2"/>
  <c r="K3913" i="2"/>
  <c r="K3912" i="2"/>
  <c r="K3911" i="2"/>
  <c r="K3910" i="2"/>
  <c r="K3909" i="2"/>
  <c r="K3908" i="2"/>
  <c r="K3907" i="2"/>
  <c r="K3906" i="2"/>
  <c r="K3905" i="2"/>
  <c r="K3904" i="2"/>
  <c r="K3903" i="2"/>
  <c r="K3902" i="2"/>
  <c r="K3901" i="2"/>
  <c r="K3900" i="2"/>
  <c r="K3899" i="2"/>
  <c r="K3898" i="2"/>
  <c r="K3897" i="2"/>
  <c r="K3896" i="2"/>
  <c r="K3895" i="2"/>
  <c r="K3894" i="2"/>
  <c r="K3893" i="2"/>
  <c r="K3892" i="2"/>
  <c r="K3891" i="2"/>
  <c r="K3890" i="2"/>
  <c r="K3889" i="2"/>
  <c r="K3888" i="2"/>
  <c r="K3887" i="2"/>
  <c r="K3886" i="2"/>
  <c r="K3885" i="2"/>
  <c r="K3884" i="2"/>
  <c r="K3883" i="2"/>
  <c r="K3882" i="2"/>
  <c r="K3881" i="2"/>
  <c r="K3880" i="2"/>
  <c r="K3879" i="2"/>
  <c r="K3878" i="2"/>
  <c r="K3877" i="2"/>
  <c r="K3876" i="2"/>
  <c r="K3875" i="2"/>
  <c r="K3874" i="2"/>
  <c r="K3873" i="2"/>
  <c r="K3872" i="2"/>
  <c r="K3871" i="2"/>
  <c r="K3870" i="2"/>
  <c r="K3869" i="2"/>
  <c r="K3868" i="2"/>
  <c r="K3867" i="2"/>
  <c r="K3866" i="2"/>
  <c r="K3865" i="2"/>
  <c r="K3864" i="2"/>
  <c r="K3863" i="2"/>
  <c r="K3862" i="2"/>
  <c r="K3861" i="2"/>
  <c r="K3860" i="2"/>
  <c r="K3859" i="2"/>
  <c r="K3858" i="2"/>
  <c r="K3857" i="2"/>
  <c r="K3856" i="2"/>
  <c r="K3855" i="2"/>
  <c r="K3854" i="2"/>
  <c r="K3853" i="2"/>
  <c r="K3852" i="2"/>
  <c r="K3851" i="2"/>
  <c r="K3850" i="2"/>
  <c r="K3849" i="2"/>
  <c r="K3848" i="2"/>
  <c r="K3847" i="2"/>
  <c r="K3846" i="2"/>
  <c r="K3845" i="2"/>
  <c r="K3844" i="2"/>
  <c r="K3843" i="2"/>
  <c r="K3842" i="2"/>
  <c r="K3841" i="2"/>
  <c r="K3840" i="2"/>
  <c r="K3839" i="2"/>
  <c r="K3838" i="2"/>
  <c r="K3837" i="2"/>
  <c r="K3836" i="2"/>
  <c r="K3835" i="2"/>
  <c r="K3834" i="2"/>
  <c r="K3833" i="2"/>
  <c r="K3832" i="2"/>
  <c r="K3831" i="2"/>
  <c r="K3830" i="2"/>
  <c r="K3829" i="2"/>
  <c r="K3828" i="2"/>
  <c r="K3827" i="2"/>
  <c r="K3826" i="2"/>
  <c r="K3825" i="2"/>
  <c r="K3824" i="2"/>
  <c r="K3823" i="2"/>
  <c r="K3822" i="2"/>
  <c r="K3821" i="2"/>
  <c r="K3820" i="2"/>
  <c r="K3819" i="2"/>
  <c r="K3818" i="2"/>
  <c r="K3817" i="2"/>
  <c r="K3816" i="2"/>
  <c r="K3815" i="2"/>
  <c r="K3814" i="2"/>
  <c r="K3813" i="2"/>
  <c r="K3812" i="2"/>
  <c r="K3811" i="2"/>
  <c r="K3810" i="2"/>
  <c r="K3809" i="2"/>
  <c r="K3808" i="2"/>
  <c r="K3807" i="2"/>
  <c r="K3806" i="2"/>
  <c r="K3805" i="2"/>
  <c r="K3804" i="2"/>
  <c r="K3803" i="2"/>
  <c r="K3802" i="2"/>
  <c r="K3801" i="2"/>
  <c r="K3800" i="2"/>
  <c r="K3799" i="2"/>
  <c r="K3798" i="2"/>
  <c r="K3797" i="2"/>
  <c r="K3796" i="2"/>
  <c r="K3795" i="2"/>
  <c r="K3794" i="2"/>
  <c r="K3793" i="2"/>
  <c r="K3792" i="2"/>
  <c r="K3791" i="2"/>
  <c r="K3790" i="2"/>
  <c r="K3789" i="2"/>
  <c r="K3788" i="2"/>
  <c r="K3787" i="2"/>
  <c r="K3786" i="2"/>
  <c r="K3785" i="2"/>
  <c r="K3784" i="2"/>
  <c r="K3783" i="2"/>
  <c r="K3782" i="2"/>
  <c r="K3781" i="2"/>
  <c r="K3780" i="2"/>
  <c r="K3779" i="2"/>
  <c r="K3778" i="2"/>
  <c r="K3777" i="2"/>
  <c r="K3776" i="2"/>
  <c r="K3775" i="2"/>
  <c r="K3774" i="2"/>
  <c r="K3773" i="2"/>
  <c r="K3772" i="2"/>
  <c r="K3771" i="2"/>
  <c r="K3770" i="2"/>
  <c r="K3769" i="2"/>
  <c r="K3768" i="2"/>
  <c r="K3767" i="2"/>
  <c r="K3766" i="2"/>
  <c r="K3765" i="2"/>
  <c r="K3764" i="2"/>
  <c r="K3763" i="2"/>
  <c r="K3762" i="2"/>
  <c r="K3761" i="2"/>
  <c r="K3760" i="2"/>
  <c r="K3759" i="2"/>
  <c r="K3758" i="2"/>
  <c r="K3757" i="2"/>
  <c r="K3756" i="2"/>
  <c r="K3755" i="2"/>
  <c r="K3754" i="2"/>
  <c r="K3753" i="2"/>
  <c r="K3752" i="2"/>
  <c r="K3751" i="2"/>
  <c r="K3750" i="2"/>
  <c r="K3749" i="2"/>
  <c r="K3748" i="2"/>
  <c r="K3747" i="2"/>
  <c r="K3746" i="2"/>
  <c r="K3745" i="2"/>
  <c r="K3744" i="2"/>
  <c r="K3743" i="2"/>
  <c r="K3742" i="2"/>
  <c r="K3741" i="2"/>
  <c r="K3740" i="2"/>
  <c r="K3739" i="2"/>
  <c r="K3738" i="2"/>
  <c r="K3737" i="2"/>
  <c r="K3736" i="2"/>
  <c r="K3735" i="2"/>
  <c r="K3734" i="2"/>
  <c r="K3733" i="2"/>
  <c r="K3732" i="2"/>
  <c r="K3731" i="2"/>
  <c r="K3730" i="2"/>
  <c r="K3729" i="2"/>
  <c r="K3728" i="2"/>
  <c r="K3727" i="2"/>
  <c r="K3726" i="2"/>
  <c r="K3725" i="2"/>
  <c r="K3724" i="2"/>
  <c r="K3723" i="2"/>
  <c r="K3722" i="2"/>
  <c r="K3721" i="2"/>
  <c r="K3720" i="2"/>
  <c r="K3719" i="2"/>
  <c r="K3718" i="2"/>
  <c r="K3717" i="2"/>
  <c r="K3716" i="2"/>
  <c r="K3715" i="2"/>
  <c r="K3714" i="2"/>
  <c r="K3713" i="2"/>
  <c r="K3712" i="2"/>
  <c r="K3711" i="2"/>
  <c r="K3710" i="2"/>
  <c r="K3709" i="2"/>
  <c r="K3708" i="2"/>
  <c r="K3707" i="2"/>
  <c r="K3706" i="2"/>
  <c r="K3705" i="2"/>
  <c r="K3704" i="2"/>
  <c r="K3703" i="2"/>
  <c r="K3702" i="2"/>
  <c r="K3701" i="2"/>
  <c r="K3700" i="2"/>
  <c r="K3699" i="2"/>
  <c r="K3698" i="2"/>
  <c r="K3697" i="2"/>
  <c r="K3696" i="2"/>
  <c r="K3695" i="2"/>
  <c r="K3694" i="2"/>
  <c r="K3693" i="2"/>
  <c r="K3692" i="2"/>
  <c r="K3691" i="2"/>
  <c r="K3690" i="2"/>
  <c r="K3689" i="2"/>
  <c r="K3688" i="2"/>
  <c r="K3687" i="2"/>
  <c r="K3686" i="2"/>
  <c r="K3685" i="2"/>
  <c r="K3684" i="2"/>
  <c r="K3683" i="2"/>
  <c r="K3682" i="2"/>
  <c r="K3681" i="2"/>
  <c r="K3680" i="2"/>
  <c r="K3679" i="2"/>
  <c r="K3678" i="2"/>
  <c r="K3677" i="2"/>
  <c r="K3676" i="2"/>
  <c r="K3675" i="2"/>
  <c r="K3674" i="2"/>
  <c r="K3673" i="2"/>
  <c r="K3672" i="2"/>
  <c r="K3671" i="2"/>
  <c r="K3670" i="2"/>
  <c r="K3669" i="2"/>
  <c r="K3668" i="2"/>
  <c r="K3667" i="2"/>
  <c r="K3666" i="2"/>
  <c r="K3665" i="2"/>
  <c r="K3664" i="2"/>
  <c r="K3663" i="2"/>
  <c r="K3662" i="2"/>
  <c r="K3661" i="2"/>
  <c r="K3660" i="2"/>
  <c r="K3659" i="2"/>
  <c r="K3658" i="2"/>
  <c r="K3657" i="2"/>
  <c r="K3656" i="2"/>
  <c r="K3655" i="2"/>
  <c r="K3654" i="2"/>
  <c r="K3653" i="2"/>
  <c r="K3652" i="2"/>
  <c r="K3651" i="2"/>
  <c r="K3650" i="2"/>
  <c r="K3649" i="2"/>
  <c r="K3648" i="2"/>
  <c r="K3647" i="2"/>
  <c r="K3646" i="2"/>
  <c r="K3645" i="2"/>
  <c r="K3644" i="2"/>
  <c r="K3643" i="2"/>
  <c r="K3642" i="2"/>
  <c r="K3641" i="2"/>
  <c r="K3640" i="2"/>
  <c r="K3639" i="2"/>
  <c r="K3638" i="2"/>
  <c r="K3637" i="2"/>
  <c r="K3636" i="2"/>
  <c r="K3635" i="2"/>
  <c r="K3634" i="2"/>
  <c r="K3633" i="2"/>
  <c r="K3632" i="2"/>
  <c r="K3631" i="2"/>
  <c r="K3630" i="2"/>
  <c r="K3629" i="2"/>
  <c r="K3628" i="2"/>
  <c r="K3627" i="2"/>
  <c r="K3626" i="2"/>
  <c r="K3625" i="2"/>
  <c r="K3624" i="2"/>
  <c r="K3623" i="2"/>
  <c r="K3622" i="2"/>
  <c r="K3621" i="2"/>
  <c r="K3620" i="2"/>
  <c r="K3619" i="2"/>
  <c r="K3618" i="2"/>
  <c r="K3617" i="2"/>
  <c r="K3616" i="2"/>
  <c r="K3615" i="2"/>
  <c r="K3614" i="2"/>
  <c r="K3613" i="2"/>
  <c r="K3612" i="2"/>
  <c r="K3611" i="2"/>
  <c r="K3610" i="2"/>
  <c r="K3609" i="2"/>
  <c r="K3608" i="2"/>
  <c r="K3607" i="2"/>
  <c r="K3606" i="2"/>
  <c r="K3605" i="2"/>
  <c r="K3604" i="2"/>
  <c r="K3603" i="2"/>
  <c r="K3602" i="2"/>
  <c r="K3601" i="2"/>
  <c r="K3600" i="2"/>
  <c r="K3599" i="2"/>
  <c r="K3598" i="2"/>
  <c r="K3597" i="2"/>
  <c r="K3596" i="2"/>
  <c r="K3595" i="2"/>
  <c r="K3594" i="2"/>
  <c r="K3593" i="2"/>
  <c r="K3592" i="2"/>
  <c r="K3591" i="2"/>
  <c r="K3590" i="2"/>
  <c r="K3589" i="2"/>
  <c r="K3588" i="2"/>
  <c r="K3587" i="2"/>
  <c r="K3586" i="2"/>
  <c r="K3585" i="2"/>
  <c r="K3584" i="2"/>
  <c r="K3583" i="2"/>
  <c r="K3582" i="2"/>
  <c r="K3581" i="2"/>
  <c r="K3580" i="2"/>
  <c r="K3579" i="2"/>
  <c r="K3578" i="2"/>
  <c r="K3577" i="2"/>
  <c r="K3576" i="2"/>
  <c r="K3575" i="2"/>
  <c r="K3574" i="2"/>
  <c r="K3573" i="2"/>
  <c r="K3572" i="2"/>
  <c r="K3571" i="2"/>
  <c r="K3570" i="2"/>
  <c r="K3569" i="2"/>
  <c r="K3568" i="2"/>
  <c r="K3567" i="2"/>
  <c r="K3566" i="2"/>
  <c r="K3565" i="2"/>
  <c r="K3564" i="2"/>
  <c r="K3563" i="2"/>
  <c r="K3562" i="2"/>
  <c r="K3561" i="2"/>
  <c r="K3560" i="2"/>
  <c r="K3559" i="2"/>
  <c r="K3558" i="2"/>
  <c r="K3557" i="2"/>
  <c r="K3556" i="2"/>
  <c r="K3555" i="2"/>
  <c r="K3554" i="2"/>
  <c r="K3553" i="2"/>
  <c r="K3552" i="2"/>
  <c r="K3551" i="2"/>
  <c r="K3550" i="2"/>
  <c r="K3549" i="2"/>
  <c r="K3548" i="2"/>
  <c r="K3547" i="2"/>
  <c r="K3546" i="2"/>
  <c r="K3545" i="2"/>
  <c r="K3544" i="2"/>
  <c r="K3543" i="2"/>
  <c r="K3542" i="2"/>
  <c r="K3541" i="2"/>
  <c r="K3540" i="2"/>
  <c r="K3539" i="2"/>
  <c r="K3538" i="2"/>
  <c r="K3537" i="2"/>
  <c r="K3536" i="2"/>
  <c r="K3535" i="2"/>
  <c r="K3534" i="2"/>
  <c r="K3533" i="2"/>
  <c r="K3532" i="2"/>
  <c r="K3531" i="2"/>
  <c r="K3530" i="2"/>
  <c r="K3529" i="2"/>
  <c r="K3528" i="2"/>
  <c r="K3527" i="2"/>
  <c r="K3526" i="2"/>
  <c r="K3525" i="2"/>
  <c r="K3524" i="2"/>
  <c r="K3523" i="2"/>
  <c r="K3522" i="2"/>
  <c r="K3521" i="2"/>
  <c r="K3520" i="2"/>
  <c r="K3519" i="2"/>
  <c r="K3518" i="2"/>
  <c r="K3517" i="2"/>
  <c r="K3516" i="2"/>
  <c r="K3515" i="2"/>
  <c r="K3514" i="2"/>
  <c r="K3513" i="2"/>
  <c r="K3512" i="2"/>
  <c r="K3511" i="2"/>
  <c r="K3510" i="2"/>
  <c r="K3509" i="2"/>
  <c r="K3508" i="2"/>
  <c r="K3507" i="2"/>
  <c r="K3506" i="2"/>
  <c r="K3505" i="2"/>
  <c r="K3504" i="2"/>
  <c r="K3503" i="2"/>
  <c r="K3502" i="2"/>
  <c r="K3501" i="2"/>
  <c r="K3500" i="2"/>
  <c r="K3499" i="2"/>
  <c r="K3498" i="2"/>
  <c r="K3497" i="2"/>
  <c r="K3496" i="2"/>
  <c r="K3495" i="2"/>
  <c r="K3494" i="2"/>
  <c r="K3493" i="2"/>
  <c r="K3492" i="2"/>
  <c r="K3491" i="2"/>
  <c r="K3490" i="2"/>
  <c r="K3489" i="2"/>
  <c r="K3488" i="2"/>
  <c r="K3487" i="2"/>
  <c r="K3486" i="2"/>
  <c r="K3485" i="2"/>
  <c r="K3484" i="2"/>
  <c r="K3483" i="2"/>
  <c r="K3482" i="2"/>
  <c r="K3481" i="2"/>
  <c r="K3480" i="2"/>
  <c r="K3479" i="2"/>
  <c r="K3478" i="2"/>
  <c r="K3477" i="2"/>
  <c r="K3476" i="2"/>
  <c r="K3475" i="2"/>
  <c r="K3474" i="2"/>
  <c r="K3473" i="2"/>
  <c r="K3472" i="2"/>
  <c r="K3471" i="2"/>
  <c r="K3470" i="2"/>
  <c r="K3469" i="2"/>
  <c r="K3468" i="2"/>
  <c r="K3467" i="2"/>
  <c r="K3466" i="2"/>
  <c r="K3465" i="2"/>
  <c r="K3464" i="2"/>
  <c r="K3463" i="2"/>
  <c r="K3462" i="2"/>
  <c r="K3461" i="2"/>
  <c r="K3460" i="2"/>
  <c r="K3459" i="2"/>
  <c r="K3458" i="2"/>
  <c r="K3457" i="2"/>
  <c r="K3456" i="2"/>
  <c r="K3455" i="2"/>
  <c r="K3454" i="2"/>
  <c r="K3453" i="2"/>
  <c r="K3452" i="2"/>
  <c r="K3451" i="2"/>
  <c r="K3450" i="2"/>
  <c r="K3449" i="2"/>
  <c r="K3448" i="2"/>
  <c r="K3447" i="2"/>
  <c r="K3446" i="2"/>
  <c r="K3445" i="2"/>
  <c r="K3444" i="2"/>
  <c r="K3443" i="2"/>
  <c r="K3442" i="2"/>
  <c r="K3441" i="2"/>
  <c r="K3440" i="2"/>
  <c r="K3439" i="2"/>
  <c r="K3438" i="2"/>
  <c r="K3437" i="2"/>
  <c r="K3436" i="2"/>
  <c r="K3435" i="2"/>
  <c r="K3434" i="2"/>
  <c r="K3433" i="2"/>
  <c r="K3432" i="2"/>
  <c r="K3431" i="2"/>
  <c r="K3430" i="2"/>
  <c r="K3429" i="2"/>
  <c r="K3428" i="2"/>
  <c r="K3427" i="2"/>
  <c r="K3426" i="2"/>
  <c r="K3425" i="2"/>
  <c r="K3424" i="2"/>
  <c r="K3423" i="2"/>
  <c r="K3422" i="2"/>
  <c r="K3421" i="2"/>
  <c r="K3420" i="2"/>
  <c r="K3419" i="2"/>
  <c r="K3418" i="2"/>
  <c r="K3417" i="2"/>
  <c r="K3416" i="2"/>
  <c r="K3415" i="2"/>
  <c r="K3414" i="2"/>
  <c r="K3413" i="2"/>
  <c r="K3412" i="2"/>
  <c r="K3411" i="2"/>
  <c r="K3410" i="2"/>
  <c r="K3409" i="2"/>
  <c r="K3408" i="2"/>
  <c r="K3407" i="2"/>
  <c r="K3406" i="2"/>
  <c r="K3405" i="2"/>
  <c r="K3404" i="2"/>
  <c r="K3403" i="2"/>
  <c r="K3402" i="2"/>
  <c r="K3401" i="2"/>
  <c r="K3400" i="2"/>
  <c r="K3399" i="2"/>
  <c r="K3398" i="2"/>
  <c r="K3397" i="2"/>
  <c r="K3396" i="2"/>
  <c r="K3395" i="2"/>
  <c r="K3394" i="2"/>
  <c r="K3393" i="2"/>
  <c r="K3392" i="2"/>
  <c r="K3391" i="2"/>
  <c r="K3390" i="2"/>
  <c r="K3389" i="2"/>
  <c r="K3388" i="2"/>
  <c r="K3387" i="2"/>
  <c r="K3386" i="2"/>
  <c r="K3385" i="2"/>
  <c r="K3384" i="2"/>
  <c r="K3383" i="2"/>
  <c r="K3382" i="2"/>
  <c r="K3381" i="2"/>
  <c r="K3380" i="2"/>
  <c r="K3379" i="2"/>
  <c r="K3378" i="2"/>
  <c r="K3377" i="2"/>
  <c r="K3376" i="2"/>
  <c r="K3375" i="2"/>
  <c r="K3374" i="2"/>
  <c r="K3373" i="2"/>
  <c r="K3372" i="2"/>
  <c r="K3371" i="2"/>
  <c r="K3370" i="2"/>
  <c r="K3369" i="2"/>
  <c r="K3368" i="2"/>
  <c r="K3367" i="2"/>
  <c r="K3366" i="2"/>
  <c r="K3365" i="2"/>
  <c r="K3364" i="2"/>
  <c r="K3363" i="2"/>
  <c r="K3362" i="2"/>
  <c r="K3361" i="2"/>
  <c r="K3360" i="2"/>
  <c r="K3359" i="2"/>
  <c r="K3358" i="2"/>
  <c r="K3357" i="2"/>
  <c r="K3356" i="2"/>
  <c r="K3355" i="2"/>
  <c r="K3354" i="2"/>
  <c r="K3353" i="2"/>
  <c r="K3352" i="2"/>
  <c r="K3351" i="2"/>
  <c r="K3350" i="2"/>
  <c r="K3349" i="2"/>
  <c r="K3348" i="2"/>
  <c r="K3347" i="2"/>
  <c r="K3346" i="2"/>
  <c r="K3345" i="2"/>
  <c r="K3344" i="2"/>
  <c r="K3343" i="2"/>
  <c r="K3342" i="2"/>
  <c r="K3341" i="2"/>
  <c r="K3340" i="2"/>
  <c r="K3339" i="2"/>
  <c r="K3338" i="2"/>
  <c r="K3337" i="2"/>
  <c r="K3336" i="2"/>
  <c r="K3335" i="2"/>
  <c r="K3334" i="2"/>
  <c r="K3333" i="2"/>
  <c r="K3332" i="2"/>
  <c r="K3331" i="2"/>
  <c r="K3330" i="2"/>
  <c r="K3329" i="2"/>
  <c r="K3328" i="2"/>
  <c r="K3327" i="2"/>
  <c r="K3326" i="2"/>
  <c r="K3325" i="2"/>
  <c r="K3324" i="2"/>
  <c r="K3323" i="2"/>
  <c r="K3322" i="2"/>
  <c r="K3321" i="2"/>
  <c r="K3320" i="2"/>
  <c r="K3319" i="2"/>
  <c r="K3318" i="2"/>
  <c r="K3317" i="2"/>
  <c r="K3316" i="2"/>
  <c r="K3315" i="2"/>
  <c r="K3314" i="2"/>
  <c r="K3313" i="2"/>
  <c r="K3312" i="2"/>
  <c r="K3311" i="2"/>
  <c r="K3310" i="2"/>
  <c r="K3309" i="2"/>
  <c r="K3308" i="2"/>
  <c r="K3307" i="2"/>
  <c r="K3306" i="2"/>
  <c r="K3305" i="2"/>
  <c r="K3304" i="2"/>
  <c r="K3303" i="2"/>
  <c r="K3302" i="2"/>
  <c r="K3301" i="2"/>
  <c r="K3300" i="2"/>
  <c r="K3299" i="2"/>
  <c r="K3298" i="2"/>
  <c r="K3297" i="2"/>
  <c r="K3296" i="2"/>
  <c r="K3295" i="2"/>
  <c r="K3294" i="2"/>
  <c r="K3293" i="2"/>
  <c r="K3292" i="2"/>
  <c r="K3291" i="2"/>
  <c r="K3290" i="2"/>
  <c r="K3289" i="2"/>
  <c r="K3288" i="2"/>
  <c r="K3287" i="2"/>
  <c r="K3286" i="2"/>
  <c r="K3285" i="2"/>
  <c r="K3284" i="2"/>
  <c r="K3283" i="2"/>
  <c r="K3282" i="2"/>
  <c r="K3281" i="2"/>
  <c r="K3280" i="2"/>
  <c r="K3279" i="2"/>
  <c r="K3278" i="2"/>
  <c r="K3277" i="2"/>
  <c r="K3276" i="2"/>
  <c r="K3275" i="2"/>
  <c r="K3274" i="2"/>
  <c r="K3273" i="2"/>
  <c r="K3272" i="2"/>
  <c r="K3271" i="2"/>
  <c r="K3270" i="2"/>
  <c r="K3269" i="2"/>
  <c r="K3268" i="2"/>
  <c r="K3267" i="2"/>
  <c r="K3266" i="2"/>
  <c r="K3265" i="2"/>
  <c r="K3264" i="2"/>
  <c r="K3263" i="2"/>
  <c r="K3262" i="2"/>
  <c r="K3261" i="2"/>
  <c r="K3260" i="2"/>
  <c r="K3259" i="2"/>
  <c r="K3258" i="2"/>
  <c r="K3257" i="2"/>
  <c r="K3256" i="2"/>
  <c r="K3255" i="2"/>
  <c r="K3254" i="2"/>
  <c r="K3253" i="2"/>
  <c r="K3252" i="2"/>
  <c r="K3251" i="2"/>
  <c r="K3250" i="2"/>
  <c r="K3249" i="2"/>
  <c r="K3248" i="2"/>
  <c r="K3247" i="2"/>
  <c r="K3246" i="2"/>
  <c r="K3245" i="2"/>
  <c r="K3244" i="2"/>
  <c r="K3243" i="2"/>
  <c r="K3242" i="2"/>
  <c r="K3241" i="2"/>
  <c r="K3240" i="2"/>
  <c r="K3239" i="2"/>
  <c r="K3238" i="2"/>
  <c r="K3237" i="2"/>
  <c r="K3236" i="2"/>
  <c r="K3235" i="2"/>
  <c r="K3234" i="2"/>
  <c r="K3233" i="2"/>
  <c r="K3232" i="2"/>
  <c r="K3231" i="2"/>
  <c r="K3230" i="2"/>
  <c r="K3229" i="2"/>
  <c r="K3228" i="2"/>
  <c r="K3227" i="2"/>
  <c r="K3226" i="2"/>
  <c r="K3225" i="2"/>
  <c r="K3224" i="2"/>
  <c r="K3223" i="2"/>
  <c r="K3222" i="2"/>
  <c r="K3221" i="2"/>
  <c r="K3220" i="2"/>
  <c r="K3219" i="2"/>
  <c r="K3218" i="2"/>
  <c r="K3217" i="2"/>
  <c r="K3216" i="2"/>
  <c r="K3215" i="2"/>
  <c r="K3214" i="2"/>
  <c r="K3213" i="2"/>
  <c r="K3212" i="2"/>
  <c r="K3211" i="2"/>
  <c r="K3210" i="2"/>
  <c r="K3209" i="2"/>
  <c r="K3208" i="2"/>
  <c r="K3207" i="2"/>
  <c r="K3206" i="2"/>
  <c r="K3205" i="2"/>
  <c r="K3204" i="2"/>
  <c r="K3203" i="2"/>
  <c r="K3202" i="2"/>
  <c r="K3201" i="2"/>
  <c r="K3200" i="2"/>
  <c r="K3199" i="2"/>
  <c r="K3198" i="2"/>
  <c r="K3197" i="2"/>
  <c r="K3196" i="2"/>
  <c r="K3195" i="2"/>
  <c r="K3194" i="2"/>
  <c r="K3193" i="2"/>
  <c r="K3192" i="2"/>
  <c r="K3191" i="2"/>
  <c r="K3190" i="2"/>
  <c r="K3189" i="2"/>
  <c r="K3188" i="2"/>
  <c r="K3187" i="2"/>
  <c r="K3186" i="2"/>
  <c r="K3185" i="2"/>
  <c r="K3184" i="2"/>
  <c r="K3183" i="2"/>
  <c r="K3182" i="2"/>
  <c r="K3181" i="2"/>
  <c r="K3180" i="2"/>
  <c r="K3179" i="2"/>
  <c r="K3178" i="2"/>
  <c r="K3177" i="2"/>
  <c r="K3176" i="2"/>
  <c r="K3175" i="2"/>
  <c r="K3174" i="2"/>
  <c r="K3173" i="2"/>
  <c r="K3172" i="2"/>
  <c r="K3171" i="2"/>
  <c r="K3170" i="2"/>
  <c r="K3169" i="2"/>
  <c r="K3168" i="2"/>
  <c r="K3167" i="2"/>
  <c r="K3166" i="2"/>
  <c r="K3165" i="2"/>
  <c r="K3164" i="2"/>
  <c r="K3163" i="2"/>
  <c r="K3162" i="2"/>
  <c r="K3161" i="2"/>
  <c r="K3160" i="2"/>
  <c r="K3159" i="2"/>
  <c r="K3158" i="2"/>
  <c r="K3157" i="2"/>
  <c r="K3156" i="2"/>
  <c r="K3155" i="2"/>
  <c r="K3154" i="2"/>
  <c r="K3153" i="2"/>
  <c r="K3152" i="2"/>
  <c r="K3151" i="2"/>
  <c r="K3150" i="2"/>
  <c r="K3149" i="2"/>
  <c r="K3148" i="2"/>
  <c r="K3147" i="2"/>
  <c r="K3146" i="2"/>
  <c r="K3145" i="2"/>
  <c r="K3144" i="2"/>
  <c r="K3143" i="2"/>
  <c r="K3142" i="2"/>
  <c r="K3141" i="2"/>
  <c r="K3140" i="2"/>
  <c r="K3139" i="2"/>
  <c r="K3138" i="2"/>
  <c r="K3137" i="2"/>
  <c r="K3136" i="2"/>
  <c r="K3135" i="2"/>
  <c r="K3134" i="2"/>
  <c r="K3133" i="2"/>
  <c r="K3132" i="2"/>
  <c r="K3131" i="2"/>
  <c r="K3130" i="2"/>
  <c r="K3129" i="2"/>
  <c r="K3128" i="2"/>
  <c r="K3127" i="2"/>
  <c r="K3126" i="2"/>
  <c r="K3125" i="2"/>
  <c r="K3124" i="2"/>
  <c r="K3123" i="2"/>
  <c r="K3122" i="2"/>
  <c r="K3121" i="2"/>
  <c r="K3120" i="2"/>
  <c r="K3119" i="2"/>
  <c r="K3118" i="2"/>
  <c r="K3117" i="2"/>
  <c r="K3116" i="2"/>
  <c r="K3115" i="2"/>
  <c r="K3114" i="2"/>
  <c r="K3113" i="2"/>
  <c r="K3112" i="2"/>
  <c r="K3111" i="2"/>
  <c r="K3110" i="2"/>
  <c r="K3109" i="2"/>
  <c r="K3108" i="2"/>
  <c r="K3107" i="2"/>
  <c r="K3106" i="2"/>
  <c r="K3105" i="2"/>
  <c r="K3104" i="2"/>
  <c r="K3103" i="2"/>
  <c r="K3102" i="2"/>
  <c r="K3101" i="2"/>
  <c r="K3100" i="2"/>
  <c r="K3099" i="2"/>
  <c r="K3098" i="2"/>
  <c r="K3097" i="2"/>
  <c r="K3096" i="2"/>
  <c r="K3095" i="2"/>
  <c r="K3094" i="2"/>
  <c r="K3093" i="2"/>
  <c r="K3092" i="2"/>
  <c r="K3091" i="2"/>
  <c r="K3090" i="2"/>
  <c r="K3089" i="2"/>
  <c r="K3088" i="2"/>
  <c r="K3087" i="2"/>
  <c r="K3086" i="2"/>
  <c r="K3085" i="2"/>
  <c r="K3084" i="2"/>
  <c r="K3083" i="2"/>
  <c r="K3082" i="2"/>
  <c r="K3081" i="2"/>
  <c r="K3080" i="2"/>
  <c r="K3079" i="2"/>
  <c r="K3078" i="2"/>
  <c r="K3077" i="2"/>
  <c r="K3076" i="2"/>
  <c r="K3075" i="2"/>
  <c r="K3074" i="2"/>
  <c r="K3073" i="2"/>
  <c r="K3072" i="2"/>
  <c r="K3071" i="2"/>
  <c r="K3070" i="2"/>
  <c r="K3069" i="2"/>
  <c r="K3068" i="2"/>
  <c r="K3067" i="2"/>
  <c r="K3066" i="2"/>
  <c r="K3065" i="2"/>
  <c r="K3064" i="2"/>
  <c r="K3063" i="2"/>
  <c r="K3062" i="2"/>
  <c r="K3061" i="2"/>
  <c r="K3060" i="2"/>
  <c r="K3059" i="2"/>
  <c r="K3058" i="2"/>
  <c r="K3057" i="2"/>
  <c r="K3056" i="2"/>
  <c r="K3055" i="2"/>
  <c r="K3054" i="2"/>
  <c r="K3053" i="2"/>
  <c r="K3052" i="2"/>
  <c r="K3051" i="2"/>
  <c r="K3050" i="2"/>
  <c r="K3049" i="2"/>
  <c r="K3048" i="2"/>
  <c r="K3047" i="2"/>
  <c r="K3046" i="2"/>
  <c r="K3045" i="2"/>
  <c r="K3044" i="2"/>
  <c r="K3043" i="2"/>
  <c r="K3042" i="2"/>
  <c r="K3041" i="2"/>
  <c r="K3040" i="2"/>
  <c r="K3039" i="2"/>
  <c r="K3038" i="2"/>
  <c r="K3037" i="2"/>
  <c r="K3036" i="2"/>
  <c r="K3035" i="2"/>
  <c r="K3034" i="2"/>
  <c r="K3033" i="2"/>
  <c r="K3032" i="2"/>
  <c r="K3031" i="2"/>
  <c r="K3030" i="2"/>
  <c r="K3029" i="2"/>
  <c r="K3028" i="2"/>
  <c r="K3027" i="2"/>
  <c r="K3026" i="2"/>
  <c r="K3025" i="2"/>
  <c r="K3024" i="2"/>
  <c r="K3023" i="2"/>
  <c r="K3022" i="2"/>
  <c r="K3021" i="2"/>
  <c r="K3020" i="2"/>
  <c r="K3019" i="2"/>
  <c r="K3018" i="2"/>
  <c r="K3017" i="2"/>
  <c r="K3016" i="2"/>
  <c r="K3015" i="2"/>
  <c r="K3014" i="2"/>
  <c r="K3013" i="2"/>
  <c r="K3012" i="2"/>
  <c r="K3011" i="2"/>
  <c r="K3010" i="2"/>
  <c r="K3009" i="2"/>
  <c r="K3008" i="2"/>
  <c r="K3007" i="2"/>
  <c r="K3006" i="2"/>
  <c r="K3005" i="2"/>
  <c r="K3004" i="2"/>
  <c r="K3003" i="2"/>
  <c r="K3002" i="2"/>
  <c r="K3001" i="2"/>
  <c r="K3000" i="2"/>
  <c r="K2999" i="2"/>
  <c r="K2998" i="2"/>
  <c r="K2997" i="2"/>
  <c r="K2996" i="2"/>
  <c r="K2995" i="2"/>
  <c r="K2994" i="2"/>
  <c r="K2993" i="2"/>
  <c r="K2992" i="2"/>
  <c r="K2991" i="2"/>
  <c r="K2990" i="2"/>
  <c r="K2989" i="2"/>
  <c r="K2988" i="2"/>
  <c r="K2987" i="2"/>
  <c r="K2986" i="2"/>
  <c r="K2985" i="2"/>
  <c r="K2984" i="2"/>
  <c r="K2983" i="2"/>
  <c r="K2982" i="2"/>
  <c r="K2981" i="2"/>
  <c r="K2980" i="2"/>
  <c r="K2979" i="2"/>
  <c r="K2978" i="2"/>
  <c r="K2977" i="2"/>
  <c r="K2976" i="2"/>
  <c r="K2975" i="2"/>
  <c r="K2974" i="2"/>
  <c r="K2973" i="2"/>
  <c r="K2972" i="2"/>
  <c r="K2971" i="2"/>
  <c r="K2970" i="2"/>
  <c r="K2969" i="2"/>
  <c r="K2968" i="2"/>
  <c r="K2967" i="2"/>
  <c r="K2966" i="2"/>
  <c r="K2965" i="2"/>
  <c r="K2964" i="2"/>
  <c r="K2963" i="2"/>
  <c r="K2962" i="2"/>
  <c r="K2961" i="2"/>
  <c r="K2960" i="2"/>
  <c r="K2959" i="2"/>
  <c r="K2958" i="2"/>
  <c r="K2957" i="2"/>
  <c r="K2956" i="2"/>
  <c r="K2955" i="2"/>
  <c r="K2954" i="2"/>
  <c r="K2953" i="2"/>
  <c r="K2952" i="2"/>
  <c r="K2951" i="2"/>
  <c r="K2950" i="2"/>
  <c r="K2949" i="2"/>
  <c r="K2948" i="2"/>
  <c r="K2947" i="2"/>
  <c r="K2946" i="2"/>
  <c r="K2945" i="2"/>
  <c r="K2944" i="2"/>
  <c r="K2943" i="2"/>
  <c r="K2942" i="2"/>
  <c r="K2941" i="2"/>
  <c r="K2940" i="2"/>
  <c r="K2939" i="2"/>
  <c r="K2938" i="2"/>
  <c r="K2937" i="2"/>
  <c r="K2936" i="2"/>
  <c r="K2935" i="2"/>
  <c r="K2934" i="2"/>
  <c r="K2933" i="2"/>
  <c r="K2932" i="2"/>
  <c r="K2931" i="2"/>
  <c r="K2930" i="2"/>
  <c r="K2929" i="2"/>
  <c r="K2928" i="2"/>
  <c r="K2927" i="2"/>
  <c r="K2926" i="2"/>
  <c r="K2925" i="2"/>
  <c r="K2924" i="2"/>
  <c r="K2923" i="2"/>
  <c r="K2922" i="2"/>
  <c r="K2921" i="2"/>
  <c r="K2920" i="2"/>
  <c r="K2919" i="2"/>
  <c r="K2918" i="2"/>
  <c r="K2917" i="2"/>
  <c r="K2916" i="2"/>
  <c r="K2915" i="2"/>
  <c r="K2914" i="2"/>
  <c r="K2913" i="2"/>
  <c r="K2912" i="2"/>
  <c r="K2911" i="2"/>
  <c r="K2910" i="2"/>
  <c r="K2909" i="2"/>
  <c r="K2908" i="2"/>
  <c r="K2907" i="2"/>
  <c r="K2906" i="2"/>
  <c r="K2905" i="2"/>
  <c r="K2904" i="2"/>
  <c r="K2903" i="2"/>
  <c r="K2902" i="2"/>
  <c r="K2901" i="2"/>
  <c r="K2900" i="2"/>
  <c r="K2899" i="2"/>
  <c r="K2898" i="2"/>
  <c r="K2897" i="2"/>
  <c r="K2896" i="2"/>
  <c r="K2895" i="2"/>
  <c r="K2894" i="2"/>
  <c r="K2893" i="2"/>
  <c r="K2892" i="2"/>
  <c r="K2891" i="2"/>
  <c r="K2890" i="2"/>
  <c r="K2889" i="2"/>
  <c r="K2888" i="2"/>
  <c r="K2887" i="2"/>
  <c r="K2886" i="2"/>
  <c r="K2885" i="2"/>
  <c r="K2884" i="2"/>
  <c r="K2883" i="2"/>
  <c r="K2882" i="2"/>
  <c r="K2881" i="2"/>
  <c r="K2880" i="2"/>
  <c r="K2879" i="2"/>
  <c r="K2878" i="2"/>
  <c r="K2877" i="2"/>
  <c r="K2876" i="2"/>
  <c r="K2875" i="2"/>
  <c r="K2874" i="2"/>
  <c r="K2873" i="2"/>
  <c r="K2872" i="2"/>
  <c r="K2871" i="2"/>
  <c r="K2870" i="2"/>
  <c r="K2869" i="2"/>
  <c r="K2868" i="2"/>
  <c r="K2867" i="2"/>
  <c r="K2866" i="2"/>
  <c r="K2865" i="2"/>
  <c r="K2864" i="2"/>
  <c r="K2863" i="2"/>
  <c r="K2862" i="2"/>
  <c r="K2861" i="2"/>
  <c r="K2860" i="2"/>
  <c r="K2859" i="2"/>
  <c r="K2858" i="2"/>
  <c r="K2857" i="2"/>
  <c r="K2856" i="2"/>
  <c r="K2855" i="2"/>
  <c r="K2854" i="2"/>
  <c r="K2853" i="2"/>
  <c r="K2852" i="2"/>
  <c r="K2851" i="2"/>
  <c r="K2850" i="2"/>
  <c r="K2849" i="2"/>
  <c r="K2848" i="2"/>
  <c r="K2847" i="2"/>
  <c r="K2846" i="2"/>
  <c r="K2845" i="2"/>
  <c r="K2844" i="2"/>
  <c r="K2843" i="2"/>
  <c r="K2842" i="2"/>
  <c r="K2841" i="2"/>
  <c r="K2840" i="2"/>
  <c r="K2839" i="2"/>
  <c r="K2838" i="2"/>
  <c r="K2837" i="2"/>
  <c r="K2836" i="2"/>
  <c r="K2835" i="2"/>
  <c r="K2834" i="2"/>
  <c r="K2833" i="2"/>
  <c r="K2832" i="2"/>
  <c r="K2831" i="2"/>
  <c r="K2830" i="2"/>
  <c r="K2829" i="2"/>
  <c r="K2828" i="2"/>
  <c r="K2827" i="2"/>
  <c r="K2826" i="2"/>
  <c r="K2825" i="2"/>
  <c r="K2824" i="2"/>
  <c r="K2823" i="2"/>
  <c r="K2822" i="2"/>
  <c r="K2821" i="2"/>
  <c r="K2820" i="2"/>
  <c r="K2819" i="2"/>
  <c r="K2818" i="2"/>
  <c r="K2817" i="2"/>
  <c r="K2816" i="2"/>
  <c r="K2815" i="2"/>
  <c r="K2814" i="2"/>
  <c r="K2813" i="2"/>
  <c r="K2812" i="2"/>
  <c r="K2811" i="2"/>
  <c r="K2810" i="2"/>
  <c r="K2809" i="2"/>
  <c r="K2808" i="2"/>
  <c r="K2807" i="2"/>
  <c r="K2806" i="2"/>
  <c r="K2805" i="2"/>
  <c r="K2804" i="2"/>
  <c r="K2803" i="2"/>
  <c r="K2802" i="2"/>
  <c r="K2801" i="2"/>
  <c r="K2800" i="2"/>
  <c r="K2799" i="2"/>
  <c r="K2798" i="2"/>
  <c r="K2797" i="2"/>
  <c r="K2796" i="2"/>
  <c r="K2795" i="2"/>
  <c r="K2794" i="2"/>
  <c r="K2793" i="2"/>
  <c r="K2792" i="2"/>
  <c r="K2791" i="2"/>
  <c r="K2790" i="2"/>
  <c r="K2789" i="2"/>
  <c r="K2788" i="2"/>
  <c r="K2787" i="2"/>
  <c r="K2786" i="2"/>
  <c r="K2785" i="2"/>
  <c r="K2784" i="2"/>
  <c r="K2783" i="2"/>
  <c r="K2782" i="2"/>
  <c r="K2781" i="2"/>
  <c r="K2780" i="2"/>
  <c r="K2779" i="2"/>
  <c r="K2778" i="2"/>
  <c r="K2777" i="2"/>
  <c r="K2776" i="2"/>
  <c r="K2775" i="2"/>
  <c r="K2774" i="2"/>
  <c r="K2773" i="2"/>
  <c r="K2772" i="2"/>
  <c r="K2771" i="2"/>
  <c r="K2770" i="2"/>
  <c r="K2769" i="2"/>
  <c r="K2768" i="2"/>
  <c r="K2767" i="2"/>
  <c r="K2766" i="2"/>
  <c r="K2765" i="2"/>
  <c r="K2764" i="2"/>
  <c r="K2763" i="2"/>
  <c r="K2762" i="2"/>
  <c r="K2761" i="2"/>
  <c r="K2760" i="2"/>
  <c r="K2759" i="2"/>
  <c r="K2758" i="2"/>
  <c r="K2757" i="2"/>
  <c r="K2756" i="2"/>
  <c r="K2755" i="2"/>
  <c r="K2754" i="2"/>
  <c r="K2753" i="2"/>
  <c r="K2752" i="2"/>
  <c r="K2751" i="2"/>
  <c r="K2750" i="2"/>
  <c r="K2749" i="2"/>
  <c r="K2748" i="2"/>
  <c r="K2747" i="2"/>
  <c r="K2746" i="2"/>
  <c r="K2745" i="2"/>
  <c r="K2744" i="2"/>
  <c r="K2743" i="2"/>
  <c r="K2742" i="2"/>
  <c r="K2741" i="2"/>
  <c r="K2740" i="2"/>
  <c r="K2739" i="2"/>
  <c r="K2738" i="2"/>
  <c r="K2737" i="2"/>
  <c r="K2736" i="2"/>
  <c r="K2735" i="2"/>
  <c r="K2734" i="2"/>
  <c r="K2733" i="2"/>
  <c r="K2732" i="2"/>
  <c r="K2731" i="2"/>
  <c r="K2730" i="2"/>
  <c r="K2729" i="2"/>
  <c r="K2728" i="2"/>
  <c r="K2727" i="2"/>
  <c r="K2726" i="2"/>
  <c r="K2725" i="2"/>
  <c r="K2724" i="2"/>
  <c r="K2723" i="2"/>
  <c r="K2722" i="2"/>
  <c r="K2721" i="2"/>
  <c r="K2720" i="2"/>
  <c r="K2719" i="2"/>
  <c r="K2718" i="2"/>
  <c r="K2717" i="2"/>
  <c r="K2716" i="2"/>
  <c r="K2715" i="2"/>
  <c r="K2714" i="2"/>
  <c r="K2713" i="2"/>
  <c r="K2712" i="2"/>
  <c r="K2711" i="2"/>
  <c r="K2710" i="2"/>
  <c r="K2709" i="2"/>
  <c r="K2708" i="2"/>
  <c r="K2707" i="2"/>
  <c r="K2706" i="2"/>
  <c r="K2705" i="2"/>
  <c r="K2704" i="2"/>
  <c r="K2703" i="2"/>
  <c r="K2702" i="2"/>
  <c r="K2701" i="2"/>
  <c r="K2700" i="2"/>
  <c r="K2699" i="2"/>
  <c r="K2698" i="2"/>
  <c r="K2697" i="2"/>
  <c r="K2696" i="2"/>
  <c r="K2695" i="2"/>
  <c r="K2694" i="2"/>
  <c r="K2693" i="2"/>
  <c r="K2692" i="2"/>
  <c r="K2691" i="2"/>
  <c r="K2690" i="2"/>
  <c r="K2689" i="2"/>
  <c r="K2688" i="2"/>
  <c r="K2687" i="2"/>
  <c r="K2686" i="2"/>
  <c r="K2685" i="2"/>
  <c r="K2684" i="2"/>
  <c r="K2683" i="2"/>
  <c r="K2682" i="2"/>
  <c r="K2681" i="2"/>
  <c r="K2680" i="2"/>
  <c r="K2679" i="2"/>
  <c r="K2678" i="2"/>
  <c r="K2677" i="2"/>
  <c r="K2676" i="2"/>
  <c r="K2675" i="2"/>
  <c r="K2674" i="2"/>
  <c r="K2673" i="2"/>
  <c r="K2672" i="2"/>
  <c r="K2671" i="2"/>
  <c r="K2670" i="2"/>
  <c r="K2669" i="2"/>
  <c r="K2668" i="2"/>
  <c r="K2667" i="2"/>
  <c r="K2666" i="2"/>
  <c r="K2665" i="2"/>
  <c r="K2664" i="2"/>
  <c r="K2663" i="2"/>
  <c r="K2662" i="2"/>
  <c r="K2661" i="2"/>
  <c r="K2660" i="2"/>
  <c r="K2659" i="2"/>
  <c r="K2658" i="2"/>
  <c r="K2657" i="2"/>
  <c r="K2656" i="2"/>
  <c r="K2655" i="2"/>
  <c r="K2654" i="2"/>
  <c r="K2653" i="2"/>
  <c r="K2652" i="2"/>
  <c r="K2651" i="2"/>
  <c r="K2650" i="2"/>
  <c r="K2649" i="2"/>
  <c r="K2648" i="2"/>
  <c r="K2647" i="2"/>
  <c r="K2646" i="2"/>
  <c r="K2645" i="2"/>
  <c r="K2644" i="2"/>
  <c r="K2643" i="2"/>
  <c r="K2642" i="2"/>
  <c r="K2641" i="2"/>
  <c r="K2640" i="2"/>
  <c r="K2639" i="2"/>
  <c r="K2638" i="2"/>
  <c r="K2637" i="2"/>
  <c r="K2636" i="2"/>
  <c r="K2635" i="2"/>
  <c r="K2634" i="2"/>
  <c r="K2633" i="2"/>
  <c r="K2632" i="2"/>
  <c r="K2631" i="2"/>
  <c r="K2630" i="2"/>
  <c r="K2629" i="2"/>
  <c r="K2628" i="2"/>
  <c r="K2627" i="2"/>
  <c r="K2626" i="2"/>
  <c r="K2625" i="2"/>
  <c r="K2624" i="2"/>
  <c r="K2623" i="2"/>
  <c r="K2622" i="2"/>
  <c r="K2621" i="2"/>
  <c r="K2620" i="2"/>
  <c r="K2619" i="2"/>
  <c r="K2618" i="2"/>
  <c r="K2617" i="2"/>
  <c r="K2616" i="2"/>
  <c r="K2615" i="2"/>
  <c r="K2614" i="2"/>
  <c r="K2613" i="2"/>
  <c r="K2612" i="2"/>
  <c r="K2611" i="2"/>
  <c r="K2610" i="2"/>
  <c r="K2609" i="2"/>
  <c r="K2608" i="2"/>
  <c r="K2607" i="2"/>
  <c r="K2606" i="2"/>
  <c r="K2605" i="2"/>
  <c r="K2604" i="2"/>
  <c r="K2603" i="2"/>
  <c r="K2602" i="2"/>
  <c r="K2601" i="2"/>
  <c r="K2600" i="2"/>
  <c r="K2599" i="2"/>
  <c r="K2598" i="2"/>
  <c r="K2597" i="2"/>
  <c r="K2596" i="2"/>
  <c r="K2595" i="2"/>
  <c r="K2594" i="2"/>
  <c r="K2593" i="2"/>
  <c r="K2592" i="2"/>
  <c r="K2591" i="2"/>
  <c r="K2590" i="2"/>
  <c r="K2589" i="2"/>
  <c r="K2588" i="2"/>
  <c r="K2587" i="2"/>
  <c r="K2586" i="2"/>
  <c r="K2585" i="2"/>
  <c r="K2584" i="2"/>
  <c r="K2583" i="2"/>
  <c r="K2582" i="2"/>
  <c r="K2581" i="2"/>
  <c r="K2580" i="2"/>
  <c r="K2579" i="2"/>
  <c r="K2578" i="2"/>
  <c r="K2577" i="2"/>
  <c r="K2576" i="2"/>
  <c r="K2575" i="2"/>
  <c r="K2574" i="2"/>
  <c r="K2573" i="2"/>
  <c r="K2572" i="2"/>
  <c r="K2571" i="2"/>
  <c r="K2570" i="2"/>
  <c r="K2569" i="2"/>
  <c r="K2568" i="2"/>
  <c r="K2567" i="2"/>
  <c r="K2566" i="2"/>
  <c r="K2565" i="2"/>
  <c r="K2564" i="2"/>
  <c r="K2563" i="2"/>
  <c r="K2562" i="2"/>
  <c r="K2561" i="2"/>
  <c r="K2560" i="2"/>
  <c r="K2559" i="2"/>
  <c r="K2558" i="2"/>
  <c r="K2557" i="2"/>
  <c r="K2556" i="2"/>
  <c r="K2555" i="2"/>
  <c r="K2554" i="2"/>
  <c r="K2553" i="2"/>
  <c r="K2552" i="2"/>
  <c r="K2551" i="2"/>
  <c r="K2550" i="2"/>
  <c r="K2549" i="2"/>
  <c r="K2548" i="2"/>
  <c r="K2547" i="2"/>
  <c r="K2546" i="2"/>
  <c r="K2545" i="2"/>
  <c r="K2544" i="2"/>
  <c r="K2543" i="2"/>
  <c r="K2542" i="2"/>
  <c r="K2541" i="2"/>
  <c r="K2540" i="2"/>
  <c r="K2539" i="2"/>
  <c r="K2538" i="2"/>
  <c r="K2537" i="2"/>
  <c r="K2536" i="2"/>
  <c r="K2535" i="2"/>
  <c r="K2534" i="2"/>
  <c r="K2533" i="2"/>
  <c r="K2532" i="2"/>
  <c r="K2531" i="2"/>
  <c r="K2530" i="2"/>
  <c r="K2529" i="2"/>
  <c r="K2528" i="2"/>
  <c r="K2527" i="2"/>
  <c r="K2526" i="2"/>
  <c r="K2525" i="2"/>
  <c r="K2524" i="2"/>
  <c r="K2523" i="2"/>
  <c r="K2522" i="2"/>
  <c r="K2521" i="2"/>
  <c r="K2520" i="2"/>
  <c r="K2519" i="2"/>
  <c r="K2518" i="2"/>
  <c r="K2517" i="2"/>
  <c r="K2516" i="2"/>
  <c r="K2515" i="2"/>
  <c r="K2514" i="2"/>
  <c r="K2513" i="2"/>
  <c r="K2512" i="2"/>
  <c r="K2511" i="2"/>
  <c r="K2510" i="2"/>
  <c r="K2509" i="2"/>
  <c r="K2508" i="2"/>
  <c r="K2507" i="2"/>
  <c r="K2506" i="2"/>
  <c r="K2505" i="2"/>
  <c r="K2504" i="2"/>
  <c r="K2503" i="2"/>
  <c r="K2502" i="2"/>
  <c r="K2501" i="2"/>
  <c r="K2500" i="2"/>
  <c r="K2499" i="2"/>
  <c r="K2498" i="2"/>
  <c r="K2497" i="2"/>
  <c r="K2496" i="2"/>
  <c r="K2495" i="2"/>
  <c r="K2494" i="2"/>
  <c r="K2493" i="2"/>
  <c r="K2492" i="2"/>
  <c r="K2491" i="2"/>
  <c r="K2490" i="2"/>
  <c r="K2489" i="2"/>
  <c r="K2488" i="2"/>
  <c r="K2487" i="2"/>
  <c r="K2486" i="2"/>
  <c r="K2485" i="2"/>
  <c r="K2484" i="2"/>
  <c r="K2483" i="2"/>
  <c r="K2482" i="2"/>
  <c r="K2481" i="2"/>
  <c r="K2480" i="2"/>
  <c r="K2479" i="2"/>
  <c r="K2478" i="2"/>
  <c r="K2477" i="2"/>
  <c r="K2476" i="2"/>
  <c r="K2475" i="2"/>
  <c r="K2474" i="2"/>
  <c r="K2473" i="2"/>
  <c r="K2472" i="2"/>
  <c r="K2471" i="2"/>
  <c r="K2470" i="2"/>
  <c r="K2469" i="2"/>
  <c r="K2468" i="2"/>
  <c r="K2467" i="2"/>
  <c r="K2466" i="2"/>
  <c r="K2465" i="2"/>
  <c r="K2464" i="2"/>
  <c r="K2463" i="2"/>
  <c r="K2462" i="2"/>
  <c r="K2461" i="2"/>
  <c r="K2460" i="2"/>
  <c r="K2459" i="2"/>
  <c r="K2458" i="2"/>
  <c r="K2457" i="2"/>
  <c r="K2456" i="2"/>
  <c r="K2455" i="2"/>
  <c r="K2454" i="2"/>
  <c r="K2453" i="2"/>
  <c r="K2452" i="2"/>
  <c r="K2451" i="2"/>
  <c r="K2450" i="2"/>
  <c r="K2449" i="2"/>
  <c r="K2448" i="2"/>
  <c r="K2447" i="2"/>
  <c r="K2446" i="2"/>
  <c r="K2445" i="2"/>
  <c r="K2444" i="2"/>
  <c r="K2443" i="2"/>
  <c r="K2442" i="2"/>
  <c r="K2441" i="2"/>
  <c r="K2440" i="2"/>
  <c r="K2439" i="2"/>
  <c r="K2438" i="2"/>
  <c r="K2437" i="2"/>
  <c r="K2436" i="2"/>
  <c r="K2435" i="2"/>
  <c r="K2434" i="2"/>
  <c r="K2433" i="2"/>
  <c r="K2432" i="2"/>
  <c r="K2431" i="2"/>
  <c r="K2430" i="2"/>
  <c r="K2429" i="2"/>
  <c r="K2428" i="2"/>
  <c r="K2427" i="2"/>
  <c r="K2426" i="2"/>
  <c r="K2425" i="2"/>
  <c r="K2424" i="2"/>
  <c r="K2423" i="2"/>
  <c r="K2422" i="2"/>
  <c r="K2421" i="2"/>
  <c r="K2420" i="2"/>
  <c r="K2419" i="2"/>
  <c r="K2418" i="2"/>
  <c r="K2417" i="2"/>
  <c r="K2416" i="2"/>
  <c r="K2415" i="2"/>
  <c r="K2414" i="2"/>
  <c r="K2413" i="2"/>
  <c r="K2412" i="2"/>
  <c r="K2411" i="2"/>
  <c r="K2410" i="2"/>
  <c r="K2409" i="2"/>
  <c r="K2408" i="2"/>
  <c r="K2407" i="2"/>
  <c r="K2406" i="2"/>
  <c r="K2405" i="2"/>
  <c r="K2404" i="2"/>
  <c r="K2403" i="2"/>
  <c r="K2402" i="2"/>
  <c r="K2401" i="2"/>
  <c r="K2400" i="2"/>
  <c r="K2399" i="2"/>
  <c r="K2398" i="2"/>
  <c r="K2397" i="2"/>
  <c r="K2396" i="2"/>
  <c r="K2395" i="2"/>
  <c r="K2394" i="2"/>
  <c r="K2393" i="2"/>
  <c r="K2392" i="2"/>
  <c r="K2391" i="2"/>
  <c r="K2390" i="2"/>
  <c r="K2389" i="2"/>
  <c r="K2388" i="2"/>
  <c r="K2387" i="2"/>
  <c r="K2386" i="2"/>
  <c r="K2385" i="2"/>
  <c r="K2384" i="2"/>
  <c r="K2383" i="2"/>
  <c r="K2382" i="2"/>
  <c r="K2381" i="2"/>
  <c r="K2380" i="2"/>
  <c r="K2379" i="2"/>
  <c r="K2378" i="2"/>
  <c r="K2377" i="2"/>
  <c r="K2376" i="2"/>
  <c r="K2375" i="2"/>
  <c r="K2374" i="2"/>
  <c r="K2373" i="2"/>
  <c r="K2372" i="2"/>
  <c r="K2371" i="2"/>
  <c r="K2370" i="2"/>
  <c r="K2369" i="2"/>
  <c r="K2368" i="2"/>
  <c r="K2367" i="2"/>
  <c r="K2366" i="2"/>
  <c r="K2365" i="2"/>
  <c r="K2364" i="2"/>
  <c r="K2363" i="2"/>
  <c r="K2362" i="2"/>
  <c r="K2361" i="2"/>
  <c r="K2360" i="2"/>
  <c r="K2359" i="2"/>
  <c r="K2358" i="2"/>
  <c r="K2357" i="2"/>
  <c r="K2356" i="2"/>
  <c r="K2355" i="2"/>
  <c r="K2354" i="2"/>
  <c r="K2353" i="2"/>
  <c r="K2352" i="2"/>
  <c r="K2351" i="2"/>
  <c r="K2350" i="2"/>
  <c r="K2349" i="2"/>
  <c r="K2348" i="2"/>
  <c r="K2347" i="2"/>
  <c r="K2346" i="2"/>
  <c r="K2345" i="2"/>
  <c r="K2344" i="2"/>
  <c r="K2343" i="2"/>
  <c r="K2342" i="2"/>
  <c r="K2341" i="2"/>
  <c r="K2340" i="2"/>
  <c r="K2339" i="2"/>
  <c r="K2338" i="2"/>
  <c r="K2337" i="2"/>
  <c r="K2336" i="2"/>
  <c r="K2335" i="2"/>
  <c r="K2334" i="2"/>
  <c r="K2333" i="2"/>
  <c r="K2332" i="2"/>
  <c r="K2331" i="2"/>
  <c r="K2330" i="2"/>
  <c r="K2329" i="2"/>
  <c r="K2328" i="2"/>
  <c r="K2327" i="2"/>
  <c r="K2326" i="2"/>
  <c r="K2325" i="2"/>
  <c r="K2324" i="2"/>
  <c r="K2323" i="2"/>
  <c r="K2322" i="2"/>
  <c r="K2321" i="2"/>
  <c r="K2320" i="2"/>
  <c r="K2319" i="2"/>
  <c r="K2318" i="2"/>
  <c r="K2317" i="2"/>
  <c r="K2316" i="2"/>
  <c r="K2315" i="2"/>
  <c r="K2314" i="2"/>
  <c r="K2313" i="2"/>
  <c r="K2312" i="2"/>
  <c r="K2311" i="2"/>
  <c r="K2310" i="2"/>
  <c r="K2309" i="2"/>
  <c r="K2308" i="2"/>
  <c r="K2307" i="2"/>
  <c r="K2306" i="2"/>
  <c r="K2305" i="2"/>
  <c r="K2304" i="2"/>
  <c r="K2303" i="2"/>
  <c r="K2302" i="2"/>
  <c r="K2301" i="2"/>
  <c r="K2300" i="2"/>
  <c r="K2299" i="2"/>
  <c r="K2298" i="2"/>
  <c r="K2297" i="2"/>
  <c r="K2296" i="2"/>
  <c r="K2295" i="2"/>
  <c r="K2294" i="2"/>
  <c r="K2293" i="2"/>
  <c r="K2292" i="2"/>
  <c r="K2291" i="2"/>
  <c r="K2290" i="2"/>
  <c r="K2289" i="2"/>
  <c r="K2288" i="2"/>
  <c r="K2287" i="2"/>
  <c r="K2286" i="2"/>
  <c r="K2285" i="2"/>
  <c r="K2284" i="2"/>
  <c r="K2283" i="2"/>
  <c r="K2282" i="2"/>
  <c r="K2281" i="2"/>
  <c r="K2280" i="2"/>
  <c r="K2279" i="2"/>
  <c r="K2278" i="2"/>
  <c r="K2277" i="2"/>
  <c r="K2276" i="2"/>
  <c r="K2275" i="2"/>
  <c r="K2274" i="2"/>
  <c r="K2273" i="2"/>
  <c r="K2272" i="2"/>
  <c r="K2271" i="2"/>
  <c r="K2270" i="2"/>
  <c r="K2269" i="2"/>
  <c r="K2268" i="2"/>
  <c r="K2267" i="2"/>
  <c r="K2266" i="2"/>
  <c r="K2265" i="2"/>
  <c r="K2264" i="2"/>
  <c r="K2263" i="2"/>
  <c r="K2262" i="2"/>
  <c r="K2261" i="2"/>
  <c r="K2260" i="2"/>
  <c r="K2259" i="2"/>
  <c r="K2258" i="2"/>
  <c r="K2257" i="2"/>
  <c r="K2256" i="2"/>
  <c r="K2255" i="2"/>
  <c r="K2254" i="2"/>
  <c r="K2253" i="2"/>
  <c r="K2252" i="2"/>
  <c r="K2251" i="2"/>
  <c r="K2250" i="2"/>
  <c r="K2249" i="2"/>
  <c r="K2248" i="2"/>
  <c r="K2247" i="2"/>
  <c r="K2246" i="2"/>
  <c r="K2245" i="2"/>
  <c r="K2244" i="2"/>
  <c r="K2243" i="2"/>
  <c r="K2242" i="2"/>
  <c r="K2241" i="2"/>
  <c r="K2240" i="2"/>
  <c r="K2239" i="2"/>
  <c r="K2238" i="2"/>
  <c r="K2237" i="2"/>
  <c r="K2236" i="2"/>
  <c r="K2235" i="2"/>
  <c r="K2234" i="2"/>
  <c r="K2233" i="2"/>
  <c r="K2232" i="2"/>
  <c r="K2231" i="2"/>
  <c r="K2230" i="2"/>
  <c r="K2229" i="2"/>
  <c r="K2228" i="2"/>
  <c r="K2227" i="2"/>
  <c r="K2226" i="2"/>
  <c r="K2225" i="2"/>
  <c r="K2224" i="2"/>
  <c r="K2223" i="2"/>
  <c r="K2222" i="2"/>
  <c r="K2221" i="2"/>
  <c r="K2220" i="2"/>
  <c r="K2219" i="2"/>
  <c r="K2218" i="2"/>
  <c r="K2217" i="2"/>
  <c r="K2216" i="2"/>
  <c r="K2215" i="2"/>
  <c r="K2214" i="2"/>
  <c r="K2213" i="2"/>
  <c r="K2212" i="2"/>
  <c r="K2211" i="2"/>
  <c r="K2210" i="2"/>
  <c r="K2209" i="2"/>
  <c r="K2208" i="2"/>
  <c r="K2207" i="2"/>
  <c r="K2206" i="2"/>
  <c r="K2205" i="2"/>
  <c r="K2204" i="2"/>
  <c r="K2203" i="2"/>
  <c r="K2202" i="2"/>
  <c r="K2201" i="2"/>
  <c r="K2200" i="2"/>
  <c r="K2199" i="2"/>
  <c r="K2198" i="2"/>
  <c r="K2197" i="2"/>
  <c r="K2196" i="2"/>
  <c r="K2195" i="2"/>
  <c r="K2194" i="2"/>
  <c r="K2193" i="2"/>
  <c r="K2192" i="2"/>
  <c r="K2191" i="2"/>
  <c r="K2190" i="2"/>
  <c r="K2189" i="2"/>
  <c r="K2188" i="2"/>
  <c r="K2187" i="2"/>
  <c r="K2186" i="2"/>
  <c r="K2185" i="2"/>
  <c r="K2184" i="2"/>
  <c r="K2183" i="2"/>
  <c r="K2182" i="2"/>
  <c r="K2181" i="2"/>
  <c r="K2180" i="2"/>
  <c r="K2179" i="2"/>
  <c r="K2178" i="2"/>
  <c r="K2177" i="2"/>
  <c r="K2176" i="2"/>
  <c r="K2175" i="2"/>
  <c r="K2174" i="2"/>
  <c r="K2173" i="2"/>
  <c r="K2172" i="2"/>
  <c r="K2171" i="2"/>
  <c r="K2170" i="2"/>
  <c r="K2169" i="2"/>
  <c r="K2168" i="2"/>
  <c r="K2167" i="2"/>
  <c r="K2166" i="2"/>
  <c r="K2165" i="2"/>
  <c r="K2164" i="2"/>
  <c r="K2163" i="2"/>
  <c r="K2162" i="2"/>
  <c r="K2161" i="2"/>
  <c r="K2160" i="2"/>
  <c r="K2159" i="2"/>
  <c r="K2158" i="2"/>
  <c r="K2157" i="2"/>
  <c r="K2156" i="2"/>
  <c r="K2155" i="2"/>
  <c r="K2154" i="2"/>
  <c r="K2153" i="2"/>
  <c r="K2152" i="2"/>
  <c r="K2151" i="2"/>
  <c r="K2150" i="2"/>
  <c r="K2149" i="2"/>
  <c r="K2148" i="2"/>
  <c r="K2147" i="2"/>
  <c r="K2146" i="2"/>
  <c r="K2145" i="2"/>
  <c r="K2144" i="2"/>
  <c r="K2143" i="2"/>
  <c r="K2142" i="2"/>
  <c r="K2141" i="2"/>
  <c r="K2140" i="2"/>
  <c r="K2139" i="2"/>
  <c r="K2138" i="2"/>
  <c r="K2137" i="2"/>
  <c r="K2136" i="2"/>
  <c r="K2135" i="2"/>
  <c r="K2134" i="2"/>
  <c r="K2133" i="2"/>
  <c r="K2132" i="2"/>
  <c r="K2131" i="2"/>
  <c r="K2130" i="2"/>
  <c r="K2129" i="2"/>
  <c r="K2128" i="2"/>
  <c r="K2127" i="2"/>
  <c r="K2126" i="2"/>
  <c r="K2125" i="2"/>
  <c r="K2124" i="2"/>
  <c r="K2123" i="2"/>
  <c r="K2122" i="2"/>
  <c r="K2121" i="2"/>
  <c r="K2120" i="2"/>
  <c r="K2119" i="2"/>
  <c r="K2118" i="2"/>
  <c r="K2117" i="2"/>
  <c r="K2116" i="2"/>
  <c r="K2115" i="2"/>
  <c r="K2114" i="2"/>
  <c r="K2113" i="2"/>
  <c r="K2112" i="2"/>
  <c r="K2111" i="2"/>
  <c r="K2110" i="2"/>
  <c r="K2109" i="2"/>
  <c r="K2108" i="2"/>
  <c r="K2107" i="2"/>
  <c r="K2106" i="2"/>
  <c r="K2105" i="2"/>
  <c r="K2104" i="2"/>
  <c r="K2103" i="2"/>
  <c r="K2102" i="2"/>
  <c r="K2101" i="2"/>
  <c r="K2100" i="2"/>
  <c r="K2099" i="2"/>
  <c r="K2098" i="2"/>
  <c r="K2097" i="2"/>
  <c r="K2096" i="2"/>
  <c r="K2095" i="2"/>
  <c r="K2094" i="2"/>
  <c r="K2093" i="2"/>
  <c r="K2092" i="2"/>
  <c r="K2091" i="2"/>
  <c r="K2090" i="2"/>
  <c r="K2089" i="2"/>
  <c r="K2088" i="2"/>
  <c r="K2087" i="2"/>
  <c r="K2086" i="2"/>
  <c r="K2085" i="2"/>
  <c r="K2084" i="2"/>
  <c r="K2083" i="2"/>
  <c r="K2082" i="2"/>
  <c r="K2081" i="2"/>
  <c r="K2080" i="2"/>
  <c r="K2079" i="2"/>
  <c r="K2078" i="2"/>
  <c r="K2077" i="2"/>
  <c r="K2076" i="2"/>
  <c r="K2075" i="2"/>
  <c r="K2074" i="2"/>
  <c r="K2073" i="2"/>
  <c r="K2072" i="2"/>
  <c r="K2071" i="2"/>
  <c r="K2070" i="2"/>
  <c r="K2069" i="2"/>
  <c r="K2068" i="2"/>
  <c r="K2067" i="2"/>
  <c r="K2066" i="2"/>
  <c r="K2065" i="2"/>
  <c r="K2064" i="2"/>
  <c r="K2063" i="2"/>
  <c r="K2062" i="2"/>
  <c r="K2061" i="2"/>
  <c r="K2060" i="2"/>
  <c r="K2059" i="2"/>
  <c r="K2058" i="2"/>
  <c r="K2057" i="2"/>
  <c r="K2056" i="2"/>
  <c r="K2055" i="2"/>
  <c r="K2054" i="2"/>
  <c r="K2053" i="2"/>
  <c r="K2052" i="2"/>
  <c r="K2051" i="2"/>
  <c r="K2050" i="2"/>
  <c r="K2049" i="2"/>
  <c r="K2048" i="2"/>
  <c r="K2047" i="2"/>
  <c r="K2046" i="2"/>
  <c r="K2045" i="2"/>
  <c r="K2044" i="2"/>
  <c r="K2043" i="2"/>
  <c r="K2042" i="2"/>
  <c r="K2041" i="2"/>
  <c r="K2040" i="2"/>
  <c r="K2039" i="2"/>
  <c r="K2038" i="2"/>
  <c r="K2037" i="2"/>
  <c r="K2036" i="2"/>
  <c r="K2035" i="2"/>
  <c r="K2034" i="2"/>
  <c r="K2033" i="2"/>
  <c r="K2032" i="2"/>
  <c r="K2031" i="2"/>
  <c r="K2030" i="2"/>
  <c r="K2029" i="2"/>
  <c r="K2028" i="2"/>
  <c r="K2027" i="2"/>
  <c r="K2026" i="2"/>
  <c r="K2025" i="2"/>
  <c r="K2024" i="2"/>
  <c r="K2023" i="2"/>
  <c r="K2022" i="2"/>
  <c r="K2021" i="2"/>
  <c r="K2020" i="2"/>
  <c r="K2019" i="2"/>
  <c r="K2018" i="2"/>
  <c r="K2017" i="2"/>
  <c r="K2016" i="2"/>
  <c r="K2015" i="2"/>
  <c r="K2014" i="2"/>
  <c r="K2013" i="2"/>
  <c r="K2012" i="2"/>
  <c r="K2011" i="2"/>
  <c r="K2010" i="2"/>
  <c r="K2009" i="2"/>
  <c r="K2008" i="2"/>
  <c r="K2007" i="2"/>
  <c r="K2006" i="2"/>
  <c r="K2005" i="2"/>
  <c r="K2004" i="2"/>
  <c r="K2003" i="2"/>
  <c r="K2002" i="2"/>
  <c r="K2001" i="2"/>
  <c r="K2000" i="2"/>
  <c r="K1999" i="2"/>
  <c r="K1998" i="2"/>
  <c r="K1997" i="2"/>
  <c r="K1996" i="2"/>
  <c r="K1995" i="2"/>
  <c r="K1994" i="2"/>
  <c r="K1993" i="2"/>
  <c r="K1992" i="2"/>
  <c r="K1991" i="2"/>
  <c r="K1990" i="2"/>
  <c r="K1989" i="2"/>
  <c r="K1988" i="2"/>
  <c r="K1987" i="2"/>
  <c r="K1986" i="2"/>
  <c r="K1985" i="2"/>
  <c r="K1984" i="2"/>
  <c r="K1983" i="2"/>
  <c r="K1982" i="2"/>
  <c r="K1981" i="2"/>
  <c r="K1980" i="2"/>
  <c r="K1979" i="2"/>
  <c r="K1978" i="2"/>
  <c r="K1977" i="2"/>
  <c r="K1976" i="2"/>
  <c r="K1975" i="2"/>
  <c r="K1974" i="2"/>
  <c r="K1973" i="2"/>
  <c r="K1972" i="2"/>
  <c r="K1971" i="2"/>
  <c r="K1970" i="2"/>
  <c r="K1969" i="2"/>
  <c r="K1968" i="2"/>
  <c r="K1967" i="2"/>
  <c r="K1966" i="2"/>
  <c r="K1965" i="2"/>
  <c r="K1964" i="2"/>
  <c r="K1963" i="2"/>
  <c r="K1962" i="2"/>
  <c r="K1961" i="2"/>
  <c r="K1960" i="2"/>
  <c r="K1959" i="2"/>
  <c r="K1958" i="2"/>
  <c r="K1957" i="2"/>
  <c r="K1956" i="2"/>
  <c r="K1955" i="2"/>
  <c r="K1954" i="2"/>
  <c r="K1953" i="2"/>
  <c r="K1952" i="2"/>
  <c r="K1951" i="2"/>
  <c r="K1950" i="2"/>
  <c r="K1949" i="2"/>
  <c r="K1948" i="2"/>
  <c r="K1947" i="2"/>
  <c r="K1946" i="2"/>
  <c r="K1945" i="2"/>
  <c r="K1944" i="2"/>
  <c r="K1943" i="2"/>
  <c r="K1942" i="2"/>
  <c r="K1941" i="2"/>
  <c r="K1940" i="2"/>
  <c r="K1939" i="2"/>
  <c r="K1938" i="2"/>
  <c r="K1937" i="2"/>
  <c r="K1936" i="2"/>
  <c r="K1935" i="2"/>
  <c r="K1934" i="2"/>
  <c r="K1933" i="2"/>
  <c r="K1932" i="2"/>
  <c r="K1931" i="2"/>
  <c r="K1930" i="2"/>
  <c r="K1929" i="2"/>
  <c r="K1928" i="2"/>
  <c r="K1927" i="2"/>
  <c r="K1926" i="2"/>
  <c r="K1925" i="2"/>
  <c r="K1924" i="2"/>
  <c r="K1923" i="2"/>
  <c r="K1922" i="2"/>
  <c r="K1921" i="2"/>
  <c r="K1920" i="2"/>
  <c r="K1919" i="2"/>
  <c r="K1918" i="2"/>
  <c r="K1917" i="2"/>
  <c r="K1916" i="2"/>
  <c r="K1915" i="2"/>
  <c r="K1914" i="2"/>
  <c r="K1913" i="2"/>
  <c r="K1912" i="2"/>
  <c r="K1911" i="2"/>
  <c r="K1910" i="2"/>
  <c r="K1909" i="2"/>
  <c r="K1908" i="2"/>
  <c r="K1907" i="2"/>
  <c r="K1906" i="2"/>
  <c r="K1905" i="2"/>
  <c r="K1904" i="2"/>
  <c r="K1903" i="2"/>
  <c r="K1902" i="2"/>
  <c r="K1901" i="2"/>
  <c r="K1900" i="2"/>
  <c r="K1899" i="2"/>
  <c r="K1898" i="2"/>
  <c r="K1897" i="2"/>
  <c r="K1896" i="2"/>
  <c r="K1895" i="2"/>
  <c r="K1894" i="2"/>
  <c r="K1893" i="2"/>
  <c r="K1892" i="2"/>
  <c r="K1891" i="2"/>
  <c r="K1890" i="2"/>
  <c r="K1889" i="2"/>
  <c r="K1888" i="2"/>
  <c r="K1887" i="2"/>
  <c r="K1886" i="2"/>
  <c r="K1885" i="2"/>
  <c r="K1884" i="2"/>
  <c r="K1883" i="2"/>
  <c r="K1882" i="2"/>
  <c r="K1881" i="2"/>
  <c r="K1880" i="2"/>
  <c r="K1879" i="2"/>
  <c r="K1878" i="2"/>
  <c r="K1877" i="2"/>
  <c r="K1876" i="2"/>
  <c r="K1875" i="2"/>
  <c r="K1874" i="2"/>
  <c r="K1873" i="2"/>
  <c r="K1872" i="2"/>
  <c r="K1871" i="2"/>
  <c r="K1870" i="2"/>
  <c r="K1869" i="2"/>
  <c r="K1868" i="2"/>
  <c r="K1867" i="2"/>
  <c r="K1866" i="2"/>
  <c r="K1865" i="2"/>
  <c r="K1864" i="2"/>
  <c r="K1863" i="2"/>
  <c r="K1862" i="2"/>
  <c r="K1861" i="2"/>
  <c r="K1860" i="2"/>
  <c r="K1859" i="2"/>
  <c r="K1858" i="2"/>
  <c r="K1857" i="2"/>
  <c r="K1856" i="2"/>
  <c r="K1855" i="2"/>
  <c r="K1854" i="2"/>
  <c r="K1853" i="2"/>
  <c r="K1852" i="2"/>
  <c r="K1851" i="2"/>
  <c r="K1850" i="2"/>
  <c r="K1849" i="2"/>
  <c r="K1848" i="2"/>
  <c r="K1847" i="2"/>
  <c r="K1846" i="2"/>
  <c r="K1845" i="2"/>
  <c r="K1844" i="2"/>
  <c r="K1843" i="2"/>
  <c r="K1842" i="2"/>
  <c r="K1841" i="2"/>
  <c r="K1840" i="2"/>
  <c r="K1839" i="2"/>
  <c r="K1838" i="2"/>
  <c r="K1837" i="2"/>
  <c r="K1836" i="2"/>
  <c r="K1835" i="2"/>
  <c r="K1834" i="2"/>
  <c r="K1833" i="2"/>
  <c r="K1832" i="2"/>
  <c r="K1831" i="2"/>
  <c r="K1830" i="2"/>
  <c r="K1829" i="2"/>
  <c r="K1828" i="2"/>
  <c r="K1827" i="2"/>
  <c r="K1826" i="2"/>
  <c r="K1825" i="2"/>
  <c r="K1824" i="2"/>
  <c r="K1823" i="2"/>
  <c r="K1822" i="2"/>
  <c r="K1821" i="2"/>
  <c r="K1820" i="2"/>
  <c r="K1819" i="2"/>
  <c r="K1818" i="2"/>
  <c r="K1817" i="2"/>
  <c r="K1816" i="2"/>
  <c r="K1815" i="2"/>
  <c r="K1814" i="2"/>
  <c r="K1813" i="2"/>
  <c r="K1812" i="2"/>
  <c r="K1811" i="2"/>
  <c r="K1810" i="2"/>
  <c r="K1809" i="2"/>
  <c r="K1808" i="2"/>
  <c r="K1807" i="2"/>
  <c r="K1806" i="2"/>
  <c r="K1805" i="2"/>
  <c r="K1804" i="2"/>
  <c r="K1803" i="2"/>
  <c r="K1802" i="2"/>
  <c r="K1801" i="2"/>
  <c r="K1800" i="2"/>
  <c r="K1799" i="2"/>
  <c r="K1798" i="2"/>
  <c r="K1797" i="2"/>
  <c r="K1796" i="2"/>
  <c r="K1795" i="2"/>
  <c r="K1794" i="2"/>
  <c r="K1793" i="2"/>
  <c r="K1792" i="2"/>
  <c r="K1791" i="2"/>
  <c r="K1790" i="2"/>
  <c r="K1789" i="2"/>
  <c r="K1788" i="2"/>
  <c r="K1787" i="2"/>
  <c r="K1786" i="2"/>
  <c r="K1785" i="2"/>
  <c r="K1784" i="2"/>
  <c r="K1783" i="2"/>
  <c r="K1782" i="2"/>
  <c r="K1781" i="2"/>
  <c r="K1780" i="2"/>
  <c r="K1779" i="2"/>
  <c r="K1778" i="2"/>
  <c r="K1777" i="2"/>
  <c r="K1776" i="2"/>
  <c r="K1775" i="2"/>
  <c r="K1774" i="2"/>
  <c r="K1773" i="2"/>
  <c r="K1772" i="2"/>
  <c r="K1771" i="2"/>
  <c r="K1770" i="2"/>
  <c r="K1769" i="2"/>
  <c r="K1768" i="2"/>
  <c r="K1767" i="2"/>
  <c r="K1766" i="2"/>
  <c r="K1765" i="2"/>
  <c r="K1764" i="2"/>
  <c r="K1763" i="2"/>
  <c r="K1762" i="2"/>
  <c r="K1761" i="2"/>
  <c r="K1760" i="2"/>
  <c r="K1759" i="2"/>
  <c r="K1758" i="2"/>
  <c r="K1757" i="2"/>
  <c r="K1756" i="2"/>
  <c r="K1755" i="2"/>
  <c r="K1754" i="2"/>
  <c r="K1753" i="2"/>
  <c r="K1752" i="2"/>
  <c r="K1751" i="2"/>
  <c r="K1750" i="2"/>
  <c r="K1749" i="2"/>
  <c r="K1748" i="2"/>
  <c r="K1747" i="2"/>
  <c r="K1746" i="2"/>
  <c r="K1745" i="2"/>
  <c r="K1744" i="2"/>
  <c r="K1743" i="2"/>
  <c r="K1742" i="2"/>
  <c r="K1741" i="2"/>
  <c r="K1740" i="2"/>
  <c r="K1739" i="2"/>
  <c r="K1738" i="2"/>
  <c r="K1737" i="2"/>
  <c r="K1736" i="2"/>
  <c r="K1735" i="2"/>
  <c r="K1734" i="2"/>
  <c r="K1733" i="2"/>
  <c r="K1732" i="2"/>
  <c r="K1731" i="2"/>
  <c r="K1730" i="2"/>
  <c r="K1729" i="2"/>
  <c r="K1728" i="2"/>
  <c r="K1727" i="2"/>
  <c r="K1726" i="2"/>
  <c r="K1725" i="2"/>
  <c r="K1724" i="2"/>
  <c r="K1723" i="2"/>
  <c r="K1722" i="2"/>
  <c r="K1721" i="2"/>
  <c r="K1720" i="2"/>
  <c r="K1719" i="2"/>
  <c r="K1718" i="2"/>
  <c r="K1717" i="2"/>
  <c r="K1716" i="2"/>
  <c r="K1715" i="2"/>
  <c r="K1714" i="2"/>
  <c r="K1713" i="2"/>
  <c r="K1712" i="2"/>
  <c r="K1711" i="2"/>
  <c r="K1710" i="2"/>
  <c r="K1709" i="2"/>
  <c r="K1708" i="2"/>
  <c r="K1707" i="2"/>
  <c r="K1706" i="2"/>
  <c r="K1705" i="2"/>
  <c r="K1704" i="2"/>
  <c r="K1703" i="2"/>
  <c r="K1702" i="2"/>
  <c r="K1701" i="2"/>
  <c r="K1700" i="2"/>
  <c r="K1699" i="2"/>
  <c r="K1698" i="2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5" i="2"/>
  <c r="K1684" i="2"/>
  <c r="K1683" i="2"/>
  <c r="K1682" i="2"/>
  <c r="K1681" i="2"/>
  <c r="K1680" i="2"/>
  <c r="K1679" i="2"/>
  <c r="K1678" i="2"/>
  <c r="K1677" i="2"/>
  <c r="K1676" i="2"/>
  <c r="K1675" i="2"/>
  <c r="K1674" i="2"/>
  <c r="K1673" i="2"/>
  <c r="K1672" i="2"/>
  <c r="K1671" i="2"/>
  <c r="K1670" i="2"/>
  <c r="K1669" i="2"/>
  <c r="K1668" i="2"/>
  <c r="K1667" i="2"/>
  <c r="K1666" i="2"/>
  <c r="K1665" i="2"/>
  <c r="K1664" i="2"/>
  <c r="K1663" i="2"/>
  <c r="K1662" i="2"/>
  <c r="K1661" i="2"/>
  <c r="K1660" i="2"/>
  <c r="K1659" i="2"/>
  <c r="K1658" i="2"/>
  <c r="K1657" i="2"/>
  <c r="K1656" i="2"/>
  <c r="K1655" i="2"/>
  <c r="K1654" i="2"/>
  <c r="K1653" i="2"/>
  <c r="K1652" i="2"/>
  <c r="K1651" i="2"/>
  <c r="K1650" i="2"/>
  <c r="K1649" i="2"/>
  <c r="K1648" i="2"/>
  <c r="K1647" i="2"/>
  <c r="K1646" i="2"/>
  <c r="K1645" i="2"/>
  <c r="K1644" i="2"/>
  <c r="K1643" i="2"/>
  <c r="K1642" i="2"/>
  <c r="K1641" i="2"/>
  <c r="K1640" i="2"/>
  <c r="K1639" i="2"/>
  <c r="K1638" i="2"/>
  <c r="K1637" i="2"/>
  <c r="K1636" i="2"/>
  <c r="K1635" i="2"/>
  <c r="K1634" i="2"/>
  <c r="K1633" i="2"/>
  <c r="K1632" i="2"/>
  <c r="K1631" i="2"/>
  <c r="K1630" i="2"/>
  <c r="K1629" i="2"/>
  <c r="K1628" i="2"/>
  <c r="K1627" i="2"/>
  <c r="K1626" i="2"/>
  <c r="K1625" i="2"/>
  <c r="K1624" i="2"/>
  <c r="K1623" i="2"/>
  <c r="K1622" i="2"/>
  <c r="K1621" i="2"/>
  <c r="K1620" i="2"/>
  <c r="K1619" i="2"/>
  <c r="K1618" i="2"/>
  <c r="K1617" i="2"/>
  <c r="K1616" i="2"/>
  <c r="K1615" i="2"/>
  <c r="K1614" i="2"/>
  <c r="K1613" i="2"/>
  <c r="K1612" i="2"/>
  <c r="K1611" i="2"/>
  <c r="K1610" i="2"/>
  <c r="K1609" i="2"/>
  <c r="K1608" i="2"/>
  <c r="K1607" i="2"/>
  <c r="K1606" i="2"/>
  <c r="K1605" i="2"/>
  <c r="K1604" i="2"/>
  <c r="K1603" i="2"/>
  <c r="K1602" i="2"/>
  <c r="K1601" i="2"/>
  <c r="K1600" i="2"/>
  <c r="K1599" i="2"/>
  <c r="K1598" i="2"/>
  <c r="K1597" i="2"/>
  <c r="K1596" i="2"/>
  <c r="K1595" i="2"/>
  <c r="K1594" i="2"/>
  <c r="K1593" i="2"/>
  <c r="K1592" i="2"/>
  <c r="K1591" i="2"/>
  <c r="K1590" i="2"/>
  <c r="K1589" i="2"/>
  <c r="K1588" i="2"/>
  <c r="K1587" i="2"/>
  <c r="K1586" i="2"/>
  <c r="K1585" i="2"/>
  <c r="K1584" i="2"/>
  <c r="K1583" i="2"/>
  <c r="K1582" i="2"/>
  <c r="K1581" i="2"/>
  <c r="K1580" i="2"/>
  <c r="K1579" i="2"/>
  <c r="K1578" i="2"/>
  <c r="K1577" i="2"/>
  <c r="K1576" i="2"/>
  <c r="K1575" i="2"/>
  <c r="K1574" i="2"/>
  <c r="K1573" i="2"/>
  <c r="K1572" i="2"/>
  <c r="K1571" i="2"/>
  <c r="K1570" i="2"/>
  <c r="K1569" i="2"/>
  <c r="K1568" i="2"/>
  <c r="K1567" i="2"/>
  <c r="K1566" i="2"/>
  <c r="K1565" i="2"/>
  <c r="K1564" i="2"/>
  <c r="K1563" i="2"/>
  <c r="K1562" i="2"/>
  <c r="K1561" i="2"/>
  <c r="K1560" i="2"/>
  <c r="K1559" i="2"/>
  <c r="K1558" i="2"/>
  <c r="K1557" i="2"/>
  <c r="K1556" i="2"/>
  <c r="K1555" i="2"/>
  <c r="K1554" i="2"/>
  <c r="K1553" i="2"/>
  <c r="K1552" i="2"/>
  <c r="K1551" i="2"/>
  <c r="K1550" i="2"/>
  <c r="K1549" i="2"/>
  <c r="K1548" i="2"/>
  <c r="K1547" i="2"/>
  <c r="K1546" i="2"/>
  <c r="K1545" i="2"/>
  <c r="K1544" i="2"/>
  <c r="K1543" i="2"/>
  <c r="K1542" i="2"/>
  <c r="K1541" i="2"/>
  <c r="K1540" i="2"/>
  <c r="K1539" i="2"/>
  <c r="K1538" i="2"/>
  <c r="K1537" i="2"/>
  <c r="K1536" i="2"/>
  <c r="K1535" i="2"/>
  <c r="K1534" i="2"/>
  <c r="K1533" i="2"/>
  <c r="K1532" i="2"/>
  <c r="K1531" i="2"/>
  <c r="K1530" i="2"/>
  <c r="K1529" i="2"/>
  <c r="K1528" i="2"/>
  <c r="K1527" i="2"/>
  <c r="K1526" i="2"/>
  <c r="K1525" i="2"/>
  <c r="K1524" i="2"/>
  <c r="K1523" i="2"/>
  <c r="K1522" i="2"/>
  <c r="K1521" i="2"/>
  <c r="K1520" i="2"/>
  <c r="K1519" i="2"/>
  <c r="K1518" i="2"/>
  <c r="K1517" i="2"/>
  <c r="K1516" i="2"/>
  <c r="K1515" i="2"/>
  <c r="K1514" i="2"/>
  <c r="K1513" i="2"/>
  <c r="K1512" i="2"/>
  <c r="K1511" i="2"/>
  <c r="K1510" i="2"/>
  <c r="K1509" i="2"/>
  <c r="K1508" i="2"/>
  <c r="K1507" i="2"/>
  <c r="K1506" i="2"/>
  <c r="K1505" i="2"/>
  <c r="K1504" i="2"/>
  <c r="K1503" i="2"/>
  <c r="K1502" i="2"/>
  <c r="K1501" i="2"/>
  <c r="K1500" i="2"/>
  <c r="K1499" i="2"/>
  <c r="K1498" i="2"/>
  <c r="K1497" i="2"/>
  <c r="K1496" i="2"/>
  <c r="K1495" i="2"/>
  <c r="K1494" i="2"/>
  <c r="K1493" i="2"/>
  <c r="K1492" i="2"/>
  <c r="K1491" i="2"/>
  <c r="K1490" i="2"/>
  <c r="K1489" i="2"/>
  <c r="K1488" i="2"/>
  <c r="K1487" i="2"/>
  <c r="K1486" i="2"/>
  <c r="K1485" i="2"/>
  <c r="K1484" i="2"/>
  <c r="K1483" i="2"/>
  <c r="K1482" i="2"/>
  <c r="K1481" i="2"/>
  <c r="K1480" i="2"/>
  <c r="K1479" i="2"/>
  <c r="K1478" i="2"/>
  <c r="K1477" i="2"/>
  <c r="K1476" i="2"/>
  <c r="K1475" i="2"/>
  <c r="K1474" i="2"/>
  <c r="K1473" i="2"/>
  <c r="K1472" i="2"/>
  <c r="K1471" i="2"/>
  <c r="K1470" i="2"/>
  <c r="K1469" i="2"/>
  <c r="K1468" i="2"/>
  <c r="K1467" i="2"/>
  <c r="K1466" i="2"/>
  <c r="K1465" i="2"/>
  <c r="K1464" i="2"/>
  <c r="K1463" i="2"/>
  <c r="K1462" i="2"/>
  <c r="K1461" i="2"/>
  <c r="K1460" i="2"/>
  <c r="K1459" i="2"/>
  <c r="K1458" i="2"/>
  <c r="K1457" i="2"/>
  <c r="K1456" i="2"/>
  <c r="K1455" i="2"/>
  <c r="K1454" i="2"/>
  <c r="K1453" i="2"/>
  <c r="K1452" i="2"/>
  <c r="K1451" i="2"/>
  <c r="K1450" i="2"/>
  <c r="K1449" i="2"/>
  <c r="K1448" i="2"/>
  <c r="K1447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434" i="2"/>
  <c r="K1433" i="2"/>
  <c r="K1432" i="2"/>
  <c r="K1431" i="2"/>
  <c r="K1430" i="2"/>
  <c r="K1429" i="2"/>
  <c r="K1428" i="2"/>
  <c r="K1427" i="2"/>
  <c r="K1426" i="2"/>
  <c r="K1425" i="2"/>
  <c r="K1424" i="2"/>
  <c r="K1423" i="2"/>
  <c r="K1422" i="2"/>
  <c r="K1421" i="2"/>
  <c r="K1420" i="2"/>
  <c r="K1419" i="2"/>
  <c r="K1418" i="2"/>
  <c r="K1417" i="2"/>
  <c r="K1416" i="2"/>
  <c r="K1415" i="2"/>
  <c r="K1414" i="2"/>
  <c r="K1413" i="2"/>
  <c r="K1412" i="2"/>
  <c r="K1411" i="2"/>
  <c r="K1410" i="2"/>
  <c r="K1409" i="2"/>
  <c r="K1408" i="2"/>
  <c r="K1407" i="2"/>
  <c r="K1406" i="2"/>
  <c r="K1405" i="2"/>
  <c r="K1404" i="2"/>
  <c r="K1403" i="2"/>
  <c r="K1402" i="2"/>
  <c r="K1401" i="2"/>
  <c r="K1400" i="2"/>
  <c r="K1399" i="2"/>
  <c r="K1398" i="2"/>
  <c r="K1397" i="2"/>
  <c r="K1396" i="2"/>
  <c r="K1395" i="2"/>
  <c r="K1394" i="2"/>
  <c r="K1393" i="2"/>
  <c r="K1392" i="2"/>
  <c r="K1391" i="2"/>
  <c r="K1390" i="2"/>
  <c r="K1389" i="2"/>
  <c r="K1388" i="2"/>
  <c r="K1387" i="2"/>
  <c r="K1386" i="2"/>
  <c r="K1385" i="2"/>
  <c r="K1384" i="2"/>
  <c r="K1383" i="2"/>
  <c r="K1382" i="2"/>
  <c r="K1381" i="2"/>
  <c r="K1380" i="2"/>
  <c r="K1379" i="2"/>
  <c r="K1378" i="2"/>
  <c r="K1377" i="2"/>
  <c r="K1376" i="2"/>
  <c r="K1375" i="2"/>
  <c r="K1374" i="2"/>
  <c r="K1373" i="2"/>
  <c r="K1372" i="2"/>
  <c r="K1371" i="2"/>
  <c r="K1370" i="2"/>
  <c r="K1369" i="2"/>
  <c r="K1368" i="2"/>
  <c r="K1367" i="2"/>
  <c r="K1366" i="2"/>
  <c r="K1365" i="2"/>
  <c r="K1364" i="2"/>
  <c r="K1363" i="2"/>
  <c r="K1362" i="2"/>
  <c r="K1361" i="2"/>
  <c r="K1360" i="2"/>
  <c r="K1359" i="2"/>
  <c r="K1358" i="2"/>
  <c r="K1357" i="2"/>
  <c r="K1356" i="2"/>
  <c r="K1355" i="2"/>
  <c r="K1354" i="2"/>
  <c r="K1353" i="2"/>
  <c r="K1352" i="2"/>
  <c r="K1351" i="2"/>
  <c r="K1350" i="2"/>
  <c r="K1349" i="2"/>
  <c r="K1348" i="2"/>
  <c r="K1347" i="2"/>
  <c r="K1346" i="2"/>
  <c r="K1345" i="2"/>
  <c r="K1344" i="2"/>
  <c r="K1343" i="2"/>
  <c r="K1342" i="2"/>
  <c r="K1341" i="2"/>
  <c r="K1340" i="2"/>
  <c r="K1339" i="2"/>
  <c r="K1338" i="2"/>
  <c r="K1337" i="2"/>
  <c r="K1336" i="2"/>
  <c r="K1335" i="2"/>
  <c r="K1334" i="2"/>
  <c r="K1333" i="2"/>
  <c r="K1332" i="2"/>
  <c r="K1331" i="2"/>
  <c r="K1330" i="2"/>
  <c r="K1329" i="2"/>
  <c r="K1328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315" i="2"/>
  <c r="K1314" i="2"/>
  <c r="K1313" i="2"/>
  <c r="K1312" i="2"/>
  <c r="K1311" i="2"/>
  <c r="K1310" i="2"/>
  <c r="K1309" i="2"/>
  <c r="K1308" i="2"/>
  <c r="K1307" i="2"/>
  <c r="K1306" i="2"/>
  <c r="K1305" i="2"/>
  <c r="K1304" i="2"/>
  <c r="K1303" i="2"/>
  <c r="K1302" i="2"/>
  <c r="K1301" i="2"/>
  <c r="K1300" i="2"/>
  <c r="K1299" i="2"/>
  <c r="K1298" i="2"/>
  <c r="K1297" i="2"/>
  <c r="K1296" i="2"/>
  <c r="K1295" i="2"/>
  <c r="K1294" i="2"/>
  <c r="K1293" i="2"/>
  <c r="K1292" i="2"/>
  <c r="K1291" i="2"/>
  <c r="K1290" i="2"/>
  <c r="K1289" i="2"/>
  <c r="K1288" i="2"/>
  <c r="K1287" i="2"/>
  <c r="K1286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3" i="2"/>
  <c r="K1272" i="2"/>
  <c r="K1271" i="2"/>
  <c r="K1270" i="2"/>
  <c r="K1269" i="2"/>
  <c r="K1268" i="2"/>
  <c r="K1267" i="2"/>
  <c r="K1266" i="2"/>
  <c r="K1265" i="2"/>
  <c r="K1264" i="2"/>
  <c r="K1263" i="2"/>
  <c r="K1262" i="2"/>
  <c r="K1261" i="2"/>
  <c r="K1260" i="2"/>
  <c r="K1259" i="2"/>
  <c r="K1258" i="2"/>
  <c r="K1257" i="2"/>
  <c r="K1256" i="2"/>
  <c r="K1255" i="2"/>
  <c r="K1254" i="2"/>
  <c r="K1253" i="2"/>
  <c r="K1252" i="2"/>
  <c r="K1251" i="2"/>
  <c r="K1250" i="2"/>
  <c r="K1249" i="2"/>
  <c r="K1248" i="2"/>
  <c r="K1247" i="2"/>
  <c r="K1246" i="2"/>
  <c r="K1245" i="2"/>
  <c r="K1244" i="2"/>
  <c r="K1243" i="2"/>
  <c r="K1242" i="2"/>
  <c r="K1241" i="2"/>
  <c r="K1240" i="2"/>
  <c r="K1239" i="2"/>
  <c r="K1238" i="2"/>
  <c r="K1237" i="2"/>
  <c r="K1236" i="2"/>
  <c r="K1235" i="2"/>
  <c r="K1234" i="2"/>
  <c r="K1233" i="2"/>
  <c r="K1232" i="2"/>
  <c r="K1231" i="2"/>
  <c r="K1230" i="2"/>
  <c r="K1229" i="2"/>
  <c r="K1228" i="2"/>
  <c r="K1227" i="2"/>
  <c r="K1226" i="2"/>
  <c r="K1225" i="2"/>
  <c r="K1224" i="2"/>
  <c r="K1223" i="2"/>
  <c r="K1222" i="2"/>
  <c r="K1221" i="2"/>
  <c r="K1220" i="2"/>
  <c r="K1219" i="2"/>
  <c r="K1218" i="2"/>
  <c r="K1217" i="2"/>
  <c r="K1216" i="2"/>
  <c r="K1215" i="2"/>
  <c r="K1214" i="2"/>
  <c r="K1213" i="2"/>
  <c r="K1212" i="2"/>
  <c r="K1211" i="2"/>
  <c r="K1210" i="2"/>
  <c r="K1209" i="2"/>
  <c r="K1208" i="2"/>
  <c r="K1207" i="2"/>
  <c r="K1206" i="2"/>
  <c r="K1205" i="2"/>
  <c r="K1204" i="2"/>
  <c r="K1203" i="2"/>
  <c r="K1202" i="2"/>
  <c r="K1201" i="2"/>
  <c r="K1200" i="2"/>
  <c r="K1199" i="2"/>
  <c r="K1198" i="2"/>
  <c r="K1197" i="2"/>
  <c r="K1196" i="2"/>
  <c r="K1195" i="2"/>
  <c r="K1194" i="2"/>
  <c r="K1193" i="2"/>
  <c r="K1192" i="2"/>
  <c r="K1191" i="2"/>
  <c r="K1190" i="2"/>
  <c r="K1189" i="2"/>
  <c r="K1188" i="2"/>
  <c r="K1187" i="2"/>
  <c r="K1186" i="2"/>
  <c r="K1185" i="2"/>
  <c r="K1184" i="2"/>
  <c r="K1183" i="2"/>
  <c r="K1182" i="2"/>
  <c r="K1181" i="2"/>
  <c r="K1180" i="2"/>
  <c r="K1179" i="2"/>
  <c r="K1178" i="2"/>
  <c r="K1177" i="2"/>
  <c r="K1176" i="2"/>
  <c r="K1175" i="2"/>
  <c r="K1174" i="2"/>
  <c r="K1173" i="2"/>
  <c r="K1172" i="2"/>
  <c r="K1171" i="2"/>
  <c r="K1170" i="2"/>
  <c r="K1169" i="2"/>
  <c r="K1168" i="2"/>
  <c r="K1167" i="2"/>
  <c r="K1166" i="2"/>
  <c r="K1165" i="2"/>
  <c r="K1164" i="2"/>
  <c r="K1163" i="2"/>
  <c r="K1162" i="2"/>
  <c r="K1161" i="2"/>
  <c r="K1160" i="2"/>
  <c r="K1159" i="2"/>
  <c r="K1158" i="2"/>
  <c r="K1157" i="2"/>
  <c r="K1156" i="2"/>
  <c r="K1155" i="2"/>
  <c r="K1154" i="2"/>
  <c r="K1153" i="2"/>
  <c r="K1152" i="2"/>
  <c r="K1151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6" i="2"/>
  <c r="K1135" i="2"/>
  <c r="K1134" i="2"/>
  <c r="K1133" i="2"/>
  <c r="K1132" i="2"/>
  <c r="K1131" i="2"/>
  <c r="K1130" i="2"/>
  <c r="K1129" i="2"/>
  <c r="K1128" i="2"/>
  <c r="K1127" i="2"/>
  <c r="K1126" i="2"/>
  <c r="K1125" i="2"/>
  <c r="K1124" i="2"/>
  <c r="K1123" i="2"/>
  <c r="K1122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108" i="2"/>
  <c r="K1107" i="2"/>
  <c r="K1106" i="2"/>
  <c r="K1105" i="2"/>
  <c r="K1104" i="2"/>
  <c r="K1103" i="2"/>
  <c r="K1102" i="2"/>
  <c r="K1101" i="2"/>
  <c r="K1100" i="2"/>
  <c r="K1099" i="2"/>
  <c r="K1098" i="2"/>
  <c r="K1097" i="2"/>
  <c r="K1096" i="2"/>
  <c r="K1095" i="2"/>
  <c r="K1094" i="2"/>
  <c r="K1093" i="2"/>
  <c r="K1092" i="2"/>
  <c r="K1091" i="2"/>
  <c r="K1090" i="2"/>
  <c r="K1089" i="2"/>
  <c r="K1088" i="2"/>
  <c r="K1087" i="2"/>
  <c r="K1086" i="2"/>
  <c r="K1085" i="2"/>
  <c r="K1084" i="2"/>
  <c r="K1083" i="2"/>
  <c r="K1082" i="2"/>
  <c r="K1081" i="2"/>
  <c r="K1080" i="2"/>
  <c r="K1079" i="2"/>
  <c r="K1078" i="2"/>
  <c r="K1077" i="2"/>
  <c r="K1076" i="2"/>
  <c r="K1075" i="2"/>
  <c r="K1074" i="2"/>
  <c r="K1073" i="2"/>
  <c r="K1072" i="2"/>
  <c r="K1071" i="2"/>
  <c r="K1070" i="2"/>
  <c r="K1069" i="2"/>
  <c r="K1068" i="2"/>
  <c r="K1067" i="2"/>
  <c r="K1066" i="2"/>
  <c r="K1065" i="2"/>
  <c r="K1064" i="2"/>
  <c r="K1063" i="2"/>
  <c r="K1062" i="2"/>
  <c r="K1061" i="2"/>
  <c r="K1060" i="2"/>
  <c r="K1059" i="2"/>
  <c r="K1058" i="2"/>
  <c r="K1057" i="2"/>
  <c r="K1056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1027" i="2"/>
  <c r="K1026" i="2"/>
  <c r="K1025" i="2"/>
  <c r="K1024" i="2"/>
  <c r="K1023" i="2"/>
  <c r="K1022" i="2"/>
  <c r="K1021" i="2"/>
  <c r="K1020" i="2"/>
  <c r="K1019" i="2"/>
  <c r="K1018" i="2"/>
  <c r="K1017" i="2"/>
  <c r="K1016" i="2"/>
  <c r="K1015" i="2"/>
  <c r="K1014" i="2"/>
  <c r="K1013" i="2"/>
  <c r="K1012" i="2"/>
  <c r="K1011" i="2"/>
  <c r="K1010" i="2"/>
  <c r="K1009" i="2"/>
  <c r="K1008" i="2"/>
  <c r="K1007" i="2"/>
  <c r="K1006" i="2"/>
  <c r="K1005" i="2"/>
  <c r="K1004" i="2"/>
  <c r="K1003" i="2"/>
  <c r="K1002" i="2"/>
  <c r="K1001" i="2"/>
  <c r="K1000" i="2"/>
  <c r="K999" i="2"/>
  <c r="K998" i="2"/>
  <c r="K997" i="2"/>
  <c r="K996" i="2"/>
  <c r="K995" i="2"/>
  <c r="K994" i="2"/>
  <c r="K993" i="2"/>
  <c r="K992" i="2"/>
  <c r="K991" i="2"/>
  <c r="K990" i="2"/>
  <c r="K989" i="2"/>
  <c r="K988" i="2"/>
  <c r="K987" i="2"/>
  <c r="K986" i="2"/>
  <c r="K985" i="2"/>
  <c r="K984" i="2"/>
  <c r="K983" i="2"/>
  <c r="K982" i="2"/>
  <c r="K981" i="2"/>
  <c r="K980" i="2"/>
  <c r="K979" i="2"/>
  <c r="K978" i="2"/>
  <c r="K977" i="2"/>
  <c r="K976" i="2"/>
  <c r="K975" i="2"/>
  <c r="K974" i="2"/>
  <c r="K973" i="2"/>
  <c r="K972" i="2"/>
  <c r="K971" i="2"/>
  <c r="K970" i="2"/>
  <c r="K969" i="2"/>
  <c r="K968" i="2"/>
  <c r="K967" i="2"/>
  <c r="K966" i="2"/>
  <c r="K965" i="2"/>
  <c r="K964" i="2"/>
  <c r="K963" i="2"/>
  <c r="K962" i="2"/>
  <c r="K961" i="2"/>
  <c r="K960" i="2"/>
  <c r="K959" i="2"/>
  <c r="K958" i="2"/>
  <c r="K957" i="2"/>
  <c r="K956" i="2"/>
  <c r="K955" i="2"/>
  <c r="K954" i="2"/>
  <c r="K953" i="2"/>
  <c r="K952" i="2"/>
  <c r="K951" i="2"/>
  <c r="K950" i="2"/>
  <c r="K949" i="2"/>
  <c r="K948" i="2"/>
  <c r="K947" i="2"/>
  <c r="K946" i="2"/>
  <c r="K945" i="2"/>
  <c r="K944" i="2"/>
  <c r="K943" i="2"/>
  <c r="K942" i="2"/>
  <c r="K941" i="2"/>
  <c r="K940" i="2"/>
  <c r="K939" i="2"/>
  <c r="K938" i="2"/>
  <c r="K937" i="2"/>
  <c r="K936" i="2"/>
  <c r="K935" i="2"/>
  <c r="K934" i="2"/>
  <c r="K933" i="2"/>
  <c r="K932" i="2"/>
  <c r="K931" i="2"/>
  <c r="K930" i="2"/>
  <c r="K929" i="2"/>
  <c r="K928" i="2"/>
  <c r="K927" i="2"/>
  <c r="K926" i="2"/>
  <c r="K925" i="2"/>
  <c r="K924" i="2"/>
  <c r="K923" i="2"/>
  <c r="K922" i="2"/>
  <c r="K921" i="2"/>
  <c r="K920" i="2"/>
  <c r="K919" i="2"/>
  <c r="K918" i="2"/>
  <c r="K917" i="2"/>
  <c r="K916" i="2"/>
  <c r="K915" i="2"/>
  <c r="K914" i="2"/>
  <c r="K913" i="2"/>
  <c r="K912" i="2"/>
  <c r="K911" i="2"/>
  <c r="K910" i="2"/>
  <c r="K909" i="2"/>
  <c r="K908" i="2"/>
  <c r="K907" i="2"/>
  <c r="K906" i="2"/>
  <c r="K905" i="2"/>
  <c r="K904" i="2"/>
  <c r="K903" i="2"/>
  <c r="K902" i="2"/>
  <c r="K901" i="2"/>
  <c r="K900" i="2"/>
  <c r="K899" i="2"/>
  <c r="K898" i="2"/>
  <c r="K897" i="2"/>
  <c r="K896" i="2"/>
  <c r="K895" i="2"/>
  <c r="K894" i="2"/>
  <c r="K893" i="2"/>
  <c r="K892" i="2"/>
  <c r="K891" i="2"/>
  <c r="K890" i="2"/>
  <c r="K889" i="2"/>
  <c r="K888" i="2"/>
  <c r="K887" i="2"/>
  <c r="K886" i="2"/>
  <c r="K885" i="2"/>
  <c r="K884" i="2"/>
  <c r="K883" i="2"/>
  <c r="K882" i="2"/>
  <c r="K881" i="2"/>
  <c r="K880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41" i="2"/>
  <c r="K540" i="2"/>
  <c r="K539" i="2"/>
  <c r="K538" i="2"/>
  <c r="K537" i="2"/>
  <c r="K536" i="2"/>
  <c r="K535" i="2"/>
  <c r="K534" i="2"/>
  <c r="K533" i="2"/>
  <c r="K532" i="2"/>
  <c r="K531" i="2"/>
  <c r="K530" i="2"/>
  <c r="K529" i="2"/>
  <c r="K528" i="2"/>
  <c r="K527" i="2"/>
  <c r="K526" i="2"/>
  <c r="K525" i="2"/>
  <c r="K524" i="2"/>
  <c r="K523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H5009" i="2"/>
  <c r="H5008" i="2"/>
  <c r="H5007" i="2"/>
  <c r="H5006" i="2"/>
  <c r="H5005" i="2"/>
  <c r="H5004" i="2"/>
  <c r="H5003" i="2"/>
  <c r="H5002" i="2"/>
  <c r="H5001" i="2"/>
  <c r="H5000" i="2"/>
  <c r="H4999" i="2"/>
  <c r="H4998" i="2"/>
  <c r="H4997" i="2"/>
  <c r="H4996" i="2"/>
  <c r="H4995" i="2"/>
  <c r="H4994" i="2"/>
  <c r="H4993" i="2"/>
  <c r="H4992" i="2"/>
  <c r="H4991" i="2"/>
  <c r="H4990" i="2"/>
  <c r="H4989" i="2"/>
  <c r="H4988" i="2"/>
  <c r="H4987" i="2"/>
  <c r="H4986" i="2"/>
  <c r="H4985" i="2"/>
  <c r="H4984" i="2"/>
  <c r="H4983" i="2"/>
  <c r="H4982" i="2"/>
  <c r="H4981" i="2"/>
  <c r="H4980" i="2"/>
  <c r="H4979" i="2"/>
  <c r="H4978" i="2"/>
  <c r="H4977" i="2"/>
  <c r="H4976" i="2"/>
  <c r="H4975" i="2"/>
  <c r="H4974" i="2"/>
  <c r="H4973" i="2"/>
  <c r="H4972" i="2"/>
  <c r="H4971" i="2"/>
  <c r="H4970" i="2"/>
  <c r="H4969" i="2"/>
  <c r="H4968" i="2"/>
  <c r="H4967" i="2"/>
  <c r="H4966" i="2"/>
  <c r="H4965" i="2"/>
  <c r="H4964" i="2"/>
  <c r="H4963" i="2"/>
  <c r="H4962" i="2"/>
  <c r="H4961" i="2"/>
  <c r="H4960" i="2"/>
  <c r="H4959" i="2"/>
  <c r="H4958" i="2"/>
  <c r="H4957" i="2"/>
  <c r="H4956" i="2"/>
  <c r="H4955" i="2"/>
  <c r="H4954" i="2"/>
  <c r="H4953" i="2"/>
  <c r="H4952" i="2"/>
  <c r="H4951" i="2"/>
  <c r="H4950" i="2"/>
  <c r="H4949" i="2"/>
  <c r="H4948" i="2"/>
  <c r="H4947" i="2"/>
  <c r="H4946" i="2"/>
  <c r="H4945" i="2"/>
  <c r="H4944" i="2"/>
  <c r="H4943" i="2"/>
  <c r="H4942" i="2"/>
  <c r="H4941" i="2"/>
  <c r="H4940" i="2"/>
  <c r="H4939" i="2"/>
  <c r="H4938" i="2"/>
  <c r="H4937" i="2"/>
  <c r="H4936" i="2"/>
  <c r="H4935" i="2"/>
  <c r="H4934" i="2"/>
  <c r="H4933" i="2"/>
  <c r="H4932" i="2"/>
  <c r="H4931" i="2"/>
  <c r="H4930" i="2"/>
  <c r="H4929" i="2"/>
  <c r="H4928" i="2"/>
  <c r="H4927" i="2"/>
  <c r="H4926" i="2"/>
  <c r="H4925" i="2"/>
  <c r="H4924" i="2"/>
  <c r="H4923" i="2"/>
  <c r="H4922" i="2"/>
  <c r="H4921" i="2"/>
  <c r="H4920" i="2"/>
  <c r="H4919" i="2"/>
  <c r="H4918" i="2"/>
  <c r="H4917" i="2"/>
  <c r="H4916" i="2"/>
  <c r="H4915" i="2"/>
  <c r="H4914" i="2"/>
  <c r="H4913" i="2"/>
  <c r="H4912" i="2"/>
  <c r="H4911" i="2"/>
  <c r="H4910" i="2"/>
  <c r="H4909" i="2"/>
  <c r="H4908" i="2"/>
  <c r="H4907" i="2"/>
  <c r="H4906" i="2"/>
  <c r="H4905" i="2"/>
  <c r="H4904" i="2"/>
  <c r="H4903" i="2"/>
  <c r="H4902" i="2"/>
  <c r="H4901" i="2"/>
  <c r="H4900" i="2"/>
  <c r="H4899" i="2"/>
  <c r="H4898" i="2"/>
  <c r="H4897" i="2"/>
  <c r="H4896" i="2"/>
  <c r="H4895" i="2"/>
  <c r="H4894" i="2"/>
  <c r="H4893" i="2"/>
  <c r="H4892" i="2"/>
  <c r="H4891" i="2"/>
  <c r="H4890" i="2"/>
  <c r="H4889" i="2"/>
  <c r="H4888" i="2"/>
  <c r="H4887" i="2"/>
  <c r="H4886" i="2"/>
  <c r="H4885" i="2"/>
  <c r="H4884" i="2"/>
  <c r="H4883" i="2"/>
  <c r="H4882" i="2"/>
  <c r="H4881" i="2"/>
  <c r="H4880" i="2"/>
  <c r="H4879" i="2"/>
  <c r="H4878" i="2"/>
  <c r="H4877" i="2"/>
  <c r="H4876" i="2"/>
  <c r="H4875" i="2"/>
  <c r="H4874" i="2"/>
  <c r="H4873" i="2"/>
  <c r="H4872" i="2"/>
  <c r="H4871" i="2"/>
  <c r="H4870" i="2"/>
  <c r="H4869" i="2"/>
  <c r="H4868" i="2"/>
  <c r="H4867" i="2"/>
  <c r="H4866" i="2"/>
  <c r="H4865" i="2"/>
  <c r="H4864" i="2"/>
  <c r="H4863" i="2"/>
  <c r="H4862" i="2"/>
  <c r="H4861" i="2"/>
  <c r="H4860" i="2"/>
  <c r="H4859" i="2"/>
  <c r="H4858" i="2"/>
  <c r="H4857" i="2"/>
  <c r="H4856" i="2"/>
  <c r="H4855" i="2"/>
  <c r="H4854" i="2"/>
  <c r="H4853" i="2"/>
  <c r="H4852" i="2"/>
  <c r="H4851" i="2"/>
  <c r="H4850" i="2"/>
  <c r="H4849" i="2"/>
  <c r="H4848" i="2"/>
  <c r="H4847" i="2"/>
  <c r="H4846" i="2"/>
  <c r="H4845" i="2"/>
  <c r="H4844" i="2"/>
  <c r="H4843" i="2"/>
  <c r="H4842" i="2"/>
  <c r="H4841" i="2"/>
  <c r="H4840" i="2"/>
  <c r="H4839" i="2"/>
  <c r="H4838" i="2"/>
  <c r="H4837" i="2"/>
  <c r="H4836" i="2"/>
  <c r="H4835" i="2"/>
  <c r="H4834" i="2"/>
  <c r="H4833" i="2"/>
  <c r="H4832" i="2"/>
  <c r="H4831" i="2"/>
  <c r="H4830" i="2"/>
  <c r="H4829" i="2"/>
  <c r="H4828" i="2"/>
  <c r="H4827" i="2"/>
  <c r="H4826" i="2"/>
  <c r="H4825" i="2"/>
  <c r="H4824" i="2"/>
  <c r="H4823" i="2"/>
  <c r="H4822" i="2"/>
  <c r="H4821" i="2"/>
  <c r="H4820" i="2"/>
  <c r="H4819" i="2"/>
  <c r="H4818" i="2"/>
  <c r="H4817" i="2"/>
  <c r="H4816" i="2"/>
  <c r="H4815" i="2"/>
  <c r="H4814" i="2"/>
  <c r="H4813" i="2"/>
  <c r="H4812" i="2"/>
  <c r="H4811" i="2"/>
  <c r="H4810" i="2"/>
  <c r="H4809" i="2"/>
  <c r="H4808" i="2"/>
  <c r="H4807" i="2"/>
  <c r="H4806" i="2"/>
  <c r="H4805" i="2"/>
  <c r="H4804" i="2"/>
  <c r="H4803" i="2"/>
  <c r="H4802" i="2"/>
  <c r="H4801" i="2"/>
  <c r="H4800" i="2"/>
  <c r="H4799" i="2"/>
  <c r="H4798" i="2"/>
  <c r="H4797" i="2"/>
  <c r="H4796" i="2"/>
  <c r="H4795" i="2"/>
  <c r="H4794" i="2"/>
  <c r="H4793" i="2"/>
  <c r="H4792" i="2"/>
  <c r="H4791" i="2"/>
  <c r="H4790" i="2"/>
  <c r="H4789" i="2"/>
  <c r="H4788" i="2"/>
  <c r="H4787" i="2"/>
  <c r="H4786" i="2"/>
  <c r="H4785" i="2"/>
  <c r="H4784" i="2"/>
  <c r="H4783" i="2"/>
  <c r="H4782" i="2"/>
  <c r="H4781" i="2"/>
  <c r="H4780" i="2"/>
  <c r="H4779" i="2"/>
  <c r="H4778" i="2"/>
  <c r="H4777" i="2"/>
  <c r="H4776" i="2"/>
  <c r="H4775" i="2"/>
  <c r="H4774" i="2"/>
  <c r="H4773" i="2"/>
  <c r="H4772" i="2"/>
  <c r="H4771" i="2"/>
  <c r="H4770" i="2"/>
  <c r="H4769" i="2"/>
  <c r="H4768" i="2"/>
  <c r="H4767" i="2"/>
  <c r="H4766" i="2"/>
  <c r="H4765" i="2"/>
  <c r="H4764" i="2"/>
  <c r="H4763" i="2"/>
  <c r="H4762" i="2"/>
  <c r="H4761" i="2"/>
  <c r="H4760" i="2"/>
  <c r="H4759" i="2"/>
  <c r="H4758" i="2"/>
  <c r="H4757" i="2"/>
  <c r="H4756" i="2"/>
  <c r="H4755" i="2"/>
  <c r="H4754" i="2"/>
  <c r="H4753" i="2"/>
  <c r="H4752" i="2"/>
  <c r="H4751" i="2"/>
  <c r="H4750" i="2"/>
  <c r="H4749" i="2"/>
  <c r="H4748" i="2"/>
  <c r="H4747" i="2"/>
  <c r="H4746" i="2"/>
  <c r="H4745" i="2"/>
  <c r="H4744" i="2"/>
  <c r="H4743" i="2"/>
  <c r="H4742" i="2"/>
  <c r="H4741" i="2"/>
  <c r="H4740" i="2"/>
  <c r="H4739" i="2"/>
  <c r="H4738" i="2"/>
  <c r="H4737" i="2"/>
  <c r="H4736" i="2"/>
  <c r="H4735" i="2"/>
  <c r="H4734" i="2"/>
  <c r="H4733" i="2"/>
  <c r="H4732" i="2"/>
  <c r="H4731" i="2"/>
  <c r="H4730" i="2"/>
  <c r="H4729" i="2"/>
  <c r="H4728" i="2"/>
  <c r="H4727" i="2"/>
  <c r="H4726" i="2"/>
  <c r="H4725" i="2"/>
  <c r="H4724" i="2"/>
  <c r="H4723" i="2"/>
  <c r="H4722" i="2"/>
  <c r="H4721" i="2"/>
  <c r="H4720" i="2"/>
  <c r="H4719" i="2"/>
  <c r="H4718" i="2"/>
  <c r="H4717" i="2"/>
  <c r="H4716" i="2"/>
  <c r="H4715" i="2"/>
  <c r="H4714" i="2"/>
  <c r="H4713" i="2"/>
  <c r="H4712" i="2"/>
  <c r="H4711" i="2"/>
  <c r="H4710" i="2"/>
  <c r="H4709" i="2"/>
  <c r="H4708" i="2"/>
  <c r="H4707" i="2"/>
  <c r="H4706" i="2"/>
  <c r="H4705" i="2"/>
  <c r="H4704" i="2"/>
  <c r="H4703" i="2"/>
  <c r="H4702" i="2"/>
  <c r="H4701" i="2"/>
  <c r="H4700" i="2"/>
  <c r="H4699" i="2"/>
  <c r="H4698" i="2"/>
  <c r="H4697" i="2"/>
  <c r="H4696" i="2"/>
  <c r="H4695" i="2"/>
  <c r="H4694" i="2"/>
  <c r="H4693" i="2"/>
  <c r="H4692" i="2"/>
  <c r="H4691" i="2"/>
  <c r="H4690" i="2"/>
  <c r="H4689" i="2"/>
  <c r="H4688" i="2"/>
  <c r="H4687" i="2"/>
  <c r="H4686" i="2"/>
  <c r="H4685" i="2"/>
  <c r="H4684" i="2"/>
  <c r="H4683" i="2"/>
  <c r="H4682" i="2"/>
  <c r="H4681" i="2"/>
  <c r="H4680" i="2"/>
  <c r="H4679" i="2"/>
  <c r="H4678" i="2"/>
  <c r="H4677" i="2"/>
  <c r="H4676" i="2"/>
  <c r="H4675" i="2"/>
  <c r="H4674" i="2"/>
  <c r="H4673" i="2"/>
  <c r="H4672" i="2"/>
  <c r="H4671" i="2"/>
  <c r="H4670" i="2"/>
  <c r="H4669" i="2"/>
  <c r="H4668" i="2"/>
  <c r="H4667" i="2"/>
  <c r="H4666" i="2"/>
  <c r="H4665" i="2"/>
  <c r="H4664" i="2"/>
  <c r="H4663" i="2"/>
  <c r="H4662" i="2"/>
  <c r="H4661" i="2"/>
  <c r="H4660" i="2"/>
  <c r="H4659" i="2"/>
  <c r="H4658" i="2"/>
  <c r="H4657" i="2"/>
  <c r="H4656" i="2"/>
  <c r="H4655" i="2"/>
  <c r="H4654" i="2"/>
  <c r="H4653" i="2"/>
  <c r="H4652" i="2"/>
  <c r="H4651" i="2"/>
  <c r="H4650" i="2"/>
  <c r="H4649" i="2"/>
  <c r="H4648" i="2"/>
  <c r="H4647" i="2"/>
  <c r="H4646" i="2"/>
  <c r="H4645" i="2"/>
  <c r="H4644" i="2"/>
  <c r="H4643" i="2"/>
  <c r="H4642" i="2"/>
  <c r="H4641" i="2"/>
  <c r="H4640" i="2"/>
  <c r="H4639" i="2"/>
  <c r="H4638" i="2"/>
  <c r="H4637" i="2"/>
  <c r="H4636" i="2"/>
  <c r="H4635" i="2"/>
  <c r="H4634" i="2"/>
  <c r="H4633" i="2"/>
  <c r="H4632" i="2"/>
  <c r="H4631" i="2"/>
  <c r="H4630" i="2"/>
  <c r="H4629" i="2"/>
  <c r="H4628" i="2"/>
  <c r="H4627" i="2"/>
  <c r="H4626" i="2"/>
  <c r="H4625" i="2"/>
  <c r="H4624" i="2"/>
  <c r="H4623" i="2"/>
  <c r="H4622" i="2"/>
  <c r="H4621" i="2"/>
  <c r="H4620" i="2"/>
  <c r="H4619" i="2"/>
  <c r="H4618" i="2"/>
  <c r="H4617" i="2"/>
  <c r="H4616" i="2"/>
  <c r="H4615" i="2"/>
  <c r="H4614" i="2"/>
  <c r="H4613" i="2"/>
  <c r="H4612" i="2"/>
  <c r="H4611" i="2"/>
  <c r="H4610" i="2"/>
  <c r="H4609" i="2"/>
  <c r="H4608" i="2"/>
  <c r="H4607" i="2"/>
  <c r="H4606" i="2"/>
  <c r="H4605" i="2"/>
  <c r="H4604" i="2"/>
  <c r="H4603" i="2"/>
  <c r="H4602" i="2"/>
  <c r="H4601" i="2"/>
  <c r="H4600" i="2"/>
  <c r="H4599" i="2"/>
  <c r="H4598" i="2"/>
  <c r="H4597" i="2"/>
  <c r="H4596" i="2"/>
  <c r="H4595" i="2"/>
  <c r="H4594" i="2"/>
  <c r="H4593" i="2"/>
  <c r="H4592" i="2"/>
  <c r="H4591" i="2"/>
  <c r="H4590" i="2"/>
  <c r="H4589" i="2"/>
  <c r="H4588" i="2"/>
  <c r="H4587" i="2"/>
  <c r="H4586" i="2"/>
  <c r="H4585" i="2"/>
  <c r="H4584" i="2"/>
  <c r="H4583" i="2"/>
  <c r="H4582" i="2"/>
  <c r="H4581" i="2"/>
  <c r="H4580" i="2"/>
  <c r="H4579" i="2"/>
  <c r="H4578" i="2"/>
  <c r="H4577" i="2"/>
  <c r="H4576" i="2"/>
  <c r="H4575" i="2"/>
  <c r="H4574" i="2"/>
  <c r="H4573" i="2"/>
  <c r="H4572" i="2"/>
  <c r="H4571" i="2"/>
  <c r="H4570" i="2"/>
  <c r="H4569" i="2"/>
  <c r="H4568" i="2"/>
  <c r="H4567" i="2"/>
  <c r="H4566" i="2"/>
  <c r="H4565" i="2"/>
  <c r="H4564" i="2"/>
  <c r="H4563" i="2"/>
  <c r="H4562" i="2"/>
  <c r="H4561" i="2"/>
  <c r="H4560" i="2"/>
  <c r="H4559" i="2"/>
  <c r="H4558" i="2"/>
  <c r="H4557" i="2"/>
  <c r="H4556" i="2"/>
  <c r="H4555" i="2"/>
  <c r="H4554" i="2"/>
  <c r="H4553" i="2"/>
  <c r="H4552" i="2"/>
  <c r="H4551" i="2"/>
  <c r="H4550" i="2"/>
  <c r="H4549" i="2"/>
  <c r="H4548" i="2"/>
  <c r="H4547" i="2"/>
  <c r="H4546" i="2"/>
  <c r="H4545" i="2"/>
  <c r="H4544" i="2"/>
  <c r="H4543" i="2"/>
  <c r="H4542" i="2"/>
  <c r="H4541" i="2"/>
  <c r="H4540" i="2"/>
  <c r="H4539" i="2"/>
  <c r="H4538" i="2"/>
  <c r="H4537" i="2"/>
  <c r="H4536" i="2"/>
  <c r="H4535" i="2"/>
  <c r="H4534" i="2"/>
  <c r="H4533" i="2"/>
  <c r="H4532" i="2"/>
  <c r="H4531" i="2"/>
  <c r="H4530" i="2"/>
  <c r="H4529" i="2"/>
  <c r="H4528" i="2"/>
  <c r="H4527" i="2"/>
  <c r="H4526" i="2"/>
  <c r="H4525" i="2"/>
  <c r="H4524" i="2"/>
  <c r="H4523" i="2"/>
  <c r="H4522" i="2"/>
  <c r="H4521" i="2"/>
  <c r="H4520" i="2"/>
  <c r="H4519" i="2"/>
  <c r="H4518" i="2"/>
  <c r="H4517" i="2"/>
  <c r="H4516" i="2"/>
  <c r="H4515" i="2"/>
  <c r="H4514" i="2"/>
  <c r="H4513" i="2"/>
  <c r="H4512" i="2"/>
  <c r="H4511" i="2"/>
  <c r="H4510" i="2"/>
  <c r="H4509" i="2"/>
  <c r="H4508" i="2"/>
  <c r="H4507" i="2"/>
  <c r="H4506" i="2"/>
  <c r="H4505" i="2"/>
  <c r="H4504" i="2"/>
  <c r="H4503" i="2"/>
  <c r="H4502" i="2"/>
  <c r="H4501" i="2"/>
  <c r="H4500" i="2"/>
  <c r="H4499" i="2"/>
  <c r="H4498" i="2"/>
  <c r="H4497" i="2"/>
  <c r="H4496" i="2"/>
  <c r="H4495" i="2"/>
  <c r="H4494" i="2"/>
  <c r="H4493" i="2"/>
  <c r="H4492" i="2"/>
  <c r="H4491" i="2"/>
  <c r="H4490" i="2"/>
  <c r="H4489" i="2"/>
  <c r="H4488" i="2"/>
  <c r="H4487" i="2"/>
  <c r="H4486" i="2"/>
  <c r="H4485" i="2"/>
  <c r="H4484" i="2"/>
  <c r="H4483" i="2"/>
  <c r="H4482" i="2"/>
  <c r="H4481" i="2"/>
  <c r="H4480" i="2"/>
  <c r="H4479" i="2"/>
  <c r="H4478" i="2"/>
  <c r="H4477" i="2"/>
  <c r="H4476" i="2"/>
  <c r="H4475" i="2"/>
  <c r="H4474" i="2"/>
  <c r="H4473" i="2"/>
  <c r="H4472" i="2"/>
  <c r="H4471" i="2"/>
  <c r="H4470" i="2"/>
  <c r="H4469" i="2"/>
  <c r="H4468" i="2"/>
  <c r="H4467" i="2"/>
  <c r="H4466" i="2"/>
  <c r="H4465" i="2"/>
  <c r="H4464" i="2"/>
  <c r="H4463" i="2"/>
  <c r="H4462" i="2"/>
  <c r="H4461" i="2"/>
  <c r="H4460" i="2"/>
  <c r="H4459" i="2"/>
  <c r="H4458" i="2"/>
  <c r="H4457" i="2"/>
  <c r="H4456" i="2"/>
  <c r="H4455" i="2"/>
  <c r="H4454" i="2"/>
  <c r="H4453" i="2"/>
  <c r="H4452" i="2"/>
  <c r="H4451" i="2"/>
  <c r="H4450" i="2"/>
  <c r="H4449" i="2"/>
  <c r="H4448" i="2"/>
  <c r="H4447" i="2"/>
  <c r="H4446" i="2"/>
  <c r="H4445" i="2"/>
  <c r="H4444" i="2"/>
  <c r="H4443" i="2"/>
  <c r="H4442" i="2"/>
  <c r="H4441" i="2"/>
  <c r="H4440" i="2"/>
  <c r="H4439" i="2"/>
  <c r="H4438" i="2"/>
  <c r="H4437" i="2"/>
  <c r="H4436" i="2"/>
  <c r="H4435" i="2"/>
  <c r="H4434" i="2"/>
  <c r="H4433" i="2"/>
  <c r="H4432" i="2"/>
  <c r="H4431" i="2"/>
  <c r="H4430" i="2"/>
  <c r="H4429" i="2"/>
  <c r="H4428" i="2"/>
  <c r="H4427" i="2"/>
  <c r="H4426" i="2"/>
  <c r="H4425" i="2"/>
  <c r="H4424" i="2"/>
  <c r="H4423" i="2"/>
  <c r="H4422" i="2"/>
  <c r="H4421" i="2"/>
  <c r="H4420" i="2"/>
  <c r="H4419" i="2"/>
  <c r="H4418" i="2"/>
  <c r="H4417" i="2"/>
  <c r="H4416" i="2"/>
  <c r="H4415" i="2"/>
  <c r="H4414" i="2"/>
  <c r="H4413" i="2"/>
  <c r="H4412" i="2"/>
  <c r="H4411" i="2"/>
  <c r="H4410" i="2"/>
  <c r="H4409" i="2"/>
  <c r="H4408" i="2"/>
  <c r="H4407" i="2"/>
  <c r="H4406" i="2"/>
  <c r="H4405" i="2"/>
  <c r="H4404" i="2"/>
  <c r="H4403" i="2"/>
  <c r="H4402" i="2"/>
  <c r="H4401" i="2"/>
  <c r="H4400" i="2"/>
  <c r="H4399" i="2"/>
  <c r="H4398" i="2"/>
  <c r="H4397" i="2"/>
  <c r="H4396" i="2"/>
  <c r="H4395" i="2"/>
  <c r="H4394" i="2"/>
  <c r="H4393" i="2"/>
  <c r="H4392" i="2"/>
  <c r="H4391" i="2"/>
  <c r="H4390" i="2"/>
  <c r="H4389" i="2"/>
  <c r="H4388" i="2"/>
  <c r="H4387" i="2"/>
  <c r="H4386" i="2"/>
  <c r="H4385" i="2"/>
  <c r="H4384" i="2"/>
  <c r="H4383" i="2"/>
  <c r="H4382" i="2"/>
  <c r="H4381" i="2"/>
  <c r="H4380" i="2"/>
  <c r="H4379" i="2"/>
  <c r="H4378" i="2"/>
  <c r="H4377" i="2"/>
  <c r="H4376" i="2"/>
  <c r="H4375" i="2"/>
  <c r="H4374" i="2"/>
  <c r="H4373" i="2"/>
  <c r="H4372" i="2"/>
  <c r="H4371" i="2"/>
  <c r="H4370" i="2"/>
  <c r="H4369" i="2"/>
  <c r="H4368" i="2"/>
  <c r="H4367" i="2"/>
  <c r="H4366" i="2"/>
  <c r="H4365" i="2"/>
  <c r="H4364" i="2"/>
  <c r="H4363" i="2"/>
  <c r="H4362" i="2"/>
  <c r="H4361" i="2"/>
  <c r="H4360" i="2"/>
  <c r="H4359" i="2"/>
  <c r="H4358" i="2"/>
  <c r="H4357" i="2"/>
  <c r="H4356" i="2"/>
  <c r="H4355" i="2"/>
  <c r="H4354" i="2"/>
  <c r="H4353" i="2"/>
  <c r="H4352" i="2"/>
  <c r="H4351" i="2"/>
  <c r="H4350" i="2"/>
  <c r="H4349" i="2"/>
  <c r="H4348" i="2"/>
  <c r="H4347" i="2"/>
  <c r="H4346" i="2"/>
  <c r="H4345" i="2"/>
  <c r="H4344" i="2"/>
  <c r="H4343" i="2"/>
  <c r="H4342" i="2"/>
  <c r="H4341" i="2"/>
  <c r="H4340" i="2"/>
  <c r="H4339" i="2"/>
  <c r="H4338" i="2"/>
  <c r="H4337" i="2"/>
  <c r="H4336" i="2"/>
  <c r="H4335" i="2"/>
  <c r="H4334" i="2"/>
  <c r="H4333" i="2"/>
  <c r="H4332" i="2"/>
  <c r="H4331" i="2"/>
  <c r="H4330" i="2"/>
  <c r="H4329" i="2"/>
  <c r="H4328" i="2"/>
  <c r="H4327" i="2"/>
  <c r="H4326" i="2"/>
  <c r="H4325" i="2"/>
  <c r="H4324" i="2"/>
  <c r="H4323" i="2"/>
  <c r="H4322" i="2"/>
  <c r="H4321" i="2"/>
  <c r="H4320" i="2"/>
  <c r="H4319" i="2"/>
  <c r="H4318" i="2"/>
  <c r="H4317" i="2"/>
  <c r="H4316" i="2"/>
  <c r="H4315" i="2"/>
  <c r="H4314" i="2"/>
  <c r="H4313" i="2"/>
  <c r="H4312" i="2"/>
  <c r="H4311" i="2"/>
  <c r="H4310" i="2"/>
  <c r="H4309" i="2"/>
  <c r="H4308" i="2"/>
  <c r="H4307" i="2"/>
  <c r="H4306" i="2"/>
  <c r="H4305" i="2"/>
  <c r="H4304" i="2"/>
  <c r="H4303" i="2"/>
  <c r="H4302" i="2"/>
  <c r="H4301" i="2"/>
  <c r="H4300" i="2"/>
  <c r="H4299" i="2"/>
  <c r="H4298" i="2"/>
  <c r="H4297" i="2"/>
  <c r="H4296" i="2"/>
  <c r="H4295" i="2"/>
  <c r="H4294" i="2"/>
  <c r="H4293" i="2"/>
  <c r="H4292" i="2"/>
  <c r="H4291" i="2"/>
  <c r="H4290" i="2"/>
  <c r="H4289" i="2"/>
  <c r="H4288" i="2"/>
  <c r="H4287" i="2"/>
  <c r="H4286" i="2"/>
  <c r="H4285" i="2"/>
  <c r="H4284" i="2"/>
  <c r="H4283" i="2"/>
  <c r="H4282" i="2"/>
  <c r="H4281" i="2"/>
  <c r="H4280" i="2"/>
  <c r="H4279" i="2"/>
  <c r="H4278" i="2"/>
  <c r="H4277" i="2"/>
  <c r="H4276" i="2"/>
  <c r="H4275" i="2"/>
  <c r="H4274" i="2"/>
  <c r="H4273" i="2"/>
  <c r="H4272" i="2"/>
  <c r="H4271" i="2"/>
  <c r="H4270" i="2"/>
  <c r="H4269" i="2"/>
  <c r="H4268" i="2"/>
  <c r="H4267" i="2"/>
  <c r="H4266" i="2"/>
  <c r="H4265" i="2"/>
  <c r="H4264" i="2"/>
  <c r="H4263" i="2"/>
  <c r="H4262" i="2"/>
  <c r="H4261" i="2"/>
  <c r="H4260" i="2"/>
  <c r="H4259" i="2"/>
  <c r="H4258" i="2"/>
  <c r="H4257" i="2"/>
  <c r="H4256" i="2"/>
  <c r="H4255" i="2"/>
  <c r="H4254" i="2"/>
  <c r="H4253" i="2"/>
  <c r="H4252" i="2"/>
  <c r="H4251" i="2"/>
  <c r="H4250" i="2"/>
  <c r="H4249" i="2"/>
  <c r="H4248" i="2"/>
  <c r="H4247" i="2"/>
  <c r="H4246" i="2"/>
  <c r="H4245" i="2"/>
  <c r="H4244" i="2"/>
  <c r="H4243" i="2"/>
  <c r="H4242" i="2"/>
  <c r="H4241" i="2"/>
  <c r="H4240" i="2"/>
  <c r="H4239" i="2"/>
  <c r="H4238" i="2"/>
  <c r="H4237" i="2"/>
  <c r="H4236" i="2"/>
  <c r="H4235" i="2"/>
  <c r="H4234" i="2"/>
  <c r="H4233" i="2"/>
  <c r="H4232" i="2"/>
  <c r="H4231" i="2"/>
  <c r="H4230" i="2"/>
  <c r="H4229" i="2"/>
  <c r="H4228" i="2"/>
  <c r="H4227" i="2"/>
  <c r="H4226" i="2"/>
  <c r="H4225" i="2"/>
  <c r="H4224" i="2"/>
  <c r="H4223" i="2"/>
  <c r="H4222" i="2"/>
  <c r="H4221" i="2"/>
  <c r="H4220" i="2"/>
  <c r="H4219" i="2"/>
  <c r="H4218" i="2"/>
  <c r="H4217" i="2"/>
  <c r="H4216" i="2"/>
  <c r="H4215" i="2"/>
  <c r="H4214" i="2"/>
  <c r="H4213" i="2"/>
  <c r="H4212" i="2"/>
  <c r="H4211" i="2"/>
  <c r="H4210" i="2"/>
  <c r="H4209" i="2"/>
  <c r="H4208" i="2"/>
  <c r="H4207" i="2"/>
  <c r="H4206" i="2"/>
  <c r="H4205" i="2"/>
  <c r="H4204" i="2"/>
  <c r="H4203" i="2"/>
  <c r="H4202" i="2"/>
  <c r="H4201" i="2"/>
  <c r="H4200" i="2"/>
  <c r="H4199" i="2"/>
  <c r="H4198" i="2"/>
  <c r="H4197" i="2"/>
  <c r="H4196" i="2"/>
  <c r="H4195" i="2"/>
  <c r="H4194" i="2"/>
  <c r="H4193" i="2"/>
  <c r="H4192" i="2"/>
  <c r="H4191" i="2"/>
  <c r="H4190" i="2"/>
  <c r="H4189" i="2"/>
  <c r="H4188" i="2"/>
  <c r="H4187" i="2"/>
  <c r="H4186" i="2"/>
  <c r="H4185" i="2"/>
  <c r="H4184" i="2"/>
  <c r="H4183" i="2"/>
  <c r="H4182" i="2"/>
  <c r="H4181" i="2"/>
  <c r="H4180" i="2"/>
  <c r="H4179" i="2"/>
  <c r="H4178" i="2"/>
  <c r="H4177" i="2"/>
  <c r="H4176" i="2"/>
  <c r="H4175" i="2"/>
  <c r="H4174" i="2"/>
  <c r="H4173" i="2"/>
  <c r="H4172" i="2"/>
  <c r="H4171" i="2"/>
  <c r="H4170" i="2"/>
  <c r="H4169" i="2"/>
  <c r="H4168" i="2"/>
  <c r="H4167" i="2"/>
  <c r="H4166" i="2"/>
  <c r="H4165" i="2"/>
  <c r="H4164" i="2"/>
  <c r="H4163" i="2"/>
  <c r="H4162" i="2"/>
  <c r="H4161" i="2"/>
  <c r="H4160" i="2"/>
  <c r="H4159" i="2"/>
  <c r="H4158" i="2"/>
  <c r="H4157" i="2"/>
  <c r="H4156" i="2"/>
  <c r="H4155" i="2"/>
  <c r="H4154" i="2"/>
  <c r="H4153" i="2"/>
  <c r="H4152" i="2"/>
  <c r="H4151" i="2"/>
  <c r="H4150" i="2"/>
  <c r="H4149" i="2"/>
  <c r="H4148" i="2"/>
  <c r="H4147" i="2"/>
  <c r="H4146" i="2"/>
  <c r="H4145" i="2"/>
  <c r="H4144" i="2"/>
  <c r="H4143" i="2"/>
  <c r="H4142" i="2"/>
  <c r="H4141" i="2"/>
  <c r="H4140" i="2"/>
  <c r="H4139" i="2"/>
  <c r="H4138" i="2"/>
  <c r="H4137" i="2"/>
  <c r="H4136" i="2"/>
  <c r="H4135" i="2"/>
  <c r="H4134" i="2"/>
  <c r="H4133" i="2"/>
  <c r="H4132" i="2"/>
  <c r="H4131" i="2"/>
  <c r="H4130" i="2"/>
  <c r="H4129" i="2"/>
  <c r="H4128" i="2"/>
  <c r="H4127" i="2"/>
  <c r="H4126" i="2"/>
  <c r="H4125" i="2"/>
  <c r="H4124" i="2"/>
  <c r="H4123" i="2"/>
  <c r="H4122" i="2"/>
  <c r="H4121" i="2"/>
  <c r="H4120" i="2"/>
  <c r="H4119" i="2"/>
  <c r="H4118" i="2"/>
  <c r="H4117" i="2"/>
  <c r="H4116" i="2"/>
  <c r="H4115" i="2"/>
  <c r="H4114" i="2"/>
  <c r="H4113" i="2"/>
  <c r="H4112" i="2"/>
  <c r="H4111" i="2"/>
  <c r="H4110" i="2"/>
  <c r="H4109" i="2"/>
  <c r="H4108" i="2"/>
  <c r="H4107" i="2"/>
  <c r="H4106" i="2"/>
  <c r="H4105" i="2"/>
  <c r="H4104" i="2"/>
  <c r="H4103" i="2"/>
  <c r="H4102" i="2"/>
  <c r="H4101" i="2"/>
  <c r="H4100" i="2"/>
  <c r="H4099" i="2"/>
  <c r="H4098" i="2"/>
  <c r="H4097" i="2"/>
  <c r="H4096" i="2"/>
  <c r="H4095" i="2"/>
  <c r="H4094" i="2"/>
  <c r="H4093" i="2"/>
  <c r="H4092" i="2"/>
  <c r="H4091" i="2"/>
  <c r="H4090" i="2"/>
  <c r="H4089" i="2"/>
  <c r="H4088" i="2"/>
  <c r="H4087" i="2"/>
  <c r="H4086" i="2"/>
  <c r="H4085" i="2"/>
  <c r="H4084" i="2"/>
  <c r="H4083" i="2"/>
  <c r="H4082" i="2"/>
  <c r="H4081" i="2"/>
  <c r="H4080" i="2"/>
  <c r="H4079" i="2"/>
  <c r="H4078" i="2"/>
  <c r="H4077" i="2"/>
  <c r="H4076" i="2"/>
  <c r="H4075" i="2"/>
  <c r="H4074" i="2"/>
  <c r="H4073" i="2"/>
  <c r="H4072" i="2"/>
  <c r="H4071" i="2"/>
  <c r="H4070" i="2"/>
  <c r="H4069" i="2"/>
  <c r="H4068" i="2"/>
  <c r="H4067" i="2"/>
  <c r="H4066" i="2"/>
  <c r="H4065" i="2"/>
  <c r="H4064" i="2"/>
  <c r="H4063" i="2"/>
  <c r="H4062" i="2"/>
  <c r="H4061" i="2"/>
  <c r="H4060" i="2"/>
  <c r="H4059" i="2"/>
  <c r="H4058" i="2"/>
  <c r="H4057" i="2"/>
  <c r="H4056" i="2"/>
  <c r="H4055" i="2"/>
  <c r="H4054" i="2"/>
  <c r="H4053" i="2"/>
  <c r="H4052" i="2"/>
  <c r="H4051" i="2"/>
  <c r="H4050" i="2"/>
  <c r="H4049" i="2"/>
  <c r="H4048" i="2"/>
  <c r="H4047" i="2"/>
  <c r="H4046" i="2"/>
  <c r="H4045" i="2"/>
  <c r="H4044" i="2"/>
  <c r="H4043" i="2"/>
  <c r="H4042" i="2"/>
  <c r="H4041" i="2"/>
  <c r="H4040" i="2"/>
  <c r="H4039" i="2"/>
  <c r="H4038" i="2"/>
  <c r="H4037" i="2"/>
  <c r="H4036" i="2"/>
  <c r="H4035" i="2"/>
  <c r="H4034" i="2"/>
  <c r="H4033" i="2"/>
  <c r="H4032" i="2"/>
  <c r="H4031" i="2"/>
  <c r="H4030" i="2"/>
  <c r="H4029" i="2"/>
  <c r="H4028" i="2"/>
  <c r="H4027" i="2"/>
  <c r="H4026" i="2"/>
  <c r="H4025" i="2"/>
  <c r="H4024" i="2"/>
  <c r="H4023" i="2"/>
  <c r="H4022" i="2"/>
  <c r="H4021" i="2"/>
  <c r="H4020" i="2"/>
  <c r="H4019" i="2"/>
  <c r="H4018" i="2"/>
  <c r="H4017" i="2"/>
  <c r="H4016" i="2"/>
  <c r="H4015" i="2"/>
  <c r="H4014" i="2"/>
  <c r="H4013" i="2"/>
  <c r="H4012" i="2"/>
  <c r="H4011" i="2"/>
  <c r="H4010" i="2"/>
  <c r="H4009" i="2"/>
  <c r="H4008" i="2"/>
  <c r="H4007" i="2"/>
  <c r="H4006" i="2"/>
  <c r="H4005" i="2"/>
  <c r="H4004" i="2"/>
  <c r="H4003" i="2"/>
  <c r="H4002" i="2"/>
  <c r="H4001" i="2"/>
  <c r="H4000" i="2"/>
  <c r="H3999" i="2"/>
  <c r="H3998" i="2"/>
  <c r="H3997" i="2"/>
  <c r="H3996" i="2"/>
  <c r="H3995" i="2"/>
  <c r="H3994" i="2"/>
  <c r="H3993" i="2"/>
  <c r="H3992" i="2"/>
  <c r="H3991" i="2"/>
  <c r="H3990" i="2"/>
  <c r="H3989" i="2"/>
  <c r="H3988" i="2"/>
  <c r="H3987" i="2"/>
  <c r="H3986" i="2"/>
  <c r="H3985" i="2"/>
  <c r="H3984" i="2"/>
  <c r="H3983" i="2"/>
  <c r="H3982" i="2"/>
  <c r="H3981" i="2"/>
  <c r="H3980" i="2"/>
  <c r="H3979" i="2"/>
  <c r="H3978" i="2"/>
  <c r="H3977" i="2"/>
  <c r="H3976" i="2"/>
  <c r="H3975" i="2"/>
  <c r="H3974" i="2"/>
  <c r="H3973" i="2"/>
  <c r="H3972" i="2"/>
  <c r="H3971" i="2"/>
  <c r="H3970" i="2"/>
  <c r="H3969" i="2"/>
  <c r="H3968" i="2"/>
  <c r="H3967" i="2"/>
  <c r="H3966" i="2"/>
  <c r="H3965" i="2"/>
  <c r="H3964" i="2"/>
  <c r="H3963" i="2"/>
  <c r="H3962" i="2"/>
  <c r="H3961" i="2"/>
  <c r="H3960" i="2"/>
  <c r="H3959" i="2"/>
  <c r="H3958" i="2"/>
  <c r="H3957" i="2"/>
  <c r="H3956" i="2"/>
  <c r="H3955" i="2"/>
  <c r="H3954" i="2"/>
  <c r="H3953" i="2"/>
  <c r="H3952" i="2"/>
  <c r="H3951" i="2"/>
  <c r="H3950" i="2"/>
  <c r="H3949" i="2"/>
  <c r="H3948" i="2"/>
  <c r="H3947" i="2"/>
  <c r="H3946" i="2"/>
  <c r="H3945" i="2"/>
  <c r="H3944" i="2"/>
  <c r="H3943" i="2"/>
  <c r="H3942" i="2"/>
  <c r="H3941" i="2"/>
  <c r="H3940" i="2"/>
  <c r="H3939" i="2"/>
  <c r="H3938" i="2"/>
  <c r="H3937" i="2"/>
  <c r="H3936" i="2"/>
  <c r="H3935" i="2"/>
  <c r="H3934" i="2"/>
  <c r="H3933" i="2"/>
  <c r="H3932" i="2"/>
  <c r="H3931" i="2"/>
  <c r="H3930" i="2"/>
  <c r="H3929" i="2"/>
  <c r="H3928" i="2"/>
  <c r="H3927" i="2"/>
  <c r="H3926" i="2"/>
  <c r="H3925" i="2"/>
  <c r="H3924" i="2"/>
  <c r="H3923" i="2"/>
  <c r="H3922" i="2"/>
  <c r="H3921" i="2"/>
  <c r="H3920" i="2"/>
  <c r="H3919" i="2"/>
  <c r="H3918" i="2"/>
  <c r="H3917" i="2"/>
  <c r="H3916" i="2"/>
  <c r="H3915" i="2"/>
  <c r="H3914" i="2"/>
  <c r="H3913" i="2"/>
  <c r="H3912" i="2"/>
  <c r="H3911" i="2"/>
  <c r="H3910" i="2"/>
  <c r="H3909" i="2"/>
  <c r="H3908" i="2"/>
  <c r="H3907" i="2"/>
  <c r="H3906" i="2"/>
  <c r="H3905" i="2"/>
  <c r="H3904" i="2"/>
  <c r="H3903" i="2"/>
  <c r="H3902" i="2"/>
  <c r="H3901" i="2"/>
  <c r="H3900" i="2"/>
  <c r="H3899" i="2"/>
  <c r="H3898" i="2"/>
  <c r="H3897" i="2"/>
  <c r="H3896" i="2"/>
  <c r="H3895" i="2"/>
  <c r="H3894" i="2"/>
  <c r="H3893" i="2"/>
  <c r="H3892" i="2"/>
  <c r="H3891" i="2"/>
  <c r="H3890" i="2"/>
  <c r="H3889" i="2"/>
  <c r="H3888" i="2"/>
  <c r="H3887" i="2"/>
  <c r="H3886" i="2"/>
  <c r="H3885" i="2"/>
  <c r="H3884" i="2"/>
  <c r="H3883" i="2"/>
  <c r="H3882" i="2"/>
  <c r="H3881" i="2"/>
  <c r="H3880" i="2"/>
  <c r="H3879" i="2"/>
  <c r="H3878" i="2"/>
  <c r="H3877" i="2"/>
  <c r="H3876" i="2"/>
  <c r="H3875" i="2"/>
  <c r="H3874" i="2"/>
  <c r="H3873" i="2"/>
  <c r="H3872" i="2"/>
  <c r="H3871" i="2"/>
  <c r="H3870" i="2"/>
  <c r="H3869" i="2"/>
  <c r="H3868" i="2"/>
  <c r="H3867" i="2"/>
  <c r="H3866" i="2"/>
  <c r="H3865" i="2"/>
  <c r="H3864" i="2"/>
  <c r="H3863" i="2"/>
  <c r="H3862" i="2"/>
  <c r="H3861" i="2"/>
  <c r="H3860" i="2"/>
  <c r="H3859" i="2"/>
  <c r="H3858" i="2"/>
  <c r="H3857" i="2"/>
  <c r="H3856" i="2"/>
  <c r="H3855" i="2"/>
  <c r="H3854" i="2"/>
  <c r="H3853" i="2"/>
  <c r="H3852" i="2"/>
  <c r="H3851" i="2"/>
  <c r="H3850" i="2"/>
  <c r="H3849" i="2"/>
  <c r="H3848" i="2"/>
  <c r="H3847" i="2"/>
  <c r="H3846" i="2"/>
  <c r="H3845" i="2"/>
  <c r="H3844" i="2"/>
  <c r="H3843" i="2"/>
  <c r="H3842" i="2"/>
  <c r="H3841" i="2"/>
  <c r="H3840" i="2"/>
  <c r="H3839" i="2"/>
  <c r="H3838" i="2"/>
  <c r="H3837" i="2"/>
  <c r="H3836" i="2"/>
  <c r="H3835" i="2"/>
  <c r="H3834" i="2"/>
  <c r="H3833" i="2"/>
  <c r="H3832" i="2"/>
  <c r="H3831" i="2"/>
  <c r="H3830" i="2"/>
  <c r="H3829" i="2"/>
  <c r="H3828" i="2"/>
  <c r="H3827" i="2"/>
  <c r="H3826" i="2"/>
  <c r="H3825" i="2"/>
  <c r="H3824" i="2"/>
  <c r="H3823" i="2"/>
  <c r="H3822" i="2"/>
  <c r="H3821" i="2"/>
  <c r="H3820" i="2"/>
  <c r="H3819" i="2"/>
  <c r="H3818" i="2"/>
  <c r="H3817" i="2"/>
  <c r="H3816" i="2"/>
  <c r="H3815" i="2"/>
  <c r="H3814" i="2"/>
  <c r="H3813" i="2"/>
  <c r="H3812" i="2"/>
  <c r="H3811" i="2"/>
  <c r="H3810" i="2"/>
  <c r="H3809" i="2"/>
  <c r="H3808" i="2"/>
  <c r="H3807" i="2"/>
  <c r="H3806" i="2"/>
  <c r="H3805" i="2"/>
  <c r="H3804" i="2"/>
  <c r="H3803" i="2"/>
  <c r="H3802" i="2"/>
  <c r="H3801" i="2"/>
  <c r="H3800" i="2"/>
  <c r="H3799" i="2"/>
  <c r="H3798" i="2"/>
  <c r="H3797" i="2"/>
  <c r="H3796" i="2"/>
  <c r="H3795" i="2"/>
  <c r="H3794" i="2"/>
  <c r="H3793" i="2"/>
  <c r="H3792" i="2"/>
  <c r="H3791" i="2"/>
  <c r="H3790" i="2"/>
  <c r="H3789" i="2"/>
  <c r="H3788" i="2"/>
  <c r="H3787" i="2"/>
  <c r="H3786" i="2"/>
  <c r="H3785" i="2"/>
  <c r="H3784" i="2"/>
  <c r="H3783" i="2"/>
  <c r="H3782" i="2"/>
  <c r="H3781" i="2"/>
  <c r="H3780" i="2"/>
  <c r="H3779" i="2"/>
  <c r="H3778" i="2"/>
  <c r="H3777" i="2"/>
  <c r="H3776" i="2"/>
  <c r="H3775" i="2"/>
  <c r="H3774" i="2"/>
  <c r="H3773" i="2"/>
  <c r="H3772" i="2"/>
  <c r="H3771" i="2"/>
  <c r="H3770" i="2"/>
  <c r="H3769" i="2"/>
  <c r="H3768" i="2"/>
  <c r="H3767" i="2"/>
  <c r="H3766" i="2"/>
  <c r="H3765" i="2"/>
  <c r="H3764" i="2"/>
  <c r="H3763" i="2"/>
  <c r="H3762" i="2"/>
  <c r="H3761" i="2"/>
  <c r="H3760" i="2"/>
  <c r="H3759" i="2"/>
  <c r="H3758" i="2"/>
  <c r="H3757" i="2"/>
  <c r="H3756" i="2"/>
  <c r="H3755" i="2"/>
  <c r="H3754" i="2"/>
  <c r="H3753" i="2"/>
  <c r="H3752" i="2"/>
  <c r="H3751" i="2"/>
  <c r="H3750" i="2"/>
  <c r="H3749" i="2"/>
  <c r="H3748" i="2"/>
  <c r="H3747" i="2"/>
  <c r="H3746" i="2"/>
  <c r="H3745" i="2"/>
  <c r="H3744" i="2"/>
  <c r="H3743" i="2"/>
  <c r="H3742" i="2"/>
  <c r="H3741" i="2"/>
  <c r="H3740" i="2"/>
  <c r="H3739" i="2"/>
  <c r="H3738" i="2"/>
  <c r="H3737" i="2"/>
  <c r="H3736" i="2"/>
  <c r="H3735" i="2"/>
  <c r="H3734" i="2"/>
  <c r="H3733" i="2"/>
  <c r="H3732" i="2"/>
  <c r="H3731" i="2"/>
  <c r="H3730" i="2"/>
  <c r="H3729" i="2"/>
  <c r="H3728" i="2"/>
  <c r="H3727" i="2"/>
  <c r="H3726" i="2"/>
  <c r="H3725" i="2"/>
  <c r="H3724" i="2"/>
  <c r="H3723" i="2"/>
  <c r="H3722" i="2"/>
  <c r="H3721" i="2"/>
  <c r="H3720" i="2"/>
  <c r="H3719" i="2"/>
  <c r="H3718" i="2"/>
  <c r="H3717" i="2"/>
  <c r="H3716" i="2"/>
  <c r="H3715" i="2"/>
  <c r="H3714" i="2"/>
  <c r="H3713" i="2"/>
  <c r="H3712" i="2"/>
  <c r="H3711" i="2"/>
  <c r="H3710" i="2"/>
  <c r="H3709" i="2"/>
  <c r="H3708" i="2"/>
  <c r="H3707" i="2"/>
  <c r="H3706" i="2"/>
  <c r="H3705" i="2"/>
  <c r="H3704" i="2"/>
  <c r="H3703" i="2"/>
  <c r="H3702" i="2"/>
  <c r="H3701" i="2"/>
  <c r="H3700" i="2"/>
  <c r="H3699" i="2"/>
  <c r="H3698" i="2"/>
  <c r="H3697" i="2"/>
  <c r="H3696" i="2"/>
  <c r="H3695" i="2"/>
  <c r="H3694" i="2"/>
  <c r="H3693" i="2"/>
  <c r="H3692" i="2"/>
  <c r="H3691" i="2"/>
  <c r="H3690" i="2"/>
  <c r="H3689" i="2"/>
  <c r="H3688" i="2"/>
  <c r="H3687" i="2"/>
  <c r="H3686" i="2"/>
  <c r="H3685" i="2"/>
  <c r="H3684" i="2"/>
  <c r="H3683" i="2"/>
  <c r="H3682" i="2"/>
  <c r="H3681" i="2"/>
  <c r="H3680" i="2"/>
  <c r="H3679" i="2"/>
  <c r="H3678" i="2"/>
  <c r="H3677" i="2"/>
  <c r="H3676" i="2"/>
  <c r="H3675" i="2"/>
  <c r="H3674" i="2"/>
  <c r="H3673" i="2"/>
  <c r="H3672" i="2"/>
  <c r="H3671" i="2"/>
  <c r="H3670" i="2"/>
  <c r="H3669" i="2"/>
  <c r="H3668" i="2"/>
  <c r="H3667" i="2"/>
  <c r="H3666" i="2"/>
  <c r="H3665" i="2"/>
  <c r="H3664" i="2"/>
  <c r="H3663" i="2"/>
  <c r="H3662" i="2"/>
  <c r="H3661" i="2"/>
  <c r="H3660" i="2"/>
  <c r="H3659" i="2"/>
  <c r="H3658" i="2"/>
  <c r="H3657" i="2"/>
  <c r="H3656" i="2"/>
  <c r="H3655" i="2"/>
  <c r="H3654" i="2"/>
  <c r="H3653" i="2"/>
  <c r="H3652" i="2"/>
  <c r="H3651" i="2"/>
  <c r="H3650" i="2"/>
  <c r="H3649" i="2"/>
  <c r="H3648" i="2"/>
  <c r="H3647" i="2"/>
  <c r="H3646" i="2"/>
  <c r="H3645" i="2"/>
  <c r="H3644" i="2"/>
  <c r="H3643" i="2"/>
  <c r="H3642" i="2"/>
  <c r="H3641" i="2"/>
  <c r="H3640" i="2"/>
  <c r="H3639" i="2"/>
  <c r="H3638" i="2"/>
  <c r="H3637" i="2"/>
  <c r="H3636" i="2"/>
  <c r="H3635" i="2"/>
  <c r="H3634" i="2"/>
  <c r="H3633" i="2"/>
  <c r="H3632" i="2"/>
  <c r="H3631" i="2"/>
  <c r="H3630" i="2"/>
  <c r="H3629" i="2"/>
  <c r="H3628" i="2"/>
  <c r="H3627" i="2"/>
  <c r="H3626" i="2"/>
  <c r="H3625" i="2"/>
  <c r="H3624" i="2"/>
  <c r="H3623" i="2"/>
  <c r="H3622" i="2"/>
  <c r="H3621" i="2"/>
  <c r="H3620" i="2"/>
  <c r="H3619" i="2"/>
  <c r="H3618" i="2"/>
  <c r="H3617" i="2"/>
  <c r="H3616" i="2"/>
  <c r="H3615" i="2"/>
  <c r="H3614" i="2"/>
  <c r="H3613" i="2"/>
  <c r="H3612" i="2"/>
  <c r="H3611" i="2"/>
  <c r="H3610" i="2"/>
  <c r="H3609" i="2"/>
  <c r="H3608" i="2"/>
  <c r="H3607" i="2"/>
  <c r="H3606" i="2"/>
  <c r="H3605" i="2"/>
  <c r="H3604" i="2"/>
  <c r="H3603" i="2"/>
  <c r="H3602" i="2"/>
  <c r="H3601" i="2"/>
  <c r="H3600" i="2"/>
  <c r="H3599" i="2"/>
  <c r="H3598" i="2"/>
  <c r="H3597" i="2"/>
  <c r="H3596" i="2"/>
  <c r="H3595" i="2"/>
  <c r="H3594" i="2"/>
  <c r="H3593" i="2"/>
  <c r="H3592" i="2"/>
  <c r="H3591" i="2"/>
  <c r="H3590" i="2"/>
  <c r="H3589" i="2"/>
  <c r="H3588" i="2"/>
  <c r="H3587" i="2"/>
  <c r="H3586" i="2"/>
  <c r="H3585" i="2"/>
  <c r="H3584" i="2"/>
  <c r="H3583" i="2"/>
  <c r="H3582" i="2"/>
  <c r="H3581" i="2"/>
  <c r="H3580" i="2"/>
  <c r="H3579" i="2"/>
  <c r="H3578" i="2"/>
  <c r="H3577" i="2"/>
  <c r="H3576" i="2"/>
  <c r="H3575" i="2"/>
  <c r="H3574" i="2"/>
  <c r="H3573" i="2"/>
  <c r="H3572" i="2"/>
  <c r="H3571" i="2"/>
  <c r="H3570" i="2"/>
  <c r="H3569" i="2"/>
  <c r="H3568" i="2"/>
  <c r="H3567" i="2"/>
  <c r="H3566" i="2"/>
  <c r="H3565" i="2"/>
  <c r="H3564" i="2"/>
  <c r="H3563" i="2"/>
  <c r="H3562" i="2"/>
  <c r="H3561" i="2"/>
  <c r="H3560" i="2"/>
  <c r="H3559" i="2"/>
  <c r="H3558" i="2"/>
  <c r="H3557" i="2"/>
  <c r="H3556" i="2"/>
  <c r="H3555" i="2"/>
  <c r="H3554" i="2"/>
  <c r="H3553" i="2"/>
  <c r="H3552" i="2"/>
  <c r="H3551" i="2"/>
  <c r="H3550" i="2"/>
  <c r="H3549" i="2"/>
  <c r="H3548" i="2"/>
  <c r="H3547" i="2"/>
  <c r="H3546" i="2"/>
  <c r="H3545" i="2"/>
  <c r="H3544" i="2"/>
  <c r="H3543" i="2"/>
  <c r="H3542" i="2"/>
  <c r="H3541" i="2"/>
  <c r="H3540" i="2"/>
  <c r="H3539" i="2"/>
  <c r="H3538" i="2"/>
  <c r="H3537" i="2"/>
  <c r="H3536" i="2"/>
  <c r="H3535" i="2"/>
  <c r="H3534" i="2"/>
  <c r="H3533" i="2"/>
  <c r="H3532" i="2"/>
  <c r="H3531" i="2"/>
  <c r="H3530" i="2"/>
  <c r="H3529" i="2"/>
  <c r="H3528" i="2"/>
  <c r="H3527" i="2"/>
  <c r="H3526" i="2"/>
  <c r="H3525" i="2"/>
  <c r="H3524" i="2"/>
  <c r="H3523" i="2"/>
  <c r="H3522" i="2"/>
  <c r="H3521" i="2"/>
  <c r="H3520" i="2"/>
  <c r="H3519" i="2"/>
  <c r="H3518" i="2"/>
  <c r="H3517" i="2"/>
  <c r="H3516" i="2"/>
  <c r="H3515" i="2"/>
  <c r="H3514" i="2"/>
  <c r="H3513" i="2"/>
  <c r="H3512" i="2"/>
  <c r="H3511" i="2"/>
  <c r="H3510" i="2"/>
  <c r="H3509" i="2"/>
  <c r="H3508" i="2"/>
  <c r="H3507" i="2"/>
  <c r="H3506" i="2"/>
  <c r="H3505" i="2"/>
  <c r="H3504" i="2"/>
  <c r="H3503" i="2"/>
  <c r="H3502" i="2"/>
  <c r="H3501" i="2"/>
  <c r="H3500" i="2"/>
  <c r="H3499" i="2"/>
  <c r="H3498" i="2"/>
  <c r="H3497" i="2"/>
  <c r="H3496" i="2"/>
  <c r="H3495" i="2"/>
  <c r="H3494" i="2"/>
  <c r="H3493" i="2"/>
  <c r="H3492" i="2"/>
  <c r="H3491" i="2"/>
  <c r="H3490" i="2"/>
  <c r="H3489" i="2"/>
  <c r="H3488" i="2"/>
  <c r="H3487" i="2"/>
  <c r="H3486" i="2"/>
  <c r="H3485" i="2"/>
  <c r="H3484" i="2"/>
  <c r="H3483" i="2"/>
  <c r="H3482" i="2"/>
  <c r="H3481" i="2"/>
  <c r="H3480" i="2"/>
  <c r="H3479" i="2"/>
  <c r="H3478" i="2"/>
  <c r="H3477" i="2"/>
  <c r="H3476" i="2"/>
  <c r="H3475" i="2"/>
  <c r="H3474" i="2"/>
  <c r="H3473" i="2"/>
  <c r="H3472" i="2"/>
  <c r="H3471" i="2"/>
  <c r="H3470" i="2"/>
  <c r="H3469" i="2"/>
  <c r="H3468" i="2"/>
  <c r="H3467" i="2"/>
  <c r="H3466" i="2"/>
  <c r="H3465" i="2"/>
  <c r="H3464" i="2"/>
  <c r="H3463" i="2"/>
  <c r="H3462" i="2"/>
  <c r="H3461" i="2"/>
  <c r="H3460" i="2"/>
  <c r="H3459" i="2"/>
  <c r="H3458" i="2"/>
  <c r="H3457" i="2"/>
  <c r="H3456" i="2"/>
  <c r="H3455" i="2"/>
  <c r="H3454" i="2"/>
  <c r="H3453" i="2"/>
  <c r="H3452" i="2"/>
  <c r="H3451" i="2"/>
  <c r="H3450" i="2"/>
  <c r="H3449" i="2"/>
  <c r="H3448" i="2"/>
  <c r="H3447" i="2"/>
  <c r="H3446" i="2"/>
  <c r="H3445" i="2"/>
  <c r="H3444" i="2"/>
  <c r="H3443" i="2"/>
  <c r="H3442" i="2"/>
  <c r="H3441" i="2"/>
  <c r="H3440" i="2"/>
  <c r="H3439" i="2"/>
  <c r="H3438" i="2"/>
  <c r="H3437" i="2"/>
  <c r="H3436" i="2"/>
  <c r="H3435" i="2"/>
  <c r="H3434" i="2"/>
  <c r="H3433" i="2"/>
  <c r="H3432" i="2"/>
  <c r="H3431" i="2"/>
  <c r="H3430" i="2"/>
  <c r="H3429" i="2"/>
  <c r="H3428" i="2"/>
  <c r="H3427" i="2"/>
  <c r="H3426" i="2"/>
  <c r="H3425" i="2"/>
  <c r="H3424" i="2"/>
  <c r="H3423" i="2"/>
  <c r="H3422" i="2"/>
  <c r="H3421" i="2"/>
  <c r="H3420" i="2"/>
  <c r="H3419" i="2"/>
  <c r="H3418" i="2"/>
  <c r="H3417" i="2"/>
  <c r="H3416" i="2"/>
  <c r="H3415" i="2"/>
  <c r="H3414" i="2"/>
  <c r="H3413" i="2"/>
  <c r="H3412" i="2"/>
  <c r="H3411" i="2"/>
  <c r="H3410" i="2"/>
  <c r="H3409" i="2"/>
  <c r="H3408" i="2"/>
  <c r="H3407" i="2"/>
  <c r="H3406" i="2"/>
  <c r="H3405" i="2"/>
  <c r="H3404" i="2"/>
  <c r="H3403" i="2"/>
  <c r="H3402" i="2"/>
  <c r="H3401" i="2"/>
  <c r="H3400" i="2"/>
  <c r="H3399" i="2"/>
  <c r="H3398" i="2"/>
  <c r="H3397" i="2"/>
  <c r="H3396" i="2"/>
  <c r="H3395" i="2"/>
  <c r="H3394" i="2"/>
  <c r="H3393" i="2"/>
  <c r="H3392" i="2"/>
  <c r="H3391" i="2"/>
  <c r="H3390" i="2"/>
  <c r="H3389" i="2"/>
  <c r="H3388" i="2"/>
  <c r="H3387" i="2"/>
  <c r="H3386" i="2"/>
  <c r="H3385" i="2"/>
  <c r="H3384" i="2"/>
  <c r="H3383" i="2"/>
  <c r="H3382" i="2"/>
  <c r="H3381" i="2"/>
  <c r="H3380" i="2"/>
  <c r="H3379" i="2"/>
  <c r="H3378" i="2"/>
  <c r="H3377" i="2"/>
  <c r="H3376" i="2"/>
  <c r="H3375" i="2"/>
  <c r="H3374" i="2"/>
  <c r="H3373" i="2"/>
  <c r="H3372" i="2"/>
  <c r="H3371" i="2"/>
  <c r="H3370" i="2"/>
  <c r="H3369" i="2"/>
  <c r="H3368" i="2"/>
  <c r="H3367" i="2"/>
  <c r="H3366" i="2"/>
  <c r="H3365" i="2"/>
  <c r="H3364" i="2"/>
  <c r="H3363" i="2"/>
  <c r="H3362" i="2"/>
  <c r="H3361" i="2"/>
  <c r="H3360" i="2"/>
  <c r="H3359" i="2"/>
  <c r="H3358" i="2"/>
  <c r="H3357" i="2"/>
  <c r="H3356" i="2"/>
  <c r="H3355" i="2"/>
  <c r="H3354" i="2"/>
  <c r="H3353" i="2"/>
  <c r="H3352" i="2"/>
  <c r="H3351" i="2"/>
  <c r="H3350" i="2"/>
  <c r="H3349" i="2"/>
  <c r="H3348" i="2"/>
  <c r="H3347" i="2"/>
  <c r="H3346" i="2"/>
  <c r="H3345" i="2"/>
  <c r="H3344" i="2"/>
  <c r="H3343" i="2"/>
  <c r="H3342" i="2"/>
  <c r="H3341" i="2"/>
  <c r="H3340" i="2"/>
  <c r="H3339" i="2"/>
  <c r="H3338" i="2"/>
  <c r="H3337" i="2"/>
  <c r="H3336" i="2"/>
  <c r="H3335" i="2"/>
  <c r="H3334" i="2"/>
  <c r="H3333" i="2"/>
  <c r="H3332" i="2"/>
  <c r="H3331" i="2"/>
  <c r="H3330" i="2"/>
  <c r="H3329" i="2"/>
  <c r="H3328" i="2"/>
  <c r="H3327" i="2"/>
  <c r="H3326" i="2"/>
  <c r="H3325" i="2"/>
  <c r="H3324" i="2"/>
  <c r="H3323" i="2"/>
  <c r="H3322" i="2"/>
  <c r="H3321" i="2"/>
  <c r="H3320" i="2"/>
  <c r="H3319" i="2"/>
  <c r="H3318" i="2"/>
  <c r="H3317" i="2"/>
  <c r="H3316" i="2"/>
  <c r="H3315" i="2"/>
  <c r="H3314" i="2"/>
  <c r="H3313" i="2"/>
  <c r="H3312" i="2"/>
  <c r="H3311" i="2"/>
  <c r="H3310" i="2"/>
  <c r="H3309" i="2"/>
  <c r="H3308" i="2"/>
  <c r="H3307" i="2"/>
  <c r="H3306" i="2"/>
  <c r="H3305" i="2"/>
  <c r="H3304" i="2"/>
  <c r="H3303" i="2"/>
  <c r="H3302" i="2"/>
  <c r="H3301" i="2"/>
  <c r="H3300" i="2"/>
  <c r="H3299" i="2"/>
  <c r="H3298" i="2"/>
  <c r="H3297" i="2"/>
  <c r="H3296" i="2"/>
  <c r="H3295" i="2"/>
  <c r="H3294" i="2"/>
  <c r="H3293" i="2"/>
  <c r="H3292" i="2"/>
  <c r="H3291" i="2"/>
  <c r="H3290" i="2"/>
  <c r="H3289" i="2"/>
  <c r="H3288" i="2"/>
  <c r="H3287" i="2"/>
  <c r="H3286" i="2"/>
  <c r="H3285" i="2"/>
  <c r="H3284" i="2"/>
  <c r="H3283" i="2"/>
  <c r="H3282" i="2"/>
  <c r="H3281" i="2"/>
  <c r="H3280" i="2"/>
  <c r="H3279" i="2"/>
  <c r="H3278" i="2"/>
  <c r="H3277" i="2"/>
  <c r="H3276" i="2"/>
  <c r="H3275" i="2"/>
  <c r="H3274" i="2"/>
  <c r="H3273" i="2"/>
  <c r="H3272" i="2"/>
  <c r="H3271" i="2"/>
  <c r="H3270" i="2"/>
  <c r="H3269" i="2"/>
  <c r="H3268" i="2"/>
  <c r="H3267" i="2"/>
  <c r="H3266" i="2"/>
  <c r="H3265" i="2"/>
  <c r="H3264" i="2"/>
  <c r="H3263" i="2"/>
  <c r="H3262" i="2"/>
  <c r="H3261" i="2"/>
  <c r="H3260" i="2"/>
  <c r="H3259" i="2"/>
  <c r="H3258" i="2"/>
  <c r="H3257" i="2"/>
  <c r="H3256" i="2"/>
  <c r="H3255" i="2"/>
  <c r="H3254" i="2"/>
  <c r="H3253" i="2"/>
  <c r="H3252" i="2"/>
  <c r="H3251" i="2"/>
  <c r="H3250" i="2"/>
  <c r="H3249" i="2"/>
  <c r="H3248" i="2"/>
  <c r="H3247" i="2"/>
  <c r="H3246" i="2"/>
  <c r="H3245" i="2"/>
  <c r="H3244" i="2"/>
  <c r="H3243" i="2"/>
  <c r="H3242" i="2"/>
  <c r="H3241" i="2"/>
  <c r="H3240" i="2"/>
  <c r="H3239" i="2"/>
  <c r="H3238" i="2"/>
  <c r="H3237" i="2"/>
  <c r="H3236" i="2"/>
  <c r="H3235" i="2"/>
  <c r="H3234" i="2"/>
  <c r="H3233" i="2"/>
  <c r="H3232" i="2"/>
  <c r="H3231" i="2"/>
  <c r="H3230" i="2"/>
  <c r="H3229" i="2"/>
  <c r="H3228" i="2"/>
  <c r="H3227" i="2"/>
  <c r="H3226" i="2"/>
  <c r="H3225" i="2"/>
  <c r="H3224" i="2"/>
  <c r="H3223" i="2"/>
  <c r="H3222" i="2"/>
  <c r="H3221" i="2"/>
  <c r="H3220" i="2"/>
  <c r="H3219" i="2"/>
  <c r="H3218" i="2"/>
  <c r="H3217" i="2"/>
  <c r="H3216" i="2"/>
  <c r="H3215" i="2"/>
  <c r="H3214" i="2"/>
  <c r="H3213" i="2"/>
  <c r="H3212" i="2"/>
  <c r="H3211" i="2"/>
  <c r="H3210" i="2"/>
  <c r="H3209" i="2"/>
  <c r="H3208" i="2"/>
  <c r="H3207" i="2"/>
  <c r="H3206" i="2"/>
  <c r="H3205" i="2"/>
  <c r="H3204" i="2"/>
  <c r="H3203" i="2"/>
  <c r="H3202" i="2"/>
  <c r="H3201" i="2"/>
  <c r="H3200" i="2"/>
  <c r="H3199" i="2"/>
  <c r="H3198" i="2"/>
  <c r="H3197" i="2"/>
  <c r="H3196" i="2"/>
  <c r="H3195" i="2"/>
  <c r="H3194" i="2"/>
  <c r="H3193" i="2"/>
  <c r="H3192" i="2"/>
  <c r="H3191" i="2"/>
  <c r="H3190" i="2"/>
  <c r="H3189" i="2"/>
  <c r="H3188" i="2"/>
  <c r="H3187" i="2"/>
  <c r="H3186" i="2"/>
  <c r="H3185" i="2"/>
  <c r="H3184" i="2"/>
  <c r="H3183" i="2"/>
  <c r="H3182" i="2"/>
  <c r="H3181" i="2"/>
  <c r="H3180" i="2"/>
  <c r="H3179" i="2"/>
  <c r="H3178" i="2"/>
  <c r="H3177" i="2"/>
  <c r="H3176" i="2"/>
  <c r="H3175" i="2"/>
  <c r="H3174" i="2"/>
  <c r="H3173" i="2"/>
  <c r="H3172" i="2"/>
  <c r="H3171" i="2"/>
  <c r="H3170" i="2"/>
  <c r="H3169" i="2"/>
  <c r="H3168" i="2"/>
  <c r="H3167" i="2"/>
  <c r="H3166" i="2"/>
  <c r="H3165" i="2"/>
  <c r="H3164" i="2"/>
  <c r="H3163" i="2"/>
  <c r="H3162" i="2"/>
  <c r="H3161" i="2"/>
  <c r="H3160" i="2"/>
  <c r="H3159" i="2"/>
  <c r="H3158" i="2"/>
  <c r="H3157" i="2"/>
  <c r="H3156" i="2"/>
  <c r="H3155" i="2"/>
  <c r="H3154" i="2"/>
  <c r="H3153" i="2"/>
  <c r="H3152" i="2"/>
  <c r="H3151" i="2"/>
  <c r="H3150" i="2"/>
  <c r="H3149" i="2"/>
  <c r="H3148" i="2"/>
  <c r="H3147" i="2"/>
  <c r="H3146" i="2"/>
  <c r="H3145" i="2"/>
  <c r="H3144" i="2"/>
  <c r="H3143" i="2"/>
  <c r="H3142" i="2"/>
  <c r="H3141" i="2"/>
  <c r="H3140" i="2"/>
  <c r="H3139" i="2"/>
  <c r="H3138" i="2"/>
  <c r="H3137" i="2"/>
  <c r="H3136" i="2"/>
  <c r="H3135" i="2"/>
  <c r="H3134" i="2"/>
  <c r="H3133" i="2"/>
  <c r="H3132" i="2"/>
  <c r="H3131" i="2"/>
  <c r="H3130" i="2"/>
  <c r="H3129" i="2"/>
  <c r="H3128" i="2"/>
  <c r="H3127" i="2"/>
  <c r="H3126" i="2"/>
  <c r="H3125" i="2"/>
  <c r="H3124" i="2"/>
  <c r="H3123" i="2"/>
  <c r="H3122" i="2"/>
  <c r="H3121" i="2"/>
  <c r="H3120" i="2"/>
  <c r="H3119" i="2"/>
  <c r="H3118" i="2"/>
  <c r="H3117" i="2"/>
  <c r="H3116" i="2"/>
  <c r="H3115" i="2"/>
  <c r="H3114" i="2"/>
  <c r="H3113" i="2"/>
  <c r="H3112" i="2"/>
  <c r="H3111" i="2"/>
  <c r="H3110" i="2"/>
  <c r="H3109" i="2"/>
  <c r="H3108" i="2"/>
  <c r="H3107" i="2"/>
  <c r="H3106" i="2"/>
  <c r="H3105" i="2"/>
  <c r="H3104" i="2"/>
  <c r="H3103" i="2"/>
  <c r="H3102" i="2"/>
  <c r="H3101" i="2"/>
  <c r="H3100" i="2"/>
  <c r="H3099" i="2"/>
  <c r="H3098" i="2"/>
  <c r="H3097" i="2"/>
  <c r="H3096" i="2"/>
  <c r="H3095" i="2"/>
  <c r="H3094" i="2"/>
  <c r="H3093" i="2"/>
  <c r="H3092" i="2"/>
  <c r="H3091" i="2"/>
  <c r="H3090" i="2"/>
  <c r="H3089" i="2"/>
  <c r="H3088" i="2"/>
  <c r="H3087" i="2"/>
  <c r="H3086" i="2"/>
  <c r="H3085" i="2"/>
  <c r="H3084" i="2"/>
  <c r="H3083" i="2"/>
  <c r="H3082" i="2"/>
  <c r="H3081" i="2"/>
  <c r="H3080" i="2"/>
  <c r="H3079" i="2"/>
  <c r="H3078" i="2"/>
  <c r="H3077" i="2"/>
  <c r="H3076" i="2"/>
  <c r="H3075" i="2"/>
  <c r="H3074" i="2"/>
  <c r="H3073" i="2"/>
  <c r="H3072" i="2"/>
  <c r="H3071" i="2"/>
  <c r="H3070" i="2"/>
  <c r="H3069" i="2"/>
  <c r="H3068" i="2"/>
  <c r="H3067" i="2"/>
  <c r="H3066" i="2"/>
  <c r="H3065" i="2"/>
  <c r="H3064" i="2"/>
  <c r="H3063" i="2"/>
  <c r="H3062" i="2"/>
  <c r="H3061" i="2"/>
  <c r="H3060" i="2"/>
  <c r="H3059" i="2"/>
  <c r="H3058" i="2"/>
  <c r="H3057" i="2"/>
  <c r="H3056" i="2"/>
  <c r="H3055" i="2"/>
  <c r="H3054" i="2"/>
  <c r="H3053" i="2"/>
  <c r="H3052" i="2"/>
  <c r="H3051" i="2"/>
  <c r="H3050" i="2"/>
  <c r="H3049" i="2"/>
  <c r="H3048" i="2"/>
  <c r="H3047" i="2"/>
  <c r="H3046" i="2"/>
  <c r="H3045" i="2"/>
  <c r="H3044" i="2"/>
  <c r="H3043" i="2"/>
  <c r="H3042" i="2"/>
  <c r="H3041" i="2"/>
  <c r="H3040" i="2"/>
  <c r="H3039" i="2"/>
  <c r="H3038" i="2"/>
  <c r="H3037" i="2"/>
  <c r="H3036" i="2"/>
  <c r="H3035" i="2"/>
  <c r="H3034" i="2"/>
  <c r="H3033" i="2"/>
  <c r="H3032" i="2"/>
  <c r="H3031" i="2"/>
  <c r="H3030" i="2"/>
  <c r="H3029" i="2"/>
  <c r="H3028" i="2"/>
  <c r="H3027" i="2"/>
  <c r="H3026" i="2"/>
  <c r="H3025" i="2"/>
  <c r="H3024" i="2"/>
  <c r="H3023" i="2"/>
  <c r="H3022" i="2"/>
  <c r="H3021" i="2"/>
  <c r="H3020" i="2"/>
  <c r="H3019" i="2"/>
  <c r="H3018" i="2"/>
  <c r="H3017" i="2"/>
  <c r="H3016" i="2"/>
  <c r="H3015" i="2"/>
  <c r="H3014" i="2"/>
  <c r="H3013" i="2"/>
  <c r="H3012" i="2"/>
  <c r="H3011" i="2"/>
  <c r="H3010" i="2"/>
  <c r="H3009" i="2"/>
  <c r="H3008" i="2"/>
  <c r="H3007" i="2"/>
  <c r="H3006" i="2"/>
  <c r="H3005" i="2"/>
  <c r="H3004" i="2"/>
  <c r="H3003" i="2"/>
  <c r="H3002" i="2"/>
  <c r="H3001" i="2"/>
  <c r="H3000" i="2"/>
  <c r="H2999" i="2"/>
  <c r="H2998" i="2"/>
  <c r="H2997" i="2"/>
  <c r="H2996" i="2"/>
  <c r="H2995" i="2"/>
  <c r="H2994" i="2"/>
  <c r="H2993" i="2"/>
  <c r="H2992" i="2"/>
  <c r="H2991" i="2"/>
  <c r="H2990" i="2"/>
  <c r="H2989" i="2"/>
  <c r="H2988" i="2"/>
  <c r="H2987" i="2"/>
  <c r="H2986" i="2"/>
  <c r="H2985" i="2"/>
  <c r="H2984" i="2"/>
  <c r="H2983" i="2"/>
  <c r="H2982" i="2"/>
  <c r="H2981" i="2"/>
  <c r="H2980" i="2"/>
  <c r="H2979" i="2"/>
  <c r="H2978" i="2"/>
  <c r="H2977" i="2"/>
  <c r="H2976" i="2"/>
  <c r="H2975" i="2"/>
  <c r="H2974" i="2"/>
  <c r="H2973" i="2"/>
  <c r="H2972" i="2"/>
  <c r="H2971" i="2"/>
  <c r="H2970" i="2"/>
  <c r="H2969" i="2"/>
  <c r="H2968" i="2"/>
  <c r="H2967" i="2"/>
  <c r="H2966" i="2"/>
  <c r="H2965" i="2"/>
  <c r="H2964" i="2"/>
  <c r="H2963" i="2"/>
  <c r="H2962" i="2"/>
  <c r="H2961" i="2"/>
  <c r="H2960" i="2"/>
  <c r="H2959" i="2"/>
  <c r="H2958" i="2"/>
  <c r="H2957" i="2"/>
  <c r="H2956" i="2"/>
  <c r="H2955" i="2"/>
  <c r="H2954" i="2"/>
  <c r="H2953" i="2"/>
  <c r="H2952" i="2"/>
  <c r="H2951" i="2"/>
  <c r="H2950" i="2"/>
  <c r="H2949" i="2"/>
  <c r="H2948" i="2"/>
  <c r="H2947" i="2"/>
  <c r="H2946" i="2"/>
  <c r="H2945" i="2"/>
  <c r="H2944" i="2"/>
  <c r="H2943" i="2"/>
  <c r="H2942" i="2"/>
  <c r="H2941" i="2"/>
  <c r="H2940" i="2"/>
  <c r="H2939" i="2"/>
  <c r="H2938" i="2"/>
  <c r="H2937" i="2"/>
  <c r="H2936" i="2"/>
  <c r="H2935" i="2"/>
  <c r="H2934" i="2"/>
  <c r="H2933" i="2"/>
  <c r="H2932" i="2"/>
  <c r="H2931" i="2"/>
  <c r="H2930" i="2"/>
  <c r="H2929" i="2"/>
  <c r="H2928" i="2"/>
  <c r="H2927" i="2"/>
  <c r="H2926" i="2"/>
  <c r="H2925" i="2"/>
  <c r="H2924" i="2"/>
  <c r="H2923" i="2"/>
  <c r="H2922" i="2"/>
  <c r="H2921" i="2"/>
  <c r="H2920" i="2"/>
  <c r="H2919" i="2"/>
  <c r="H2918" i="2"/>
  <c r="H2917" i="2"/>
  <c r="H2916" i="2"/>
  <c r="H2915" i="2"/>
  <c r="H2914" i="2"/>
  <c r="H2913" i="2"/>
  <c r="H2912" i="2"/>
  <c r="H2911" i="2"/>
  <c r="H2910" i="2"/>
  <c r="H2909" i="2"/>
  <c r="H2908" i="2"/>
  <c r="H2907" i="2"/>
  <c r="H2906" i="2"/>
  <c r="H2905" i="2"/>
  <c r="H2904" i="2"/>
  <c r="H2903" i="2"/>
  <c r="H2902" i="2"/>
  <c r="H2901" i="2"/>
  <c r="H2900" i="2"/>
  <c r="H2899" i="2"/>
  <c r="H2898" i="2"/>
  <c r="H2897" i="2"/>
  <c r="H2896" i="2"/>
  <c r="H2895" i="2"/>
  <c r="H2894" i="2"/>
  <c r="H2893" i="2"/>
  <c r="H2892" i="2"/>
  <c r="H2891" i="2"/>
  <c r="H2890" i="2"/>
  <c r="H2889" i="2"/>
  <c r="H2888" i="2"/>
  <c r="H2887" i="2"/>
  <c r="H2886" i="2"/>
  <c r="H2885" i="2"/>
  <c r="H2884" i="2"/>
  <c r="H2883" i="2"/>
  <c r="H2882" i="2"/>
  <c r="H2881" i="2"/>
  <c r="H2880" i="2"/>
  <c r="H2879" i="2"/>
  <c r="H2878" i="2"/>
  <c r="H2877" i="2"/>
  <c r="H2876" i="2"/>
  <c r="H2875" i="2"/>
  <c r="H2874" i="2"/>
  <c r="H2873" i="2"/>
  <c r="H2872" i="2"/>
  <c r="H2871" i="2"/>
  <c r="H2870" i="2"/>
  <c r="H2869" i="2"/>
  <c r="H2868" i="2"/>
  <c r="H2867" i="2"/>
  <c r="H2866" i="2"/>
  <c r="H2865" i="2"/>
  <c r="H2864" i="2"/>
  <c r="H2863" i="2"/>
  <c r="H2862" i="2"/>
  <c r="H2861" i="2"/>
  <c r="H2860" i="2"/>
  <c r="H2859" i="2"/>
  <c r="H2858" i="2"/>
  <c r="H2857" i="2"/>
  <c r="H2856" i="2"/>
  <c r="H2855" i="2"/>
  <c r="H2854" i="2"/>
  <c r="H2853" i="2"/>
  <c r="H2852" i="2"/>
  <c r="H2851" i="2"/>
  <c r="H2850" i="2"/>
  <c r="H2849" i="2"/>
  <c r="H2848" i="2"/>
  <c r="H2847" i="2"/>
  <c r="H2846" i="2"/>
  <c r="H2845" i="2"/>
  <c r="H2844" i="2"/>
  <c r="H2843" i="2"/>
  <c r="H2842" i="2"/>
  <c r="H2841" i="2"/>
  <c r="H2840" i="2"/>
  <c r="H2839" i="2"/>
  <c r="H2838" i="2"/>
  <c r="H2837" i="2"/>
  <c r="H2836" i="2"/>
  <c r="H2835" i="2"/>
  <c r="H2834" i="2"/>
  <c r="H2833" i="2"/>
  <c r="H2832" i="2"/>
  <c r="H2831" i="2"/>
  <c r="H2830" i="2"/>
  <c r="H2829" i="2"/>
  <c r="H2828" i="2"/>
  <c r="H2827" i="2"/>
  <c r="H2826" i="2"/>
  <c r="H2825" i="2"/>
  <c r="H2824" i="2"/>
  <c r="H2823" i="2"/>
  <c r="H2822" i="2"/>
  <c r="H2821" i="2"/>
  <c r="H2820" i="2"/>
  <c r="H2819" i="2"/>
  <c r="H2818" i="2"/>
  <c r="H2817" i="2"/>
  <c r="H2816" i="2"/>
  <c r="H2815" i="2"/>
  <c r="H2814" i="2"/>
  <c r="H2813" i="2"/>
  <c r="H2812" i="2"/>
  <c r="H2811" i="2"/>
  <c r="H2810" i="2"/>
  <c r="H2809" i="2"/>
  <c r="H2808" i="2"/>
  <c r="H2807" i="2"/>
  <c r="H2806" i="2"/>
  <c r="H2805" i="2"/>
  <c r="H2804" i="2"/>
  <c r="H2803" i="2"/>
  <c r="H2802" i="2"/>
  <c r="H2801" i="2"/>
  <c r="H2800" i="2"/>
  <c r="H2799" i="2"/>
  <c r="H2798" i="2"/>
  <c r="H2797" i="2"/>
  <c r="H2796" i="2"/>
  <c r="H2795" i="2"/>
  <c r="H2794" i="2"/>
  <c r="H2793" i="2"/>
  <c r="H2792" i="2"/>
  <c r="H2791" i="2"/>
  <c r="H2790" i="2"/>
  <c r="H2789" i="2"/>
  <c r="H2788" i="2"/>
  <c r="H2787" i="2"/>
  <c r="H2786" i="2"/>
  <c r="H2785" i="2"/>
  <c r="H2784" i="2"/>
  <c r="H2783" i="2"/>
  <c r="H2782" i="2"/>
  <c r="H2781" i="2"/>
  <c r="H2780" i="2"/>
  <c r="H2779" i="2"/>
  <c r="H2778" i="2"/>
  <c r="H2777" i="2"/>
  <c r="H2776" i="2"/>
  <c r="H2775" i="2"/>
  <c r="H2774" i="2"/>
  <c r="H2773" i="2"/>
  <c r="H2772" i="2"/>
  <c r="H2771" i="2"/>
  <c r="H2770" i="2"/>
  <c r="H2769" i="2"/>
  <c r="H2768" i="2"/>
  <c r="H2767" i="2"/>
  <c r="H2766" i="2"/>
  <c r="H2765" i="2"/>
  <c r="H2764" i="2"/>
  <c r="H2763" i="2"/>
  <c r="H2762" i="2"/>
  <c r="H2761" i="2"/>
  <c r="H2760" i="2"/>
  <c r="H2759" i="2"/>
  <c r="H2758" i="2"/>
  <c r="H2757" i="2"/>
  <c r="H2756" i="2"/>
  <c r="H2755" i="2"/>
  <c r="H2754" i="2"/>
  <c r="H2753" i="2"/>
  <c r="H2752" i="2"/>
  <c r="H2751" i="2"/>
  <c r="H2750" i="2"/>
  <c r="H2749" i="2"/>
  <c r="H2748" i="2"/>
  <c r="H2747" i="2"/>
  <c r="H2746" i="2"/>
  <c r="H2745" i="2"/>
  <c r="H2744" i="2"/>
  <c r="H2743" i="2"/>
  <c r="H2742" i="2"/>
  <c r="H2741" i="2"/>
  <c r="H2740" i="2"/>
  <c r="H2739" i="2"/>
  <c r="H2738" i="2"/>
  <c r="H2737" i="2"/>
  <c r="H2736" i="2"/>
  <c r="H2735" i="2"/>
  <c r="H2734" i="2"/>
  <c r="H2733" i="2"/>
  <c r="H2732" i="2"/>
  <c r="H2731" i="2"/>
  <c r="H2730" i="2"/>
  <c r="H2729" i="2"/>
  <c r="H2728" i="2"/>
  <c r="H2727" i="2"/>
  <c r="H2726" i="2"/>
  <c r="H2725" i="2"/>
  <c r="H2724" i="2"/>
  <c r="H2723" i="2"/>
  <c r="H2722" i="2"/>
  <c r="H2721" i="2"/>
  <c r="H2720" i="2"/>
  <c r="H2719" i="2"/>
  <c r="H2718" i="2"/>
  <c r="H2717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700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44" i="2"/>
  <c r="H2643" i="2"/>
  <c r="H2642" i="2"/>
  <c r="H2641" i="2"/>
  <c r="H2640" i="2"/>
  <c r="H2639" i="2"/>
  <c r="H2638" i="2"/>
  <c r="H2637" i="2"/>
  <c r="H2636" i="2"/>
  <c r="H2635" i="2"/>
  <c r="H2634" i="2"/>
  <c r="H2633" i="2"/>
  <c r="H2632" i="2"/>
  <c r="H2631" i="2"/>
  <c r="H2630" i="2"/>
  <c r="H2629" i="2"/>
  <c r="H2628" i="2"/>
  <c r="H2627" i="2"/>
  <c r="H2626" i="2"/>
  <c r="H2625" i="2"/>
  <c r="H2624" i="2"/>
  <c r="H2623" i="2"/>
  <c r="H2622" i="2"/>
  <c r="H2621" i="2"/>
  <c r="H2620" i="2"/>
  <c r="H2619" i="2"/>
  <c r="H2618" i="2"/>
  <c r="H2617" i="2"/>
  <c r="H2616" i="2"/>
  <c r="H2615" i="2"/>
  <c r="H2614" i="2"/>
  <c r="H2613" i="2"/>
  <c r="H2612" i="2"/>
  <c r="H2611" i="2"/>
  <c r="H2610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7" i="2"/>
  <c r="H2586" i="2"/>
  <c r="H2585" i="2"/>
  <c r="H2584" i="2"/>
  <c r="H2583" i="2"/>
  <c r="H2582" i="2"/>
  <c r="H2581" i="2"/>
  <c r="H2580" i="2"/>
  <c r="H2579" i="2"/>
  <c r="H2578" i="2"/>
  <c r="H2577" i="2"/>
  <c r="H2576" i="2"/>
  <c r="H2575" i="2"/>
  <c r="H2574" i="2"/>
  <c r="H2573" i="2"/>
  <c r="H2572" i="2"/>
  <c r="H2571" i="2"/>
  <c r="H2570" i="2"/>
  <c r="H2569" i="2"/>
  <c r="H2568" i="2"/>
  <c r="H2567" i="2"/>
  <c r="H2566" i="2"/>
  <c r="H2565" i="2"/>
  <c r="H2564" i="2"/>
  <c r="H2563" i="2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1" i="2"/>
  <c r="H2380" i="2"/>
  <c r="H2379" i="2"/>
  <c r="H2378" i="2"/>
  <c r="H2377" i="2"/>
  <c r="H2376" i="2"/>
  <c r="H2375" i="2"/>
  <c r="H2374" i="2"/>
  <c r="H2373" i="2"/>
  <c r="H2372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5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8" i="2"/>
  <c r="H2217" i="2"/>
  <c r="H2216" i="2"/>
  <c r="H2215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5" i="2"/>
  <c r="H14" i="2"/>
  <c r="H13" i="2"/>
  <c r="J5009" i="2" l="1"/>
  <c r="J5008" i="2"/>
  <c r="J5007" i="2"/>
  <c r="J5006" i="2"/>
  <c r="J5005" i="2"/>
  <c r="J5004" i="2"/>
  <c r="J5003" i="2"/>
  <c r="J5002" i="2"/>
  <c r="J5001" i="2"/>
  <c r="J5000" i="2"/>
  <c r="J4999" i="2"/>
  <c r="J4998" i="2"/>
  <c r="J4997" i="2"/>
  <c r="J4996" i="2"/>
  <c r="J4995" i="2"/>
  <c r="J4994" i="2"/>
  <c r="J4993" i="2"/>
  <c r="J4992" i="2"/>
  <c r="J4991" i="2"/>
  <c r="J4990" i="2"/>
  <c r="J4989" i="2"/>
  <c r="J4988" i="2"/>
  <c r="J4987" i="2"/>
  <c r="J4986" i="2"/>
  <c r="J4985" i="2"/>
  <c r="J4984" i="2"/>
  <c r="J4983" i="2"/>
  <c r="J4982" i="2"/>
  <c r="J4981" i="2"/>
  <c r="J4980" i="2"/>
  <c r="J4979" i="2"/>
  <c r="J4978" i="2"/>
  <c r="J4977" i="2"/>
  <c r="J4976" i="2"/>
  <c r="J4975" i="2"/>
  <c r="J4974" i="2"/>
  <c r="J4973" i="2"/>
  <c r="J4972" i="2"/>
  <c r="J4971" i="2"/>
  <c r="J4970" i="2"/>
  <c r="J4969" i="2"/>
  <c r="J4968" i="2"/>
  <c r="J4967" i="2"/>
  <c r="J4966" i="2"/>
  <c r="J4965" i="2"/>
  <c r="J4964" i="2"/>
  <c r="J4963" i="2"/>
  <c r="J4962" i="2"/>
  <c r="J4961" i="2"/>
  <c r="J4960" i="2"/>
  <c r="J4959" i="2"/>
  <c r="J4958" i="2"/>
  <c r="J4957" i="2"/>
  <c r="J4956" i="2"/>
  <c r="J4955" i="2"/>
  <c r="J4954" i="2"/>
  <c r="J4953" i="2"/>
  <c r="J4952" i="2"/>
  <c r="J4951" i="2"/>
  <c r="J4950" i="2"/>
  <c r="J4949" i="2"/>
  <c r="J4948" i="2"/>
  <c r="J4947" i="2"/>
  <c r="J4946" i="2"/>
  <c r="J4945" i="2"/>
  <c r="J4944" i="2"/>
  <c r="J4943" i="2"/>
  <c r="J4942" i="2"/>
  <c r="J4941" i="2"/>
  <c r="J4940" i="2"/>
  <c r="J4939" i="2"/>
  <c r="J4938" i="2"/>
  <c r="J4937" i="2"/>
  <c r="J4936" i="2"/>
  <c r="J4935" i="2"/>
  <c r="J4934" i="2"/>
  <c r="J4933" i="2"/>
  <c r="J4932" i="2"/>
  <c r="J4931" i="2"/>
  <c r="J4930" i="2"/>
  <c r="J4929" i="2"/>
  <c r="J4928" i="2"/>
  <c r="J4927" i="2"/>
  <c r="J4926" i="2"/>
  <c r="J4925" i="2"/>
  <c r="J4924" i="2"/>
  <c r="J4923" i="2"/>
  <c r="J4922" i="2"/>
  <c r="J4921" i="2"/>
  <c r="J4920" i="2"/>
  <c r="J4919" i="2"/>
  <c r="J4918" i="2"/>
  <c r="J4917" i="2"/>
  <c r="J4916" i="2"/>
  <c r="J4915" i="2"/>
  <c r="J4914" i="2"/>
  <c r="J4913" i="2"/>
  <c r="J4912" i="2"/>
  <c r="J4911" i="2"/>
  <c r="J4910" i="2"/>
  <c r="J4909" i="2"/>
  <c r="J4908" i="2"/>
  <c r="J4907" i="2"/>
  <c r="J4906" i="2"/>
  <c r="J4905" i="2"/>
  <c r="J4904" i="2"/>
  <c r="J4903" i="2"/>
  <c r="J4902" i="2"/>
  <c r="J4901" i="2"/>
  <c r="J4900" i="2"/>
  <c r="J4899" i="2"/>
  <c r="J4898" i="2"/>
  <c r="J4897" i="2"/>
  <c r="J4896" i="2"/>
  <c r="J4895" i="2"/>
  <c r="J4894" i="2"/>
  <c r="J4893" i="2"/>
  <c r="J4892" i="2"/>
  <c r="J4891" i="2"/>
  <c r="J4890" i="2"/>
  <c r="J4889" i="2"/>
  <c r="J4888" i="2"/>
  <c r="J4887" i="2"/>
  <c r="J4886" i="2"/>
  <c r="J4885" i="2"/>
  <c r="J4884" i="2"/>
  <c r="J4883" i="2"/>
  <c r="J4882" i="2"/>
  <c r="J4881" i="2"/>
  <c r="J4880" i="2"/>
  <c r="J4879" i="2"/>
  <c r="J4878" i="2"/>
  <c r="J4877" i="2"/>
  <c r="J4876" i="2"/>
  <c r="J4875" i="2"/>
  <c r="J4874" i="2"/>
  <c r="J4873" i="2"/>
  <c r="J4872" i="2"/>
  <c r="J4871" i="2"/>
  <c r="J4870" i="2"/>
  <c r="J4869" i="2"/>
  <c r="J4868" i="2"/>
  <c r="J4867" i="2"/>
  <c r="J4866" i="2"/>
  <c r="J4865" i="2"/>
  <c r="J4864" i="2"/>
  <c r="J4863" i="2"/>
  <c r="J4862" i="2"/>
  <c r="J4861" i="2"/>
  <c r="J4860" i="2"/>
  <c r="J4859" i="2"/>
  <c r="J4858" i="2"/>
  <c r="J4857" i="2"/>
  <c r="J4856" i="2"/>
  <c r="J4855" i="2"/>
  <c r="J4854" i="2"/>
  <c r="J4853" i="2"/>
  <c r="J4852" i="2"/>
  <c r="J4851" i="2"/>
  <c r="J4850" i="2"/>
  <c r="J4849" i="2"/>
  <c r="J4848" i="2"/>
  <c r="J4847" i="2"/>
  <c r="J4846" i="2"/>
  <c r="J4845" i="2"/>
  <c r="J4844" i="2"/>
  <c r="J4843" i="2"/>
  <c r="J4842" i="2"/>
  <c r="J4841" i="2"/>
  <c r="J4840" i="2"/>
  <c r="J4839" i="2"/>
  <c r="J4838" i="2"/>
  <c r="J4837" i="2"/>
  <c r="J4836" i="2"/>
  <c r="J4835" i="2"/>
  <c r="J4834" i="2"/>
  <c r="J4833" i="2"/>
  <c r="J4832" i="2"/>
  <c r="J4831" i="2"/>
  <c r="J4830" i="2"/>
  <c r="J4829" i="2"/>
  <c r="J4828" i="2"/>
  <c r="J4827" i="2"/>
  <c r="J4826" i="2"/>
  <c r="J4825" i="2"/>
  <c r="J4824" i="2"/>
  <c r="J4823" i="2"/>
  <c r="J4822" i="2"/>
  <c r="J4821" i="2"/>
  <c r="J4820" i="2"/>
  <c r="J4819" i="2"/>
  <c r="J4818" i="2"/>
  <c r="J4817" i="2"/>
  <c r="J4816" i="2"/>
  <c r="J4815" i="2"/>
  <c r="J4814" i="2"/>
  <c r="J4813" i="2"/>
  <c r="J4812" i="2"/>
  <c r="J4811" i="2"/>
  <c r="J4810" i="2"/>
  <c r="J4809" i="2"/>
  <c r="J4808" i="2"/>
  <c r="J4807" i="2"/>
  <c r="J4806" i="2"/>
  <c r="J4805" i="2"/>
  <c r="J4804" i="2"/>
  <c r="J4803" i="2"/>
  <c r="J4802" i="2"/>
  <c r="J4801" i="2"/>
  <c r="J4800" i="2"/>
  <c r="J4799" i="2"/>
  <c r="J4798" i="2"/>
  <c r="J4797" i="2"/>
  <c r="J4796" i="2"/>
  <c r="J4795" i="2"/>
  <c r="J4794" i="2"/>
  <c r="J4793" i="2"/>
  <c r="J4792" i="2"/>
  <c r="J4791" i="2"/>
  <c r="J4790" i="2"/>
  <c r="J4789" i="2"/>
  <c r="J4788" i="2"/>
  <c r="J4787" i="2"/>
  <c r="J4786" i="2"/>
  <c r="J4785" i="2"/>
  <c r="J4784" i="2"/>
  <c r="J4783" i="2"/>
  <c r="J4782" i="2"/>
  <c r="J4781" i="2"/>
  <c r="J4780" i="2"/>
  <c r="J4779" i="2"/>
  <c r="J4778" i="2"/>
  <c r="J4777" i="2"/>
  <c r="J4776" i="2"/>
  <c r="J4775" i="2"/>
  <c r="J4774" i="2"/>
  <c r="J4773" i="2"/>
  <c r="J4772" i="2"/>
  <c r="J4771" i="2"/>
  <c r="J4770" i="2"/>
  <c r="J4769" i="2"/>
  <c r="J4768" i="2"/>
  <c r="J4767" i="2"/>
  <c r="J4766" i="2"/>
  <c r="J4765" i="2"/>
  <c r="J4764" i="2"/>
  <c r="J4763" i="2"/>
  <c r="J4762" i="2"/>
  <c r="J4761" i="2"/>
  <c r="J4760" i="2"/>
  <c r="J4759" i="2"/>
  <c r="J4758" i="2"/>
  <c r="J4757" i="2"/>
  <c r="J4756" i="2"/>
  <c r="J4755" i="2"/>
  <c r="J4754" i="2"/>
  <c r="J4753" i="2"/>
  <c r="J4752" i="2"/>
  <c r="J4751" i="2"/>
  <c r="J4750" i="2"/>
  <c r="J4749" i="2"/>
  <c r="J4748" i="2"/>
  <c r="J4747" i="2"/>
  <c r="J4746" i="2"/>
  <c r="J4745" i="2"/>
  <c r="J4744" i="2"/>
  <c r="J4743" i="2"/>
  <c r="J4742" i="2"/>
  <c r="J4741" i="2"/>
  <c r="J4740" i="2"/>
  <c r="J4739" i="2"/>
  <c r="J4738" i="2"/>
  <c r="J4737" i="2"/>
  <c r="J4736" i="2"/>
  <c r="J4735" i="2"/>
  <c r="J4734" i="2"/>
  <c r="J4733" i="2"/>
  <c r="J4732" i="2"/>
  <c r="J4731" i="2"/>
  <c r="J4730" i="2"/>
  <c r="J4729" i="2"/>
  <c r="J4728" i="2"/>
  <c r="J4727" i="2"/>
  <c r="J4726" i="2"/>
  <c r="J4725" i="2"/>
  <c r="J4724" i="2"/>
  <c r="J4723" i="2"/>
  <c r="J4722" i="2"/>
  <c r="J4721" i="2"/>
  <c r="J4720" i="2"/>
  <c r="J4719" i="2"/>
  <c r="J4718" i="2"/>
  <c r="J4717" i="2"/>
  <c r="J4716" i="2"/>
  <c r="J4715" i="2"/>
  <c r="J4714" i="2"/>
  <c r="J4713" i="2"/>
  <c r="J4712" i="2"/>
  <c r="J4711" i="2"/>
  <c r="J4710" i="2"/>
  <c r="J4709" i="2"/>
  <c r="J4708" i="2"/>
  <c r="J4707" i="2"/>
  <c r="J4706" i="2"/>
  <c r="J4705" i="2"/>
  <c r="J4704" i="2"/>
  <c r="J4703" i="2"/>
  <c r="J4702" i="2"/>
  <c r="J4701" i="2"/>
  <c r="J4700" i="2"/>
  <c r="J4699" i="2"/>
  <c r="J4698" i="2"/>
  <c r="J4697" i="2"/>
  <c r="J4696" i="2"/>
  <c r="J4695" i="2"/>
  <c r="J4694" i="2"/>
  <c r="J4693" i="2"/>
  <c r="J4692" i="2"/>
  <c r="J4691" i="2"/>
  <c r="J4690" i="2"/>
  <c r="J4689" i="2"/>
  <c r="J4688" i="2"/>
  <c r="J4687" i="2"/>
  <c r="J4686" i="2"/>
  <c r="J4685" i="2"/>
  <c r="J4684" i="2"/>
  <c r="J4683" i="2"/>
  <c r="J4682" i="2"/>
  <c r="J4681" i="2"/>
  <c r="J4680" i="2"/>
  <c r="J4679" i="2"/>
  <c r="J4678" i="2"/>
  <c r="J4677" i="2"/>
  <c r="J4676" i="2"/>
  <c r="J4675" i="2"/>
  <c r="J4674" i="2"/>
  <c r="J4673" i="2"/>
  <c r="J4672" i="2"/>
  <c r="J4671" i="2"/>
  <c r="J4670" i="2"/>
  <c r="J4669" i="2"/>
  <c r="J4668" i="2"/>
  <c r="J4667" i="2"/>
  <c r="J4666" i="2"/>
  <c r="J4665" i="2"/>
  <c r="J4664" i="2"/>
  <c r="J4663" i="2"/>
  <c r="J4662" i="2"/>
  <c r="J4661" i="2"/>
  <c r="J4660" i="2"/>
  <c r="J4659" i="2"/>
  <c r="J4658" i="2"/>
  <c r="J4657" i="2"/>
  <c r="J4656" i="2"/>
  <c r="J4655" i="2"/>
  <c r="J4654" i="2"/>
  <c r="J4653" i="2"/>
  <c r="J4652" i="2"/>
  <c r="J4651" i="2"/>
  <c r="J4650" i="2"/>
  <c r="J4649" i="2"/>
  <c r="J4648" i="2"/>
  <c r="J4647" i="2"/>
  <c r="J4646" i="2"/>
  <c r="J4645" i="2"/>
  <c r="J4644" i="2"/>
  <c r="J4643" i="2"/>
  <c r="J4642" i="2"/>
  <c r="J4641" i="2"/>
  <c r="J4640" i="2"/>
  <c r="J4639" i="2"/>
  <c r="J4638" i="2"/>
  <c r="J4637" i="2"/>
  <c r="J4636" i="2"/>
  <c r="J4635" i="2"/>
  <c r="J4634" i="2"/>
  <c r="J4633" i="2"/>
  <c r="J4632" i="2"/>
  <c r="J4631" i="2"/>
  <c r="J4630" i="2"/>
  <c r="J4629" i="2"/>
  <c r="J4628" i="2"/>
  <c r="J4627" i="2"/>
  <c r="J4626" i="2"/>
  <c r="J4625" i="2"/>
  <c r="J4624" i="2"/>
  <c r="J4623" i="2"/>
  <c r="J4622" i="2"/>
  <c r="J4621" i="2"/>
  <c r="J4620" i="2"/>
  <c r="J4619" i="2"/>
  <c r="J4618" i="2"/>
  <c r="J4617" i="2"/>
  <c r="J4616" i="2"/>
  <c r="J4615" i="2"/>
  <c r="J4614" i="2"/>
  <c r="J4613" i="2"/>
  <c r="J4612" i="2"/>
  <c r="J4611" i="2"/>
  <c r="J4610" i="2"/>
  <c r="J4609" i="2"/>
  <c r="J4608" i="2"/>
  <c r="J4607" i="2"/>
  <c r="J4606" i="2"/>
  <c r="J4605" i="2"/>
  <c r="J4604" i="2"/>
  <c r="J4603" i="2"/>
  <c r="J4602" i="2"/>
  <c r="J4601" i="2"/>
  <c r="J4600" i="2"/>
  <c r="J4599" i="2"/>
  <c r="J4598" i="2"/>
  <c r="J4597" i="2"/>
  <c r="J4596" i="2"/>
  <c r="J4595" i="2"/>
  <c r="J4594" i="2"/>
  <c r="J4593" i="2"/>
  <c r="J4592" i="2"/>
  <c r="J4591" i="2"/>
  <c r="J4590" i="2"/>
  <c r="J4589" i="2"/>
  <c r="J4588" i="2"/>
  <c r="J4587" i="2"/>
  <c r="J4586" i="2"/>
  <c r="J4585" i="2"/>
  <c r="J4584" i="2"/>
  <c r="J4583" i="2"/>
  <c r="J4582" i="2"/>
  <c r="J4581" i="2"/>
  <c r="J4580" i="2"/>
  <c r="J4579" i="2"/>
  <c r="J4578" i="2"/>
  <c r="J4577" i="2"/>
  <c r="J4576" i="2"/>
  <c r="J4575" i="2"/>
  <c r="J4574" i="2"/>
  <c r="J4573" i="2"/>
  <c r="J4572" i="2"/>
  <c r="J4571" i="2"/>
  <c r="J4570" i="2"/>
  <c r="J4569" i="2"/>
  <c r="J4568" i="2"/>
  <c r="J4567" i="2"/>
  <c r="J4566" i="2"/>
  <c r="J4565" i="2"/>
  <c r="J4564" i="2"/>
  <c r="J4563" i="2"/>
  <c r="J4562" i="2"/>
  <c r="J4561" i="2"/>
  <c r="J4560" i="2"/>
  <c r="J4559" i="2"/>
  <c r="J4558" i="2"/>
  <c r="J4557" i="2"/>
  <c r="J4556" i="2"/>
  <c r="J4555" i="2"/>
  <c r="J4554" i="2"/>
  <c r="J4553" i="2"/>
  <c r="J4552" i="2"/>
  <c r="J4551" i="2"/>
  <c r="J4550" i="2"/>
  <c r="J4549" i="2"/>
  <c r="J4548" i="2"/>
  <c r="J4547" i="2"/>
  <c r="J4546" i="2"/>
  <c r="J4545" i="2"/>
  <c r="J4544" i="2"/>
  <c r="J4543" i="2"/>
  <c r="J4542" i="2"/>
  <c r="J4541" i="2"/>
  <c r="J4540" i="2"/>
  <c r="J4539" i="2"/>
  <c r="J4538" i="2"/>
  <c r="J4537" i="2"/>
  <c r="J4536" i="2"/>
  <c r="J4535" i="2"/>
  <c r="J4534" i="2"/>
  <c r="J4533" i="2"/>
  <c r="J4532" i="2"/>
  <c r="J4531" i="2"/>
  <c r="J4530" i="2"/>
  <c r="J4529" i="2"/>
  <c r="J4528" i="2"/>
  <c r="J4527" i="2"/>
  <c r="J4526" i="2"/>
  <c r="J4525" i="2"/>
  <c r="J4524" i="2"/>
  <c r="J4523" i="2"/>
  <c r="J4522" i="2"/>
  <c r="J4521" i="2"/>
  <c r="J4520" i="2"/>
  <c r="J4519" i="2"/>
  <c r="J4518" i="2"/>
  <c r="J4517" i="2"/>
  <c r="J4516" i="2"/>
  <c r="J4515" i="2"/>
  <c r="J4514" i="2"/>
  <c r="J4513" i="2"/>
  <c r="J4512" i="2"/>
  <c r="J4511" i="2"/>
  <c r="J4510" i="2"/>
  <c r="J4509" i="2"/>
  <c r="J4508" i="2"/>
  <c r="J4507" i="2"/>
  <c r="J4506" i="2"/>
  <c r="J4505" i="2"/>
  <c r="J4504" i="2"/>
  <c r="J4503" i="2"/>
  <c r="J4502" i="2"/>
  <c r="J4501" i="2"/>
  <c r="J4500" i="2"/>
  <c r="J4499" i="2"/>
  <c r="J4498" i="2"/>
  <c r="J4497" i="2"/>
  <c r="J4496" i="2"/>
  <c r="J4495" i="2"/>
  <c r="J4494" i="2"/>
  <c r="J4493" i="2"/>
  <c r="J4492" i="2"/>
  <c r="J4491" i="2"/>
  <c r="J4490" i="2"/>
  <c r="J4489" i="2"/>
  <c r="J4488" i="2"/>
  <c r="J4487" i="2"/>
  <c r="J4486" i="2"/>
  <c r="J4485" i="2"/>
  <c r="J4484" i="2"/>
  <c r="J4483" i="2"/>
  <c r="J4482" i="2"/>
  <c r="J4481" i="2"/>
  <c r="J4480" i="2"/>
  <c r="J4479" i="2"/>
  <c r="J4478" i="2"/>
  <c r="J4477" i="2"/>
  <c r="J4476" i="2"/>
  <c r="J4475" i="2"/>
  <c r="J4474" i="2"/>
  <c r="J4473" i="2"/>
  <c r="J4472" i="2"/>
  <c r="J4471" i="2"/>
  <c r="J4470" i="2"/>
  <c r="J4469" i="2"/>
  <c r="J4468" i="2"/>
  <c r="J4467" i="2"/>
  <c r="J4466" i="2"/>
  <c r="J4465" i="2"/>
  <c r="J4464" i="2"/>
  <c r="J4463" i="2"/>
  <c r="J4462" i="2"/>
  <c r="J4461" i="2"/>
  <c r="J4460" i="2"/>
  <c r="J4459" i="2"/>
  <c r="J4458" i="2"/>
  <c r="J4457" i="2"/>
  <c r="J4456" i="2"/>
  <c r="J4455" i="2"/>
  <c r="J4454" i="2"/>
  <c r="J4453" i="2"/>
  <c r="J4452" i="2"/>
  <c r="J4451" i="2"/>
  <c r="J4450" i="2"/>
  <c r="J4449" i="2"/>
  <c r="J4448" i="2"/>
  <c r="J4447" i="2"/>
  <c r="J4446" i="2"/>
  <c r="J4445" i="2"/>
  <c r="J4444" i="2"/>
  <c r="J4443" i="2"/>
  <c r="J4442" i="2"/>
  <c r="J4441" i="2"/>
  <c r="J4440" i="2"/>
  <c r="J4439" i="2"/>
  <c r="J4438" i="2"/>
  <c r="J4437" i="2"/>
  <c r="J4436" i="2"/>
  <c r="J4435" i="2"/>
  <c r="J4434" i="2"/>
  <c r="J4433" i="2"/>
  <c r="J4432" i="2"/>
  <c r="J4431" i="2"/>
  <c r="J4430" i="2"/>
  <c r="J4429" i="2"/>
  <c r="J4428" i="2"/>
  <c r="J4427" i="2"/>
  <c r="J4426" i="2"/>
  <c r="J4425" i="2"/>
  <c r="J4424" i="2"/>
  <c r="J4423" i="2"/>
  <c r="J4422" i="2"/>
  <c r="J4421" i="2"/>
  <c r="J4420" i="2"/>
  <c r="J4419" i="2"/>
  <c r="J4418" i="2"/>
  <c r="J4417" i="2"/>
  <c r="J4416" i="2"/>
  <c r="J4415" i="2"/>
  <c r="J4414" i="2"/>
  <c r="J4413" i="2"/>
  <c r="J4412" i="2"/>
  <c r="J4411" i="2"/>
  <c r="J4410" i="2"/>
  <c r="J4409" i="2"/>
  <c r="J4408" i="2"/>
  <c r="J4407" i="2"/>
  <c r="J4406" i="2"/>
  <c r="J4405" i="2"/>
  <c r="J4404" i="2"/>
  <c r="J4403" i="2"/>
  <c r="J4402" i="2"/>
  <c r="J4401" i="2"/>
  <c r="J4400" i="2"/>
  <c r="J4399" i="2"/>
  <c r="J4398" i="2"/>
  <c r="J4397" i="2"/>
  <c r="J4396" i="2"/>
  <c r="J4395" i="2"/>
  <c r="J4394" i="2"/>
  <c r="J4393" i="2"/>
  <c r="J4392" i="2"/>
  <c r="J4391" i="2"/>
  <c r="J4390" i="2"/>
  <c r="J4389" i="2"/>
  <c r="J4388" i="2"/>
  <c r="J4387" i="2"/>
  <c r="J4386" i="2"/>
  <c r="J4385" i="2"/>
  <c r="J4384" i="2"/>
  <c r="J4383" i="2"/>
  <c r="J4382" i="2"/>
  <c r="J4381" i="2"/>
  <c r="J4380" i="2"/>
  <c r="J4379" i="2"/>
  <c r="J4378" i="2"/>
  <c r="J4377" i="2"/>
  <c r="J4376" i="2"/>
  <c r="J4375" i="2"/>
  <c r="J4374" i="2"/>
  <c r="J4373" i="2"/>
  <c r="J4372" i="2"/>
  <c r="J4371" i="2"/>
  <c r="J4370" i="2"/>
  <c r="J4369" i="2"/>
  <c r="J4368" i="2"/>
  <c r="J4367" i="2"/>
  <c r="J4366" i="2"/>
  <c r="J4365" i="2"/>
  <c r="J4364" i="2"/>
  <c r="J4363" i="2"/>
  <c r="J4362" i="2"/>
  <c r="J4361" i="2"/>
  <c r="J4360" i="2"/>
  <c r="J4359" i="2"/>
  <c r="J4358" i="2"/>
  <c r="J4357" i="2"/>
  <c r="J4356" i="2"/>
  <c r="J4355" i="2"/>
  <c r="J4354" i="2"/>
  <c r="J4353" i="2"/>
  <c r="J4352" i="2"/>
  <c r="J4351" i="2"/>
  <c r="J4350" i="2"/>
  <c r="J4349" i="2"/>
  <c r="J4348" i="2"/>
  <c r="J4347" i="2"/>
  <c r="J4346" i="2"/>
  <c r="J4345" i="2"/>
  <c r="J4344" i="2"/>
  <c r="J4343" i="2"/>
  <c r="J4342" i="2"/>
  <c r="J4341" i="2"/>
  <c r="J4340" i="2"/>
  <c r="J4339" i="2"/>
  <c r="J4338" i="2"/>
  <c r="J4337" i="2"/>
  <c r="J4336" i="2"/>
  <c r="J4335" i="2"/>
  <c r="J4334" i="2"/>
  <c r="J4333" i="2"/>
  <c r="J4332" i="2"/>
  <c r="J4331" i="2"/>
  <c r="J4330" i="2"/>
  <c r="J4329" i="2"/>
  <c r="J4328" i="2"/>
  <c r="J4327" i="2"/>
  <c r="J4326" i="2"/>
  <c r="J4325" i="2"/>
  <c r="J4324" i="2"/>
  <c r="J4323" i="2"/>
  <c r="J4322" i="2"/>
  <c r="J4321" i="2"/>
  <c r="J4320" i="2"/>
  <c r="J4319" i="2"/>
  <c r="J4318" i="2"/>
  <c r="J4317" i="2"/>
  <c r="J4316" i="2"/>
  <c r="J4315" i="2"/>
  <c r="J4314" i="2"/>
  <c r="J4313" i="2"/>
  <c r="J4312" i="2"/>
  <c r="J4311" i="2"/>
  <c r="J4310" i="2"/>
  <c r="J4309" i="2"/>
  <c r="J4308" i="2"/>
  <c r="J4307" i="2"/>
  <c r="J4306" i="2"/>
  <c r="J4305" i="2"/>
  <c r="J4304" i="2"/>
  <c r="J4303" i="2"/>
  <c r="J4302" i="2"/>
  <c r="J4301" i="2"/>
  <c r="J4300" i="2"/>
  <c r="J4299" i="2"/>
  <c r="J4298" i="2"/>
  <c r="J4297" i="2"/>
  <c r="J4296" i="2"/>
  <c r="J4295" i="2"/>
  <c r="J4294" i="2"/>
  <c r="J4293" i="2"/>
  <c r="J4292" i="2"/>
  <c r="J4291" i="2"/>
  <c r="J4290" i="2"/>
  <c r="J4289" i="2"/>
  <c r="J4288" i="2"/>
  <c r="J4287" i="2"/>
  <c r="J4286" i="2"/>
  <c r="J4285" i="2"/>
  <c r="J4284" i="2"/>
  <c r="J4283" i="2"/>
  <c r="J4282" i="2"/>
  <c r="J4281" i="2"/>
  <c r="J4280" i="2"/>
  <c r="J4279" i="2"/>
  <c r="J4278" i="2"/>
  <c r="J4277" i="2"/>
  <c r="J4276" i="2"/>
  <c r="J4275" i="2"/>
  <c r="J4274" i="2"/>
  <c r="J4273" i="2"/>
  <c r="J4272" i="2"/>
  <c r="J4271" i="2"/>
  <c r="J4270" i="2"/>
  <c r="J4269" i="2"/>
  <c r="J4268" i="2"/>
  <c r="J4267" i="2"/>
  <c r="J4266" i="2"/>
  <c r="J4265" i="2"/>
  <c r="J4264" i="2"/>
  <c r="J4263" i="2"/>
  <c r="J4262" i="2"/>
  <c r="J4261" i="2"/>
  <c r="J4260" i="2"/>
  <c r="J4259" i="2"/>
  <c r="J4258" i="2"/>
  <c r="J4257" i="2"/>
  <c r="J4256" i="2"/>
  <c r="J4255" i="2"/>
  <c r="J4254" i="2"/>
  <c r="J4253" i="2"/>
  <c r="J4252" i="2"/>
  <c r="J4251" i="2"/>
  <c r="J4250" i="2"/>
  <c r="J4249" i="2"/>
  <c r="J4248" i="2"/>
  <c r="J4247" i="2"/>
  <c r="J4246" i="2"/>
  <c r="J4245" i="2"/>
  <c r="J4244" i="2"/>
  <c r="J4243" i="2"/>
  <c r="J4242" i="2"/>
  <c r="J4241" i="2"/>
  <c r="J4240" i="2"/>
  <c r="J4239" i="2"/>
  <c r="J4238" i="2"/>
  <c r="J4237" i="2"/>
  <c r="J4236" i="2"/>
  <c r="J4235" i="2"/>
  <c r="J4234" i="2"/>
  <c r="J4233" i="2"/>
  <c r="J4232" i="2"/>
  <c r="J4231" i="2"/>
  <c r="J4230" i="2"/>
  <c r="J4229" i="2"/>
  <c r="J4228" i="2"/>
  <c r="J4227" i="2"/>
  <c r="J4226" i="2"/>
  <c r="J4225" i="2"/>
  <c r="J4224" i="2"/>
  <c r="J4223" i="2"/>
  <c r="J4222" i="2"/>
  <c r="J4221" i="2"/>
  <c r="J4220" i="2"/>
  <c r="J4219" i="2"/>
  <c r="J4218" i="2"/>
  <c r="J4217" i="2"/>
  <c r="J4216" i="2"/>
  <c r="J4215" i="2"/>
  <c r="J4214" i="2"/>
  <c r="J4213" i="2"/>
  <c r="J4212" i="2"/>
  <c r="J4211" i="2"/>
  <c r="J4210" i="2"/>
  <c r="J4209" i="2"/>
  <c r="J4208" i="2"/>
  <c r="J4207" i="2"/>
  <c r="J4206" i="2"/>
  <c r="J4205" i="2"/>
  <c r="J4204" i="2"/>
  <c r="J4203" i="2"/>
  <c r="J4202" i="2"/>
  <c r="J4201" i="2"/>
  <c r="J4200" i="2"/>
  <c r="J4199" i="2"/>
  <c r="J4198" i="2"/>
  <c r="J4197" i="2"/>
  <c r="J4196" i="2"/>
  <c r="J4195" i="2"/>
  <c r="J4194" i="2"/>
  <c r="J4193" i="2"/>
  <c r="J4192" i="2"/>
  <c r="J4191" i="2"/>
  <c r="J4190" i="2"/>
  <c r="J4189" i="2"/>
  <c r="J4188" i="2"/>
  <c r="J4187" i="2"/>
  <c r="J4186" i="2"/>
  <c r="J4185" i="2"/>
  <c r="J4184" i="2"/>
  <c r="J4183" i="2"/>
  <c r="J4182" i="2"/>
  <c r="J4181" i="2"/>
  <c r="J4180" i="2"/>
  <c r="J4179" i="2"/>
  <c r="J4178" i="2"/>
  <c r="J4177" i="2"/>
  <c r="J4176" i="2"/>
  <c r="J4175" i="2"/>
  <c r="J4174" i="2"/>
  <c r="J4173" i="2"/>
  <c r="J4172" i="2"/>
  <c r="J4171" i="2"/>
  <c r="J4170" i="2"/>
  <c r="J4169" i="2"/>
  <c r="J4168" i="2"/>
  <c r="J4167" i="2"/>
  <c r="J4166" i="2"/>
  <c r="J4165" i="2"/>
  <c r="J4164" i="2"/>
  <c r="J4163" i="2"/>
  <c r="J4162" i="2"/>
  <c r="J4161" i="2"/>
  <c r="J4160" i="2"/>
  <c r="J4159" i="2"/>
  <c r="J4158" i="2"/>
  <c r="J4157" i="2"/>
  <c r="J4156" i="2"/>
  <c r="J4155" i="2"/>
  <c r="J4154" i="2"/>
  <c r="J4153" i="2"/>
  <c r="J4152" i="2"/>
  <c r="J4151" i="2"/>
  <c r="J4150" i="2"/>
  <c r="J4149" i="2"/>
  <c r="J4148" i="2"/>
  <c r="J4147" i="2"/>
  <c r="J4146" i="2"/>
  <c r="J4145" i="2"/>
  <c r="J4144" i="2"/>
  <c r="J4143" i="2"/>
  <c r="J4142" i="2"/>
  <c r="J4141" i="2"/>
  <c r="J4140" i="2"/>
  <c r="J4139" i="2"/>
  <c r="J4138" i="2"/>
  <c r="J4137" i="2"/>
  <c r="J4136" i="2"/>
  <c r="J4135" i="2"/>
  <c r="J4134" i="2"/>
  <c r="J4133" i="2"/>
  <c r="J4132" i="2"/>
  <c r="J4131" i="2"/>
  <c r="J4130" i="2"/>
  <c r="J4129" i="2"/>
  <c r="J4128" i="2"/>
  <c r="J4127" i="2"/>
  <c r="J4126" i="2"/>
  <c r="J4125" i="2"/>
  <c r="J4124" i="2"/>
  <c r="J4123" i="2"/>
  <c r="J4122" i="2"/>
  <c r="J4121" i="2"/>
  <c r="J4120" i="2"/>
  <c r="J4119" i="2"/>
  <c r="J4118" i="2"/>
  <c r="J4117" i="2"/>
  <c r="J4116" i="2"/>
  <c r="J4115" i="2"/>
  <c r="J4114" i="2"/>
  <c r="J4113" i="2"/>
  <c r="J4112" i="2"/>
  <c r="J4111" i="2"/>
  <c r="J4110" i="2"/>
  <c r="J4109" i="2"/>
  <c r="J4108" i="2"/>
  <c r="J4107" i="2"/>
  <c r="J4106" i="2"/>
  <c r="J4105" i="2"/>
  <c r="J4104" i="2"/>
  <c r="J4103" i="2"/>
  <c r="J4102" i="2"/>
  <c r="J4101" i="2"/>
  <c r="J4100" i="2"/>
  <c r="J4099" i="2"/>
  <c r="J4098" i="2"/>
  <c r="J4097" i="2"/>
  <c r="J4096" i="2"/>
  <c r="J4095" i="2"/>
  <c r="J4094" i="2"/>
  <c r="J4093" i="2"/>
  <c r="J4092" i="2"/>
  <c r="J4091" i="2"/>
  <c r="J4090" i="2"/>
  <c r="J4089" i="2"/>
  <c r="J4088" i="2"/>
  <c r="J4087" i="2"/>
  <c r="J4086" i="2"/>
  <c r="J4085" i="2"/>
  <c r="J4084" i="2"/>
  <c r="J4083" i="2"/>
  <c r="J4082" i="2"/>
  <c r="J4081" i="2"/>
  <c r="J4080" i="2"/>
  <c r="J4079" i="2"/>
  <c r="J4078" i="2"/>
  <c r="J4077" i="2"/>
  <c r="J4076" i="2"/>
  <c r="J4075" i="2"/>
  <c r="J4074" i="2"/>
  <c r="J4073" i="2"/>
  <c r="J4072" i="2"/>
  <c r="J4071" i="2"/>
  <c r="J4070" i="2"/>
  <c r="J4069" i="2"/>
  <c r="J4068" i="2"/>
  <c r="J4067" i="2"/>
  <c r="J4066" i="2"/>
  <c r="J4065" i="2"/>
  <c r="J4064" i="2"/>
  <c r="J4063" i="2"/>
  <c r="J4062" i="2"/>
  <c r="J4061" i="2"/>
  <c r="J4060" i="2"/>
  <c r="J4059" i="2"/>
  <c r="J4058" i="2"/>
  <c r="J4057" i="2"/>
  <c r="J4056" i="2"/>
  <c r="J4055" i="2"/>
  <c r="J4054" i="2"/>
  <c r="J4053" i="2"/>
  <c r="J4052" i="2"/>
  <c r="J4051" i="2"/>
  <c r="J4050" i="2"/>
  <c r="J4049" i="2"/>
  <c r="J4048" i="2"/>
  <c r="J4047" i="2"/>
  <c r="J4046" i="2"/>
  <c r="J4045" i="2"/>
  <c r="J4044" i="2"/>
  <c r="J4043" i="2"/>
  <c r="J4042" i="2"/>
  <c r="J4041" i="2"/>
  <c r="J4040" i="2"/>
  <c r="J4039" i="2"/>
  <c r="J4038" i="2"/>
  <c r="J4037" i="2"/>
  <c r="J4036" i="2"/>
  <c r="J4035" i="2"/>
  <c r="J4034" i="2"/>
  <c r="J4033" i="2"/>
  <c r="J4032" i="2"/>
  <c r="J4031" i="2"/>
  <c r="J4030" i="2"/>
  <c r="J4029" i="2"/>
  <c r="J4028" i="2"/>
  <c r="J4027" i="2"/>
  <c r="J4026" i="2"/>
  <c r="J4025" i="2"/>
  <c r="J4024" i="2"/>
  <c r="J4023" i="2"/>
  <c r="J4022" i="2"/>
  <c r="J4021" i="2"/>
  <c r="J4020" i="2"/>
  <c r="J4019" i="2"/>
  <c r="J4018" i="2"/>
  <c r="J4017" i="2"/>
  <c r="J4016" i="2"/>
  <c r="J4015" i="2"/>
  <c r="J4014" i="2"/>
  <c r="J4013" i="2"/>
  <c r="J4012" i="2"/>
  <c r="J4011" i="2"/>
  <c r="J4010" i="2"/>
  <c r="J4009" i="2"/>
  <c r="J4008" i="2"/>
  <c r="J4007" i="2"/>
  <c r="J4006" i="2"/>
  <c r="J4005" i="2"/>
  <c r="J4004" i="2"/>
  <c r="J4003" i="2"/>
  <c r="J4002" i="2"/>
  <c r="J4001" i="2"/>
  <c r="J4000" i="2"/>
  <c r="J3999" i="2"/>
  <c r="J3998" i="2"/>
  <c r="J3997" i="2"/>
  <c r="J3996" i="2"/>
  <c r="J3995" i="2"/>
  <c r="J3994" i="2"/>
  <c r="J3993" i="2"/>
  <c r="J3992" i="2"/>
  <c r="J3991" i="2"/>
  <c r="J3990" i="2"/>
  <c r="J3989" i="2"/>
  <c r="J3988" i="2"/>
  <c r="J3987" i="2"/>
  <c r="J3986" i="2"/>
  <c r="J3985" i="2"/>
  <c r="J3984" i="2"/>
  <c r="J3983" i="2"/>
  <c r="J3982" i="2"/>
  <c r="J3981" i="2"/>
  <c r="J3980" i="2"/>
  <c r="J3979" i="2"/>
  <c r="J3978" i="2"/>
  <c r="J3977" i="2"/>
  <c r="J3976" i="2"/>
  <c r="J3975" i="2"/>
  <c r="J3974" i="2"/>
  <c r="J3973" i="2"/>
  <c r="J3972" i="2"/>
  <c r="J3971" i="2"/>
  <c r="J3970" i="2"/>
  <c r="J3969" i="2"/>
  <c r="J3968" i="2"/>
  <c r="J3967" i="2"/>
  <c r="J3966" i="2"/>
  <c r="J3965" i="2"/>
  <c r="J3964" i="2"/>
  <c r="J3963" i="2"/>
  <c r="J3962" i="2"/>
  <c r="J3961" i="2"/>
  <c r="J3960" i="2"/>
  <c r="J3959" i="2"/>
  <c r="J3958" i="2"/>
  <c r="J3957" i="2"/>
  <c r="J3956" i="2"/>
  <c r="J3955" i="2"/>
  <c r="J3954" i="2"/>
  <c r="J3953" i="2"/>
  <c r="J3952" i="2"/>
  <c r="J3951" i="2"/>
  <c r="J3950" i="2"/>
  <c r="J3949" i="2"/>
  <c r="J3948" i="2"/>
  <c r="J3947" i="2"/>
  <c r="J3946" i="2"/>
  <c r="J3945" i="2"/>
  <c r="J3944" i="2"/>
  <c r="J3943" i="2"/>
  <c r="J3942" i="2"/>
  <c r="J3941" i="2"/>
  <c r="J3940" i="2"/>
  <c r="J3939" i="2"/>
  <c r="J3938" i="2"/>
  <c r="J3937" i="2"/>
  <c r="J3936" i="2"/>
  <c r="J3935" i="2"/>
  <c r="J3934" i="2"/>
  <c r="J3933" i="2"/>
  <c r="J3932" i="2"/>
  <c r="J3931" i="2"/>
  <c r="J3930" i="2"/>
  <c r="J3929" i="2"/>
  <c r="J3928" i="2"/>
  <c r="J3927" i="2"/>
  <c r="J3926" i="2"/>
  <c r="J3925" i="2"/>
  <c r="J3924" i="2"/>
  <c r="J3923" i="2"/>
  <c r="J3922" i="2"/>
  <c r="J3921" i="2"/>
  <c r="J3920" i="2"/>
  <c r="J3919" i="2"/>
  <c r="J3918" i="2"/>
  <c r="J3917" i="2"/>
  <c r="J3916" i="2"/>
  <c r="J3915" i="2"/>
  <c r="J3914" i="2"/>
  <c r="J3913" i="2"/>
  <c r="J3912" i="2"/>
  <c r="J3911" i="2"/>
  <c r="J3910" i="2"/>
  <c r="J3909" i="2"/>
  <c r="J3908" i="2"/>
  <c r="J3907" i="2"/>
  <c r="J3906" i="2"/>
  <c r="J3905" i="2"/>
  <c r="J3904" i="2"/>
  <c r="J3903" i="2"/>
  <c r="J3902" i="2"/>
  <c r="J3901" i="2"/>
  <c r="J3900" i="2"/>
  <c r="J3899" i="2"/>
  <c r="J3898" i="2"/>
  <c r="J3897" i="2"/>
  <c r="J3896" i="2"/>
  <c r="J3895" i="2"/>
  <c r="J3894" i="2"/>
  <c r="J3893" i="2"/>
  <c r="J3892" i="2"/>
  <c r="J3891" i="2"/>
  <c r="J3890" i="2"/>
  <c r="J3889" i="2"/>
  <c r="J3888" i="2"/>
  <c r="J3887" i="2"/>
  <c r="J3886" i="2"/>
  <c r="J3885" i="2"/>
  <c r="J3884" i="2"/>
  <c r="J3883" i="2"/>
  <c r="J3882" i="2"/>
  <c r="J3881" i="2"/>
  <c r="J3880" i="2"/>
  <c r="J3879" i="2"/>
  <c r="J3878" i="2"/>
  <c r="J3877" i="2"/>
  <c r="J3876" i="2"/>
  <c r="J3875" i="2"/>
  <c r="J3874" i="2"/>
  <c r="J3873" i="2"/>
  <c r="J3872" i="2"/>
  <c r="J3871" i="2"/>
  <c r="J3870" i="2"/>
  <c r="J3869" i="2"/>
  <c r="J3868" i="2"/>
  <c r="J3867" i="2"/>
  <c r="J3866" i="2"/>
  <c r="J3865" i="2"/>
  <c r="J3864" i="2"/>
  <c r="J3863" i="2"/>
  <c r="J3862" i="2"/>
  <c r="J3861" i="2"/>
  <c r="J3860" i="2"/>
  <c r="J3859" i="2"/>
  <c r="J3858" i="2"/>
  <c r="J3857" i="2"/>
  <c r="J3856" i="2"/>
  <c r="J3855" i="2"/>
  <c r="J3854" i="2"/>
  <c r="J3853" i="2"/>
  <c r="J3852" i="2"/>
  <c r="J3851" i="2"/>
  <c r="J3850" i="2"/>
  <c r="J3849" i="2"/>
  <c r="J3848" i="2"/>
  <c r="J3847" i="2"/>
  <c r="J3846" i="2"/>
  <c r="J3845" i="2"/>
  <c r="J3844" i="2"/>
  <c r="J3843" i="2"/>
  <c r="J3842" i="2"/>
  <c r="J3841" i="2"/>
  <c r="J3840" i="2"/>
  <c r="J3839" i="2"/>
  <c r="J3838" i="2"/>
  <c r="J3837" i="2"/>
  <c r="J3836" i="2"/>
  <c r="J3835" i="2"/>
  <c r="J3834" i="2"/>
  <c r="J3833" i="2"/>
  <c r="J3832" i="2"/>
  <c r="J3831" i="2"/>
  <c r="J3830" i="2"/>
  <c r="J3829" i="2"/>
  <c r="J3828" i="2"/>
  <c r="J3827" i="2"/>
  <c r="J3826" i="2"/>
  <c r="J3825" i="2"/>
  <c r="J3824" i="2"/>
  <c r="J3823" i="2"/>
  <c r="J3822" i="2"/>
  <c r="J3821" i="2"/>
  <c r="J3820" i="2"/>
  <c r="J3819" i="2"/>
  <c r="J3818" i="2"/>
  <c r="J3817" i="2"/>
  <c r="J3816" i="2"/>
  <c r="J3815" i="2"/>
  <c r="J3814" i="2"/>
  <c r="J3813" i="2"/>
  <c r="J3812" i="2"/>
  <c r="J3811" i="2"/>
  <c r="J3810" i="2"/>
  <c r="J3809" i="2"/>
  <c r="J3808" i="2"/>
  <c r="J3807" i="2"/>
  <c r="J3806" i="2"/>
  <c r="J3805" i="2"/>
  <c r="J3804" i="2"/>
  <c r="J3803" i="2"/>
  <c r="J3802" i="2"/>
  <c r="J3801" i="2"/>
  <c r="J3800" i="2"/>
  <c r="J3799" i="2"/>
  <c r="J3798" i="2"/>
  <c r="J3797" i="2"/>
  <c r="J3796" i="2"/>
  <c r="J3795" i="2"/>
  <c r="J3794" i="2"/>
  <c r="J3793" i="2"/>
  <c r="J3792" i="2"/>
  <c r="J3791" i="2"/>
  <c r="J3790" i="2"/>
  <c r="J3789" i="2"/>
  <c r="J3788" i="2"/>
  <c r="J3787" i="2"/>
  <c r="J3786" i="2"/>
  <c r="J3785" i="2"/>
  <c r="J3784" i="2"/>
  <c r="J3783" i="2"/>
  <c r="J3782" i="2"/>
  <c r="J3781" i="2"/>
  <c r="J3780" i="2"/>
  <c r="J3779" i="2"/>
  <c r="J3778" i="2"/>
  <c r="J3777" i="2"/>
  <c r="J3776" i="2"/>
  <c r="J3775" i="2"/>
  <c r="J3774" i="2"/>
  <c r="J3773" i="2"/>
  <c r="J3772" i="2"/>
  <c r="J3771" i="2"/>
  <c r="J3770" i="2"/>
  <c r="J3769" i="2"/>
  <c r="J3768" i="2"/>
  <c r="J3767" i="2"/>
  <c r="J3766" i="2"/>
  <c r="J3765" i="2"/>
  <c r="J3764" i="2"/>
  <c r="J3763" i="2"/>
  <c r="J3762" i="2"/>
  <c r="J3761" i="2"/>
  <c r="J3760" i="2"/>
  <c r="J3759" i="2"/>
  <c r="J3758" i="2"/>
  <c r="J3757" i="2"/>
  <c r="J3756" i="2"/>
  <c r="J3755" i="2"/>
  <c r="J3754" i="2"/>
  <c r="J3753" i="2"/>
  <c r="J3752" i="2"/>
  <c r="J3751" i="2"/>
  <c r="J3750" i="2"/>
  <c r="J3749" i="2"/>
  <c r="J3748" i="2"/>
  <c r="J3747" i="2"/>
  <c r="J3746" i="2"/>
  <c r="J3745" i="2"/>
  <c r="J3744" i="2"/>
  <c r="J3743" i="2"/>
  <c r="J3742" i="2"/>
  <c r="J3741" i="2"/>
  <c r="J3740" i="2"/>
  <c r="J3739" i="2"/>
  <c r="J3738" i="2"/>
  <c r="J3737" i="2"/>
  <c r="J3736" i="2"/>
  <c r="J3735" i="2"/>
  <c r="J3734" i="2"/>
  <c r="J3733" i="2"/>
  <c r="J3732" i="2"/>
  <c r="J3731" i="2"/>
  <c r="J3730" i="2"/>
  <c r="J3729" i="2"/>
  <c r="J3728" i="2"/>
  <c r="J3727" i="2"/>
  <c r="J3726" i="2"/>
  <c r="J3725" i="2"/>
  <c r="J3724" i="2"/>
  <c r="J3723" i="2"/>
  <c r="J3722" i="2"/>
  <c r="J3721" i="2"/>
  <c r="J3720" i="2"/>
  <c r="J3719" i="2"/>
  <c r="J3718" i="2"/>
  <c r="J3717" i="2"/>
  <c r="J3716" i="2"/>
  <c r="J3715" i="2"/>
  <c r="J3714" i="2"/>
  <c r="J3713" i="2"/>
  <c r="J3712" i="2"/>
  <c r="J3711" i="2"/>
  <c r="J3710" i="2"/>
  <c r="J3709" i="2"/>
  <c r="J3708" i="2"/>
  <c r="J3707" i="2"/>
  <c r="J3706" i="2"/>
  <c r="J3705" i="2"/>
  <c r="J3704" i="2"/>
  <c r="J3703" i="2"/>
  <c r="J3702" i="2"/>
  <c r="J3701" i="2"/>
  <c r="J3700" i="2"/>
  <c r="J3699" i="2"/>
  <c r="J3698" i="2"/>
  <c r="J3697" i="2"/>
  <c r="J3696" i="2"/>
  <c r="J3695" i="2"/>
  <c r="J3694" i="2"/>
  <c r="J3693" i="2"/>
  <c r="J3692" i="2"/>
  <c r="J3691" i="2"/>
  <c r="J3690" i="2"/>
  <c r="J3689" i="2"/>
  <c r="J3688" i="2"/>
  <c r="J3687" i="2"/>
  <c r="J3686" i="2"/>
  <c r="J3685" i="2"/>
  <c r="J3684" i="2"/>
  <c r="J3683" i="2"/>
  <c r="J3682" i="2"/>
  <c r="J3681" i="2"/>
  <c r="J3680" i="2"/>
  <c r="J3679" i="2"/>
  <c r="J3678" i="2"/>
  <c r="J3677" i="2"/>
  <c r="J3676" i="2"/>
  <c r="J3675" i="2"/>
  <c r="J3674" i="2"/>
  <c r="J3673" i="2"/>
  <c r="J3672" i="2"/>
  <c r="J3671" i="2"/>
  <c r="J3670" i="2"/>
  <c r="J3669" i="2"/>
  <c r="J3668" i="2"/>
  <c r="J3667" i="2"/>
  <c r="J3666" i="2"/>
  <c r="J3665" i="2"/>
  <c r="J3664" i="2"/>
  <c r="J3663" i="2"/>
  <c r="J3662" i="2"/>
  <c r="J3661" i="2"/>
  <c r="J3660" i="2"/>
  <c r="J3659" i="2"/>
  <c r="J3658" i="2"/>
  <c r="J3657" i="2"/>
  <c r="J3656" i="2"/>
  <c r="J3655" i="2"/>
  <c r="J3654" i="2"/>
  <c r="J3653" i="2"/>
  <c r="J3652" i="2"/>
  <c r="J3651" i="2"/>
  <c r="J3650" i="2"/>
  <c r="J3649" i="2"/>
  <c r="J3648" i="2"/>
  <c r="J3647" i="2"/>
  <c r="J3646" i="2"/>
  <c r="J3645" i="2"/>
  <c r="J3644" i="2"/>
  <c r="J3643" i="2"/>
  <c r="J3642" i="2"/>
  <c r="J3641" i="2"/>
  <c r="J3640" i="2"/>
  <c r="J3639" i="2"/>
  <c r="J3638" i="2"/>
  <c r="J3637" i="2"/>
  <c r="J3636" i="2"/>
  <c r="J3635" i="2"/>
  <c r="J3634" i="2"/>
  <c r="J3633" i="2"/>
  <c r="J3632" i="2"/>
  <c r="J3631" i="2"/>
  <c r="J3630" i="2"/>
  <c r="J3629" i="2"/>
  <c r="J3628" i="2"/>
  <c r="J3627" i="2"/>
  <c r="J3626" i="2"/>
  <c r="J3625" i="2"/>
  <c r="J3624" i="2"/>
  <c r="J3623" i="2"/>
  <c r="J3622" i="2"/>
  <c r="J3621" i="2"/>
  <c r="J3620" i="2"/>
  <c r="J3619" i="2"/>
  <c r="J3618" i="2"/>
  <c r="J3617" i="2"/>
  <c r="J3616" i="2"/>
  <c r="J3615" i="2"/>
  <c r="J3614" i="2"/>
  <c r="J3613" i="2"/>
  <c r="J3612" i="2"/>
  <c r="J3611" i="2"/>
  <c r="J3610" i="2"/>
  <c r="J3609" i="2"/>
  <c r="J3608" i="2"/>
  <c r="J3607" i="2"/>
  <c r="J3606" i="2"/>
  <c r="J3605" i="2"/>
  <c r="J3604" i="2"/>
  <c r="J3603" i="2"/>
  <c r="J3602" i="2"/>
  <c r="J3601" i="2"/>
  <c r="J3600" i="2"/>
  <c r="J3599" i="2"/>
  <c r="J3598" i="2"/>
  <c r="J3597" i="2"/>
  <c r="J3596" i="2"/>
  <c r="J3595" i="2"/>
  <c r="J3594" i="2"/>
  <c r="J3593" i="2"/>
  <c r="J3592" i="2"/>
  <c r="J3591" i="2"/>
  <c r="J3590" i="2"/>
  <c r="J3589" i="2"/>
  <c r="J3588" i="2"/>
  <c r="J3587" i="2"/>
  <c r="J3586" i="2"/>
  <c r="J3585" i="2"/>
  <c r="J3584" i="2"/>
  <c r="J3583" i="2"/>
  <c r="J3582" i="2"/>
  <c r="J3581" i="2"/>
  <c r="J3580" i="2"/>
  <c r="J3579" i="2"/>
  <c r="J3578" i="2"/>
  <c r="J3577" i="2"/>
  <c r="J3576" i="2"/>
  <c r="J3575" i="2"/>
  <c r="J3574" i="2"/>
  <c r="J3573" i="2"/>
  <c r="J3572" i="2"/>
  <c r="J3571" i="2"/>
  <c r="J3570" i="2"/>
  <c r="J3569" i="2"/>
  <c r="J3568" i="2"/>
  <c r="J3567" i="2"/>
  <c r="J3566" i="2"/>
  <c r="J3565" i="2"/>
  <c r="J3564" i="2"/>
  <c r="J3563" i="2"/>
  <c r="J3562" i="2"/>
  <c r="J3561" i="2"/>
  <c r="J3560" i="2"/>
  <c r="J3559" i="2"/>
  <c r="J3558" i="2"/>
  <c r="J3557" i="2"/>
  <c r="J3556" i="2"/>
  <c r="J3555" i="2"/>
  <c r="J3554" i="2"/>
  <c r="J3553" i="2"/>
  <c r="J3552" i="2"/>
  <c r="J3551" i="2"/>
  <c r="J3550" i="2"/>
  <c r="J3549" i="2"/>
  <c r="J3548" i="2"/>
  <c r="J3547" i="2"/>
  <c r="J3546" i="2"/>
  <c r="J3545" i="2"/>
  <c r="J3544" i="2"/>
  <c r="J3543" i="2"/>
  <c r="J3542" i="2"/>
  <c r="J3541" i="2"/>
  <c r="J3540" i="2"/>
  <c r="J3539" i="2"/>
  <c r="J3538" i="2"/>
  <c r="J3537" i="2"/>
  <c r="J3536" i="2"/>
  <c r="J3535" i="2"/>
  <c r="J3534" i="2"/>
  <c r="J3533" i="2"/>
  <c r="J3532" i="2"/>
  <c r="J3531" i="2"/>
  <c r="J3530" i="2"/>
  <c r="J3529" i="2"/>
  <c r="J3528" i="2"/>
  <c r="J3527" i="2"/>
  <c r="J3526" i="2"/>
  <c r="J3525" i="2"/>
  <c r="J3524" i="2"/>
  <c r="J3523" i="2"/>
  <c r="J3522" i="2"/>
  <c r="J3521" i="2"/>
  <c r="J3520" i="2"/>
  <c r="J3519" i="2"/>
  <c r="J3518" i="2"/>
  <c r="J3517" i="2"/>
  <c r="J3516" i="2"/>
  <c r="J3515" i="2"/>
  <c r="J3514" i="2"/>
  <c r="J3513" i="2"/>
  <c r="J3512" i="2"/>
  <c r="J3511" i="2"/>
  <c r="J3510" i="2"/>
  <c r="J3509" i="2"/>
  <c r="J3508" i="2"/>
  <c r="J3507" i="2"/>
  <c r="J3506" i="2"/>
  <c r="J3505" i="2"/>
  <c r="J3504" i="2"/>
  <c r="J3503" i="2"/>
  <c r="J3502" i="2"/>
  <c r="J3501" i="2"/>
  <c r="J3500" i="2"/>
  <c r="J3499" i="2"/>
  <c r="J3498" i="2"/>
  <c r="J3497" i="2"/>
  <c r="J3496" i="2"/>
  <c r="J3495" i="2"/>
  <c r="J3494" i="2"/>
  <c r="J3493" i="2"/>
  <c r="J3492" i="2"/>
  <c r="J3491" i="2"/>
  <c r="J3490" i="2"/>
  <c r="J3489" i="2"/>
  <c r="J3488" i="2"/>
  <c r="J3487" i="2"/>
  <c r="J3486" i="2"/>
  <c r="J3485" i="2"/>
  <c r="J3484" i="2"/>
  <c r="J3483" i="2"/>
  <c r="J3482" i="2"/>
  <c r="J3481" i="2"/>
  <c r="J3480" i="2"/>
  <c r="J3479" i="2"/>
  <c r="J3478" i="2"/>
  <c r="J3477" i="2"/>
  <c r="J3476" i="2"/>
  <c r="J3475" i="2"/>
  <c r="J3474" i="2"/>
  <c r="J3473" i="2"/>
  <c r="J3472" i="2"/>
  <c r="J3471" i="2"/>
  <c r="J3470" i="2"/>
  <c r="J3469" i="2"/>
  <c r="J3468" i="2"/>
  <c r="J3467" i="2"/>
  <c r="J3466" i="2"/>
  <c r="J3465" i="2"/>
  <c r="J3464" i="2"/>
  <c r="J3463" i="2"/>
  <c r="J3462" i="2"/>
  <c r="J3461" i="2"/>
  <c r="J3460" i="2"/>
  <c r="J3459" i="2"/>
  <c r="J3458" i="2"/>
  <c r="J3457" i="2"/>
  <c r="J3456" i="2"/>
  <c r="J3455" i="2"/>
  <c r="J3454" i="2"/>
  <c r="J3453" i="2"/>
  <c r="J3452" i="2"/>
  <c r="J3451" i="2"/>
  <c r="J3450" i="2"/>
  <c r="J3449" i="2"/>
  <c r="J3448" i="2"/>
  <c r="J3447" i="2"/>
  <c r="J3446" i="2"/>
  <c r="J3445" i="2"/>
  <c r="J3444" i="2"/>
  <c r="J3443" i="2"/>
  <c r="J3442" i="2"/>
  <c r="J3441" i="2"/>
  <c r="J3440" i="2"/>
  <c r="J3439" i="2"/>
  <c r="J3438" i="2"/>
  <c r="J3437" i="2"/>
  <c r="J3436" i="2"/>
  <c r="J3435" i="2"/>
  <c r="J3434" i="2"/>
  <c r="J3433" i="2"/>
  <c r="J3432" i="2"/>
  <c r="J3431" i="2"/>
  <c r="J3430" i="2"/>
  <c r="J3429" i="2"/>
  <c r="J3428" i="2"/>
  <c r="J3427" i="2"/>
  <c r="J3426" i="2"/>
  <c r="J3425" i="2"/>
  <c r="J3424" i="2"/>
  <c r="J3423" i="2"/>
  <c r="J3422" i="2"/>
  <c r="J3421" i="2"/>
  <c r="J3420" i="2"/>
  <c r="J3419" i="2"/>
  <c r="J3418" i="2"/>
  <c r="J3417" i="2"/>
  <c r="J3416" i="2"/>
  <c r="J3415" i="2"/>
  <c r="J3414" i="2"/>
  <c r="J3413" i="2"/>
  <c r="J3412" i="2"/>
  <c r="J3411" i="2"/>
  <c r="J3410" i="2"/>
  <c r="J3409" i="2"/>
  <c r="J3408" i="2"/>
  <c r="J3407" i="2"/>
  <c r="J3406" i="2"/>
  <c r="J3405" i="2"/>
  <c r="J3404" i="2"/>
  <c r="J3403" i="2"/>
  <c r="J3402" i="2"/>
  <c r="J3401" i="2"/>
  <c r="J3400" i="2"/>
  <c r="J3399" i="2"/>
  <c r="J3398" i="2"/>
  <c r="J3397" i="2"/>
  <c r="J3396" i="2"/>
  <c r="J3395" i="2"/>
  <c r="J3394" i="2"/>
  <c r="J3393" i="2"/>
  <c r="J3392" i="2"/>
  <c r="J3391" i="2"/>
  <c r="J3390" i="2"/>
  <c r="J3389" i="2"/>
  <c r="J3388" i="2"/>
  <c r="J3387" i="2"/>
  <c r="J3386" i="2"/>
  <c r="J3385" i="2"/>
  <c r="J3384" i="2"/>
  <c r="J3383" i="2"/>
  <c r="J3382" i="2"/>
  <c r="J3381" i="2"/>
  <c r="J3380" i="2"/>
  <c r="J3379" i="2"/>
  <c r="J3378" i="2"/>
  <c r="J3377" i="2"/>
  <c r="J3376" i="2"/>
  <c r="J3375" i="2"/>
  <c r="J3374" i="2"/>
  <c r="J3373" i="2"/>
  <c r="J3372" i="2"/>
  <c r="J3371" i="2"/>
  <c r="J3370" i="2"/>
  <c r="J3369" i="2"/>
  <c r="J3368" i="2"/>
  <c r="J3367" i="2"/>
  <c r="J3366" i="2"/>
  <c r="J3365" i="2"/>
  <c r="J3364" i="2"/>
  <c r="J3363" i="2"/>
  <c r="J3362" i="2"/>
  <c r="J3361" i="2"/>
  <c r="J3360" i="2"/>
  <c r="J3359" i="2"/>
  <c r="J3358" i="2"/>
  <c r="J3357" i="2"/>
  <c r="J3356" i="2"/>
  <c r="J3355" i="2"/>
  <c r="J3354" i="2"/>
  <c r="J3353" i="2"/>
  <c r="J3352" i="2"/>
  <c r="J3351" i="2"/>
  <c r="J3350" i="2"/>
  <c r="J3349" i="2"/>
  <c r="J3348" i="2"/>
  <c r="J3347" i="2"/>
  <c r="J3346" i="2"/>
  <c r="J3345" i="2"/>
  <c r="J3344" i="2"/>
  <c r="J3343" i="2"/>
  <c r="J3342" i="2"/>
  <c r="J3341" i="2"/>
  <c r="J3340" i="2"/>
  <c r="J3339" i="2"/>
  <c r="J3338" i="2"/>
  <c r="J3337" i="2"/>
  <c r="J3336" i="2"/>
  <c r="J3335" i="2"/>
  <c r="J3334" i="2"/>
  <c r="J3333" i="2"/>
  <c r="J3332" i="2"/>
  <c r="J3331" i="2"/>
  <c r="J3330" i="2"/>
  <c r="J3329" i="2"/>
  <c r="J3328" i="2"/>
  <c r="J3327" i="2"/>
  <c r="J3326" i="2"/>
  <c r="J3325" i="2"/>
  <c r="J3324" i="2"/>
  <c r="J3323" i="2"/>
  <c r="J3322" i="2"/>
  <c r="J3321" i="2"/>
  <c r="J3320" i="2"/>
  <c r="J3319" i="2"/>
  <c r="J3318" i="2"/>
  <c r="J3317" i="2"/>
  <c r="J3316" i="2"/>
  <c r="J3315" i="2"/>
  <c r="J3314" i="2"/>
  <c r="J3313" i="2"/>
  <c r="J3312" i="2"/>
  <c r="J3311" i="2"/>
  <c r="J3310" i="2"/>
  <c r="J3309" i="2"/>
  <c r="J3308" i="2"/>
  <c r="J3307" i="2"/>
  <c r="J3306" i="2"/>
  <c r="J3305" i="2"/>
  <c r="J3304" i="2"/>
  <c r="J3303" i="2"/>
  <c r="J3302" i="2"/>
  <c r="J3301" i="2"/>
  <c r="J3300" i="2"/>
  <c r="J3299" i="2"/>
  <c r="J3298" i="2"/>
  <c r="J3297" i="2"/>
  <c r="J3296" i="2"/>
  <c r="J3295" i="2"/>
  <c r="J3294" i="2"/>
  <c r="J3293" i="2"/>
  <c r="J3292" i="2"/>
  <c r="J3291" i="2"/>
  <c r="J3290" i="2"/>
  <c r="J3289" i="2"/>
  <c r="J3288" i="2"/>
  <c r="J3287" i="2"/>
  <c r="J3286" i="2"/>
  <c r="J3285" i="2"/>
  <c r="J3284" i="2"/>
  <c r="J3283" i="2"/>
  <c r="J3282" i="2"/>
  <c r="J3281" i="2"/>
  <c r="J3280" i="2"/>
  <c r="J3279" i="2"/>
  <c r="J3278" i="2"/>
  <c r="J3277" i="2"/>
  <c r="J3276" i="2"/>
  <c r="J3275" i="2"/>
  <c r="J3274" i="2"/>
  <c r="J3273" i="2"/>
  <c r="J3272" i="2"/>
  <c r="J3271" i="2"/>
  <c r="J3270" i="2"/>
  <c r="J3269" i="2"/>
  <c r="J3268" i="2"/>
  <c r="J3267" i="2"/>
  <c r="J3266" i="2"/>
  <c r="J3265" i="2"/>
  <c r="J3264" i="2"/>
  <c r="J3263" i="2"/>
  <c r="J3262" i="2"/>
  <c r="J3261" i="2"/>
  <c r="J3260" i="2"/>
  <c r="J3259" i="2"/>
  <c r="J3258" i="2"/>
  <c r="J3257" i="2"/>
  <c r="J3256" i="2"/>
  <c r="J3255" i="2"/>
  <c r="J3254" i="2"/>
  <c r="J3253" i="2"/>
  <c r="J3252" i="2"/>
  <c r="J3251" i="2"/>
  <c r="J3250" i="2"/>
  <c r="J3249" i="2"/>
  <c r="J3248" i="2"/>
  <c r="J3247" i="2"/>
  <c r="J3246" i="2"/>
  <c r="J3245" i="2"/>
  <c r="J3244" i="2"/>
  <c r="J3243" i="2"/>
  <c r="J3242" i="2"/>
  <c r="J3241" i="2"/>
  <c r="J3240" i="2"/>
  <c r="J3239" i="2"/>
  <c r="J3238" i="2"/>
  <c r="J3237" i="2"/>
  <c r="J3236" i="2"/>
  <c r="J3235" i="2"/>
  <c r="J3234" i="2"/>
  <c r="J3233" i="2"/>
  <c r="J3232" i="2"/>
  <c r="J3231" i="2"/>
  <c r="J3230" i="2"/>
  <c r="J3229" i="2"/>
  <c r="J3228" i="2"/>
  <c r="J3227" i="2"/>
  <c r="J3226" i="2"/>
  <c r="J3225" i="2"/>
  <c r="J3224" i="2"/>
  <c r="J3223" i="2"/>
  <c r="J3222" i="2"/>
  <c r="J3221" i="2"/>
  <c r="J3220" i="2"/>
  <c r="J3219" i="2"/>
  <c r="J3218" i="2"/>
  <c r="J3217" i="2"/>
  <c r="J3216" i="2"/>
  <c r="J3215" i="2"/>
  <c r="J3214" i="2"/>
  <c r="J3213" i="2"/>
  <c r="J3212" i="2"/>
  <c r="J3211" i="2"/>
  <c r="J3210" i="2"/>
  <c r="J3209" i="2"/>
  <c r="J3208" i="2"/>
  <c r="J3207" i="2"/>
  <c r="J3206" i="2"/>
  <c r="J3205" i="2"/>
  <c r="J3204" i="2"/>
  <c r="J3203" i="2"/>
  <c r="J3202" i="2"/>
  <c r="J3201" i="2"/>
  <c r="J3200" i="2"/>
  <c r="J3199" i="2"/>
  <c r="J3198" i="2"/>
  <c r="J3197" i="2"/>
  <c r="J3196" i="2"/>
  <c r="J3195" i="2"/>
  <c r="J3194" i="2"/>
  <c r="J3193" i="2"/>
  <c r="J3192" i="2"/>
  <c r="J3191" i="2"/>
  <c r="J3190" i="2"/>
  <c r="J3189" i="2"/>
  <c r="J3188" i="2"/>
  <c r="J3187" i="2"/>
  <c r="J3186" i="2"/>
  <c r="J3185" i="2"/>
  <c r="J3184" i="2"/>
  <c r="J3183" i="2"/>
  <c r="J3182" i="2"/>
  <c r="J3181" i="2"/>
  <c r="J3180" i="2"/>
  <c r="J3179" i="2"/>
  <c r="J3178" i="2"/>
  <c r="J3177" i="2"/>
  <c r="J3176" i="2"/>
  <c r="J3175" i="2"/>
  <c r="J3174" i="2"/>
  <c r="J3173" i="2"/>
  <c r="J3172" i="2"/>
  <c r="J3171" i="2"/>
  <c r="J3170" i="2"/>
  <c r="J3169" i="2"/>
  <c r="J3168" i="2"/>
  <c r="J3167" i="2"/>
  <c r="J3166" i="2"/>
  <c r="J3165" i="2"/>
  <c r="J3164" i="2"/>
  <c r="J3163" i="2"/>
  <c r="J3162" i="2"/>
  <c r="J3161" i="2"/>
  <c r="J3160" i="2"/>
  <c r="J3159" i="2"/>
  <c r="J3158" i="2"/>
  <c r="J3157" i="2"/>
  <c r="J3156" i="2"/>
  <c r="J3155" i="2"/>
  <c r="J3154" i="2"/>
  <c r="J3153" i="2"/>
  <c r="J3152" i="2"/>
  <c r="J3151" i="2"/>
  <c r="J3150" i="2"/>
  <c r="J3149" i="2"/>
  <c r="J3148" i="2"/>
  <c r="J3147" i="2"/>
  <c r="J3146" i="2"/>
  <c r="J3145" i="2"/>
  <c r="J3144" i="2"/>
  <c r="J3143" i="2"/>
  <c r="J3142" i="2"/>
  <c r="J3141" i="2"/>
  <c r="J3140" i="2"/>
  <c r="J3139" i="2"/>
  <c r="J3138" i="2"/>
  <c r="J3137" i="2"/>
  <c r="J3136" i="2"/>
  <c r="J3135" i="2"/>
  <c r="J3134" i="2"/>
  <c r="J3133" i="2"/>
  <c r="J3132" i="2"/>
  <c r="J3131" i="2"/>
  <c r="J3130" i="2"/>
  <c r="J3129" i="2"/>
  <c r="J3128" i="2"/>
  <c r="J3127" i="2"/>
  <c r="J3126" i="2"/>
  <c r="J3125" i="2"/>
  <c r="J3124" i="2"/>
  <c r="J3123" i="2"/>
  <c r="J3122" i="2"/>
  <c r="J3121" i="2"/>
  <c r="J3120" i="2"/>
  <c r="J3119" i="2"/>
  <c r="J3118" i="2"/>
  <c r="J3117" i="2"/>
  <c r="J3116" i="2"/>
  <c r="J3115" i="2"/>
  <c r="J3114" i="2"/>
  <c r="J3113" i="2"/>
  <c r="J3112" i="2"/>
  <c r="J3111" i="2"/>
  <c r="J3110" i="2"/>
  <c r="J3109" i="2"/>
  <c r="J3108" i="2"/>
  <c r="J3107" i="2"/>
  <c r="J3106" i="2"/>
  <c r="J3105" i="2"/>
  <c r="J3104" i="2"/>
  <c r="J3103" i="2"/>
  <c r="J3102" i="2"/>
  <c r="J3101" i="2"/>
  <c r="J3100" i="2"/>
  <c r="J3099" i="2"/>
  <c r="J3098" i="2"/>
  <c r="J3097" i="2"/>
  <c r="J3096" i="2"/>
  <c r="J3095" i="2"/>
  <c r="J3094" i="2"/>
  <c r="J3093" i="2"/>
  <c r="J3092" i="2"/>
  <c r="J3091" i="2"/>
  <c r="J3090" i="2"/>
  <c r="J3089" i="2"/>
  <c r="J3088" i="2"/>
  <c r="J3087" i="2"/>
  <c r="J3086" i="2"/>
  <c r="J3085" i="2"/>
  <c r="J3084" i="2"/>
  <c r="J3083" i="2"/>
  <c r="J3082" i="2"/>
  <c r="J3081" i="2"/>
  <c r="J3080" i="2"/>
  <c r="J3079" i="2"/>
  <c r="J3078" i="2"/>
  <c r="J3077" i="2"/>
  <c r="J3076" i="2"/>
  <c r="J3075" i="2"/>
  <c r="J3074" i="2"/>
  <c r="J3073" i="2"/>
  <c r="J3072" i="2"/>
  <c r="J3071" i="2"/>
  <c r="J3070" i="2"/>
  <c r="J3069" i="2"/>
  <c r="J3068" i="2"/>
  <c r="J3067" i="2"/>
  <c r="J3066" i="2"/>
  <c r="J3065" i="2"/>
  <c r="J3064" i="2"/>
  <c r="J3063" i="2"/>
  <c r="J3062" i="2"/>
  <c r="J3061" i="2"/>
  <c r="J3060" i="2"/>
  <c r="J3059" i="2"/>
  <c r="J3058" i="2"/>
  <c r="J3057" i="2"/>
  <c r="J3056" i="2"/>
  <c r="J3055" i="2"/>
  <c r="J3054" i="2"/>
  <c r="J3053" i="2"/>
  <c r="J3052" i="2"/>
  <c r="J3051" i="2"/>
  <c r="J3050" i="2"/>
  <c r="J3049" i="2"/>
  <c r="J3048" i="2"/>
  <c r="J3047" i="2"/>
  <c r="J3046" i="2"/>
  <c r="J3045" i="2"/>
  <c r="J3044" i="2"/>
  <c r="J3043" i="2"/>
  <c r="J3042" i="2"/>
  <c r="J3041" i="2"/>
  <c r="J3040" i="2"/>
  <c r="J3039" i="2"/>
  <c r="J3038" i="2"/>
  <c r="J3037" i="2"/>
  <c r="J3036" i="2"/>
  <c r="J3035" i="2"/>
  <c r="J3034" i="2"/>
  <c r="J3033" i="2"/>
  <c r="J3032" i="2"/>
  <c r="J3031" i="2"/>
  <c r="J3030" i="2"/>
  <c r="J3029" i="2"/>
  <c r="J3028" i="2"/>
  <c r="J3027" i="2"/>
  <c r="J3026" i="2"/>
  <c r="J3025" i="2"/>
  <c r="J3024" i="2"/>
  <c r="J3023" i="2"/>
  <c r="J3022" i="2"/>
  <c r="J3021" i="2"/>
  <c r="J3020" i="2"/>
  <c r="J3019" i="2"/>
  <c r="J3018" i="2"/>
  <c r="J3017" i="2"/>
  <c r="J3016" i="2"/>
  <c r="J3015" i="2"/>
  <c r="J3014" i="2"/>
  <c r="J3013" i="2"/>
  <c r="J3012" i="2"/>
  <c r="J3011" i="2"/>
  <c r="J3010" i="2"/>
  <c r="J3009" i="2"/>
  <c r="J3008" i="2"/>
  <c r="J3007" i="2"/>
  <c r="J3006" i="2"/>
  <c r="J3005" i="2"/>
  <c r="J3004" i="2"/>
  <c r="J3003" i="2"/>
  <c r="J3002" i="2"/>
  <c r="J3001" i="2"/>
  <c r="J3000" i="2"/>
  <c r="J2999" i="2"/>
  <c r="J2998" i="2"/>
  <c r="J2997" i="2"/>
  <c r="J2996" i="2"/>
  <c r="J2995" i="2"/>
  <c r="J2994" i="2"/>
  <c r="J2993" i="2"/>
  <c r="J2992" i="2"/>
  <c r="J2991" i="2"/>
  <c r="J2990" i="2"/>
  <c r="J2989" i="2"/>
  <c r="J2988" i="2"/>
  <c r="J2987" i="2"/>
  <c r="J2986" i="2"/>
  <c r="J2985" i="2"/>
  <c r="J2984" i="2"/>
  <c r="J2983" i="2"/>
  <c r="J2982" i="2"/>
  <c r="J2981" i="2"/>
  <c r="J2980" i="2"/>
  <c r="J2979" i="2"/>
  <c r="J2978" i="2"/>
  <c r="J2977" i="2"/>
  <c r="J2976" i="2"/>
  <c r="J2975" i="2"/>
  <c r="J2974" i="2"/>
  <c r="J2973" i="2"/>
  <c r="J2972" i="2"/>
  <c r="J2971" i="2"/>
  <c r="J2970" i="2"/>
  <c r="J2969" i="2"/>
  <c r="J2968" i="2"/>
  <c r="J2967" i="2"/>
  <c r="J2966" i="2"/>
  <c r="J2965" i="2"/>
  <c r="J2964" i="2"/>
  <c r="J2963" i="2"/>
  <c r="J2962" i="2"/>
  <c r="J2961" i="2"/>
  <c r="J2960" i="2"/>
  <c r="J2959" i="2"/>
  <c r="J2958" i="2"/>
  <c r="J2957" i="2"/>
  <c r="J2956" i="2"/>
  <c r="J2955" i="2"/>
  <c r="J2954" i="2"/>
  <c r="J2953" i="2"/>
  <c r="J2952" i="2"/>
  <c r="J2951" i="2"/>
  <c r="J2950" i="2"/>
  <c r="J2949" i="2"/>
  <c r="J2948" i="2"/>
  <c r="J2947" i="2"/>
  <c r="J2946" i="2"/>
  <c r="J2945" i="2"/>
  <c r="J2944" i="2"/>
  <c r="J2943" i="2"/>
  <c r="J2942" i="2"/>
  <c r="J2941" i="2"/>
  <c r="J2940" i="2"/>
  <c r="J2939" i="2"/>
  <c r="J2938" i="2"/>
  <c r="J2937" i="2"/>
  <c r="J2936" i="2"/>
  <c r="J2935" i="2"/>
  <c r="J2934" i="2"/>
  <c r="J2933" i="2"/>
  <c r="J2932" i="2"/>
  <c r="J2931" i="2"/>
  <c r="J2930" i="2"/>
  <c r="J2929" i="2"/>
  <c r="J2928" i="2"/>
  <c r="J2927" i="2"/>
  <c r="J2926" i="2"/>
  <c r="J2925" i="2"/>
  <c r="J2924" i="2"/>
  <c r="J2923" i="2"/>
  <c r="J2922" i="2"/>
  <c r="J2921" i="2"/>
  <c r="J2920" i="2"/>
  <c r="J2919" i="2"/>
  <c r="J2918" i="2"/>
  <c r="J2917" i="2"/>
  <c r="J2916" i="2"/>
  <c r="J2915" i="2"/>
  <c r="J2914" i="2"/>
  <c r="J2913" i="2"/>
  <c r="J2912" i="2"/>
  <c r="J2911" i="2"/>
  <c r="J2910" i="2"/>
  <c r="J2909" i="2"/>
  <c r="J2908" i="2"/>
  <c r="J2907" i="2"/>
  <c r="J2906" i="2"/>
  <c r="J2905" i="2"/>
  <c r="J2904" i="2"/>
  <c r="J2903" i="2"/>
  <c r="J2902" i="2"/>
  <c r="J2901" i="2"/>
  <c r="J2900" i="2"/>
  <c r="J2899" i="2"/>
  <c r="J2898" i="2"/>
  <c r="J2897" i="2"/>
  <c r="J2896" i="2"/>
  <c r="J2895" i="2"/>
  <c r="J2894" i="2"/>
  <c r="J2893" i="2"/>
  <c r="J2892" i="2"/>
  <c r="J2891" i="2"/>
  <c r="J2890" i="2"/>
  <c r="J2889" i="2"/>
  <c r="J2888" i="2"/>
  <c r="J2887" i="2"/>
  <c r="J2886" i="2"/>
  <c r="J2885" i="2"/>
  <c r="J2884" i="2"/>
  <c r="J2883" i="2"/>
  <c r="J2882" i="2"/>
  <c r="J2881" i="2"/>
  <c r="J2880" i="2"/>
  <c r="J2879" i="2"/>
  <c r="J2878" i="2"/>
  <c r="J2877" i="2"/>
  <c r="J2876" i="2"/>
  <c r="J2875" i="2"/>
  <c r="J2874" i="2"/>
  <c r="J2873" i="2"/>
  <c r="J2872" i="2"/>
  <c r="J2871" i="2"/>
  <c r="J2870" i="2"/>
  <c r="J2869" i="2"/>
  <c r="J2868" i="2"/>
  <c r="J2867" i="2"/>
  <c r="J2866" i="2"/>
  <c r="J2865" i="2"/>
  <c r="J2864" i="2"/>
  <c r="J2863" i="2"/>
  <c r="J2862" i="2"/>
  <c r="J2861" i="2"/>
  <c r="J2860" i="2"/>
  <c r="J2859" i="2"/>
  <c r="J2858" i="2"/>
  <c r="J2857" i="2"/>
  <c r="J2856" i="2"/>
  <c r="J2855" i="2"/>
  <c r="J2854" i="2"/>
  <c r="J2853" i="2"/>
  <c r="J2852" i="2"/>
  <c r="J2851" i="2"/>
  <c r="J2850" i="2"/>
  <c r="J2849" i="2"/>
  <c r="J2848" i="2"/>
  <c r="J2847" i="2"/>
  <c r="J2846" i="2"/>
  <c r="J2845" i="2"/>
  <c r="J2844" i="2"/>
  <c r="J2843" i="2"/>
  <c r="J2842" i="2"/>
  <c r="J2841" i="2"/>
  <c r="J2840" i="2"/>
  <c r="J2839" i="2"/>
  <c r="J2838" i="2"/>
  <c r="J2837" i="2"/>
  <c r="J2836" i="2"/>
  <c r="J2835" i="2"/>
  <c r="J2834" i="2"/>
  <c r="J2833" i="2"/>
  <c r="J2832" i="2"/>
  <c r="J2831" i="2"/>
  <c r="J2830" i="2"/>
  <c r="J2829" i="2"/>
  <c r="J2828" i="2"/>
  <c r="J2827" i="2"/>
  <c r="J2826" i="2"/>
  <c r="J2825" i="2"/>
  <c r="J2824" i="2"/>
  <c r="J2823" i="2"/>
  <c r="J2822" i="2"/>
  <c r="J2821" i="2"/>
  <c r="J2820" i="2"/>
  <c r="J2819" i="2"/>
  <c r="J2818" i="2"/>
  <c r="J2817" i="2"/>
  <c r="J2816" i="2"/>
  <c r="J2815" i="2"/>
  <c r="J2814" i="2"/>
  <c r="J2813" i="2"/>
  <c r="J2812" i="2"/>
  <c r="J2811" i="2"/>
  <c r="J2810" i="2"/>
  <c r="J2809" i="2"/>
  <c r="J2808" i="2"/>
  <c r="J2807" i="2"/>
  <c r="J2806" i="2"/>
  <c r="J2805" i="2"/>
  <c r="J2804" i="2"/>
  <c r="J2803" i="2"/>
  <c r="J2802" i="2"/>
  <c r="J2801" i="2"/>
  <c r="J2800" i="2"/>
  <c r="J2799" i="2"/>
  <c r="J2798" i="2"/>
  <c r="J2797" i="2"/>
  <c r="J2796" i="2"/>
  <c r="J2795" i="2"/>
  <c r="J2794" i="2"/>
  <c r="J2793" i="2"/>
  <c r="J2792" i="2"/>
  <c r="J2791" i="2"/>
  <c r="J2790" i="2"/>
  <c r="J2789" i="2"/>
  <c r="J2788" i="2"/>
  <c r="J2787" i="2"/>
  <c r="J2786" i="2"/>
  <c r="J2785" i="2"/>
  <c r="J2784" i="2"/>
  <c r="J2783" i="2"/>
  <c r="J2782" i="2"/>
  <c r="J2781" i="2"/>
  <c r="J2780" i="2"/>
  <c r="J2779" i="2"/>
  <c r="J2778" i="2"/>
  <c r="J2777" i="2"/>
  <c r="J2776" i="2"/>
  <c r="J2775" i="2"/>
  <c r="J2774" i="2"/>
  <c r="J2773" i="2"/>
  <c r="J2772" i="2"/>
  <c r="J2771" i="2"/>
  <c r="J2770" i="2"/>
  <c r="J2769" i="2"/>
  <c r="J2768" i="2"/>
  <c r="J2767" i="2"/>
  <c r="J2766" i="2"/>
  <c r="J2765" i="2"/>
  <c r="J2764" i="2"/>
  <c r="J2763" i="2"/>
  <c r="J2762" i="2"/>
  <c r="J2761" i="2"/>
  <c r="J2760" i="2"/>
  <c r="J2759" i="2"/>
  <c r="J2758" i="2"/>
  <c r="J2757" i="2"/>
  <c r="J2756" i="2"/>
  <c r="J2755" i="2"/>
  <c r="J2754" i="2"/>
  <c r="J2753" i="2"/>
  <c r="J2752" i="2"/>
  <c r="J2751" i="2"/>
  <c r="J2750" i="2"/>
  <c r="J2749" i="2"/>
  <c r="J2748" i="2"/>
  <c r="J2747" i="2"/>
  <c r="J2746" i="2"/>
  <c r="J2745" i="2"/>
  <c r="J2744" i="2"/>
  <c r="J2743" i="2"/>
  <c r="J2742" i="2"/>
  <c r="J2741" i="2"/>
  <c r="J2740" i="2"/>
  <c r="J2739" i="2"/>
  <c r="J2738" i="2"/>
  <c r="J2737" i="2"/>
  <c r="J2736" i="2"/>
  <c r="J2735" i="2"/>
  <c r="J2734" i="2"/>
  <c r="J2733" i="2"/>
  <c r="J2732" i="2"/>
  <c r="J2731" i="2"/>
  <c r="J2730" i="2"/>
  <c r="J2729" i="2"/>
  <c r="J2728" i="2"/>
  <c r="J2727" i="2"/>
  <c r="J2726" i="2"/>
  <c r="J2725" i="2"/>
  <c r="J2724" i="2"/>
  <c r="J2723" i="2"/>
  <c r="J2722" i="2"/>
  <c r="J2721" i="2"/>
  <c r="J2720" i="2"/>
  <c r="J2719" i="2"/>
  <c r="J2718" i="2"/>
  <c r="J2717" i="2"/>
  <c r="J2716" i="2"/>
  <c r="J2715" i="2"/>
  <c r="J2714" i="2"/>
  <c r="J2713" i="2"/>
  <c r="J2712" i="2"/>
  <c r="J2711" i="2"/>
  <c r="J2710" i="2"/>
  <c r="J2709" i="2"/>
  <c r="J2708" i="2"/>
  <c r="J2707" i="2"/>
  <c r="J2706" i="2"/>
  <c r="J2705" i="2"/>
  <c r="J2704" i="2"/>
  <c r="J2703" i="2"/>
  <c r="J2702" i="2"/>
  <c r="J2701" i="2"/>
  <c r="J2700" i="2"/>
  <c r="J2699" i="2"/>
  <c r="J2698" i="2"/>
  <c r="J2697" i="2"/>
  <c r="J2696" i="2"/>
  <c r="J2695" i="2"/>
  <c r="J2694" i="2"/>
  <c r="J2693" i="2"/>
  <c r="J2692" i="2"/>
  <c r="J2691" i="2"/>
  <c r="J2690" i="2"/>
  <c r="J2689" i="2"/>
  <c r="J2688" i="2"/>
  <c r="J2687" i="2"/>
  <c r="J2686" i="2"/>
  <c r="J2685" i="2"/>
  <c r="J2684" i="2"/>
  <c r="J2683" i="2"/>
  <c r="J2682" i="2"/>
  <c r="J2681" i="2"/>
  <c r="J2680" i="2"/>
  <c r="J2679" i="2"/>
  <c r="J2678" i="2"/>
  <c r="J2677" i="2"/>
  <c r="J2676" i="2"/>
  <c r="J2675" i="2"/>
  <c r="J2674" i="2"/>
  <c r="J2673" i="2"/>
  <c r="J2672" i="2"/>
  <c r="J2671" i="2"/>
  <c r="J2670" i="2"/>
  <c r="J2669" i="2"/>
  <c r="J2668" i="2"/>
  <c r="J2667" i="2"/>
  <c r="J2666" i="2"/>
  <c r="J2665" i="2"/>
  <c r="J2664" i="2"/>
  <c r="J2663" i="2"/>
  <c r="J2662" i="2"/>
  <c r="J2661" i="2"/>
  <c r="J2660" i="2"/>
  <c r="J2659" i="2"/>
  <c r="J2658" i="2"/>
  <c r="J2657" i="2"/>
  <c r="J2656" i="2"/>
  <c r="J2655" i="2"/>
  <c r="J2654" i="2"/>
  <c r="J2653" i="2"/>
  <c r="J2652" i="2"/>
  <c r="J2651" i="2"/>
  <c r="J2650" i="2"/>
  <c r="J2649" i="2"/>
  <c r="J2648" i="2"/>
  <c r="J2647" i="2"/>
  <c r="J2646" i="2"/>
  <c r="J2645" i="2"/>
  <c r="J2644" i="2"/>
  <c r="J2643" i="2"/>
  <c r="J2642" i="2"/>
  <c r="J2641" i="2"/>
  <c r="J2640" i="2"/>
  <c r="J2639" i="2"/>
  <c r="J2638" i="2"/>
  <c r="J2637" i="2"/>
  <c r="J2636" i="2"/>
  <c r="J2635" i="2"/>
  <c r="J2634" i="2"/>
  <c r="J2633" i="2"/>
  <c r="J2632" i="2"/>
  <c r="J2631" i="2"/>
  <c r="J2630" i="2"/>
  <c r="J2629" i="2"/>
  <c r="J2628" i="2"/>
  <c r="J2627" i="2"/>
  <c r="J2626" i="2"/>
  <c r="J2625" i="2"/>
  <c r="J2624" i="2"/>
  <c r="J2623" i="2"/>
  <c r="J2622" i="2"/>
  <c r="J2621" i="2"/>
  <c r="J2620" i="2"/>
  <c r="J2619" i="2"/>
  <c r="J2618" i="2"/>
  <c r="J2617" i="2"/>
  <c r="J2616" i="2"/>
  <c r="J2615" i="2"/>
  <c r="J2614" i="2"/>
  <c r="J2613" i="2"/>
  <c r="J2612" i="2"/>
  <c r="J2611" i="2"/>
  <c r="J2610" i="2"/>
  <c r="J2609" i="2"/>
  <c r="J2608" i="2"/>
  <c r="J2607" i="2"/>
  <c r="J2606" i="2"/>
  <c r="J2605" i="2"/>
  <c r="J2604" i="2"/>
  <c r="J2603" i="2"/>
  <c r="J2602" i="2"/>
  <c r="J2601" i="2"/>
  <c r="J2600" i="2"/>
  <c r="J2599" i="2"/>
  <c r="J2598" i="2"/>
  <c r="J2597" i="2"/>
  <c r="J2596" i="2"/>
  <c r="J2595" i="2"/>
  <c r="J2594" i="2"/>
  <c r="J2593" i="2"/>
  <c r="J2592" i="2"/>
  <c r="J2591" i="2"/>
  <c r="J2590" i="2"/>
  <c r="J2589" i="2"/>
  <c r="J2588" i="2"/>
  <c r="J2587" i="2"/>
  <c r="J2586" i="2"/>
  <c r="J2585" i="2"/>
  <c r="J2584" i="2"/>
  <c r="J2583" i="2"/>
  <c r="J2582" i="2"/>
  <c r="J2581" i="2"/>
  <c r="J2580" i="2"/>
  <c r="J2579" i="2"/>
  <c r="J2578" i="2"/>
  <c r="J2577" i="2"/>
  <c r="J2576" i="2"/>
  <c r="J2575" i="2"/>
  <c r="J2574" i="2"/>
  <c r="J2573" i="2"/>
  <c r="J2572" i="2"/>
  <c r="J2571" i="2"/>
  <c r="J2570" i="2"/>
  <c r="J2569" i="2"/>
  <c r="J2568" i="2"/>
  <c r="J2567" i="2"/>
  <c r="J2566" i="2"/>
  <c r="J2565" i="2"/>
  <c r="J2564" i="2"/>
  <c r="J2563" i="2"/>
  <c r="J2562" i="2"/>
  <c r="J2561" i="2"/>
  <c r="J2560" i="2"/>
  <c r="J2559" i="2"/>
  <c r="J2558" i="2"/>
  <c r="J2557" i="2"/>
  <c r="J2556" i="2"/>
  <c r="J2555" i="2"/>
  <c r="J2554" i="2"/>
  <c r="J2553" i="2"/>
  <c r="J2552" i="2"/>
  <c r="J2551" i="2"/>
  <c r="J2550" i="2"/>
  <c r="J2549" i="2"/>
  <c r="J2548" i="2"/>
  <c r="J2547" i="2"/>
  <c r="J2546" i="2"/>
  <c r="J2545" i="2"/>
  <c r="J2544" i="2"/>
  <c r="J2543" i="2"/>
  <c r="J2542" i="2"/>
  <c r="J2541" i="2"/>
  <c r="J2540" i="2"/>
  <c r="J2539" i="2"/>
  <c r="J2538" i="2"/>
  <c r="J2537" i="2"/>
  <c r="J2536" i="2"/>
  <c r="J2535" i="2"/>
  <c r="J2534" i="2"/>
  <c r="J2533" i="2"/>
  <c r="J2532" i="2"/>
  <c r="J2531" i="2"/>
  <c r="J2530" i="2"/>
  <c r="J2529" i="2"/>
  <c r="J2528" i="2"/>
  <c r="J2527" i="2"/>
  <c r="J2526" i="2"/>
  <c r="J2525" i="2"/>
  <c r="J2524" i="2"/>
  <c r="J2523" i="2"/>
  <c r="J2522" i="2"/>
  <c r="J2521" i="2"/>
  <c r="J2520" i="2"/>
  <c r="J2519" i="2"/>
  <c r="J2518" i="2"/>
  <c r="J2517" i="2"/>
  <c r="J2516" i="2"/>
  <c r="J2515" i="2"/>
  <c r="J2514" i="2"/>
  <c r="J2513" i="2"/>
  <c r="J2512" i="2"/>
  <c r="J2511" i="2"/>
  <c r="J2510" i="2"/>
  <c r="J2509" i="2"/>
  <c r="J2508" i="2"/>
  <c r="J2507" i="2"/>
  <c r="J2506" i="2"/>
  <c r="J2505" i="2"/>
  <c r="J2504" i="2"/>
  <c r="J2503" i="2"/>
  <c r="J2502" i="2"/>
  <c r="J2501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482" i="2"/>
  <c r="J2481" i="2"/>
  <c r="J2480" i="2"/>
  <c r="J2479" i="2"/>
  <c r="J2478" i="2"/>
  <c r="J2477" i="2"/>
  <c r="J2476" i="2"/>
  <c r="J2475" i="2"/>
  <c r="J2474" i="2"/>
  <c r="J2473" i="2"/>
  <c r="J2472" i="2"/>
  <c r="J2471" i="2"/>
  <c r="J2470" i="2"/>
  <c r="J2469" i="2"/>
  <c r="J2468" i="2"/>
  <c r="J2467" i="2"/>
  <c r="J2466" i="2"/>
  <c r="J2465" i="2"/>
  <c r="J2464" i="2"/>
  <c r="J2463" i="2"/>
  <c r="J2462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8" i="2"/>
  <c r="J2447" i="2"/>
  <c r="J2446" i="2"/>
  <c r="J2445" i="2"/>
  <c r="J2444" i="2"/>
  <c r="J2443" i="2"/>
  <c r="J2442" i="2"/>
  <c r="J2441" i="2"/>
  <c r="J2440" i="2"/>
  <c r="J2439" i="2"/>
  <c r="J2438" i="2"/>
  <c r="J2437" i="2"/>
  <c r="J2436" i="2"/>
  <c r="J2435" i="2"/>
  <c r="J2434" i="2"/>
  <c r="J2433" i="2"/>
  <c r="J2432" i="2"/>
  <c r="J2431" i="2"/>
  <c r="J2430" i="2"/>
  <c r="J2429" i="2"/>
  <c r="J2428" i="2"/>
  <c r="J2427" i="2"/>
  <c r="J2426" i="2"/>
  <c r="J2425" i="2"/>
  <c r="J2424" i="2"/>
  <c r="J2423" i="2"/>
  <c r="J2422" i="2"/>
  <c r="J2421" i="2"/>
  <c r="J2420" i="2"/>
  <c r="J2419" i="2"/>
  <c r="J2418" i="2"/>
  <c r="J2417" i="2"/>
  <c r="J2416" i="2"/>
  <c r="J2415" i="2"/>
  <c r="J2414" i="2"/>
  <c r="J2413" i="2"/>
  <c r="J2412" i="2"/>
  <c r="J2411" i="2"/>
  <c r="J2410" i="2"/>
  <c r="J2409" i="2"/>
  <c r="J2408" i="2"/>
  <c r="J2407" i="2"/>
  <c r="J2406" i="2"/>
  <c r="J2405" i="2"/>
  <c r="J2404" i="2"/>
  <c r="J2403" i="2"/>
  <c r="J2402" i="2"/>
  <c r="J2401" i="2"/>
  <c r="J2400" i="2"/>
  <c r="J2399" i="2"/>
  <c r="J2398" i="2"/>
  <c r="J2397" i="2"/>
  <c r="J2396" i="2"/>
  <c r="J2395" i="2"/>
  <c r="J2394" i="2"/>
  <c r="J2393" i="2"/>
  <c r="J2392" i="2"/>
  <c r="J2391" i="2"/>
  <c r="J2390" i="2"/>
  <c r="J2389" i="2"/>
  <c r="J2388" i="2"/>
  <c r="J2387" i="2"/>
  <c r="J2386" i="2"/>
  <c r="J2385" i="2"/>
  <c r="J2384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2323" i="2"/>
  <c r="J2322" i="2"/>
  <c r="J2321" i="2"/>
  <c r="J2320" i="2"/>
  <c r="J2319" i="2"/>
  <c r="J2318" i="2"/>
  <c r="J2317" i="2"/>
  <c r="J2316" i="2"/>
  <c r="J2315" i="2"/>
  <c r="J2314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6" i="2"/>
  <c r="J2285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3" i="2"/>
  <c r="J2262" i="2"/>
  <c r="J2261" i="2"/>
  <c r="J2260" i="2"/>
  <c r="J2259" i="2"/>
  <c r="J2258" i="2"/>
  <c r="J2257" i="2"/>
  <c r="J2256" i="2"/>
  <c r="J2255" i="2"/>
  <c r="J2254" i="2"/>
  <c r="J2253" i="2"/>
  <c r="J2252" i="2"/>
  <c r="J2251" i="2"/>
  <c r="J2250" i="2"/>
  <c r="J2249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4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7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2000" i="2"/>
  <c r="J1999" i="2"/>
  <c r="J1998" i="2"/>
  <c r="J1997" i="2"/>
  <c r="J1996" i="2"/>
  <c r="J1995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7" i="2"/>
  <c r="J1946" i="2"/>
  <c r="J1945" i="2"/>
  <c r="J1944" i="2"/>
  <c r="J1943" i="2"/>
  <c r="J1942" i="2"/>
  <c r="J1941" i="2"/>
  <c r="J1940" i="2"/>
  <c r="J1939" i="2"/>
  <c r="J1938" i="2"/>
  <c r="J1937" i="2"/>
  <c r="J1936" i="2"/>
  <c r="J1935" i="2"/>
  <c r="J1934" i="2"/>
  <c r="J1933" i="2"/>
  <c r="J1932" i="2"/>
  <c r="J1931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9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1" i="2"/>
  <c r="J1880" i="2"/>
  <c r="J1879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6" i="2"/>
  <c r="J1865" i="2"/>
  <c r="J1864" i="2"/>
  <c r="J1863" i="2"/>
  <c r="J1862" i="2"/>
  <c r="J1861" i="2"/>
  <c r="J1860" i="2"/>
  <c r="J1859" i="2"/>
  <c r="J1858" i="2"/>
  <c r="J1857" i="2"/>
  <c r="J1856" i="2"/>
  <c r="J1855" i="2"/>
  <c r="J1854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9" i="2"/>
  <c r="J1838" i="2"/>
  <c r="J1837" i="2"/>
  <c r="J1836" i="2"/>
  <c r="J1835" i="2"/>
  <c r="J1834" i="2"/>
  <c r="J1833" i="2"/>
  <c r="J1832" i="2"/>
  <c r="J1831" i="2"/>
  <c r="J1830" i="2"/>
  <c r="J1829" i="2"/>
  <c r="J1828" i="2"/>
  <c r="J1827" i="2"/>
  <c r="J1826" i="2"/>
  <c r="J1825" i="2"/>
  <c r="J1824" i="2"/>
  <c r="J1823" i="2"/>
  <c r="J1822" i="2"/>
  <c r="J1821" i="2"/>
  <c r="J1820" i="2"/>
  <c r="J1819" i="2"/>
  <c r="J1818" i="2"/>
  <c r="J1817" i="2"/>
  <c r="J1816" i="2"/>
  <c r="J1815" i="2"/>
  <c r="J1814" i="2"/>
  <c r="J1813" i="2"/>
  <c r="J1812" i="2"/>
  <c r="J1811" i="2"/>
  <c r="J1810" i="2"/>
  <c r="J1809" i="2"/>
  <c r="J1808" i="2"/>
  <c r="J1807" i="2"/>
  <c r="J1806" i="2"/>
  <c r="J1805" i="2"/>
  <c r="J1804" i="2"/>
  <c r="J1803" i="2"/>
  <c r="J1802" i="2"/>
  <c r="J1801" i="2"/>
  <c r="J1800" i="2"/>
  <c r="J1799" i="2"/>
  <c r="J1798" i="2"/>
  <c r="J1797" i="2"/>
  <c r="J1796" i="2"/>
  <c r="J1795" i="2"/>
  <c r="J1794" i="2"/>
  <c r="J1793" i="2"/>
  <c r="J1792" i="2"/>
  <c r="J1791" i="2"/>
  <c r="J1790" i="2"/>
  <c r="J1789" i="2"/>
  <c r="J1788" i="2"/>
  <c r="J1787" i="2"/>
  <c r="J1786" i="2"/>
  <c r="J1785" i="2"/>
  <c r="J1784" i="2"/>
  <c r="J1783" i="2"/>
  <c r="J1782" i="2"/>
  <c r="J1781" i="2"/>
  <c r="J1780" i="2"/>
  <c r="J1779" i="2"/>
  <c r="J1778" i="2"/>
  <c r="J1777" i="2"/>
  <c r="J1776" i="2"/>
  <c r="J1775" i="2"/>
  <c r="J1774" i="2"/>
  <c r="J1773" i="2"/>
  <c r="J1772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9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5" i="2"/>
  <c r="J1714" i="2"/>
  <c r="J1713" i="2"/>
  <c r="J1712" i="2"/>
  <c r="J1711" i="2"/>
  <c r="J1710" i="2"/>
  <c r="J1709" i="2"/>
  <c r="J1708" i="2"/>
  <c r="J1707" i="2"/>
  <c r="J1706" i="2"/>
  <c r="J1705" i="2"/>
  <c r="J1704" i="2"/>
  <c r="J1703" i="2"/>
  <c r="J1702" i="2"/>
  <c r="J1701" i="2"/>
  <c r="J1700" i="2"/>
  <c r="J1699" i="2"/>
  <c r="J1698" i="2"/>
  <c r="J1697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4" i="2"/>
  <c r="J1683" i="2"/>
  <c r="J1682" i="2"/>
  <c r="J1681" i="2"/>
  <c r="J1680" i="2"/>
  <c r="J1679" i="2"/>
  <c r="J1678" i="2"/>
  <c r="J1677" i="2"/>
  <c r="J1676" i="2"/>
  <c r="J1675" i="2"/>
  <c r="J1674" i="2"/>
  <c r="J1673" i="2"/>
  <c r="J1672" i="2"/>
  <c r="J1671" i="2"/>
  <c r="J1670" i="2"/>
  <c r="J1669" i="2"/>
  <c r="J1668" i="2"/>
  <c r="J1667" i="2"/>
  <c r="J1666" i="2"/>
  <c r="J1665" i="2"/>
  <c r="J1664" i="2"/>
  <c r="J1663" i="2"/>
  <c r="J1662" i="2"/>
  <c r="J1661" i="2"/>
  <c r="J1660" i="2"/>
  <c r="J1659" i="2"/>
  <c r="J1658" i="2"/>
  <c r="J1657" i="2"/>
  <c r="J1656" i="2"/>
  <c r="J1655" i="2"/>
  <c r="J1654" i="2"/>
  <c r="J1653" i="2"/>
  <c r="J1652" i="2"/>
  <c r="J1651" i="2"/>
  <c r="J1650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5" i="2"/>
  <c r="J1634" i="2"/>
  <c r="J1633" i="2"/>
  <c r="J1632" i="2"/>
  <c r="J1631" i="2"/>
  <c r="J1630" i="2"/>
  <c r="J1629" i="2"/>
  <c r="J1628" i="2"/>
  <c r="J1627" i="2"/>
  <c r="J1626" i="2"/>
  <c r="J1625" i="2"/>
  <c r="J1624" i="2"/>
  <c r="J1623" i="2"/>
  <c r="J1622" i="2"/>
  <c r="J1621" i="2"/>
  <c r="J1620" i="2"/>
  <c r="J1619" i="2"/>
  <c r="J1618" i="2"/>
  <c r="J1617" i="2"/>
  <c r="J1616" i="2"/>
  <c r="J1615" i="2"/>
  <c r="J1614" i="2"/>
  <c r="J1613" i="2"/>
  <c r="J1612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594" i="2"/>
  <c r="J1593" i="2"/>
  <c r="J1592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3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9" i="2"/>
  <c r="J1508" i="2"/>
  <c r="J1507" i="2"/>
  <c r="J1506" i="2"/>
  <c r="J1505" i="2"/>
  <c r="J1504" i="2"/>
  <c r="J1503" i="2"/>
  <c r="J1502" i="2"/>
  <c r="J1501" i="2"/>
  <c r="J1500" i="2"/>
  <c r="J1499" i="2"/>
  <c r="J1498" i="2"/>
  <c r="J1497" i="2"/>
  <c r="J1496" i="2"/>
  <c r="J1495" i="2"/>
  <c r="J1494" i="2"/>
  <c r="J1493" i="2"/>
  <c r="J1492" i="2"/>
  <c r="J1491" i="2"/>
  <c r="J1490" i="2"/>
  <c r="J1489" i="2"/>
  <c r="J1488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6" i="2"/>
  <c r="J1465" i="2"/>
  <c r="J1464" i="2"/>
  <c r="J1463" i="2"/>
  <c r="J1462" i="2"/>
  <c r="J1461" i="2"/>
  <c r="J1460" i="2"/>
  <c r="J1459" i="2"/>
  <c r="J1458" i="2"/>
  <c r="J1457" i="2"/>
  <c r="J1456" i="2"/>
  <c r="J1455" i="2"/>
  <c r="J1454" i="2"/>
  <c r="J1453" i="2"/>
  <c r="J1452" i="2"/>
  <c r="J1451" i="2"/>
  <c r="J1450" i="2"/>
  <c r="J1449" i="2"/>
  <c r="J1448" i="2"/>
  <c r="J1447" i="2"/>
  <c r="J1446" i="2"/>
  <c r="J1445" i="2"/>
  <c r="J1444" i="2"/>
  <c r="J1443" i="2"/>
  <c r="J1442" i="2"/>
  <c r="J1441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3" i="2"/>
  <c r="J1422" i="2"/>
  <c r="J1421" i="2"/>
  <c r="J1420" i="2"/>
  <c r="J1419" i="2"/>
  <c r="J1418" i="2"/>
  <c r="J1417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8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6" i="2"/>
  <c r="J1275" i="2"/>
  <c r="J1274" i="2"/>
  <c r="J1273" i="2"/>
  <c r="J1272" i="2"/>
  <c r="J1271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5" i="2"/>
  <c r="J14" i="2"/>
  <c r="J13" i="2"/>
  <c r="C4945" i="2" l="1" a="1"/>
  <c r="C4945" i="2" s="1"/>
  <c r="C15" i="2" l="1" a="1"/>
  <c r="C15" i="2" s="1"/>
  <c r="M15" i="2" s="1"/>
  <c r="K13" i="8" l="1"/>
  <c r="G5" i="6" l="1"/>
  <c r="H5" i="6"/>
  <c r="I5" i="6"/>
  <c r="J5" i="6"/>
  <c r="O12" i="8" l="1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O279" i="8"/>
  <c r="O280" i="8"/>
  <c r="O281" i="8"/>
  <c r="O282" i="8"/>
  <c r="O283" i="8"/>
  <c r="O284" i="8"/>
  <c r="O285" i="8"/>
  <c r="O286" i="8"/>
  <c r="O287" i="8"/>
  <c r="O288" i="8"/>
  <c r="O289" i="8"/>
  <c r="O290" i="8"/>
  <c r="O291" i="8"/>
  <c r="O292" i="8"/>
  <c r="O293" i="8"/>
  <c r="O294" i="8"/>
  <c r="O295" i="8"/>
  <c r="O296" i="8"/>
  <c r="O297" i="8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O314" i="8"/>
  <c r="O315" i="8"/>
  <c r="O316" i="8"/>
  <c r="O317" i="8"/>
  <c r="O318" i="8"/>
  <c r="O319" i="8"/>
  <c r="O320" i="8"/>
  <c r="O321" i="8"/>
  <c r="O322" i="8"/>
  <c r="O323" i="8"/>
  <c r="O324" i="8"/>
  <c r="O325" i="8"/>
  <c r="O326" i="8"/>
  <c r="O327" i="8"/>
  <c r="O328" i="8"/>
  <c r="O329" i="8"/>
  <c r="O330" i="8"/>
  <c r="O331" i="8"/>
  <c r="O332" i="8"/>
  <c r="O333" i="8"/>
  <c r="O334" i="8"/>
  <c r="O335" i="8"/>
  <c r="O336" i="8"/>
  <c r="O337" i="8"/>
  <c r="O338" i="8"/>
  <c r="O339" i="8"/>
  <c r="O340" i="8"/>
  <c r="O341" i="8"/>
  <c r="O342" i="8"/>
  <c r="O343" i="8"/>
  <c r="O344" i="8"/>
  <c r="O345" i="8"/>
  <c r="O346" i="8"/>
  <c r="O347" i="8"/>
  <c r="O348" i="8"/>
  <c r="O349" i="8"/>
  <c r="O350" i="8"/>
  <c r="O351" i="8"/>
  <c r="O352" i="8"/>
  <c r="O353" i="8"/>
  <c r="O354" i="8"/>
  <c r="O355" i="8"/>
  <c r="O356" i="8"/>
  <c r="O357" i="8"/>
  <c r="O358" i="8"/>
  <c r="O359" i="8"/>
  <c r="O360" i="8"/>
  <c r="O361" i="8"/>
  <c r="O362" i="8"/>
  <c r="O363" i="8"/>
  <c r="O364" i="8"/>
  <c r="O365" i="8"/>
  <c r="O366" i="8"/>
  <c r="O367" i="8"/>
  <c r="O368" i="8"/>
  <c r="O369" i="8"/>
  <c r="O370" i="8"/>
  <c r="O371" i="8"/>
  <c r="O372" i="8"/>
  <c r="O373" i="8"/>
  <c r="O374" i="8"/>
  <c r="O375" i="8"/>
  <c r="O376" i="8"/>
  <c r="O377" i="8"/>
  <c r="O378" i="8"/>
  <c r="O379" i="8"/>
  <c r="O380" i="8"/>
  <c r="O381" i="8"/>
  <c r="O382" i="8"/>
  <c r="O383" i="8"/>
  <c r="O384" i="8"/>
  <c r="O385" i="8"/>
  <c r="O386" i="8"/>
  <c r="O387" i="8"/>
  <c r="O388" i="8"/>
  <c r="O389" i="8"/>
  <c r="O390" i="8"/>
  <c r="O391" i="8"/>
  <c r="O392" i="8"/>
  <c r="O393" i="8"/>
  <c r="O394" i="8"/>
  <c r="O395" i="8"/>
  <c r="O396" i="8"/>
  <c r="O397" i="8"/>
  <c r="O398" i="8"/>
  <c r="O399" i="8"/>
  <c r="O400" i="8"/>
  <c r="O401" i="8"/>
  <c r="O402" i="8"/>
  <c r="O403" i="8"/>
  <c r="O404" i="8"/>
  <c r="O405" i="8"/>
  <c r="O406" i="8"/>
  <c r="O407" i="8"/>
  <c r="O408" i="8"/>
  <c r="O409" i="8"/>
  <c r="O410" i="8"/>
  <c r="O411" i="8"/>
  <c r="O412" i="8"/>
  <c r="O413" i="8"/>
  <c r="O414" i="8"/>
  <c r="O415" i="8"/>
  <c r="O416" i="8"/>
  <c r="O417" i="8"/>
  <c r="O418" i="8"/>
  <c r="O419" i="8"/>
  <c r="O420" i="8"/>
  <c r="O421" i="8"/>
  <c r="O422" i="8"/>
  <c r="O423" i="8"/>
  <c r="O424" i="8"/>
  <c r="O425" i="8"/>
  <c r="O426" i="8"/>
  <c r="O427" i="8"/>
  <c r="O428" i="8"/>
  <c r="O429" i="8"/>
  <c r="O430" i="8"/>
  <c r="O431" i="8"/>
  <c r="O432" i="8"/>
  <c r="O433" i="8"/>
  <c r="O434" i="8"/>
  <c r="O435" i="8"/>
  <c r="O436" i="8"/>
  <c r="O437" i="8"/>
  <c r="O438" i="8"/>
  <c r="O439" i="8"/>
  <c r="O440" i="8"/>
  <c r="O441" i="8"/>
  <c r="O442" i="8"/>
  <c r="O443" i="8"/>
  <c r="O444" i="8"/>
  <c r="O445" i="8"/>
  <c r="O446" i="8"/>
  <c r="O447" i="8"/>
  <c r="O448" i="8"/>
  <c r="O449" i="8"/>
  <c r="O450" i="8"/>
  <c r="O451" i="8"/>
  <c r="O452" i="8"/>
  <c r="O453" i="8"/>
  <c r="O454" i="8"/>
  <c r="O455" i="8"/>
  <c r="O456" i="8"/>
  <c r="O457" i="8"/>
  <c r="O458" i="8"/>
  <c r="O459" i="8"/>
  <c r="O460" i="8"/>
  <c r="O461" i="8"/>
  <c r="O462" i="8"/>
  <c r="O463" i="8"/>
  <c r="O464" i="8"/>
  <c r="O465" i="8"/>
  <c r="O466" i="8"/>
  <c r="O467" i="8"/>
  <c r="O468" i="8"/>
  <c r="O469" i="8"/>
  <c r="O470" i="8"/>
  <c r="O471" i="8"/>
  <c r="O472" i="8"/>
  <c r="O473" i="8"/>
  <c r="O474" i="8"/>
  <c r="O475" i="8"/>
  <c r="O476" i="8"/>
  <c r="O477" i="8"/>
  <c r="O478" i="8"/>
  <c r="O479" i="8"/>
  <c r="O480" i="8"/>
  <c r="O481" i="8"/>
  <c r="O482" i="8"/>
  <c r="O483" i="8"/>
  <c r="O484" i="8"/>
  <c r="O485" i="8"/>
  <c r="O486" i="8"/>
  <c r="O487" i="8"/>
  <c r="O488" i="8"/>
  <c r="O489" i="8"/>
  <c r="O490" i="8"/>
  <c r="O491" i="8"/>
  <c r="O492" i="8"/>
  <c r="O493" i="8"/>
  <c r="O494" i="8"/>
  <c r="O495" i="8"/>
  <c r="O496" i="8"/>
  <c r="O497" i="8"/>
  <c r="O498" i="8"/>
  <c r="O499" i="8"/>
  <c r="O500" i="8"/>
  <c r="O501" i="8"/>
  <c r="O502" i="8"/>
  <c r="O503" i="8"/>
  <c r="O504" i="8"/>
  <c r="O505" i="8"/>
  <c r="O506" i="8"/>
  <c r="O507" i="8"/>
  <c r="O508" i="8"/>
  <c r="O509" i="8"/>
  <c r="O510" i="8"/>
  <c r="O511" i="8"/>
  <c r="O512" i="8"/>
  <c r="O513" i="8"/>
  <c r="O514" i="8"/>
  <c r="O515" i="8"/>
  <c r="O516" i="8"/>
  <c r="O517" i="8"/>
  <c r="O518" i="8"/>
  <c r="O519" i="8"/>
  <c r="O520" i="8"/>
  <c r="O521" i="8"/>
  <c r="O522" i="8"/>
  <c r="O523" i="8"/>
  <c r="O524" i="8"/>
  <c r="O525" i="8"/>
  <c r="O526" i="8"/>
  <c r="O527" i="8"/>
  <c r="O528" i="8"/>
  <c r="O529" i="8"/>
  <c r="O530" i="8"/>
  <c r="O531" i="8"/>
  <c r="O532" i="8"/>
  <c r="O533" i="8"/>
  <c r="O534" i="8"/>
  <c r="O535" i="8"/>
  <c r="O536" i="8"/>
  <c r="O537" i="8"/>
  <c r="O538" i="8"/>
  <c r="O539" i="8"/>
  <c r="O540" i="8"/>
  <c r="O541" i="8"/>
  <c r="O542" i="8"/>
  <c r="O543" i="8"/>
  <c r="O544" i="8"/>
  <c r="O545" i="8"/>
  <c r="O546" i="8"/>
  <c r="O547" i="8"/>
  <c r="O548" i="8"/>
  <c r="O549" i="8"/>
  <c r="O550" i="8"/>
  <c r="O551" i="8"/>
  <c r="O552" i="8"/>
  <c r="O553" i="8"/>
  <c r="O554" i="8"/>
  <c r="O555" i="8"/>
  <c r="O556" i="8"/>
  <c r="O557" i="8"/>
  <c r="O558" i="8"/>
  <c r="O559" i="8"/>
  <c r="O560" i="8"/>
  <c r="O561" i="8"/>
  <c r="O562" i="8"/>
  <c r="O563" i="8"/>
  <c r="O564" i="8"/>
  <c r="O565" i="8"/>
  <c r="O566" i="8"/>
  <c r="O567" i="8"/>
  <c r="O568" i="8"/>
  <c r="O569" i="8"/>
  <c r="O570" i="8"/>
  <c r="O571" i="8"/>
  <c r="O572" i="8"/>
  <c r="O573" i="8"/>
  <c r="O574" i="8"/>
  <c r="O575" i="8"/>
  <c r="O576" i="8"/>
  <c r="O577" i="8"/>
  <c r="O578" i="8"/>
  <c r="O579" i="8"/>
  <c r="O580" i="8"/>
  <c r="O581" i="8"/>
  <c r="O582" i="8"/>
  <c r="O583" i="8"/>
  <c r="O584" i="8"/>
  <c r="O585" i="8"/>
  <c r="O586" i="8"/>
  <c r="O587" i="8"/>
  <c r="O588" i="8"/>
  <c r="O589" i="8"/>
  <c r="O590" i="8"/>
  <c r="O591" i="8"/>
  <c r="O592" i="8"/>
  <c r="O593" i="8"/>
  <c r="O594" i="8"/>
  <c r="O595" i="8"/>
  <c r="O596" i="8"/>
  <c r="O597" i="8"/>
  <c r="O598" i="8"/>
  <c r="O599" i="8"/>
  <c r="O600" i="8"/>
  <c r="O601" i="8"/>
  <c r="O602" i="8"/>
  <c r="O603" i="8"/>
  <c r="O604" i="8"/>
  <c r="O605" i="8"/>
  <c r="O606" i="8"/>
  <c r="O607" i="8"/>
  <c r="O608" i="8"/>
  <c r="O609" i="8"/>
  <c r="O610" i="8"/>
  <c r="O611" i="8"/>
  <c r="O612" i="8"/>
  <c r="O613" i="8"/>
  <c r="O614" i="8"/>
  <c r="O615" i="8"/>
  <c r="O616" i="8"/>
  <c r="O617" i="8"/>
  <c r="O618" i="8"/>
  <c r="O619" i="8"/>
  <c r="O620" i="8"/>
  <c r="O621" i="8"/>
  <c r="O622" i="8"/>
  <c r="O623" i="8"/>
  <c r="O624" i="8"/>
  <c r="O625" i="8"/>
  <c r="O626" i="8"/>
  <c r="O627" i="8"/>
  <c r="O628" i="8"/>
  <c r="O629" i="8"/>
  <c r="O630" i="8"/>
  <c r="O631" i="8"/>
  <c r="O632" i="8"/>
  <c r="O633" i="8"/>
  <c r="O634" i="8"/>
  <c r="O635" i="8"/>
  <c r="O636" i="8"/>
  <c r="O637" i="8"/>
  <c r="O638" i="8"/>
  <c r="O639" i="8"/>
  <c r="O640" i="8"/>
  <c r="O641" i="8"/>
  <c r="O642" i="8"/>
  <c r="O643" i="8"/>
  <c r="O644" i="8"/>
  <c r="O645" i="8"/>
  <c r="O646" i="8"/>
  <c r="O647" i="8"/>
  <c r="O648" i="8"/>
  <c r="O649" i="8"/>
  <c r="O650" i="8"/>
  <c r="O651" i="8"/>
  <c r="O652" i="8"/>
  <c r="O653" i="8"/>
  <c r="O654" i="8"/>
  <c r="O655" i="8"/>
  <c r="O656" i="8"/>
  <c r="O657" i="8"/>
  <c r="O658" i="8"/>
  <c r="O659" i="8"/>
  <c r="O660" i="8"/>
  <c r="O661" i="8"/>
  <c r="O662" i="8"/>
  <c r="O663" i="8"/>
  <c r="O664" i="8"/>
  <c r="O665" i="8"/>
  <c r="O666" i="8"/>
  <c r="O667" i="8"/>
  <c r="O668" i="8"/>
  <c r="O669" i="8"/>
  <c r="O670" i="8"/>
  <c r="O671" i="8"/>
  <c r="O672" i="8"/>
  <c r="O673" i="8"/>
  <c r="O674" i="8"/>
  <c r="O675" i="8"/>
  <c r="O676" i="8"/>
  <c r="O677" i="8"/>
  <c r="O678" i="8"/>
  <c r="O679" i="8"/>
  <c r="O680" i="8"/>
  <c r="O681" i="8"/>
  <c r="O682" i="8"/>
  <c r="O683" i="8"/>
  <c r="O684" i="8"/>
  <c r="O685" i="8"/>
  <c r="O686" i="8"/>
  <c r="O687" i="8"/>
  <c r="O688" i="8"/>
  <c r="O689" i="8"/>
  <c r="O690" i="8"/>
  <c r="O691" i="8"/>
  <c r="O692" i="8"/>
  <c r="O693" i="8"/>
  <c r="O694" i="8"/>
  <c r="O695" i="8"/>
  <c r="O696" i="8"/>
  <c r="O697" i="8"/>
  <c r="O698" i="8"/>
  <c r="O699" i="8"/>
  <c r="O700" i="8"/>
  <c r="O701" i="8"/>
  <c r="O702" i="8"/>
  <c r="O703" i="8"/>
  <c r="O704" i="8"/>
  <c r="O705" i="8"/>
  <c r="O706" i="8"/>
  <c r="O707" i="8"/>
  <c r="O708" i="8"/>
  <c r="O709" i="8"/>
  <c r="O710" i="8"/>
  <c r="O711" i="8"/>
  <c r="O712" i="8"/>
  <c r="O713" i="8"/>
  <c r="O714" i="8"/>
  <c r="O715" i="8"/>
  <c r="O716" i="8"/>
  <c r="O717" i="8"/>
  <c r="O718" i="8"/>
  <c r="O719" i="8"/>
  <c r="O720" i="8"/>
  <c r="O721" i="8"/>
  <c r="O722" i="8"/>
  <c r="O723" i="8"/>
  <c r="O724" i="8"/>
  <c r="O725" i="8"/>
  <c r="O726" i="8"/>
  <c r="O727" i="8"/>
  <c r="O728" i="8"/>
  <c r="O729" i="8"/>
  <c r="O730" i="8"/>
  <c r="O731" i="8"/>
  <c r="O732" i="8"/>
  <c r="O733" i="8"/>
  <c r="O734" i="8"/>
  <c r="O735" i="8"/>
  <c r="O736" i="8"/>
  <c r="O737" i="8"/>
  <c r="O738" i="8"/>
  <c r="O739" i="8"/>
  <c r="O740" i="8"/>
  <c r="O741" i="8"/>
  <c r="O742" i="8"/>
  <c r="O743" i="8"/>
  <c r="O744" i="8"/>
  <c r="O745" i="8"/>
  <c r="O746" i="8"/>
  <c r="O747" i="8"/>
  <c r="O748" i="8"/>
  <c r="O749" i="8"/>
  <c r="O750" i="8"/>
  <c r="O751" i="8"/>
  <c r="O752" i="8"/>
  <c r="O753" i="8"/>
  <c r="O754" i="8"/>
  <c r="O755" i="8"/>
  <c r="O756" i="8"/>
  <c r="O757" i="8"/>
  <c r="O758" i="8"/>
  <c r="O759" i="8"/>
  <c r="O760" i="8"/>
  <c r="O761" i="8"/>
  <c r="O762" i="8"/>
  <c r="O763" i="8"/>
  <c r="O764" i="8"/>
  <c r="O765" i="8"/>
  <c r="O766" i="8"/>
  <c r="O767" i="8"/>
  <c r="O768" i="8"/>
  <c r="O769" i="8"/>
  <c r="O770" i="8"/>
  <c r="O771" i="8"/>
  <c r="O772" i="8"/>
  <c r="O773" i="8"/>
  <c r="O774" i="8"/>
  <c r="O775" i="8"/>
  <c r="O776" i="8"/>
  <c r="O777" i="8"/>
  <c r="O778" i="8"/>
  <c r="O779" i="8"/>
  <c r="O780" i="8"/>
  <c r="O781" i="8"/>
  <c r="O782" i="8"/>
  <c r="O783" i="8"/>
  <c r="O784" i="8"/>
  <c r="O785" i="8"/>
  <c r="O786" i="8"/>
  <c r="O787" i="8"/>
  <c r="O788" i="8"/>
  <c r="O789" i="8"/>
  <c r="O790" i="8"/>
  <c r="O791" i="8"/>
  <c r="O792" i="8"/>
  <c r="O793" i="8"/>
  <c r="O794" i="8"/>
  <c r="O795" i="8"/>
  <c r="O796" i="8"/>
  <c r="O797" i="8"/>
  <c r="O798" i="8"/>
  <c r="O799" i="8"/>
  <c r="O800" i="8"/>
  <c r="O801" i="8"/>
  <c r="O802" i="8"/>
  <c r="O803" i="8"/>
  <c r="O804" i="8"/>
  <c r="O805" i="8"/>
  <c r="O806" i="8"/>
  <c r="O807" i="8"/>
  <c r="O808" i="8"/>
  <c r="O809" i="8"/>
  <c r="O810" i="8"/>
  <c r="O811" i="8"/>
  <c r="O812" i="8"/>
  <c r="O813" i="8"/>
  <c r="O814" i="8"/>
  <c r="O815" i="8"/>
  <c r="O816" i="8"/>
  <c r="O817" i="8"/>
  <c r="O818" i="8"/>
  <c r="O819" i="8"/>
  <c r="O820" i="8"/>
  <c r="O821" i="8"/>
  <c r="O822" i="8"/>
  <c r="O823" i="8"/>
  <c r="O824" i="8"/>
  <c r="O825" i="8"/>
  <c r="O826" i="8"/>
  <c r="O827" i="8"/>
  <c r="O828" i="8"/>
  <c r="O829" i="8"/>
  <c r="O830" i="8"/>
  <c r="O831" i="8"/>
  <c r="O832" i="8"/>
  <c r="O833" i="8"/>
  <c r="O834" i="8"/>
  <c r="O835" i="8"/>
  <c r="O836" i="8"/>
  <c r="O837" i="8"/>
  <c r="O838" i="8"/>
  <c r="O839" i="8"/>
  <c r="O840" i="8"/>
  <c r="O841" i="8"/>
  <c r="O842" i="8"/>
  <c r="O843" i="8"/>
  <c r="O844" i="8"/>
  <c r="O845" i="8"/>
  <c r="O846" i="8"/>
  <c r="O847" i="8"/>
  <c r="O848" i="8"/>
  <c r="O849" i="8"/>
  <c r="O850" i="8"/>
  <c r="O851" i="8"/>
  <c r="O852" i="8"/>
  <c r="O853" i="8"/>
  <c r="O854" i="8"/>
  <c r="O855" i="8"/>
  <c r="O856" i="8"/>
  <c r="O857" i="8"/>
  <c r="O858" i="8"/>
  <c r="O859" i="8"/>
  <c r="O860" i="8"/>
  <c r="O861" i="8"/>
  <c r="O862" i="8"/>
  <c r="O863" i="8"/>
  <c r="O864" i="8"/>
  <c r="O865" i="8"/>
  <c r="O866" i="8"/>
  <c r="O867" i="8"/>
  <c r="O868" i="8"/>
  <c r="O869" i="8"/>
  <c r="O870" i="8"/>
  <c r="O871" i="8"/>
  <c r="O872" i="8"/>
  <c r="O873" i="8"/>
  <c r="O874" i="8"/>
  <c r="O875" i="8"/>
  <c r="O876" i="8"/>
  <c r="O877" i="8"/>
  <c r="O878" i="8"/>
  <c r="O879" i="8"/>
  <c r="O880" i="8"/>
  <c r="O881" i="8"/>
  <c r="O882" i="8"/>
  <c r="O883" i="8"/>
  <c r="O884" i="8"/>
  <c r="O885" i="8"/>
  <c r="O886" i="8"/>
  <c r="O887" i="8"/>
  <c r="O888" i="8"/>
  <c r="O889" i="8"/>
  <c r="O890" i="8"/>
  <c r="O891" i="8"/>
  <c r="O892" i="8"/>
  <c r="O893" i="8"/>
  <c r="O894" i="8"/>
  <c r="O895" i="8"/>
  <c r="O896" i="8"/>
  <c r="O897" i="8"/>
  <c r="O898" i="8"/>
  <c r="O899" i="8"/>
  <c r="O900" i="8"/>
  <c r="O901" i="8"/>
  <c r="O902" i="8"/>
  <c r="O903" i="8"/>
  <c r="O904" i="8"/>
  <c r="O905" i="8"/>
  <c r="O906" i="8"/>
  <c r="O907" i="8"/>
  <c r="O908" i="8"/>
  <c r="O909" i="8"/>
  <c r="O910" i="8"/>
  <c r="O911" i="8"/>
  <c r="O912" i="8"/>
  <c r="O913" i="8"/>
  <c r="O914" i="8"/>
  <c r="O915" i="8"/>
  <c r="O916" i="8"/>
  <c r="O917" i="8"/>
  <c r="O918" i="8"/>
  <c r="O919" i="8"/>
  <c r="O920" i="8"/>
  <c r="O921" i="8"/>
  <c r="O922" i="8"/>
  <c r="O923" i="8"/>
  <c r="O924" i="8"/>
  <c r="O925" i="8"/>
  <c r="O926" i="8"/>
  <c r="O927" i="8"/>
  <c r="O928" i="8"/>
  <c r="O929" i="8"/>
  <c r="O930" i="8"/>
  <c r="O931" i="8"/>
  <c r="O932" i="8"/>
  <c r="O933" i="8"/>
  <c r="O934" i="8"/>
  <c r="O935" i="8"/>
  <c r="O936" i="8"/>
  <c r="O937" i="8"/>
  <c r="O938" i="8"/>
  <c r="O939" i="8"/>
  <c r="O940" i="8"/>
  <c r="O941" i="8"/>
  <c r="O942" i="8"/>
  <c r="O943" i="8"/>
  <c r="O944" i="8"/>
  <c r="O945" i="8"/>
  <c r="O946" i="8"/>
  <c r="O947" i="8"/>
  <c r="O948" i="8"/>
  <c r="O949" i="8"/>
  <c r="O950" i="8"/>
  <c r="O951" i="8"/>
  <c r="O952" i="8"/>
  <c r="O953" i="8"/>
  <c r="O954" i="8"/>
  <c r="O955" i="8"/>
  <c r="O956" i="8"/>
  <c r="O957" i="8"/>
  <c r="O958" i="8"/>
  <c r="O959" i="8"/>
  <c r="O960" i="8"/>
  <c r="O961" i="8"/>
  <c r="O962" i="8"/>
  <c r="O963" i="8"/>
  <c r="O964" i="8"/>
  <c r="O965" i="8"/>
  <c r="O966" i="8"/>
  <c r="O967" i="8"/>
  <c r="O968" i="8"/>
  <c r="O969" i="8"/>
  <c r="O970" i="8"/>
  <c r="O971" i="8"/>
  <c r="O972" i="8"/>
  <c r="O973" i="8"/>
  <c r="O974" i="8"/>
  <c r="O975" i="8"/>
  <c r="O976" i="8"/>
  <c r="O977" i="8"/>
  <c r="O978" i="8"/>
  <c r="O979" i="8"/>
  <c r="O980" i="8"/>
  <c r="O981" i="8"/>
  <c r="O982" i="8"/>
  <c r="O983" i="8"/>
  <c r="O984" i="8"/>
  <c r="O985" i="8"/>
  <c r="O986" i="8"/>
  <c r="O987" i="8"/>
  <c r="O988" i="8"/>
  <c r="O989" i="8"/>
  <c r="O990" i="8"/>
  <c r="O991" i="8"/>
  <c r="O992" i="8"/>
  <c r="O993" i="8"/>
  <c r="O994" i="8"/>
  <c r="O995" i="8"/>
  <c r="O996" i="8"/>
  <c r="O997" i="8"/>
  <c r="O998" i="8"/>
  <c r="O999" i="8"/>
  <c r="O1000" i="8"/>
  <c r="O1001" i="8"/>
  <c r="O1002" i="8"/>
  <c r="O1003" i="8"/>
  <c r="O1004" i="8"/>
  <c r="O1005" i="8"/>
  <c r="O1006" i="8"/>
  <c r="O1007" i="8"/>
  <c r="O1008" i="8"/>
  <c r="O1009" i="8"/>
  <c r="O1010" i="8"/>
  <c r="O1011" i="8"/>
  <c r="O1012" i="8"/>
  <c r="O1013" i="8"/>
  <c r="O1014" i="8"/>
  <c r="O1015" i="8"/>
  <c r="O1016" i="8"/>
  <c r="O1017" i="8"/>
  <c r="O1018" i="8"/>
  <c r="O1019" i="8"/>
  <c r="O1020" i="8"/>
  <c r="O1021" i="8"/>
  <c r="O1022" i="8"/>
  <c r="O1023" i="8"/>
  <c r="O1024" i="8"/>
  <c r="O1025" i="8"/>
  <c r="O1026" i="8"/>
  <c r="O1027" i="8"/>
  <c r="O1028" i="8"/>
  <c r="O1029" i="8"/>
  <c r="O1030" i="8"/>
  <c r="O1031" i="8"/>
  <c r="O1032" i="8"/>
  <c r="O1033" i="8"/>
  <c r="O1034" i="8"/>
  <c r="O1035" i="8"/>
  <c r="O1036" i="8"/>
  <c r="O1037" i="8"/>
  <c r="O1038" i="8"/>
  <c r="O1039" i="8"/>
  <c r="O1040" i="8"/>
  <c r="O1041" i="8"/>
  <c r="O1042" i="8"/>
  <c r="O1043" i="8"/>
  <c r="O1044" i="8"/>
  <c r="O1045" i="8"/>
  <c r="O1046" i="8"/>
  <c r="O1047" i="8"/>
  <c r="O1048" i="8"/>
  <c r="O1049" i="8"/>
  <c r="O1050" i="8"/>
  <c r="O1051" i="8"/>
  <c r="O1052" i="8"/>
  <c r="O1053" i="8"/>
  <c r="O1054" i="8"/>
  <c r="O1055" i="8"/>
  <c r="O1056" i="8"/>
  <c r="O1057" i="8"/>
  <c r="O1058" i="8"/>
  <c r="O1059" i="8"/>
  <c r="O1060" i="8"/>
  <c r="O1061" i="8"/>
  <c r="O1062" i="8"/>
  <c r="O1063" i="8"/>
  <c r="O1064" i="8"/>
  <c r="O1065" i="8"/>
  <c r="O1066" i="8"/>
  <c r="O1067" i="8"/>
  <c r="O1068" i="8"/>
  <c r="O1069" i="8"/>
  <c r="O1070" i="8"/>
  <c r="O1071" i="8"/>
  <c r="O1072" i="8"/>
  <c r="O1073" i="8"/>
  <c r="O1074" i="8"/>
  <c r="O1075" i="8"/>
  <c r="O1076" i="8"/>
  <c r="O1077" i="8"/>
  <c r="O1078" i="8"/>
  <c r="O1079" i="8"/>
  <c r="O1080" i="8"/>
  <c r="O1081" i="8"/>
  <c r="O1082" i="8"/>
  <c r="O1083" i="8"/>
  <c r="O1084" i="8"/>
  <c r="O1085" i="8"/>
  <c r="O1086" i="8"/>
  <c r="O1087" i="8"/>
  <c r="O1088" i="8"/>
  <c r="O1089" i="8"/>
  <c r="O1090" i="8"/>
  <c r="O1091" i="8"/>
  <c r="O1092" i="8"/>
  <c r="O1093" i="8"/>
  <c r="O1094" i="8"/>
  <c r="O1095" i="8"/>
  <c r="O1096" i="8"/>
  <c r="O1097" i="8"/>
  <c r="O1098" i="8"/>
  <c r="O1099" i="8"/>
  <c r="O1100" i="8"/>
  <c r="O1101" i="8"/>
  <c r="O1102" i="8"/>
  <c r="O1103" i="8"/>
  <c r="O1104" i="8"/>
  <c r="O1105" i="8"/>
  <c r="O1106" i="8"/>
  <c r="O1107" i="8"/>
  <c r="O1108" i="8"/>
  <c r="O1109" i="8"/>
  <c r="O1110" i="8"/>
  <c r="O1111" i="8"/>
  <c r="O1112" i="8"/>
  <c r="O1113" i="8"/>
  <c r="O1114" i="8"/>
  <c r="O1115" i="8"/>
  <c r="O1116" i="8"/>
  <c r="O1117" i="8"/>
  <c r="O1118" i="8"/>
  <c r="O1119" i="8"/>
  <c r="O1120" i="8"/>
  <c r="O1121" i="8"/>
  <c r="O1122" i="8"/>
  <c r="O1123" i="8"/>
  <c r="O1124" i="8"/>
  <c r="O1125" i="8"/>
  <c r="O1126" i="8"/>
  <c r="O1127" i="8"/>
  <c r="O1128" i="8"/>
  <c r="O1129" i="8"/>
  <c r="O1130" i="8"/>
  <c r="O1131" i="8"/>
  <c r="O1132" i="8"/>
  <c r="O1133" i="8"/>
  <c r="O1134" i="8"/>
  <c r="O1135" i="8"/>
  <c r="O1136" i="8"/>
  <c r="O1137" i="8"/>
  <c r="O1138" i="8"/>
  <c r="O1139" i="8"/>
  <c r="O1140" i="8"/>
  <c r="O1141" i="8"/>
  <c r="O1142" i="8"/>
  <c r="O1143" i="8"/>
  <c r="O1144" i="8"/>
  <c r="O1145" i="8"/>
  <c r="O1146" i="8"/>
  <c r="O1147" i="8"/>
  <c r="O1148" i="8"/>
  <c r="O1149" i="8"/>
  <c r="O1150" i="8"/>
  <c r="O1151" i="8"/>
  <c r="O1152" i="8"/>
  <c r="O1153" i="8"/>
  <c r="O1154" i="8"/>
  <c r="O1155" i="8"/>
  <c r="O1156" i="8"/>
  <c r="O1157" i="8"/>
  <c r="O1158" i="8"/>
  <c r="O1159" i="8"/>
  <c r="O1160" i="8"/>
  <c r="O1161" i="8"/>
  <c r="O1162" i="8"/>
  <c r="O1163" i="8"/>
  <c r="O1164" i="8"/>
  <c r="O1165" i="8"/>
  <c r="O1166" i="8"/>
  <c r="O1167" i="8"/>
  <c r="O1168" i="8"/>
  <c r="O1169" i="8"/>
  <c r="O1170" i="8"/>
  <c r="O1171" i="8"/>
  <c r="O1172" i="8"/>
  <c r="O1173" i="8"/>
  <c r="O1174" i="8"/>
  <c r="O1175" i="8"/>
  <c r="O1176" i="8"/>
  <c r="O1177" i="8"/>
  <c r="O1178" i="8"/>
  <c r="O1179" i="8"/>
  <c r="O1180" i="8"/>
  <c r="O1181" i="8"/>
  <c r="O1182" i="8"/>
  <c r="O1183" i="8"/>
  <c r="O1184" i="8"/>
  <c r="O1185" i="8"/>
  <c r="O1186" i="8"/>
  <c r="O1187" i="8"/>
  <c r="O1188" i="8"/>
  <c r="O1189" i="8"/>
  <c r="O1190" i="8"/>
  <c r="O1191" i="8"/>
  <c r="O1192" i="8"/>
  <c r="O1193" i="8"/>
  <c r="O1194" i="8"/>
  <c r="O1195" i="8"/>
  <c r="O1196" i="8"/>
  <c r="O1197" i="8"/>
  <c r="O1198" i="8"/>
  <c r="O1199" i="8"/>
  <c r="O1200" i="8"/>
  <c r="O1201" i="8"/>
  <c r="O1202" i="8"/>
  <c r="O1203" i="8"/>
  <c r="O1204" i="8"/>
  <c r="O1205" i="8"/>
  <c r="O1206" i="8"/>
  <c r="O1207" i="8"/>
  <c r="O1208" i="8"/>
  <c r="O1209" i="8"/>
  <c r="O1210" i="8"/>
  <c r="O1211" i="8"/>
  <c r="O1212" i="8"/>
  <c r="O1213" i="8"/>
  <c r="O1214" i="8"/>
  <c r="O1215" i="8"/>
  <c r="O1216" i="8"/>
  <c r="O1217" i="8"/>
  <c r="O1218" i="8"/>
  <c r="O1219" i="8"/>
  <c r="O1220" i="8"/>
  <c r="O1221" i="8"/>
  <c r="O1222" i="8"/>
  <c r="O1223" i="8"/>
  <c r="O1224" i="8"/>
  <c r="O1225" i="8"/>
  <c r="O1226" i="8"/>
  <c r="O1227" i="8"/>
  <c r="O1228" i="8"/>
  <c r="O1229" i="8"/>
  <c r="O1230" i="8"/>
  <c r="O1231" i="8"/>
  <c r="O1232" i="8"/>
  <c r="O1233" i="8"/>
  <c r="O1234" i="8"/>
  <c r="O1235" i="8"/>
  <c r="O1236" i="8"/>
  <c r="O1237" i="8"/>
  <c r="O1238" i="8"/>
  <c r="O1239" i="8"/>
  <c r="O1240" i="8"/>
  <c r="O1241" i="8"/>
  <c r="O1242" i="8"/>
  <c r="O1243" i="8"/>
  <c r="O1244" i="8"/>
  <c r="O1245" i="8"/>
  <c r="O1246" i="8"/>
  <c r="O1247" i="8"/>
  <c r="O1248" i="8"/>
  <c r="O1249" i="8"/>
  <c r="O1250" i="8"/>
  <c r="O1251" i="8"/>
  <c r="O1252" i="8"/>
  <c r="O1253" i="8"/>
  <c r="O1254" i="8"/>
  <c r="O1255" i="8"/>
  <c r="O1256" i="8"/>
  <c r="O1257" i="8"/>
  <c r="O1258" i="8"/>
  <c r="O1259" i="8"/>
  <c r="O1260" i="8"/>
  <c r="O1261" i="8"/>
  <c r="O1262" i="8"/>
  <c r="O1263" i="8"/>
  <c r="O1264" i="8"/>
  <c r="O1265" i="8"/>
  <c r="O1266" i="8"/>
  <c r="O1267" i="8"/>
  <c r="O1268" i="8"/>
  <c r="O1269" i="8"/>
  <c r="O1270" i="8"/>
  <c r="O1271" i="8"/>
  <c r="O1272" i="8"/>
  <c r="O1273" i="8"/>
  <c r="O1274" i="8"/>
  <c r="O1275" i="8"/>
  <c r="O1276" i="8"/>
  <c r="O1277" i="8"/>
  <c r="O1278" i="8"/>
  <c r="O1279" i="8"/>
  <c r="O1280" i="8"/>
  <c r="O1281" i="8"/>
  <c r="O1282" i="8"/>
  <c r="O1283" i="8"/>
  <c r="O1284" i="8"/>
  <c r="O1285" i="8"/>
  <c r="O1286" i="8"/>
  <c r="O1287" i="8"/>
  <c r="O1288" i="8"/>
  <c r="O1289" i="8"/>
  <c r="O1290" i="8"/>
  <c r="O1291" i="8"/>
  <c r="O1292" i="8"/>
  <c r="O1293" i="8"/>
  <c r="O1294" i="8"/>
  <c r="O1295" i="8"/>
  <c r="O1296" i="8"/>
  <c r="O1297" i="8"/>
  <c r="O1298" i="8"/>
  <c r="O1299" i="8"/>
  <c r="O1300" i="8"/>
  <c r="O1301" i="8"/>
  <c r="O1302" i="8"/>
  <c r="O1303" i="8"/>
  <c r="O1304" i="8"/>
  <c r="O1305" i="8"/>
  <c r="O1306" i="8"/>
  <c r="O1307" i="8"/>
  <c r="O1308" i="8"/>
  <c r="O1309" i="8"/>
  <c r="O1310" i="8"/>
  <c r="O1311" i="8"/>
  <c r="O1312" i="8"/>
  <c r="O1313" i="8"/>
  <c r="O1314" i="8"/>
  <c r="O1315" i="8"/>
  <c r="O1316" i="8"/>
  <c r="O1317" i="8"/>
  <c r="O1318" i="8"/>
  <c r="O1319" i="8"/>
  <c r="O1320" i="8"/>
  <c r="O1321" i="8"/>
  <c r="O1322" i="8"/>
  <c r="O1323" i="8"/>
  <c r="O1324" i="8"/>
  <c r="O1325" i="8"/>
  <c r="O1326" i="8"/>
  <c r="O1327" i="8"/>
  <c r="O1328" i="8"/>
  <c r="O1329" i="8"/>
  <c r="O1330" i="8"/>
  <c r="O1331" i="8"/>
  <c r="O1332" i="8"/>
  <c r="O1333" i="8"/>
  <c r="O1334" i="8"/>
  <c r="O1335" i="8"/>
  <c r="O1336" i="8"/>
  <c r="O1337" i="8"/>
  <c r="O1338" i="8"/>
  <c r="O1339" i="8"/>
  <c r="O1340" i="8"/>
  <c r="O1341" i="8"/>
  <c r="O1342" i="8"/>
  <c r="O1343" i="8"/>
  <c r="O1344" i="8"/>
  <c r="O1345" i="8"/>
  <c r="O1346" i="8"/>
  <c r="O1347" i="8"/>
  <c r="O1348" i="8"/>
  <c r="O1349" i="8"/>
  <c r="O1350" i="8"/>
  <c r="O1351" i="8"/>
  <c r="O1352" i="8"/>
  <c r="O1353" i="8"/>
  <c r="O1354" i="8"/>
  <c r="O1355" i="8"/>
  <c r="O1356" i="8"/>
  <c r="O1357" i="8"/>
  <c r="O1358" i="8"/>
  <c r="O1359" i="8"/>
  <c r="O1360" i="8"/>
  <c r="O1361" i="8"/>
  <c r="O1362" i="8"/>
  <c r="O1363" i="8"/>
  <c r="O1364" i="8"/>
  <c r="O1365" i="8"/>
  <c r="O1366" i="8"/>
  <c r="O1367" i="8"/>
  <c r="O1368" i="8"/>
  <c r="O1369" i="8"/>
  <c r="O1370" i="8"/>
  <c r="O1371" i="8"/>
  <c r="O1372" i="8"/>
  <c r="O1373" i="8"/>
  <c r="O1374" i="8"/>
  <c r="O1375" i="8"/>
  <c r="O1376" i="8"/>
  <c r="O1377" i="8"/>
  <c r="O1378" i="8"/>
  <c r="O1379" i="8"/>
  <c r="O1380" i="8"/>
  <c r="O1381" i="8"/>
  <c r="O1382" i="8"/>
  <c r="O1383" i="8"/>
  <c r="O1384" i="8"/>
  <c r="O1385" i="8"/>
  <c r="O1386" i="8"/>
  <c r="O1387" i="8"/>
  <c r="O1388" i="8"/>
  <c r="O1389" i="8"/>
  <c r="O1390" i="8"/>
  <c r="O1391" i="8"/>
  <c r="O1392" i="8"/>
  <c r="O1393" i="8"/>
  <c r="O1394" i="8"/>
  <c r="O1395" i="8"/>
  <c r="O1396" i="8"/>
  <c r="O1397" i="8"/>
  <c r="O1398" i="8"/>
  <c r="O1399" i="8"/>
  <c r="O1400" i="8"/>
  <c r="O1401" i="8"/>
  <c r="O1402" i="8"/>
  <c r="O1403" i="8"/>
  <c r="O1404" i="8"/>
  <c r="O1405" i="8"/>
  <c r="O1406" i="8"/>
  <c r="O1407" i="8"/>
  <c r="O1408" i="8"/>
  <c r="O1409" i="8"/>
  <c r="O1410" i="8"/>
  <c r="O1411" i="8"/>
  <c r="O1412" i="8"/>
  <c r="O1413" i="8"/>
  <c r="O1414" i="8"/>
  <c r="O1415" i="8"/>
  <c r="O1416" i="8"/>
  <c r="O1417" i="8"/>
  <c r="O1418" i="8"/>
  <c r="O1419" i="8"/>
  <c r="O1420" i="8"/>
  <c r="O1421" i="8"/>
  <c r="O1422" i="8"/>
  <c r="O1423" i="8"/>
  <c r="O1424" i="8"/>
  <c r="O1425" i="8"/>
  <c r="O1426" i="8"/>
  <c r="O1427" i="8"/>
  <c r="O1428" i="8"/>
  <c r="O1429" i="8"/>
  <c r="O1430" i="8"/>
  <c r="O1431" i="8"/>
  <c r="O1432" i="8"/>
  <c r="O1433" i="8"/>
  <c r="O1434" i="8"/>
  <c r="O1435" i="8"/>
  <c r="O1436" i="8"/>
  <c r="O1437" i="8"/>
  <c r="O1438" i="8"/>
  <c r="O1439" i="8"/>
  <c r="O1440" i="8"/>
  <c r="O1441" i="8"/>
  <c r="O1442" i="8"/>
  <c r="O1443" i="8"/>
  <c r="O1444" i="8"/>
  <c r="O1445" i="8"/>
  <c r="O1446" i="8"/>
  <c r="O1447" i="8"/>
  <c r="O1448" i="8"/>
  <c r="O1449" i="8"/>
  <c r="O1450" i="8"/>
  <c r="O1451" i="8"/>
  <c r="O1452" i="8"/>
  <c r="O1453" i="8"/>
  <c r="O1454" i="8"/>
  <c r="O1455" i="8"/>
  <c r="O1456" i="8"/>
  <c r="O1457" i="8"/>
  <c r="O1458" i="8"/>
  <c r="O1459" i="8"/>
  <c r="O1460" i="8"/>
  <c r="O1461" i="8"/>
  <c r="O1462" i="8"/>
  <c r="O1463" i="8"/>
  <c r="O1464" i="8"/>
  <c r="O1465" i="8"/>
  <c r="O1466" i="8"/>
  <c r="O1467" i="8"/>
  <c r="O1468" i="8"/>
  <c r="O1469" i="8"/>
  <c r="O1470" i="8"/>
  <c r="O1471" i="8"/>
  <c r="O1472" i="8"/>
  <c r="O1473" i="8"/>
  <c r="O1474" i="8"/>
  <c r="O1475" i="8"/>
  <c r="O1476" i="8"/>
  <c r="O1477" i="8"/>
  <c r="O1478" i="8"/>
  <c r="O1479" i="8"/>
  <c r="O1480" i="8"/>
  <c r="O1481" i="8"/>
  <c r="O1482" i="8"/>
  <c r="O1483" i="8"/>
  <c r="O1484" i="8"/>
  <c r="O1485" i="8"/>
  <c r="O1486" i="8"/>
  <c r="O1487" i="8"/>
  <c r="O1488" i="8"/>
  <c r="O1489" i="8"/>
  <c r="O1490" i="8"/>
  <c r="O1491" i="8"/>
  <c r="O1492" i="8"/>
  <c r="O1493" i="8"/>
  <c r="O1494" i="8"/>
  <c r="O1495" i="8"/>
  <c r="O1496" i="8"/>
  <c r="O1497" i="8"/>
  <c r="O1498" i="8"/>
  <c r="O1499" i="8"/>
  <c r="O1500" i="8"/>
  <c r="O1501" i="8"/>
  <c r="O1502" i="8"/>
  <c r="O1503" i="8"/>
  <c r="O1504" i="8"/>
  <c r="O1505" i="8"/>
  <c r="O1506" i="8"/>
  <c r="O1507" i="8"/>
  <c r="O1508" i="8"/>
  <c r="O1509" i="8"/>
  <c r="O1510" i="8"/>
  <c r="O1511" i="8"/>
  <c r="O1512" i="8"/>
  <c r="O1513" i="8"/>
  <c r="O1514" i="8"/>
  <c r="O1515" i="8"/>
  <c r="O1516" i="8"/>
  <c r="O1517" i="8"/>
  <c r="O1518" i="8"/>
  <c r="O1519" i="8"/>
  <c r="O1520" i="8"/>
  <c r="O1521" i="8"/>
  <c r="O1522" i="8"/>
  <c r="O1523" i="8"/>
  <c r="O1524" i="8"/>
  <c r="O1525" i="8"/>
  <c r="O1526" i="8"/>
  <c r="O1527" i="8"/>
  <c r="O1528" i="8"/>
  <c r="O1529" i="8"/>
  <c r="O1530" i="8"/>
  <c r="O1531" i="8"/>
  <c r="O1532" i="8"/>
  <c r="O1533" i="8"/>
  <c r="O1534" i="8"/>
  <c r="O1535" i="8"/>
  <c r="O1536" i="8"/>
  <c r="O1537" i="8"/>
  <c r="O1538" i="8"/>
  <c r="O1539" i="8"/>
  <c r="O1540" i="8"/>
  <c r="O1541" i="8"/>
  <c r="O1542" i="8"/>
  <c r="O1543" i="8"/>
  <c r="O1544" i="8"/>
  <c r="O1545" i="8"/>
  <c r="O1546" i="8"/>
  <c r="O1547" i="8"/>
  <c r="O1548" i="8"/>
  <c r="O1549" i="8"/>
  <c r="O1550" i="8"/>
  <c r="O1551" i="8"/>
  <c r="O1552" i="8"/>
  <c r="O1553" i="8"/>
  <c r="O1554" i="8"/>
  <c r="O1555" i="8"/>
  <c r="O1556" i="8"/>
  <c r="O1557" i="8"/>
  <c r="O1558" i="8"/>
  <c r="O1559" i="8"/>
  <c r="O1560" i="8"/>
  <c r="O1561" i="8"/>
  <c r="O1562" i="8"/>
  <c r="O1563" i="8"/>
  <c r="O1564" i="8"/>
  <c r="O1565" i="8"/>
  <c r="O1566" i="8"/>
  <c r="O1567" i="8"/>
  <c r="O1568" i="8"/>
  <c r="O1569" i="8"/>
  <c r="O1570" i="8"/>
  <c r="O1571" i="8"/>
  <c r="O1572" i="8"/>
  <c r="O1573" i="8"/>
  <c r="O1574" i="8"/>
  <c r="O1575" i="8"/>
  <c r="O1576" i="8"/>
  <c r="O1577" i="8"/>
  <c r="O1578" i="8"/>
  <c r="O1579" i="8"/>
  <c r="O1580" i="8"/>
  <c r="O1581" i="8"/>
  <c r="O1582" i="8"/>
  <c r="O1583" i="8"/>
  <c r="O1584" i="8"/>
  <c r="O1585" i="8"/>
  <c r="O1586" i="8"/>
  <c r="O1587" i="8"/>
  <c r="O1588" i="8"/>
  <c r="O1589" i="8"/>
  <c r="O1590" i="8"/>
  <c r="O1591" i="8"/>
  <c r="O1592" i="8"/>
  <c r="O1593" i="8"/>
  <c r="O1594" i="8"/>
  <c r="O1595" i="8"/>
  <c r="O1596" i="8"/>
  <c r="O1597" i="8"/>
  <c r="O1598" i="8"/>
  <c r="O1599" i="8"/>
  <c r="O1600" i="8"/>
  <c r="O1601" i="8"/>
  <c r="O1602" i="8"/>
  <c r="O1603" i="8"/>
  <c r="O1604" i="8"/>
  <c r="O1605" i="8"/>
  <c r="O1606" i="8"/>
  <c r="O1607" i="8"/>
  <c r="O1608" i="8"/>
  <c r="O1609" i="8"/>
  <c r="O1610" i="8"/>
  <c r="O1611" i="8"/>
  <c r="O1612" i="8"/>
  <c r="O1613" i="8"/>
  <c r="O1614" i="8"/>
  <c r="O1615" i="8"/>
  <c r="O1616" i="8"/>
  <c r="O1617" i="8"/>
  <c r="O1618" i="8"/>
  <c r="O1619" i="8"/>
  <c r="O1620" i="8"/>
  <c r="O1621" i="8"/>
  <c r="O1622" i="8"/>
  <c r="O1623" i="8"/>
  <c r="O1624" i="8"/>
  <c r="O1625" i="8"/>
  <c r="O1626" i="8"/>
  <c r="O1627" i="8"/>
  <c r="O1628" i="8"/>
  <c r="O1629" i="8"/>
  <c r="O1630" i="8"/>
  <c r="O1631" i="8"/>
  <c r="O1632" i="8"/>
  <c r="O1633" i="8"/>
  <c r="O1634" i="8"/>
  <c r="O1635" i="8"/>
  <c r="O1636" i="8"/>
  <c r="O1637" i="8"/>
  <c r="O1638" i="8"/>
  <c r="O1639" i="8"/>
  <c r="O1640" i="8"/>
  <c r="O1641" i="8"/>
  <c r="O1642" i="8"/>
  <c r="O1643" i="8"/>
  <c r="O1644" i="8"/>
  <c r="O1645" i="8"/>
  <c r="O1646" i="8"/>
  <c r="O1647" i="8"/>
  <c r="O1648" i="8"/>
  <c r="O1649" i="8"/>
  <c r="O1650" i="8"/>
  <c r="O1651" i="8"/>
  <c r="O1652" i="8"/>
  <c r="O1653" i="8"/>
  <c r="O1654" i="8"/>
  <c r="O1655" i="8"/>
  <c r="O1656" i="8"/>
  <c r="O1657" i="8"/>
  <c r="O1658" i="8"/>
  <c r="O1659" i="8"/>
  <c r="O1660" i="8"/>
  <c r="O1661" i="8"/>
  <c r="O1662" i="8"/>
  <c r="O1663" i="8"/>
  <c r="O1664" i="8"/>
  <c r="O1665" i="8"/>
  <c r="O1666" i="8"/>
  <c r="O1667" i="8"/>
  <c r="O1668" i="8"/>
  <c r="O1669" i="8"/>
  <c r="O1670" i="8"/>
  <c r="O1671" i="8"/>
  <c r="O1672" i="8"/>
  <c r="O1673" i="8"/>
  <c r="O1674" i="8"/>
  <c r="O1675" i="8"/>
  <c r="O1676" i="8"/>
  <c r="O1677" i="8"/>
  <c r="O1678" i="8"/>
  <c r="O1679" i="8"/>
  <c r="O1680" i="8"/>
  <c r="O1681" i="8"/>
  <c r="O1682" i="8"/>
  <c r="O1683" i="8"/>
  <c r="O1684" i="8"/>
  <c r="O1685" i="8"/>
  <c r="O1686" i="8"/>
  <c r="O1687" i="8"/>
  <c r="O1688" i="8"/>
  <c r="O1689" i="8"/>
  <c r="O1690" i="8"/>
  <c r="O1691" i="8"/>
  <c r="O1692" i="8"/>
  <c r="O1693" i="8"/>
  <c r="O1694" i="8"/>
  <c r="O1695" i="8"/>
  <c r="O1696" i="8"/>
  <c r="O1697" i="8"/>
  <c r="O1698" i="8"/>
  <c r="O1699" i="8"/>
  <c r="O1700" i="8"/>
  <c r="O1701" i="8"/>
  <c r="O1702" i="8"/>
  <c r="O1703" i="8"/>
  <c r="O1704" i="8"/>
  <c r="O1705" i="8"/>
  <c r="O1706" i="8"/>
  <c r="O1707" i="8"/>
  <c r="O1708" i="8"/>
  <c r="O1709" i="8"/>
  <c r="O1710" i="8"/>
  <c r="O1711" i="8"/>
  <c r="O1712" i="8"/>
  <c r="O1713" i="8"/>
  <c r="O1714" i="8"/>
  <c r="O1715" i="8"/>
  <c r="O1716" i="8"/>
  <c r="O1717" i="8"/>
  <c r="O1718" i="8"/>
  <c r="O1719" i="8"/>
  <c r="O1720" i="8"/>
  <c r="O1721" i="8"/>
  <c r="O1722" i="8"/>
  <c r="O1723" i="8"/>
  <c r="O1724" i="8"/>
  <c r="O1725" i="8"/>
  <c r="O1726" i="8"/>
  <c r="O1727" i="8"/>
  <c r="O1728" i="8"/>
  <c r="O1729" i="8"/>
  <c r="O1730" i="8"/>
  <c r="O1731" i="8"/>
  <c r="O1732" i="8"/>
  <c r="O1733" i="8"/>
  <c r="O1734" i="8"/>
  <c r="O1735" i="8"/>
  <c r="O1736" i="8"/>
  <c r="O1737" i="8"/>
  <c r="O1738" i="8"/>
  <c r="O1739" i="8"/>
  <c r="O1740" i="8"/>
  <c r="O1741" i="8"/>
  <c r="O1742" i="8"/>
  <c r="O1743" i="8"/>
  <c r="O1744" i="8"/>
  <c r="O1745" i="8"/>
  <c r="O1746" i="8"/>
  <c r="O1747" i="8"/>
  <c r="O1748" i="8"/>
  <c r="O1749" i="8"/>
  <c r="O1750" i="8"/>
  <c r="O1751" i="8"/>
  <c r="O1752" i="8"/>
  <c r="O1753" i="8"/>
  <c r="O1754" i="8"/>
  <c r="O1755" i="8"/>
  <c r="O1756" i="8"/>
  <c r="O1757" i="8"/>
  <c r="O1758" i="8"/>
  <c r="O1759" i="8"/>
  <c r="O1760" i="8"/>
  <c r="O1761" i="8"/>
  <c r="O1762" i="8"/>
  <c r="O1763" i="8"/>
  <c r="O1764" i="8"/>
  <c r="O1765" i="8"/>
  <c r="O1766" i="8"/>
  <c r="O1767" i="8"/>
  <c r="O1768" i="8"/>
  <c r="O1769" i="8"/>
  <c r="O1770" i="8"/>
  <c r="O1771" i="8"/>
  <c r="O1772" i="8"/>
  <c r="O1773" i="8"/>
  <c r="O1774" i="8"/>
  <c r="O1775" i="8"/>
  <c r="O1776" i="8"/>
  <c r="O1777" i="8"/>
  <c r="O1778" i="8"/>
  <c r="O1779" i="8"/>
  <c r="O1780" i="8"/>
  <c r="O1781" i="8"/>
  <c r="O1782" i="8"/>
  <c r="O1783" i="8"/>
  <c r="O1784" i="8"/>
  <c r="O1785" i="8"/>
  <c r="O1786" i="8"/>
  <c r="O1787" i="8"/>
  <c r="O1788" i="8"/>
  <c r="O1789" i="8"/>
  <c r="O1790" i="8"/>
  <c r="O1791" i="8"/>
  <c r="O1792" i="8"/>
  <c r="O1793" i="8"/>
  <c r="O1794" i="8"/>
  <c r="O1795" i="8"/>
  <c r="O1796" i="8"/>
  <c r="O1797" i="8"/>
  <c r="O1798" i="8"/>
  <c r="O1799" i="8"/>
  <c r="O1800" i="8"/>
  <c r="O1801" i="8"/>
  <c r="O1802" i="8"/>
  <c r="O1803" i="8"/>
  <c r="O1804" i="8"/>
  <c r="O1805" i="8"/>
  <c r="O1806" i="8"/>
  <c r="O1807" i="8"/>
  <c r="O1808" i="8"/>
  <c r="O1809" i="8"/>
  <c r="O1810" i="8"/>
  <c r="O1811" i="8"/>
  <c r="O1812" i="8"/>
  <c r="O1813" i="8"/>
  <c r="O1814" i="8"/>
  <c r="O1815" i="8"/>
  <c r="O1816" i="8"/>
  <c r="O1817" i="8"/>
  <c r="O1818" i="8"/>
  <c r="O1819" i="8"/>
  <c r="O1820" i="8"/>
  <c r="O1821" i="8"/>
  <c r="O1822" i="8"/>
  <c r="O1823" i="8"/>
  <c r="O1824" i="8"/>
  <c r="O1825" i="8"/>
  <c r="O1826" i="8"/>
  <c r="O1827" i="8"/>
  <c r="O1828" i="8"/>
  <c r="O1829" i="8"/>
  <c r="O1830" i="8"/>
  <c r="O1831" i="8"/>
  <c r="O1832" i="8"/>
  <c r="O1833" i="8"/>
  <c r="O1834" i="8"/>
  <c r="O1835" i="8"/>
  <c r="O1836" i="8"/>
  <c r="O1837" i="8"/>
  <c r="O1838" i="8"/>
  <c r="O1839" i="8"/>
  <c r="O1840" i="8"/>
  <c r="O1841" i="8"/>
  <c r="O1842" i="8"/>
  <c r="O1843" i="8"/>
  <c r="O1844" i="8"/>
  <c r="O1845" i="8"/>
  <c r="O1846" i="8"/>
  <c r="O1847" i="8"/>
  <c r="O1848" i="8"/>
  <c r="O1849" i="8"/>
  <c r="O1850" i="8"/>
  <c r="O1851" i="8"/>
  <c r="O1852" i="8"/>
  <c r="O1853" i="8"/>
  <c r="O1854" i="8"/>
  <c r="O1855" i="8"/>
  <c r="O1856" i="8"/>
  <c r="O1857" i="8"/>
  <c r="O1858" i="8"/>
  <c r="O1859" i="8"/>
  <c r="O1860" i="8"/>
  <c r="O1861" i="8"/>
  <c r="O1862" i="8"/>
  <c r="O1863" i="8"/>
  <c r="O1864" i="8"/>
  <c r="O1865" i="8"/>
  <c r="O1866" i="8"/>
  <c r="O1867" i="8"/>
  <c r="O1868" i="8"/>
  <c r="O1869" i="8"/>
  <c r="O1870" i="8"/>
  <c r="O1871" i="8"/>
  <c r="O1872" i="8"/>
  <c r="O1873" i="8"/>
  <c r="O1874" i="8"/>
  <c r="O1875" i="8"/>
  <c r="O1876" i="8"/>
  <c r="O1877" i="8"/>
  <c r="O1878" i="8"/>
  <c r="O1879" i="8"/>
  <c r="O1880" i="8"/>
  <c r="O1881" i="8"/>
  <c r="O1882" i="8"/>
  <c r="O1883" i="8"/>
  <c r="O1884" i="8"/>
  <c r="O1885" i="8"/>
  <c r="O1886" i="8"/>
  <c r="O1887" i="8"/>
  <c r="O1888" i="8"/>
  <c r="O1889" i="8"/>
  <c r="O1890" i="8"/>
  <c r="O1891" i="8"/>
  <c r="O1892" i="8"/>
  <c r="O1893" i="8"/>
  <c r="O1894" i="8"/>
  <c r="O1895" i="8"/>
  <c r="O1896" i="8"/>
  <c r="O1897" i="8"/>
  <c r="O1898" i="8"/>
  <c r="O1899" i="8"/>
  <c r="O1900" i="8"/>
  <c r="O1901" i="8"/>
  <c r="O1902" i="8"/>
  <c r="O1903" i="8"/>
  <c r="O1904" i="8"/>
  <c r="O1905" i="8"/>
  <c r="O1906" i="8"/>
  <c r="O1907" i="8"/>
  <c r="O1908" i="8"/>
  <c r="O1909" i="8"/>
  <c r="O1910" i="8"/>
  <c r="O1911" i="8"/>
  <c r="O1912" i="8"/>
  <c r="O1913" i="8"/>
  <c r="O1914" i="8"/>
  <c r="O1915" i="8"/>
  <c r="O1916" i="8"/>
  <c r="O1917" i="8"/>
  <c r="O1918" i="8"/>
  <c r="O1919" i="8"/>
  <c r="O1920" i="8"/>
  <c r="O1921" i="8"/>
  <c r="O1922" i="8"/>
  <c r="O1923" i="8"/>
  <c r="O1924" i="8"/>
  <c r="O1925" i="8"/>
  <c r="O1926" i="8"/>
  <c r="O1927" i="8"/>
  <c r="O1928" i="8"/>
  <c r="O1929" i="8"/>
  <c r="O1930" i="8"/>
  <c r="O1931" i="8"/>
  <c r="O1932" i="8"/>
  <c r="O1933" i="8"/>
  <c r="O1934" i="8"/>
  <c r="O1935" i="8"/>
  <c r="O1936" i="8"/>
  <c r="O1937" i="8"/>
  <c r="O1938" i="8"/>
  <c r="O1939" i="8"/>
  <c r="O1940" i="8"/>
  <c r="O1941" i="8"/>
  <c r="O1942" i="8"/>
  <c r="O1943" i="8"/>
  <c r="O1944" i="8"/>
  <c r="O1945" i="8"/>
  <c r="O1946" i="8"/>
  <c r="O1947" i="8"/>
  <c r="O1948" i="8"/>
  <c r="O1949" i="8"/>
  <c r="O1950" i="8"/>
  <c r="O1951" i="8"/>
  <c r="O1952" i="8"/>
  <c r="O1953" i="8"/>
  <c r="O1954" i="8"/>
  <c r="O1955" i="8"/>
  <c r="O1956" i="8"/>
  <c r="O1957" i="8"/>
  <c r="O1958" i="8"/>
  <c r="O1959" i="8"/>
  <c r="O1960" i="8"/>
  <c r="O1961" i="8"/>
  <c r="O1962" i="8"/>
  <c r="O1963" i="8"/>
  <c r="O1964" i="8"/>
  <c r="O1965" i="8"/>
  <c r="O1966" i="8"/>
  <c r="O1967" i="8"/>
  <c r="O1968" i="8"/>
  <c r="O1969" i="8"/>
  <c r="O1970" i="8"/>
  <c r="O1971" i="8"/>
  <c r="O1972" i="8"/>
  <c r="O1973" i="8"/>
  <c r="O1974" i="8"/>
  <c r="O1975" i="8"/>
  <c r="O1976" i="8"/>
  <c r="O1977" i="8"/>
  <c r="O1978" i="8"/>
  <c r="O1979" i="8"/>
  <c r="O1980" i="8"/>
  <c r="O1981" i="8"/>
  <c r="O1982" i="8"/>
  <c r="O1983" i="8"/>
  <c r="O1984" i="8"/>
  <c r="O1985" i="8"/>
  <c r="O1986" i="8"/>
  <c r="O1987" i="8"/>
  <c r="O1988" i="8"/>
  <c r="O1989" i="8"/>
  <c r="O1990" i="8"/>
  <c r="O1991" i="8"/>
  <c r="O1992" i="8"/>
  <c r="O1993" i="8"/>
  <c r="O1994" i="8"/>
  <c r="O1995" i="8"/>
  <c r="O1996" i="8"/>
  <c r="O1997" i="8"/>
  <c r="O1998" i="8"/>
  <c r="O1999" i="8"/>
  <c r="O2000" i="8"/>
  <c r="O2001" i="8"/>
  <c r="O2002" i="8"/>
  <c r="O2003" i="8"/>
  <c r="O2004" i="8"/>
  <c r="O2005" i="8"/>
  <c r="O2006" i="8"/>
  <c r="O2007" i="8"/>
  <c r="O2008" i="8"/>
  <c r="O2009" i="8"/>
  <c r="O2010" i="8"/>
  <c r="C12" i="2" l="1" a="1"/>
  <c r="C12" i="2" s="1"/>
  <c r="C11" i="2" a="1"/>
  <c r="C11" i="2" s="1"/>
  <c r="C2" i="2" l="1"/>
  <c r="C2" i="8" s="1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L326" i="8"/>
  <c r="L327" i="8"/>
  <c r="L328" i="8"/>
  <c r="L329" i="8"/>
  <c r="L330" i="8"/>
  <c r="L331" i="8"/>
  <c r="L332" i="8"/>
  <c r="L333" i="8"/>
  <c r="L334" i="8"/>
  <c r="L335" i="8"/>
  <c r="L336" i="8"/>
  <c r="L337" i="8"/>
  <c r="L338" i="8"/>
  <c r="L339" i="8"/>
  <c r="L340" i="8"/>
  <c r="L341" i="8"/>
  <c r="L342" i="8"/>
  <c r="L343" i="8"/>
  <c r="L344" i="8"/>
  <c r="L345" i="8"/>
  <c r="L346" i="8"/>
  <c r="L347" i="8"/>
  <c r="L348" i="8"/>
  <c r="L349" i="8"/>
  <c r="L350" i="8"/>
  <c r="L351" i="8"/>
  <c r="L352" i="8"/>
  <c r="L353" i="8"/>
  <c r="L354" i="8"/>
  <c r="L355" i="8"/>
  <c r="L356" i="8"/>
  <c r="L357" i="8"/>
  <c r="L358" i="8"/>
  <c r="L359" i="8"/>
  <c r="L360" i="8"/>
  <c r="L361" i="8"/>
  <c r="L362" i="8"/>
  <c r="L363" i="8"/>
  <c r="L364" i="8"/>
  <c r="L365" i="8"/>
  <c r="L366" i="8"/>
  <c r="L367" i="8"/>
  <c r="L368" i="8"/>
  <c r="L369" i="8"/>
  <c r="L370" i="8"/>
  <c r="L371" i="8"/>
  <c r="L372" i="8"/>
  <c r="L373" i="8"/>
  <c r="L374" i="8"/>
  <c r="L375" i="8"/>
  <c r="L376" i="8"/>
  <c r="L377" i="8"/>
  <c r="L378" i="8"/>
  <c r="L379" i="8"/>
  <c r="L380" i="8"/>
  <c r="L381" i="8"/>
  <c r="L382" i="8"/>
  <c r="L383" i="8"/>
  <c r="L384" i="8"/>
  <c r="L385" i="8"/>
  <c r="L386" i="8"/>
  <c r="L387" i="8"/>
  <c r="L388" i="8"/>
  <c r="L389" i="8"/>
  <c r="L390" i="8"/>
  <c r="L391" i="8"/>
  <c r="L392" i="8"/>
  <c r="L393" i="8"/>
  <c r="L394" i="8"/>
  <c r="L395" i="8"/>
  <c r="L396" i="8"/>
  <c r="L397" i="8"/>
  <c r="L398" i="8"/>
  <c r="L399" i="8"/>
  <c r="L400" i="8"/>
  <c r="L401" i="8"/>
  <c r="L402" i="8"/>
  <c r="L403" i="8"/>
  <c r="L404" i="8"/>
  <c r="L405" i="8"/>
  <c r="L406" i="8"/>
  <c r="L407" i="8"/>
  <c r="L408" i="8"/>
  <c r="L409" i="8"/>
  <c r="L410" i="8"/>
  <c r="L411" i="8"/>
  <c r="L412" i="8"/>
  <c r="L413" i="8"/>
  <c r="L414" i="8"/>
  <c r="L415" i="8"/>
  <c r="L416" i="8"/>
  <c r="L417" i="8"/>
  <c r="L418" i="8"/>
  <c r="L419" i="8"/>
  <c r="L420" i="8"/>
  <c r="L421" i="8"/>
  <c r="L422" i="8"/>
  <c r="L423" i="8"/>
  <c r="L424" i="8"/>
  <c r="L425" i="8"/>
  <c r="L426" i="8"/>
  <c r="L427" i="8"/>
  <c r="L428" i="8"/>
  <c r="L429" i="8"/>
  <c r="L430" i="8"/>
  <c r="L431" i="8"/>
  <c r="L432" i="8"/>
  <c r="L433" i="8"/>
  <c r="L434" i="8"/>
  <c r="L435" i="8"/>
  <c r="L436" i="8"/>
  <c r="L437" i="8"/>
  <c r="L438" i="8"/>
  <c r="L439" i="8"/>
  <c r="L440" i="8"/>
  <c r="L441" i="8"/>
  <c r="L442" i="8"/>
  <c r="L443" i="8"/>
  <c r="L444" i="8"/>
  <c r="L445" i="8"/>
  <c r="L446" i="8"/>
  <c r="L447" i="8"/>
  <c r="L448" i="8"/>
  <c r="L449" i="8"/>
  <c r="L450" i="8"/>
  <c r="L451" i="8"/>
  <c r="L452" i="8"/>
  <c r="L453" i="8"/>
  <c r="L454" i="8"/>
  <c r="L455" i="8"/>
  <c r="L456" i="8"/>
  <c r="L457" i="8"/>
  <c r="L458" i="8"/>
  <c r="L459" i="8"/>
  <c r="L460" i="8"/>
  <c r="L461" i="8"/>
  <c r="L462" i="8"/>
  <c r="L463" i="8"/>
  <c r="L464" i="8"/>
  <c r="L465" i="8"/>
  <c r="L466" i="8"/>
  <c r="L467" i="8"/>
  <c r="L468" i="8"/>
  <c r="L469" i="8"/>
  <c r="L470" i="8"/>
  <c r="L471" i="8"/>
  <c r="L472" i="8"/>
  <c r="L473" i="8"/>
  <c r="L474" i="8"/>
  <c r="L475" i="8"/>
  <c r="L476" i="8"/>
  <c r="L477" i="8"/>
  <c r="L478" i="8"/>
  <c r="L479" i="8"/>
  <c r="L480" i="8"/>
  <c r="L481" i="8"/>
  <c r="L482" i="8"/>
  <c r="L483" i="8"/>
  <c r="L484" i="8"/>
  <c r="L485" i="8"/>
  <c r="L486" i="8"/>
  <c r="L487" i="8"/>
  <c r="L488" i="8"/>
  <c r="L489" i="8"/>
  <c r="L490" i="8"/>
  <c r="L491" i="8"/>
  <c r="L492" i="8"/>
  <c r="L493" i="8"/>
  <c r="L494" i="8"/>
  <c r="L495" i="8"/>
  <c r="L496" i="8"/>
  <c r="L497" i="8"/>
  <c r="L498" i="8"/>
  <c r="L499" i="8"/>
  <c r="L500" i="8"/>
  <c r="L501" i="8"/>
  <c r="L502" i="8"/>
  <c r="L503" i="8"/>
  <c r="L504" i="8"/>
  <c r="L505" i="8"/>
  <c r="L506" i="8"/>
  <c r="L507" i="8"/>
  <c r="L508" i="8"/>
  <c r="L509" i="8"/>
  <c r="L510" i="8"/>
  <c r="L511" i="8"/>
  <c r="L512" i="8"/>
  <c r="L513" i="8"/>
  <c r="L514" i="8"/>
  <c r="L515" i="8"/>
  <c r="L516" i="8"/>
  <c r="L517" i="8"/>
  <c r="L518" i="8"/>
  <c r="L519" i="8"/>
  <c r="L520" i="8"/>
  <c r="L521" i="8"/>
  <c r="L522" i="8"/>
  <c r="L523" i="8"/>
  <c r="L524" i="8"/>
  <c r="L525" i="8"/>
  <c r="L526" i="8"/>
  <c r="L527" i="8"/>
  <c r="L528" i="8"/>
  <c r="L529" i="8"/>
  <c r="L530" i="8"/>
  <c r="L531" i="8"/>
  <c r="L532" i="8"/>
  <c r="L533" i="8"/>
  <c r="L534" i="8"/>
  <c r="L535" i="8"/>
  <c r="L536" i="8"/>
  <c r="L537" i="8"/>
  <c r="L538" i="8"/>
  <c r="L539" i="8"/>
  <c r="L540" i="8"/>
  <c r="L541" i="8"/>
  <c r="L542" i="8"/>
  <c r="L543" i="8"/>
  <c r="L544" i="8"/>
  <c r="L545" i="8"/>
  <c r="L546" i="8"/>
  <c r="L547" i="8"/>
  <c r="L548" i="8"/>
  <c r="L549" i="8"/>
  <c r="L550" i="8"/>
  <c r="L551" i="8"/>
  <c r="L552" i="8"/>
  <c r="L553" i="8"/>
  <c r="L554" i="8"/>
  <c r="L555" i="8"/>
  <c r="L556" i="8"/>
  <c r="L557" i="8"/>
  <c r="L558" i="8"/>
  <c r="L559" i="8"/>
  <c r="L560" i="8"/>
  <c r="L561" i="8"/>
  <c r="L562" i="8"/>
  <c r="L563" i="8"/>
  <c r="L564" i="8"/>
  <c r="L565" i="8"/>
  <c r="L566" i="8"/>
  <c r="L567" i="8"/>
  <c r="L568" i="8"/>
  <c r="L569" i="8"/>
  <c r="L570" i="8"/>
  <c r="L571" i="8"/>
  <c r="L572" i="8"/>
  <c r="L573" i="8"/>
  <c r="L574" i="8"/>
  <c r="L575" i="8"/>
  <c r="L576" i="8"/>
  <c r="L577" i="8"/>
  <c r="L578" i="8"/>
  <c r="L579" i="8"/>
  <c r="L580" i="8"/>
  <c r="L581" i="8"/>
  <c r="L582" i="8"/>
  <c r="L583" i="8"/>
  <c r="L584" i="8"/>
  <c r="L585" i="8"/>
  <c r="L586" i="8"/>
  <c r="L587" i="8"/>
  <c r="L588" i="8"/>
  <c r="L589" i="8"/>
  <c r="L590" i="8"/>
  <c r="L591" i="8"/>
  <c r="L592" i="8"/>
  <c r="L593" i="8"/>
  <c r="L594" i="8"/>
  <c r="L595" i="8"/>
  <c r="L596" i="8"/>
  <c r="L597" i="8"/>
  <c r="L598" i="8"/>
  <c r="L599" i="8"/>
  <c r="L600" i="8"/>
  <c r="L601" i="8"/>
  <c r="L602" i="8"/>
  <c r="L603" i="8"/>
  <c r="L604" i="8"/>
  <c r="L605" i="8"/>
  <c r="L606" i="8"/>
  <c r="L607" i="8"/>
  <c r="L608" i="8"/>
  <c r="L609" i="8"/>
  <c r="L610" i="8"/>
  <c r="L611" i="8"/>
  <c r="L612" i="8"/>
  <c r="L613" i="8"/>
  <c r="L614" i="8"/>
  <c r="L615" i="8"/>
  <c r="L616" i="8"/>
  <c r="L617" i="8"/>
  <c r="L618" i="8"/>
  <c r="L619" i="8"/>
  <c r="L620" i="8"/>
  <c r="L621" i="8"/>
  <c r="L622" i="8"/>
  <c r="L623" i="8"/>
  <c r="L624" i="8"/>
  <c r="L625" i="8"/>
  <c r="L626" i="8"/>
  <c r="L627" i="8"/>
  <c r="L628" i="8"/>
  <c r="L629" i="8"/>
  <c r="L630" i="8"/>
  <c r="L631" i="8"/>
  <c r="L632" i="8"/>
  <c r="L633" i="8"/>
  <c r="L634" i="8"/>
  <c r="L635" i="8"/>
  <c r="L636" i="8"/>
  <c r="L637" i="8"/>
  <c r="L638" i="8"/>
  <c r="L639" i="8"/>
  <c r="L640" i="8"/>
  <c r="L641" i="8"/>
  <c r="L642" i="8"/>
  <c r="L643" i="8"/>
  <c r="L644" i="8"/>
  <c r="L645" i="8"/>
  <c r="L646" i="8"/>
  <c r="L647" i="8"/>
  <c r="L648" i="8"/>
  <c r="L649" i="8"/>
  <c r="L650" i="8"/>
  <c r="L651" i="8"/>
  <c r="L652" i="8"/>
  <c r="L653" i="8"/>
  <c r="L654" i="8"/>
  <c r="L655" i="8"/>
  <c r="L656" i="8"/>
  <c r="L657" i="8"/>
  <c r="L658" i="8"/>
  <c r="L659" i="8"/>
  <c r="L660" i="8"/>
  <c r="L661" i="8"/>
  <c r="L662" i="8"/>
  <c r="L663" i="8"/>
  <c r="L664" i="8"/>
  <c r="L665" i="8"/>
  <c r="L666" i="8"/>
  <c r="L667" i="8"/>
  <c r="L668" i="8"/>
  <c r="L669" i="8"/>
  <c r="L670" i="8"/>
  <c r="L671" i="8"/>
  <c r="L672" i="8"/>
  <c r="L673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L722" i="8"/>
  <c r="L723" i="8"/>
  <c r="L724" i="8"/>
  <c r="L725" i="8"/>
  <c r="L726" i="8"/>
  <c r="L727" i="8"/>
  <c r="L728" i="8"/>
  <c r="L729" i="8"/>
  <c r="L730" i="8"/>
  <c r="L731" i="8"/>
  <c r="L732" i="8"/>
  <c r="L733" i="8"/>
  <c r="L734" i="8"/>
  <c r="L735" i="8"/>
  <c r="L736" i="8"/>
  <c r="L737" i="8"/>
  <c r="L738" i="8"/>
  <c r="L739" i="8"/>
  <c r="L740" i="8"/>
  <c r="L741" i="8"/>
  <c r="L742" i="8"/>
  <c r="L743" i="8"/>
  <c r="L744" i="8"/>
  <c r="L745" i="8"/>
  <c r="L746" i="8"/>
  <c r="L747" i="8"/>
  <c r="L748" i="8"/>
  <c r="L749" i="8"/>
  <c r="L750" i="8"/>
  <c r="L751" i="8"/>
  <c r="L752" i="8"/>
  <c r="L753" i="8"/>
  <c r="L754" i="8"/>
  <c r="L755" i="8"/>
  <c r="L756" i="8"/>
  <c r="L757" i="8"/>
  <c r="L758" i="8"/>
  <c r="L759" i="8"/>
  <c r="L760" i="8"/>
  <c r="L761" i="8"/>
  <c r="L762" i="8"/>
  <c r="L763" i="8"/>
  <c r="L764" i="8"/>
  <c r="L765" i="8"/>
  <c r="L766" i="8"/>
  <c r="L767" i="8"/>
  <c r="L768" i="8"/>
  <c r="L769" i="8"/>
  <c r="L770" i="8"/>
  <c r="L771" i="8"/>
  <c r="L772" i="8"/>
  <c r="L773" i="8"/>
  <c r="L774" i="8"/>
  <c r="L775" i="8"/>
  <c r="L776" i="8"/>
  <c r="L777" i="8"/>
  <c r="L778" i="8"/>
  <c r="L779" i="8"/>
  <c r="L780" i="8"/>
  <c r="L781" i="8"/>
  <c r="L782" i="8"/>
  <c r="L783" i="8"/>
  <c r="L784" i="8"/>
  <c r="L785" i="8"/>
  <c r="L786" i="8"/>
  <c r="L787" i="8"/>
  <c r="L788" i="8"/>
  <c r="L789" i="8"/>
  <c r="L790" i="8"/>
  <c r="L791" i="8"/>
  <c r="L792" i="8"/>
  <c r="L793" i="8"/>
  <c r="L794" i="8"/>
  <c r="L795" i="8"/>
  <c r="L796" i="8"/>
  <c r="L797" i="8"/>
  <c r="L798" i="8"/>
  <c r="L799" i="8"/>
  <c r="L800" i="8"/>
  <c r="L801" i="8"/>
  <c r="L802" i="8"/>
  <c r="L803" i="8"/>
  <c r="L804" i="8"/>
  <c r="L805" i="8"/>
  <c r="L806" i="8"/>
  <c r="L807" i="8"/>
  <c r="L808" i="8"/>
  <c r="L809" i="8"/>
  <c r="L810" i="8"/>
  <c r="L811" i="8"/>
  <c r="L812" i="8"/>
  <c r="L813" i="8"/>
  <c r="L814" i="8"/>
  <c r="L815" i="8"/>
  <c r="L816" i="8"/>
  <c r="L817" i="8"/>
  <c r="L818" i="8"/>
  <c r="L819" i="8"/>
  <c r="L820" i="8"/>
  <c r="L821" i="8"/>
  <c r="L822" i="8"/>
  <c r="L823" i="8"/>
  <c r="L824" i="8"/>
  <c r="L825" i="8"/>
  <c r="L826" i="8"/>
  <c r="L827" i="8"/>
  <c r="L828" i="8"/>
  <c r="L829" i="8"/>
  <c r="L830" i="8"/>
  <c r="L831" i="8"/>
  <c r="L832" i="8"/>
  <c r="L833" i="8"/>
  <c r="L834" i="8"/>
  <c r="L835" i="8"/>
  <c r="L836" i="8"/>
  <c r="L837" i="8"/>
  <c r="L838" i="8"/>
  <c r="L839" i="8"/>
  <c r="L840" i="8"/>
  <c r="L841" i="8"/>
  <c r="L842" i="8"/>
  <c r="L843" i="8"/>
  <c r="L844" i="8"/>
  <c r="L845" i="8"/>
  <c r="L846" i="8"/>
  <c r="L847" i="8"/>
  <c r="L848" i="8"/>
  <c r="L849" i="8"/>
  <c r="L850" i="8"/>
  <c r="L851" i="8"/>
  <c r="L852" i="8"/>
  <c r="L853" i="8"/>
  <c r="L854" i="8"/>
  <c r="L855" i="8"/>
  <c r="L856" i="8"/>
  <c r="L857" i="8"/>
  <c r="L858" i="8"/>
  <c r="L859" i="8"/>
  <c r="L860" i="8"/>
  <c r="L861" i="8"/>
  <c r="L862" i="8"/>
  <c r="L863" i="8"/>
  <c r="L864" i="8"/>
  <c r="L865" i="8"/>
  <c r="L866" i="8"/>
  <c r="L867" i="8"/>
  <c r="L868" i="8"/>
  <c r="L869" i="8"/>
  <c r="L870" i="8"/>
  <c r="L871" i="8"/>
  <c r="L872" i="8"/>
  <c r="L873" i="8"/>
  <c r="L874" i="8"/>
  <c r="L875" i="8"/>
  <c r="L876" i="8"/>
  <c r="L877" i="8"/>
  <c r="L878" i="8"/>
  <c r="L879" i="8"/>
  <c r="L880" i="8"/>
  <c r="L881" i="8"/>
  <c r="L882" i="8"/>
  <c r="L883" i="8"/>
  <c r="L884" i="8"/>
  <c r="L885" i="8"/>
  <c r="L886" i="8"/>
  <c r="L887" i="8"/>
  <c r="L888" i="8"/>
  <c r="L889" i="8"/>
  <c r="L890" i="8"/>
  <c r="L891" i="8"/>
  <c r="L892" i="8"/>
  <c r="L893" i="8"/>
  <c r="L894" i="8"/>
  <c r="L895" i="8"/>
  <c r="L896" i="8"/>
  <c r="L897" i="8"/>
  <c r="L898" i="8"/>
  <c r="L899" i="8"/>
  <c r="L900" i="8"/>
  <c r="L901" i="8"/>
  <c r="L902" i="8"/>
  <c r="L903" i="8"/>
  <c r="L904" i="8"/>
  <c r="L905" i="8"/>
  <c r="L906" i="8"/>
  <c r="L907" i="8"/>
  <c r="L908" i="8"/>
  <c r="L909" i="8"/>
  <c r="L910" i="8"/>
  <c r="L911" i="8"/>
  <c r="L912" i="8"/>
  <c r="L913" i="8"/>
  <c r="L914" i="8"/>
  <c r="L915" i="8"/>
  <c r="L916" i="8"/>
  <c r="L917" i="8"/>
  <c r="L918" i="8"/>
  <c r="L919" i="8"/>
  <c r="L920" i="8"/>
  <c r="L921" i="8"/>
  <c r="L922" i="8"/>
  <c r="L923" i="8"/>
  <c r="L924" i="8"/>
  <c r="L925" i="8"/>
  <c r="L926" i="8"/>
  <c r="L927" i="8"/>
  <c r="L928" i="8"/>
  <c r="L929" i="8"/>
  <c r="L930" i="8"/>
  <c r="L931" i="8"/>
  <c r="L932" i="8"/>
  <c r="L933" i="8"/>
  <c r="L934" i="8"/>
  <c r="L935" i="8"/>
  <c r="L936" i="8"/>
  <c r="L937" i="8"/>
  <c r="L938" i="8"/>
  <c r="L939" i="8"/>
  <c r="L940" i="8"/>
  <c r="L941" i="8"/>
  <c r="L942" i="8"/>
  <c r="L943" i="8"/>
  <c r="L944" i="8"/>
  <c r="L945" i="8"/>
  <c r="L946" i="8"/>
  <c r="L947" i="8"/>
  <c r="L948" i="8"/>
  <c r="L949" i="8"/>
  <c r="L950" i="8"/>
  <c r="L951" i="8"/>
  <c r="L952" i="8"/>
  <c r="L953" i="8"/>
  <c r="L954" i="8"/>
  <c r="L955" i="8"/>
  <c r="L956" i="8"/>
  <c r="L957" i="8"/>
  <c r="L958" i="8"/>
  <c r="L959" i="8"/>
  <c r="L960" i="8"/>
  <c r="L961" i="8"/>
  <c r="L962" i="8"/>
  <c r="L963" i="8"/>
  <c r="L964" i="8"/>
  <c r="L965" i="8"/>
  <c r="L966" i="8"/>
  <c r="L967" i="8"/>
  <c r="L968" i="8"/>
  <c r="L969" i="8"/>
  <c r="L970" i="8"/>
  <c r="L971" i="8"/>
  <c r="L972" i="8"/>
  <c r="L973" i="8"/>
  <c r="L974" i="8"/>
  <c r="L975" i="8"/>
  <c r="L976" i="8"/>
  <c r="L977" i="8"/>
  <c r="L978" i="8"/>
  <c r="L979" i="8"/>
  <c r="L980" i="8"/>
  <c r="L981" i="8"/>
  <c r="L982" i="8"/>
  <c r="L983" i="8"/>
  <c r="L984" i="8"/>
  <c r="L985" i="8"/>
  <c r="L986" i="8"/>
  <c r="L987" i="8"/>
  <c r="L988" i="8"/>
  <c r="L989" i="8"/>
  <c r="L990" i="8"/>
  <c r="L991" i="8"/>
  <c r="L992" i="8"/>
  <c r="L993" i="8"/>
  <c r="L994" i="8"/>
  <c r="L995" i="8"/>
  <c r="L996" i="8"/>
  <c r="L997" i="8"/>
  <c r="L998" i="8"/>
  <c r="L999" i="8"/>
  <c r="L1000" i="8"/>
  <c r="L1001" i="8"/>
  <c r="L1002" i="8"/>
  <c r="L1003" i="8"/>
  <c r="L1004" i="8"/>
  <c r="L1005" i="8"/>
  <c r="L1006" i="8"/>
  <c r="L1007" i="8"/>
  <c r="L1008" i="8"/>
  <c r="L1009" i="8"/>
  <c r="L1010" i="8"/>
  <c r="L1011" i="8"/>
  <c r="L1012" i="8"/>
  <c r="L1013" i="8"/>
  <c r="L1014" i="8"/>
  <c r="L1015" i="8"/>
  <c r="L1016" i="8"/>
  <c r="L1017" i="8"/>
  <c r="L1018" i="8"/>
  <c r="L1019" i="8"/>
  <c r="L1020" i="8"/>
  <c r="L1021" i="8"/>
  <c r="L1022" i="8"/>
  <c r="L1023" i="8"/>
  <c r="L1024" i="8"/>
  <c r="L1025" i="8"/>
  <c r="L1026" i="8"/>
  <c r="L1027" i="8"/>
  <c r="L1028" i="8"/>
  <c r="L1029" i="8"/>
  <c r="L1030" i="8"/>
  <c r="L1031" i="8"/>
  <c r="L1032" i="8"/>
  <c r="L1033" i="8"/>
  <c r="L1034" i="8"/>
  <c r="L1035" i="8"/>
  <c r="L1036" i="8"/>
  <c r="L1037" i="8"/>
  <c r="L1038" i="8"/>
  <c r="L1039" i="8"/>
  <c r="L1040" i="8"/>
  <c r="L1041" i="8"/>
  <c r="L1042" i="8"/>
  <c r="L1043" i="8"/>
  <c r="L1044" i="8"/>
  <c r="L1045" i="8"/>
  <c r="L1046" i="8"/>
  <c r="L1047" i="8"/>
  <c r="L1048" i="8"/>
  <c r="L1049" i="8"/>
  <c r="L1050" i="8"/>
  <c r="L1051" i="8"/>
  <c r="L1052" i="8"/>
  <c r="L1053" i="8"/>
  <c r="L1054" i="8"/>
  <c r="L1055" i="8"/>
  <c r="L1056" i="8"/>
  <c r="L1057" i="8"/>
  <c r="L1058" i="8"/>
  <c r="L1059" i="8"/>
  <c r="L1060" i="8"/>
  <c r="L1061" i="8"/>
  <c r="L1062" i="8"/>
  <c r="L1063" i="8"/>
  <c r="L1064" i="8"/>
  <c r="L1065" i="8"/>
  <c r="L1066" i="8"/>
  <c r="L1067" i="8"/>
  <c r="L1068" i="8"/>
  <c r="L1069" i="8"/>
  <c r="L1070" i="8"/>
  <c r="L1071" i="8"/>
  <c r="L1072" i="8"/>
  <c r="L1073" i="8"/>
  <c r="L1074" i="8"/>
  <c r="L1075" i="8"/>
  <c r="L1076" i="8"/>
  <c r="L1077" i="8"/>
  <c r="L1078" i="8"/>
  <c r="L1079" i="8"/>
  <c r="L1080" i="8"/>
  <c r="L1081" i="8"/>
  <c r="L1082" i="8"/>
  <c r="L1083" i="8"/>
  <c r="L1084" i="8"/>
  <c r="L1085" i="8"/>
  <c r="L1086" i="8"/>
  <c r="L1087" i="8"/>
  <c r="L1088" i="8"/>
  <c r="L1089" i="8"/>
  <c r="L1090" i="8"/>
  <c r="L1091" i="8"/>
  <c r="L1092" i="8"/>
  <c r="L1093" i="8"/>
  <c r="L1094" i="8"/>
  <c r="L1095" i="8"/>
  <c r="L1096" i="8"/>
  <c r="L1097" i="8"/>
  <c r="L1098" i="8"/>
  <c r="L1099" i="8"/>
  <c r="L1100" i="8"/>
  <c r="L1101" i="8"/>
  <c r="L1102" i="8"/>
  <c r="L1103" i="8"/>
  <c r="L1104" i="8"/>
  <c r="L1105" i="8"/>
  <c r="L1106" i="8"/>
  <c r="L1107" i="8"/>
  <c r="L1108" i="8"/>
  <c r="L1109" i="8"/>
  <c r="L1110" i="8"/>
  <c r="L1111" i="8"/>
  <c r="L1112" i="8"/>
  <c r="L1113" i="8"/>
  <c r="L1114" i="8"/>
  <c r="L1115" i="8"/>
  <c r="L1116" i="8"/>
  <c r="L1117" i="8"/>
  <c r="L1118" i="8"/>
  <c r="L1119" i="8"/>
  <c r="L1120" i="8"/>
  <c r="L1121" i="8"/>
  <c r="L1122" i="8"/>
  <c r="L1123" i="8"/>
  <c r="L1124" i="8"/>
  <c r="L1125" i="8"/>
  <c r="L1126" i="8"/>
  <c r="L1127" i="8"/>
  <c r="L1128" i="8"/>
  <c r="L1129" i="8"/>
  <c r="L1130" i="8"/>
  <c r="L1131" i="8"/>
  <c r="L1132" i="8"/>
  <c r="L1133" i="8"/>
  <c r="L1134" i="8"/>
  <c r="L1135" i="8"/>
  <c r="L1136" i="8"/>
  <c r="L1137" i="8"/>
  <c r="L1138" i="8"/>
  <c r="L1139" i="8"/>
  <c r="L1140" i="8"/>
  <c r="L1141" i="8"/>
  <c r="L1142" i="8"/>
  <c r="L1143" i="8"/>
  <c r="L1144" i="8"/>
  <c r="L1145" i="8"/>
  <c r="L1146" i="8"/>
  <c r="L1147" i="8"/>
  <c r="L1148" i="8"/>
  <c r="L1149" i="8"/>
  <c r="L1150" i="8"/>
  <c r="L1151" i="8"/>
  <c r="L1152" i="8"/>
  <c r="L1153" i="8"/>
  <c r="L1154" i="8"/>
  <c r="L1155" i="8"/>
  <c r="L1156" i="8"/>
  <c r="L1157" i="8"/>
  <c r="L1158" i="8"/>
  <c r="L1159" i="8"/>
  <c r="L1160" i="8"/>
  <c r="L1161" i="8"/>
  <c r="L1162" i="8"/>
  <c r="L1163" i="8"/>
  <c r="L1164" i="8"/>
  <c r="L1165" i="8"/>
  <c r="L1166" i="8"/>
  <c r="L1167" i="8"/>
  <c r="L1168" i="8"/>
  <c r="L1169" i="8"/>
  <c r="L1170" i="8"/>
  <c r="L1171" i="8"/>
  <c r="L1172" i="8"/>
  <c r="L1173" i="8"/>
  <c r="L1174" i="8"/>
  <c r="L1175" i="8"/>
  <c r="L1176" i="8"/>
  <c r="L1177" i="8"/>
  <c r="L1178" i="8"/>
  <c r="L1179" i="8"/>
  <c r="L1180" i="8"/>
  <c r="L1181" i="8"/>
  <c r="L1182" i="8"/>
  <c r="L1183" i="8"/>
  <c r="L1184" i="8"/>
  <c r="L1185" i="8"/>
  <c r="L1186" i="8"/>
  <c r="L1187" i="8"/>
  <c r="L1188" i="8"/>
  <c r="L1189" i="8"/>
  <c r="L1190" i="8"/>
  <c r="L1191" i="8"/>
  <c r="L1192" i="8"/>
  <c r="L1193" i="8"/>
  <c r="L1194" i="8"/>
  <c r="L1195" i="8"/>
  <c r="L1196" i="8"/>
  <c r="L1197" i="8"/>
  <c r="L1198" i="8"/>
  <c r="L1199" i="8"/>
  <c r="L1200" i="8"/>
  <c r="L1201" i="8"/>
  <c r="L1202" i="8"/>
  <c r="L1203" i="8"/>
  <c r="L1204" i="8"/>
  <c r="L1205" i="8"/>
  <c r="L1206" i="8"/>
  <c r="L1207" i="8"/>
  <c r="L1208" i="8"/>
  <c r="L1209" i="8"/>
  <c r="L1210" i="8"/>
  <c r="L1211" i="8"/>
  <c r="L1212" i="8"/>
  <c r="L1213" i="8"/>
  <c r="L1214" i="8"/>
  <c r="L1215" i="8"/>
  <c r="L1216" i="8"/>
  <c r="L1217" i="8"/>
  <c r="L1218" i="8"/>
  <c r="L1219" i="8"/>
  <c r="L1220" i="8"/>
  <c r="L1221" i="8"/>
  <c r="L1222" i="8"/>
  <c r="L1223" i="8"/>
  <c r="L1224" i="8"/>
  <c r="L1225" i="8"/>
  <c r="L1226" i="8"/>
  <c r="L1227" i="8"/>
  <c r="L1228" i="8"/>
  <c r="L1229" i="8"/>
  <c r="L1230" i="8"/>
  <c r="L1231" i="8"/>
  <c r="L1232" i="8"/>
  <c r="L1233" i="8"/>
  <c r="L1234" i="8"/>
  <c r="L1235" i="8"/>
  <c r="L1236" i="8"/>
  <c r="L1237" i="8"/>
  <c r="L1238" i="8"/>
  <c r="L1239" i="8"/>
  <c r="L1240" i="8"/>
  <c r="L1241" i="8"/>
  <c r="L1242" i="8"/>
  <c r="L1243" i="8"/>
  <c r="L1244" i="8"/>
  <c r="L1245" i="8"/>
  <c r="L1246" i="8"/>
  <c r="L1247" i="8"/>
  <c r="L1248" i="8"/>
  <c r="L1249" i="8"/>
  <c r="L1250" i="8"/>
  <c r="L1251" i="8"/>
  <c r="L1252" i="8"/>
  <c r="L1253" i="8"/>
  <c r="L1254" i="8"/>
  <c r="L1255" i="8"/>
  <c r="L1256" i="8"/>
  <c r="L1257" i="8"/>
  <c r="L1258" i="8"/>
  <c r="L1259" i="8"/>
  <c r="L1260" i="8"/>
  <c r="L1261" i="8"/>
  <c r="L1262" i="8"/>
  <c r="L1263" i="8"/>
  <c r="L1264" i="8"/>
  <c r="L1265" i="8"/>
  <c r="L1266" i="8"/>
  <c r="L1267" i="8"/>
  <c r="L1268" i="8"/>
  <c r="L1269" i="8"/>
  <c r="L1270" i="8"/>
  <c r="L1271" i="8"/>
  <c r="L1272" i="8"/>
  <c r="L1273" i="8"/>
  <c r="L1274" i="8"/>
  <c r="L1275" i="8"/>
  <c r="L1276" i="8"/>
  <c r="L1277" i="8"/>
  <c r="L1278" i="8"/>
  <c r="L1279" i="8"/>
  <c r="L1280" i="8"/>
  <c r="L1281" i="8"/>
  <c r="L1282" i="8"/>
  <c r="L1283" i="8"/>
  <c r="L1284" i="8"/>
  <c r="L1285" i="8"/>
  <c r="L1286" i="8"/>
  <c r="L1287" i="8"/>
  <c r="L1288" i="8"/>
  <c r="L1289" i="8"/>
  <c r="L1290" i="8"/>
  <c r="L1291" i="8"/>
  <c r="L1292" i="8"/>
  <c r="L1293" i="8"/>
  <c r="L1294" i="8"/>
  <c r="L1295" i="8"/>
  <c r="L1296" i="8"/>
  <c r="L1297" i="8"/>
  <c r="L1298" i="8"/>
  <c r="L1299" i="8"/>
  <c r="L1300" i="8"/>
  <c r="L1301" i="8"/>
  <c r="L1302" i="8"/>
  <c r="L1303" i="8"/>
  <c r="L1304" i="8"/>
  <c r="L1305" i="8"/>
  <c r="L1306" i="8"/>
  <c r="L1307" i="8"/>
  <c r="L1308" i="8"/>
  <c r="L1309" i="8"/>
  <c r="L1310" i="8"/>
  <c r="L1311" i="8"/>
  <c r="L1312" i="8"/>
  <c r="L1313" i="8"/>
  <c r="L1314" i="8"/>
  <c r="L1315" i="8"/>
  <c r="L1316" i="8"/>
  <c r="L1317" i="8"/>
  <c r="L1318" i="8"/>
  <c r="L1319" i="8"/>
  <c r="L1320" i="8"/>
  <c r="L1321" i="8"/>
  <c r="L1322" i="8"/>
  <c r="L1323" i="8"/>
  <c r="L1324" i="8"/>
  <c r="L1325" i="8"/>
  <c r="L1326" i="8"/>
  <c r="L1327" i="8"/>
  <c r="L1328" i="8"/>
  <c r="L1329" i="8"/>
  <c r="L1330" i="8"/>
  <c r="L1331" i="8"/>
  <c r="L1332" i="8"/>
  <c r="L1333" i="8"/>
  <c r="L1334" i="8"/>
  <c r="L1335" i="8"/>
  <c r="L1336" i="8"/>
  <c r="L1337" i="8"/>
  <c r="L1338" i="8"/>
  <c r="L1339" i="8"/>
  <c r="L1340" i="8"/>
  <c r="L1341" i="8"/>
  <c r="L1342" i="8"/>
  <c r="L1343" i="8"/>
  <c r="L1344" i="8"/>
  <c r="L1345" i="8"/>
  <c r="L1346" i="8"/>
  <c r="L1347" i="8"/>
  <c r="L1348" i="8"/>
  <c r="L1349" i="8"/>
  <c r="L1350" i="8"/>
  <c r="L1351" i="8"/>
  <c r="L1352" i="8"/>
  <c r="L1353" i="8"/>
  <c r="L1354" i="8"/>
  <c r="L1355" i="8"/>
  <c r="L1356" i="8"/>
  <c r="L1357" i="8"/>
  <c r="L1358" i="8"/>
  <c r="L1359" i="8"/>
  <c r="L1360" i="8"/>
  <c r="L1361" i="8"/>
  <c r="L1362" i="8"/>
  <c r="L1363" i="8"/>
  <c r="L1364" i="8"/>
  <c r="L1365" i="8"/>
  <c r="L1366" i="8"/>
  <c r="L1367" i="8"/>
  <c r="L1368" i="8"/>
  <c r="L1369" i="8"/>
  <c r="L1370" i="8"/>
  <c r="L1371" i="8"/>
  <c r="L1372" i="8"/>
  <c r="L1373" i="8"/>
  <c r="L1374" i="8"/>
  <c r="L1375" i="8"/>
  <c r="L1376" i="8"/>
  <c r="L1377" i="8"/>
  <c r="L1378" i="8"/>
  <c r="L1379" i="8"/>
  <c r="L1380" i="8"/>
  <c r="L1381" i="8"/>
  <c r="L1382" i="8"/>
  <c r="L1383" i="8"/>
  <c r="L1384" i="8"/>
  <c r="L1385" i="8"/>
  <c r="L1386" i="8"/>
  <c r="L1387" i="8"/>
  <c r="L1388" i="8"/>
  <c r="L1389" i="8"/>
  <c r="L1390" i="8"/>
  <c r="L1391" i="8"/>
  <c r="L1392" i="8"/>
  <c r="L1393" i="8"/>
  <c r="L1394" i="8"/>
  <c r="L1395" i="8"/>
  <c r="L1396" i="8"/>
  <c r="L1397" i="8"/>
  <c r="L1398" i="8"/>
  <c r="L1399" i="8"/>
  <c r="L1400" i="8"/>
  <c r="L1401" i="8"/>
  <c r="L1402" i="8"/>
  <c r="L1403" i="8"/>
  <c r="L1404" i="8"/>
  <c r="L1405" i="8"/>
  <c r="L1406" i="8"/>
  <c r="L1407" i="8"/>
  <c r="L1408" i="8"/>
  <c r="L1409" i="8"/>
  <c r="L1410" i="8"/>
  <c r="L1411" i="8"/>
  <c r="L1412" i="8"/>
  <c r="L1413" i="8"/>
  <c r="L1414" i="8"/>
  <c r="L1415" i="8"/>
  <c r="L1416" i="8"/>
  <c r="L1417" i="8"/>
  <c r="L1418" i="8"/>
  <c r="L1419" i="8"/>
  <c r="L1420" i="8"/>
  <c r="L1421" i="8"/>
  <c r="L1422" i="8"/>
  <c r="L1423" i="8"/>
  <c r="L1424" i="8"/>
  <c r="L1425" i="8"/>
  <c r="L1426" i="8"/>
  <c r="L1427" i="8"/>
  <c r="L1428" i="8"/>
  <c r="L1429" i="8"/>
  <c r="L1430" i="8"/>
  <c r="L1431" i="8"/>
  <c r="L1432" i="8"/>
  <c r="L1433" i="8"/>
  <c r="L1434" i="8"/>
  <c r="L1435" i="8"/>
  <c r="L1436" i="8"/>
  <c r="L1437" i="8"/>
  <c r="L1438" i="8"/>
  <c r="L1439" i="8"/>
  <c r="L1440" i="8"/>
  <c r="L1441" i="8"/>
  <c r="L1442" i="8"/>
  <c r="L1443" i="8"/>
  <c r="L1444" i="8"/>
  <c r="L1445" i="8"/>
  <c r="L1446" i="8"/>
  <c r="L1447" i="8"/>
  <c r="L1448" i="8"/>
  <c r="L1449" i="8"/>
  <c r="L1450" i="8"/>
  <c r="L1451" i="8"/>
  <c r="L1452" i="8"/>
  <c r="L1453" i="8"/>
  <c r="L1454" i="8"/>
  <c r="L1455" i="8"/>
  <c r="L1456" i="8"/>
  <c r="L1457" i="8"/>
  <c r="L1458" i="8"/>
  <c r="L1459" i="8"/>
  <c r="L1460" i="8"/>
  <c r="L1461" i="8"/>
  <c r="L1462" i="8"/>
  <c r="L1463" i="8"/>
  <c r="L1464" i="8"/>
  <c r="L1465" i="8"/>
  <c r="L1466" i="8"/>
  <c r="L1467" i="8"/>
  <c r="L1468" i="8"/>
  <c r="L1469" i="8"/>
  <c r="L1470" i="8"/>
  <c r="L1471" i="8"/>
  <c r="L1472" i="8"/>
  <c r="L1473" i="8"/>
  <c r="L1474" i="8"/>
  <c r="L1475" i="8"/>
  <c r="L1476" i="8"/>
  <c r="L1477" i="8"/>
  <c r="L1478" i="8"/>
  <c r="L1479" i="8"/>
  <c r="L1480" i="8"/>
  <c r="L1481" i="8"/>
  <c r="L1482" i="8"/>
  <c r="L1483" i="8"/>
  <c r="L1484" i="8"/>
  <c r="L1485" i="8"/>
  <c r="L1486" i="8"/>
  <c r="L1487" i="8"/>
  <c r="L1488" i="8"/>
  <c r="L1489" i="8"/>
  <c r="L1490" i="8"/>
  <c r="L1491" i="8"/>
  <c r="L1492" i="8"/>
  <c r="L1493" i="8"/>
  <c r="L1494" i="8"/>
  <c r="L1495" i="8"/>
  <c r="L1496" i="8"/>
  <c r="L1497" i="8"/>
  <c r="L1498" i="8"/>
  <c r="L1499" i="8"/>
  <c r="L1500" i="8"/>
  <c r="L1501" i="8"/>
  <c r="L1502" i="8"/>
  <c r="L1503" i="8"/>
  <c r="L1504" i="8"/>
  <c r="L1505" i="8"/>
  <c r="L1506" i="8"/>
  <c r="L1507" i="8"/>
  <c r="L1508" i="8"/>
  <c r="L1509" i="8"/>
  <c r="L1510" i="8"/>
  <c r="L1511" i="8"/>
  <c r="L1512" i="8"/>
  <c r="L1513" i="8"/>
  <c r="L1514" i="8"/>
  <c r="L1515" i="8"/>
  <c r="L1516" i="8"/>
  <c r="L1517" i="8"/>
  <c r="L1518" i="8"/>
  <c r="L1519" i="8"/>
  <c r="L1520" i="8"/>
  <c r="L1521" i="8"/>
  <c r="L1522" i="8"/>
  <c r="L1523" i="8"/>
  <c r="L1524" i="8"/>
  <c r="L1525" i="8"/>
  <c r="L1526" i="8"/>
  <c r="L1527" i="8"/>
  <c r="L1528" i="8"/>
  <c r="L1529" i="8"/>
  <c r="L1530" i="8"/>
  <c r="L1531" i="8"/>
  <c r="L1532" i="8"/>
  <c r="L1533" i="8"/>
  <c r="L1534" i="8"/>
  <c r="L1535" i="8"/>
  <c r="L1536" i="8"/>
  <c r="L1537" i="8"/>
  <c r="L1538" i="8"/>
  <c r="L1539" i="8"/>
  <c r="L1540" i="8"/>
  <c r="L1541" i="8"/>
  <c r="L1542" i="8"/>
  <c r="L1543" i="8"/>
  <c r="L1544" i="8"/>
  <c r="L1545" i="8"/>
  <c r="L1546" i="8"/>
  <c r="L1547" i="8"/>
  <c r="L1548" i="8"/>
  <c r="L1549" i="8"/>
  <c r="L1550" i="8"/>
  <c r="L1551" i="8"/>
  <c r="L1552" i="8"/>
  <c r="L1553" i="8"/>
  <c r="L1554" i="8"/>
  <c r="L1555" i="8"/>
  <c r="L1556" i="8"/>
  <c r="L1557" i="8"/>
  <c r="L1558" i="8"/>
  <c r="L1559" i="8"/>
  <c r="L1560" i="8"/>
  <c r="L1561" i="8"/>
  <c r="L1562" i="8"/>
  <c r="L1563" i="8"/>
  <c r="L1564" i="8"/>
  <c r="L1565" i="8"/>
  <c r="L1566" i="8"/>
  <c r="L1567" i="8"/>
  <c r="L1568" i="8"/>
  <c r="L1569" i="8"/>
  <c r="L1570" i="8"/>
  <c r="L1571" i="8"/>
  <c r="L1572" i="8"/>
  <c r="L1573" i="8"/>
  <c r="L1574" i="8"/>
  <c r="L1575" i="8"/>
  <c r="L1576" i="8"/>
  <c r="L1577" i="8"/>
  <c r="L1578" i="8"/>
  <c r="L1579" i="8"/>
  <c r="L1580" i="8"/>
  <c r="L1581" i="8"/>
  <c r="L1582" i="8"/>
  <c r="L1583" i="8"/>
  <c r="L1584" i="8"/>
  <c r="L1585" i="8"/>
  <c r="L1586" i="8"/>
  <c r="L1587" i="8"/>
  <c r="L1588" i="8"/>
  <c r="L1589" i="8"/>
  <c r="L1590" i="8"/>
  <c r="L1591" i="8"/>
  <c r="L1592" i="8"/>
  <c r="L1593" i="8"/>
  <c r="L1594" i="8"/>
  <c r="L1595" i="8"/>
  <c r="L1596" i="8"/>
  <c r="L1597" i="8"/>
  <c r="L1598" i="8"/>
  <c r="L1599" i="8"/>
  <c r="L1600" i="8"/>
  <c r="L1601" i="8"/>
  <c r="L1602" i="8"/>
  <c r="L1603" i="8"/>
  <c r="L1604" i="8"/>
  <c r="L1605" i="8"/>
  <c r="L1606" i="8"/>
  <c r="L1607" i="8"/>
  <c r="L1608" i="8"/>
  <c r="L1609" i="8"/>
  <c r="L1610" i="8"/>
  <c r="L1611" i="8"/>
  <c r="L1612" i="8"/>
  <c r="L1613" i="8"/>
  <c r="L1614" i="8"/>
  <c r="L1615" i="8"/>
  <c r="L1616" i="8"/>
  <c r="L1617" i="8"/>
  <c r="L1618" i="8"/>
  <c r="L1619" i="8"/>
  <c r="L1620" i="8"/>
  <c r="L1621" i="8"/>
  <c r="L1622" i="8"/>
  <c r="L1623" i="8"/>
  <c r="L1624" i="8"/>
  <c r="L1625" i="8"/>
  <c r="L1626" i="8"/>
  <c r="L1627" i="8"/>
  <c r="L1628" i="8"/>
  <c r="L1629" i="8"/>
  <c r="L1630" i="8"/>
  <c r="L1631" i="8"/>
  <c r="L1632" i="8"/>
  <c r="L1633" i="8"/>
  <c r="L1634" i="8"/>
  <c r="L1635" i="8"/>
  <c r="L1636" i="8"/>
  <c r="L1637" i="8"/>
  <c r="L1638" i="8"/>
  <c r="L1639" i="8"/>
  <c r="L1640" i="8"/>
  <c r="L1641" i="8"/>
  <c r="L1642" i="8"/>
  <c r="L1643" i="8"/>
  <c r="L1644" i="8"/>
  <c r="L1645" i="8"/>
  <c r="L1646" i="8"/>
  <c r="L1647" i="8"/>
  <c r="L1648" i="8"/>
  <c r="L1649" i="8"/>
  <c r="L1650" i="8"/>
  <c r="L1651" i="8"/>
  <c r="L1652" i="8"/>
  <c r="L1653" i="8"/>
  <c r="L1654" i="8"/>
  <c r="L1655" i="8"/>
  <c r="L1656" i="8"/>
  <c r="L1657" i="8"/>
  <c r="L1658" i="8"/>
  <c r="L1659" i="8"/>
  <c r="L1660" i="8"/>
  <c r="L1661" i="8"/>
  <c r="L1662" i="8"/>
  <c r="L1663" i="8"/>
  <c r="L1664" i="8"/>
  <c r="L1665" i="8"/>
  <c r="L1666" i="8"/>
  <c r="L1667" i="8"/>
  <c r="L1668" i="8"/>
  <c r="L1669" i="8"/>
  <c r="L1670" i="8"/>
  <c r="L1671" i="8"/>
  <c r="L1672" i="8"/>
  <c r="L1673" i="8"/>
  <c r="L1674" i="8"/>
  <c r="L1675" i="8"/>
  <c r="L1676" i="8"/>
  <c r="L1677" i="8"/>
  <c r="L1678" i="8"/>
  <c r="L1679" i="8"/>
  <c r="L1680" i="8"/>
  <c r="L1681" i="8"/>
  <c r="L1682" i="8"/>
  <c r="L1683" i="8"/>
  <c r="L1684" i="8"/>
  <c r="L1685" i="8"/>
  <c r="L1686" i="8"/>
  <c r="L1687" i="8"/>
  <c r="L1688" i="8"/>
  <c r="L1689" i="8"/>
  <c r="L1690" i="8"/>
  <c r="L1691" i="8"/>
  <c r="L1692" i="8"/>
  <c r="L1693" i="8"/>
  <c r="L1694" i="8"/>
  <c r="L1695" i="8"/>
  <c r="L1696" i="8"/>
  <c r="L1697" i="8"/>
  <c r="L1698" i="8"/>
  <c r="L1699" i="8"/>
  <c r="L1700" i="8"/>
  <c r="L1701" i="8"/>
  <c r="L1702" i="8"/>
  <c r="L1703" i="8"/>
  <c r="L1704" i="8"/>
  <c r="L1705" i="8"/>
  <c r="L1706" i="8"/>
  <c r="L1707" i="8"/>
  <c r="L1708" i="8"/>
  <c r="L1709" i="8"/>
  <c r="L1710" i="8"/>
  <c r="L1711" i="8"/>
  <c r="L1712" i="8"/>
  <c r="L1713" i="8"/>
  <c r="L1714" i="8"/>
  <c r="L1715" i="8"/>
  <c r="L1716" i="8"/>
  <c r="L1717" i="8"/>
  <c r="L1718" i="8"/>
  <c r="L1719" i="8"/>
  <c r="L1720" i="8"/>
  <c r="L1721" i="8"/>
  <c r="L1722" i="8"/>
  <c r="L1723" i="8"/>
  <c r="L1724" i="8"/>
  <c r="L1725" i="8"/>
  <c r="L1726" i="8"/>
  <c r="L1727" i="8"/>
  <c r="L1728" i="8"/>
  <c r="L1729" i="8"/>
  <c r="L1730" i="8"/>
  <c r="L1731" i="8"/>
  <c r="L1732" i="8"/>
  <c r="L1733" i="8"/>
  <c r="L1734" i="8"/>
  <c r="L1735" i="8"/>
  <c r="L1736" i="8"/>
  <c r="L1737" i="8"/>
  <c r="L1738" i="8"/>
  <c r="L1739" i="8"/>
  <c r="L1740" i="8"/>
  <c r="L1741" i="8"/>
  <c r="L1742" i="8"/>
  <c r="L1743" i="8"/>
  <c r="L1744" i="8"/>
  <c r="L1745" i="8"/>
  <c r="L1746" i="8"/>
  <c r="L1747" i="8"/>
  <c r="L1748" i="8"/>
  <c r="L1749" i="8"/>
  <c r="L1750" i="8"/>
  <c r="L1751" i="8"/>
  <c r="L1752" i="8"/>
  <c r="L1753" i="8"/>
  <c r="L1754" i="8"/>
  <c r="L1755" i="8"/>
  <c r="L1756" i="8"/>
  <c r="L1757" i="8"/>
  <c r="L1758" i="8"/>
  <c r="L1759" i="8"/>
  <c r="L1760" i="8"/>
  <c r="L1761" i="8"/>
  <c r="L1762" i="8"/>
  <c r="L1763" i="8"/>
  <c r="L1764" i="8"/>
  <c r="L1765" i="8"/>
  <c r="L1766" i="8"/>
  <c r="L1767" i="8"/>
  <c r="L1768" i="8"/>
  <c r="L1769" i="8"/>
  <c r="L1770" i="8"/>
  <c r="L1771" i="8"/>
  <c r="L1772" i="8"/>
  <c r="L1773" i="8"/>
  <c r="L1774" i="8"/>
  <c r="L1775" i="8"/>
  <c r="L1776" i="8"/>
  <c r="L1777" i="8"/>
  <c r="L1778" i="8"/>
  <c r="L1779" i="8"/>
  <c r="L1780" i="8"/>
  <c r="L1781" i="8"/>
  <c r="L1782" i="8"/>
  <c r="L1783" i="8"/>
  <c r="L1784" i="8"/>
  <c r="L1785" i="8"/>
  <c r="L1786" i="8"/>
  <c r="L1787" i="8"/>
  <c r="L1788" i="8"/>
  <c r="L1789" i="8"/>
  <c r="L1790" i="8"/>
  <c r="L1791" i="8"/>
  <c r="L1792" i="8"/>
  <c r="L1793" i="8"/>
  <c r="L1794" i="8"/>
  <c r="L1795" i="8"/>
  <c r="L1796" i="8"/>
  <c r="L1797" i="8"/>
  <c r="L1798" i="8"/>
  <c r="L1799" i="8"/>
  <c r="L1800" i="8"/>
  <c r="L1801" i="8"/>
  <c r="L1802" i="8"/>
  <c r="L1803" i="8"/>
  <c r="L1804" i="8"/>
  <c r="L1805" i="8"/>
  <c r="L1806" i="8"/>
  <c r="L1807" i="8"/>
  <c r="L1808" i="8"/>
  <c r="L1809" i="8"/>
  <c r="L1810" i="8"/>
  <c r="L1811" i="8"/>
  <c r="L1812" i="8"/>
  <c r="L1813" i="8"/>
  <c r="L1814" i="8"/>
  <c r="L1815" i="8"/>
  <c r="L1816" i="8"/>
  <c r="L1817" i="8"/>
  <c r="L1818" i="8"/>
  <c r="L1819" i="8"/>
  <c r="L1820" i="8"/>
  <c r="L1821" i="8"/>
  <c r="L1822" i="8"/>
  <c r="L1823" i="8"/>
  <c r="L1824" i="8"/>
  <c r="L1825" i="8"/>
  <c r="L1826" i="8"/>
  <c r="L1827" i="8"/>
  <c r="L1828" i="8"/>
  <c r="L1829" i="8"/>
  <c r="L1830" i="8"/>
  <c r="L1831" i="8"/>
  <c r="L1832" i="8"/>
  <c r="L1833" i="8"/>
  <c r="L1834" i="8"/>
  <c r="L1835" i="8"/>
  <c r="L1836" i="8"/>
  <c r="L1837" i="8"/>
  <c r="L1838" i="8"/>
  <c r="L1839" i="8"/>
  <c r="L1840" i="8"/>
  <c r="L1841" i="8"/>
  <c r="L1842" i="8"/>
  <c r="L1843" i="8"/>
  <c r="L1844" i="8"/>
  <c r="L1845" i="8"/>
  <c r="L1846" i="8"/>
  <c r="L1847" i="8"/>
  <c r="L1848" i="8"/>
  <c r="L1849" i="8"/>
  <c r="L1850" i="8"/>
  <c r="L1851" i="8"/>
  <c r="L1852" i="8"/>
  <c r="L1853" i="8"/>
  <c r="L1854" i="8"/>
  <c r="L1855" i="8"/>
  <c r="L1856" i="8"/>
  <c r="L1857" i="8"/>
  <c r="L1858" i="8"/>
  <c r="L1859" i="8"/>
  <c r="L1860" i="8"/>
  <c r="L1861" i="8"/>
  <c r="L1862" i="8"/>
  <c r="L1863" i="8"/>
  <c r="L1864" i="8"/>
  <c r="L1865" i="8"/>
  <c r="L1866" i="8"/>
  <c r="L1867" i="8"/>
  <c r="L1868" i="8"/>
  <c r="L1869" i="8"/>
  <c r="L1870" i="8"/>
  <c r="L1871" i="8"/>
  <c r="L1872" i="8"/>
  <c r="L1873" i="8"/>
  <c r="L1874" i="8"/>
  <c r="L1875" i="8"/>
  <c r="L1876" i="8"/>
  <c r="L1877" i="8"/>
  <c r="L1878" i="8"/>
  <c r="L1879" i="8"/>
  <c r="L1880" i="8"/>
  <c r="L1881" i="8"/>
  <c r="L1882" i="8"/>
  <c r="L1883" i="8"/>
  <c r="L1884" i="8"/>
  <c r="L1885" i="8"/>
  <c r="L1886" i="8"/>
  <c r="L1887" i="8"/>
  <c r="L1888" i="8"/>
  <c r="L1889" i="8"/>
  <c r="L1890" i="8"/>
  <c r="L1891" i="8"/>
  <c r="L1892" i="8"/>
  <c r="L1893" i="8"/>
  <c r="L1894" i="8"/>
  <c r="L1895" i="8"/>
  <c r="L1896" i="8"/>
  <c r="L1897" i="8"/>
  <c r="L1898" i="8"/>
  <c r="L1899" i="8"/>
  <c r="L1900" i="8"/>
  <c r="L1901" i="8"/>
  <c r="L1902" i="8"/>
  <c r="L1903" i="8"/>
  <c r="L1904" i="8"/>
  <c r="L1905" i="8"/>
  <c r="L1906" i="8"/>
  <c r="L1907" i="8"/>
  <c r="L1908" i="8"/>
  <c r="L1909" i="8"/>
  <c r="L1910" i="8"/>
  <c r="L1911" i="8"/>
  <c r="L1912" i="8"/>
  <c r="L1913" i="8"/>
  <c r="L1914" i="8"/>
  <c r="L1915" i="8"/>
  <c r="L1916" i="8"/>
  <c r="L1917" i="8"/>
  <c r="L1918" i="8"/>
  <c r="L1919" i="8"/>
  <c r="L1920" i="8"/>
  <c r="L1921" i="8"/>
  <c r="L1922" i="8"/>
  <c r="L1923" i="8"/>
  <c r="L1924" i="8"/>
  <c r="L1925" i="8"/>
  <c r="L1926" i="8"/>
  <c r="L1927" i="8"/>
  <c r="L1928" i="8"/>
  <c r="L1929" i="8"/>
  <c r="L1930" i="8"/>
  <c r="L1931" i="8"/>
  <c r="L1932" i="8"/>
  <c r="L1933" i="8"/>
  <c r="L1934" i="8"/>
  <c r="L1935" i="8"/>
  <c r="L1936" i="8"/>
  <c r="L1937" i="8"/>
  <c r="L1938" i="8"/>
  <c r="L1939" i="8"/>
  <c r="L1940" i="8"/>
  <c r="L1941" i="8"/>
  <c r="L1942" i="8"/>
  <c r="L1943" i="8"/>
  <c r="L1944" i="8"/>
  <c r="L1945" i="8"/>
  <c r="L1946" i="8"/>
  <c r="L1947" i="8"/>
  <c r="L1948" i="8"/>
  <c r="L1949" i="8"/>
  <c r="L1950" i="8"/>
  <c r="L1951" i="8"/>
  <c r="L1952" i="8"/>
  <c r="L1953" i="8"/>
  <c r="L1954" i="8"/>
  <c r="L1955" i="8"/>
  <c r="L1956" i="8"/>
  <c r="L1957" i="8"/>
  <c r="L1958" i="8"/>
  <c r="L1959" i="8"/>
  <c r="L1960" i="8"/>
  <c r="L1961" i="8"/>
  <c r="L1962" i="8"/>
  <c r="L1963" i="8"/>
  <c r="L1964" i="8"/>
  <c r="L1965" i="8"/>
  <c r="L1966" i="8"/>
  <c r="L1967" i="8"/>
  <c r="L1968" i="8"/>
  <c r="L1969" i="8"/>
  <c r="L1970" i="8"/>
  <c r="L1971" i="8"/>
  <c r="L1972" i="8"/>
  <c r="L1973" i="8"/>
  <c r="L1974" i="8"/>
  <c r="L1975" i="8"/>
  <c r="L1976" i="8"/>
  <c r="L1977" i="8"/>
  <c r="L1978" i="8"/>
  <c r="L1979" i="8"/>
  <c r="L1980" i="8"/>
  <c r="L1981" i="8"/>
  <c r="L1982" i="8"/>
  <c r="L1983" i="8"/>
  <c r="L1984" i="8"/>
  <c r="L1985" i="8"/>
  <c r="L1986" i="8"/>
  <c r="L1987" i="8"/>
  <c r="L1988" i="8"/>
  <c r="L1989" i="8"/>
  <c r="L1990" i="8"/>
  <c r="L1991" i="8"/>
  <c r="L1992" i="8"/>
  <c r="L1993" i="8"/>
  <c r="L1994" i="8"/>
  <c r="L1995" i="8"/>
  <c r="L1996" i="8"/>
  <c r="L1997" i="8"/>
  <c r="L1998" i="8"/>
  <c r="L1999" i="8"/>
  <c r="L2000" i="8"/>
  <c r="L2001" i="8"/>
  <c r="L2002" i="8"/>
  <c r="L2003" i="8"/>
  <c r="L2004" i="8"/>
  <c r="L2005" i="8"/>
  <c r="L2006" i="8"/>
  <c r="L2007" i="8"/>
  <c r="L2008" i="8"/>
  <c r="L2009" i="8"/>
  <c r="L2010" i="8"/>
  <c r="C5001" i="2" l="1" a="1"/>
  <c r="C5001" i="2" s="1"/>
  <c r="C5002" i="2" a="1"/>
  <c r="C5002" i="2" s="1"/>
  <c r="C5003" i="2" a="1"/>
  <c r="C5003" i="2" s="1"/>
  <c r="C5004" i="2" a="1"/>
  <c r="C5004" i="2" s="1"/>
  <c r="C5005" i="2" a="1"/>
  <c r="C5005" i="2" s="1"/>
  <c r="C5006" i="2" a="1"/>
  <c r="C5006" i="2" s="1"/>
  <c r="C5007" i="2" a="1"/>
  <c r="C5007" i="2" s="1"/>
  <c r="C5008" i="2" a="1"/>
  <c r="C5008" i="2" s="1"/>
  <c r="C5009" i="2" a="1"/>
  <c r="C5009" i="2" s="1"/>
  <c r="C5010" i="2" a="1"/>
  <c r="C5010" i="2" s="1"/>
  <c r="C86" i="2" a="1"/>
  <c r="C86" i="2" s="1"/>
  <c r="M86" i="2" s="1"/>
  <c r="C87" i="2" a="1"/>
  <c r="C87" i="2" s="1"/>
  <c r="M87" i="2" s="1"/>
  <c r="C88" i="2" a="1"/>
  <c r="C88" i="2" s="1"/>
  <c r="M88" i="2" s="1"/>
  <c r="C89" i="2" a="1"/>
  <c r="C89" i="2" s="1"/>
  <c r="M89" i="2" s="1"/>
  <c r="C90" i="2" a="1"/>
  <c r="C90" i="2" s="1"/>
  <c r="M90" i="2" s="1"/>
  <c r="C91" i="2" a="1"/>
  <c r="C91" i="2" s="1"/>
  <c r="M91" i="2" s="1"/>
  <c r="C92" i="2" a="1"/>
  <c r="C92" i="2" s="1"/>
  <c r="M92" i="2" s="1"/>
  <c r="C93" i="2" a="1"/>
  <c r="C93" i="2" s="1"/>
  <c r="M93" i="2" s="1"/>
  <c r="C94" i="2" a="1"/>
  <c r="C94" i="2" s="1"/>
  <c r="M94" i="2" s="1"/>
  <c r="C95" i="2" a="1"/>
  <c r="C95" i="2" s="1"/>
  <c r="M95" i="2" s="1"/>
  <c r="C96" i="2" a="1"/>
  <c r="C96" i="2" s="1"/>
  <c r="M96" i="2" s="1"/>
  <c r="C97" i="2" a="1"/>
  <c r="C97" i="2" s="1"/>
  <c r="M97" i="2" s="1"/>
  <c r="C98" i="2" a="1"/>
  <c r="C98" i="2" s="1"/>
  <c r="M98" i="2" s="1"/>
  <c r="C99" i="2" a="1"/>
  <c r="C99" i="2" s="1"/>
  <c r="M99" i="2" s="1"/>
  <c r="C100" i="2" a="1"/>
  <c r="C100" i="2" s="1"/>
  <c r="M100" i="2" s="1"/>
  <c r="C101" i="2" a="1"/>
  <c r="C101" i="2" s="1"/>
  <c r="M101" i="2" s="1"/>
  <c r="C102" i="2" a="1"/>
  <c r="C102" i="2" s="1"/>
  <c r="M102" i="2" s="1"/>
  <c r="C103" i="2" a="1"/>
  <c r="C103" i="2" s="1"/>
  <c r="M103" i="2" s="1"/>
  <c r="C104" i="2" a="1"/>
  <c r="C104" i="2" s="1"/>
  <c r="M104" i="2" s="1"/>
  <c r="C105" i="2" a="1"/>
  <c r="C105" i="2" s="1"/>
  <c r="M105" i="2" s="1"/>
  <c r="C106" i="2" a="1"/>
  <c r="C106" i="2" s="1"/>
  <c r="M106" i="2" s="1"/>
  <c r="C107" i="2" a="1"/>
  <c r="C107" i="2" s="1"/>
  <c r="M107" i="2" s="1"/>
  <c r="C108" i="2" a="1"/>
  <c r="C108" i="2" s="1"/>
  <c r="M108" i="2" s="1"/>
  <c r="C109" i="2" a="1"/>
  <c r="C109" i="2" s="1"/>
  <c r="M109" i="2" s="1"/>
  <c r="C110" i="2" a="1"/>
  <c r="C110" i="2" s="1"/>
  <c r="M110" i="2" s="1"/>
  <c r="C111" i="2" a="1"/>
  <c r="C111" i="2" s="1"/>
  <c r="M111" i="2" s="1"/>
  <c r="C112" i="2" a="1"/>
  <c r="C112" i="2" s="1"/>
  <c r="M112" i="2" s="1"/>
  <c r="C113" i="2" a="1"/>
  <c r="C113" i="2" s="1"/>
  <c r="M113" i="2" s="1"/>
  <c r="C114" i="2" a="1"/>
  <c r="C114" i="2" s="1"/>
  <c r="M114" i="2" s="1"/>
  <c r="C115" i="2" a="1"/>
  <c r="C115" i="2" s="1"/>
  <c r="M115" i="2" s="1"/>
  <c r="C116" i="2" a="1"/>
  <c r="C116" i="2" s="1"/>
  <c r="M116" i="2" s="1"/>
  <c r="C117" i="2" a="1"/>
  <c r="C117" i="2" s="1"/>
  <c r="M117" i="2" s="1"/>
  <c r="C118" i="2" a="1"/>
  <c r="C118" i="2" s="1"/>
  <c r="M118" i="2" s="1"/>
  <c r="C119" i="2" a="1"/>
  <c r="C119" i="2" s="1"/>
  <c r="M119" i="2" s="1"/>
  <c r="C120" i="2" a="1"/>
  <c r="C120" i="2" s="1"/>
  <c r="M120" i="2" s="1"/>
  <c r="C121" i="2" a="1"/>
  <c r="C121" i="2" s="1"/>
  <c r="M121" i="2" s="1"/>
  <c r="C122" i="2" a="1"/>
  <c r="C122" i="2" s="1"/>
  <c r="M122" i="2" s="1"/>
  <c r="C123" i="2" a="1"/>
  <c r="C123" i="2" s="1"/>
  <c r="M123" i="2" s="1"/>
  <c r="C124" i="2" a="1"/>
  <c r="C124" i="2" s="1"/>
  <c r="M124" i="2" s="1"/>
  <c r="C125" i="2" a="1"/>
  <c r="C125" i="2" s="1"/>
  <c r="M125" i="2" s="1"/>
  <c r="C126" i="2" a="1"/>
  <c r="C126" i="2" s="1"/>
  <c r="M126" i="2" s="1"/>
  <c r="C127" i="2" a="1"/>
  <c r="C127" i="2" s="1"/>
  <c r="M127" i="2" s="1"/>
  <c r="C128" i="2" a="1"/>
  <c r="C128" i="2" s="1"/>
  <c r="M128" i="2" s="1"/>
  <c r="C129" i="2" a="1"/>
  <c r="C129" i="2" s="1"/>
  <c r="M129" i="2" s="1"/>
  <c r="C130" i="2" a="1"/>
  <c r="C130" i="2" s="1"/>
  <c r="M130" i="2" s="1"/>
  <c r="C131" i="2" a="1"/>
  <c r="C131" i="2" s="1"/>
  <c r="M131" i="2" s="1"/>
  <c r="C132" i="2" a="1"/>
  <c r="C132" i="2" s="1"/>
  <c r="M132" i="2" s="1"/>
  <c r="C133" i="2" a="1"/>
  <c r="C133" i="2" s="1"/>
  <c r="M133" i="2" s="1"/>
  <c r="C134" i="2" a="1"/>
  <c r="C134" i="2" s="1"/>
  <c r="M134" i="2" s="1"/>
  <c r="C135" i="2" a="1"/>
  <c r="C135" i="2" s="1"/>
  <c r="M135" i="2" s="1"/>
  <c r="C136" i="2" a="1"/>
  <c r="C136" i="2" s="1"/>
  <c r="M136" i="2" s="1"/>
  <c r="C137" i="2" a="1"/>
  <c r="C137" i="2" s="1"/>
  <c r="M137" i="2" s="1"/>
  <c r="C138" i="2" a="1"/>
  <c r="C138" i="2" s="1"/>
  <c r="M138" i="2" s="1"/>
  <c r="C139" i="2" a="1"/>
  <c r="C139" i="2" s="1"/>
  <c r="M139" i="2" s="1"/>
  <c r="C140" i="2" a="1"/>
  <c r="C140" i="2" s="1"/>
  <c r="M140" i="2" s="1"/>
  <c r="C141" i="2" a="1"/>
  <c r="C141" i="2" s="1"/>
  <c r="M141" i="2" s="1"/>
  <c r="C142" i="2" a="1"/>
  <c r="C142" i="2" s="1"/>
  <c r="M142" i="2" s="1"/>
  <c r="C143" i="2" a="1"/>
  <c r="C143" i="2" s="1"/>
  <c r="M143" i="2" s="1"/>
  <c r="C144" i="2" a="1"/>
  <c r="C144" i="2" s="1"/>
  <c r="M144" i="2" s="1"/>
  <c r="C145" i="2" a="1"/>
  <c r="C145" i="2" s="1"/>
  <c r="M145" i="2" s="1"/>
  <c r="C146" i="2" a="1"/>
  <c r="C146" i="2" s="1"/>
  <c r="M146" i="2" s="1"/>
  <c r="C147" i="2" a="1"/>
  <c r="C147" i="2" s="1"/>
  <c r="M147" i="2" s="1"/>
  <c r="C148" i="2" a="1"/>
  <c r="C148" i="2" s="1"/>
  <c r="M148" i="2" s="1"/>
  <c r="C149" i="2" a="1"/>
  <c r="C149" i="2" s="1"/>
  <c r="M149" i="2" s="1"/>
  <c r="C150" i="2" a="1"/>
  <c r="C150" i="2" s="1"/>
  <c r="M150" i="2" s="1"/>
  <c r="C151" i="2" a="1"/>
  <c r="C151" i="2" s="1"/>
  <c r="M151" i="2" s="1"/>
  <c r="C152" i="2" a="1"/>
  <c r="C152" i="2" s="1"/>
  <c r="M152" i="2" s="1"/>
  <c r="C153" i="2" a="1"/>
  <c r="C153" i="2" s="1"/>
  <c r="M153" i="2" s="1"/>
  <c r="C154" i="2" a="1"/>
  <c r="C154" i="2" s="1"/>
  <c r="M154" i="2" s="1"/>
  <c r="C155" i="2" a="1"/>
  <c r="C155" i="2" s="1"/>
  <c r="M155" i="2" s="1"/>
  <c r="C156" i="2" a="1"/>
  <c r="C156" i="2" s="1"/>
  <c r="M156" i="2" s="1"/>
  <c r="C157" i="2" a="1"/>
  <c r="C157" i="2" s="1"/>
  <c r="M157" i="2" s="1"/>
  <c r="C158" i="2" a="1"/>
  <c r="C158" i="2" s="1"/>
  <c r="M158" i="2" s="1"/>
  <c r="C159" i="2" a="1"/>
  <c r="C159" i="2" s="1"/>
  <c r="M159" i="2" s="1"/>
  <c r="C160" i="2" a="1"/>
  <c r="C160" i="2" s="1"/>
  <c r="M160" i="2" s="1"/>
  <c r="C161" i="2" a="1"/>
  <c r="C161" i="2" s="1"/>
  <c r="M161" i="2" s="1"/>
  <c r="C162" i="2" a="1"/>
  <c r="C162" i="2" s="1"/>
  <c r="M162" i="2" s="1"/>
  <c r="C163" i="2" a="1"/>
  <c r="C163" i="2" s="1"/>
  <c r="M163" i="2" s="1"/>
  <c r="C164" i="2" a="1"/>
  <c r="C164" i="2" s="1"/>
  <c r="M164" i="2" s="1"/>
  <c r="C165" i="2" a="1"/>
  <c r="C165" i="2" s="1"/>
  <c r="M165" i="2" s="1"/>
  <c r="C166" i="2" a="1"/>
  <c r="C166" i="2" s="1"/>
  <c r="M166" i="2" s="1"/>
  <c r="C167" i="2" a="1"/>
  <c r="C167" i="2" s="1"/>
  <c r="M167" i="2" s="1"/>
  <c r="C168" i="2" a="1"/>
  <c r="C168" i="2" s="1"/>
  <c r="M168" i="2" s="1"/>
  <c r="C169" i="2" a="1"/>
  <c r="C169" i="2" s="1"/>
  <c r="M169" i="2" s="1"/>
  <c r="C170" i="2" a="1"/>
  <c r="C170" i="2" s="1"/>
  <c r="M170" i="2" s="1"/>
  <c r="C171" i="2" a="1"/>
  <c r="C171" i="2" s="1"/>
  <c r="M171" i="2" s="1"/>
  <c r="C172" i="2" a="1"/>
  <c r="C172" i="2" s="1"/>
  <c r="M172" i="2" s="1"/>
  <c r="C173" i="2" a="1"/>
  <c r="C173" i="2" s="1"/>
  <c r="M173" i="2" s="1"/>
  <c r="C174" i="2" a="1"/>
  <c r="C174" i="2" s="1"/>
  <c r="M174" i="2" s="1"/>
  <c r="C175" i="2" a="1"/>
  <c r="C175" i="2" s="1"/>
  <c r="M175" i="2" s="1"/>
  <c r="C176" i="2" a="1"/>
  <c r="C176" i="2" s="1"/>
  <c r="M176" i="2" s="1"/>
  <c r="C177" i="2" a="1"/>
  <c r="C177" i="2" s="1"/>
  <c r="M177" i="2" s="1"/>
  <c r="C178" i="2" a="1"/>
  <c r="C178" i="2" s="1"/>
  <c r="M178" i="2" s="1"/>
  <c r="C179" i="2" a="1"/>
  <c r="C179" i="2" s="1"/>
  <c r="M179" i="2" s="1"/>
  <c r="C180" i="2" a="1"/>
  <c r="C180" i="2" s="1"/>
  <c r="M180" i="2" s="1"/>
  <c r="C181" i="2" a="1"/>
  <c r="C181" i="2" s="1"/>
  <c r="M181" i="2" s="1"/>
  <c r="C182" i="2" a="1"/>
  <c r="C182" i="2" s="1"/>
  <c r="M182" i="2" s="1"/>
  <c r="C183" i="2" a="1"/>
  <c r="C183" i="2" s="1"/>
  <c r="M183" i="2" s="1"/>
  <c r="C184" i="2" a="1"/>
  <c r="C184" i="2" s="1"/>
  <c r="M184" i="2" s="1"/>
  <c r="C185" i="2" a="1"/>
  <c r="C185" i="2" s="1"/>
  <c r="M185" i="2" s="1"/>
  <c r="C186" i="2" a="1"/>
  <c r="C186" i="2" s="1"/>
  <c r="M186" i="2" s="1"/>
  <c r="C187" i="2" a="1"/>
  <c r="C187" i="2" s="1"/>
  <c r="M187" i="2" s="1"/>
  <c r="C188" i="2" a="1"/>
  <c r="C188" i="2" s="1"/>
  <c r="M188" i="2" s="1"/>
  <c r="C189" i="2" a="1"/>
  <c r="C189" i="2" s="1"/>
  <c r="M189" i="2" s="1"/>
  <c r="C190" i="2" a="1"/>
  <c r="C190" i="2" s="1"/>
  <c r="M190" i="2" s="1"/>
  <c r="C191" i="2" a="1"/>
  <c r="C191" i="2" s="1"/>
  <c r="M191" i="2" s="1"/>
  <c r="C192" i="2" a="1"/>
  <c r="C192" i="2" s="1"/>
  <c r="M192" i="2" s="1"/>
  <c r="C193" i="2" a="1"/>
  <c r="C193" i="2" s="1"/>
  <c r="M193" i="2" s="1"/>
  <c r="C194" i="2" a="1"/>
  <c r="C194" i="2" s="1"/>
  <c r="M194" i="2" s="1"/>
  <c r="C195" i="2" a="1"/>
  <c r="C195" i="2" s="1"/>
  <c r="M195" i="2" s="1"/>
  <c r="C196" i="2" a="1"/>
  <c r="C196" i="2" s="1"/>
  <c r="M196" i="2" s="1"/>
  <c r="C197" i="2" a="1"/>
  <c r="C197" i="2" s="1"/>
  <c r="M197" i="2" s="1"/>
  <c r="C198" i="2" a="1"/>
  <c r="C198" i="2" s="1"/>
  <c r="M198" i="2" s="1"/>
  <c r="C199" i="2" a="1"/>
  <c r="C199" i="2" s="1"/>
  <c r="M199" i="2" s="1"/>
  <c r="C200" i="2" a="1"/>
  <c r="C200" i="2" s="1"/>
  <c r="M200" i="2" s="1"/>
  <c r="C201" i="2" a="1"/>
  <c r="C201" i="2" s="1"/>
  <c r="M201" i="2" s="1"/>
  <c r="C202" i="2" a="1"/>
  <c r="C202" i="2" s="1"/>
  <c r="M202" i="2" s="1"/>
  <c r="C203" i="2" a="1"/>
  <c r="C203" i="2" s="1"/>
  <c r="M203" i="2" s="1"/>
  <c r="C204" i="2" a="1"/>
  <c r="C204" i="2" s="1"/>
  <c r="M204" i="2" s="1"/>
  <c r="C205" i="2" a="1"/>
  <c r="C205" i="2" s="1"/>
  <c r="M205" i="2" s="1"/>
  <c r="C206" i="2" a="1"/>
  <c r="C206" i="2" s="1"/>
  <c r="M206" i="2" s="1"/>
  <c r="C207" i="2" a="1"/>
  <c r="C207" i="2" s="1"/>
  <c r="M207" i="2" s="1"/>
  <c r="C208" i="2" a="1"/>
  <c r="C208" i="2" s="1"/>
  <c r="M208" i="2" s="1"/>
  <c r="C209" i="2" a="1"/>
  <c r="C209" i="2" s="1"/>
  <c r="M209" i="2" s="1"/>
  <c r="C210" i="2" a="1"/>
  <c r="C210" i="2" s="1"/>
  <c r="M210" i="2" s="1"/>
  <c r="C211" i="2" a="1"/>
  <c r="C211" i="2" s="1"/>
  <c r="M211" i="2" s="1"/>
  <c r="C212" i="2" a="1"/>
  <c r="C212" i="2" s="1"/>
  <c r="M212" i="2" s="1"/>
  <c r="C213" i="2" a="1"/>
  <c r="C213" i="2" s="1"/>
  <c r="M213" i="2" s="1"/>
  <c r="C214" i="2" a="1"/>
  <c r="C214" i="2" s="1"/>
  <c r="M214" i="2" s="1"/>
  <c r="C215" i="2" a="1"/>
  <c r="C215" i="2" s="1"/>
  <c r="M215" i="2" s="1"/>
  <c r="C216" i="2" a="1"/>
  <c r="C216" i="2" s="1"/>
  <c r="M216" i="2" s="1"/>
  <c r="C217" i="2" a="1"/>
  <c r="C217" i="2" s="1"/>
  <c r="M217" i="2" s="1"/>
  <c r="C218" i="2" a="1"/>
  <c r="C218" i="2" s="1"/>
  <c r="M218" i="2" s="1"/>
  <c r="C219" i="2" a="1"/>
  <c r="C219" i="2" s="1"/>
  <c r="M219" i="2" s="1"/>
  <c r="C220" i="2" a="1"/>
  <c r="C220" i="2" s="1"/>
  <c r="M220" i="2" s="1"/>
  <c r="C221" i="2" a="1"/>
  <c r="C221" i="2" s="1"/>
  <c r="M221" i="2" s="1"/>
  <c r="C222" i="2" a="1"/>
  <c r="C222" i="2" s="1"/>
  <c r="M222" i="2" s="1"/>
  <c r="C223" i="2" a="1"/>
  <c r="C223" i="2" s="1"/>
  <c r="M223" i="2" s="1"/>
  <c r="C224" i="2" a="1"/>
  <c r="C224" i="2" s="1"/>
  <c r="M224" i="2" s="1"/>
  <c r="C225" i="2" a="1"/>
  <c r="C225" i="2" s="1"/>
  <c r="M225" i="2" s="1"/>
  <c r="C226" i="2" a="1"/>
  <c r="C226" i="2" s="1"/>
  <c r="M226" i="2" s="1"/>
  <c r="C227" i="2" a="1"/>
  <c r="C227" i="2" s="1"/>
  <c r="M227" i="2" s="1"/>
  <c r="C228" i="2" a="1"/>
  <c r="C228" i="2" s="1"/>
  <c r="M228" i="2" s="1"/>
  <c r="C229" i="2" a="1"/>
  <c r="C229" i="2" s="1"/>
  <c r="M229" i="2" s="1"/>
  <c r="C230" i="2" a="1"/>
  <c r="C230" i="2" s="1"/>
  <c r="M230" i="2" s="1"/>
  <c r="C231" i="2" a="1"/>
  <c r="C231" i="2" s="1"/>
  <c r="M231" i="2" s="1"/>
  <c r="C232" i="2" a="1"/>
  <c r="C232" i="2" s="1"/>
  <c r="M232" i="2" s="1"/>
  <c r="C233" i="2" a="1"/>
  <c r="C233" i="2" s="1"/>
  <c r="M233" i="2" s="1"/>
  <c r="C234" i="2" a="1"/>
  <c r="C234" i="2" s="1"/>
  <c r="M234" i="2" s="1"/>
  <c r="C235" i="2" a="1"/>
  <c r="C235" i="2" s="1"/>
  <c r="M235" i="2" s="1"/>
  <c r="C236" i="2" a="1"/>
  <c r="C236" i="2" s="1"/>
  <c r="M236" i="2" s="1"/>
  <c r="C237" i="2" a="1"/>
  <c r="C237" i="2" s="1"/>
  <c r="M237" i="2" s="1"/>
  <c r="C238" i="2" a="1"/>
  <c r="C238" i="2" s="1"/>
  <c r="M238" i="2" s="1"/>
  <c r="C239" i="2" a="1"/>
  <c r="C239" i="2" s="1"/>
  <c r="M239" i="2" s="1"/>
  <c r="C240" i="2" a="1"/>
  <c r="C240" i="2" s="1"/>
  <c r="M240" i="2" s="1"/>
  <c r="C241" i="2" a="1"/>
  <c r="C241" i="2" s="1"/>
  <c r="M241" i="2" s="1"/>
  <c r="C242" i="2" a="1"/>
  <c r="C242" i="2" s="1"/>
  <c r="M242" i="2" s="1"/>
  <c r="C243" i="2" a="1"/>
  <c r="C243" i="2" s="1"/>
  <c r="M243" i="2" s="1"/>
  <c r="C244" i="2" a="1"/>
  <c r="C244" i="2" s="1"/>
  <c r="M244" i="2" s="1"/>
  <c r="C245" i="2" a="1"/>
  <c r="C245" i="2" s="1"/>
  <c r="M245" i="2" s="1"/>
  <c r="C246" i="2" a="1"/>
  <c r="C246" i="2" s="1"/>
  <c r="M246" i="2" s="1"/>
  <c r="C247" i="2" a="1"/>
  <c r="C247" i="2" s="1"/>
  <c r="M247" i="2" s="1"/>
  <c r="C248" i="2" a="1"/>
  <c r="C248" i="2" s="1"/>
  <c r="M248" i="2" s="1"/>
  <c r="C249" i="2" a="1"/>
  <c r="C249" i="2" s="1"/>
  <c r="M249" i="2" s="1"/>
  <c r="C250" i="2" a="1"/>
  <c r="C250" i="2" s="1"/>
  <c r="M250" i="2" s="1"/>
  <c r="C251" i="2" a="1"/>
  <c r="C251" i="2" s="1"/>
  <c r="M251" i="2" s="1"/>
  <c r="C252" i="2" a="1"/>
  <c r="C252" i="2" s="1"/>
  <c r="M252" i="2" s="1"/>
  <c r="C253" i="2" a="1"/>
  <c r="C253" i="2" s="1"/>
  <c r="M253" i="2" s="1"/>
  <c r="C254" i="2" a="1"/>
  <c r="C254" i="2" s="1"/>
  <c r="M254" i="2" s="1"/>
  <c r="C255" i="2" a="1"/>
  <c r="C255" i="2" s="1"/>
  <c r="M255" i="2" s="1"/>
  <c r="C256" i="2" a="1"/>
  <c r="C256" i="2" s="1"/>
  <c r="M256" i="2" s="1"/>
  <c r="C257" i="2" a="1"/>
  <c r="C257" i="2" s="1"/>
  <c r="M257" i="2" s="1"/>
  <c r="C258" i="2" a="1"/>
  <c r="C258" i="2" s="1"/>
  <c r="M258" i="2" s="1"/>
  <c r="C259" i="2" a="1"/>
  <c r="C259" i="2" s="1"/>
  <c r="M259" i="2" s="1"/>
  <c r="C260" i="2" a="1"/>
  <c r="C260" i="2" s="1"/>
  <c r="M260" i="2" s="1"/>
  <c r="C261" i="2" a="1"/>
  <c r="C261" i="2" s="1"/>
  <c r="M261" i="2" s="1"/>
  <c r="C262" i="2" a="1"/>
  <c r="C262" i="2" s="1"/>
  <c r="M262" i="2" s="1"/>
  <c r="C263" i="2" a="1"/>
  <c r="C263" i="2" s="1"/>
  <c r="M263" i="2" s="1"/>
  <c r="C264" i="2" a="1"/>
  <c r="C264" i="2" s="1"/>
  <c r="M264" i="2" s="1"/>
  <c r="C265" i="2" a="1"/>
  <c r="C265" i="2" s="1"/>
  <c r="M265" i="2" s="1"/>
  <c r="C266" i="2" a="1"/>
  <c r="C266" i="2" s="1"/>
  <c r="M266" i="2" s="1"/>
  <c r="C267" i="2" a="1"/>
  <c r="C267" i="2" s="1"/>
  <c r="M267" i="2" s="1"/>
  <c r="C268" i="2" a="1"/>
  <c r="C268" i="2" s="1"/>
  <c r="M268" i="2" s="1"/>
  <c r="C269" i="2" a="1"/>
  <c r="C269" i="2" s="1"/>
  <c r="M269" i="2" s="1"/>
  <c r="C270" i="2" a="1"/>
  <c r="C270" i="2" s="1"/>
  <c r="M270" i="2" s="1"/>
  <c r="C271" i="2" a="1"/>
  <c r="C271" i="2" s="1"/>
  <c r="M271" i="2" s="1"/>
  <c r="C272" i="2" a="1"/>
  <c r="C272" i="2" s="1"/>
  <c r="M272" i="2" s="1"/>
  <c r="C273" i="2" a="1"/>
  <c r="C273" i="2" s="1"/>
  <c r="M273" i="2" s="1"/>
  <c r="C274" i="2" a="1"/>
  <c r="C274" i="2" s="1"/>
  <c r="M274" i="2" s="1"/>
  <c r="C275" i="2" a="1"/>
  <c r="C275" i="2" s="1"/>
  <c r="M275" i="2" s="1"/>
  <c r="C276" i="2" a="1"/>
  <c r="C276" i="2" s="1"/>
  <c r="M276" i="2" s="1"/>
  <c r="C277" i="2" a="1"/>
  <c r="C277" i="2" s="1"/>
  <c r="M277" i="2" s="1"/>
  <c r="C278" i="2" a="1"/>
  <c r="C278" i="2" s="1"/>
  <c r="M278" i="2" s="1"/>
  <c r="C279" i="2" a="1"/>
  <c r="C279" i="2" s="1"/>
  <c r="M279" i="2" s="1"/>
  <c r="C280" i="2" a="1"/>
  <c r="C280" i="2" s="1"/>
  <c r="M280" i="2" s="1"/>
  <c r="C281" i="2" a="1"/>
  <c r="C281" i="2" s="1"/>
  <c r="M281" i="2" s="1"/>
  <c r="C282" i="2" a="1"/>
  <c r="C282" i="2" s="1"/>
  <c r="M282" i="2" s="1"/>
  <c r="C283" i="2" a="1"/>
  <c r="C283" i="2" s="1"/>
  <c r="M283" i="2" s="1"/>
  <c r="C284" i="2" a="1"/>
  <c r="C284" i="2" s="1"/>
  <c r="M284" i="2" s="1"/>
  <c r="C285" i="2" a="1"/>
  <c r="C285" i="2" s="1"/>
  <c r="M285" i="2" s="1"/>
  <c r="C286" i="2" a="1"/>
  <c r="C286" i="2" s="1"/>
  <c r="M286" i="2" s="1"/>
  <c r="C287" i="2" a="1"/>
  <c r="C287" i="2" s="1"/>
  <c r="M287" i="2" s="1"/>
  <c r="C288" i="2" a="1"/>
  <c r="C288" i="2" s="1"/>
  <c r="M288" i="2" s="1"/>
  <c r="C289" i="2" a="1"/>
  <c r="C289" i="2" s="1"/>
  <c r="M289" i="2" s="1"/>
  <c r="C290" i="2" a="1"/>
  <c r="C290" i="2" s="1"/>
  <c r="M290" i="2" s="1"/>
  <c r="C291" i="2" a="1"/>
  <c r="C291" i="2" s="1"/>
  <c r="M291" i="2" s="1"/>
  <c r="C292" i="2" a="1"/>
  <c r="C292" i="2" s="1"/>
  <c r="M292" i="2" s="1"/>
  <c r="C293" i="2" a="1"/>
  <c r="C293" i="2" s="1"/>
  <c r="M293" i="2" s="1"/>
  <c r="C294" i="2" a="1"/>
  <c r="C294" i="2" s="1"/>
  <c r="M294" i="2" s="1"/>
  <c r="C295" i="2" a="1"/>
  <c r="C295" i="2" s="1"/>
  <c r="M295" i="2" s="1"/>
  <c r="C296" i="2" a="1"/>
  <c r="C296" i="2" s="1"/>
  <c r="M296" i="2" s="1"/>
  <c r="C297" i="2" a="1"/>
  <c r="C297" i="2" s="1"/>
  <c r="M297" i="2" s="1"/>
  <c r="C298" i="2" a="1"/>
  <c r="C298" i="2" s="1"/>
  <c r="M298" i="2" s="1"/>
  <c r="C299" i="2" a="1"/>
  <c r="C299" i="2" s="1"/>
  <c r="M299" i="2" s="1"/>
  <c r="C300" i="2" a="1"/>
  <c r="C300" i="2" s="1"/>
  <c r="M300" i="2" s="1"/>
  <c r="C301" i="2" a="1"/>
  <c r="C301" i="2" s="1"/>
  <c r="M301" i="2" s="1"/>
  <c r="C302" i="2" a="1"/>
  <c r="C302" i="2" s="1"/>
  <c r="M302" i="2" s="1"/>
  <c r="C303" i="2" a="1"/>
  <c r="C303" i="2" s="1"/>
  <c r="M303" i="2" s="1"/>
  <c r="C304" i="2" a="1"/>
  <c r="C304" i="2" s="1"/>
  <c r="M304" i="2" s="1"/>
  <c r="C305" i="2" a="1"/>
  <c r="C305" i="2" s="1"/>
  <c r="M305" i="2" s="1"/>
  <c r="C306" i="2" a="1"/>
  <c r="C306" i="2" s="1"/>
  <c r="M306" i="2" s="1"/>
  <c r="C307" i="2" a="1"/>
  <c r="C307" i="2" s="1"/>
  <c r="M307" i="2" s="1"/>
  <c r="C308" i="2" a="1"/>
  <c r="C308" i="2" s="1"/>
  <c r="M308" i="2" s="1"/>
  <c r="C309" i="2" a="1"/>
  <c r="C309" i="2" s="1"/>
  <c r="M309" i="2" s="1"/>
  <c r="C310" i="2" a="1"/>
  <c r="C310" i="2" s="1"/>
  <c r="M310" i="2" s="1"/>
  <c r="C311" i="2" a="1"/>
  <c r="C311" i="2" s="1"/>
  <c r="M311" i="2" s="1"/>
  <c r="C312" i="2" a="1"/>
  <c r="C312" i="2" s="1"/>
  <c r="M312" i="2" s="1"/>
  <c r="C313" i="2" a="1"/>
  <c r="C313" i="2" s="1"/>
  <c r="M313" i="2" s="1"/>
  <c r="C314" i="2" a="1"/>
  <c r="C314" i="2" s="1"/>
  <c r="M314" i="2" s="1"/>
  <c r="C315" i="2" a="1"/>
  <c r="C315" i="2" s="1"/>
  <c r="M315" i="2" s="1"/>
  <c r="C316" i="2" a="1"/>
  <c r="C316" i="2" s="1"/>
  <c r="M316" i="2" s="1"/>
  <c r="C317" i="2" a="1"/>
  <c r="C317" i="2" s="1"/>
  <c r="M317" i="2" s="1"/>
  <c r="C318" i="2" a="1"/>
  <c r="C318" i="2" s="1"/>
  <c r="M318" i="2" s="1"/>
  <c r="C319" i="2" a="1"/>
  <c r="C319" i="2" s="1"/>
  <c r="M319" i="2" s="1"/>
  <c r="C320" i="2" a="1"/>
  <c r="C320" i="2" s="1"/>
  <c r="M320" i="2" s="1"/>
  <c r="C321" i="2" a="1"/>
  <c r="C321" i="2" s="1"/>
  <c r="M321" i="2" s="1"/>
  <c r="C322" i="2" a="1"/>
  <c r="C322" i="2" s="1"/>
  <c r="M322" i="2" s="1"/>
  <c r="C323" i="2" a="1"/>
  <c r="C323" i="2" s="1"/>
  <c r="M323" i="2" s="1"/>
  <c r="C324" i="2" a="1"/>
  <c r="C324" i="2" s="1"/>
  <c r="M324" i="2" s="1"/>
  <c r="C325" i="2" a="1"/>
  <c r="C325" i="2" s="1"/>
  <c r="M325" i="2" s="1"/>
  <c r="C326" i="2" a="1"/>
  <c r="C326" i="2" s="1"/>
  <c r="M326" i="2" s="1"/>
  <c r="C327" i="2" a="1"/>
  <c r="C327" i="2" s="1"/>
  <c r="M327" i="2" s="1"/>
  <c r="C328" i="2" a="1"/>
  <c r="C328" i="2" s="1"/>
  <c r="M328" i="2" s="1"/>
  <c r="C329" i="2" a="1"/>
  <c r="C329" i="2" s="1"/>
  <c r="M329" i="2" s="1"/>
  <c r="C330" i="2" a="1"/>
  <c r="C330" i="2" s="1"/>
  <c r="M330" i="2" s="1"/>
  <c r="C331" i="2" a="1"/>
  <c r="C331" i="2" s="1"/>
  <c r="M331" i="2" s="1"/>
  <c r="C332" i="2" a="1"/>
  <c r="C332" i="2" s="1"/>
  <c r="M332" i="2" s="1"/>
  <c r="C333" i="2" a="1"/>
  <c r="C333" i="2" s="1"/>
  <c r="M333" i="2" s="1"/>
  <c r="C334" i="2" a="1"/>
  <c r="C334" i="2" s="1"/>
  <c r="M334" i="2" s="1"/>
  <c r="C335" i="2" a="1"/>
  <c r="C335" i="2" s="1"/>
  <c r="M335" i="2" s="1"/>
  <c r="C336" i="2" a="1"/>
  <c r="C336" i="2" s="1"/>
  <c r="M336" i="2" s="1"/>
  <c r="C337" i="2" a="1"/>
  <c r="C337" i="2" s="1"/>
  <c r="M337" i="2" s="1"/>
  <c r="C338" i="2" a="1"/>
  <c r="C338" i="2" s="1"/>
  <c r="M338" i="2" s="1"/>
  <c r="C339" i="2" a="1"/>
  <c r="C339" i="2" s="1"/>
  <c r="M339" i="2" s="1"/>
  <c r="C340" i="2" a="1"/>
  <c r="C340" i="2" s="1"/>
  <c r="M340" i="2" s="1"/>
  <c r="C341" i="2" a="1"/>
  <c r="C341" i="2" s="1"/>
  <c r="M341" i="2" s="1"/>
  <c r="C342" i="2" a="1"/>
  <c r="C342" i="2" s="1"/>
  <c r="M342" i="2" s="1"/>
  <c r="C343" i="2" a="1"/>
  <c r="C343" i="2" s="1"/>
  <c r="M343" i="2" s="1"/>
  <c r="C344" i="2" a="1"/>
  <c r="C344" i="2" s="1"/>
  <c r="M344" i="2" s="1"/>
  <c r="C345" i="2" a="1"/>
  <c r="C345" i="2" s="1"/>
  <c r="M345" i="2" s="1"/>
  <c r="C346" i="2" a="1"/>
  <c r="C346" i="2" s="1"/>
  <c r="M346" i="2" s="1"/>
  <c r="C347" i="2" a="1"/>
  <c r="C347" i="2" s="1"/>
  <c r="M347" i="2" s="1"/>
  <c r="C348" i="2" a="1"/>
  <c r="C348" i="2" s="1"/>
  <c r="M348" i="2" s="1"/>
  <c r="C349" i="2" a="1"/>
  <c r="C349" i="2" s="1"/>
  <c r="M349" i="2" s="1"/>
  <c r="C350" i="2" a="1"/>
  <c r="C350" i="2" s="1"/>
  <c r="M350" i="2" s="1"/>
  <c r="C351" i="2" a="1"/>
  <c r="C351" i="2" s="1"/>
  <c r="M351" i="2" s="1"/>
  <c r="C352" i="2" a="1"/>
  <c r="C352" i="2" s="1"/>
  <c r="M352" i="2" s="1"/>
  <c r="C353" i="2" a="1"/>
  <c r="C353" i="2" s="1"/>
  <c r="M353" i="2" s="1"/>
  <c r="C354" i="2" a="1"/>
  <c r="C354" i="2" s="1"/>
  <c r="M354" i="2" s="1"/>
  <c r="C355" i="2" a="1"/>
  <c r="C355" i="2" s="1"/>
  <c r="M355" i="2" s="1"/>
  <c r="C356" i="2" a="1"/>
  <c r="C356" i="2" s="1"/>
  <c r="M356" i="2" s="1"/>
  <c r="C357" i="2" a="1"/>
  <c r="C357" i="2" s="1"/>
  <c r="M357" i="2" s="1"/>
  <c r="C358" i="2" a="1"/>
  <c r="C358" i="2" s="1"/>
  <c r="M358" i="2" s="1"/>
  <c r="C359" i="2" a="1"/>
  <c r="C359" i="2" s="1"/>
  <c r="M359" i="2" s="1"/>
  <c r="C360" i="2" a="1"/>
  <c r="C360" i="2" s="1"/>
  <c r="M360" i="2" s="1"/>
  <c r="C361" i="2" a="1"/>
  <c r="C361" i="2" s="1"/>
  <c r="M361" i="2" s="1"/>
  <c r="C362" i="2" a="1"/>
  <c r="C362" i="2" s="1"/>
  <c r="M362" i="2" s="1"/>
  <c r="C363" i="2" a="1"/>
  <c r="C363" i="2" s="1"/>
  <c r="M363" i="2" s="1"/>
  <c r="C364" i="2" a="1"/>
  <c r="C364" i="2" s="1"/>
  <c r="M364" i="2" s="1"/>
  <c r="C365" i="2" a="1"/>
  <c r="C365" i="2" s="1"/>
  <c r="M365" i="2" s="1"/>
  <c r="C366" i="2" a="1"/>
  <c r="C366" i="2" s="1"/>
  <c r="M366" i="2" s="1"/>
  <c r="C367" i="2" a="1"/>
  <c r="C367" i="2" s="1"/>
  <c r="M367" i="2" s="1"/>
  <c r="C368" i="2" a="1"/>
  <c r="C368" i="2" s="1"/>
  <c r="M368" i="2" s="1"/>
  <c r="C369" i="2" a="1"/>
  <c r="C369" i="2" s="1"/>
  <c r="M369" i="2" s="1"/>
  <c r="C370" i="2" a="1"/>
  <c r="C370" i="2" s="1"/>
  <c r="M370" i="2" s="1"/>
  <c r="C371" i="2" a="1"/>
  <c r="C371" i="2" s="1"/>
  <c r="M371" i="2" s="1"/>
  <c r="C372" i="2" a="1"/>
  <c r="C372" i="2" s="1"/>
  <c r="M372" i="2" s="1"/>
  <c r="C373" i="2" a="1"/>
  <c r="C373" i="2" s="1"/>
  <c r="M373" i="2" s="1"/>
  <c r="C374" i="2" a="1"/>
  <c r="C374" i="2" s="1"/>
  <c r="M374" i="2" s="1"/>
  <c r="C375" i="2" a="1"/>
  <c r="C375" i="2" s="1"/>
  <c r="M375" i="2" s="1"/>
  <c r="C376" i="2" a="1"/>
  <c r="C376" i="2" s="1"/>
  <c r="M376" i="2" s="1"/>
  <c r="C377" i="2" a="1"/>
  <c r="C377" i="2" s="1"/>
  <c r="M377" i="2" s="1"/>
  <c r="C378" i="2" a="1"/>
  <c r="C378" i="2" s="1"/>
  <c r="M378" i="2" s="1"/>
  <c r="C379" i="2" a="1"/>
  <c r="C379" i="2" s="1"/>
  <c r="M379" i="2" s="1"/>
  <c r="C380" i="2" a="1"/>
  <c r="C380" i="2" s="1"/>
  <c r="M380" i="2" s="1"/>
  <c r="C381" i="2" a="1"/>
  <c r="C381" i="2" s="1"/>
  <c r="M381" i="2" s="1"/>
  <c r="C382" i="2" a="1"/>
  <c r="C382" i="2" s="1"/>
  <c r="M382" i="2" s="1"/>
  <c r="C383" i="2" a="1"/>
  <c r="C383" i="2" s="1"/>
  <c r="M383" i="2" s="1"/>
  <c r="C384" i="2" a="1"/>
  <c r="C384" i="2" s="1"/>
  <c r="M384" i="2" s="1"/>
  <c r="C385" i="2" a="1"/>
  <c r="C385" i="2" s="1"/>
  <c r="M385" i="2" s="1"/>
  <c r="C386" i="2" a="1"/>
  <c r="C386" i="2" s="1"/>
  <c r="M386" i="2" s="1"/>
  <c r="C387" i="2" a="1"/>
  <c r="C387" i="2" s="1"/>
  <c r="M387" i="2" s="1"/>
  <c r="C388" i="2" a="1"/>
  <c r="C388" i="2" s="1"/>
  <c r="M388" i="2" s="1"/>
  <c r="C389" i="2" a="1"/>
  <c r="C389" i="2" s="1"/>
  <c r="M389" i="2" s="1"/>
  <c r="C390" i="2" a="1"/>
  <c r="C390" i="2" s="1"/>
  <c r="M390" i="2" s="1"/>
  <c r="C391" i="2" a="1"/>
  <c r="C391" i="2" s="1"/>
  <c r="M391" i="2" s="1"/>
  <c r="C392" i="2" a="1"/>
  <c r="C392" i="2" s="1"/>
  <c r="M392" i="2" s="1"/>
  <c r="C393" i="2" a="1"/>
  <c r="C393" i="2" s="1"/>
  <c r="M393" i="2" s="1"/>
  <c r="C394" i="2" a="1"/>
  <c r="C394" i="2" s="1"/>
  <c r="M394" i="2" s="1"/>
  <c r="C395" i="2" a="1"/>
  <c r="C395" i="2" s="1"/>
  <c r="M395" i="2" s="1"/>
  <c r="C396" i="2" a="1"/>
  <c r="C396" i="2" s="1"/>
  <c r="M396" i="2" s="1"/>
  <c r="C397" i="2" a="1"/>
  <c r="C397" i="2" s="1"/>
  <c r="M397" i="2" s="1"/>
  <c r="C398" i="2" a="1"/>
  <c r="C398" i="2" s="1"/>
  <c r="M398" i="2" s="1"/>
  <c r="C399" i="2" a="1"/>
  <c r="C399" i="2" s="1"/>
  <c r="M399" i="2" s="1"/>
  <c r="C400" i="2" a="1"/>
  <c r="C400" i="2" s="1"/>
  <c r="M400" i="2" s="1"/>
  <c r="C401" i="2" a="1"/>
  <c r="C401" i="2" s="1"/>
  <c r="M401" i="2" s="1"/>
  <c r="C402" i="2" a="1"/>
  <c r="C402" i="2" s="1"/>
  <c r="M402" i="2" s="1"/>
  <c r="C403" i="2" a="1"/>
  <c r="C403" i="2" s="1"/>
  <c r="M403" i="2" s="1"/>
  <c r="C404" i="2" a="1"/>
  <c r="C404" i="2" s="1"/>
  <c r="M404" i="2" s="1"/>
  <c r="C405" i="2" a="1"/>
  <c r="C405" i="2" s="1"/>
  <c r="M405" i="2" s="1"/>
  <c r="C406" i="2" a="1"/>
  <c r="C406" i="2" s="1"/>
  <c r="M406" i="2" s="1"/>
  <c r="C407" i="2" a="1"/>
  <c r="C407" i="2" s="1"/>
  <c r="M407" i="2" s="1"/>
  <c r="C408" i="2" a="1"/>
  <c r="C408" i="2" s="1"/>
  <c r="M408" i="2" s="1"/>
  <c r="C409" i="2" a="1"/>
  <c r="C409" i="2" s="1"/>
  <c r="M409" i="2" s="1"/>
  <c r="C410" i="2" a="1"/>
  <c r="C410" i="2" s="1"/>
  <c r="M410" i="2" s="1"/>
  <c r="C411" i="2" a="1"/>
  <c r="C411" i="2" s="1"/>
  <c r="M411" i="2" s="1"/>
  <c r="C412" i="2" a="1"/>
  <c r="C412" i="2" s="1"/>
  <c r="M412" i="2" s="1"/>
  <c r="C413" i="2" a="1"/>
  <c r="C413" i="2" s="1"/>
  <c r="M413" i="2" s="1"/>
  <c r="C414" i="2" a="1"/>
  <c r="C414" i="2" s="1"/>
  <c r="M414" i="2" s="1"/>
  <c r="C415" i="2" a="1"/>
  <c r="C415" i="2" s="1"/>
  <c r="M415" i="2" s="1"/>
  <c r="C416" i="2" a="1"/>
  <c r="C416" i="2" s="1"/>
  <c r="M416" i="2" s="1"/>
  <c r="C417" i="2" a="1"/>
  <c r="C417" i="2" s="1"/>
  <c r="M417" i="2" s="1"/>
  <c r="C418" i="2" a="1"/>
  <c r="C418" i="2" s="1"/>
  <c r="M418" i="2" s="1"/>
  <c r="C419" i="2" a="1"/>
  <c r="C419" i="2" s="1"/>
  <c r="M419" i="2" s="1"/>
  <c r="C420" i="2" a="1"/>
  <c r="C420" i="2" s="1"/>
  <c r="M420" i="2" s="1"/>
  <c r="C421" i="2" a="1"/>
  <c r="C421" i="2" s="1"/>
  <c r="M421" i="2" s="1"/>
  <c r="C422" i="2" a="1"/>
  <c r="C422" i="2" s="1"/>
  <c r="M422" i="2" s="1"/>
  <c r="C423" i="2" a="1"/>
  <c r="C423" i="2" s="1"/>
  <c r="M423" i="2" s="1"/>
  <c r="C424" i="2" a="1"/>
  <c r="C424" i="2" s="1"/>
  <c r="M424" i="2" s="1"/>
  <c r="C425" i="2" a="1"/>
  <c r="C425" i="2" s="1"/>
  <c r="M425" i="2" s="1"/>
  <c r="C426" i="2" a="1"/>
  <c r="C426" i="2" s="1"/>
  <c r="M426" i="2" s="1"/>
  <c r="C427" i="2" a="1"/>
  <c r="C427" i="2" s="1"/>
  <c r="M427" i="2" s="1"/>
  <c r="C428" i="2" a="1"/>
  <c r="C428" i="2" s="1"/>
  <c r="M428" i="2" s="1"/>
  <c r="C429" i="2" a="1"/>
  <c r="C429" i="2" s="1"/>
  <c r="M429" i="2" s="1"/>
  <c r="C430" i="2" a="1"/>
  <c r="C430" i="2" s="1"/>
  <c r="M430" i="2" s="1"/>
  <c r="C431" i="2" a="1"/>
  <c r="C431" i="2" s="1"/>
  <c r="M431" i="2" s="1"/>
  <c r="C432" i="2" a="1"/>
  <c r="C432" i="2" s="1"/>
  <c r="M432" i="2" s="1"/>
  <c r="C433" i="2" a="1"/>
  <c r="C433" i="2" s="1"/>
  <c r="M433" i="2" s="1"/>
  <c r="C434" i="2" a="1"/>
  <c r="C434" i="2" s="1"/>
  <c r="M434" i="2" s="1"/>
  <c r="C435" i="2" a="1"/>
  <c r="C435" i="2" s="1"/>
  <c r="M435" i="2" s="1"/>
  <c r="C436" i="2" a="1"/>
  <c r="C436" i="2" s="1"/>
  <c r="M436" i="2" s="1"/>
  <c r="C437" i="2" a="1"/>
  <c r="C437" i="2" s="1"/>
  <c r="M437" i="2" s="1"/>
  <c r="C438" i="2" a="1"/>
  <c r="C438" i="2" s="1"/>
  <c r="M438" i="2" s="1"/>
  <c r="C439" i="2" a="1"/>
  <c r="C439" i="2" s="1"/>
  <c r="M439" i="2" s="1"/>
  <c r="C440" i="2" a="1"/>
  <c r="C440" i="2" s="1"/>
  <c r="M440" i="2" s="1"/>
  <c r="C441" i="2" a="1"/>
  <c r="C441" i="2" s="1"/>
  <c r="M441" i="2" s="1"/>
  <c r="C442" i="2" a="1"/>
  <c r="C442" i="2" s="1"/>
  <c r="M442" i="2" s="1"/>
  <c r="C443" i="2" a="1"/>
  <c r="C443" i="2" s="1"/>
  <c r="M443" i="2" s="1"/>
  <c r="C444" i="2" a="1"/>
  <c r="C444" i="2" s="1"/>
  <c r="M444" i="2" s="1"/>
  <c r="C445" i="2" a="1"/>
  <c r="C445" i="2" s="1"/>
  <c r="M445" i="2" s="1"/>
  <c r="C446" i="2" a="1"/>
  <c r="C446" i="2" s="1"/>
  <c r="M446" i="2" s="1"/>
  <c r="C447" i="2" a="1"/>
  <c r="C447" i="2" s="1"/>
  <c r="M447" i="2" s="1"/>
  <c r="C448" i="2" a="1"/>
  <c r="C448" i="2" s="1"/>
  <c r="M448" i="2" s="1"/>
  <c r="C449" i="2" a="1"/>
  <c r="C449" i="2" s="1"/>
  <c r="M449" i="2" s="1"/>
  <c r="C450" i="2" a="1"/>
  <c r="C450" i="2" s="1"/>
  <c r="M450" i="2" s="1"/>
  <c r="C451" i="2" a="1"/>
  <c r="C451" i="2" s="1"/>
  <c r="M451" i="2" s="1"/>
  <c r="C452" i="2" a="1"/>
  <c r="C452" i="2" s="1"/>
  <c r="M452" i="2" s="1"/>
  <c r="C453" i="2" a="1"/>
  <c r="C453" i="2" s="1"/>
  <c r="M453" i="2" s="1"/>
  <c r="C454" i="2" a="1"/>
  <c r="C454" i="2" s="1"/>
  <c r="M454" i="2" s="1"/>
  <c r="C455" i="2" a="1"/>
  <c r="C455" i="2" s="1"/>
  <c r="M455" i="2" s="1"/>
  <c r="C456" i="2" a="1"/>
  <c r="C456" i="2" s="1"/>
  <c r="M456" i="2" s="1"/>
  <c r="C457" i="2" a="1"/>
  <c r="C457" i="2" s="1"/>
  <c r="M457" i="2" s="1"/>
  <c r="C458" i="2" a="1"/>
  <c r="C458" i="2" s="1"/>
  <c r="M458" i="2" s="1"/>
  <c r="C459" i="2" a="1"/>
  <c r="C459" i="2" s="1"/>
  <c r="M459" i="2" s="1"/>
  <c r="C460" i="2" a="1"/>
  <c r="C460" i="2" s="1"/>
  <c r="M460" i="2" s="1"/>
  <c r="C461" i="2" a="1"/>
  <c r="C461" i="2" s="1"/>
  <c r="M461" i="2" s="1"/>
  <c r="C462" i="2" a="1"/>
  <c r="C462" i="2" s="1"/>
  <c r="M462" i="2" s="1"/>
  <c r="C463" i="2" a="1"/>
  <c r="C463" i="2" s="1"/>
  <c r="M463" i="2" s="1"/>
  <c r="C464" i="2" a="1"/>
  <c r="C464" i="2" s="1"/>
  <c r="M464" i="2" s="1"/>
  <c r="C465" i="2" a="1"/>
  <c r="C465" i="2" s="1"/>
  <c r="M465" i="2" s="1"/>
  <c r="C466" i="2" a="1"/>
  <c r="C466" i="2" s="1"/>
  <c r="M466" i="2" s="1"/>
  <c r="C467" i="2" a="1"/>
  <c r="C467" i="2" s="1"/>
  <c r="M467" i="2" s="1"/>
  <c r="C468" i="2" a="1"/>
  <c r="C468" i="2" s="1"/>
  <c r="M468" i="2" s="1"/>
  <c r="C469" i="2" a="1"/>
  <c r="C469" i="2" s="1"/>
  <c r="M469" i="2" s="1"/>
  <c r="C470" i="2" a="1"/>
  <c r="C470" i="2" s="1"/>
  <c r="M470" i="2" s="1"/>
  <c r="C471" i="2" a="1"/>
  <c r="C471" i="2" s="1"/>
  <c r="M471" i="2" s="1"/>
  <c r="C472" i="2" a="1"/>
  <c r="C472" i="2" s="1"/>
  <c r="M472" i="2" s="1"/>
  <c r="C473" i="2" a="1"/>
  <c r="C473" i="2" s="1"/>
  <c r="M473" i="2" s="1"/>
  <c r="C474" i="2" a="1"/>
  <c r="C474" i="2" s="1"/>
  <c r="M474" i="2" s="1"/>
  <c r="C475" i="2" a="1"/>
  <c r="C475" i="2" s="1"/>
  <c r="M475" i="2" s="1"/>
  <c r="C476" i="2" a="1"/>
  <c r="C476" i="2" s="1"/>
  <c r="M476" i="2" s="1"/>
  <c r="C477" i="2" a="1"/>
  <c r="C477" i="2" s="1"/>
  <c r="M477" i="2" s="1"/>
  <c r="C478" i="2" a="1"/>
  <c r="C478" i="2" s="1"/>
  <c r="M478" i="2" s="1"/>
  <c r="C479" i="2" a="1"/>
  <c r="C479" i="2" s="1"/>
  <c r="M479" i="2" s="1"/>
  <c r="C480" i="2" a="1"/>
  <c r="C480" i="2" s="1"/>
  <c r="M480" i="2" s="1"/>
  <c r="C481" i="2" a="1"/>
  <c r="C481" i="2" s="1"/>
  <c r="M481" i="2" s="1"/>
  <c r="C482" i="2" a="1"/>
  <c r="C482" i="2" s="1"/>
  <c r="M482" i="2" s="1"/>
  <c r="C483" i="2" a="1"/>
  <c r="C483" i="2" s="1"/>
  <c r="M483" i="2" s="1"/>
  <c r="C484" i="2" a="1"/>
  <c r="C484" i="2" s="1"/>
  <c r="M484" i="2" s="1"/>
  <c r="C485" i="2" a="1"/>
  <c r="C485" i="2" s="1"/>
  <c r="M485" i="2" s="1"/>
  <c r="C486" i="2" a="1"/>
  <c r="C486" i="2" s="1"/>
  <c r="M486" i="2" s="1"/>
  <c r="C487" i="2" a="1"/>
  <c r="C487" i="2" s="1"/>
  <c r="M487" i="2" s="1"/>
  <c r="C488" i="2" a="1"/>
  <c r="C488" i="2" s="1"/>
  <c r="M488" i="2" s="1"/>
  <c r="C489" i="2" a="1"/>
  <c r="C489" i="2" s="1"/>
  <c r="M489" i="2" s="1"/>
  <c r="C490" i="2" a="1"/>
  <c r="C490" i="2" s="1"/>
  <c r="M490" i="2" s="1"/>
  <c r="C491" i="2" a="1"/>
  <c r="C491" i="2" s="1"/>
  <c r="M491" i="2" s="1"/>
  <c r="C492" i="2" a="1"/>
  <c r="C492" i="2" s="1"/>
  <c r="M492" i="2" s="1"/>
  <c r="C493" i="2" a="1"/>
  <c r="C493" i="2" s="1"/>
  <c r="M493" i="2" s="1"/>
  <c r="C494" i="2" a="1"/>
  <c r="C494" i="2" s="1"/>
  <c r="M494" i="2" s="1"/>
  <c r="C495" i="2" a="1"/>
  <c r="C495" i="2" s="1"/>
  <c r="M495" i="2" s="1"/>
  <c r="C496" i="2" a="1"/>
  <c r="C496" i="2" s="1"/>
  <c r="M496" i="2" s="1"/>
  <c r="C497" i="2" a="1"/>
  <c r="C497" i="2" s="1"/>
  <c r="M497" i="2" s="1"/>
  <c r="C498" i="2" a="1"/>
  <c r="C498" i="2" s="1"/>
  <c r="M498" i="2" s="1"/>
  <c r="C499" i="2" a="1"/>
  <c r="C499" i="2" s="1"/>
  <c r="M499" i="2" s="1"/>
  <c r="C500" i="2" a="1"/>
  <c r="C500" i="2" s="1"/>
  <c r="M500" i="2" s="1"/>
  <c r="C501" i="2" a="1"/>
  <c r="C501" i="2" s="1"/>
  <c r="M501" i="2" s="1"/>
  <c r="C502" i="2" a="1"/>
  <c r="C502" i="2" s="1"/>
  <c r="M502" i="2" s="1"/>
  <c r="C503" i="2" a="1"/>
  <c r="C503" i="2" s="1"/>
  <c r="M503" i="2" s="1"/>
  <c r="C504" i="2" a="1"/>
  <c r="C504" i="2" s="1"/>
  <c r="M504" i="2" s="1"/>
  <c r="C505" i="2" a="1"/>
  <c r="C505" i="2" s="1"/>
  <c r="M505" i="2" s="1"/>
  <c r="C506" i="2" a="1"/>
  <c r="C506" i="2" s="1"/>
  <c r="M506" i="2" s="1"/>
  <c r="C507" i="2" a="1"/>
  <c r="C507" i="2" s="1"/>
  <c r="M507" i="2" s="1"/>
  <c r="C508" i="2" a="1"/>
  <c r="C508" i="2" s="1"/>
  <c r="M508" i="2" s="1"/>
  <c r="C509" i="2" a="1"/>
  <c r="C509" i="2" s="1"/>
  <c r="M509" i="2" s="1"/>
  <c r="C510" i="2" a="1"/>
  <c r="C510" i="2" s="1"/>
  <c r="M510" i="2" s="1"/>
  <c r="C511" i="2" a="1"/>
  <c r="C511" i="2" s="1"/>
  <c r="M511" i="2" s="1"/>
  <c r="C512" i="2" a="1"/>
  <c r="C512" i="2" s="1"/>
  <c r="M512" i="2" s="1"/>
  <c r="C513" i="2" a="1"/>
  <c r="C513" i="2" s="1"/>
  <c r="M513" i="2" s="1"/>
  <c r="C514" i="2" a="1"/>
  <c r="C514" i="2" s="1"/>
  <c r="M514" i="2" s="1"/>
  <c r="C515" i="2" a="1"/>
  <c r="C515" i="2" s="1"/>
  <c r="M515" i="2" s="1"/>
  <c r="C516" i="2" a="1"/>
  <c r="C516" i="2" s="1"/>
  <c r="M516" i="2" s="1"/>
  <c r="C517" i="2" a="1"/>
  <c r="C517" i="2" s="1"/>
  <c r="M517" i="2" s="1"/>
  <c r="C518" i="2" a="1"/>
  <c r="C518" i="2" s="1"/>
  <c r="M518" i="2" s="1"/>
  <c r="C519" i="2" a="1"/>
  <c r="C519" i="2" s="1"/>
  <c r="M519" i="2" s="1"/>
  <c r="C520" i="2" a="1"/>
  <c r="C520" i="2" s="1"/>
  <c r="M520" i="2" s="1"/>
  <c r="C521" i="2" a="1"/>
  <c r="C521" i="2" s="1"/>
  <c r="M521" i="2" s="1"/>
  <c r="C522" i="2" a="1"/>
  <c r="C522" i="2" s="1"/>
  <c r="M522" i="2" s="1"/>
  <c r="C523" i="2" a="1"/>
  <c r="C523" i="2" s="1"/>
  <c r="M523" i="2" s="1"/>
  <c r="C524" i="2" a="1"/>
  <c r="C524" i="2" s="1"/>
  <c r="M524" i="2" s="1"/>
  <c r="C525" i="2" a="1"/>
  <c r="C525" i="2" s="1"/>
  <c r="M525" i="2" s="1"/>
  <c r="C526" i="2" a="1"/>
  <c r="C526" i="2" s="1"/>
  <c r="M526" i="2" s="1"/>
  <c r="C527" i="2" a="1"/>
  <c r="C527" i="2" s="1"/>
  <c r="M527" i="2" s="1"/>
  <c r="C528" i="2" a="1"/>
  <c r="C528" i="2" s="1"/>
  <c r="M528" i="2" s="1"/>
  <c r="C529" i="2" a="1"/>
  <c r="C529" i="2" s="1"/>
  <c r="M529" i="2" s="1"/>
  <c r="C530" i="2" a="1"/>
  <c r="C530" i="2" s="1"/>
  <c r="M530" i="2" s="1"/>
  <c r="C531" i="2" a="1"/>
  <c r="C531" i="2" s="1"/>
  <c r="M531" i="2" s="1"/>
  <c r="C532" i="2" a="1"/>
  <c r="C532" i="2" s="1"/>
  <c r="M532" i="2" s="1"/>
  <c r="C533" i="2" a="1"/>
  <c r="C533" i="2" s="1"/>
  <c r="M533" i="2" s="1"/>
  <c r="C534" i="2" a="1"/>
  <c r="C534" i="2" s="1"/>
  <c r="M534" i="2" s="1"/>
  <c r="C535" i="2" a="1"/>
  <c r="C535" i="2" s="1"/>
  <c r="M535" i="2" s="1"/>
  <c r="C536" i="2" a="1"/>
  <c r="C536" i="2" s="1"/>
  <c r="M536" i="2" s="1"/>
  <c r="C537" i="2" a="1"/>
  <c r="C537" i="2" s="1"/>
  <c r="M537" i="2" s="1"/>
  <c r="C538" i="2" a="1"/>
  <c r="C538" i="2" s="1"/>
  <c r="M538" i="2" s="1"/>
  <c r="C539" i="2" a="1"/>
  <c r="C539" i="2" s="1"/>
  <c r="M539" i="2" s="1"/>
  <c r="C540" i="2" a="1"/>
  <c r="C540" i="2" s="1"/>
  <c r="M540" i="2" s="1"/>
  <c r="C541" i="2" a="1"/>
  <c r="C541" i="2" s="1"/>
  <c r="M541" i="2" s="1"/>
  <c r="C542" i="2" a="1"/>
  <c r="C542" i="2" s="1"/>
  <c r="M542" i="2" s="1"/>
  <c r="C543" i="2" a="1"/>
  <c r="C543" i="2" s="1"/>
  <c r="M543" i="2" s="1"/>
  <c r="C544" i="2" a="1"/>
  <c r="C544" i="2" s="1"/>
  <c r="M544" i="2" s="1"/>
  <c r="C545" i="2" a="1"/>
  <c r="C545" i="2" s="1"/>
  <c r="M545" i="2" s="1"/>
  <c r="C546" i="2" a="1"/>
  <c r="C546" i="2" s="1"/>
  <c r="M546" i="2" s="1"/>
  <c r="C547" i="2" a="1"/>
  <c r="C547" i="2" s="1"/>
  <c r="M547" i="2" s="1"/>
  <c r="C548" i="2" a="1"/>
  <c r="C548" i="2" s="1"/>
  <c r="M548" i="2" s="1"/>
  <c r="C549" i="2" a="1"/>
  <c r="C549" i="2" s="1"/>
  <c r="M549" i="2" s="1"/>
  <c r="C550" i="2" a="1"/>
  <c r="C550" i="2" s="1"/>
  <c r="M550" i="2" s="1"/>
  <c r="C551" i="2" a="1"/>
  <c r="C551" i="2" s="1"/>
  <c r="M551" i="2" s="1"/>
  <c r="C552" i="2" a="1"/>
  <c r="C552" i="2" s="1"/>
  <c r="M552" i="2" s="1"/>
  <c r="C553" i="2" a="1"/>
  <c r="C553" i="2" s="1"/>
  <c r="M553" i="2" s="1"/>
  <c r="C554" i="2" a="1"/>
  <c r="C554" i="2" s="1"/>
  <c r="M554" i="2" s="1"/>
  <c r="C555" i="2" a="1"/>
  <c r="C555" i="2" s="1"/>
  <c r="M555" i="2" s="1"/>
  <c r="C556" i="2" a="1"/>
  <c r="C556" i="2" s="1"/>
  <c r="M556" i="2" s="1"/>
  <c r="C557" i="2" a="1"/>
  <c r="C557" i="2" s="1"/>
  <c r="M557" i="2" s="1"/>
  <c r="C558" i="2" a="1"/>
  <c r="C558" i="2" s="1"/>
  <c r="M558" i="2" s="1"/>
  <c r="C559" i="2" a="1"/>
  <c r="C559" i="2" s="1"/>
  <c r="M559" i="2" s="1"/>
  <c r="C560" i="2" a="1"/>
  <c r="C560" i="2" s="1"/>
  <c r="M560" i="2" s="1"/>
  <c r="C561" i="2" a="1"/>
  <c r="C561" i="2" s="1"/>
  <c r="M561" i="2" s="1"/>
  <c r="C562" i="2" a="1"/>
  <c r="C562" i="2" s="1"/>
  <c r="M562" i="2" s="1"/>
  <c r="C563" i="2" a="1"/>
  <c r="C563" i="2" s="1"/>
  <c r="M563" i="2" s="1"/>
  <c r="C564" i="2" a="1"/>
  <c r="C564" i="2" s="1"/>
  <c r="M564" i="2" s="1"/>
  <c r="C565" i="2" a="1"/>
  <c r="C565" i="2" s="1"/>
  <c r="M565" i="2" s="1"/>
  <c r="C566" i="2" a="1"/>
  <c r="C566" i="2" s="1"/>
  <c r="M566" i="2" s="1"/>
  <c r="C567" i="2" a="1"/>
  <c r="C567" i="2" s="1"/>
  <c r="M567" i="2" s="1"/>
  <c r="C568" i="2" a="1"/>
  <c r="C568" i="2" s="1"/>
  <c r="M568" i="2" s="1"/>
  <c r="C569" i="2" a="1"/>
  <c r="C569" i="2" s="1"/>
  <c r="M569" i="2" s="1"/>
  <c r="C570" i="2" a="1"/>
  <c r="C570" i="2" s="1"/>
  <c r="M570" i="2" s="1"/>
  <c r="C571" i="2" a="1"/>
  <c r="C571" i="2" s="1"/>
  <c r="M571" i="2" s="1"/>
  <c r="C572" i="2" a="1"/>
  <c r="C572" i="2" s="1"/>
  <c r="M572" i="2" s="1"/>
  <c r="C573" i="2" a="1"/>
  <c r="C573" i="2" s="1"/>
  <c r="M573" i="2" s="1"/>
  <c r="C574" i="2" a="1"/>
  <c r="C574" i="2" s="1"/>
  <c r="M574" i="2" s="1"/>
  <c r="C575" i="2" a="1"/>
  <c r="C575" i="2" s="1"/>
  <c r="M575" i="2" s="1"/>
  <c r="C576" i="2" a="1"/>
  <c r="C576" i="2" s="1"/>
  <c r="M576" i="2" s="1"/>
  <c r="C577" i="2" a="1"/>
  <c r="C577" i="2" s="1"/>
  <c r="M577" i="2" s="1"/>
  <c r="C578" i="2" a="1"/>
  <c r="C578" i="2" s="1"/>
  <c r="M578" i="2" s="1"/>
  <c r="C579" i="2" a="1"/>
  <c r="C579" i="2" s="1"/>
  <c r="M579" i="2" s="1"/>
  <c r="C580" i="2" a="1"/>
  <c r="C580" i="2" s="1"/>
  <c r="M580" i="2" s="1"/>
  <c r="C581" i="2" a="1"/>
  <c r="C581" i="2" s="1"/>
  <c r="M581" i="2" s="1"/>
  <c r="C582" i="2" a="1"/>
  <c r="C582" i="2" s="1"/>
  <c r="M582" i="2" s="1"/>
  <c r="C583" i="2" a="1"/>
  <c r="C583" i="2" s="1"/>
  <c r="M583" i="2" s="1"/>
  <c r="C584" i="2" a="1"/>
  <c r="C584" i="2" s="1"/>
  <c r="M584" i="2" s="1"/>
  <c r="C585" i="2" a="1"/>
  <c r="C585" i="2" s="1"/>
  <c r="M585" i="2" s="1"/>
  <c r="C586" i="2" a="1"/>
  <c r="C586" i="2" s="1"/>
  <c r="M586" i="2" s="1"/>
  <c r="C587" i="2" a="1"/>
  <c r="C587" i="2" s="1"/>
  <c r="M587" i="2" s="1"/>
  <c r="C588" i="2" a="1"/>
  <c r="C588" i="2" s="1"/>
  <c r="M588" i="2" s="1"/>
  <c r="C589" i="2" a="1"/>
  <c r="C589" i="2" s="1"/>
  <c r="M589" i="2" s="1"/>
  <c r="C590" i="2" a="1"/>
  <c r="C590" i="2" s="1"/>
  <c r="M590" i="2" s="1"/>
  <c r="C591" i="2" a="1"/>
  <c r="C591" i="2" s="1"/>
  <c r="M591" i="2" s="1"/>
  <c r="C592" i="2" a="1"/>
  <c r="C592" i="2" s="1"/>
  <c r="M592" i="2" s="1"/>
  <c r="C593" i="2" a="1"/>
  <c r="C593" i="2" s="1"/>
  <c r="M593" i="2" s="1"/>
  <c r="C594" i="2" a="1"/>
  <c r="C594" i="2" s="1"/>
  <c r="M594" i="2" s="1"/>
  <c r="C595" i="2" a="1"/>
  <c r="C595" i="2" s="1"/>
  <c r="M595" i="2" s="1"/>
  <c r="C596" i="2" a="1"/>
  <c r="C596" i="2" s="1"/>
  <c r="M596" i="2" s="1"/>
  <c r="C597" i="2" a="1"/>
  <c r="C597" i="2" s="1"/>
  <c r="M597" i="2" s="1"/>
  <c r="C598" i="2" a="1"/>
  <c r="C598" i="2" s="1"/>
  <c r="M598" i="2" s="1"/>
  <c r="C599" i="2" a="1"/>
  <c r="C599" i="2" s="1"/>
  <c r="M599" i="2" s="1"/>
  <c r="C600" i="2" a="1"/>
  <c r="C600" i="2" s="1"/>
  <c r="M600" i="2" s="1"/>
  <c r="C601" i="2" a="1"/>
  <c r="C601" i="2" s="1"/>
  <c r="M601" i="2" s="1"/>
  <c r="C602" i="2" a="1"/>
  <c r="C602" i="2" s="1"/>
  <c r="M602" i="2" s="1"/>
  <c r="C603" i="2" a="1"/>
  <c r="C603" i="2" s="1"/>
  <c r="M603" i="2" s="1"/>
  <c r="C604" i="2" a="1"/>
  <c r="C604" i="2" s="1"/>
  <c r="M604" i="2" s="1"/>
  <c r="C605" i="2" a="1"/>
  <c r="C605" i="2" s="1"/>
  <c r="M605" i="2" s="1"/>
  <c r="C606" i="2" a="1"/>
  <c r="C606" i="2" s="1"/>
  <c r="M606" i="2" s="1"/>
  <c r="C607" i="2" a="1"/>
  <c r="C607" i="2" s="1"/>
  <c r="M607" i="2" s="1"/>
  <c r="C608" i="2" a="1"/>
  <c r="C608" i="2" s="1"/>
  <c r="M608" i="2" s="1"/>
  <c r="C609" i="2" a="1"/>
  <c r="C609" i="2" s="1"/>
  <c r="M609" i="2" s="1"/>
  <c r="C610" i="2" a="1"/>
  <c r="C610" i="2" s="1"/>
  <c r="M610" i="2" s="1"/>
  <c r="C611" i="2" a="1"/>
  <c r="C611" i="2" s="1"/>
  <c r="M611" i="2" s="1"/>
  <c r="C612" i="2" a="1"/>
  <c r="C612" i="2" s="1"/>
  <c r="M612" i="2" s="1"/>
  <c r="C613" i="2" a="1"/>
  <c r="C613" i="2" s="1"/>
  <c r="M613" i="2" s="1"/>
  <c r="C614" i="2" a="1"/>
  <c r="C614" i="2" s="1"/>
  <c r="M614" i="2" s="1"/>
  <c r="C615" i="2" a="1"/>
  <c r="C615" i="2" s="1"/>
  <c r="M615" i="2" s="1"/>
  <c r="C616" i="2" a="1"/>
  <c r="C616" i="2" s="1"/>
  <c r="M616" i="2" s="1"/>
  <c r="C617" i="2" a="1"/>
  <c r="C617" i="2" s="1"/>
  <c r="M617" i="2" s="1"/>
  <c r="C618" i="2" a="1"/>
  <c r="C618" i="2" s="1"/>
  <c r="M618" i="2" s="1"/>
  <c r="C619" i="2" a="1"/>
  <c r="C619" i="2" s="1"/>
  <c r="M619" i="2" s="1"/>
  <c r="C620" i="2" a="1"/>
  <c r="C620" i="2" s="1"/>
  <c r="M620" i="2" s="1"/>
  <c r="C621" i="2" a="1"/>
  <c r="C621" i="2" s="1"/>
  <c r="M621" i="2" s="1"/>
  <c r="C622" i="2" a="1"/>
  <c r="C622" i="2" s="1"/>
  <c r="M622" i="2" s="1"/>
  <c r="C623" i="2" a="1"/>
  <c r="C623" i="2" s="1"/>
  <c r="M623" i="2" s="1"/>
  <c r="C624" i="2" a="1"/>
  <c r="C624" i="2" s="1"/>
  <c r="M624" i="2" s="1"/>
  <c r="C625" i="2" a="1"/>
  <c r="C625" i="2" s="1"/>
  <c r="M625" i="2" s="1"/>
  <c r="C626" i="2" a="1"/>
  <c r="C626" i="2" s="1"/>
  <c r="M626" i="2" s="1"/>
  <c r="C627" i="2" a="1"/>
  <c r="C627" i="2" s="1"/>
  <c r="M627" i="2" s="1"/>
  <c r="C628" i="2" a="1"/>
  <c r="C628" i="2" s="1"/>
  <c r="M628" i="2" s="1"/>
  <c r="C629" i="2" a="1"/>
  <c r="C629" i="2" s="1"/>
  <c r="M629" i="2" s="1"/>
  <c r="C630" i="2" a="1"/>
  <c r="C630" i="2" s="1"/>
  <c r="M630" i="2" s="1"/>
  <c r="C631" i="2" a="1"/>
  <c r="C631" i="2" s="1"/>
  <c r="M631" i="2" s="1"/>
  <c r="C632" i="2" a="1"/>
  <c r="C632" i="2" s="1"/>
  <c r="M632" i="2" s="1"/>
  <c r="C633" i="2" a="1"/>
  <c r="C633" i="2" s="1"/>
  <c r="M633" i="2" s="1"/>
  <c r="C634" i="2" a="1"/>
  <c r="C634" i="2" s="1"/>
  <c r="M634" i="2" s="1"/>
  <c r="C635" i="2" a="1"/>
  <c r="C635" i="2" s="1"/>
  <c r="M635" i="2" s="1"/>
  <c r="C636" i="2" a="1"/>
  <c r="C636" i="2" s="1"/>
  <c r="M636" i="2" s="1"/>
  <c r="C637" i="2" a="1"/>
  <c r="C637" i="2" s="1"/>
  <c r="M637" i="2" s="1"/>
  <c r="C638" i="2" a="1"/>
  <c r="C638" i="2" s="1"/>
  <c r="M638" i="2" s="1"/>
  <c r="C639" i="2" a="1"/>
  <c r="C639" i="2" s="1"/>
  <c r="M639" i="2" s="1"/>
  <c r="C640" i="2" a="1"/>
  <c r="C640" i="2" s="1"/>
  <c r="M640" i="2" s="1"/>
  <c r="C641" i="2" a="1"/>
  <c r="C641" i="2" s="1"/>
  <c r="M641" i="2" s="1"/>
  <c r="C642" i="2" a="1"/>
  <c r="C642" i="2" s="1"/>
  <c r="M642" i="2" s="1"/>
  <c r="C643" i="2" a="1"/>
  <c r="C643" i="2" s="1"/>
  <c r="M643" i="2" s="1"/>
  <c r="C644" i="2" a="1"/>
  <c r="C644" i="2" s="1"/>
  <c r="M644" i="2" s="1"/>
  <c r="C645" i="2" a="1"/>
  <c r="C645" i="2" s="1"/>
  <c r="M645" i="2" s="1"/>
  <c r="C646" i="2" a="1"/>
  <c r="C646" i="2" s="1"/>
  <c r="M646" i="2" s="1"/>
  <c r="C647" i="2" a="1"/>
  <c r="C647" i="2" s="1"/>
  <c r="M647" i="2" s="1"/>
  <c r="C648" i="2" a="1"/>
  <c r="C648" i="2" s="1"/>
  <c r="M648" i="2" s="1"/>
  <c r="C649" i="2" a="1"/>
  <c r="C649" i="2" s="1"/>
  <c r="M649" i="2" s="1"/>
  <c r="C650" i="2" a="1"/>
  <c r="C650" i="2" s="1"/>
  <c r="M650" i="2" s="1"/>
  <c r="C651" i="2" a="1"/>
  <c r="C651" i="2" s="1"/>
  <c r="M651" i="2" s="1"/>
  <c r="C652" i="2" a="1"/>
  <c r="C652" i="2" s="1"/>
  <c r="M652" i="2" s="1"/>
  <c r="C653" i="2" a="1"/>
  <c r="C653" i="2" s="1"/>
  <c r="M653" i="2" s="1"/>
  <c r="C654" i="2" a="1"/>
  <c r="C654" i="2" s="1"/>
  <c r="M654" i="2" s="1"/>
  <c r="C655" i="2" a="1"/>
  <c r="C655" i="2" s="1"/>
  <c r="M655" i="2" s="1"/>
  <c r="C656" i="2" a="1"/>
  <c r="C656" i="2" s="1"/>
  <c r="M656" i="2" s="1"/>
  <c r="C657" i="2" a="1"/>
  <c r="C657" i="2" s="1"/>
  <c r="M657" i="2" s="1"/>
  <c r="C658" i="2" a="1"/>
  <c r="C658" i="2" s="1"/>
  <c r="M658" i="2" s="1"/>
  <c r="C659" i="2" a="1"/>
  <c r="C659" i="2" s="1"/>
  <c r="M659" i="2" s="1"/>
  <c r="C660" i="2" a="1"/>
  <c r="C660" i="2" s="1"/>
  <c r="M660" i="2" s="1"/>
  <c r="C661" i="2" a="1"/>
  <c r="C661" i="2" s="1"/>
  <c r="M661" i="2" s="1"/>
  <c r="C662" i="2" a="1"/>
  <c r="C662" i="2" s="1"/>
  <c r="M662" i="2" s="1"/>
  <c r="C663" i="2" a="1"/>
  <c r="C663" i="2" s="1"/>
  <c r="M663" i="2" s="1"/>
  <c r="C664" i="2" a="1"/>
  <c r="C664" i="2" s="1"/>
  <c r="M664" i="2" s="1"/>
  <c r="C665" i="2" a="1"/>
  <c r="C665" i="2" s="1"/>
  <c r="M665" i="2" s="1"/>
  <c r="C666" i="2" a="1"/>
  <c r="C666" i="2" s="1"/>
  <c r="M666" i="2" s="1"/>
  <c r="C667" i="2" a="1"/>
  <c r="C667" i="2" s="1"/>
  <c r="M667" i="2" s="1"/>
  <c r="C668" i="2" a="1"/>
  <c r="C668" i="2" s="1"/>
  <c r="M668" i="2" s="1"/>
  <c r="C669" i="2" a="1"/>
  <c r="C669" i="2" s="1"/>
  <c r="M669" i="2" s="1"/>
  <c r="C670" i="2" a="1"/>
  <c r="C670" i="2" s="1"/>
  <c r="M670" i="2" s="1"/>
  <c r="C671" i="2" a="1"/>
  <c r="C671" i="2" s="1"/>
  <c r="M671" i="2" s="1"/>
  <c r="C672" i="2" a="1"/>
  <c r="C672" i="2" s="1"/>
  <c r="M672" i="2" s="1"/>
  <c r="C673" i="2" a="1"/>
  <c r="C673" i="2" s="1"/>
  <c r="M673" i="2" s="1"/>
  <c r="C674" i="2" a="1"/>
  <c r="C674" i="2" s="1"/>
  <c r="M674" i="2" s="1"/>
  <c r="C675" i="2" a="1"/>
  <c r="C675" i="2" s="1"/>
  <c r="M675" i="2" s="1"/>
  <c r="C676" i="2" a="1"/>
  <c r="C676" i="2" s="1"/>
  <c r="M676" i="2" s="1"/>
  <c r="C677" i="2" a="1"/>
  <c r="C677" i="2" s="1"/>
  <c r="M677" i="2" s="1"/>
  <c r="C678" i="2" a="1"/>
  <c r="C678" i="2" s="1"/>
  <c r="M678" i="2" s="1"/>
  <c r="C679" i="2" a="1"/>
  <c r="C679" i="2" s="1"/>
  <c r="M679" i="2" s="1"/>
  <c r="C680" i="2" a="1"/>
  <c r="C680" i="2" s="1"/>
  <c r="M680" i="2" s="1"/>
  <c r="C681" i="2" a="1"/>
  <c r="C681" i="2" s="1"/>
  <c r="M681" i="2" s="1"/>
  <c r="C682" i="2" a="1"/>
  <c r="C682" i="2" s="1"/>
  <c r="M682" i="2" s="1"/>
  <c r="C683" i="2" a="1"/>
  <c r="C683" i="2" s="1"/>
  <c r="M683" i="2" s="1"/>
  <c r="C684" i="2" a="1"/>
  <c r="C684" i="2" s="1"/>
  <c r="M684" i="2" s="1"/>
  <c r="C685" i="2" a="1"/>
  <c r="C685" i="2" s="1"/>
  <c r="M685" i="2" s="1"/>
  <c r="C686" i="2" a="1"/>
  <c r="C686" i="2" s="1"/>
  <c r="M686" i="2" s="1"/>
  <c r="C687" i="2" a="1"/>
  <c r="C687" i="2" s="1"/>
  <c r="M687" i="2" s="1"/>
  <c r="C688" i="2" a="1"/>
  <c r="C688" i="2" s="1"/>
  <c r="M688" i="2" s="1"/>
  <c r="C689" i="2" a="1"/>
  <c r="C689" i="2" s="1"/>
  <c r="M689" i="2" s="1"/>
  <c r="C690" i="2" a="1"/>
  <c r="C690" i="2" s="1"/>
  <c r="M690" i="2" s="1"/>
  <c r="C691" i="2" a="1"/>
  <c r="C691" i="2" s="1"/>
  <c r="M691" i="2" s="1"/>
  <c r="C692" i="2" a="1"/>
  <c r="C692" i="2" s="1"/>
  <c r="M692" i="2" s="1"/>
  <c r="C693" i="2" a="1"/>
  <c r="C693" i="2" s="1"/>
  <c r="M693" i="2" s="1"/>
  <c r="C694" i="2" a="1"/>
  <c r="C694" i="2" s="1"/>
  <c r="M694" i="2" s="1"/>
  <c r="C695" i="2" a="1"/>
  <c r="C695" i="2" s="1"/>
  <c r="M695" i="2" s="1"/>
  <c r="C696" i="2" a="1"/>
  <c r="C696" i="2" s="1"/>
  <c r="M696" i="2" s="1"/>
  <c r="C697" i="2" a="1"/>
  <c r="C697" i="2" s="1"/>
  <c r="M697" i="2" s="1"/>
  <c r="C698" i="2" a="1"/>
  <c r="C698" i="2" s="1"/>
  <c r="M698" i="2" s="1"/>
  <c r="C699" i="2" a="1"/>
  <c r="C699" i="2" s="1"/>
  <c r="M699" i="2" s="1"/>
  <c r="C700" i="2" a="1"/>
  <c r="C700" i="2" s="1"/>
  <c r="M700" i="2" s="1"/>
  <c r="C701" i="2" a="1"/>
  <c r="C701" i="2" s="1"/>
  <c r="M701" i="2" s="1"/>
  <c r="C702" i="2" a="1"/>
  <c r="C702" i="2" s="1"/>
  <c r="M702" i="2" s="1"/>
  <c r="C703" i="2" a="1"/>
  <c r="C703" i="2" s="1"/>
  <c r="M703" i="2" s="1"/>
  <c r="C704" i="2" a="1"/>
  <c r="C704" i="2" s="1"/>
  <c r="M704" i="2" s="1"/>
  <c r="C705" i="2" a="1"/>
  <c r="C705" i="2" s="1"/>
  <c r="M705" i="2" s="1"/>
  <c r="C706" i="2" a="1"/>
  <c r="C706" i="2" s="1"/>
  <c r="M706" i="2" s="1"/>
  <c r="C707" i="2" a="1"/>
  <c r="C707" i="2" s="1"/>
  <c r="M707" i="2" s="1"/>
  <c r="C708" i="2" a="1"/>
  <c r="C708" i="2" s="1"/>
  <c r="M708" i="2" s="1"/>
  <c r="C709" i="2" a="1"/>
  <c r="C709" i="2" s="1"/>
  <c r="M709" i="2" s="1"/>
  <c r="C710" i="2" a="1"/>
  <c r="C710" i="2" s="1"/>
  <c r="M710" i="2" s="1"/>
  <c r="C711" i="2" a="1"/>
  <c r="C711" i="2" s="1"/>
  <c r="M711" i="2" s="1"/>
  <c r="C712" i="2" a="1"/>
  <c r="C712" i="2" s="1"/>
  <c r="M712" i="2" s="1"/>
  <c r="C713" i="2" a="1"/>
  <c r="C713" i="2" s="1"/>
  <c r="M713" i="2" s="1"/>
  <c r="C714" i="2" a="1"/>
  <c r="C714" i="2" s="1"/>
  <c r="M714" i="2" s="1"/>
  <c r="C715" i="2" a="1"/>
  <c r="C715" i="2" s="1"/>
  <c r="M715" i="2" s="1"/>
  <c r="C716" i="2" a="1"/>
  <c r="C716" i="2" s="1"/>
  <c r="M716" i="2" s="1"/>
  <c r="C717" i="2" a="1"/>
  <c r="C717" i="2" s="1"/>
  <c r="M717" i="2" s="1"/>
  <c r="C718" i="2" a="1"/>
  <c r="C718" i="2" s="1"/>
  <c r="M718" i="2" s="1"/>
  <c r="C719" i="2" a="1"/>
  <c r="C719" i="2" s="1"/>
  <c r="M719" i="2" s="1"/>
  <c r="C720" i="2" a="1"/>
  <c r="C720" i="2" s="1"/>
  <c r="M720" i="2" s="1"/>
  <c r="C721" i="2" a="1"/>
  <c r="C721" i="2" s="1"/>
  <c r="M721" i="2" s="1"/>
  <c r="C722" i="2" a="1"/>
  <c r="C722" i="2" s="1"/>
  <c r="M722" i="2" s="1"/>
  <c r="C723" i="2" a="1"/>
  <c r="C723" i="2" s="1"/>
  <c r="M723" i="2" s="1"/>
  <c r="C724" i="2" a="1"/>
  <c r="C724" i="2" s="1"/>
  <c r="M724" i="2" s="1"/>
  <c r="C725" i="2" a="1"/>
  <c r="C725" i="2" s="1"/>
  <c r="M725" i="2" s="1"/>
  <c r="C726" i="2" a="1"/>
  <c r="C726" i="2" s="1"/>
  <c r="M726" i="2" s="1"/>
  <c r="C727" i="2" a="1"/>
  <c r="C727" i="2" s="1"/>
  <c r="M727" i="2" s="1"/>
  <c r="C728" i="2" a="1"/>
  <c r="C728" i="2" s="1"/>
  <c r="M728" i="2" s="1"/>
  <c r="C729" i="2" a="1"/>
  <c r="C729" i="2" s="1"/>
  <c r="M729" i="2" s="1"/>
  <c r="C730" i="2" a="1"/>
  <c r="C730" i="2" s="1"/>
  <c r="M730" i="2" s="1"/>
  <c r="C731" i="2" a="1"/>
  <c r="C731" i="2" s="1"/>
  <c r="M731" i="2" s="1"/>
  <c r="C732" i="2" a="1"/>
  <c r="C732" i="2" s="1"/>
  <c r="M732" i="2" s="1"/>
  <c r="C733" i="2" a="1"/>
  <c r="C733" i="2" s="1"/>
  <c r="M733" i="2" s="1"/>
  <c r="C734" i="2" a="1"/>
  <c r="C734" i="2" s="1"/>
  <c r="M734" i="2" s="1"/>
  <c r="C735" i="2" a="1"/>
  <c r="C735" i="2" s="1"/>
  <c r="M735" i="2" s="1"/>
  <c r="C736" i="2" a="1"/>
  <c r="C736" i="2" s="1"/>
  <c r="M736" i="2" s="1"/>
  <c r="C737" i="2" a="1"/>
  <c r="C737" i="2" s="1"/>
  <c r="M737" i="2" s="1"/>
  <c r="C738" i="2" a="1"/>
  <c r="C738" i="2" s="1"/>
  <c r="M738" i="2" s="1"/>
  <c r="C739" i="2" a="1"/>
  <c r="C739" i="2" s="1"/>
  <c r="M739" i="2" s="1"/>
  <c r="C740" i="2" a="1"/>
  <c r="C740" i="2" s="1"/>
  <c r="M740" i="2" s="1"/>
  <c r="C741" i="2" a="1"/>
  <c r="C741" i="2" s="1"/>
  <c r="M741" i="2" s="1"/>
  <c r="C742" i="2" a="1"/>
  <c r="C742" i="2" s="1"/>
  <c r="M742" i="2" s="1"/>
  <c r="C743" i="2" a="1"/>
  <c r="C743" i="2" s="1"/>
  <c r="M743" i="2" s="1"/>
  <c r="C744" i="2" a="1"/>
  <c r="C744" i="2" s="1"/>
  <c r="M744" i="2" s="1"/>
  <c r="C745" i="2" a="1"/>
  <c r="C745" i="2" s="1"/>
  <c r="M745" i="2" s="1"/>
  <c r="C746" i="2" a="1"/>
  <c r="C746" i="2" s="1"/>
  <c r="M746" i="2" s="1"/>
  <c r="C747" i="2" a="1"/>
  <c r="C747" i="2" s="1"/>
  <c r="M747" i="2" s="1"/>
  <c r="C748" i="2" a="1"/>
  <c r="C748" i="2" s="1"/>
  <c r="M748" i="2" s="1"/>
  <c r="C749" i="2" a="1"/>
  <c r="C749" i="2" s="1"/>
  <c r="M749" i="2" s="1"/>
  <c r="C750" i="2" a="1"/>
  <c r="C750" i="2" s="1"/>
  <c r="M750" i="2" s="1"/>
  <c r="C751" i="2" a="1"/>
  <c r="C751" i="2" s="1"/>
  <c r="M751" i="2" s="1"/>
  <c r="C752" i="2" a="1"/>
  <c r="C752" i="2" s="1"/>
  <c r="C753" i="2" a="1"/>
  <c r="C753" i="2" s="1"/>
  <c r="C754" i="2" a="1"/>
  <c r="C754" i="2" s="1"/>
  <c r="C755" i="2" a="1"/>
  <c r="C755" i="2" s="1"/>
  <c r="C756" i="2" a="1"/>
  <c r="C756" i="2" s="1"/>
  <c r="C757" i="2" a="1"/>
  <c r="C757" i="2" s="1"/>
  <c r="C758" i="2" a="1"/>
  <c r="C758" i="2" s="1"/>
  <c r="C759" i="2" a="1"/>
  <c r="C759" i="2" s="1"/>
  <c r="C760" i="2" a="1"/>
  <c r="C760" i="2" s="1"/>
  <c r="C761" i="2" a="1"/>
  <c r="C761" i="2" s="1"/>
  <c r="C762" i="2" a="1"/>
  <c r="C762" i="2" s="1"/>
  <c r="C763" i="2" a="1"/>
  <c r="C763" i="2" s="1"/>
  <c r="C764" i="2" a="1"/>
  <c r="C764" i="2" s="1"/>
  <c r="C765" i="2" a="1"/>
  <c r="C765" i="2" s="1"/>
  <c r="C766" i="2" a="1"/>
  <c r="C766" i="2" s="1"/>
  <c r="C767" i="2" a="1"/>
  <c r="C767" i="2" s="1"/>
  <c r="C768" i="2" a="1"/>
  <c r="C768" i="2" s="1"/>
  <c r="C769" i="2" a="1"/>
  <c r="C769" i="2" s="1"/>
  <c r="C770" i="2" a="1"/>
  <c r="C770" i="2" s="1"/>
  <c r="C771" i="2" a="1"/>
  <c r="C771" i="2" s="1"/>
  <c r="C772" i="2" a="1"/>
  <c r="C772" i="2" s="1"/>
  <c r="C773" i="2" a="1"/>
  <c r="C773" i="2" s="1"/>
  <c r="C774" i="2" a="1"/>
  <c r="C774" i="2" s="1"/>
  <c r="C775" i="2" a="1"/>
  <c r="C775" i="2" s="1"/>
  <c r="C776" i="2" a="1"/>
  <c r="C776" i="2" s="1"/>
  <c r="C777" i="2" a="1"/>
  <c r="C777" i="2" s="1"/>
  <c r="C778" i="2" a="1"/>
  <c r="C778" i="2" s="1"/>
  <c r="C779" i="2" a="1"/>
  <c r="C779" i="2" s="1"/>
  <c r="C780" i="2" a="1"/>
  <c r="C780" i="2" s="1"/>
  <c r="C781" i="2" a="1"/>
  <c r="C781" i="2" s="1"/>
  <c r="C782" i="2" a="1"/>
  <c r="C782" i="2" s="1"/>
  <c r="C783" i="2" a="1"/>
  <c r="C783" i="2" s="1"/>
  <c r="C784" i="2" a="1"/>
  <c r="C784" i="2" s="1"/>
  <c r="C785" i="2" a="1"/>
  <c r="C785" i="2" s="1"/>
  <c r="C786" i="2" a="1"/>
  <c r="C786" i="2" s="1"/>
  <c r="C787" i="2" a="1"/>
  <c r="C787" i="2" s="1"/>
  <c r="C788" i="2" a="1"/>
  <c r="C788" i="2" s="1"/>
  <c r="C789" i="2" a="1"/>
  <c r="C789" i="2" s="1"/>
  <c r="C790" i="2" a="1"/>
  <c r="C790" i="2" s="1"/>
  <c r="C791" i="2" a="1"/>
  <c r="C791" i="2" s="1"/>
  <c r="C792" i="2" a="1"/>
  <c r="C792" i="2" s="1"/>
  <c r="C793" i="2" a="1"/>
  <c r="C793" i="2" s="1"/>
  <c r="C794" i="2" a="1"/>
  <c r="C794" i="2" s="1"/>
  <c r="C795" i="2" a="1"/>
  <c r="C795" i="2" s="1"/>
  <c r="C796" i="2" a="1"/>
  <c r="C796" i="2" s="1"/>
  <c r="C797" i="2" a="1"/>
  <c r="C797" i="2" s="1"/>
  <c r="C798" i="2" a="1"/>
  <c r="C798" i="2" s="1"/>
  <c r="C799" i="2" a="1"/>
  <c r="C799" i="2" s="1"/>
  <c r="C800" i="2" a="1"/>
  <c r="C800" i="2" s="1"/>
  <c r="C801" i="2" a="1"/>
  <c r="C801" i="2" s="1"/>
  <c r="C802" i="2" a="1"/>
  <c r="C802" i="2" s="1"/>
  <c r="C803" i="2" a="1"/>
  <c r="C803" i="2" s="1"/>
  <c r="C804" i="2" a="1"/>
  <c r="C804" i="2" s="1"/>
  <c r="C805" i="2" a="1"/>
  <c r="C805" i="2" s="1"/>
  <c r="C806" i="2" a="1"/>
  <c r="C806" i="2" s="1"/>
  <c r="C807" i="2" a="1"/>
  <c r="C807" i="2" s="1"/>
  <c r="C808" i="2" a="1"/>
  <c r="C808" i="2" s="1"/>
  <c r="C809" i="2" a="1"/>
  <c r="C809" i="2" s="1"/>
  <c r="C810" i="2" a="1"/>
  <c r="C810" i="2" s="1"/>
  <c r="C811" i="2" a="1"/>
  <c r="C811" i="2" s="1"/>
  <c r="C812" i="2" a="1"/>
  <c r="C812" i="2" s="1"/>
  <c r="C813" i="2" a="1"/>
  <c r="C813" i="2" s="1"/>
  <c r="C814" i="2" a="1"/>
  <c r="C814" i="2" s="1"/>
  <c r="C815" i="2" a="1"/>
  <c r="C815" i="2" s="1"/>
  <c r="C816" i="2" a="1"/>
  <c r="C816" i="2" s="1"/>
  <c r="C817" i="2" a="1"/>
  <c r="C817" i="2" s="1"/>
  <c r="C818" i="2" a="1"/>
  <c r="C818" i="2" s="1"/>
  <c r="C819" i="2" a="1"/>
  <c r="C819" i="2" s="1"/>
  <c r="C820" i="2" a="1"/>
  <c r="C820" i="2" s="1"/>
  <c r="C821" i="2" a="1"/>
  <c r="C821" i="2" s="1"/>
  <c r="C822" i="2" a="1"/>
  <c r="C822" i="2" s="1"/>
  <c r="C823" i="2" a="1"/>
  <c r="C823" i="2" s="1"/>
  <c r="C824" i="2" a="1"/>
  <c r="C824" i="2" s="1"/>
  <c r="C825" i="2" a="1"/>
  <c r="C825" i="2" s="1"/>
  <c r="C826" i="2" a="1"/>
  <c r="C826" i="2" s="1"/>
  <c r="C827" i="2" a="1"/>
  <c r="C827" i="2" s="1"/>
  <c r="C828" i="2" a="1"/>
  <c r="C828" i="2" s="1"/>
  <c r="C829" i="2" a="1"/>
  <c r="C829" i="2" s="1"/>
  <c r="C830" i="2" a="1"/>
  <c r="C830" i="2" s="1"/>
  <c r="C831" i="2" a="1"/>
  <c r="C831" i="2" s="1"/>
  <c r="C832" i="2" a="1"/>
  <c r="C832" i="2" s="1"/>
  <c r="C833" i="2" a="1"/>
  <c r="C833" i="2" s="1"/>
  <c r="C834" i="2" a="1"/>
  <c r="C834" i="2" s="1"/>
  <c r="C835" i="2" a="1"/>
  <c r="C835" i="2" s="1"/>
  <c r="C836" i="2" a="1"/>
  <c r="C836" i="2" s="1"/>
  <c r="C837" i="2" a="1"/>
  <c r="C837" i="2" s="1"/>
  <c r="C838" i="2" a="1"/>
  <c r="C838" i="2" s="1"/>
  <c r="C839" i="2" a="1"/>
  <c r="C839" i="2" s="1"/>
  <c r="C840" i="2" a="1"/>
  <c r="C840" i="2" s="1"/>
  <c r="C841" i="2" a="1"/>
  <c r="C841" i="2" s="1"/>
  <c r="C842" i="2" a="1"/>
  <c r="C842" i="2" s="1"/>
  <c r="C843" i="2" a="1"/>
  <c r="C843" i="2" s="1"/>
  <c r="C844" i="2" a="1"/>
  <c r="C844" i="2" s="1"/>
  <c r="C845" i="2" a="1"/>
  <c r="C845" i="2" s="1"/>
  <c r="C846" i="2" a="1"/>
  <c r="C846" i="2" s="1"/>
  <c r="C847" i="2" a="1"/>
  <c r="C847" i="2" s="1"/>
  <c r="C848" i="2" a="1"/>
  <c r="C848" i="2" s="1"/>
  <c r="C849" i="2" a="1"/>
  <c r="C849" i="2" s="1"/>
  <c r="C850" i="2" a="1"/>
  <c r="C850" i="2" s="1"/>
  <c r="C851" i="2" a="1"/>
  <c r="C851" i="2" s="1"/>
  <c r="C852" i="2" a="1"/>
  <c r="C852" i="2" s="1"/>
  <c r="C853" i="2" a="1"/>
  <c r="C853" i="2" s="1"/>
  <c r="C854" i="2" a="1"/>
  <c r="C854" i="2" s="1"/>
  <c r="C855" i="2" a="1"/>
  <c r="C855" i="2" s="1"/>
  <c r="C856" i="2" a="1"/>
  <c r="C856" i="2" s="1"/>
  <c r="C857" i="2" a="1"/>
  <c r="C857" i="2" s="1"/>
  <c r="C858" i="2" a="1"/>
  <c r="C858" i="2" s="1"/>
  <c r="C859" i="2" a="1"/>
  <c r="C859" i="2" s="1"/>
  <c r="C860" i="2" a="1"/>
  <c r="C860" i="2" s="1"/>
  <c r="C861" i="2" a="1"/>
  <c r="C861" i="2" s="1"/>
  <c r="C862" i="2" a="1"/>
  <c r="C862" i="2" s="1"/>
  <c r="C863" i="2" a="1"/>
  <c r="C863" i="2" s="1"/>
  <c r="C864" i="2" a="1"/>
  <c r="C864" i="2" s="1"/>
  <c r="C865" i="2" a="1"/>
  <c r="C865" i="2" s="1"/>
  <c r="C866" i="2" a="1"/>
  <c r="C866" i="2" s="1"/>
  <c r="C867" i="2" a="1"/>
  <c r="C867" i="2" s="1"/>
  <c r="C868" i="2" a="1"/>
  <c r="C868" i="2" s="1"/>
  <c r="C869" i="2" a="1"/>
  <c r="C869" i="2" s="1"/>
  <c r="C870" i="2" a="1"/>
  <c r="C870" i="2" s="1"/>
  <c r="C871" i="2" a="1"/>
  <c r="C871" i="2" s="1"/>
  <c r="C872" i="2" a="1"/>
  <c r="C872" i="2" s="1"/>
  <c r="C873" i="2" a="1"/>
  <c r="C873" i="2" s="1"/>
  <c r="C874" i="2" a="1"/>
  <c r="C874" i="2" s="1"/>
  <c r="C875" i="2" a="1"/>
  <c r="C875" i="2" s="1"/>
  <c r="C876" i="2" a="1"/>
  <c r="C876" i="2" s="1"/>
  <c r="C877" i="2" a="1"/>
  <c r="C877" i="2" s="1"/>
  <c r="C878" i="2" a="1"/>
  <c r="C878" i="2" s="1"/>
  <c r="C879" i="2" a="1"/>
  <c r="C879" i="2" s="1"/>
  <c r="C880" i="2" a="1"/>
  <c r="C880" i="2" s="1"/>
  <c r="C881" i="2" a="1"/>
  <c r="C881" i="2" s="1"/>
  <c r="C882" i="2" a="1"/>
  <c r="C882" i="2" s="1"/>
  <c r="C883" i="2" a="1"/>
  <c r="C883" i="2" s="1"/>
  <c r="C884" i="2" a="1"/>
  <c r="C884" i="2" s="1"/>
  <c r="C885" i="2" a="1"/>
  <c r="C885" i="2" s="1"/>
  <c r="C886" i="2" a="1"/>
  <c r="C886" i="2" s="1"/>
  <c r="C887" i="2" a="1"/>
  <c r="C887" i="2" s="1"/>
  <c r="C888" i="2" a="1"/>
  <c r="C888" i="2" s="1"/>
  <c r="C889" i="2" a="1"/>
  <c r="C889" i="2" s="1"/>
  <c r="C890" i="2" a="1"/>
  <c r="C890" i="2" s="1"/>
  <c r="C891" i="2" a="1"/>
  <c r="C891" i="2" s="1"/>
  <c r="C892" i="2" a="1"/>
  <c r="C892" i="2" s="1"/>
  <c r="C893" i="2" a="1"/>
  <c r="C893" i="2" s="1"/>
  <c r="C894" i="2" a="1"/>
  <c r="C894" i="2" s="1"/>
  <c r="C895" i="2" a="1"/>
  <c r="C895" i="2" s="1"/>
  <c r="C896" i="2" a="1"/>
  <c r="C896" i="2" s="1"/>
  <c r="C897" i="2" a="1"/>
  <c r="C897" i="2" s="1"/>
  <c r="C898" i="2" a="1"/>
  <c r="C898" i="2" s="1"/>
  <c r="C899" i="2" a="1"/>
  <c r="C899" i="2" s="1"/>
  <c r="C900" i="2" a="1"/>
  <c r="C900" i="2" s="1"/>
  <c r="C901" i="2" a="1"/>
  <c r="C901" i="2" s="1"/>
  <c r="C902" i="2" a="1"/>
  <c r="C902" i="2" s="1"/>
  <c r="C903" i="2" a="1"/>
  <c r="C903" i="2" s="1"/>
  <c r="C904" i="2" a="1"/>
  <c r="C904" i="2" s="1"/>
  <c r="C905" i="2" a="1"/>
  <c r="C905" i="2" s="1"/>
  <c r="C906" i="2" a="1"/>
  <c r="C906" i="2" s="1"/>
  <c r="C907" i="2" a="1"/>
  <c r="C907" i="2" s="1"/>
  <c r="C908" i="2" a="1"/>
  <c r="C908" i="2" s="1"/>
  <c r="C909" i="2" a="1"/>
  <c r="C909" i="2" s="1"/>
  <c r="C910" i="2" a="1"/>
  <c r="C910" i="2" s="1"/>
  <c r="C911" i="2" a="1"/>
  <c r="C911" i="2" s="1"/>
  <c r="C912" i="2" a="1"/>
  <c r="C912" i="2" s="1"/>
  <c r="C913" i="2" a="1"/>
  <c r="C913" i="2" s="1"/>
  <c r="C914" i="2" a="1"/>
  <c r="C914" i="2" s="1"/>
  <c r="C915" i="2" a="1"/>
  <c r="C915" i="2" s="1"/>
  <c r="C916" i="2" a="1"/>
  <c r="C916" i="2" s="1"/>
  <c r="C917" i="2" a="1"/>
  <c r="C917" i="2" s="1"/>
  <c r="C918" i="2" a="1"/>
  <c r="C918" i="2" s="1"/>
  <c r="C919" i="2" a="1"/>
  <c r="C919" i="2" s="1"/>
  <c r="C920" i="2" a="1"/>
  <c r="C920" i="2" s="1"/>
  <c r="C921" i="2" a="1"/>
  <c r="C921" i="2" s="1"/>
  <c r="C922" i="2" a="1"/>
  <c r="C922" i="2" s="1"/>
  <c r="C923" i="2" a="1"/>
  <c r="C923" i="2" s="1"/>
  <c r="C924" i="2" a="1"/>
  <c r="C924" i="2" s="1"/>
  <c r="C925" i="2" a="1"/>
  <c r="C925" i="2" s="1"/>
  <c r="C926" i="2" a="1"/>
  <c r="C926" i="2" s="1"/>
  <c r="C927" i="2" a="1"/>
  <c r="C927" i="2" s="1"/>
  <c r="C928" i="2" a="1"/>
  <c r="C928" i="2" s="1"/>
  <c r="C929" i="2" a="1"/>
  <c r="C929" i="2" s="1"/>
  <c r="C930" i="2" a="1"/>
  <c r="C930" i="2" s="1"/>
  <c r="C931" i="2" a="1"/>
  <c r="C931" i="2" s="1"/>
  <c r="C932" i="2" a="1"/>
  <c r="C932" i="2" s="1"/>
  <c r="C933" i="2" a="1"/>
  <c r="C933" i="2" s="1"/>
  <c r="C934" i="2" a="1"/>
  <c r="C934" i="2" s="1"/>
  <c r="C935" i="2" a="1"/>
  <c r="C935" i="2" s="1"/>
  <c r="C936" i="2" a="1"/>
  <c r="C936" i="2" s="1"/>
  <c r="C937" i="2" a="1"/>
  <c r="C937" i="2" s="1"/>
  <c r="C938" i="2" a="1"/>
  <c r="C938" i="2" s="1"/>
  <c r="C939" i="2" a="1"/>
  <c r="C939" i="2" s="1"/>
  <c r="C940" i="2" a="1"/>
  <c r="C940" i="2" s="1"/>
  <c r="C941" i="2" a="1"/>
  <c r="C941" i="2" s="1"/>
  <c r="C942" i="2" a="1"/>
  <c r="C942" i="2" s="1"/>
  <c r="C943" i="2" a="1"/>
  <c r="C943" i="2" s="1"/>
  <c r="C944" i="2" a="1"/>
  <c r="C944" i="2" s="1"/>
  <c r="C945" i="2" a="1"/>
  <c r="C945" i="2" s="1"/>
  <c r="C946" i="2" a="1"/>
  <c r="C946" i="2" s="1"/>
  <c r="C947" i="2" a="1"/>
  <c r="C947" i="2" s="1"/>
  <c r="C948" i="2" a="1"/>
  <c r="C948" i="2" s="1"/>
  <c r="C949" i="2" a="1"/>
  <c r="C949" i="2" s="1"/>
  <c r="C950" i="2" a="1"/>
  <c r="C950" i="2" s="1"/>
  <c r="C951" i="2" a="1"/>
  <c r="C951" i="2" s="1"/>
  <c r="C952" i="2" a="1"/>
  <c r="C952" i="2" s="1"/>
  <c r="C953" i="2" a="1"/>
  <c r="C953" i="2" s="1"/>
  <c r="C954" i="2" a="1"/>
  <c r="C954" i="2" s="1"/>
  <c r="C955" i="2" a="1"/>
  <c r="C955" i="2" s="1"/>
  <c r="C956" i="2" a="1"/>
  <c r="C956" i="2" s="1"/>
  <c r="C957" i="2" a="1"/>
  <c r="C957" i="2" s="1"/>
  <c r="C958" i="2" a="1"/>
  <c r="C958" i="2" s="1"/>
  <c r="C959" i="2" a="1"/>
  <c r="C959" i="2" s="1"/>
  <c r="C960" i="2" a="1"/>
  <c r="C960" i="2" s="1"/>
  <c r="C961" i="2" a="1"/>
  <c r="C961" i="2" s="1"/>
  <c r="C962" i="2" a="1"/>
  <c r="C962" i="2" s="1"/>
  <c r="C963" i="2" a="1"/>
  <c r="C963" i="2" s="1"/>
  <c r="C964" i="2" a="1"/>
  <c r="C964" i="2" s="1"/>
  <c r="C965" i="2" a="1"/>
  <c r="C965" i="2" s="1"/>
  <c r="C966" i="2" a="1"/>
  <c r="C966" i="2" s="1"/>
  <c r="C967" i="2" a="1"/>
  <c r="C967" i="2" s="1"/>
  <c r="C968" i="2" a="1"/>
  <c r="C968" i="2" s="1"/>
  <c r="C969" i="2" a="1"/>
  <c r="C969" i="2" s="1"/>
  <c r="C970" i="2" a="1"/>
  <c r="C970" i="2" s="1"/>
  <c r="C971" i="2" a="1"/>
  <c r="C971" i="2" s="1"/>
  <c r="C972" i="2" a="1"/>
  <c r="C972" i="2" s="1"/>
  <c r="C973" i="2" a="1"/>
  <c r="C973" i="2" s="1"/>
  <c r="C974" i="2" a="1"/>
  <c r="C974" i="2" s="1"/>
  <c r="C975" i="2" a="1"/>
  <c r="C975" i="2" s="1"/>
  <c r="C976" i="2" a="1"/>
  <c r="C976" i="2" s="1"/>
  <c r="C977" i="2" a="1"/>
  <c r="C977" i="2" s="1"/>
  <c r="C978" i="2" a="1"/>
  <c r="C978" i="2" s="1"/>
  <c r="C979" i="2" a="1"/>
  <c r="C979" i="2" s="1"/>
  <c r="C980" i="2" a="1"/>
  <c r="C980" i="2" s="1"/>
  <c r="C981" i="2" a="1"/>
  <c r="C981" i="2" s="1"/>
  <c r="C982" i="2" a="1"/>
  <c r="C982" i="2" s="1"/>
  <c r="C983" i="2" a="1"/>
  <c r="C983" i="2" s="1"/>
  <c r="C984" i="2" a="1"/>
  <c r="C984" i="2" s="1"/>
  <c r="C985" i="2" a="1"/>
  <c r="C985" i="2" s="1"/>
  <c r="C986" i="2" a="1"/>
  <c r="C986" i="2" s="1"/>
  <c r="C987" i="2" a="1"/>
  <c r="C987" i="2" s="1"/>
  <c r="C988" i="2" a="1"/>
  <c r="C988" i="2" s="1"/>
  <c r="C989" i="2" a="1"/>
  <c r="C989" i="2" s="1"/>
  <c r="C990" i="2" a="1"/>
  <c r="C990" i="2" s="1"/>
  <c r="C991" i="2" a="1"/>
  <c r="C991" i="2" s="1"/>
  <c r="C992" i="2" a="1"/>
  <c r="C992" i="2" s="1"/>
  <c r="C993" i="2" a="1"/>
  <c r="C993" i="2" s="1"/>
  <c r="C994" i="2" a="1"/>
  <c r="C994" i="2" s="1"/>
  <c r="C995" i="2" a="1"/>
  <c r="C995" i="2" s="1"/>
  <c r="C996" i="2" a="1"/>
  <c r="C996" i="2" s="1"/>
  <c r="C997" i="2" a="1"/>
  <c r="C997" i="2" s="1"/>
  <c r="C998" i="2" a="1"/>
  <c r="C998" i="2" s="1"/>
  <c r="C999" i="2" a="1"/>
  <c r="C999" i="2" s="1"/>
  <c r="C1000" i="2" a="1"/>
  <c r="C1000" i="2" s="1"/>
  <c r="C1001" i="2" a="1"/>
  <c r="C1001" i="2" s="1"/>
  <c r="C1002" i="2" a="1"/>
  <c r="C1002" i="2" s="1"/>
  <c r="C1003" i="2" a="1"/>
  <c r="C1003" i="2" s="1"/>
  <c r="C1004" i="2" a="1"/>
  <c r="C1004" i="2" s="1"/>
  <c r="C1005" i="2" a="1"/>
  <c r="C1005" i="2" s="1"/>
  <c r="C1006" i="2" a="1"/>
  <c r="C1006" i="2" s="1"/>
  <c r="C1007" i="2" a="1"/>
  <c r="C1007" i="2" s="1"/>
  <c r="C1008" i="2" a="1"/>
  <c r="C1008" i="2" s="1"/>
  <c r="C1009" i="2" a="1"/>
  <c r="C1009" i="2" s="1"/>
  <c r="C1010" i="2" a="1"/>
  <c r="C1010" i="2" s="1"/>
  <c r="C1011" i="2" a="1"/>
  <c r="C1011" i="2" s="1"/>
  <c r="C1012" i="2" a="1"/>
  <c r="C1012" i="2" s="1"/>
  <c r="C1013" i="2" a="1"/>
  <c r="C1013" i="2" s="1"/>
  <c r="C1014" i="2" a="1"/>
  <c r="C1014" i="2" s="1"/>
  <c r="C1015" i="2" a="1"/>
  <c r="C1015" i="2" s="1"/>
  <c r="C1016" i="2" a="1"/>
  <c r="C1016" i="2" s="1"/>
  <c r="C1017" i="2" a="1"/>
  <c r="C1017" i="2" s="1"/>
  <c r="C1018" i="2" a="1"/>
  <c r="C1018" i="2" s="1"/>
  <c r="C1019" i="2" a="1"/>
  <c r="C1019" i="2" s="1"/>
  <c r="C1020" i="2" a="1"/>
  <c r="C1020" i="2" s="1"/>
  <c r="C1021" i="2" a="1"/>
  <c r="C1021" i="2" s="1"/>
  <c r="C1022" i="2" a="1"/>
  <c r="C1022" i="2" s="1"/>
  <c r="C1023" i="2" a="1"/>
  <c r="C1023" i="2" s="1"/>
  <c r="C1024" i="2" a="1"/>
  <c r="C1024" i="2" s="1"/>
  <c r="C1025" i="2" a="1"/>
  <c r="C1025" i="2" s="1"/>
  <c r="C1026" i="2" a="1"/>
  <c r="C1026" i="2" s="1"/>
  <c r="C1027" i="2" a="1"/>
  <c r="C1027" i="2" s="1"/>
  <c r="C1028" i="2" a="1"/>
  <c r="C1028" i="2" s="1"/>
  <c r="C1029" i="2" a="1"/>
  <c r="C1029" i="2" s="1"/>
  <c r="C1030" i="2" a="1"/>
  <c r="C1030" i="2" s="1"/>
  <c r="C1031" i="2" a="1"/>
  <c r="C1031" i="2" s="1"/>
  <c r="C1032" i="2" a="1"/>
  <c r="C1032" i="2" s="1"/>
  <c r="C1033" i="2" a="1"/>
  <c r="C1033" i="2" s="1"/>
  <c r="C1034" i="2" a="1"/>
  <c r="C1034" i="2" s="1"/>
  <c r="C1035" i="2" a="1"/>
  <c r="C1035" i="2" s="1"/>
  <c r="C1036" i="2" a="1"/>
  <c r="C1036" i="2" s="1"/>
  <c r="C1037" i="2" a="1"/>
  <c r="C1037" i="2" s="1"/>
  <c r="C1038" i="2" a="1"/>
  <c r="C1038" i="2" s="1"/>
  <c r="C1039" i="2" a="1"/>
  <c r="C1039" i="2" s="1"/>
  <c r="C1040" i="2" a="1"/>
  <c r="C1040" i="2" s="1"/>
  <c r="C1041" i="2" a="1"/>
  <c r="C1041" i="2" s="1"/>
  <c r="C1042" i="2" a="1"/>
  <c r="C1042" i="2" s="1"/>
  <c r="C1043" i="2" a="1"/>
  <c r="C1043" i="2" s="1"/>
  <c r="C1044" i="2" a="1"/>
  <c r="C1044" i="2" s="1"/>
  <c r="C1045" i="2" a="1"/>
  <c r="C1045" i="2" s="1"/>
  <c r="C1046" i="2" a="1"/>
  <c r="C1046" i="2" s="1"/>
  <c r="C1047" i="2" a="1"/>
  <c r="C1047" i="2" s="1"/>
  <c r="C1048" i="2" a="1"/>
  <c r="C1048" i="2" s="1"/>
  <c r="C1049" i="2" a="1"/>
  <c r="C1049" i="2" s="1"/>
  <c r="C1050" i="2" a="1"/>
  <c r="C1050" i="2" s="1"/>
  <c r="C1051" i="2" a="1"/>
  <c r="C1051" i="2" s="1"/>
  <c r="C1052" i="2" a="1"/>
  <c r="C1052" i="2" s="1"/>
  <c r="C1053" i="2" a="1"/>
  <c r="C1053" i="2" s="1"/>
  <c r="C1054" i="2" a="1"/>
  <c r="C1054" i="2" s="1"/>
  <c r="C1055" i="2" a="1"/>
  <c r="C1055" i="2" s="1"/>
  <c r="C1056" i="2" a="1"/>
  <c r="C1056" i="2" s="1"/>
  <c r="C1057" i="2" a="1"/>
  <c r="C1057" i="2" s="1"/>
  <c r="C1058" i="2" a="1"/>
  <c r="C1058" i="2" s="1"/>
  <c r="C1059" i="2" a="1"/>
  <c r="C1059" i="2" s="1"/>
  <c r="C1060" i="2" a="1"/>
  <c r="C1060" i="2" s="1"/>
  <c r="C1061" i="2" a="1"/>
  <c r="C1061" i="2" s="1"/>
  <c r="C1062" i="2" a="1"/>
  <c r="C1062" i="2" s="1"/>
  <c r="C1063" i="2" a="1"/>
  <c r="C1063" i="2" s="1"/>
  <c r="C1064" i="2" a="1"/>
  <c r="C1064" i="2" s="1"/>
  <c r="C1065" i="2" a="1"/>
  <c r="C1065" i="2" s="1"/>
  <c r="C1066" i="2" a="1"/>
  <c r="C1066" i="2" s="1"/>
  <c r="C1067" i="2" a="1"/>
  <c r="C1067" i="2" s="1"/>
  <c r="C1068" i="2" a="1"/>
  <c r="C1068" i="2" s="1"/>
  <c r="C1069" i="2" a="1"/>
  <c r="C1069" i="2" s="1"/>
  <c r="C1070" i="2" a="1"/>
  <c r="C1070" i="2" s="1"/>
  <c r="C1071" i="2" a="1"/>
  <c r="C1071" i="2" s="1"/>
  <c r="C1072" i="2" a="1"/>
  <c r="C1072" i="2" s="1"/>
  <c r="C1073" i="2" a="1"/>
  <c r="C1073" i="2" s="1"/>
  <c r="C1074" i="2" a="1"/>
  <c r="C1074" i="2" s="1"/>
  <c r="C1075" i="2" a="1"/>
  <c r="C1075" i="2" s="1"/>
  <c r="C1076" i="2" a="1"/>
  <c r="C1076" i="2" s="1"/>
  <c r="C1077" i="2" a="1"/>
  <c r="C1077" i="2" s="1"/>
  <c r="C1078" i="2" a="1"/>
  <c r="C1078" i="2" s="1"/>
  <c r="C1079" i="2" a="1"/>
  <c r="C1079" i="2" s="1"/>
  <c r="C1080" i="2" a="1"/>
  <c r="C1080" i="2" s="1"/>
  <c r="C1081" i="2" a="1"/>
  <c r="C1081" i="2" s="1"/>
  <c r="C1082" i="2" a="1"/>
  <c r="C1082" i="2" s="1"/>
  <c r="C1083" i="2" a="1"/>
  <c r="C1083" i="2" s="1"/>
  <c r="C1084" i="2" a="1"/>
  <c r="C1084" i="2" s="1"/>
  <c r="C1085" i="2" a="1"/>
  <c r="C1085" i="2" s="1"/>
  <c r="C1086" i="2" a="1"/>
  <c r="C1086" i="2" s="1"/>
  <c r="C1087" i="2" a="1"/>
  <c r="C1087" i="2" s="1"/>
  <c r="C1088" i="2" a="1"/>
  <c r="C1088" i="2" s="1"/>
  <c r="C1089" i="2" a="1"/>
  <c r="C1089" i="2" s="1"/>
  <c r="C1090" i="2" a="1"/>
  <c r="C1090" i="2" s="1"/>
  <c r="C1091" i="2" a="1"/>
  <c r="C1091" i="2" s="1"/>
  <c r="C1092" i="2" a="1"/>
  <c r="C1092" i="2" s="1"/>
  <c r="C1093" i="2" a="1"/>
  <c r="C1093" i="2" s="1"/>
  <c r="C1094" i="2" a="1"/>
  <c r="C1094" i="2" s="1"/>
  <c r="C1095" i="2" a="1"/>
  <c r="C1095" i="2" s="1"/>
  <c r="C1096" i="2" a="1"/>
  <c r="C1096" i="2" s="1"/>
  <c r="C1097" i="2" a="1"/>
  <c r="C1097" i="2" s="1"/>
  <c r="C1098" i="2" a="1"/>
  <c r="C1098" i="2" s="1"/>
  <c r="C1099" i="2" a="1"/>
  <c r="C1099" i="2" s="1"/>
  <c r="C1100" i="2" a="1"/>
  <c r="C1100" i="2" s="1"/>
  <c r="C1101" i="2" a="1"/>
  <c r="C1101" i="2" s="1"/>
  <c r="C1102" i="2" a="1"/>
  <c r="C1102" i="2" s="1"/>
  <c r="C1103" i="2" a="1"/>
  <c r="C1103" i="2" s="1"/>
  <c r="C1104" i="2" a="1"/>
  <c r="C1104" i="2" s="1"/>
  <c r="C1105" i="2" a="1"/>
  <c r="C1105" i="2" s="1"/>
  <c r="C1106" i="2" a="1"/>
  <c r="C1106" i="2" s="1"/>
  <c r="C1107" i="2" a="1"/>
  <c r="C1107" i="2" s="1"/>
  <c r="C1108" i="2" a="1"/>
  <c r="C1108" i="2" s="1"/>
  <c r="C1109" i="2" a="1"/>
  <c r="C1109" i="2" s="1"/>
  <c r="C1110" i="2" a="1"/>
  <c r="C1110" i="2" s="1"/>
  <c r="C1111" i="2" a="1"/>
  <c r="C1111" i="2" s="1"/>
  <c r="C1112" i="2" a="1"/>
  <c r="C1112" i="2" s="1"/>
  <c r="C1113" i="2" a="1"/>
  <c r="C1113" i="2" s="1"/>
  <c r="C1114" i="2" a="1"/>
  <c r="C1114" i="2" s="1"/>
  <c r="C1115" i="2" a="1"/>
  <c r="C1115" i="2" s="1"/>
  <c r="C1116" i="2" a="1"/>
  <c r="C1116" i="2" s="1"/>
  <c r="C1117" i="2" a="1"/>
  <c r="C1117" i="2" s="1"/>
  <c r="C1118" i="2" a="1"/>
  <c r="C1118" i="2" s="1"/>
  <c r="C1119" i="2" a="1"/>
  <c r="C1119" i="2" s="1"/>
  <c r="C1120" i="2" a="1"/>
  <c r="C1120" i="2" s="1"/>
  <c r="C1121" i="2" a="1"/>
  <c r="C1121" i="2" s="1"/>
  <c r="C1122" i="2" a="1"/>
  <c r="C1122" i="2" s="1"/>
  <c r="C1123" i="2" a="1"/>
  <c r="C1123" i="2" s="1"/>
  <c r="C1124" i="2" a="1"/>
  <c r="C1124" i="2" s="1"/>
  <c r="C1125" i="2" a="1"/>
  <c r="C1125" i="2" s="1"/>
  <c r="C1126" i="2" a="1"/>
  <c r="C1126" i="2" s="1"/>
  <c r="C1127" i="2" a="1"/>
  <c r="C1127" i="2" s="1"/>
  <c r="C1128" i="2" a="1"/>
  <c r="C1128" i="2" s="1"/>
  <c r="C1129" i="2" a="1"/>
  <c r="C1129" i="2" s="1"/>
  <c r="C1130" i="2" a="1"/>
  <c r="C1130" i="2" s="1"/>
  <c r="C1131" i="2" a="1"/>
  <c r="C1131" i="2" s="1"/>
  <c r="C1132" i="2" a="1"/>
  <c r="C1132" i="2" s="1"/>
  <c r="C1133" i="2" a="1"/>
  <c r="C1133" i="2" s="1"/>
  <c r="C1134" i="2" a="1"/>
  <c r="C1134" i="2" s="1"/>
  <c r="C1135" i="2" a="1"/>
  <c r="C1135" i="2" s="1"/>
  <c r="C1136" i="2" a="1"/>
  <c r="C1136" i="2" s="1"/>
  <c r="C1137" i="2" a="1"/>
  <c r="C1137" i="2" s="1"/>
  <c r="C1138" i="2" a="1"/>
  <c r="C1138" i="2" s="1"/>
  <c r="C1139" i="2" a="1"/>
  <c r="C1139" i="2" s="1"/>
  <c r="C1140" i="2" a="1"/>
  <c r="C1140" i="2" s="1"/>
  <c r="C1141" i="2" a="1"/>
  <c r="C1141" i="2" s="1"/>
  <c r="C1142" i="2" a="1"/>
  <c r="C1142" i="2" s="1"/>
  <c r="C1143" i="2" a="1"/>
  <c r="C1143" i="2" s="1"/>
  <c r="C1144" i="2" a="1"/>
  <c r="C1144" i="2" s="1"/>
  <c r="C1145" i="2" a="1"/>
  <c r="C1145" i="2" s="1"/>
  <c r="C1146" i="2" a="1"/>
  <c r="C1146" i="2" s="1"/>
  <c r="C1147" i="2" a="1"/>
  <c r="C1147" i="2" s="1"/>
  <c r="C1148" i="2" a="1"/>
  <c r="C1148" i="2" s="1"/>
  <c r="C1149" i="2" a="1"/>
  <c r="C1149" i="2" s="1"/>
  <c r="C1150" i="2" a="1"/>
  <c r="C1150" i="2" s="1"/>
  <c r="C1151" i="2" a="1"/>
  <c r="C1151" i="2" s="1"/>
  <c r="C1152" i="2" a="1"/>
  <c r="C1152" i="2" s="1"/>
  <c r="C1153" i="2" a="1"/>
  <c r="C1153" i="2" s="1"/>
  <c r="C1154" i="2" a="1"/>
  <c r="C1154" i="2" s="1"/>
  <c r="C1155" i="2" a="1"/>
  <c r="C1155" i="2" s="1"/>
  <c r="C1156" i="2" a="1"/>
  <c r="C1156" i="2" s="1"/>
  <c r="C1157" i="2" a="1"/>
  <c r="C1157" i="2" s="1"/>
  <c r="C1158" i="2" a="1"/>
  <c r="C1158" i="2" s="1"/>
  <c r="C1159" i="2" a="1"/>
  <c r="C1159" i="2" s="1"/>
  <c r="C1160" i="2" a="1"/>
  <c r="C1160" i="2" s="1"/>
  <c r="C1161" i="2" a="1"/>
  <c r="C1161" i="2" s="1"/>
  <c r="C1162" i="2" a="1"/>
  <c r="C1162" i="2" s="1"/>
  <c r="C1163" i="2" a="1"/>
  <c r="C1163" i="2" s="1"/>
  <c r="C1164" i="2" a="1"/>
  <c r="C1164" i="2" s="1"/>
  <c r="C1165" i="2" a="1"/>
  <c r="C1165" i="2" s="1"/>
  <c r="C1166" i="2" a="1"/>
  <c r="C1166" i="2" s="1"/>
  <c r="C1167" i="2" a="1"/>
  <c r="C1167" i="2" s="1"/>
  <c r="C1168" i="2" a="1"/>
  <c r="C1168" i="2" s="1"/>
  <c r="C1169" i="2" a="1"/>
  <c r="C1169" i="2" s="1"/>
  <c r="C1170" i="2" a="1"/>
  <c r="C1170" i="2" s="1"/>
  <c r="C1171" i="2" a="1"/>
  <c r="C1171" i="2" s="1"/>
  <c r="C1172" i="2" a="1"/>
  <c r="C1172" i="2" s="1"/>
  <c r="C1173" i="2" a="1"/>
  <c r="C1173" i="2" s="1"/>
  <c r="C1174" i="2" a="1"/>
  <c r="C1174" i="2" s="1"/>
  <c r="C1175" i="2" a="1"/>
  <c r="C1175" i="2" s="1"/>
  <c r="C1176" i="2" a="1"/>
  <c r="C1176" i="2" s="1"/>
  <c r="C1177" i="2" a="1"/>
  <c r="C1177" i="2" s="1"/>
  <c r="C1178" i="2" a="1"/>
  <c r="C1178" i="2" s="1"/>
  <c r="C1179" i="2" a="1"/>
  <c r="C1179" i="2" s="1"/>
  <c r="C1180" i="2" a="1"/>
  <c r="C1180" i="2" s="1"/>
  <c r="C1181" i="2" a="1"/>
  <c r="C1181" i="2" s="1"/>
  <c r="C1182" i="2" a="1"/>
  <c r="C1182" i="2" s="1"/>
  <c r="C1183" i="2" a="1"/>
  <c r="C1183" i="2" s="1"/>
  <c r="C1184" i="2" a="1"/>
  <c r="C1184" i="2" s="1"/>
  <c r="C1185" i="2" a="1"/>
  <c r="C1185" i="2" s="1"/>
  <c r="C1186" i="2" a="1"/>
  <c r="C1186" i="2" s="1"/>
  <c r="C1187" i="2" a="1"/>
  <c r="C1187" i="2" s="1"/>
  <c r="C1188" i="2" a="1"/>
  <c r="C1188" i="2" s="1"/>
  <c r="C1189" i="2" a="1"/>
  <c r="C1189" i="2" s="1"/>
  <c r="C1190" i="2" a="1"/>
  <c r="C1190" i="2" s="1"/>
  <c r="C1191" i="2" a="1"/>
  <c r="C1191" i="2" s="1"/>
  <c r="C1192" i="2" a="1"/>
  <c r="C1192" i="2" s="1"/>
  <c r="C1193" i="2" a="1"/>
  <c r="C1193" i="2" s="1"/>
  <c r="C1194" i="2" a="1"/>
  <c r="C1194" i="2" s="1"/>
  <c r="C1195" i="2" a="1"/>
  <c r="C1195" i="2" s="1"/>
  <c r="C1196" i="2" a="1"/>
  <c r="C1196" i="2" s="1"/>
  <c r="C1197" i="2" a="1"/>
  <c r="C1197" i="2" s="1"/>
  <c r="C1198" i="2" a="1"/>
  <c r="C1198" i="2" s="1"/>
  <c r="C1199" i="2" a="1"/>
  <c r="C1199" i="2" s="1"/>
  <c r="C1200" i="2" a="1"/>
  <c r="C1200" i="2" s="1"/>
  <c r="C1201" i="2" a="1"/>
  <c r="C1201" i="2" s="1"/>
  <c r="C1202" i="2" a="1"/>
  <c r="C1202" i="2" s="1"/>
  <c r="C1203" i="2" a="1"/>
  <c r="C1203" i="2" s="1"/>
  <c r="C1204" i="2" a="1"/>
  <c r="C1204" i="2" s="1"/>
  <c r="C1205" i="2" a="1"/>
  <c r="C1205" i="2" s="1"/>
  <c r="C1206" i="2" a="1"/>
  <c r="C1206" i="2" s="1"/>
  <c r="C1207" i="2" a="1"/>
  <c r="C1207" i="2" s="1"/>
  <c r="C1208" i="2" a="1"/>
  <c r="C1208" i="2" s="1"/>
  <c r="C1209" i="2" a="1"/>
  <c r="C1209" i="2" s="1"/>
  <c r="C1210" i="2" a="1"/>
  <c r="C1210" i="2" s="1"/>
  <c r="C1211" i="2" a="1"/>
  <c r="C1211" i="2" s="1"/>
  <c r="C1212" i="2" a="1"/>
  <c r="C1212" i="2" s="1"/>
  <c r="C1213" i="2" a="1"/>
  <c r="C1213" i="2" s="1"/>
  <c r="C1214" i="2" a="1"/>
  <c r="C1214" i="2" s="1"/>
  <c r="C1215" i="2" a="1"/>
  <c r="C1215" i="2" s="1"/>
  <c r="C1216" i="2" a="1"/>
  <c r="C1216" i="2" s="1"/>
  <c r="C1217" i="2" a="1"/>
  <c r="C1217" i="2" s="1"/>
  <c r="C1218" i="2" a="1"/>
  <c r="C1218" i="2" s="1"/>
  <c r="C1219" i="2" a="1"/>
  <c r="C1219" i="2" s="1"/>
  <c r="C1220" i="2" a="1"/>
  <c r="C1220" i="2" s="1"/>
  <c r="C1221" i="2" a="1"/>
  <c r="C1221" i="2" s="1"/>
  <c r="C1222" i="2" a="1"/>
  <c r="C1222" i="2" s="1"/>
  <c r="C1223" i="2" a="1"/>
  <c r="C1223" i="2" s="1"/>
  <c r="C1224" i="2" a="1"/>
  <c r="C1224" i="2" s="1"/>
  <c r="C1225" i="2" a="1"/>
  <c r="C1225" i="2" s="1"/>
  <c r="C1226" i="2" a="1"/>
  <c r="C1226" i="2" s="1"/>
  <c r="C1227" i="2" a="1"/>
  <c r="C1227" i="2" s="1"/>
  <c r="C1228" i="2" a="1"/>
  <c r="C1228" i="2" s="1"/>
  <c r="C1229" i="2" a="1"/>
  <c r="C1229" i="2" s="1"/>
  <c r="C1230" i="2" a="1"/>
  <c r="C1230" i="2" s="1"/>
  <c r="C1231" i="2" a="1"/>
  <c r="C1231" i="2" s="1"/>
  <c r="C1232" i="2" a="1"/>
  <c r="C1232" i="2" s="1"/>
  <c r="C1233" i="2" a="1"/>
  <c r="C1233" i="2" s="1"/>
  <c r="C1234" i="2" a="1"/>
  <c r="C1234" i="2" s="1"/>
  <c r="C1235" i="2" a="1"/>
  <c r="C1235" i="2" s="1"/>
  <c r="C1236" i="2" a="1"/>
  <c r="C1236" i="2" s="1"/>
  <c r="C1237" i="2" a="1"/>
  <c r="C1237" i="2" s="1"/>
  <c r="C1238" i="2" a="1"/>
  <c r="C1238" i="2" s="1"/>
  <c r="C1239" i="2" a="1"/>
  <c r="C1239" i="2" s="1"/>
  <c r="C1240" i="2" a="1"/>
  <c r="C1240" i="2" s="1"/>
  <c r="C1241" i="2" a="1"/>
  <c r="C1241" i="2" s="1"/>
  <c r="C1242" i="2" a="1"/>
  <c r="C1242" i="2" s="1"/>
  <c r="C1243" i="2" a="1"/>
  <c r="C1243" i="2" s="1"/>
  <c r="C1244" i="2" a="1"/>
  <c r="C1244" i="2" s="1"/>
  <c r="C1245" i="2" a="1"/>
  <c r="C1245" i="2" s="1"/>
  <c r="C1246" i="2" a="1"/>
  <c r="C1246" i="2" s="1"/>
  <c r="C1247" i="2" a="1"/>
  <c r="C1247" i="2" s="1"/>
  <c r="C1248" i="2" a="1"/>
  <c r="C1248" i="2" s="1"/>
  <c r="C1249" i="2" a="1"/>
  <c r="C1249" i="2" s="1"/>
  <c r="C1250" i="2" a="1"/>
  <c r="C1250" i="2" s="1"/>
  <c r="C1251" i="2" a="1"/>
  <c r="C1251" i="2" s="1"/>
  <c r="C1252" i="2" a="1"/>
  <c r="C1252" i="2" s="1"/>
  <c r="C1253" i="2" a="1"/>
  <c r="C1253" i="2" s="1"/>
  <c r="C1254" i="2" a="1"/>
  <c r="C1254" i="2" s="1"/>
  <c r="C1255" i="2" a="1"/>
  <c r="C1255" i="2" s="1"/>
  <c r="C1256" i="2" a="1"/>
  <c r="C1256" i="2" s="1"/>
  <c r="C1257" i="2" a="1"/>
  <c r="C1257" i="2" s="1"/>
  <c r="C1258" i="2" a="1"/>
  <c r="C1258" i="2" s="1"/>
  <c r="C1259" i="2" a="1"/>
  <c r="C1259" i="2" s="1"/>
  <c r="C1260" i="2" a="1"/>
  <c r="C1260" i="2" s="1"/>
  <c r="C1261" i="2" a="1"/>
  <c r="C1261" i="2" s="1"/>
  <c r="C1262" i="2" a="1"/>
  <c r="C1262" i="2" s="1"/>
  <c r="C1263" i="2" a="1"/>
  <c r="C1263" i="2" s="1"/>
  <c r="C1264" i="2" a="1"/>
  <c r="C1264" i="2" s="1"/>
  <c r="C1265" i="2" a="1"/>
  <c r="C1265" i="2" s="1"/>
  <c r="C1266" i="2" a="1"/>
  <c r="C1266" i="2" s="1"/>
  <c r="C1267" i="2" a="1"/>
  <c r="C1267" i="2" s="1"/>
  <c r="C1268" i="2" a="1"/>
  <c r="C1268" i="2" s="1"/>
  <c r="C1269" i="2" a="1"/>
  <c r="C1269" i="2" s="1"/>
  <c r="C1270" i="2" a="1"/>
  <c r="C1270" i="2" s="1"/>
  <c r="C1271" i="2" a="1"/>
  <c r="C1271" i="2" s="1"/>
  <c r="C1272" i="2" a="1"/>
  <c r="C1272" i="2" s="1"/>
  <c r="C1273" i="2" a="1"/>
  <c r="C1273" i="2" s="1"/>
  <c r="C1274" i="2" a="1"/>
  <c r="C1274" i="2" s="1"/>
  <c r="C1275" i="2" a="1"/>
  <c r="C1275" i="2" s="1"/>
  <c r="C1276" i="2" a="1"/>
  <c r="C1276" i="2" s="1"/>
  <c r="C1277" i="2" a="1"/>
  <c r="C1277" i="2" s="1"/>
  <c r="C1278" i="2" a="1"/>
  <c r="C1278" i="2" s="1"/>
  <c r="C1279" i="2" a="1"/>
  <c r="C1279" i="2" s="1"/>
  <c r="C1280" i="2" a="1"/>
  <c r="C1280" i="2" s="1"/>
  <c r="C1281" i="2" a="1"/>
  <c r="C1281" i="2" s="1"/>
  <c r="C1282" i="2" a="1"/>
  <c r="C1282" i="2" s="1"/>
  <c r="C1283" i="2" a="1"/>
  <c r="C1283" i="2" s="1"/>
  <c r="C1284" i="2" a="1"/>
  <c r="C1284" i="2" s="1"/>
  <c r="C1285" i="2" a="1"/>
  <c r="C1285" i="2" s="1"/>
  <c r="C1286" i="2" a="1"/>
  <c r="C1286" i="2" s="1"/>
  <c r="C1287" i="2" a="1"/>
  <c r="C1287" i="2" s="1"/>
  <c r="C1288" i="2" a="1"/>
  <c r="C1288" i="2" s="1"/>
  <c r="C1289" i="2" a="1"/>
  <c r="C1289" i="2" s="1"/>
  <c r="C1290" i="2" a="1"/>
  <c r="C1290" i="2" s="1"/>
  <c r="C1291" i="2" a="1"/>
  <c r="C1291" i="2" s="1"/>
  <c r="C1292" i="2" a="1"/>
  <c r="C1292" i="2" s="1"/>
  <c r="C1293" i="2" a="1"/>
  <c r="C1293" i="2" s="1"/>
  <c r="C1294" i="2" a="1"/>
  <c r="C1294" i="2" s="1"/>
  <c r="C1295" i="2" a="1"/>
  <c r="C1295" i="2" s="1"/>
  <c r="C1296" i="2" a="1"/>
  <c r="C1296" i="2" s="1"/>
  <c r="C1297" i="2" a="1"/>
  <c r="C1297" i="2" s="1"/>
  <c r="C1298" i="2" a="1"/>
  <c r="C1298" i="2" s="1"/>
  <c r="C1299" i="2" a="1"/>
  <c r="C1299" i="2" s="1"/>
  <c r="C1300" i="2" a="1"/>
  <c r="C1300" i="2" s="1"/>
  <c r="C1301" i="2" a="1"/>
  <c r="C1301" i="2" s="1"/>
  <c r="C1302" i="2" a="1"/>
  <c r="C1302" i="2" s="1"/>
  <c r="C1303" i="2" a="1"/>
  <c r="C1303" i="2" s="1"/>
  <c r="C1304" i="2" a="1"/>
  <c r="C1304" i="2" s="1"/>
  <c r="C1305" i="2" a="1"/>
  <c r="C1305" i="2" s="1"/>
  <c r="C1306" i="2" a="1"/>
  <c r="C1306" i="2" s="1"/>
  <c r="C1307" i="2" a="1"/>
  <c r="C1307" i="2" s="1"/>
  <c r="C1308" i="2" a="1"/>
  <c r="C1308" i="2" s="1"/>
  <c r="C1309" i="2" a="1"/>
  <c r="C1309" i="2" s="1"/>
  <c r="C1310" i="2" a="1"/>
  <c r="C1310" i="2" s="1"/>
  <c r="C1311" i="2" a="1"/>
  <c r="C1311" i="2" s="1"/>
  <c r="C1312" i="2" a="1"/>
  <c r="C1312" i="2" s="1"/>
  <c r="C1313" i="2" a="1"/>
  <c r="C1313" i="2" s="1"/>
  <c r="C1314" i="2" a="1"/>
  <c r="C1314" i="2" s="1"/>
  <c r="C1315" i="2" a="1"/>
  <c r="C1315" i="2" s="1"/>
  <c r="C1316" i="2" a="1"/>
  <c r="C1316" i="2" s="1"/>
  <c r="C1317" i="2" a="1"/>
  <c r="C1317" i="2" s="1"/>
  <c r="C1318" i="2" a="1"/>
  <c r="C1318" i="2" s="1"/>
  <c r="C1319" i="2" a="1"/>
  <c r="C1319" i="2" s="1"/>
  <c r="C1320" i="2" a="1"/>
  <c r="C1320" i="2" s="1"/>
  <c r="C1321" i="2" a="1"/>
  <c r="C1321" i="2" s="1"/>
  <c r="C1322" i="2" a="1"/>
  <c r="C1322" i="2" s="1"/>
  <c r="C1323" i="2" a="1"/>
  <c r="C1323" i="2" s="1"/>
  <c r="C1324" i="2" a="1"/>
  <c r="C1324" i="2" s="1"/>
  <c r="C1325" i="2" a="1"/>
  <c r="C1325" i="2" s="1"/>
  <c r="C1326" i="2" a="1"/>
  <c r="C1326" i="2" s="1"/>
  <c r="C1327" i="2" a="1"/>
  <c r="C1327" i="2" s="1"/>
  <c r="C1328" i="2" a="1"/>
  <c r="C1328" i="2" s="1"/>
  <c r="C1329" i="2" a="1"/>
  <c r="C1329" i="2" s="1"/>
  <c r="C1330" i="2" a="1"/>
  <c r="C1330" i="2" s="1"/>
  <c r="C1331" i="2" a="1"/>
  <c r="C1331" i="2" s="1"/>
  <c r="C1332" i="2" a="1"/>
  <c r="C1332" i="2" s="1"/>
  <c r="C1333" i="2" a="1"/>
  <c r="C1333" i="2" s="1"/>
  <c r="C1334" i="2" a="1"/>
  <c r="C1334" i="2" s="1"/>
  <c r="C1335" i="2" a="1"/>
  <c r="C1335" i="2" s="1"/>
  <c r="C1336" i="2" a="1"/>
  <c r="C1336" i="2" s="1"/>
  <c r="C1337" i="2" a="1"/>
  <c r="C1337" i="2" s="1"/>
  <c r="C1338" i="2" a="1"/>
  <c r="C1338" i="2" s="1"/>
  <c r="C1339" i="2" a="1"/>
  <c r="C1339" i="2" s="1"/>
  <c r="C1340" i="2" a="1"/>
  <c r="C1340" i="2" s="1"/>
  <c r="C1341" i="2" a="1"/>
  <c r="C1341" i="2" s="1"/>
  <c r="C1342" i="2" a="1"/>
  <c r="C1342" i="2" s="1"/>
  <c r="C1343" i="2" a="1"/>
  <c r="C1343" i="2" s="1"/>
  <c r="C1344" i="2" a="1"/>
  <c r="C1344" i="2" s="1"/>
  <c r="C1345" i="2" a="1"/>
  <c r="C1345" i="2" s="1"/>
  <c r="C1346" i="2" a="1"/>
  <c r="C1346" i="2" s="1"/>
  <c r="C1347" i="2" a="1"/>
  <c r="C1347" i="2" s="1"/>
  <c r="C1348" i="2" a="1"/>
  <c r="C1348" i="2" s="1"/>
  <c r="C1349" i="2" a="1"/>
  <c r="C1349" i="2" s="1"/>
  <c r="C1350" i="2" a="1"/>
  <c r="C1350" i="2" s="1"/>
  <c r="C1351" i="2" a="1"/>
  <c r="C1351" i="2" s="1"/>
  <c r="C1352" i="2" a="1"/>
  <c r="C1352" i="2" s="1"/>
  <c r="C1353" i="2" a="1"/>
  <c r="C1353" i="2" s="1"/>
  <c r="C1354" i="2" a="1"/>
  <c r="C1354" i="2" s="1"/>
  <c r="C1355" i="2" a="1"/>
  <c r="C1355" i="2" s="1"/>
  <c r="C1356" i="2" a="1"/>
  <c r="C1356" i="2" s="1"/>
  <c r="C1357" i="2" a="1"/>
  <c r="C1357" i="2" s="1"/>
  <c r="C1358" i="2" a="1"/>
  <c r="C1358" i="2" s="1"/>
  <c r="C1359" i="2" a="1"/>
  <c r="C1359" i="2" s="1"/>
  <c r="C1360" i="2" a="1"/>
  <c r="C1360" i="2" s="1"/>
  <c r="C1361" i="2" a="1"/>
  <c r="C1361" i="2" s="1"/>
  <c r="C1362" i="2" a="1"/>
  <c r="C1362" i="2" s="1"/>
  <c r="C1363" i="2" a="1"/>
  <c r="C1363" i="2" s="1"/>
  <c r="C1364" i="2" a="1"/>
  <c r="C1364" i="2" s="1"/>
  <c r="C1365" i="2" a="1"/>
  <c r="C1365" i="2" s="1"/>
  <c r="C1366" i="2" a="1"/>
  <c r="C1366" i="2" s="1"/>
  <c r="C1367" i="2" a="1"/>
  <c r="C1367" i="2" s="1"/>
  <c r="C1368" i="2" a="1"/>
  <c r="C1368" i="2" s="1"/>
  <c r="C1369" i="2" a="1"/>
  <c r="C1369" i="2" s="1"/>
  <c r="C1370" i="2" a="1"/>
  <c r="C1370" i="2" s="1"/>
  <c r="C1371" i="2" a="1"/>
  <c r="C1371" i="2" s="1"/>
  <c r="C1372" i="2" a="1"/>
  <c r="C1372" i="2" s="1"/>
  <c r="C1373" i="2" a="1"/>
  <c r="C1373" i="2" s="1"/>
  <c r="C1374" i="2" a="1"/>
  <c r="C1374" i="2" s="1"/>
  <c r="C1375" i="2" a="1"/>
  <c r="C1375" i="2" s="1"/>
  <c r="C1376" i="2" a="1"/>
  <c r="C1376" i="2" s="1"/>
  <c r="C1377" i="2" a="1"/>
  <c r="C1377" i="2" s="1"/>
  <c r="C1378" i="2" a="1"/>
  <c r="C1378" i="2" s="1"/>
  <c r="C1379" i="2" a="1"/>
  <c r="C1379" i="2" s="1"/>
  <c r="C1380" i="2" a="1"/>
  <c r="C1380" i="2" s="1"/>
  <c r="C1381" i="2" a="1"/>
  <c r="C1381" i="2" s="1"/>
  <c r="C1382" i="2" a="1"/>
  <c r="C1382" i="2" s="1"/>
  <c r="C1383" i="2" a="1"/>
  <c r="C1383" i="2" s="1"/>
  <c r="C1384" i="2" a="1"/>
  <c r="C1384" i="2" s="1"/>
  <c r="C1385" i="2" a="1"/>
  <c r="C1385" i="2" s="1"/>
  <c r="C1386" i="2" a="1"/>
  <c r="C1386" i="2" s="1"/>
  <c r="C1387" i="2" a="1"/>
  <c r="C1387" i="2" s="1"/>
  <c r="C1388" i="2" a="1"/>
  <c r="C1388" i="2" s="1"/>
  <c r="C1389" i="2" a="1"/>
  <c r="C1389" i="2" s="1"/>
  <c r="C1390" i="2" a="1"/>
  <c r="C1390" i="2" s="1"/>
  <c r="C1391" i="2" a="1"/>
  <c r="C1391" i="2" s="1"/>
  <c r="C1392" i="2" a="1"/>
  <c r="C1392" i="2" s="1"/>
  <c r="C1393" i="2" a="1"/>
  <c r="C1393" i="2" s="1"/>
  <c r="C1394" i="2" a="1"/>
  <c r="C1394" i="2" s="1"/>
  <c r="C1395" i="2" a="1"/>
  <c r="C1395" i="2" s="1"/>
  <c r="C1396" i="2" a="1"/>
  <c r="C1396" i="2" s="1"/>
  <c r="C1397" i="2" a="1"/>
  <c r="C1397" i="2" s="1"/>
  <c r="C1398" i="2" a="1"/>
  <c r="C1398" i="2" s="1"/>
  <c r="C1399" i="2" a="1"/>
  <c r="C1399" i="2" s="1"/>
  <c r="C1400" i="2" a="1"/>
  <c r="C1400" i="2" s="1"/>
  <c r="C1401" i="2" a="1"/>
  <c r="C1401" i="2" s="1"/>
  <c r="C1402" i="2" a="1"/>
  <c r="C1402" i="2" s="1"/>
  <c r="C1403" i="2" a="1"/>
  <c r="C1403" i="2" s="1"/>
  <c r="C1404" i="2" a="1"/>
  <c r="C1404" i="2" s="1"/>
  <c r="C1405" i="2" a="1"/>
  <c r="C1405" i="2" s="1"/>
  <c r="C1406" i="2" a="1"/>
  <c r="C1406" i="2" s="1"/>
  <c r="C1407" i="2" a="1"/>
  <c r="C1407" i="2" s="1"/>
  <c r="C1408" i="2" a="1"/>
  <c r="C1408" i="2" s="1"/>
  <c r="C1409" i="2" a="1"/>
  <c r="C1409" i="2" s="1"/>
  <c r="C1410" i="2" a="1"/>
  <c r="C1410" i="2" s="1"/>
  <c r="C1411" i="2" a="1"/>
  <c r="C1411" i="2" s="1"/>
  <c r="C1412" i="2" a="1"/>
  <c r="C1412" i="2" s="1"/>
  <c r="C1413" i="2" a="1"/>
  <c r="C1413" i="2" s="1"/>
  <c r="C1414" i="2" a="1"/>
  <c r="C1414" i="2" s="1"/>
  <c r="C1415" i="2" a="1"/>
  <c r="C1415" i="2" s="1"/>
  <c r="C1416" i="2" a="1"/>
  <c r="C1416" i="2" s="1"/>
  <c r="C1417" i="2" a="1"/>
  <c r="C1417" i="2" s="1"/>
  <c r="C1418" i="2" a="1"/>
  <c r="C1418" i="2" s="1"/>
  <c r="C1419" i="2" a="1"/>
  <c r="C1419" i="2" s="1"/>
  <c r="C1420" i="2" a="1"/>
  <c r="C1420" i="2" s="1"/>
  <c r="C1421" i="2" a="1"/>
  <c r="C1421" i="2" s="1"/>
  <c r="C1422" i="2" a="1"/>
  <c r="C1422" i="2" s="1"/>
  <c r="C1423" i="2" a="1"/>
  <c r="C1423" i="2" s="1"/>
  <c r="C1424" i="2" a="1"/>
  <c r="C1424" i="2" s="1"/>
  <c r="C1425" i="2" a="1"/>
  <c r="C1425" i="2" s="1"/>
  <c r="C1426" i="2" a="1"/>
  <c r="C1426" i="2" s="1"/>
  <c r="C1427" i="2" a="1"/>
  <c r="C1427" i="2" s="1"/>
  <c r="C1428" i="2" a="1"/>
  <c r="C1428" i="2" s="1"/>
  <c r="C1429" i="2" a="1"/>
  <c r="C1429" i="2" s="1"/>
  <c r="C1430" i="2" a="1"/>
  <c r="C1430" i="2" s="1"/>
  <c r="C1431" i="2" a="1"/>
  <c r="C1431" i="2" s="1"/>
  <c r="C1432" i="2" a="1"/>
  <c r="C1432" i="2" s="1"/>
  <c r="C1433" i="2" a="1"/>
  <c r="C1433" i="2" s="1"/>
  <c r="C1434" i="2" a="1"/>
  <c r="C1434" i="2" s="1"/>
  <c r="C1435" i="2" a="1"/>
  <c r="C1435" i="2" s="1"/>
  <c r="C1436" i="2" a="1"/>
  <c r="C1436" i="2" s="1"/>
  <c r="C1437" i="2" a="1"/>
  <c r="C1437" i="2" s="1"/>
  <c r="C1438" i="2" a="1"/>
  <c r="C1438" i="2" s="1"/>
  <c r="C1439" i="2" a="1"/>
  <c r="C1439" i="2" s="1"/>
  <c r="C1440" i="2" a="1"/>
  <c r="C1440" i="2" s="1"/>
  <c r="C1441" i="2" a="1"/>
  <c r="C1441" i="2" s="1"/>
  <c r="C1442" i="2" a="1"/>
  <c r="C1442" i="2" s="1"/>
  <c r="C1443" i="2" a="1"/>
  <c r="C1443" i="2" s="1"/>
  <c r="C1444" i="2" a="1"/>
  <c r="C1444" i="2" s="1"/>
  <c r="C1445" i="2" a="1"/>
  <c r="C1445" i="2" s="1"/>
  <c r="C1446" i="2" a="1"/>
  <c r="C1446" i="2" s="1"/>
  <c r="C1447" i="2" a="1"/>
  <c r="C1447" i="2" s="1"/>
  <c r="C1448" i="2" a="1"/>
  <c r="C1448" i="2" s="1"/>
  <c r="C1449" i="2" a="1"/>
  <c r="C1449" i="2" s="1"/>
  <c r="C1450" i="2" a="1"/>
  <c r="C1450" i="2" s="1"/>
  <c r="C1451" i="2" a="1"/>
  <c r="C1451" i="2" s="1"/>
  <c r="C1452" i="2" a="1"/>
  <c r="C1452" i="2" s="1"/>
  <c r="C1453" i="2" a="1"/>
  <c r="C1453" i="2" s="1"/>
  <c r="C1454" i="2" a="1"/>
  <c r="C1454" i="2" s="1"/>
  <c r="C1455" i="2" a="1"/>
  <c r="C1455" i="2" s="1"/>
  <c r="C1456" i="2" a="1"/>
  <c r="C1456" i="2" s="1"/>
  <c r="C1457" i="2" a="1"/>
  <c r="C1457" i="2" s="1"/>
  <c r="C1458" i="2" a="1"/>
  <c r="C1458" i="2" s="1"/>
  <c r="C1459" i="2" a="1"/>
  <c r="C1459" i="2" s="1"/>
  <c r="C1460" i="2" a="1"/>
  <c r="C1460" i="2" s="1"/>
  <c r="C1461" i="2" a="1"/>
  <c r="C1461" i="2" s="1"/>
  <c r="C1462" i="2" a="1"/>
  <c r="C1462" i="2" s="1"/>
  <c r="C1463" i="2" a="1"/>
  <c r="C1463" i="2" s="1"/>
  <c r="C1464" i="2" a="1"/>
  <c r="C1464" i="2" s="1"/>
  <c r="C1465" i="2" a="1"/>
  <c r="C1465" i="2" s="1"/>
  <c r="C1466" i="2" a="1"/>
  <c r="C1466" i="2" s="1"/>
  <c r="C1467" i="2" a="1"/>
  <c r="C1467" i="2" s="1"/>
  <c r="C1468" i="2" a="1"/>
  <c r="C1468" i="2" s="1"/>
  <c r="C1469" i="2" a="1"/>
  <c r="C1469" i="2" s="1"/>
  <c r="C1470" i="2" a="1"/>
  <c r="C1470" i="2" s="1"/>
  <c r="C1471" i="2" a="1"/>
  <c r="C1471" i="2" s="1"/>
  <c r="C1472" i="2" a="1"/>
  <c r="C1472" i="2" s="1"/>
  <c r="C1473" i="2" a="1"/>
  <c r="C1473" i="2" s="1"/>
  <c r="C1474" i="2" a="1"/>
  <c r="C1474" i="2" s="1"/>
  <c r="C1475" i="2" a="1"/>
  <c r="C1475" i="2" s="1"/>
  <c r="C1476" i="2" a="1"/>
  <c r="C1476" i="2" s="1"/>
  <c r="C1477" i="2" a="1"/>
  <c r="C1477" i="2" s="1"/>
  <c r="C1478" i="2" a="1"/>
  <c r="C1478" i="2" s="1"/>
  <c r="C1479" i="2" a="1"/>
  <c r="C1479" i="2" s="1"/>
  <c r="C1480" i="2" a="1"/>
  <c r="C1480" i="2" s="1"/>
  <c r="C1481" i="2" a="1"/>
  <c r="C1481" i="2" s="1"/>
  <c r="C1482" i="2" a="1"/>
  <c r="C1482" i="2" s="1"/>
  <c r="C1483" i="2" a="1"/>
  <c r="C1483" i="2" s="1"/>
  <c r="C1484" i="2" a="1"/>
  <c r="C1484" i="2" s="1"/>
  <c r="C1485" i="2" a="1"/>
  <c r="C1485" i="2" s="1"/>
  <c r="C1486" i="2" a="1"/>
  <c r="C1486" i="2" s="1"/>
  <c r="C1487" i="2" a="1"/>
  <c r="C1487" i="2" s="1"/>
  <c r="C1488" i="2" a="1"/>
  <c r="C1488" i="2" s="1"/>
  <c r="C1489" i="2" a="1"/>
  <c r="C1489" i="2" s="1"/>
  <c r="C1490" i="2" a="1"/>
  <c r="C1490" i="2" s="1"/>
  <c r="C1491" i="2" a="1"/>
  <c r="C1491" i="2" s="1"/>
  <c r="C1492" i="2" a="1"/>
  <c r="C1492" i="2" s="1"/>
  <c r="C1493" i="2" a="1"/>
  <c r="C1493" i="2" s="1"/>
  <c r="C1494" i="2" a="1"/>
  <c r="C1494" i="2" s="1"/>
  <c r="C1495" i="2" a="1"/>
  <c r="C1495" i="2" s="1"/>
  <c r="C1496" i="2" a="1"/>
  <c r="C1496" i="2" s="1"/>
  <c r="C1497" i="2" a="1"/>
  <c r="C1497" i="2" s="1"/>
  <c r="C1498" i="2" a="1"/>
  <c r="C1498" i="2" s="1"/>
  <c r="C1499" i="2" a="1"/>
  <c r="C1499" i="2" s="1"/>
  <c r="C1500" i="2" a="1"/>
  <c r="C1500" i="2" s="1"/>
  <c r="C1501" i="2" a="1"/>
  <c r="C1501" i="2" s="1"/>
  <c r="C1502" i="2" a="1"/>
  <c r="C1502" i="2" s="1"/>
  <c r="C1503" i="2" a="1"/>
  <c r="C1503" i="2" s="1"/>
  <c r="C1504" i="2" a="1"/>
  <c r="C1504" i="2" s="1"/>
  <c r="C1505" i="2" a="1"/>
  <c r="C1505" i="2" s="1"/>
  <c r="C1506" i="2" a="1"/>
  <c r="C1506" i="2" s="1"/>
  <c r="C1507" i="2" a="1"/>
  <c r="C1507" i="2" s="1"/>
  <c r="C1508" i="2" a="1"/>
  <c r="C1508" i="2" s="1"/>
  <c r="C1509" i="2" a="1"/>
  <c r="C1509" i="2" s="1"/>
  <c r="C1510" i="2" a="1"/>
  <c r="C1510" i="2" s="1"/>
  <c r="C1511" i="2" a="1"/>
  <c r="C1511" i="2" s="1"/>
  <c r="C1512" i="2" a="1"/>
  <c r="C1512" i="2" s="1"/>
  <c r="C1513" i="2" a="1"/>
  <c r="C1513" i="2" s="1"/>
  <c r="C1514" i="2" a="1"/>
  <c r="C1514" i="2" s="1"/>
  <c r="C1515" i="2" a="1"/>
  <c r="C1515" i="2" s="1"/>
  <c r="C1516" i="2" a="1"/>
  <c r="C1516" i="2" s="1"/>
  <c r="C1517" i="2" a="1"/>
  <c r="C1517" i="2" s="1"/>
  <c r="C1518" i="2" a="1"/>
  <c r="C1518" i="2" s="1"/>
  <c r="C1519" i="2" a="1"/>
  <c r="C1519" i="2" s="1"/>
  <c r="C1520" i="2" a="1"/>
  <c r="C1520" i="2" s="1"/>
  <c r="C1521" i="2" a="1"/>
  <c r="C1521" i="2" s="1"/>
  <c r="C1522" i="2" a="1"/>
  <c r="C1522" i="2" s="1"/>
  <c r="C1523" i="2" a="1"/>
  <c r="C1523" i="2" s="1"/>
  <c r="C1524" i="2" a="1"/>
  <c r="C1524" i="2" s="1"/>
  <c r="C1525" i="2" a="1"/>
  <c r="C1525" i="2" s="1"/>
  <c r="C1526" i="2" a="1"/>
  <c r="C1526" i="2" s="1"/>
  <c r="C1527" i="2" a="1"/>
  <c r="C1527" i="2" s="1"/>
  <c r="C1528" i="2" a="1"/>
  <c r="C1528" i="2" s="1"/>
  <c r="C1529" i="2" a="1"/>
  <c r="C1529" i="2" s="1"/>
  <c r="C1530" i="2" a="1"/>
  <c r="C1530" i="2" s="1"/>
  <c r="C1531" i="2" a="1"/>
  <c r="C1531" i="2" s="1"/>
  <c r="C1532" i="2" a="1"/>
  <c r="C1532" i="2" s="1"/>
  <c r="C1533" i="2" a="1"/>
  <c r="C1533" i="2" s="1"/>
  <c r="C1534" i="2" a="1"/>
  <c r="C1534" i="2" s="1"/>
  <c r="C1535" i="2" a="1"/>
  <c r="C1535" i="2" s="1"/>
  <c r="C1536" i="2" a="1"/>
  <c r="C1536" i="2" s="1"/>
  <c r="C1537" i="2" a="1"/>
  <c r="C1537" i="2" s="1"/>
  <c r="C1538" i="2" a="1"/>
  <c r="C1538" i="2" s="1"/>
  <c r="C1539" i="2" a="1"/>
  <c r="C1539" i="2" s="1"/>
  <c r="C1540" i="2" a="1"/>
  <c r="C1540" i="2" s="1"/>
  <c r="C1541" i="2" a="1"/>
  <c r="C1541" i="2" s="1"/>
  <c r="C1542" i="2" a="1"/>
  <c r="C1542" i="2" s="1"/>
  <c r="C1543" i="2" a="1"/>
  <c r="C1543" i="2" s="1"/>
  <c r="C1544" i="2" a="1"/>
  <c r="C1544" i="2" s="1"/>
  <c r="C1545" i="2" a="1"/>
  <c r="C1545" i="2" s="1"/>
  <c r="C1546" i="2" a="1"/>
  <c r="C1546" i="2" s="1"/>
  <c r="C1547" i="2" a="1"/>
  <c r="C1547" i="2" s="1"/>
  <c r="C1548" i="2" a="1"/>
  <c r="C1548" i="2" s="1"/>
  <c r="C1549" i="2" a="1"/>
  <c r="C1549" i="2" s="1"/>
  <c r="C1550" i="2" a="1"/>
  <c r="C1550" i="2" s="1"/>
  <c r="C1551" i="2" a="1"/>
  <c r="C1551" i="2" s="1"/>
  <c r="C1552" i="2" a="1"/>
  <c r="C1552" i="2" s="1"/>
  <c r="C1553" i="2" a="1"/>
  <c r="C1553" i="2" s="1"/>
  <c r="C1554" i="2" a="1"/>
  <c r="C1554" i="2" s="1"/>
  <c r="C1555" i="2" a="1"/>
  <c r="C1555" i="2" s="1"/>
  <c r="C1556" i="2" a="1"/>
  <c r="C1556" i="2" s="1"/>
  <c r="C1557" i="2" a="1"/>
  <c r="C1557" i="2" s="1"/>
  <c r="C1558" i="2" a="1"/>
  <c r="C1558" i="2" s="1"/>
  <c r="C1559" i="2" a="1"/>
  <c r="C1559" i="2" s="1"/>
  <c r="C1560" i="2" a="1"/>
  <c r="C1560" i="2" s="1"/>
  <c r="C1561" i="2" a="1"/>
  <c r="C1561" i="2" s="1"/>
  <c r="C1562" i="2" a="1"/>
  <c r="C1562" i="2" s="1"/>
  <c r="C1563" i="2" a="1"/>
  <c r="C1563" i="2" s="1"/>
  <c r="C1564" i="2" a="1"/>
  <c r="C1564" i="2" s="1"/>
  <c r="C1565" i="2" a="1"/>
  <c r="C1565" i="2" s="1"/>
  <c r="C1566" i="2" a="1"/>
  <c r="C1566" i="2" s="1"/>
  <c r="C1567" i="2" a="1"/>
  <c r="C1567" i="2" s="1"/>
  <c r="C1568" i="2" a="1"/>
  <c r="C1568" i="2" s="1"/>
  <c r="C1569" i="2" a="1"/>
  <c r="C1569" i="2" s="1"/>
  <c r="C1570" i="2" a="1"/>
  <c r="C1570" i="2" s="1"/>
  <c r="C1571" i="2" a="1"/>
  <c r="C1571" i="2" s="1"/>
  <c r="C1572" i="2" a="1"/>
  <c r="C1572" i="2" s="1"/>
  <c r="C1573" i="2" a="1"/>
  <c r="C1573" i="2" s="1"/>
  <c r="C1574" i="2" a="1"/>
  <c r="C1574" i="2" s="1"/>
  <c r="C1575" i="2" a="1"/>
  <c r="C1575" i="2" s="1"/>
  <c r="C1576" i="2" a="1"/>
  <c r="C1576" i="2" s="1"/>
  <c r="C1577" i="2" a="1"/>
  <c r="C1577" i="2" s="1"/>
  <c r="C1578" i="2" a="1"/>
  <c r="C1578" i="2" s="1"/>
  <c r="C1579" i="2" a="1"/>
  <c r="C1579" i="2" s="1"/>
  <c r="C1580" i="2" a="1"/>
  <c r="C1580" i="2" s="1"/>
  <c r="C1581" i="2" a="1"/>
  <c r="C1581" i="2" s="1"/>
  <c r="C1582" i="2" a="1"/>
  <c r="C1582" i="2" s="1"/>
  <c r="C1583" i="2" a="1"/>
  <c r="C1583" i="2" s="1"/>
  <c r="C1584" i="2" a="1"/>
  <c r="C1584" i="2" s="1"/>
  <c r="C1585" i="2" a="1"/>
  <c r="C1585" i="2" s="1"/>
  <c r="C1586" i="2" a="1"/>
  <c r="C1586" i="2" s="1"/>
  <c r="C1587" i="2" a="1"/>
  <c r="C1587" i="2" s="1"/>
  <c r="C1588" i="2" a="1"/>
  <c r="C1588" i="2" s="1"/>
  <c r="C1589" i="2" a="1"/>
  <c r="C1589" i="2" s="1"/>
  <c r="C1590" i="2" a="1"/>
  <c r="C1590" i="2" s="1"/>
  <c r="C1591" i="2" a="1"/>
  <c r="C1591" i="2" s="1"/>
  <c r="C1592" i="2" a="1"/>
  <c r="C1592" i="2" s="1"/>
  <c r="C1593" i="2" a="1"/>
  <c r="C1593" i="2" s="1"/>
  <c r="C1594" i="2" a="1"/>
  <c r="C1594" i="2" s="1"/>
  <c r="C1595" i="2" a="1"/>
  <c r="C1595" i="2" s="1"/>
  <c r="C1596" i="2" a="1"/>
  <c r="C1596" i="2" s="1"/>
  <c r="C1597" i="2" a="1"/>
  <c r="C1597" i="2" s="1"/>
  <c r="C1598" i="2" a="1"/>
  <c r="C1598" i="2" s="1"/>
  <c r="C1599" i="2" a="1"/>
  <c r="C1599" i="2" s="1"/>
  <c r="C1600" i="2" a="1"/>
  <c r="C1600" i="2" s="1"/>
  <c r="C1601" i="2" a="1"/>
  <c r="C1601" i="2" s="1"/>
  <c r="C1602" i="2" a="1"/>
  <c r="C1602" i="2" s="1"/>
  <c r="C1603" i="2" a="1"/>
  <c r="C1603" i="2" s="1"/>
  <c r="C1604" i="2" a="1"/>
  <c r="C1604" i="2" s="1"/>
  <c r="C1605" i="2" a="1"/>
  <c r="C1605" i="2" s="1"/>
  <c r="C1606" i="2" a="1"/>
  <c r="C1606" i="2" s="1"/>
  <c r="C1607" i="2" a="1"/>
  <c r="C1607" i="2" s="1"/>
  <c r="C1608" i="2" a="1"/>
  <c r="C1608" i="2" s="1"/>
  <c r="C1609" i="2" a="1"/>
  <c r="C1609" i="2" s="1"/>
  <c r="C1610" i="2" a="1"/>
  <c r="C1610" i="2" s="1"/>
  <c r="C1611" i="2" a="1"/>
  <c r="C1611" i="2" s="1"/>
  <c r="C1612" i="2" a="1"/>
  <c r="C1612" i="2" s="1"/>
  <c r="C1613" i="2" a="1"/>
  <c r="C1613" i="2" s="1"/>
  <c r="C1614" i="2" a="1"/>
  <c r="C1614" i="2" s="1"/>
  <c r="C1615" i="2" a="1"/>
  <c r="C1615" i="2" s="1"/>
  <c r="C1616" i="2" a="1"/>
  <c r="C1616" i="2" s="1"/>
  <c r="C1617" i="2" a="1"/>
  <c r="C1617" i="2" s="1"/>
  <c r="C1618" i="2" a="1"/>
  <c r="C1618" i="2" s="1"/>
  <c r="C1619" i="2" a="1"/>
  <c r="C1619" i="2" s="1"/>
  <c r="C1620" i="2" a="1"/>
  <c r="C1620" i="2" s="1"/>
  <c r="C1621" i="2" a="1"/>
  <c r="C1621" i="2" s="1"/>
  <c r="C1622" i="2" a="1"/>
  <c r="C1622" i="2" s="1"/>
  <c r="C1623" i="2" a="1"/>
  <c r="C1623" i="2" s="1"/>
  <c r="C1624" i="2" a="1"/>
  <c r="C1624" i="2" s="1"/>
  <c r="C1625" i="2" a="1"/>
  <c r="C1625" i="2" s="1"/>
  <c r="C1626" i="2" a="1"/>
  <c r="C1626" i="2" s="1"/>
  <c r="C1627" i="2" a="1"/>
  <c r="C1627" i="2" s="1"/>
  <c r="C1628" i="2" a="1"/>
  <c r="C1628" i="2" s="1"/>
  <c r="C1629" i="2" a="1"/>
  <c r="C1629" i="2" s="1"/>
  <c r="C1630" i="2" a="1"/>
  <c r="C1630" i="2" s="1"/>
  <c r="C1631" i="2" a="1"/>
  <c r="C1631" i="2" s="1"/>
  <c r="C1632" i="2" a="1"/>
  <c r="C1632" i="2" s="1"/>
  <c r="C1633" i="2" a="1"/>
  <c r="C1633" i="2" s="1"/>
  <c r="C1634" i="2" a="1"/>
  <c r="C1634" i="2" s="1"/>
  <c r="C1635" i="2" a="1"/>
  <c r="C1635" i="2" s="1"/>
  <c r="C1636" i="2" a="1"/>
  <c r="C1636" i="2" s="1"/>
  <c r="C1637" i="2" a="1"/>
  <c r="C1637" i="2" s="1"/>
  <c r="C1638" i="2" a="1"/>
  <c r="C1638" i="2" s="1"/>
  <c r="C1639" i="2" a="1"/>
  <c r="C1639" i="2" s="1"/>
  <c r="C1640" i="2" a="1"/>
  <c r="C1640" i="2" s="1"/>
  <c r="C1641" i="2" a="1"/>
  <c r="C1641" i="2" s="1"/>
  <c r="C1642" i="2" a="1"/>
  <c r="C1642" i="2" s="1"/>
  <c r="C1643" i="2" a="1"/>
  <c r="C1643" i="2" s="1"/>
  <c r="C1644" i="2" a="1"/>
  <c r="C1644" i="2" s="1"/>
  <c r="C1645" i="2" a="1"/>
  <c r="C1645" i="2" s="1"/>
  <c r="C1646" i="2" a="1"/>
  <c r="C1646" i="2" s="1"/>
  <c r="C1647" i="2" a="1"/>
  <c r="C1647" i="2" s="1"/>
  <c r="C1648" i="2" a="1"/>
  <c r="C1648" i="2" s="1"/>
  <c r="C1649" i="2" a="1"/>
  <c r="C1649" i="2" s="1"/>
  <c r="C1650" i="2" a="1"/>
  <c r="C1650" i="2" s="1"/>
  <c r="C1651" i="2" a="1"/>
  <c r="C1651" i="2" s="1"/>
  <c r="C1652" i="2" a="1"/>
  <c r="C1652" i="2" s="1"/>
  <c r="C1653" i="2" a="1"/>
  <c r="C1653" i="2" s="1"/>
  <c r="C1654" i="2" a="1"/>
  <c r="C1654" i="2" s="1"/>
  <c r="C1655" i="2" a="1"/>
  <c r="C1655" i="2" s="1"/>
  <c r="C1656" i="2" a="1"/>
  <c r="C1656" i="2" s="1"/>
  <c r="C1657" i="2" a="1"/>
  <c r="C1657" i="2" s="1"/>
  <c r="C1658" i="2" a="1"/>
  <c r="C1658" i="2" s="1"/>
  <c r="C1659" i="2" a="1"/>
  <c r="C1659" i="2" s="1"/>
  <c r="C1660" i="2" a="1"/>
  <c r="C1660" i="2" s="1"/>
  <c r="C1661" i="2" a="1"/>
  <c r="C1661" i="2" s="1"/>
  <c r="C1662" i="2" a="1"/>
  <c r="C1662" i="2" s="1"/>
  <c r="C1663" i="2" a="1"/>
  <c r="C1663" i="2" s="1"/>
  <c r="C1664" i="2" a="1"/>
  <c r="C1664" i="2" s="1"/>
  <c r="C1665" i="2" a="1"/>
  <c r="C1665" i="2" s="1"/>
  <c r="C1666" i="2" a="1"/>
  <c r="C1666" i="2" s="1"/>
  <c r="C1667" i="2" a="1"/>
  <c r="C1667" i="2" s="1"/>
  <c r="C1668" i="2" a="1"/>
  <c r="C1668" i="2" s="1"/>
  <c r="C1669" i="2" a="1"/>
  <c r="C1669" i="2" s="1"/>
  <c r="C1670" i="2" a="1"/>
  <c r="C1670" i="2" s="1"/>
  <c r="C1671" i="2" a="1"/>
  <c r="C1671" i="2" s="1"/>
  <c r="C1672" i="2" a="1"/>
  <c r="C1672" i="2" s="1"/>
  <c r="C1673" i="2" a="1"/>
  <c r="C1673" i="2" s="1"/>
  <c r="C1674" i="2" a="1"/>
  <c r="C1674" i="2" s="1"/>
  <c r="C1675" i="2" a="1"/>
  <c r="C1675" i="2" s="1"/>
  <c r="C1676" i="2" a="1"/>
  <c r="C1676" i="2" s="1"/>
  <c r="C1677" i="2" a="1"/>
  <c r="C1677" i="2" s="1"/>
  <c r="C1678" i="2" a="1"/>
  <c r="C1678" i="2" s="1"/>
  <c r="C1679" i="2" a="1"/>
  <c r="C1679" i="2" s="1"/>
  <c r="C1680" i="2" a="1"/>
  <c r="C1680" i="2" s="1"/>
  <c r="C1681" i="2" a="1"/>
  <c r="C1681" i="2" s="1"/>
  <c r="C1682" i="2" a="1"/>
  <c r="C1682" i="2" s="1"/>
  <c r="C1683" i="2" a="1"/>
  <c r="C1683" i="2" s="1"/>
  <c r="C1684" i="2" a="1"/>
  <c r="C1684" i="2" s="1"/>
  <c r="C1685" i="2" a="1"/>
  <c r="C1685" i="2" s="1"/>
  <c r="C1686" i="2" a="1"/>
  <c r="C1686" i="2" s="1"/>
  <c r="C1687" i="2" a="1"/>
  <c r="C1687" i="2" s="1"/>
  <c r="C1688" i="2" a="1"/>
  <c r="C1688" i="2" s="1"/>
  <c r="C1689" i="2" a="1"/>
  <c r="C1689" i="2" s="1"/>
  <c r="C1690" i="2" a="1"/>
  <c r="C1690" i="2" s="1"/>
  <c r="C1691" i="2" a="1"/>
  <c r="C1691" i="2" s="1"/>
  <c r="C1692" i="2" a="1"/>
  <c r="C1692" i="2" s="1"/>
  <c r="C1693" i="2" a="1"/>
  <c r="C1693" i="2" s="1"/>
  <c r="C1694" i="2" a="1"/>
  <c r="C1694" i="2" s="1"/>
  <c r="C1695" i="2" a="1"/>
  <c r="C1695" i="2" s="1"/>
  <c r="C1696" i="2" a="1"/>
  <c r="C1696" i="2" s="1"/>
  <c r="C1697" i="2" a="1"/>
  <c r="C1697" i="2" s="1"/>
  <c r="C1698" i="2" a="1"/>
  <c r="C1698" i="2" s="1"/>
  <c r="C1699" i="2" a="1"/>
  <c r="C1699" i="2" s="1"/>
  <c r="C1700" i="2" a="1"/>
  <c r="C1700" i="2" s="1"/>
  <c r="C1701" i="2" a="1"/>
  <c r="C1701" i="2" s="1"/>
  <c r="C1702" i="2" a="1"/>
  <c r="C1702" i="2" s="1"/>
  <c r="C1703" i="2" a="1"/>
  <c r="C1703" i="2" s="1"/>
  <c r="C1704" i="2" a="1"/>
  <c r="C1704" i="2" s="1"/>
  <c r="C1705" i="2" a="1"/>
  <c r="C1705" i="2" s="1"/>
  <c r="C1706" i="2" a="1"/>
  <c r="C1706" i="2" s="1"/>
  <c r="C1707" i="2" a="1"/>
  <c r="C1707" i="2" s="1"/>
  <c r="C1708" i="2" a="1"/>
  <c r="C1708" i="2" s="1"/>
  <c r="C1709" i="2" a="1"/>
  <c r="C1709" i="2" s="1"/>
  <c r="C1710" i="2" a="1"/>
  <c r="C1710" i="2" s="1"/>
  <c r="C1711" i="2" a="1"/>
  <c r="C1711" i="2" s="1"/>
  <c r="C1712" i="2" a="1"/>
  <c r="C1712" i="2" s="1"/>
  <c r="C1713" i="2" a="1"/>
  <c r="C1713" i="2" s="1"/>
  <c r="C1714" i="2" a="1"/>
  <c r="C1714" i="2" s="1"/>
  <c r="C1715" i="2" a="1"/>
  <c r="C1715" i="2" s="1"/>
  <c r="C1716" i="2" a="1"/>
  <c r="C1716" i="2" s="1"/>
  <c r="C1717" i="2" a="1"/>
  <c r="C1717" i="2" s="1"/>
  <c r="C1718" i="2" a="1"/>
  <c r="C1718" i="2" s="1"/>
  <c r="C1719" i="2" a="1"/>
  <c r="C1719" i="2" s="1"/>
  <c r="C1720" i="2" a="1"/>
  <c r="C1720" i="2" s="1"/>
  <c r="C1721" i="2" a="1"/>
  <c r="C1721" i="2" s="1"/>
  <c r="C1722" i="2" a="1"/>
  <c r="C1722" i="2" s="1"/>
  <c r="C1723" i="2" a="1"/>
  <c r="C1723" i="2" s="1"/>
  <c r="C1724" i="2" a="1"/>
  <c r="C1724" i="2" s="1"/>
  <c r="C1725" i="2" a="1"/>
  <c r="C1725" i="2" s="1"/>
  <c r="C1726" i="2" a="1"/>
  <c r="C1726" i="2" s="1"/>
  <c r="C1727" i="2" a="1"/>
  <c r="C1727" i="2" s="1"/>
  <c r="C1728" i="2" a="1"/>
  <c r="C1728" i="2" s="1"/>
  <c r="C1729" i="2" a="1"/>
  <c r="C1729" i="2" s="1"/>
  <c r="C1730" i="2" a="1"/>
  <c r="C1730" i="2" s="1"/>
  <c r="C1731" i="2" a="1"/>
  <c r="C1731" i="2" s="1"/>
  <c r="C1732" i="2" a="1"/>
  <c r="C1732" i="2" s="1"/>
  <c r="C1733" i="2" a="1"/>
  <c r="C1733" i="2" s="1"/>
  <c r="C1734" i="2" a="1"/>
  <c r="C1734" i="2" s="1"/>
  <c r="C1735" i="2" a="1"/>
  <c r="C1735" i="2" s="1"/>
  <c r="C1736" i="2" a="1"/>
  <c r="C1736" i="2" s="1"/>
  <c r="C1737" i="2" a="1"/>
  <c r="C1737" i="2" s="1"/>
  <c r="C1738" i="2" a="1"/>
  <c r="C1738" i="2" s="1"/>
  <c r="C1739" i="2" a="1"/>
  <c r="C1739" i="2" s="1"/>
  <c r="C1740" i="2" a="1"/>
  <c r="C1740" i="2" s="1"/>
  <c r="C1741" i="2" a="1"/>
  <c r="C1741" i="2" s="1"/>
  <c r="C1742" i="2" a="1"/>
  <c r="C1742" i="2" s="1"/>
  <c r="C1743" i="2" a="1"/>
  <c r="C1743" i="2" s="1"/>
  <c r="C1744" i="2" a="1"/>
  <c r="C1744" i="2" s="1"/>
  <c r="C1745" i="2" a="1"/>
  <c r="C1745" i="2" s="1"/>
  <c r="C1746" i="2" a="1"/>
  <c r="C1746" i="2" s="1"/>
  <c r="C1747" i="2" a="1"/>
  <c r="C1747" i="2" s="1"/>
  <c r="C1748" i="2" a="1"/>
  <c r="C1748" i="2" s="1"/>
  <c r="C1749" i="2" a="1"/>
  <c r="C1749" i="2" s="1"/>
  <c r="C1750" i="2" a="1"/>
  <c r="C1750" i="2" s="1"/>
  <c r="C1751" i="2" a="1"/>
  <c r="C1751" i="2" s="1"/>
  <c r="C1752" i="2" a="1"/>
  <c r="C1752" i="2" s="1"/>
  <c r="C1753" i="2" a="1"/>
  <c r="C1753" i="2" s="1"/>
  <c r="C1754" i="2" a="1"/>
  <c r="C1754" i="2" s="1"/>
  <c r="C1755" i="2" a="1"/>
  <c r="C1755" i="2" s="1"/>
  <c r="C1756" i="2" a="1"/>
  <c r="C1756" i="2" s="1"/>
  <c r="C1757" i="2" a="1"/>
  <c r="C1757" i="2" s="1"/>
  <c r="C1758" i="2" a="1"/>
  <c r="C1758" i="2" s="1"/>
  <c r="C1759" i="2" a="1"/>
  <c r="C1759" i="2" s="1"/>
  <c r="C1760" i="2" a="1"/>
  <c r="C1760" i="2" s="1"/>
  <c r="C1761" i="2" a="1"/>
  <c r="C1761" i="2" s="1"/>
  <c r="C1762" i="2" a="1"/>
  <c r="C1762" i="2" s="1"/>
  <c r="C1763" i="2" a="1"/>
  <c r="C1763" i="2" s="1"/>
  <c r="C1764" i="2" a="1"/>
  <c r="C1764" i="2" s="1"/>
  <c r="C1765" i="2" a="1"/>
  <c r="C1765" i="2" s="1"/>
  <c r="C1766" i="2" a="1"/>
  <c r="C1766" i="2" s="1"/>
  <c r="C1767" i="2" a="1"/>
  <c r="C1767" i="2" s="1"/>
  <c r="C1768" i="2" a="1"/>
  <c r="C1768" i="2" s="1"/>
  <c r="C1769" i="2" a="1"/>
  <c r="C1769" i="2" s="1"/>
  <c r="C1770" i="2" a="1"/>
  <c r="C1770" i="2" s="1"/>
  <c r="C1771" i="2" a="1"/>
  <c r="C1771" i="2" s="1"/>
  <c r="C1772" i="2" a="1"/>
  <c r="C1772" i="2" s="1"/>
  <c r="C1773" i="2" a="1"/>
  <c r="C1773" i="2" s="1"/>
  <c r="C1774" i="2" a="1"/>
  <c r="C1774" i="2" s="1"/>
  <c r="C1775" i="2" a="1"/>
  <c r="C1775" i="2" s="1"/>
  <c r="C1776" i="2" a="1"/>
  <c r="C1776" i="2" s="1"/>
  <c r="C1777" i="2" a="1"/>
  <c r="C1777" i="2" s="1"/>
  <c r="C1778" i="2" a="1"/>
  <c r="C1778" i="2" s="1"/>
  <c r="C1779" i="2" a="1"/>
  <c r="C1779" i="2" s="1"/>
  <c r="C1780" i="2" a="1"/>
  <c r="C1780" i="2" s="1"/>
  <c r="C1781" i="2" a="1"/>
  <c r="C1781" i="2" s="1"/>
  <c r="C1782" i="2" a="1"/>
  <c r="C1782" i="2" s="1"/>
  <c r="C1783" i="2" a="1"/>
  <c r="C1783" i="2" s="1"/>
  <c r="C1784" i="2" a="1"/>
  <c r="C1784" i="2" s="1"/>
  <c r="C1785" i="2" a="1"/>
  <c r="C1785" i="2" s="1"/>
  <c r="C1786" i="2" a="1"/>
  <c r="C1786" i="2" s="1"/>
  <c r="C1787" i="2" a="1"/>
  <c r="C1787" i="2" s="1"/>
  <c r="C1788" i="2" a="1"/>
  <c r="C1788" i="2" s="1"/>
  <c r="C1789" i="2" a="1"/>
  <c r="C1789" i="2" s="1"/>
  <c r="C1790" i="2" a="1"/>
  <c r="C1790" i="2" s="1"/>
  <c r="C1791" i="2" a="1"/>
  <c r="C1791" i="2" s="1"/>
  <c r="C1792" i="2" a="1"/>
  <c r="C1792" i="2" s="1"/>
  <c r="C1793" i="2" a="1"/>
  <c r="C1793" i="2" s="1"/>
  <c r="C1794" i="2" a="1"/>
  <c r="C1794" i="2" s="1"/>
  <c r="C1795" i="2" a="1"/>
  <c r="C1795" i="2" s="1"/>
  <c r="C1796" i="2" a="1"/>
  <c r="C1796" i="2" s="1"/>
  <c r="C1797" i="2" a="1"/>
  <c r="C1797" i="2" s="1"/>
  <c r="C1798" i="2" a="1"/>
  <c r="C1798" i="2" s="1"/>
  <c r="C1799" i="2" a="1"/>
  <c r="C1799" i="2" s="1"/>
  <c r="C1800" i="2" a="1"/>
  <c r="C1800" i="2" s="1"/>
  <c r="C1801" i="2" a="1"/>
  <c r="C1801" i="2" s="1"/>
  <c r="C1802" i="2" a="1"/>
  <c r="C1802" i="2" s="1"/>
  <c r="C1803" i="2" a="1"/>
  <c r="C1803" i="2" s="1"/>
  <c r="C1804" i="2" a="1"/>
  <c r="C1804" i="2" s="1"/>
  <c r="C1805" i="2" a="1"/>
  <c r="C1805" i="2" s="1"/>
  <c r="C1806" i="2" a="1"/>
  <c r="C1806" i="2" s="1"/>
  <c r="C1807" i="2" a="1"/>
  <c r="C1807" i="2" s="1"/>
  <c r="C1808" i="2" a="1"/>
  <c r="C1808" i="2" s="1"/>
  <c r="C1809" i="2" a="1"/>
  <c r="C1809" i="2" s="1"/>
  <c r="C1810" i="2" a="1"/>
  <c r="C1810" i="2" s="1"/>
  <c r="C1811" i="2" a="1"/>
  <c r="C1811" i="2" s="1"/>
  <c r="C1812" i="2" a="1"/>
  <c r="C1812" i="2" s="1"/>
  <c r="C1813" i="2" a="1"/>
  <c r="C1813" i="2" s="1"/>
  <c r="C1814" i="2" a="1"/>
  <c r="C1814" i="2" s="1"/>
  <c r="C1815" i="2" a="1"/>
  <c r="C1815" i="2" s="1"/>
  <c r="C1816" i="2" a="1"/>
  <c r="C1816" i="2" s="1"/>
  <c r="C1817" i="2" a="1"/>
  <c r="C1817" i="2" s="1"/>
  <c r="C1818" i="2" a="1"/>
  <c r="C1818" i="2" s="1"/>
  <c r="C1819" i="2" a="1"/>
  <c r="C1819" i="2" s="1"/>
  <c r="C1820" i="2" a="1"/>
  <c r="C1820" i="2" s="1"/>
  <c r="C1821" i="2" a="1"/>
  <c r="C1821" i="2" s="1"/>
  <c r="C1822" i="2" a="1"/>
  <c r="C1822" i="2" s="1"/>
  <c r="C1823" i="2" a="1"/>
  <c r="C1823" i="2" s="1"/>
  <c r="C1824" i="2" a="1"/>
  <c r="C1824" i="2" s="1"/>
  <c r="C1825" i="2" a="1"/>
  <c r="C1825" i="2" s="1"/>
  <c r="C1826" i="2" a="1"/>
  <c r="C1826" i="2" s="1"/>
  <c r="C1827" i="2" a="1"/>
  <c r="C1827" i="2" s="1"/>
  <c r="C1828" i="2" a="1"/>
  <c r="C1828" i="2" s="1"/>
  <c r="C1829" i="2" a="1"/>
  <c r="C1829" i="2" s="1"/>
  <c r="C1830" i="2" a="1"/>
  <c r="C1830" i="2" s="1"/>
  <c r="C1831" i="2" a="1"/>
  <c r="C1831" i="2" s="1"/>
  <c r="C1832" i="2" a="1"/>
  <c r="C1832" i="2" s="1"/>
  <c r="C1833" i="2" a="1"/>
  <c r="C1833" i="2" s="1"/>
  <c r="C1834" i="2" a="1"/>
  <c r="C1834" i="2" s="1"/>
  <c r="C1835" i="2" a="1"/>
  <c r="C1835" i="2" s="1"/>
  <c r="C1836" i="2" a="1"/>
  <c r="C1836" i="2" s="1"/>
  <c r="C1837" i="2" a="1"/>
  <c r="C1837" i="2" s="1"/>
  <c r="C1838" i="2" a="1"/>
  <c r="C1838" i="2" s="1"/>
  <c r="C1839" i="2" a="1"/>
  <c r="C1839" i="2" s="1"/>
  <c r="C1840" i="2" a="1"/>
  <c r="C1840" i="2" s="1"/>
  <c r="C1841" i="2" a="1"/>
  <c r="C1841" i="2" s="1"/>
  <c r="C1842" i="2" a="1"/>
  <c r="C1842" i="2" s="1"/>
  <c r="C1843" i="2" a="1"/>
  <c r="C1843" i="2" s="1"/>
  <c r="C1844" i="2" a="1"/>
  <c r="C1844" i="2" s="1"/>
  <c r="C1845" i="2" a="1"/>
  <c r="C1845" i="2" s="1"/>
  <c r="C1846" i="2" a="1"/>
  <c r="C1846" i="2" s="1"/>
  <c r="C1847" i="2" a="1"/>
  <c r="C1847" i="2" s="1"/>
  <c r="C1848" i="2" a="1"/>
  <c r="C1848" i="2" s="1"/>
  <c r="C1849" i="2" a="1"/>
  <c r="C1849" i="2" s="1"/>
  <c r="C1850" i="2" a="1"/>
  <c r="C1850" i="2" s="1"/>
  <c r="C1851" i="2" a="1"/>
  <c r="C1851" i="2" s="1"/>
  <c r="C1852" i="2" a="1"/>
  <c r="C1852" i="2" s="1"/>
  <c r="C1853" i="2" a="1"/>
  <c r="C1853" i="2" s="1"/>
  <c r="C1854" i="2" a="1"/>
  <c r="C1854" i="2" s="1"/>
  <c r="C1855" i="2" a="1"/>
  <c r="C1855" i="2" s="1"/>
  <c r="C1856" i="2" a="1"/>
  <c r="C1856" i="2" s="1"/>
  <c r="C1857" i="2" a="1"/>
  <c r="C1857" i="2" s="1"/>
  <c r="C1858" i="2" a="1"/>
  <c r="C1858" i="2" s="1"/>
  <c r="C1859" i="2" a="1"/>
  <c r="C1859" i="2" s="1"/>
  <c r="C1860" i="2" a="1"/>
  <c r="C1860" i="2" s="1"/>
  <c r="C1861" i="2" a="1"/>
  <c r="C1861" i="2" s="1"/>
  <c r="C1862" i="2" a="1"/>
  <c r="C1862" i="2" s="1"/>
  <c r="C1863" i="2" a="1"/>
  <c r="C1863" i="2" s="1"/>
  <c r="C1864" i="2" a="1"/>
  <c r="C1864" i="2" s="1"/>
  <c r="C1865" i="2" a="1"/>
  <c r="C1865" i="2" s="1"/>
  <c r="C1866" i="2" a="1"/>
  <c r="C1866" i="2" s="1"/>
  <c r="C1867" i="2" a="1"/>
  <c r="C1867" i="2" s="1"/>
  <c r="C1868" i="2" a="1"/>
  <c r="C1868" i="2" s="1"/>
  <c r="C1869" i="2" a="1"/>
  <c r="C1869" i="2" s="1"/>
  <c r="C1870" i="2" a="1"/>
  <c r="C1870" i="2" s="1"/>
  <c r="C1871" i="2" a="1"/>
  <c r="C1871" i="2" s="1"/>
  <c r="C1872" i="2" a="1"/>
  <c r="C1872" i="2" s="1"/>
  <c r="C1873" i="2" a="1"/>
  <c r="C1873" i="2" s="1"/>
  <c r="C1874" i="2" a="1"/>
  <c r="C1874" i="2" s="1"/>
  <c r="C1875" i="2" a="1"/>
  <c r="C1875" i="2" s="1"/>
  <c r="C1876" i="2" a="1"/>
  <c r="C1876" i="2" s="1"/>
  <c r="C1877" i="2" a="1"/>
  <c r="C1877" i="2" s="1"/>
  <c r="C1878" i="2" a="1"/>
  <c r="C1878" i="2" s="1"/>
  <c r="C1879" i="2" a="1"/>
  <c r="C1879" i="2" s="1"/>
  <c r="C1880" i="2" a="1"/>
  <c r="C1880" i="2" s="1"/>
  <c r="C1881" i="2" a="1"/>
  <c r="C1881" i="2" s="1"/>
  <c r="C1882" i="2" a="1"/>
  <c r="C1882" i="2" s="1"/>
  <c r="C1883" i="2" a="1"/>
  <c r="C1883" i="2" s="1"/>
  <c r="C1884" i="2" a="1"/>
  <c r="C1884" i="2" s="1"/>
  <c r="C1885" i="2" a="1"/>
  <c r="C1885" i="2" s="1"/>
  <c r="C1886" i="2" a="1"/>
  <c r="C1886" i="2" s="1"/>
  <c r="C1887" i="2" a="1"/>
  <c r="C1887" i="2" s="1"/>
  <c r="C1888" i="2" a="1"/>
  <c r="C1888" i="2" s="1"/>
  <c r="C1889" i="2" a="1"/>
  <c r="C1889" i="2" s="1"/>
  <c r="C1890" i="2" a="1"/>
  <c r="C1890" i="2" s="1"/>
  <c r="C1891" i="2" a="1"/>
  <c r="C1891" i="2" s="1"/>
  <c r="C1892" i="2" a="1"/>
  <c r="C1892" i="2" s="1"/>
  <c r="C1893" i="2" a="1"/>
  <c r="C1893" i="2" s="1"/>
  <c r="C1894" i="2" a="1"/>
  <c r="C1894" i="2" s="1"/>
  <c r="C1895" i="2" a="1"/>
  <c r="C1895" i="2" s="1"/>
  <c r="C1896" i="2" a="1"/>
  <c r="C1896" i="2" s="1"/>
  <c r="C1897" i="2" a="1"/>
  <c r="C1897" i="2" s="1"/>
  <c r="C1898" i="2" a="1"/>
  <c r="C1898" i="2" s="1"/>
  <c r="C1899" i="2" a="1"/>
  <c r="C1899" i="2" s="1"/>
  <c r="C1900" i="2" a="1"/>
  <c r="C1900" i="2" s="1"/>
  <c r="C1901" i="2" a="1"/>
  <c r="C1901" i="2" s="1"/>
  <c r="C1902" i="2" a="1"/>
  <c r="C1902" i="2" s="1"/>
  <c r="C1903" i="2" a="1"/>
  <c r="C1903" i="2" s="1"/>
  <c r="C1904" i="2" a="1"/>
  <c r="C1904" i="2" s="1"/>
  <c r="C1905" i="2" a="1"/>
  <c r="C1905" i="2" s="1"/>
  <c r="C1906" i="2" a="1"/>
  <c r="C1906" i="2" s="1"/>
  <c r="C1907" i="2" a="1"/>
  <c r="C1907" i="2" s="1"/>
  <c r="C1908" i="2" a="1"/>
  <c r="C1908" i="2" s="1"/>
  <c r="C1909" i="2" a="1"/>
  <c r="C1909" i="2" s="1"/>
  <c r="C1910" i="2" a="1"/>
  <c r="C1910" i="2" s="1"/>
  <c r="C1911" i="2" a="1"/>
  <c r="C1911" i="2" s="1"/>
  <c r="C1912" i="2" a="1"/>
  <c r="C1912" i="2" s="1"/>
  <c r="C1913" i="2" a="1"/>
  <c r="C1913" i="2" s="1"/>
  <c r="C1914" i="2" a="1"/>
  <c r="C1914" i="2" s="1"/>
  <c r="C1915" i="2" a="1"/>
  <c r="C1915" i="2" s="1"/>
  <c r="C1916" i="2" a="1"/>
  <c r="C1916" i="2" s="1"/>
  <c r="C1917" i="2" a="1"/>
  <c r="C1917" i="2" s="1"/>
  <c r="C1918" i="2" a="1"/>
  <c r="C1918" i="2" s="1"/>
  <c r="C1919" i="2" a="1"/>
  <c r="C1919" i="2" s="1"/>
  <c r="C1920" i="2" a="1"/>
  <c r="C1920" i="2" s="1"/>
  <c r="C1921" i="2" a="1"/>
  <c r="C1921" i="2" s="1"/>
  <c r="C1922" i="2" a="1"/>
  <c r="C1922" i="2" s="1"/>
  <c r="C1923" i="2" a="1"/>
  <c r="C1923" i="2" s="1"/>
  <c r="C1924" i="2" a="1"/>
  <c r="C1924" i="2" s="1"/>
  <c r="C1925" i="2" a="1"/>
  <c r="C1925" i="2" s="1"/>
  <c r="C1926" i="2" a="1"/>
  <c r="C1926" i="2" s="1"/>
  <c r="C1927" i="2" a="1"/>
  <c r="C1927" i="2" s="1"/>
  <c r="C1928" i="2" a="1"/>
  <c r="C1928" i="2" s="1"/>
  <c r="C1929" i="2" a="1"/>
  <c r="C1929" i="2" s="1"/>
  <c r="C1930" i="2" a="1"/>
  <c r="C1930" i="2" s="1"/>
  <c r="C1931" i="2" a="1"/>
  <c r="C1931" i="2" s="1"/>
  <c r="C1932" i="2" a="1"/>
  <c r="C1932" i="2" s="1"/>
  <c r="C1933" i="2" a="1"/>
  <c r="C1933" i="2" s="1"/>
  <c r="C1934" i="2" a="1"/>
  <c r="C1934" i="2" s="1"/>
  <c r="C1935" i="2" a="1"/>
  <c r="C1935" i="2" s="1"/>
  <c r="C1936" i="2" a="1"/>
  <c r="C1936" i="2" s="1"/>
  <c r="C1937" i="2" a="1"/>
  <c r="C1937" i="2" s="1"/>
  <c r="C1938" i="2" a="1"/>
  <c r="C1938" i="2" s="1"/>
  <c r="C1939" i="2" a="1"/>
  <c r="C1939" i="2" s="1"/>
  <c r="C1940" i="2" a="1"/>
  <c r="C1940" i="2" s="1"/>
  <c r="C1941" i="2" a="1"/>
  <c r="C1941" i="2" s="1"/>
  <c r="C1942" i="2" a="1"/>
  <c r="C1942" i="2" s="1"/>
  <c r="C1943" i="2" a="1"/>
  <c r="C1943" i="2" s="1"/>
  <c r="C1944" i="2" a="1"/>
  <c r="C1944" i="2" s="1"/>
  <c r="C1945" i="2" a="1"/>
  <c r="C1945" i="2" s="1"/>
  <c r="C1946" i="2" a="1"/>
  <c r="C1946" i="2" s="1"/>
  <c r="C1947" i="2" a="1"/>
  <c r="C1947" i="2" s="1"/>
  <c r="C1948" i="2" a="1"/>
  <c r="C1948" i="2" s="1"/>
  <c r="C1949" i="2" a="1"/>
  <c r="C1949" i="2" s="1"/>
  <c r="C1950" i="2" a="1"/>
  <c r="C1950" i="2" s="1"/>
  <c r="C1951" i="2" a="1"/>
  <c r="C1951" i="2" s="1"/>
  <c r="C1952" i="2" a="1"/>
  <c r="C1952" i="2" s="1"/>
  <c r="C1953" i="2" a="1"/>
  <c r="C1953" i="2" s="1"/>
  <c r="C1954" i="2" a="1"/>
  <c r="C1954" i="2" s="1"/>
  <c r="C1955" i="2" a="1"/>
  <c r="C1955" i="2" s="1"/>
  <c r="C1956" i="2" a="1"/>
  <c r="C1956" i="2" s="1"/>
  <c r="C1957" i="2" a="1"/>
  <c r="C1957" i="2" s="1"/>
  <c r="C1958" i="2" a="1"/>
  <c r="C1958" i="2" s="1"/>
  <c r="C1959" i="2" a="1"/>
  <c r="C1959" i="2" s="1"/>
  <c r="C1960" i="2" a="1"/>
  <c r="C1960" i="2" s="1"/>
  <c r="C1961" i="2" a="1"/>
  <c r="C1961" i="2" s="1"/>
  <c r="C1962" i="2" a="1"/>
  <c r="C1962" i="2" s="1"/>
  <c r="C1963" i="2" a="1"/>
  <c r="C1963" i="2" s="1"/>
  <c r="C1964" i="2" a="1"/>
  <c r="C1964" i="2" s="1"/>
  <c r="C1965" i="2" a="1"/>
  <c r="C1965" i="2" s="1"/>
  <c r="C1966" i="2" a="1"/>
  <c r="C1966" i="2" s="1"/>
  <c r="C1967" i="2" a="1"/>
  <c r="C1967" i="2" s="1"/>
  <c r="C1968" i="2" a="1"/>
  <c r="C1968" i="2" s="1"/>
  <c r="C1969" i="2" a="1"/>
  <c r="C1969" i="2" s="1"/>
  <c r="C1970" i="2" a="1"/>
  <c r="C1970" i="2" s="1"/>
  <c r="C1971" i="2" a="1"/>
  <c r="C1971" i="2" s="1"/>
  <c r="C1972" i="2" a="1"/>
  <c r="C1972" i="2" s="1"/>
  <c r="C1973" i="2" a="1"/>
  <c r="C1973" i="2" s="1"/>
  <c r="C1974" i="2" a="1"/>
  <c r="C1974" i="2" s="1"/>
  <c r="C1975" i="2" a="1"/>
  <c r="C1975" i="2" s="1"/>
  <c r="C1976" i="2" a="1"/>
  <c r="C1976" i="2" s="1"/>
  <c r="C1977" i="2" a="1"/>
  <c r="C1977" i="2" s="1"/>
  <c r="C1978" i="2" a="1"/>
  <c r="C1978" i="2" s="1"/>
  <c r="C1979" i="2" a="1"/>
  <c r="C1979" i="2" s="1"/>
  <c r="C1980" i="2" a="1"/>
  <c r="C1980" i="2" s="1"/>
  <c r="C1981" i="2" a="1"/>
  <c r="C1981" i="2" s="1"/>
  <c r="C1982" i="2" a="1"/>
  <c r="C1982" i="2" s="1"/>
  <c r="C1983" i="2" a="1"/>
  <c r="C1983" i="2" s="1"/>
  <c r="C1984" i="2" a="1"/>
  <c r="C1984" i="2" s="1"/>
  <c r="C1985" i="2" a="1"/>
  <c r="C1985" i="2" s="1"/>
  <c r="C1986" i="2" a="1"/>
  <c r="C1986" i="2" s="1"/>
  <c r="C1987" i="2" a="1"/>
  <c r="C1987" i="2" s="1"/>
  <c r="C1988" i="2" a="1"/>
  <c r="C1988" i="2" s="1"/>
  <c r="C1989" i="2" a="1"/>
  <c r="C1989" i="2" s="1"/>
  <c r="C1990" i="2" a="1"/>
  <c r="C1990" i="2" s="1"/>
  <c r="C1991" i="2" a="1"/>
  <c r="C1991" i="2" s="1"/>
  <c r="C1992" i="2" a="1"/>
  <c r="C1992" i="2" s="1"/>
  <c r="C1993" i="2" a="1"/>
  <c r="C1993" i="2" s="1"/>
  <c r="C1994" i="2" a="1"/>
  <c r="C1994" i="2" s="1"/>
  <c r="C1995" i="2" a="1"/>
  <c r="C1995" i="2" s="1"/>
  <c r="C1996" i="2" a="1"/>
  <c r="C1996" i="2" s="1"/>
  <c r="C1997" i="2" a="1"/>
  <c r="C1997" i="2" s="1"/>
  <c r="C1998" i="2" a="1"/>
  <c r="C1998" i="2" s="1"/>
  <c r="C1999" i="2" a="1"/>
  <c r="C1999" i="2" s="1"/>
  <c r="C2000" i="2" a="1"/>
  <c r="C2000" i="2" s="1"/>
  <c r="C2001" i="2" a="1"/>
  <c r="C2001" i="2" s="1"/>
  <c r="C2002" i="2" a="1"/>
  <c r="C2002" i="2" s="1"/>
  <c r="C2003" i="2" a="1"/>
  <c r="C2003" i="2" s="1"/>
  <c r="C2004" i="2" a="1"/>
  <c r="C2004" i="2" s="1"/>
  <c r="C2005" i="2" a="1"/>
  <c r="C2005" i="2" s="1"/>
  <c r="C2006" i="2" a="1"/>
  <c r="C2006" i="2" s="1"/>
  <c r="C2007" i="2" a="1"/>
  <c r="C2007" i="2" s="1"/>
  <c r="C2008" i="2" a="1"/>
  <c r="C2008" i="2" s="1"/>
  <c r="C2009" i="2" a="1"/>
  <c r="C2009" i="2" s="1"/>
  <c r="C2010" i="2" a="1"/>
  <c r="C2010" i="2" s="1"/>
  <c r="C2011" i="2" a="1"/>
  <c r="C2011" i="2" s="1"/>
  <c r="C2012" i="2" a="1"/>
  <c r="C2012" i="2" s="1"/>
  <c r="C2013" i="2" a="1"/>
  <c r="C2013" i="2" s="1"/>
  <c r="C2014" i="2" a="1"/>
  <c r="C2014" i="2" s="1"/>
  <c r="C2015" i="2" a="1"/>
  <c r="C2015" i="2" s="1"/>
  <c r="C2016" i="2" a="1"/>
  <c r="C2016" i="2" s="1"/>
  <c r="C2017" i="2" a="1"/>
  <c r="C2017" i="2" s="1"/>
  <c r="C2018" i="2" a="1"/>
  <c r="C2018" i="2" s="1"/>
  <c r="C2019" i="2" a="1"/>
  <c r="C2019" i="2" s="1"/>
  <c r="C2020" i="2" a="1"/>
  <c r="C2020" i="2" s="1"/>
  <c r="C2021" i="2" a="1"/>
  <c r="C2021" i="2" s="1"/>
  <c r="C2022" i="2" a="1"/>
  <c r="C2022" i="2" s="1"/>
  <c r="C2023" i="2" a="1"/>
  <c r="C2023" i="2" s="1"/>
  <c r="C2024" i="2" a="1"/>
  <c r="C2024" i="2" s="1"/>
  <c r="C2025" i="2" a="1"/>
  <c r="C2025" i="2" s="1"/>
  <c r="C2026" i="2" a="1"/>
  <c r="C2026" i="2" s="1"/>
  <c r="C2027" i="2" a="1"/>
  <c r="C2027" i="2" s="1"/>
  <c r="C2028" i="2" a="1"/>
  <c r="C2028" i="2" s="1"/>
  <c r="C2029" i="2" a="1"/>
  <c r="C2029" i="2" s="1"/>
  <c r="C2030" i="2" a="1"/>
  <c r="C2030" i="2" s="1"/>
  <c r="C2031" i="2" a="1"/>
  <c r="C2031" i="2" s="1"/>
  <c r="C2032" i="2" a="1"/>
  <c r="C2032" i="2" s="1"/>
  <c r="C2033" i="2" a="1"/>
  <c r="C2033" i="2" s="1"/>
  <c r="C2034" i="2" a="1"/>
  <c r="C2034" i="2" s="1"/>
  <c r="C2035" i="2" a="1"/>
  <c r="C2035" i="2" s="1"/>
  <c r="C2036" i="2" a="1"/>
  <c r="C2036" i="2" s="1"/>
  <c r="C2037" i="2" a="1"/>
  <c r="C2037" i="2" s="1"/>
  <c r="C2038" i="2" a="1"/>
  <c r="C2038" i="2" s="1"/>
  <c r="C2039" i="2" a="1"/>
  <c r="C2039" i="2" s="1"/>
  <c r="C2040" i="2" a="1"/>
  <c r="C2040" i="2" s="1"/>
  <c r="C2041" i="2" a="1"/>
  <c r="C2041" i="2" s="1"/>
  <c r="C2042" i="2" a="1"/>
  <c r="C2042" i="2" s="1"/>
  <c r="C2043" i="2" a="1"/>
  <c r="C2043" i="2" s="1"/>
  <c r="C2044" i="2" a="1"/>
  <c r="C2044" i="2" s="1"/>
  <c r="C2045" i="2" a="1"/>
  <c r="C2045" i="2" s="1"/>
  <c r="C2046" i="2" a="1"/>
  <c r="C2046" i="2" s="1"/>
  <c r="C2047" i="2" a="1"/>
  <c r="C2047" i="2" s="1"/>
  <c r="C2048" i="2" a="1"/>
  <c r="C2048" i="2" s="1"/>
  <c r="C2049" i="2" a="1"/>
  <c r="C2049" i="2" s="1"/>
  <c r="C2050" i="2" a="1"/>
  <c r="C2050" i="2" s="1"/>
  <c r="C2051" i="2" a="1"/>
  <c r="C2051" i="2" s="1"/>
  <c r="C2052" i="2" a="1"/>
  <c r="C2052" i="2" s="1"/>
  <c r="C2053" i="2" a="1"/>
  <c r="C2053" i="2" s="1"/>
  <c r="C2054" i="2" a="1"/>
  <c r="C2054" i="2" s="1"/>
  <c r="C2055" i="2" a="1"/>
  <c r="C2055" i="2" s="1"/>
  <c r="C2056" i="2" a="1"/>
  <c r="C2056" i="2" s="1"/>
  <c r="C2057" i="2" a="1"/>
  <c r="C2057" i="2" s="1"/>
  <c r="C2058" i="2" a="1"/>
  <c r="C2058" i="2" s="1"/>
  <c r="C2059" i="2" a="1"/>
  <c r="C2059" i="2" s="1"/>
  <c r="C2060" i="2" a="1"/>
  <c r="C2060" i="2" s="1"/>
  <c r="C2061" i="2" a="1"/>
  <c r="C2061" i="2" s="1"/>
  <c r="C2062" i="2" a="1"/>
  <c r="C2062" i="2" s="1"/>
  <c r="C2063" i="2" a="1"/>
  <c r="C2063" i="2" s="1"/>
  <c r="C2064" i="2" a="1"/>
  <c r="C2064" i="2" s="1"/>
  <c r="C2065" i="2" a="1"/>
  <c r="C2065" i="2" s="1"/>
  <c r="C2066" i="2" a="1"/>
  <c r="C2066" i="2" s="1"/>
  <c r="C2067" i="2" a="1"/>
  <c r="C2067" i="2" s="1"/>
  <c r="C2068" i="2" a="1"/>
  <c r="C2068" i="2" s="1"/>
  <c r="C2069" i="2" a="1"/>
  <c r="C2069" i="2" s="1"/>
  <c r="C2070" i="2" a="1"/>
  <c r="C2070" i="2" s="1"/>
  <c r="C2071" i="2" a="1"/>
  <c r="C2071" i="2" s="1"/>
  <c r="C2072" i="2" a="1"/>
  <c r="C2072" i="2" s="1"/>
  <c r="C2073" i="2" a="1"/>
  <c r="C2073" i="2" s="1"/>
  <c r="C2074" i="2" a="1"/>
  <c r="C2074" i="2" s="1"/>
  <c r="C2075" i="2" a="1"/>
  <c r="C2075" i="2" s="1"/>
  <c r="C2076" i="2" a="1"/>
  <c r="C2076" i="2" s="1"/>
  <c r="C2077" i="2" a="1"/>
  <c r="C2077" i="2" s="1"/>
  <c r="C2078" i="2" a="1"/>
  <c r="C2078" i="2" s="1"/>
  <c r="C2079" i="2" a="1"/>
  <c r="C2079" i="2" s="1"/>
  <c r="C2080" i="2" a="1"/>
  <c r="C2080" i="2" s="1"/>
  <c r="C2081" i="2" a="1"/>
  <c r="C2081" i="2" s="1"/>
  <c r="C2082" i="2" a="1"/>
  <c r="C2082" i="2" s="1"/>
  <c r="C2083" i="2" a="1"/>
  <c r="C2083" i="2" s="1"/>
  <c r="C2084" i="2" a="1"/>
  <c r="C2084" i="2" s="1"/>
  <c r="C2085" i="2" a="1"/>
  <c r="C2085" i="2" s="1"/>
  <c r="C2086" i="2" a="1"/>
  <c r="C2086" i="2" s="1"/>
  <c r="C2087" i="2" a="1"/>
  <c r="C2087" i="2" s="1"/>
  <c r="C2088" i="2" a="1"/>
  <c r="C2088" i="2" s="1"/>
  <c r="C2089" i="2" a="1"/>
  <c r="C2089" i="2" s="1"/>
  <c r="C2090" i="2" a="1"/>
  <c r="C2090" i="2" s="1"/>
  <c r="C2091" i="2" a="1"/>
  <c r="C2091" i="2" s="1"/>
  <c r="C2092" i="2" a="1"/>
  <c r="C2092" i="2" s="1"/>
  <c r="C2093" i="2" a="1"/>
  <c r="C2093" i="2" s="1"/>
  <c r="C2094" i="2" a="1"/>
  <c r="C2094" i="2" s="1"/>
  <c r="C2095" i="2" a="1"/>
  <c r="C2095" i="2" s="1"/>
  <c r="C2096" i="2" a="1"/>
  <c r="C2096" i="2" s="1"/>
  <c r="C2097" i="2" a="1"/>
  <c r="C2097" i="2" s="1"/>
  <c r="C2098" i="2" a="1"/>
  <c r="C2098" i="2" s="1"/>
  <c r="C2099" i="2" a="1"/>
  <c r="C2099" i="2" s="1"/>
  <c r="C2100" i="2" a="1"/>
  <c r="C2100" i="2" s="1"/>
  <c r="C2101" i="2" a="1"/>
  <c r="C2101" i="2" s="1"/>
  <c r="C2102" i="2" a="1"/>
  <c r="C2102" i="2" s="1"/>
  <c r="C2103" i="2" a="1"/>
  <c r="C2103" i="2" s="1"/>
  <c r="C2104" i="2" a="1"/>
  <c r="C2104" i="2" s="1"/>
  <c r="C2105" i="2" a="1"/>
  <c r="C2105" i="2" s="1"/>
  <c r="C2106" i="2" a="1"/>
  <c r="C2106" i="2" s="1"/>
  <c r="C2107" i="2" a="1"/>
  <c r="C2107" i="2" s="1"/>
  <c r="C2108" i="2" a="1"/>
  <c r="C2108" i="2" s="1"/>
  <c r="C2109" i="2" a="1"/>
  <c r="C2109" i="2" s="1"/>
  <c r="C2110" i="2" a="1"/>
  <c r="C2110" i="2" s="1"/>
  <c r="C2111" i="2" a="1"/>
  <c r="C2111" i="2" s="1"/>
  <c r="C2112" i="2" a="1"/>
  <c r="C2112" i="2" s="1"/>
  <c r="C2113" i="2" a="1"/>
  <c r="C2113" i="2" s="1"/>
  <c r="C2114" i="2" a="1"/>
  <c r="C2114" i="2" s="1"/>
  <c r="C2115" i="2" a="1"/>
  <c r="C2115" i="2" s="1"/>
  <c r="C2116" i="2" a="1"/>
  <c r="C2116" i="2" s="1"/>
  <c r="C2117" i="2" a="1"/>
  <c r="C2117" i="2" s="1"/>
  <c r="C2118" i="2" a="1"/>
  <c r="C2118" i="2" s="1"/>
  <c r="C2119" i="2" a="1"/>
  <c r="C2119" i="2" s="1"/>
  <c r="C2120" i="2" a="1"/>
  <c r="C2120" i="2" s="1"/>
  <c r="C2121" i="2" a="1"/>
  <c r="C2121" i="2" s="1"/>
  <c r="C2122" i="2" a="1"/>
  <c r="C2122" i="2" s="1"/>
  <c r="C2123" i="2" a="1"/>
  <c r="C2123" i="2" s="1"/>
  <c r="C2124" i="2" a="1"/>
  <c r="C2124" i="2" s="1"/>
  <c r="C2125" i="2" a="1"/>
  <c r="C2125" i="2" s="1"/>
  <c r="C2126" i="2" a="1"/>
  <c r="C2126" i="2" s="1"/>
  <c r="C2127" i="2" a="1"/>
  <c r="C2127" i="2" s="1"/>
  <c r="C2128" i="2" a="1"/>
  <c r="C2128" i="2" s="1"/>
  <c r="C2129" i="2" a="1"/>
  <c r="C2129" i="2" s="1"/>
  <c r="C2130" i="2" a="1"/>
  <c r="C2130" i="2" s="1"/>
  <c r="C2131" i="2" a="1"/>
  <c r="C2131" i="2" s="1"/>
  <c r="C2132" i="2" a="1"/>
  <c r="C2132" i="2" s="1"/>
  <c r="C2133" i="2" a="1"/>
  <c r="C2133" i="2" s="1"/>
  <c r="C2134" i="2" a="1"/>
  <c r="C2134" i="2" s="1"/>
  <c r="C2135" i="2" a="1"/>
  <c r="C2135" i="2" s="1"/>
  <c r="C2136" i="2" a="1"/>
  <c r="C2136" i="2" s="1"/>
  <c r="C2137" i="2" a="1"/>
  <c r="C2137" i="2" s="1"/>
  <c r="C2138" i="2" a="1"/>
  <c r="C2138" i="2" s="1"/>
  <c r="C2139" i="2" a="1"/>
  <c r="C2139" i="2" s="1"/>
  <c r="C2140" i="2" a="1"/>
  <c r="C2140" i="2" s="1"/>
  <c r="C2141" i="2" a="1"/>
  <c r="C2141" i="2" s="1"/>
  <c r="C2142" i="2" a="1"/>
  <c r="C2142" i="2" s="1"/>
  <c r="C2143" i="2" a="1"/>
  <c r="C2143" i="2" s="1"/>
  <c r="C2144" i="2" a="1"/>
  <c r="C2144" i="2" s="1"/>
  <c r="C2145" i="2" a="1"/>
  <c r="C2145" i="2" s="1"/>
  <c r="C2146" i="2" a="1"/>
  <c r="C2146" i="2" s="1"/>
  <c r="C2147" i="2" a="1"/>
  <c r="C2147" i="2" s="1"/>
  <c r="C2148" i="2" a="1"/>
  <c r="C2148" i="2" s="1"/>
  <c r="C2149" i="2" a="1"/>
  <c r="C2149" i="2" s="1"/>
  <c r="C2150" i="2" a="1"/>
  <c r="C2150" i="2" s="1"/>
  <c r="C2151" i="2" a="1"/>
  <c r="C2151" i="2" s="1"/>
  <c r="C2152" i="2" a="1"/>
  <c r="C2152" i="2" s="1"/>
  <c r="C2153" i="2" a="1"/>
  <c r="C2153" i="2" s="1"/>
  <c r="C2154" i="2" a="1"/>
  <c r="C2154" i="2" s="1"/>
  <c r="C2155" i="2" a="1"/>
  <c r="C2155" i="2" s="1"/>
  <c r="C2156" i="2" a="1"/>
  <c r="C2156" i="2" s="1"/>
  <c r="C2157" i="2" a="1"/>
  <c r="C2157" i="2" s="1"/>
  <c r="C2158" i="2" a="1"/>
  <c r="C2158" i="2" s="1"/>
  <c r="C2159" i="2" a="1"/>
  <c r="C2159" i="2" s="1"/>
  <c r="C2160" i="2" a="1"/>
  <c r="C2160" i="2" s="1"/>
  <c r="C2161" i="2" a="1"/>
  <c r="C2161" i="2" s="1"/>
  <c r="C2162" i="2" a="1"/>
  <c r="C2162" i="2" s="1"/>
  <c r="C2163" i="2" a="1"/>
  <c r="C2163" i="2" s="1"/>
  <c r="C2164" i="2" a="1"/>
  <c r="C2164" i="2" s="1"/>
  <c r="C2165" i="2" a="1"/>
  <c r="C2165" i="2" s="1"/>
  <c r="C2166" i="2" a="1"/>
  <c r="C2166" i="2" s="1"/>
  <c r="C2167" i="2" a="1"/>
  <c r="C2167" i="2" s="1"/>
  <c r="C2168" i="2" a="1"/>
  <c r="C2168" i="2" s="1"/>
  <c r="C2169" i="2" a="1"/>
  <c r="C2169" i="2" s="1"/>
  <c r="C2170" i="2" a="1"/>
  <c r="C2170" i="2" s="1"/>
  <c r="C2171" i="2" a="1"/>
  <c r="C2171" i="2" s="1"/>
  <c r="C2172" i="2" a="1"/>
  <c r="C2172" i="2" s="1"/>
  <c r="C2173" i="2" a="1"/>
  <c r="C2173" i="2" s="1"/>
  <c r="C2174" i="2" a="1"/>
  <c r="C2174" i="2" s="1"/>
  <c r="C2175" i="2" a="1"/>
  <c r="C2175" i="2" s="1"/>
  <c r="C2176" i="2" a="1"/>
  <c r="C2176" i="2" s="1"/>
  <c r="C2177" i="2" a="1"/>
  <c r="C2177" i="2" s="1"/>
  <c r="C2178" i="2" a="1"/>
  <c r="C2178" i="2" s="1"/>
  <c r="C2179" i="2" a="1"/>
  <c r="C2179" i="2" s="1"/>
  <c r="C2180" i="2" a="1"/>
  <c r="C2180" i="2" s="1"/>
  <c r="C2181" i="2" a="1"/>
  <c r="C2181" i="2" s="1"/>
  <c r="C2182" i="2" a="1"/>
  <c r="C2182" i="2" s="1"/>
  <c r="C2183" i="2" a="1"/>
  <c r="C2183" i="2" s="1"/>
  <c r="C2184" i="2" a="1"/>
  <c r="C2184" i="2" s="1"/>
  <c r="C2185" i="2" a="1"/>
  <c r="C2185" i="2" s="1"/>
  <c r="C2186" i="2" a="1"/>
  <c r="C2186" i="2" s="1"/>
  <c r="C2187" i="2" a="1"/>
  <c r="C2187" i="2" s="1"/>
  <c r="C2188" i="2" a="1"/>
  <c r="C2188" i="2" s="1"/>
  <c r="C2189" i="2" a="1"/>
  <c r="C2189" i="2" s="1"/>
  <c r="C2190" i="2" a="1"/>
  <c r="C2190" i="2" s="1"/>
  <c r="C2191" i="2" a="1"/>
  <c r="C2191" i="2" s="1"/>
  <c r="C2192" i="2" a="1"/>
  <c r="C2192" i="2" s="1"/>
  <c r="C2193" i="2" a="1"/>
  <c r="C2193" i="2" s="1"/>
  <c r="C2194" i="2" a="1"/>
  <c r="C2194" i="2" s="1"/>
  <c r="C2195" i="2" a="1"/>
  <c r="C2195" i="2" s="1"/>
  <c r="C2196" i="2" a="1"/>
  <c r="C2196" i="2" s="1"/>
  <c r="C2197" i="2" a="1"/>
  <c r="C2197" i="2" s="1"/>
  <c r="C2198" i="2" a="1"/>
  <c r="C2198" i="2" s="1"/>
  <c r="C2199" i="2" a="1"/>
  <c r="C2199" i="2" s="1"/>
  <c r="C2200" i="2" a="1"/>
  <c r="C2200" i="2" s="1"/>
  <c r="C2201" i="2" a="1"/>
  <c r="C2201" i="2" s="1"/>
  <c r="C2202" i="2" a="1"/>
  <c r="C2202" i="2" s="1"/>
  <c r="C2203" i="2" a="1"/>
  <c r="C2203" i="2" s="1"/>
  <c r="C2204" i="2" a="1"/>
  <c r="C2204" i="2" s="1"/>
  <c r="C2205" i="2" a="1"/>
  <c r="C2205" i="2" s="1"/>
  <c r="C2206" i="2" a="1"/>
  <c r="C2206" i="2" s="1"/>
  <c r="C2207" i="2" a="1"/>
  <c r="C2207" i="2" s="1"/>
  <c r="C2208" i="2" a="1"/>
  <c r="C2208" i="2" s="1"/>
  <c r="C2209" i="2" a="1"/>
  <c r="C2209" i="2" s="1"/>
  <c r="C2210" i="2" a="1"/>
  <c r="C2210" i="2" s="1"/>
  <c r="C2211" i="2" a="1"/>
  <c r="C2211" i="2" s="1"/>
  <c r="C2212" i="2" a="1"/>
  <c r="C2212" i="2" s="1"/>
  <c r="C2213" i="2" a="1"/>
  <c r="C2213" i="2" s="1"/>
  <c r="C2214" i="2" a="1"/>
  <c r="C2214" i="2" s="1"/>
  <c r="C2215" i="2" a="1"/>
  <c r="C2215" i="2" s="1"/>
  <c r="C2216" i="2" a="1"/>
  <c r="C2216" i="2" s="1"/>
  <c r="C2217" i="2" a="1"/>
  <c r="C2217" i="2" s="1"/>
  <c r="C2218" i="2" a="1"/>
  <c r="C2218" i="2" s="1"/>
  <c r="C2219" i="2" a="1"/>
  <c r="C2219" i="2" s="1"/>
  <c r="C2220" i="2" a="1"/>
  <c r="C2220" i="2" s="1"/>
  <c r="C2221" i="2" a="1"/>
  <c r="C2221" i="2" s="1"/>
  <c r="C2222" i="2" a="1"/>
  <c r="C2222" i="2" s="1"/>
  <c r="C2223" i="2" a="1"/>
  <c r="C2223" i="2" s="1"/>
  <c r="C2224" i="2" a="1"/>
  <c r="C2224" i="2" s="1"/>
  <c r="C2225" i="2" a="1"/>
  <c r="C2225" i="2" s="1"/>
  <c r="C2226" i="2" a="1"/>
  <c r="C2226" i="2" s="1"/>
  <c r="C2227" i="2" a="1"/>
  <c r="C2227" i="2" s="1"/>
  <c r="C2228" i="2" a="1"/>
  <c r="C2228" i="2" s="1"/>
  <c r="C2229" i="2" a="1"/>
  <c r="C2229" i="2" s="1"/>
  <c r="C2230" i="2" a="1"/>
  <c r="C2230" i="2" s="1"/>
  <c r="C2231" i="2" a="1"/>
  <c r="C2231" i="2" s="1"/>
  <c r="C2232" i="2" a="1"/>
  <c r="C2232" i="2" s="1"/>
  <c r="C2233" i="2" a="1"/>
  <c r="C2233" i="2" s="1"/>
  <c r="C2234" i="2" a="1"/>
  <c r="C2234" i="2" s="1"/>
  <c r="C2235" i="2" a="1"/>
  <c r="C2235" i="2" s="1"/>
  <c r="C2236" i="2" a="1"/>
  <c r="C2236" i="2" s="1"/>
  <c r="C2237" i="2" a="1"/>
  <c r="C2237" i="2" s="1"/>
  <c r="C2238" i="2" a="1"/>
  <c r="C2238" i="2" s="1"/>
  <c r="C2239" i="2" a="1"/>
  <c r="C2239" i="2" s="1"/>
  <c r="C2240" i="2" a="1"/>
  <c r="C2240" i="2" s="1"/>
  <c r="C2241" i="2" a="1"/>
  <c r="C2241" i="2" s="1"/>
  <c r="C2242" i="2" a="1"/>
  <c r="C2242" i="2" s="1"/>
  <c r="C2243" i="2" a="1"/>
  <c r="C2243" i="2" s="1"/>
  <c r="C2244" i="2" a="1"/>
  <c r="C2244" i="2" s="1"/>
  <c r="C2245" i="2" a="1"/>
  <c r="C2245" i="2" s="1"/>
  <c r="C2246" i="2" a="1"/>
  <c r="C2246" i="2" s="1"/>
  <c r="C2247" i="2" a="1"/>
  <c r="C2247" i="2" s="1"/>
  <c r="C2248" i="2" a="1"/>
  <c r="C2248" i="2" s="1"/>
  <c r="C2249" i="2" a="1"/>
  <c r="C2249" i="2" s="1"/>
  <c r="C2250" i="2" a="1"/>
  <c r="C2250" i="2" s="1"/>
  <c r="C2251" i="2" a="1"/>
  <c r="C2251" i="2" s="1"/>
  <c r="C2252" i="2" a="1"/>
  <c r="C2252" i="2" s="1"/>
  <c r="C2253" i="2" a="1"/>
  <c r="C2253" i="2" s="1"/>
  <c r="C2254" i="2" a="1"/>
  <c r="C2254" i="2" s="1"/>
  <c r="C2255" i="2" a="1"/>
  <c r="C2255" i="2" s="1"/>
  <c r="C2256" i="2" a="1"/>
  <c r="C2256" i="2" s="1"/>
  <c r="C2257" i="2" a="1"/>
  <c r="C2257" i="2" s="1"/>
  <c r="C2258" i="2" a="1"/>
  <c r="C2258" i="2" s="1"/>
  <c r="C2259" i="2" a="1"/>
  <c r="C2259" i="2" s="1"/>
  <c r="C2260" i="2" a="1"/>
  <c r="C2260" i="2" s="1"/>
  <c r="C2261" i="2" a="1"/>
  <c r="C2261" i="2" s="1"/>
  <c r="C2262" i="2" a="1"/>
  <c r="C2262" i="2" s="1"/>
  <c r="C2263" i="2" a="1"/>
  <c r="C2263" i="2" s="1"/>
  <c r="C2264" i="2" a="1"/>
  <c r="C2264" i="2" s="1"/>
  <c r="C2265" i="2" a="1"/>
  <c r="C2265" i="2" s="1"/>
  <c r="C2266" i="2" a="1"/>
  <c r="C2266" i="2" s="1"/>
  <c r="C2267" i="2" a="1"/>
  <c r="C2267" i="2" s="1"/>
  <c r="C2268" i="2" a="1"/>
  <c r="C2268" i="2" s="1"/>
  <c r="C2269" i="2" a="1"/>
  <c r="C2269" i="2" s="1"/>
  <c r="C2270" i="2" a="1"/>
  <c r="C2270" i="2" s="1"/>
  <c r="C2271" i="2" a="1"/>
  <c r="C2271" i="2" s="1"/>
  <c r="C2272" i="2" a="1"/>
  <c r="C2272" i="2" s="1"/>
  <c r="C2273" i="2" a="1"/>
  <c r="C2273" i="2" s="1"/>
  <c r="C2274" i="2" a="1"/>
  <c r="C2274" i="2" s="1"/>
  <c r="C2275" i="2" a="1"/>
  <c r="C2275" i="2" s="1"/>
  <c r="C2276" i="2" a="1"/>
  <c r="C2276" i="2" s="1"/>
  <c r="C2277" i="2" a="1"/>
  <c r="C2277" i="2" s="1"/>
  <c r="C2278" i="2" a="1"/>
  <c r="C2278" i="2" s="1"/>
  <c r="C2279" i="2" a="1"/>
  <c r="C2279" i="2" s="1"/>
  <c r="C2280" i="2" a="1"/>
  <c r="C2280" i="2" s="1"/>
  <c r="C2281" i="2" a="1"/>
  <c r="C2281" i="2" s="1"/>
  <c r="C2282" i="2" a="1"/>
  <c r="C2282" i="2" s="1"/>
  <c r="C2283" i="2" a="1"/>
  <c r="C2283" i="2" s="1"/>
  <c r="C2284" i="2" a="1"/>
  <c r="C2284" i="2" s="1"/>
  <c r="C2285" i="2" a="1"/>
  <c r="C2285" i="2" s="1"/>
  <c r="C2286" i="2" a="1"/>
  <c r="C2286" i="2" s="1"/>
  <c r="C2287" i="2" a="1"/>
  <c r="C2287" i="2" s="1"/>
  <c r="C2288" i="2" a="1"/>
  <c r="C2288" i="2" s="1"/>
  <c r="C2289" i="2" a="1"/>
  <c r="C2289" i="2" s="1"/>
  <c r="C2290" i="2" a="1"/>
  <c r="C2290" i="2" s="1"/>
  <c r="C2291" i="2" a="1"/>
  <c r="C2291" i="2" s="1"/>
  <c r="C2292" i="2" a="1"/>
  <c r="C2292" i="2" s="1"/>
  <c r="C2293" i="2" a="1"/>
  <c r="C2293" i="2" s="1"/>
  <c r="C2294" i="2" a="1"/>
  <c r="C2294" i="2" s="1"/>
  <c r="C2295" i="2" a="1"/>
  <c r="C2295" i="2" s="1"/>
  <c r="C2296" i="2" a="1"/>
  <c r="C2296" i="2" s="1"/>
  <c r="C2297" i="2" a="1"/>
  <c r="C2297" i="2" s="1"/>
  <c r="C2298" i="2" a="1"/>
  <c r="C2298" i="2" s="1"/>
  <c r="C2299" i="2" a="1"/>
  <c r="C2299" i="2" s="1"/>
  <c r="C2300" i="2" a="1"/>
  <c r="C2300" i="2" s="1"/>
  <c r="C2301" i="2" a="1"/>
  <c r="C2301" i="2" s="1"/>
  <c r="C2302" i="2" a="1"/>
  <c r="C2302" i="2" s="1"/>
  <c r="C2303" i="2" a="1"/>
  <c r="C2303" i="2" s="1"/>
  <c r="C2304" i="2" a="1"/>
  <c r="C2304" i="2" s="1"/>
  <c r="C2305" i="2" a="1"/>
  <c r="C2305" i="2" s="1"/>
  <c r="C2306" i="2" a="1"/>
  <c r="C2306" i="2" s="1"/>
  <c r="C2307" i="2" a="1"/>
  <c r="C2307" i="2" s="1"/>
  <c r="C2308" i="2" a="1"/>
  <c r="C2308" i="2" s="1"/>
  <c r="C2309" i="2" a="1"/>
  <c r="C2309" i="2" s="1"/>
  <c r="C2310" i="2" a="1"/>
  <c r="C2310" i="2" s="1"/>
  <c r="C2311" i="2" a="1"/>
  <c r="C2311" i="2" s="1"/>
  <c r="C2312" i="2" a="1"/>
  <c r="C2312" i="2" s="1"/>
  <c r="C2313" i="2" a="1"/>
  <c r="C2313" i="2" s="1"/>
  <c r="C2314" i="2" a="1"/>
  <c r="C2314" i="2" s="1"/>
  <c r="C2315" i="2" a="1"/>
  <c r="C2315" i="2" s="1"/>
  <c r="C2316" i="2" a="1"/>
  <c r="C2316" i="2" s="1"/>
  <c r="C2317" i="2" a="1"/>
  <c r="C2317" i="2" s="1"/>
  <c r="C2318" i="2" a="1"/>
  <c r="C2318" i="2" s="1"/>
  <c r="C2319" i="2" a="1"/>
  <c r="C2319" i="2" s="1"/>
  <c r="C2320" i="2" a="1"/>
  <c r="C2320" i="2" s="1"/>
  <c r="C2321" i="2" a="1"/>
  <c r="C2321" i="2" s="1"/>
  <c r="C2322" i="2" a="1"/>
  <c r="C2322" i="2" s="1"/>
  <c r="C2323" i="2" a="1"/>
  <c r="C2323" i="2" s="1"/>
  <c r="C2324" i="2" a="1"/>
  <c r="C2324" i="2" s="1"/>
  <c r="C2325" i="2" a="1"/>
  <c r="C2325" i="2" s="1"/>
  <c r="C2326" i="2" a="1"/>
  <c r="C2326" i="2" s="1"/>
  <c r="C2327" i="2" a="1"/>
  <c r="C2327" i="2" s="1"/>
  <c r="C2328" i="2" a="1"/>
  <c r="C2328" i="2" s="1"/>
  <c r="C2329" i="2" a="1"/>
  <c r="C2329" i="2" s="1"/>
  <c r="C2330" i="2" a="1"/>
  <c r="C2330" i="2" s="1"/>
  <c r="C2331" i="2" a="1"/>
  <c r="C2331" i="2" s="1"/>
  <c r="C2332" i="2" a="1"/>
  <c r="C2332" i="2" s="1"/>
  <c r="C2333" i="2" a="1"/>
  <c r="C2333" i="2" s="1"/>
  <c r="C2334" i="2" a="1"/>
  <c r="C2334" i="2" s="1"/>
  <c r="C2335" i="2" a="1"/>
  <c r="C2335" i="2" s="1"/>
  <c r="C2336" i="2" a="1"/>
  <c r="C2336" i="2" s="1"/>
  <c r="C2337" i="2" a="1"/>
  <c r="C2337" i="2" s="1"/>
  <c r="C2338" i="2" a="1"/>
  <c r="C2338" i="2" s="1"/>
  <c r="C2339" i="2" a="1"/>
  <c r="C2339" i="2" s="1"/>
  <c r="C2340" i="2" a="1"/>
  <c r="C2340" i="2" s="1"/>
  <c r="C2341" i="2" a="1"/>
  <c r="C2341" i="2" s="1"/>
  <c r="C2342" i="2" a="1"/>
  <c r="C2342" i="2" s="1"/>
  <c r="C2343" i="2" a="1"/>
  <c r="C2343" i="2" s="1"/>
  <c r="C2344" i="2" a="1"/>
  <c r="C2344" i="2" s="1"/>
  <c r="C2345" i="2" a="1"/>
  <c r="C2345" i="2" s="1"/>
  <c r="C2346" i="2" a="1"/>
  <c r="C2346" i="2" s="1"/>
  <c r="C2347" i="2" a="1"/>
  <c r="C2347" i="2" s="1"/>
  <c r="C2348" i="2" a="1"/>
  <c r="C2348" i="2" s="1"/>
  <c r="C2349" i="2" a="1"/>
  <c r="C2349" i="2" s="1"/>
  <c r="C2350" i="2" a="1"/>
  <c r="C2350" i="2" s="1"/>
  <c r="C2351" i="2" a="1"/>
  <c r="C2351" i="2" s="1"/>
  <c r="C2352" i="2" a="1"/>
  <c r="C2352" i="2" s="1"/>
  <c r="C2353" i="2" a="1"/>
  <c r="C2353" i="2" s="1"/>
  <c r="C2354" i="2" a="1"/>
  <c r="C2354" i="2" s="1"/>
  <c r="C2355" i="2" a="1"/>
  <c r="C2355" i="2" s="1"/>
  <c r="C2356" i="2" a="1"/>
  <c r="C2356" i="2" s="1"/>
  <c r="C2357" i="2" a="1"/>
  <c r="C2357" i="2" s="1"/>
  <c r="C2358" i="2" a="1"/>
  <c r="C2358" i="2" s="1"/>
  <c r="C2359" i="2" a="1"/>
  <c r="C2359" i="2" s="1"/>
  <c r="C2360" i="2" a="1"/>
  <c r="C2360" i="2" s="1"/>
  <c r="C2361" i="2" a="1"/>
  <c r="C2361" i="2" s="1"/>
  <c r="C2362" i="2" a="1"/>
  <c r="C2362" i="2" s="1"/>
  <c r="C2363" i="2" a="1"/>
  <c r="C2363" i="2" s="1"/>
  <c r="C2364" i="2" a="1"/>
  <c r="C2364" i="2" s="1"/>
  <c r="C2365" i="2" a="1"/>
  <c r="C2365" i="2" s="1"/>
  <c r="C2366" i="2" a="1"/>
  <c r="C2366" i="2" s="1"/>
  <c r="C2367" i="2" a="1"/>
  <c r="C2367" i="2" s="1"/>
  <c r="C2368" i="2" a="1"/>
  <c r="C2368" i="2" s="1"/>
  <c r="C2369" i="2" a="1"/>
  <c r="C2369" i="2" s="1"/>
  <c r="C2370" i="2" a="1"/>
  <c r="C2370" i="2" s="1"/>
  <c r="C2371" i="2" a="1"/>
  <c r="C2371" i="2" s="1"/>
  <c r="C2372" i="2" a="1"/>
  <c r="C2372" i="2" s="1"/>
  <c r="C2373" i="2" a="1"/>
  <c r="C2373" i="2" s="1"/>
  <c r="C2374" i="2" a="1"/>
  <c r="C2374" i="2" s="1"/>
  <c r="C2375" i="2" a="1"/>
  <c r="C2375" i="2" s="1"/>
  <c r="C2376" i="2" a="1"/>
  <c r="C2376" i="2" s="1"/>
  <c r="C2377" i="2" a="1"/>
  <c r="C2377" i="2" s="1"/>
  <c r="C2378" i="2" a="1"/>
  <c r="C2378" i="2" s="1"/>
  <c r="C2379" i="2" a="1"/>
  <c r="C2379" i="2" s="1"/>
  <c r="C2380" i="2" a="1"/>
  <c r="C2380" i="2" s="1"/>
  <c r="C2381" i="2" a="1"/>
  <c r="C2381" i="2" s="1"/>
  <c r="C2382" i="2" a="1"/>
  <c r="C2382" i="2" s="1"/>
  <c r="C2383" i="2" a="1"/>
  <c r="C2383" i="2" s="1"/>
  <c r="C2384" i="2" a="1"/>
  <c r="C2384" i="2" s="1"/>
  <c r="C2385" i="2" a="1"/>
  <c r="C2385" i="2" s="1"/>
  <c r="C2386" i="2" a="1"/>
  <c r="C2386" i="2" s="1"/>
  <c r="C2387" i="2" a="1"/>
  <c r="C2387" i="2" s="1"/>
  <c r="C2388" i="2" a="1"/>
  <c r="C2388" i="2" s="1"/>
  <c r="C2389" i="2" a="1"/>
  <c r="C2389" i="2" s="1"/>
  <c r="C2390" i="2" a="1"/>
  <c r="C2390" i="2" s="1"/>
  <c r="C2391" i="2" a="1"/>
  <c r="C2391" i="2" s="1"/>
  <c r="C2392" i="2" a="1"/>
  <c r="C2392" i="2" s="1"/>
  <c r="C2393" i="2" a="1"/>
  <c r="C2393" i="2" s="1"/>
  <c r="C2394" i="2" a="1"/>
  <c r="C2394" i="2" s="1"/>
  <c r="C2395" i="2" a="1"/>
  <c r="C2395" i="2" s="1"/>
  <c r="C2396" i="2" a="1"/>
  <c r="C2396" i="2" s="1"/>
  <c r="C2397" i="2" a="1"/>
  <c r="C2397" i="2" s="1"/>
  <c r="C2398" i="2" a="1"/>
  <c r="C2398" i="2" s="1"/>
  <c r="C2399" i="2" a="1"/>
  <c r="C2399" i="2" s="1"/>
  <c r="C2400" i="2" a="1"/>
  <c r="C2400" i="2" s="1"/>
  <c r="C2401" i="2" a="1"/>
  <c r="C2401" i="2" s="1"/>
  <c r="C2402" i="2" a="1"/>
  <c r="C2402" i="2" s="1"/>
  <c r="C2403" i="2" a="1"/>
  <c r="C2403" i="2" s="1"/>
  <c r="C2404" i="2" a="1"/>
  <c r="C2404" i="2" s="1"/>
  <c r="C2405" i="2" a="1"/>
  <c r="C2405" i="2" s="1"/>
  <c r="C2406" i="2" a="1"/>
  <c r="C2406" i="2" s="1"/>
  <c r="C2407" i="2" a="1"/>
  <c r="C2407" i="2" s="1"/>
  <c r="C2408" i="2" a="1"/>
  <c r="C2408" i="2" s="1"/>
  <c r="C2409" i="2" a="1"/>
  <c r="C2409" i="2" s="1"/>
  <c r="C2410" i="2" a="1"/>
  <c r="C2410" i="2" s="1"/>
  <c r="C2411" i="2" a="1"/>
  <c r="C2411" i="2" s="1"/>
  <c r="C2412" i="2" a="1"/>
  <c r="C2412" i="2" s="1"/>
  <c r="C2413" i="2" a="1"/>
  <c r="C2413" i="2" s="1"/>
  <c r="C2414" i="2" a="1"/>
  <c r="C2414" i="2" s="1"/>
  <c r="C2415" i="2" a="1"/>
  <c r="C2415" i="2" s="1"/>
  <c r="C2416" i="2" a="1"/>
  <c r="C2416" i="2" s="1"/>
  <c r="C2417" i="2" a="1"/>
  <c r="C2417" i="2" s="1"/>
  <c r="C2418" i="2" a="1"/>
  <c r="C2418" i="2" s="1"/>
  <c r="C2419" i="2" a="1"/>
  <c r="C2419" i="2" s="1"/>
  <c r="C2420" i="2" a="1"/>
  <c r="C2420" i="2" s="1"/>
  <c r="C2421" i="2" a="1"/>
  <c r="C2421" i="2" s="1"/>
  <c r="C2422" i="2" a="1"/>
  <c r="C2422" i="2" s="1"/>
  <c r="C2423" i="2" a="1"/>
  <c r="C2423" i="2" s="1"/>
  <c r="C2424" i="2" a="1"/>
  <c r="C2424" i="2" s="1"/>
  <c r="C2425" i="2" a="1"/>
  <c r="C2425" i="2" s="1"/>
  <c r="C2426" i="2" a="1"/>
  <c r="C2426" i="2" s="1"/>
  <c r="C2427" i="2" a="1"/>
  <c r="C2427" i="2" s="1"/>
  <c r="C2428" i="2" a="1"/>
  <c r="C2428" i="2" s="1"/>
  <c r="C2429" i="2" a="1"/>
  <c r="C2429" i="2" s="1"/>
  <c r="C2430" i="2" a="1"/>
  <c r="C2430" i="2" s="1"/>
  <c r="C2431" i="2" a="1"/>
  <c r="C2431" i="2" s="1"/>
  <c r="C2432" i="2" a="1"/>
  <c r="C2432" i="2" s="1"/>
  <c r="C2433" i="2" a="1"/>
  <c r="C2433" i="2" s="1"/>
  <c r="C2434" i="2" a="1"/>
  <c r="C2434" i="2" s="1"/>
  <c r="C2435" i="2" a="1"/>
  <c r="C2435" i="2" s="1"/>
  <c r="C2436" i="2" a="1"/>
  <c r="C2436" i="2" s="1"/>
  <c r="C2437" i="2" a="1"/>
  <c r="C2437" i="2" s="1"/>
  <c r="C2438" i="2" a="1"/>
  <c r="C2438" i="2" s="1"/>
  <c r="C2439" i="2" a="1"/>
  <c r="C2439" i="2" s="1"/>
  <c r="C2440" i="2" a="1"/>
  <c r="C2440" i="2" s="1"/>
  <c r="C2441" i="2" a="1"/>
  <c r="C2441" i="2" s="1"/>
  <c r="C2442" i="2" a="1"/>
  <c r="C2442" i="2" s="1"/>
  <c r="C2443" i="2" a="1"/>
  <c r="C2443" i="2" s="1"/>
  <c r="C2444" i="2" a="1"/>
  <c r="C2444" i="2" s="1"/>
  <c r="C2445" i="2" a="1"/>
  <c r="C2445" i="2" s="1"/>
  <c r="C2446" i="2" a="1"/>
  <c r="C2446" i="2" s="1"/>
  <c r="C2447" i="2" a="1"/>
  <c r="C2447" i="2" s="1"/>
  <c r="C2448" i="2" a="1"/>
  <c r="C2448" i="2" s="1"/>
  <c r="C2449" i="2" a="1"/>
  <c r="C2449" i="2" s="1"/>
  <c r="C2450" i="2" a="1"/>
  <c r="C2450" i="2" s="1"/>
  <c r="C2451" i="2" a="1"/>
  <c r="C2451" i="2" s="1"/>
  <c r="C2452" i="2" a="1"/>
  <c r="C2452" i="2" s="1"/>
  <c r="C2453" i="2" a="1"/>
  <c r="C2453" i="2" s="1"/>
  <c r="C2454" i="2" a="1"/>
  <c r="C2454" i="2" s="1"/>
  <c r="C2455" i="2" a="1"/>
  <c r="C2455" i="2" s="1"/>
  <c r="C2456" i="2" a="1"/>
  <c r="C2456" i="2" s="1"/>
  <c r="C2457" i="2" a="1"/>
  <c r="C2457" i="2" s="1"/>
  <c r="C2458" i="2" a="1"/>
  <c r="C2458" i="2" s="1"/>
  <c r="C2459" i="2" a="1"/>
  <c r="C2459" i="2" s="1"/>
  <c r="C2460" i="2" a="1"/>
  <c r="C2460" i="2" s="1"/>
  <c r="C2461" i="2" a="1"/>
  <c r="C2461" i="2" s="1"/>
  <c r="C2462" i="2" a="1"/>
  <c r="C2462" i="2" s="1"/>
  <c r="C2463" i="2" a="1"/>
  <c r="C2463" i="2" s="1"/>
  <c r="C2464" i="2" a="1"/>
  <c r="C2464" i="2" s="1"/>
  <c r="C2465" i="2" a="1"/>
  <c r="C2465" i="2" s="1"/>
  <c r="C2466" i="2" a="1"/>
  <c r="C2466" i="2" s="1"/>
  <c r="C2467" i="2" a="1"/>
  <c r="C2467" i="2" s="1"/>
  <c r="C2468" i="2" a="1"/>
  <c r="C2468" i="2" s="1"/>
  <c r="C2469" i="2" a="1"/>
  <c r="C2469" i="2" s="1"/>
  <c r="C2470" i="2" a="1"/>
  <c r="C2470" i="2" s="1"/>
  <c r="C2471" i="2" a="1"/>
  <c r="C2471" i="2" s="1"/>
  <c r="C2472" i="2" a="1"/>
  <c r="C2472" i="2" s="1"/>
  <c r="C2473" i="2" a="1"/>
  <c r="C2473" i="2" s="1"/>
  <c r="C2474" i="2" a="1"/>
  <c r="C2474" i="2" s="1"/>
  <c r="C2475" i="2" a="1"/>
  <c r="C2475" i="2" s="1"/>
  <c r="C2476" i="2" a="1"/>
  <c r="C2476" i="2" s="1"/>
  <c r="C2477" i="2" a="1"/>
  <c r="C2477" i="2" s="1"/>
  <c r="C2478" i="2" a="1"/>
  <c r="C2478" i="2" s="1"/>
  <c r="C2479" i="2" a="1"/>
  <c r="C2479" i="2" s="1"/>
  <c r="C2480" i="2" a="1"/>
  <c r="C2480" i="2" s="1"/>
  <c r="C2481" i="2" a="1"/>
  <c r="C2481" i="2" s="1"/>
  <c r="C2482" i="2" a="1"/>
  <c r="C2482" i="2" s="1"/>
  <c r="C2483" i="2" a="1"/>
  <c r="C2483" i="2" s="1"/>
  <c r="C2484" i="2" a="1"/>
  <c r="C2484" i="2" s="1"/>
  <c r="C2485" i="2" a="1"/>
  <c r="C2485" i="2" s="1"/>
  <c r="C2486" i="2" a="1"/>
  <c r="C2486" i="2" s="1"/>
  <c r="C2487" i="2" a="1"/>
  <c r="C2487" i="2" s="1"/>
  <c r="C2488" i="2" a="1"/>
  <c r="C2488" i="2" s="1"/>
  <c r="C2489" i="2" a="1"/>
  <c r="C2489" i="2" s="1"/>
  <c r="C2490" i="2" a="1"/>
  <c r="C2490" i="2" s="1"/>
  <c r="C2491" i="2" a="1"/>
  <c r="C2491" i="2" s="1"/>
  <c r="C2492" i="2" a="1"/>
  <c r="C2492" i="2" s="1"/>
  <c r="C2493" i="2" a="1"/>
  <c r="C2493" i="2" s="1"/>
  <c r="C2494" i="2" a="1"/>
  <c r="C2494" i="2" s="1"/>
  <c r="C2495" i="2" a="1"/>
  <c r="C2495" i="2" s="1"/>
  <c r="C2496" i="2" a="1"/>
  <c r="C2496" i="2" s="1"/>
  <c r="C2497" i="2" a="1"/>
  <c r="C2497" i="2" s="1"/>
  <c r="C2498" i="2" a="1"/>
  <c r="C2498" i="2" s="1"/>
  <c r="C2499" i="2" a="1"/>
  <c r="C2499" i="2" s="1"/>
  <c r="C2500" i="2" a="1"/>
  <c r="C2500" i="2" s="1"/>
  <c r="C2501" i="2" a="1"/>
  <c r="C2501" i="2" s="1"/>
  <c r="C2502" i="2" a="1"/>
  <c r="C2502" i="2" s="1"/>
  <c r="C2503" i="2" a="1"/>
  <c r="C2503" i="2" s="1"/>
  <c r="C2504" i="2" a="1"/>
  <c r="C2504" i="2" s="1"/>
  <c r="C2505" i="2" a="1"/>
  <c r="C2505" i="2" s="1"/>
  <c r="C2506" i="2" a="1"/>
  <c r="C2506" i="2" s="1"/>
  <c r="C2507" i="2" a="1"/>
  <c r="C2507" i="2" s="1"/>
  <c r="C2508" i="2" a="1"/>
  <c r="C2508" i="2" s="1"/>
  <c r="C2509" i="2" a="1"/>
  <c r="C2509" i="2" s="1"/>
  <c r="C2510" i="2" a="1"/>
  <c r="C2510" i="2" s="1"/>
  <c r="C2511" i="2" a="1"/>
  <c r="C2511" i="2" s="1"/>
  <c r="C2512" i="2" a="1"/>
  <c r="C2512" i="2" s="1"/>
  <c r="C2513" i="2" a="1"/>
  <c r="C2513" i="2" s="1"/>
  <c r="C2514" i="2" a="1"/>
  <c r="C2514" i="2" s="1"/>
  <c r="C2515" i="2" a="1"/>
  <c r="C2515" i="2" s="1"/>
  <c r="C2516" i="2" a="1"/>
  <c r="C2516" i="2" s="1"/>
  <c r="C2517" i="2" a="1"/>
  <c r="C2517" i="2" s="1"/>
  <c r="C2518" i="2" a="1"/>
  <c r="C2518" i="2" s="1"/>
  <c r="C2519" i="2" a="1"/>
  <c r="C2519" i="2" s="1"/>
  <c r="C2520" i="2" a="1"/>
  <c r="C2520" i="2" s="1"/>
  <c r="C2521" i="2" a="1"/>
  <c r="C2521" i="2" s="1"/>
  <c r="C2522" i="2" a="1"/>
  <c r="C2522" i="2" s="1"/>
  <c r="C2523" i="2" a="1"/>
  <c r="C2523" i="2" s="1"/>
  <c r="C2524" i="2" a="1"/>
  <c r="C2524" i="2" s="1"/>
  <c r="C2525" i="2" a="1"/>
  <c r="C2525" i="2" s="1"/>
  <c r="C2526" i="2" a="1"/>
  <c r="C2526" i="2" s="1"/>
  <c r="C2527" i="2" a="1"/>
  <c r="C2527" i="2" s="1"/>
  <c r="C2528" i="2" a="1"/>
  <c r="C2528" i="2" s="1"/>
  <c r="C2529" i="2" a="1"/>
  <c r="C2529" i="2" s="1"/>
  <c r="C2530" i="2" a="1"/>
  <c r="C2530" i="2" s="1"/>
  <c r="C2531" i="2" a="1"/>
  <c r="C2531" i="2" s="1"/>
  <c r="C2532" i="2" a="1"/>
  <c r="C2532" i="2" s="1"/>
  <c r="C2533" i="2" a="1"/>
  <c r="C2533" i="2" s="1"/>
  <c r="C2534" i="2" a="1"/>
  <c r="C2534" i="2" s="1"/>
  <c r="C2535" i="2" a="1"/>
  <c r="C2535" i="2" s="1"/>
  <c r="C2536" i="2" a="1"/>
  <c r="C2536" i="2" s="1"/>
  <c r="C2537" i="2" a="1"/>
  <c r="C2537" i="2" s="1"/>
  <c r="C2538" i="2" a="1"/>
  <c r="C2538" i="2" s="1"/>
  <c r="C2539" i="2" a="1"/>
  <c r="C2539" i="2" s="1"/>
  <c r="C2540" i="2" a="1"/>
  <c r="C2540" i="2" s="1"/>
  <c r="C2541" i="2" a="1"/>
  <c r="C2541" i="2" s="1"/>
  <c r="C2542" i="2" a="1"/>
  <c r="C2542" i="2" s="1"/>
  <c r="C2543" i="2" a="1"/>
  <c r="C2543" i="2" s="1"/>
  <c r="C2544" i="2" a="1"/>
  <c r="C2544" i="2" s="1"/>
  <c r="C2545" i="2" a="1"/>
  <c r="C2545" i="2" s="1"/>
  <c r="C2546" i="2" a="1"/>
  <c r="C2546" i="2" s="1"/>
  <c r="C2547" i="2" a="1"/>
  <c r="C2547" i="2" s="1"/>
  <c r="C2548" i="2" a="1"/>
  <c r="C2548" i="2" s="1"/>
  <c r="C2549" i="2" a="1"/>
  <c r="C2549" i="2" s="1"/>
  <c r="C2550" i="2" a="1"/>
  <c r="C2550" i="2" s="1"/>
  <c r="C2551" i="2" a="1"/>
  <c r="C2551" i="2" s="1"/>
  <c r="C2552" i="2" a="1"/>
  <c r="C2552" i="2" s="1"/>
  <c r="C2553" i="2" a="1"/>
  <c r="C2553" i="2" s="1"/>
  <c r="C2554" i="2" a="1"/>
  <c r="C2554" i="2" s="1"/>
  <c r="C2555" i="2" a="1"/>
  <c r="C2555" i="2" s="1"/>
  <c r="C2556" i="2" a="1"/>
  <c r="C2556" i="2" s="1"/>
  <c r="C2557" i="2" a="1"/>
  <c r="C2557" i="2" s="1"/>
  <c r="C2558" i="2" a="1"/>
  <c r="C2558" i="2" s="1"/>
  <c r="C2559" i="2" a="1"/>
  <c r="C2559" i="2" s="1"/>
  <c r="C2560" i="2" a="1"/>
  <c r="C2560" i="2" s="1"/>
  <c r="C2561" i="2" a="1"/>
  <c r="C2561" i="2" s="1"/>
  <c r="C2562" i="2" a="1"/>
  <c r="C2562" i="2" s="1"/>
  <c r="C2563" i="2" a="1"/>
  <c r="C2563" i="2" s="1"/>
  <c r="C2564" i="2" a="1"/>
  <c r="C2564" i="2" s="1"/>
  <c r="C2565" i="2" a="1"/>
  <c r="C2565" i="2" s="1"/>
  <c r="C2566" i="2" a="1"/>
  <c r="C2566" i="2" s="1"/>
  <c r="C2567" i="2" a="1"/>
  <c r="C2567" i="2" s="1"/>
  <c r="C2568" i="2" a="1"/>
  <c r="C2568" i="2" s="1"/>
  <c r="C2569" i="2" a="1"/>
  <c r="C2569" i="2" s="1"/>
  <c r="C2570" i="2" a="1"/>
  <c r="C2570" i="2" s="1"/>
  <c r="C2571" i="2" a="1"/>
  <c r="C2571" i="2" s="1"/>
  <c r="C2572" i="2" a="1"/>
  <c r="C2572" i="2" s="1"/>
  <c r="C2573" i="2" a="1"/>
  <c r="C2573" i="2" s="1"/>
  <c r="C2574" i="2" a="1"/>
  <c r="C2574" i="2" s="1"/>
  <c r="C2575" i="2" a="1"/>
  <c r="C2575" i="2" s="1"/>
  <c r="C2576" i="2" a="1"/>
  <c r="C2576" i="2" s="1"/>
  <c r="C2577" i="2" a="1"/>
  <c r="C2577" i="2" s="1"/>
  <c r="C2578" i="2" a="1"/>
  <c r="C2578" i="2" s="1"/>
  <c r="C2579" i="2" a="1"/>
  <c r="C2579" i="2" s="1"/>
  <c r="C2580" i="2" a="1"/>
  <c r="C2580" i="2" s="1"/>
  <c r="C2581" i="2" a="1"/>
  <c r="C2581" i="2" s="1"/>
  <c r="C2582" i="2" a="1"/>
  <c r="C2582" i="2" s="1"/>
  <c r="C2583" i="2" a="1"/>
  <c r="C2583" i="2" s="1"/>
  <c r="C2584" i="2" a="1"/>
  <c r="C2584" i="2" s="1"/>
  <c r="C2585" i="2" a="1"/>
  <c r="C2585" i="2" s="1"/>
  <c r="C2586" i="2" a="1"/>
  <c r="C2586" i="2" s="1"/>
  <c r="C2587" i="2" a="1"/>
  <c r="C2587" i="2" s="1"/>
  <c r="C2588" i="2" a="1"/>
  <c r="C2588" i="2" s="1"/>
  <c r="C2589" i="2" a="1"/>
  <c r="C2589" i="2" s="1"/>
  <c r="C2590" i="2" a="1"/>
  <c r="C2590" i="2" s="1"/>
  <c r="C2591" i="2" a="1"/>
  <c r="C2591" i="2" s="1"/>
  <c r="C2592" i="2" a="1"/>
  <c r="C2592" i="2" s="1"/>
  <c r="C2593" i="2" a="1"/>
  <c r="C2593" i="2" s="1"/>
  <c r="C2594" i="2" a="1"/>
  <c r="C2594" i="2" s="1"/>
  <c r="C2595" i="2" a="1"/>
  <c r="C2595" i="2" s="1"/>
  <c r="C2596" i="2" a="1"/>
  <c r="C2596" i="2" s="1"/>
  <c r="C2597" i="2" a="1"/>
  <c r="C2597" i="2" s="1"/>
  <c r="C2598" i="2" a="1"/>
  <c r="C2598" i="2" s="1"/>
  <c r="C2599" i="2" a="1"/>
  <c r="C2599" i="2" s="1"/>
  <c r="C2600" i="2" a="1"/>
  <c r="C2600" i="2" s="1"/>
  <c r="C2601" i="2" a="1"/>
  <c r="C2601" i="2" s="1"/>
  <c r="C2602" i="2" a="1"/>
  <c r="C2602" i="2" s="1"/>
  <c r="C2603" i="2" a="1"/>
  <c r="C2603" i="2" s="1"/>
  <c r="C2604" i="2" a="1"/>
  <c r="C2604" i="2" s="1"/>
  <c r="C2605" i="2" a="1"/>
  <c r="C2605" i="2" s="1"/>
  <c r="C2606" i="2" a="1"/>
  <c r="C2606" i="2" s="1"/>
  <c r="C2607" i="2" a="1"/>
  <c r="C2607" i="2" s="1"/>
  <c r="C2608" i="2" a="1"/>
  <c r="C2608" i="2" s="1"/>
  <c r="C2609" i="2" a="1"/>
  <c r="C2609" i="2" s="1"/>
  <c r="C2610" i="2" a="1"/>
  <c r="C2610" i="2" s="1"/>
  <c r="C2611" i="2" a="1"/>
  <c r="C2611" i="2" s="1"/>
  <c r="C2612" i="2" a="1"/>
  <c r="C2612" i="2" s="1"/>
  <c r="C2613" i="2" a="1"/>
  <c r="C2613" i="2" s="1"/>
  <c r="C2614" i="2" a="1"/>
  <c r="C2614" i="2" s="1"/>
  <c r="C2615" i="2" a="1"/>
  <c r="C2615" i="2" s="1"/>
  <c r="C2616" i="2" a="1"/>
  <c r="C2616" i="2" s="1"/>
  <c r="C2617" i="2" a="1"/>
  <c r="C2617" i="2" s="1"/>
  <c r="C2618" i="2" a="1"/>
  <c r="C2618" i="2" s="1"/>
  <c r="C2619" i="2" a="1"/>
  <c r="C2619" i="2" s="1"/>
  <c r="C2620" i="2" a="1"/>
  <c r="C2620" i="2" s="1"/>
  <c r="C2621" i="2" a="1"/>
  <c r="C2621" i="2" s="1"/>
  <c r="C2622" i="2" a="1"/>
  <c r="C2622" i="2" s="1"/>
  <c r="C2623" i="2" a="1"/>
  <c r="C2623" i="2" s="1"/>
  <c r="C2624" i="2" a="1"/>
  <c r="C2624" i="2" s="1"/>
  <c r="C2625" i="2" a="1"/>
  <c r="C2625" i="2" s="1"/>
  <c r="C2626" i="2" a="1"/>
  <c r="C2626" i="2" s="1"/>
  <c r="C2627" i="2" a="1"/>
  <c r="C2627" i="2" s="1"/>
  <c r="C2628" i="2" a="1"/>
  <c r="C2628" i="2" s="1"/>
  <c r="C2629" i="2" a="1"/>
  <c r="C2629" i="2" s="1"/>
  <c r="C2630" i="2" a="1"/>
  <c r="C2630" i="2" s="1"/>
  <c r="C2631" i="2" a="1"/>
  <c r="C2631" i="2" s="1"/>
  <c r="C2632" i="2" a="1"/>
  <c r="C2632" i="2" s="1"/>
  <c r="C2633" i="2" a="1"/>
  <c r="C2633" i="2" s="1"/>
  <c r="C2634" i="2" a="1"/>
  <c r="C2634" i="2" s="1"/>
  <c r="C2635" i="2" a="1"/>
  <c r="C2635" i="2" s="1"/>
  <c r="C2636" i="2" a="1"/>
  <c r="C2636" i="2" s="1"/>
  <c r="C2637" i="2" a="1"/>
  <c r="C2637" i="2" s="1"/>
  <c r="C2638" i="2" a="1"/>
  <c r="C2638" i="2" s="1"/>
  <c r="C2639" i="2" a="1"/>
  <c r="C2639" i="2" s="1"/>
  <c r="C2640" i="2" a="1"/>
  <c r="C2640" i="2" s="1"/>
  <c r="C2641" i="2" a="1"/>
  <c r="C2641" i="2" s="1"/>
  <c r="C2642" i="2" a="1"/>
  <c r="C2642" i="2" s="1"/>
  <c r="C2643" i="2" a="1"/>
  <c r="C2643" i="2" s="1"/>
  <c r="C2644" i="2" a="1"/>
  <c r="C2644" i="2" s="1"/>
  <c r="C2645" i="2" a="1"/>
  <c r="C2645" i="2" s="1"/>
  <c r="C2646" i="2" a="1"/>
  <c r="C2646" i="2" s="1"/>
  <c r="C2647" i="2" a="1"/>
  <c r="C2647" i="2" s="1"/>
  <c r="C2648" i="2" a="1"/>
  <c r="C2648" i="2" s="1"/>
  <c r="C2649" i="2" a="1"/>
  <c r="C2649" i="2" s="1"/>
  <c r="C2650" i="2" a="1"/>
  <c r="C2650" i="2" s="1"/>
  <c r="C2651" i="2" a="1"/>
  <c r="C2651" i="2" s="1"/>
  <c r="C2652" i="2" a="1"/>
  <c r="C2652" i="2" s="1"/>
  <c r="C2653" i="2" a="1"/>
  <c r="C2653" i="2" s="1"/>
  <c r="C2654" i="2" a="1"/>
  <c r="C2654" i="2" s="1"/>
  <c r="C2655" i="2" a="1"/>
  <c r="C2655" i="2" s="1"/>
  <c r="C2656" i="2" a="1"/>
  <c r="C2656" i="2" s="1"/>
  <c r="C2657" i="2" a="1"/>
  <c r="C2657" i="2" s="1"/>
  <c r="C2658" i="2" a="1"/>
  <c r="C2658" i="2" s="1"/>
  <c r="C2659" i="2" a="1"/>
  <c r="C2659" i="2" s="1"/>
  <c r="C2660" i="2" a="1"/>
  <c r="C2660" i="2" s="1"/>
  <c r="C2661" i="2" a="1"/>
  <c r="C2661" i="2" s="1"/>
  <c r="C2662" i="2" a="1"/>
  <c r="C2662" i="2" s="1"/>
  <c r="C2663" i="2" a="1"/>
  <c r="C2663" i="2" s="1"/>
  <c r="C2664" i="2" a="1"/>
  <c r="C2664" i="2" s="1"/>
  <c r="C2665" i="2" a="1"/>
  <c r="C2665" i="2" s="1"/>
  <c r="C2666" i="2" a="1"/>
  <c r="C2666" i="2" s="1"/>
  <c r="C2667" i="2" a="1"/>
  <c r="C2667" i="2" s="1"/>
  <c r="C2668" i="2" a="1"/>
  <c r="C2668" i="2" s="1"/>
  <c r="C2669" i="2" a="1"/>
  <c r="C2669" i="2" s="1"/>
  <c r="C2670" i="2" a="1"/>
  <c r="C2670" i="2" s="1"/>
  <c r="C2671" i="2" a="1"/>
  <c r="C2671" i="2" s="1"/>
  <c r="C2672" i="2" a="1"/>
  <c r="C2672" i="2" s="1"/>
  <c r="C2673" i="2" a="1"/>
  <c r="C2673" i="2" s="1"/>
  <c r="C2674" i="2" a="1"/>
  <c r="C2674" i="2" s="1"/>
  <c r="C2675" i="2" a="1"/>
  <c r="C2675" i="2" s="1"/>
  <c r="C2676" i="2" a="1"/>
  <c r="C2676" i="2" s="1"/>
  <c r="C2677" i="2" a="1"/>
  <c r="C2677" i="2" s="1"/>
  <c r="C2678" i="2" a="1"/>
  <c r="C2678" i="2" s="1"/>
  <c r="C2679" i="2" a="1"/>
  <c r="C2679" i="2" s="1"/>
  <c r="C2680" i="2" a="1"/>
  <c r="C2680" i="2" s="1"/>
  <c r="C2681" i="2" a="1"/>
  <c r="C2681" i="2" s="1"/>
  <c r="C2682" i="2" a="1"/>
  <c r="C2682" i="2" s="1"/>
  <c r="C2683" i="2" a="1"/>
  <c r="C2683" i="2" s="1"/>
  <c r="C2684" i="2" a="1"/>
  <c r="C2684" i="2" s="1"/>
  <c r="C2685" i="2" a="1"/>
  <c r="C2685" i="2" s="1"/>
  <c r="C2686" i="2" a="1"/>
  <c r="C2686" i="2" s="1"/>
  <c r="C2687" i="2" a="1"/>
  <c r="C2687" i="2" s="1"/>
  <c r="C2688" i="2" a="1"/>
  <c r="C2688" i="2" s="1"/>
  <c r="C2689" i="2" a="1"/>
  <c r="C2689" i="2" s="1"/>
  <c r="C2690" i="2" a="1"/>
  <c r="C2690" i="2" s="1"/>
  <c r="C2691" i="2" a="1"/>
  <c r="C2691" i="2" s="1"/>
  <c r="C2692" i="2" a="1"/>
  <c r="C2692" i="2" s="1"/>
  <c r="C2693" i="2" a="1"/>
  <c r="C2693" i="2" s="1"/>
  <c r="C2694" i="2" a="1"/>
  <c r="C2694" i="2" s="1"/>
  <c r="C2695" i="2" a="1"/>
  <c r="C2695" i="2" s="1"/>
  <c r="C2696" i="2" a="1"/>
  <c r="C2696" i="2" s="1"/>
  <c r="C2697" i="2" a="1"/>
  <c r="C2697" i="2" s="1"/>
  <c r="C2698" i="2" a="1"/>
  <c r="C2698" i="2" s="1"/>
  <c r="C2699" i="2" a="1"/>
  <c r="C2699" i="2" s="1"/>
  <c r="C2700" i="2" a="1"/>
  <c r="C2700" i="2" s="1"/>
  <c r="C2701" i="2" a="1"/>
  <c r="C2701" i="2" s="1"/>
  <c r="C2702" i="2" a="1"/>
  <c r="C2702" i="2" s="1"/>
  <c r="C2703" i="2" a="1"/>
  <c r="C2703" i="2" s="1"/>
  <c r="C2704" i="2" a="1"/>
  <c r="C2704" i="2" s="1"/>
  <c r="C2705" i="2" a="1"/>
  <c r="C2705" i="2" s="1"/>
  <c r="C2706" i="2" a="1"/>
  <c r="C2706" i="2" s="1"/>
  <c r="C2707" i="2" a="1"/>
  <c r="C2707" i="2" s="1"/>
  <c r="C2708" i="2" a="1"/>
  <c r="C2708" i="2" s="1"/>
  <c r="C2709" i="2" a="1"/>
  <c r="C2709" i="2" s="1"/>
  <c r="C2710" i="2" a="1"/>
  <c r="C2710" i="2" s="1"/>
  <c r="C2711" i="2" a="1"/>
  <c r="C2711" i="2" s="1"/>
  <c r="C2712" i="2" a="1"/>
  <c r="C2712" i="2" s="1"/>
  <c r="C2713" i="2" a="1"/>
  <c r="C2713" i="2" s="1"/>
  <c r="C2714" i="2" a="1"/>
  <c r="C2714" i="2" s="1"/>
  <c r="C2715" i="2" a="1"/>
  <c r="C2715" i="2" s="1"/>
  <c r="C2716" i="2" a="1"/>
  <c r="C2716" i="2" s="1"/>
  <c r="C2717" i="2" a="1"/>
  <c r="C2717" i="2" s="1"/>
  <c r="C2718" i="2" a="1"/>
  <c r="C2718" i="2" s="1"/>
  <c r="C2719" i="2" a="1"/>
  <c r="C2719" i="2" s="1"/>
  <c r="C2720" i="2" a="1"/>
  <c r="C2720" i="2" s="1"/>
  <c r="C2721" i="2" a="1"/>
  <c r="C2721" i="2" s="1"/>
  <c r="C2722" i="2" a="1"/>
  <c r="C2722" i="2" s="1"/>
  <c r="C2723" i="2" a="1"/>
  <c r="C2723" i="2" s="1"/>
  <c r="C2724" i="2" a="1"/>
  <c r="C2724" i="2" s="1"/>
  <c r="C2725" i="2" a="1"/>
  <c r="C2725" i="2" s="1"/>
  <c r="C2726" i="2" a="1"/>
  <c r="C2726" i="2" s="1"/>
  <c r="C2727" i="2" a="1"/>
  <c r="C2727" i="2" s="1"/>
  <c r="C2728" i="2" a="1"/>
  <c r="C2728" i="2" s="1"/>
  <c r="C2729" i="2" a="1"/>
  <c r="C2729" i="2" s="1"/>
  <c r="C2730" i="2" a="1"/>
  <c r="C2730" i="2" s="1"/>
  <c r="C2731" i="2" a="1"/>
  <c r="C2731" i="2" s="1"/>
  <c r="C2732" i="2" a="1"/>
  <c r="C2732" i="2" s="1"/>
  <c r="C2733" i="2" a="1"/>
  <c r="C2733" i="2" s="1"/>
  <c r="C2734" i="2" a="1"/>
  <c r="C2734" i="2" s="1"/>
  <c r="C2735" i="2" a="1"/>
  <c r="C2735" i="2" s="1"/>
  <c r="C2736" i="2" a="1"/>
  <c r="C2736" i="2" s="1"/>
  <c r="C2737" i="2" a="1"/>
  <c r="C2737" i="2" s="1"/>
  <c r="C2738" i="2" a="1"/>
  <c r="C2738" i="2" s="1"/>
  <c r="C2739" i="2" a="1"/>
  <c r="C2739" i="2" s="1"/>
  <c r="C2740" i="2" a="1"/>
  <c r="C2740" i="2" s="1"/>
  <c r="C2741" i="2" a="1"/>
  <c r="C2741" i="2" s="1"/>
  <c r="C2742" i="2" a="1"/>
  <c r="C2742" i="2" s="1"/>
  <c r="C2743" i="2" a="1"/>
  <c r="C2743" i="2" s="1"/>
  <c r="C2744" i="2" a="1"/>
  <c r="C2744" i="2" s="1"/>
  <c r="C2745" i="2" a="1"/>
  <c r="C2745" i="2" s="1"/>
  <c r="C2746" i="2" a="1"/>
  <c r="C2746" i="2" s="1"/>
  <c r="C2747" i="2" a="1"/>
  <c r="C2747" i="2" s="1"/>
  <c r="C2748" i="2" a="1"/>
  <c r="C2748" i="2" s="1"/>
  <c r="C2749" i="2" a="1"/>
  <c r="C2749" i="2" s="1"/>
  <c r="C2750" i="2" a="1"/>
  <c r="C2750" i="2" s="1"/>
  <c r="C2751" i="2" a="1"/>
  <c r="C2751" i="2" s="1"/>
  <c r="C2752" i="2" a="1"/>
  <c r="C2752" i="2" s="1"/>
  <c r="C2753" i="2" a="1"/>
  <c r="C2753" i="2" s="1"/>
  <c r="C2754" i="2" a="1"/>
  <c r="C2754" i="2" s="1"/>
  <c r="C2755" i="2" a="1"/>
  <c r="C2755" i="2" s="1"/>
  <c r="C2756" i="2" a="1"/>
  <c r="C2756" i="2" s="1"/>
  <c r="C2757" i="2" a="1"/>
  <c r="C2757" i="2" s="1"/>
  <c r="C2758" i="2" a="1"/>
  <c r="C2758" i="2" s="1"/>
  <c r="C2759" i="2" a="1"/>
  <c r="C2759" i="2" s="1"/>
  <c r="C2760" i="2" a="1"/>
  <c r="C2760" i="2" s="1"/>
  <c r="C2761" i="2" a="1"/>
  <c r="C2761" i="2" s="1"/>
  <c r="C2762" i="2" a="1"/>
  <c r="C2762" i="2" s="1"/>
  <c r="C2763" i="2" a="1"/>
  <c r="C2763" i="2" s="1"/>
  <c r="C2764" i="2" a="1"/>
  <c r="C2764" i="2" s="1"/>
  <c r="C2765" i="2" a="1"/>
  <c r="C2765" i="2" s="1"/>
  <c r="C2766" i="2" a="1"/>
  <c r="C2766" i="2" s="1"/>
  <c r="C2767" i="2" a="1"/>
  <c r="C2767" i="2" s="1"/>
  <c r="C2768" i="2" a="1"/>
  <c r="C2768" i="2" s="1"/>
  <c r="C2769" i="2" a="1"/>
  <c r="C2769" i="2" s="1"/>
  <c r="C2770" i="2" a="1"/>
  <c r="C2770" i="2" s="1"/>
  <c r="C2771" i="2" a="1"/>
  <c r="C2771" i="2" s="1"/>
  <c r="C2772" i="2" a="1"/>
  <c r="C2772" i="2" s="1"/>
  <c r="C2773" i="2" a="1"/>
  <c r="C2773" i="2" s="1"/>
  <c r="C2774" i="2" a="1"/>
  <c r="C2774" i="2" s="1"/>
  <c r="C2775" i="2" a="1"/>
  <c r="C2775" i="2" s="1"/>
  <c r="C2776" i="2" a="1"/>
  <c r="C2776" i="2" s="1"/>
  <c r="C2777" i="2" a="1"/>
  <c r="C2777" i="2" s="1"/>
  <c r="C2778" i="2" a="1"/>
  <c r="C2778" i="2" s="1"/>
  <c r="C2779" i="2" a="1"/>
  <c r="C2779" i="2" s="1"/>
  <c r="C2780" i="2" a="1"/>
  <c r="C2780" i="2" s="1"/>
  <c r="C2781" i="2" a="1"/>
  <c r="C2781" i="2" s="1"/>
  <c r="C2782" i="2" a="1"/>
  <c r="C2782" i="2" s="1"/>
  <c r="C2783" i="2" a="1"/>
  <c r="C2783" i="2" s="1"/>
  <c r="C2784" i="2" a="1"/>
  <c r="C2784" i="2" s="1"/>
  <c r="C2785" i="2" a="1"/>
  <c r="C2785" i="2" s="1"/>
  <c r="C2786" i="2" a="1"/>
  <c r="C2786" i="2" s="1"/>
  <c r="C2787" i="2" a="1"/>
  <c r="C2787" i="2" s="1"/>
  <c r="C2788" i="2" a="1"/>
  <c r="C2788" i="2" s="1"/>
  <c r="C2789" i="2" a="1"/>
  <c r="C2789" i="2" s="1"/>
  <c r="C2790" i="2" a="1"/>
  <c r="C2790" i="2" s="1"/>
  <c r="C2791" i="2" a="1"/>
  <c r="C2791" i="2" s="1"/>
  <c r="C2792" i="2" a="1"/>
  <c r="C2792" i="2" s="1"/>
  <c r="C2793" i="2" a="1"/>
  <c r="C2793" i="2" s="1"/>
  <c r="C2794" i="2" a="1"/>
  <c r="C2794" i="2" s="1"/>
  <c r="C2795" i="2" a="1"/>
  <c r="C2795" i="2" s="1"/>
  <c r="C2796" i="2" a="1"/>
  <c r="C2796" i="2" s="1"/>
  <c r="C2797" i="2" a="1"/>
  <c r="C2797" i="2" s="1"/>
  <c r="C2798" i="2" a="1"/>
  <c r="C2798" i="2" s="1"/>
  <c r="C2799" i="2" a="1"/>
  <c r="C2799" i="2" s="1"/>
  <c r="C2800" i="2" a="1"/>
  <c r="C2800" i="2" s="1"/>
  <c r="C2801" i="2" a="1"/>
  <c r="C2801" i="2" s="1"/>
  <c r="C2802" i="2" a="1"/>
  <c r="C2802" i="2" s="1"/>
  <c r="C2803" i="2" a="1"/>
  <c r="C2803" i="2" s="1"/>
  <c r="C2804" i="2" a="1"/>
  <c r="C2804" i="2" s="1"/>
  <c r="C2805" i="2" a="1"/>
  <c r="C2805" i="2" s="1"/>
  <c r="C2806" i="2" a="1"/>
  <c r="C2806" i="2" s="1"/>
  <c r="C2807" i="2" a="1"/>
  <c r="C2807" i="2" s="1"/>
  <c r="C2808" i="2" a="1"/>
  <c r="C2808" i="2" s="1"/>
  <c r="C2809" i="2" a="1"/>
  <c r="C2809" i="2" s="1"/>
  <c r="C2810" i="2" a="1"/>
  <c r="C2810" i="2" s="1"/>
  <c r="C2811" i="2" a="1"/>
  <c r="C2811" i="2" s="1"/>
  <c r="C2812" i="2" a="1"/>
  <c r="C2812" i="2" s="1"/>
  <c r="C2813" i="2" a="1"/>
  <c r="C2813" i="2" s="1"/>
  <c r="C2814" i="2" a="1"/>
  <c r="C2814" i="2" s="1"/>
  <c r="C2815" i="2" a="1"/>
  <c r="C2815" i="2" s="1"/>
  <c r="C2816" i="2" a="1"/>
  <c r="C2816" i="2" s="1"/>
  <c r="C2817" i="2" a="1"/>
  <c r="C2817" i="2" s="1"/>
  <c r="C2818" i="2" a="1"/>
  <c r="C2818" i="2" s="1"/>
  <c r="C2819" i="2" a="1"/>
  <c r="C2819" i="2" s="1"/>
  <c r="C2820" i="2" a="1"/>
  <c r="C2820" i="2" s="1"/>
  <c r="C2821" i="2" a="1"/>
  <c r="C2821" i="2" s="1"/>
  <c r="C2822" i="2" a="1"/>
  <c r="C2822" i="2" s="1"/>
  <c r="C2823" i="2" a="1"/>
  <c r="C2823" i="2" s="1"/>
  <c r="C2824" i="2" a="1"/>
  <c r="C2824" i="2" s="1"/>
  <c r="C2825" i="2" a="1"/>
  <c r="C2825" i="2" s="1"/>
  <c r="C2826" i="2" a="1"/>
  <c r="C2826" i="2" s="1"/>
  <c r="C2827" i="2" a="1"/>
  <c r="C2827" i="2" s="1"/>
  <c r="C2828" i="2" a="1"/>
  <c r="C2828" i="2" s="1"/>
  <c r="C2829" i="2" a="1"/>
  <c r="C2829" i="2" s="1"/>
  <c r="C2830" i="2" a="1"/>
  <c r="C2830" i="2" s="1"/>
  <c r="C2831" i="2" a="1"/>
  <c r="C2831" i="2" s="1"/>
  <c r="C2832" i="2" a="1"/>
  <c r="C2832" i="2" s="1"/>
  <c r="C2833" i="2" a="1"/>
  <c r="C2833" i="2" s="1"/>
  <c r="C2834" i="2" a="1"/>
  <c r="C2834" i="2" s="1"/>
  <c r="C2835" i="2" a="1"/>
  <c r="C2835" i="2" s="1"/>
  <c r="C2836" i="2" a="1"/>
  <c r="C2836" i="2" s="1"/>
  <c r="C2837" i="2" a="1"/>
  <c r="C2837" i="2" s="1"/>
  <c r="C2838" i="2" a="1"/>
  <c r="C2838" i="2" s="1"/>
  <c r="C2839" i="2" a="1"/>
  <c r="C2839" i="2" s="1"/>
  <c r="C2840" i="2" a="1"/>
  <c r="C2840" i="2" s="1"/>
  <c r="C2841" i="2" a="1"/>
  <c r="C2841" i="2" s="1"/>
  <c r="C2842" i="2" a="1"/>
  <c r="C2842" i="2" s="1"/>
  <c r="C2843" i="2" a="1"/>
  <c r="C2843" i="2" s="1"/>
  <c r="C2844" i="2" a="1"/>
  <c r="C2844" i="2" s="1"/>
  <c r="C2845" i="2" a="1"/>
  <c r="C2845" i="2" s="1"/>
  <c r="C2846" i="2" a="1"/>
  <c r="C2846" i="2" s="1"/>
  <c r="C2847" i="2" a="1"/>
  <c r="C2847" i="2" s="1"/>
  <c r="C2848" i="2" a="1"/>
  <c r="C2848" i="2" s="1"/>
  <c r="C2849" i="2" a="1"/>
  <c r="C2849" i="2" s="1"/>
  <c r="C2850" i="2" a="1"/>
  <c r="C2850" i="2" s="1"/>
  <c r="C2851" i="2" a="1"/>
  <c r="C2851" i="2" s="1"/>
  <c r="C2852" i="2" a="1"/>
  <c r="C2852" i="2" s="1"/>
  <c r="C2853" i="2" a="1"/>
  <c r="C2853" i="2" s="1"/>
  <c r="C2854" i="2" a="1"/>
  <c r="C2854" i="2" s="1"/>
  <c r="C2855" i="2" a="1"/>
  <c r="C2855" i="2" s="1"/>
  <c r="C2856" i="2" a="1"/>
  <c r="C2856" i="2" s="1"/>
  <c r="C2857" i="2" a="1"/>
  <c r="C2857" i="2" s="1"/>
  <c r="C2858" i="2" a="1"/>
  <c r="C2858" i="2" s="1"/>
  <c r="C2859" i="2" a="1"/>
  <c r="C2859" i="2" s="1"/>
  <c r="C2860" i="2" a="1"/>
  <c r="C2860" i="2" s="1"/>
  <c r="C2861" i="2" a="1"/>
  <c r="C2861" i="2" s="1"/>
  <c r="C2862" i="2" a="1"/>
  <c r="C2862" i="2" s="1"/>
  <c r="C2863" i="2" a="1"/>
  <c r="C2863" i="2" s="1"/>
  <c r="C2864" i="2" a="1"/>
  <c r="C2864" i="2" s="1"/>
  <c r="C2865" i="2" a="1"/>
  <c r="C2865" i="2" s="1"/>
  <c r="C2866" i="2" a="1"/>
  <c r="C2866" i="2" s="1"/>
  <c r="C2867" i="2" a="1"/>
  <c r="C2867" i="2" s="1"/>
  <c r="C2868" i="2" a="1"/>
  <c r="C2868" i="2" s="1"/>
  <c r="C2869" i="2" a="1"/>
  <c r="C2869" i="2" s="1"/>
  <c r="C2870" i="2" a="1"/>
  <c r="C2870" i="2" s="1"/>
  <c r="C2871" i="2" a="1"/>
  <c r="C2871" i="2" s="1"/>
  <c r="C2872" i="2" a="1"/>
  <c r="C2872" i="2" s="1"/>
  <c r="C2873" i="2" a="1"/>
  <c r="C2873" i="2" s="1"/>
  <c r="C2874" i="2" a="1"/>
  <c r="C2874" i="2" s="1"/>
  <c r="C2875" i="2" a="1"/>
  <c r="C2875" i="2" s="1"/>
  <c r="C2876" i="2" a="1"/>
  <c r="C2876" i="2" s="1"/>
  <c r="C2877" i="2" a="1"/>
  <c r="C2877" i="2" s="1"/>
  <c r="C2878" i="2" a="1"/>
  <c r="C2878" i="2" s="1"/>
  <c r="C2879" i="2" a="1"/>
  <c r="C2879" i="2" s="1"/>
  <c r="C2880" i="2" a="1"/>
  <c r="C2880" i="2" s="1"/>
  <c r="C2881" i="2" a="1"/>
  <c r="C2881" i="2" s="1"/>
  <c r="C2882" i="2" a="1"/>
  <c r="C2882" i="2" s="1"/>
  <c r="C2883" i="2" a="1"/>
  <c r="C2883" i="2" s="1"/>
  <c r="C2884" i="2" a="1"/>
  <c r="C2884" i="2" s="1"/>
  <c r="C2885" i="2" a="1"/>
  <c r="C2885" i="2" s="1"/>
  <c r="C2886" i="2" a="1"/>
  <c r="C2886" i="2" s="1"/>
  <c r="C2887" i="2" a="1"/>
  <c r="C2887" i="2" s="1"/>
  <c r="C2888" i="2" a="1"/>
  <c r="C2888" i="2" s="1"/>
  <c r="C2889" i="2" a="1"/>
  <c r="C2889" i="2" s="1"/>
  <c r="C2890" i="2" a="1"/>
  <c r="C2890" i="2" s="1"/>
  <c r="C2891" i="2" a="1"/>
  <c r="C2891" i="2" s="1"/>
  <c r="C2892" i="2" a="1"/>
  <c r="C2892" i="2" s="1"/>
  <c r="C2893" i="2" a="1"/>
  <c r="C2893" i="2" s="1"/>
  <c r="C2894" i="2" a="1"/>
  <c r="C2894" i="2" s="1"/>
  <c r="C2895" i="2" a="1"/>
  <c r="C2895" i="2" s="1"/>
  <c r="C2896" i="2" a="1"/>
  <c r="C2896" i="2" s="1"/>
  <c r="C2897" i="2" a="1"/>
  <c r="C2897" i="2" s="1"/>
  <c r="C2898" i="2" a="1"/>
  <c r="C2898" i="2" s="1"/>
  <c r="C2899" i="2" a="1"/>
  <c r="C2899" i="2" s="1"/>
  <c r="C2900" i="2" a="1"/>
  <c r="C2900" i="2" s="1"/>
  <c r="C2901" i="2" a="1"/>
  <c r="C2901" i="2" s="1"/>
  <c r="C2902" i="2" a="1"/>
  <c r="C2902" i="2" s="1"/>
  <c r="C2903" i="2" a="1"/>
  <c r="C2903" i="2" s="1"/>
  <c r="C2904" i="2" a="1"/>
  <c r="C2904" i="2" s="1"/>
  <c r="C2905" i="2" a="1"/>
  <c r="C2905" i="2" s="1"/>
  <c r="C2906" i="2" a="1"/>
  <c r="C2906" i="2" s="1"/>
  <c r="C2907" i="2" a="1"/>
  <c r="C2907" i="2" s="1"/>
  <c r="C2908" i="2" a="1"/>
  <c r="C2908" i="2" s="1"/>
  <c r="C2909" i="2" a="1"/>
  <c r="C2909" i="2" s="1"/>
  <c r="C2910" i="2" a="1"/>
  <c r="C2910" i="2" s="1"/>
  <c r="C2911" i="2" a="1"/>
  <c r="C2911" i="2" s="1"/>
  <c r="C2912" i="2" a="1"/>
  <c r="C2912" i="2" s="1"/>
  <c r="C2913" i="2" a="1"/>
  <c r="C2913" i="2" s="1"/>
  <c r="C2914" i="2" a="1"/>
  <c r="C2914" i="2" s="1"/>
  <c r="C2915" i="2" a="1"/>
  <c r="C2915" i="2" s="1"/>
  <c r="C2916" i="2" a="1"/>
  <c r="C2916" i="2" s="1"/>
  <c r="C2917" i="2" a="1"/>
  <c r="C2917" i="2" s="1"/>
  <c r="C2918" i="2" a="1"/>
  <c r="C2918" i="2" s="1"/>
  <c r="C2919" i="2" a="1"/>
  <c r="C2919" i="2" s="1"/>
  <c r="C2920" i="2" a="1"/>
  <c r="C2920" i="2" s="1"/>
  <c r="C2921" i="2" a="1"/>
  <c r="C2921" i="2" s="1"/>
  <c r="C2922" i="2" a="1"/>
  <c r="C2922" i="2" s="1"/>
  <c r="C2923" i="2" a="1"/>
  <c r="C2923" i="2" s="1"/>
  <c r="C2924" i="2" a="1"/>
  <c r="C2924" i="2" s="1"/>
  <c r="C2925" i="2" a="1"/>
  <c r="C2925" i="2" s="1"/>
  <c r="C2926" i="2" a="1"/>
  <c r="C2926" i="2" s="1"/>
  <c r="C2927" i="2" a="1"/>
  <c r="C2927" i="2" s="1"/>
  <c r="C2928" i="2" a="1"/>
  <c r="C2928" i="2" s="1"/>
  <c r="C2929" i="2" a="1"/>
  <c r="C2929" i="2" s="1"/>
  <c r="C2930" i="2" a="1"/>
  <c r="C2930" i="2" s="1"/>
  <c r="C2931" i="2" a="1"/>
  <c r="C2931" i="2" s="1"/>
  <c r="C2932" i="2" a="1"/>
  <c r="C2932" i="2" s="1"/>
  <c r="C2933" i="2" a="1"/>
  <c r="C2933" i="2" s="1"/>
  <c r="C2934" i="2" a="1"/>
  <c r="C2934" i="2" s="1"/>
  <c r="C2935" i="2" a="1"/>
  <c r="C2935" i="2" s="1"/>
  <c r="C2936" i="2" a="1"/>
  <c r="C2936" i="2" s="1"/>
  <c r="C2937" i="2" a="1"/>
  <c r="C2937" i="2" s="1"/>
  <c r="C2938" i="2" a="1"/>
  <c r="C2938" i="2" s="1"/>
  <c r="C2939" i="2" a="1"/>
  <c r="C2939" i="2" s="1"/>
  <c r="C2940" i="2" a="1"/>
  <c r="C2940" i="2" s="1"/>
  <c r="C2941" i="2" a="1"/>
  <c r="C2941" i="2" s="1"/>
  <c r="C2942" i="2" a="1"/>
  <c r="C2942" i="2" s="1"/>
  <c r="C2943" i="2" a="1"/>
  <c r="C2943" i="2" s="1"/>
  <c r="C2944" i="2" a="1"/>
  <c r="C2944" i="2" s="1"/>
  <c r="C2945" i="2" a="1"/>
  <c r="C2945" i="2" s="1"/>
  <c r="C2946" i="2" a="1"/>
  <c r="C2946" i="2" s="1"/>
  <c r="C2947" i="2" a="1"/>
  <c r="C2947" i="2" s="1"/>
  <c r="C2948" i="2" a="1"/>
  <c r="C2948" i="2" s="1"/>
  <c r="C2949" i="2" a="1"/>
  <c r="C2949" i="2" s="1"/>
  <c r="C2950" i="2" a="1"/>
  <c r="C2950" i="2" s="1"/>
  <c r="C2951" i="2" a="1"/>
  <c r="C2951" i="2" s="1"/>
  <c r="C2952" i="2" a="1"/>
  <c r="C2952" i="2" s="1"/>
  <c r="C2953" i="2" a="1"/>
  <c r="C2953" i="2" s="1"/>
  <c r="C2954" i="2" a="1"/>
  <c r="C2954" i="2" s="1"/>
  <c r="C2955" i="2" a="1"/>
  <c r="C2955" i="2" s="1"/>
  <c r="C2956" i="2" a="1"/>
  <c r="C2956" i="2" s="1"/>
  <c r="C2957" i="2" a="1"/>
  <c r="C2957" i="2" s="1"/>
  <c r="C2958" i="2" a="1"/>
  <c r="C2958" i="2" s="1"/>
  <c r="C2959" i="2" a="1"/>
  <c r="C2959" i="2" s="1"/>
  <c r="C2960" i="2" a="1"/>
  <c r="C2960" i="2" s="1"/>
  <c r="C2961" i="2" a="1"/>
  <c r="C2961" i="2" s="1"/>
  <c r="C2962" i="2" a="1"/>
  <c r="C2962" i="2" s="1"/>
  <c r="C2963" i="2" a="1"/>
  <c r="C2963" i="2" s="1"/>
  <c r="C2964" i="2" a="1"/>
  <c r="C2964" i="2" s="1"/>
  <c r="C2965" i="2" a="1"/>
  <c r="C2965" i="2" s="1"/>
  <c r="C2966" i="2" a="1"/>
  <c r="C2966" i="2" s="1"/>
  <c r="C2967" i="2" a="1"/>
  <c r="C2967" i="2" s="1"/>
  <c r="C2968" i="2" a="1"/>
  <c r="C2968" i="2" s="1"/>
  <c r="C2969" i="2" a="1"/>
  <c r="C2969" i="2" s="1"/>
  <c r="C2970" i="2" a="1"/>
  <c r="C2970" i="2" s="1"/>
  <c r="C2971" i="2" a="1"/>
  <c r="C2971" i="2" s="1"/>
  <c r="C2972" i="2" a="1"/>
  <c r="C2972" i="2" s="1"/>
  <c r="C2973" i="2" a="1"/>
  <c r="C2973" i="2" s="1"/>
  <c r="C2974" i="2" a="1"/>
  <c r="C2974" i="2" s="1"/>
  <c r="C2975" i="2" a="1"/>
  <c r="C2975" i="2" s="1"/>
  <c r="C2976" i="2" a="1"/>
  <c r="C2976" i="2" s="1"/>
  <c r="C2977" i="2" a="1"/>
  <c r="C2977" i="2" s="1"/>
  <c r="C2978" i="2" a="1"/>
  <c r="C2978" i="2" s="1"/>
  <c r="C2979" i="2" a="1"/>
  <c r="C2979" i="2" s="1"/>
  <c r="C2980" i="2" a="1"/>
  <c r="C2980" i="2" s="1"/>
  <c r="C2981" i="2" a="1"/>
  <c r="C2981" i="2" s="1"/>
  <c r="C2982" i="2" a="1"/>
  <c r="C2982" i="2" s="1"/>
  <c r="C2983" i="2" a="1"/>
  <c r="C2983" i="2" s="1"/>
  <c r="C2984" i="2" a="1"/>
  <c r="C2984" i="2" s="1"/>
  <c r="C2985" i="2" a="1"/>
  <c r="C2985" i="2" s="1"/>
  <c r="C2986" i="2" a="1"/>
  <c r="C2986" i="2" s="1"/>
  <c r="C2987" i="2" a="1"/>
  <c r="C2987" i="2" s="1"/>
  <c r="C2988" i="2" a="1"/>
  <c r="C2988" i="2" s="1"/>
  <c r="C2989" i="2" a="1"/>
  <c r="C2989" i="2" s="1"/>
  <c r="C2990" i="2" a="1"/>
  <c r="C2990" i="2" s="1"/>
  <c r="C2991" i="2" a="1"/>
  <c r="C2991" i="2" s="1"/>
  <c r="C2992" i="2" a="1"/>
  <c r="C2992" i="2" s="1"/>
  <c r="C2993" i="2" a="1"/>
  <c r="C2993" i="2" s="1"/>
  <c r="C2994" i="2" a="1"/>
  <c r="C2994" i="2" s="1"/>
  <c r="C2995" i="2" a="1"/>
  <c r="C2995" i="2" s="1"/>
  <c r="C2996" i="2" a="1"/>
  <c r="C2996" i="2" s="1"/>
  <c r="C2997" i="2" a="1"/>
  <c r="C2997" i="2" s="1"/>
  <c r="C2998" i="2" a="1"/>
  <c r="C2998" i="2" s="1"/>
  <c r="C2999" i="2" a="1"/>
  <c r="C2999" i="2" s="1"/>
  <c r="C3000" i="2" a="1"/>
  <c r="C3000" i="2" s="1"/>
  <c r="C3001" i="2" a="1"/>
  <c r="C3001" i="2" s="1"/>
  <c r="C3002" i="2" a="1"/>
  <c r="C3002" i="2" s="1"/>
  <c r="C3003" i="2" a="1"/>
  <c r="C3003" i="2" s="1"/>
  <c r="C3004" i="2" a="1"/>
  <c r="C3004" i="2" s="1"/>
  <c r="C3005" i="2" a="1"/>
  <c r="C3005" i="2" s="1"/>
  <c r="C3006" i="2" a="1"/>
  <c r="C3006" i="2" s="1"/>
  <c r="C3007" i="2" a="1"/>
  <c r="C3007" i="2" s="1"/>
  <c r="C3008" i="2" a="1"/>
  <c r="C3008" i="2" s="1"/>
  <c r="C3009" i="2" a="1"/>
  <c r="C3009" i="2" s="1"/>
  <c r="C3010" i="2" a="1"/>
  <c r="C3010" i="2" s="1"/>
  <c r="C3011" i="2" a="1"/>
  <c r="C3011" i="2" s="1"/>
  <c r="C3012" i="2" a="1"/>
  <c r="C3012" i="2" s="1"/>
  <c r="C3013" i="2" a="1"/>
  <c r="C3013" i="2" s="1"/>
  <c r="C3014" i="2" a="1"/>
  <c r="C3014" i="2" s="1"/>
  <c r="C3015" i="2" a="1"/>
  <c r="C3015" i="2" s="1"/>
  <c r="C3016" i="2" a="1"/>
  <c r="C3016" i="2" s="1"/>
  <c r="C3017" i="2" a="1"/>
  <c r="C3017" i="2" s="1"/>
  <c r="C3018" i="2" a="1"/>
  <c r="C3018" i="2" s="1"/>
  <c r="C3019" i="2" a="1"/>
  <c r="C3019" i="2" s="1"/>
  <c r="C3020" i="2" a="1"/>
  <c r="C3020" i="2" s="1"/>
  <c r="C3021" i="2" a="1"/>
  <c r="C3021" i="2" s="1"/>
  <c r="C3022" i="2" a="1"/>
  <c r="C3022" i="2" s="1"/>
  <c r="C3023" i="2" a="1"/>
  <c r="C3023" i="2" s="1"/>
  <c r="C3024" i="2" a="1"/>
  <c r="C3024" i="2" s="1"/>
  <c r="C3025" i="2" a="1"/>
  <c r="C3025" i="2" s="1"/>
  <c r="C3026" i="2" a="1"/>
  <c r="C3026" i="2" s="1"/>
  <c r="C3027" i="2" a="1"/>
  <c r="C3027" i="2" s="1"/>
  <c r="C3028" i="2" a="1"/>
  <c r="C3028" i="2" s="1"/>
  <c r="C3029" i="2" a="1"/>
  <c r="C3029" i="2" s="1"/>
  <c r="C3030" i="2" a="1"/>
  <c r="C3030" i="2" s="1"/>
  <c r="C3031" i="2" a="1"/>
  <c r="C3031" i="2" s="1"/>
  <c r="C3032" i="2" a="1"/>
  <c r="C3032" i="2" s="1"/>
  <c r="C3033" i="2" a="1"/>
  <c r="C3033" i="2" s="1"/>
  <c r="C3034" i="2" a="1"/>
  <c r="C3034" i="2" s="1"/>
  <c r="C3035" i="2" a="1"/>
  <c r="C3035" i="2" s="1"/>
  <c r="C3036" i="2" a="1"/>
  <c r="C3036" i="2" s="1"/>
  <c r="C3037" i="2" a="1"/>
  <c r="C3037" i="2" s="1"/>
  <c r="C3038" i="2" a="1"/>
  <c r="C3038" i="2" s="1"/>
  <c r="C3039" i="2" a="1"/>
  <c r="C3039" i="2" s="1"/>
  <c r="C3040" i="2" a="1"/>
  <c r="C3040" i="2" s="1"/>
  <c r="C3041" i="2" a="1"/>
  <c r="C3041" i="2" s="1"/>
  <c r="C3042" i="2" a="1"/>
  <c r="C3042" i="2" s="1"/>
  <c r="C3043" i="2" a="1"/>
  <c r="C3043" i="2" s="1"/>
  <c r="C3044" i="2" a="1"/>
  <c r="C3044" i="2" s="1"/>
  <c r="C3045" i="2" a="1"/>
  <c r="C3045" i="2" s="1"/>
  <c r="C3046" i="2" a="1"/>
  <c r="C3046" i="2" s="1"/>
  <c r="C3047" i="2" a="1"/>
  <c r="C3047" i="2" s="1"/>
  <c r="C3048" i="2" a="1"/>
  <c r="C3048" i="2" s="1"/>
  <c r="C3049" i="2" a="1"/>
  <c r="C3049" i="2" s="1"/>
  <c r="C3050" i="2" a="1"/>
  <c r="C3050" i="2" s="1"/>
  <c r="C3051" i="2" a="1"/>
  <c r="C3051" i="2" s="1"/>
  <c r="C3052" i="2" a="1"/>
  <c r="C3052" i="2" s="1"/>
  <c r="C3053" i="2" a="1"/>
  <c r="C3053" i="2" s="1"/>
  <c r="C3054" i="2" a="1"/>
  <c r="C3054" i="2" s="1"/>
  <c r="C3055" i="2" a="1"/>
  <c r="C3055" i="2" s="1"/>
  <c r="C3056" i="2" a="1"/>
  <c r="C3056" i="2" s="1"/>
  <c r="C3057" i="2" a="1"/>
  <c r="C3057" i="2" s="1"/>
  <c r="C3058" i="2" a="1"/>
  <c r="C3058" i="2" s="1"/>
  <c r="C3059" i="2" a="1"/>
  <c r="C3059" i="2" s="1"/>
  <c r="C3060" i="2" a="1"/>
  <c r="C3060" i="2" s="1"/>
  <c r="C3061" i="2" a="1"/>
  <c r="C3061" i="2" s="1"/>
  <c r="C3062" i="2" a="1"/>
  <c r="C3062" i="2" s="1"/>
  <c r="C3063" i="2" a="1"/>
  <c r="C3063" i="2" s="1"/>
  <c r="C3064" i="2" a="1"/>
  <c r="C3064" i="2" s="1"/>
  <c r="C3065" i="2" a="1"/>
  <c r="C3065" i="2" s="1"/>
  <c r="C3066" i="2" a="1"/>
  <c r="C3066" i="2" s="1"/>
  <c r="C3067" i="2" a="1"/>
  <c r="C3067" i="2" s="1"/>
  <c r="C3068" i="2" a="1"/>
  <c r="C3068" i="2" s="1"/>
  <c r="C3069" i="2" a="1"/>
  <c r="C3069" i="2" s="1"/>
  <c r="C3070" i="2" a="1"/>
  <c r="C3070" i="2" s="1"/>
  <c r="C3071" i="2" a="1"/>
  <c r="C3071" i="2" s="1"/>
  <c r="C3072" i="2" a="1"/>
  <c r="C3072" i="2" s="1"/>
  <c r="C3073" i="2" a="1"/>
  <c r="C3073" i="2" s="1"/>
  <c r="C3074" i="2" a="1"/>
  <c r="C3074" i="2" s="1"/>
  <c r="C3075" i="2" a="1"/>
  <c r="C3075" i="2" s="1"/>
  <c r="C3076" i="2" a="1"/>
  <c r="C3076" i="2" s="1"/>
  <c r="C3077" i="2" a="1"/>
  <c r="C3077" i="2" s="1"/>
  <c r="C3078" i="2" a="1"/>
  <c r="C3078" i="2" s="1"/>
  <c r="C3079" i="2" a="1"/>
  <c r="C3079" i="2" s="1"/>
  <c r="C3080" i="2" a="1"/>
  <c r="C3080" i="2" s="1"/>
  <c r="C3081" i="2" a="1"/>
  <c r="C3081" i="2" s="1"/>
  <c r="C3082" i="2" a="1"/>
  <c r="C3082" i="2" s="1"/>
  <c r="C3083" i="2" a="1"/>
  <c r="C3083" i="2" s="1"/>
  <c r="C3084" i="2" a="1"/>
  <c r="C3084" i="2" s="1"/>
  <c r="C3085" i="2" a="1"/>
  <c r="C3085" i="2" s="1"/>
  <c r="C3086" i="2" a="1"/>
  <c r="C3086" i="2" s="1"/>
  <c r="C3087" i="2" a="1"/>
  <c r="C3087" i="2" s="1"/>
  <c r="C3088" i="2" a="1"/>
  <c r="C3088" i="2" s="1"/>
  <c r="C3089" i="2" a="1"/>
  <c r="C3089" i="2" s="1"/>
  <c r="C3090" i="2" a="1"/>
  <c r="C3090" i="2" s="1"/>
  <c r="C3091" i="2" a="1"/>
  <c r="C3091" i="2" s="1"/>
  <c r="C3092" i="2" a="1"/>
  <c r="C3092" i="2" s="1"/>
  <c r="C3093" i="2" a="1"/>
  <c r="C3093" i="2" s="1"/>
  <c r="C3094" i="2" a="1"/>
  <c r="C3094" i="2" s="1"/>
  <c r="C3095" i="2" a="1"/>
  <c r="C3095" i="2" s="1"/>
  <c r="C3096" i="2" a="1"/>
  <c r="C3096" i="2" s="1"/>
  <c r="C3097" i="2" a="1"/>
  <c r="C3097" i="2" s="1"/>
  <c r="C3098" i="2" a="1"/>
  <c r="C3098" i="2" s="1"/>
  <c r="C3099" i="2" a="1"/>
  <c r="C3099" i="2" s="1"/>
  <c r="C3100" i="2" a="1"/>
  <c r="C3100" i="2" s="1"/>
  <c r="C3101" i="2" a="1"/>
  <c r="C3101" i="2" s="1"/>
  <c r="C3102" i="2" a="1"/>
  <c r="C3102" i="2" s="1"/>
  <c r="C3103" i="2" a="1"/>
  <c r="C3103" i="2" s="1"/>
  <c r="C3104" i="2" a="1"/>
  <c r="C3104" i="2" s="1"/>
  <c r="C3105" i="2" a="1"/>
  <c r="C3105" i="2" s="1"/>
  <c r="C3106" i="2" a="1"/>
  <c r="C3106" i="2" s="1"/>
  <c r="C3107" i="2" a="1"/>
  <c r="C3107" i="2" s="1"/>
  <c r="C3108" i="2" a="1"/>
  <c r="C3108" i="2" s="1"/>
  <c r="C3109" i="2" a="1"/>
  <c r="C3109" i="2" s="1"/>
  <c r="C3110" i="2" a="1"/>
  <c r="C3110" i="2" s="1"/>
  <c r="C3111" i="2" a="1"/>
  <c r="C3111" i="2" s="1"/>
  <c r="C3112" i="2" a="1"/>
  <c r="C3112" i="2" s="1"/>
  <c r="C3113" i="2" a="1"/>
  <c r="C3113" i="2" s="1"/>
  <c r="C3114" i="2" a="1"/>
  <c r="C3114" i="2" s="1"/>
  <c r="C3115" i="2" a="1"/>
  <c r="C3115" i="2" s="1"/>
  <c r="C3116" i="2" a="1"/>
  <c r="C3116" i="2" s="1"/>
  <c r="C3117" i="2" a="1"/>
  <c r="C3117" i="2" s="1"/>
  <c r="C3118" i="2" a="1"/>
  <c r="C3118" i="2" s="1"/>
  <c r="C3119" i="2" a="1"/>
  <c r="C3119" i="2" s="1"/>
  <c r="C3120" i="2" a="1"/>
  <c r="C3120" i="2" s="1"/>
  <c r="C3121" i="2" a="1"/>
  <c r="C3121" i="2" s="1"/>
  <c r="C3122" i="2" a="1"/>
  <c r="C3122" i="2" s="1"/>
  <c r="C3123" i="2" a="1"/>
  <c r="C3123" i="2" s="1"/>
  <c r="C3124" i="2" a="1"/>
  <c r="C3124" i="2" s="1"/>
  <c r="C3125" i="2" a="1"/>
  <c r="C3125" i="2" s="1"/>
  <c r="C3126" i="2" a="1"/>
  <c r="C3126" i="2" s="1"/>
  <c r="C3127" i="2" a="1"/>
  <c r="C3127" i="2" s="1"/>
  <c r="C3128" i="2" a="1"/>
  <c r="C3128" i="2" s="1"/>
  <c r="C3129" i="2" a="1"/>
  <c r="C3129" i="2" s="1"/>
  <c r="C3130" i="2" a="1"/>
  <c r="C3130" i="2" s="1"/>
  <c r="C3131" i="2" a="1"/>
  <c r="C3131" i="2" s="1"/>
  <c r="C3132" i="2" a="1"/>
  <c r="C3132" i="2" s="1"/>
  <c r="C3133" i="2" a="1"/>
  <c r="C3133" i="2" s="1"/>
  <c r="C3134" i="2" a="1"/>
  <c r="C3134" i="2" s="1"/>
  <c r="C3135" i="2" a="1"/>
  <c r="C3135" i="2" s="1"/>
  <c r="C3136" i="2" a="1"/>
  <c r="C3136" i="2" s="1"/>
  <c r="C3137" i="2" a="1"/>
  <c r="C3137" i="2" s="1"/>
  <c r="C3138" i="2" a="1"/>
  <c r="C3138" i="2" s="1"/>
  <c r="C3139" i="2" a="1"/>
  <c r="C3139" i="2" s="1"/>
  <c r="C3140" i="2" a="1"/>
  <c r="C3140" i="2" s="1"/>
  <c r="C3141" i="2" a="1"/>
  <c r="C3141" i="2" s="1"/>
  <c r="C3142" i="2" a="1"/>
  <c r="C3142" i="2" s="1"/>
  <c r="C3143" i="2" a="1"/>
  <c r="C3143" i="2" s="1"/>
  <c r="C3144" i="2" a="1"/>
  <c r="C3144" i="2" s="1"/>
  <c r="C3145" i="2" a="1"/>
  <c r="C3145" i="2" s="1"/>
  <c r="C3146" i="2" a="1"/>
  <c r="C3146" i="2" s="1"/>
  <c r="C3147" i="2" a="1"/>
  <c r="C3147" i="2" s="1"/>
  <c r="C3148" i="2" a="1"/>
  <c r="C3148" i="2" s="1"/>
  <c r="C3149" i="2" a="1"/>
  <c r="C3149" i="2" s="1"/>
  <c r="C3150" i="2" a="1"/>
  <c r="C3150" i="2" s="1"/>
  <c r="C3151" i="2" a="1"/>
  <c r="C3151" i="2" s="1"/>
  <c r="C3152" i="2" a="1"/>
  <c r="C3152" i="2" s="1"/>
  <c r="C3153" i="2" a="1"/>
  <c r="C3153" i="2" s="1"/>
  <c r="C3154" i="2" a="1"/>
  <c r="C3154" i="2" s="1"/>
  <c r="C3155" i="2" a="1"/>
  <c r="C3155" i="2" s="1"/>
  <c r="C3156" i="2" a="1"/>
  <c r="C3156" i="2" s="1"/>
  <c r="C3157" i="2" a="1"/>
  <c r="C3157" i="2" s="1"/>
  <c r="C3158" i="2" a="1"/>
  <c r="C3158" i="2" s="1"/>
  <c r="C3159" i="2" a="1"/>
  <c r="C3159" i="2" s="1"/>
  <c r="C3160" i="2" a="1"/>
  <c r="C3160" i="2" s="1"/>
  <c r="C3161" i="2" a="1"/>
  <c r="C3161" i="2" s="1"/>
  <c r="C3162" i="2" a="1"/>
  <c r="C3162" i="2" s="1"/>
  <c r="C3163" i="2" a="1"/>
  <c r="C3163" i="2" s="1"/>
  <c r="C3164" i="2" a="1"/>
  <c r="C3164" i="2" s="1"/>
  <c r="C3165" i="2" a="1"/>
  <c r="C3165" i="2" s="1"/>
  <c r="C3166" i="2" a="1"/>
  <c r="C3166" i="2" s="1"/>
  <c r="C3167" i="2" a="1"/>
  <c r="C3167" i="2" s="1"/>
  <c r="C3168" i="2" a="1"/>
  <c r="C3168" i="2" s="1"/>
  <c r="C3169" i="2" a="1"/>
  <c r="C3169" i="2" s="1"/>
  <c r="C3170" i="2" a="1"/>
  <c r="C3170" i="2" s="1"/>
  <c r="C3171" i="2" a="1"/>
  <c r="C3171" i="2" s="1"/>
  <c r="C3172" i="2" a="1"/>
  <c r="C3172" i="2" s="1"/>
  <c r="C3173" i="2" a="1"/>
  <c r="C3173" i="2" s="1"/>
  <c r="C3174" i="2" a="1"/>
  <c r="C3174" i="2" s="1"/>
  <c r="C3175" i="2" a="1"/>
  <c r="C3175" i="2" s="1"/>
  <c r="C3176" i="2" a="1"/>
  <c r="C3176" i="2" s="1"/>
  <c r="C3177" i="2" a="1"/>
  <c r="C3177" i="2" s="1"/>
  <c r="C3178" i="2" a="1"/>
  <c r="C3178" i="2" s="1"/>
  <c r="C3179" i="2" a="1"/>
  <c r="C3179" i="2" s="1"/>
  <c r="C3180" i="2" a="1"/>
  <c r="C3180" i="2" s="1"/>
  <c r="C3181" i="2" a="1"/>
  <c r="C3181" i="2" s="1"/>
  <c r="C3182" i="2" a="1"/>
  <c r="C3182" i="2" s="1"/>
  <c r="C3183" i="2" a="1"/>
  <c r="C3183" i="2" s="1"/>
  <c r="C3184" i="2" a="1"/>
  <c r="C3184" i="2" s="1"/>
  <c r="C3185" i="2" a="1"/>
  <c r="C3185" i="2" s="1"/>
  <c r="C3186" i="2" a="1"/>
  <c r="C3186" i="2" s="1"/>
  <c r="C3187" i="2" a="1"/>
  <c r="C3187" i="2" s="1"/>
  <c r="C3188" i="2" a="1"/>
  <c r="C3188" i="2" s="1"/>
  <c r="C3189" i="2" a="1"/>
  <c r="C3189" i="2" s="1"/>
  <c r="C3190" i="2" a="1"/>
  <c r="C3190" i="2" s="1"/>
  <c r="C3191" i="2" a="1"/>
  <c r="C3191" i="2" s="1"/>
  <c r="C3192" i="2" a="1"/>
  <c r="C3192" i="2" s="1"/>
  <c r="C3193" i="2" a="1"/>
  <c r="C3193" i="2" s="1"/>
  <c r="C3194" i="2" a="1"/>
  <c r="C3194" i="2" s="1"/>
  <c r="C3195" i="2" a="1"/>
  <c r="C3195" i="2" s="1"/>
  <c r="C3196" i="2" a="1"/>
  <c r="C3196" i="2" s="1"/>
  <c r="C3197" i="2" a="1"/>
  <c r="C3197" i="2" s="1"/>
  <c r="C3198" i="2" a="1"/>
  <c r="C3198" i="2" s="1"/>
  <c r="C3199" i="2" a="1"/>
  <c r="C3199" i="2" s="1"/>
  <c r="C3200" i="2" a="1"/>
  <c r="C3200" i="2" s="1"/>
  <c r="C3201" i="2" a="1"/>
  <c r="C3201" i="2" s="1"/>
  <c r="C3202" i="2" a="1"/>
  <c r="C3202" i="2" s="1"/>
  <c r="C3203" i="2" a="1"/>
  <c r="C3203" i="2" s="1"/>
  <c r="C3204" i="2" a="1"/>
  <c r="C3204" i="2" s="1"/>
  <c r="C3205" i="2" a="1"/>
  <c r="C3205" i="2" s="1"/>
  <c r="C3206" i="2" a="1"/>
  <c r="C3206" i="2" s="1"/>
  <c r="C3207" i="2" a="1"/>
  <c r="C3207" i="2" s="1"/>
  <c r="C3208" i="2" a="1"/>
  <c r="C3208" i="2" s="1"/>
  <c r="C3209" i="2" a="1"/>
  <c r="C3209" i="2" s="1"/>
  <c r="C3210" i="2" a="1"/>
  <c r="C3210" i="2" s="1"/>
  <c r="C3211" i="2" a="1"/>
  <c r="C3211" i="2" s="1"/>
  <c r="C3212" i="2" a="1"/>
  <c r="C3212" i="2" s="1"/>
  <c r="C3213" i="2" a="1"/>
  <c r="C3213" i="2" s="1"/>
  <c r="C3214" i="2" a="1"/>
  <c r="C3214" i="2" s="1"/>
  <c r="C3215" i="2" a="1"/>
  <c r="C3215" i="2" s="1"/>
  <c r="C3216" i="2" a="1"/>
  <c r="C3216" i="2" s="1"/>
  <c r="C3217" i="2" a="1"/>
  <c r="C3217" i="2" s="1"/>
  <c r="C3218" i="2" a="1"/>
  <c r="C3218" i="2" s="1"/>
  <c r="C3219" i="2" a="1"/>
  <c r="C3219" i="2" s="1"/>
  <c r="C3220" i="2" a="1"/>
  <c r="C3220" i="2" s="1"/>
  <c r="C3221" i="2" a="1"/>
  <c r="C3221" i="2" s="1"/>
  <c r="C3222" i="2" a="1"/>
  <c r="C3222" i="2" s="1"/>
  <c r="C3223" i="2" a="1"/>
  <c r="C3223" i="2" s="1"/>
  <c r="C3224" i="2" a="1"/>
  <c r="C3224" i="2" s="1"/>
  <c r="C3225" i="2" a="1"/>
  <c r="C3225" i="2" s="1"/>
  <c r="C3226" i="2" a="1"/>
  <c r="C3226" i="2" s="1"/>
  <c r="C3227" i="2" a="1"/>
  <c r="C3227" i="2" s="1"/>
  <c r="C3228" i="2" a="1"/>
  <c r="C3228" i="2" s="1"/>
  <c r="C3229" i="2" a="1"/>
  <c r="C3229" i="2" s="1"/>
  <c r="C3230" i="2" a="1"/>
  <c r="C3230" i="2" s="1"/>
  <c r="C3231" i="2" a="1"/>
  <c r="C3231" i="2" s="1"/>
  <c r="C3232" i="2" a="1"/>
  <c r="C3232" i="2" s="1"/>
  <c r="C3233" i="2" a="1"/>
  <c r="C3233" i="2" s="1"/>
  <c r="C3234" i="2" a="1"/>
  <c r="C3234" i="2" s="1"/>
  <c r="C3235" i="2" a="1"/>
  <c r="C3235" i="2" s="1"/>
  <c r="C3236" i="2" a="1"/>
  <c r="C3236" i="2" s="1"/>
  <c r="C3237" i="2" a="1"/>
  <c r="C3237" i="2" s="1"/>
  <c r="C3238" i="2" a="1"/>
  <c r="C3238" i="2" s="1"/>
  <c r="C3239" i="2" a="1"/>
  <c r="C3239" i="2" s="1"/>
  <c r="C3240" i="2" a="1"/>
  <c r="C3240" i="2" s="1"/>
  <c r="C3241" i="2" a="1"/>
  <c r="C3241" i="2" s="1"/>
  <c r="C3242" i="2" a="1"/>
  <c r="C3242" i="2" s="1"/>
  <c r="C3243" i="2" a="1"/>
  <c r="C3243" i="2" s="1"/>
  <c r="C3244" i="2" a="1"/>
  <c r="C3244" i="2" s="1"/>
  <c r="C3245" i="2" a="1"/>
  <c r="C3245" i="2" s="1"/>
  <c r="C3246" i="2" a="1"/>
  <c r="C3246" i="2" s="1"/>
  <c r="C3247" i="2" a="1"/>
  <c r="C3247" i="2" s="1"/>
  <c r="C3248" i="2" a="1"/>
  <c r="C3248" i="2" s="1"/>
  <c r="C3249" i="2" a="1"/>
  <c r="C3249" i="2" s="1"/>
  <c r="C3250" i="2" a="1"/>
  <c r="C3250" i="2" s="1"/>
  <c r="C3251" i="2" a="1"/>
  <c r="C3251" i="2" s="1"/>
  <c r="C3252" i="2" a="1"/>
  <c r="C3252" i="2" s="1"/>
  <c r="C3253" i="2" a="1"/>
  <c r="C3253" i="2" s="1"/>
  <c r="C3254" i="2" a="1"/>
  <c r="C3254" i="2" s="1"/>
  <c r="C3255" i="2" a="1"/>
  <c r="C3255" i="2" s="1"/>
  <c r="C3256" i="2" a="1"/>
  <c r="C3256" i="2" s="1"/>
  <c r="C3257" i="2" a="1"/>
  <c r="C3257" i="2" s="1"/>
  <c r="C3258" i="2" a="1"/>
  <c r="C3258" i="2" s="1"/>
  <c r="C3259" i="2" a="1"/>
  <c r="C3259" i="2" s="1"/>
  <c r="C3260" i="2" a="1"/>
  <c r="C3260" i="2" s="1"/>
  <c r="C3261" i="2" a="1"/>
  <c r="C3261" i="2" s="1"/>
  <c r="C3262" i="2" a="1"/>
  <c r="C3262" i="2" s="1"/>
  <c r="C3263" i="2" a="1"/>
  <c r="C3263" i="2" s="1"/>
  <c r="C3264" i="2" a="1"/>
  <c r="C3264" i="2" s="1"/>
  <c r="C3265" i="2" a="1"/>
  <c r="C3265" i="2" s="1"/>
  <c r="C3266" i="2" a="1"/>
  <c r="C3266" i="2" s="1"/>
  <c r="C3267" i="2" a="1"/>
  <c r="C3267" i="2" s="1"/>
  <c r="C3268" i="2" a="1"/>
  <c r="C3268" i="2" s="1"/>
  <c r="C3269" i="2" a="1"/>
  <c r="C3269" i="2" s="1"/>
  <c r="C3270" i="2" a="1"/>
  <c r="C3270" i="2" s="1"/>
  <c r="C3271" i="2" a="1"/>
  <c r="C3271" i="2" s="1"/>
  <c r="C3272" i="2" a="1"/>
  <c r="C3272" i="2" s="1"/>
  <c r="C3273" i="2" a="1"/>
  <c r="C3273" i="2" s="1"/>
  <c r="C3274" i="2" a="1"/>
  <c r="C3274" i="2" s="1"/>
  <c r="C3275" i="2" a="1"/>
  <c r="C3275" i="2" s="1"/>
  <c r="C3276" i="2" a="1"/>
  <c r="C3276" i="2" s="1"/>
  <c r="C3277" i="2" a="1"/>
  <c r="C3277" i="2" s="1"/>
  <c r="C3278" i="2" a="1"/>
  <c r="C3278" i="2" s="1"/>
  <c r="C3279" i="2" a="1"/>
  <c r="C3279" i="2" s="1"/>
  <c r="C3280" i="2" a="1"/>
  <c r="C3280" i="2" s="1"/>
  <c r="C3281" i="2" a="1"/>
  <c r="C3281" i="2" s="1"/>
  <c r="C3282" i="2" a="1"/>
  <c r="C3282" i="2" s="1"/>
  <c r="C3283" i="2" a="1"/>
  <c r="C3283" i="2" s="1"/>
  <c r="C3284" i="2" a="1"/>
  <c r="C3284" i="2" s="1"/>
  <c r="C3285" i="2" a="1"/>
  <c r="C3285" i="2" s="1"/>
  <c r="C3286" i="2" a="1"/>
  <c r="C3286" i="2" s="1"/>
  <c r="C3287" i="2" a="1"/>
  <c r="C3287" i="2" s="1"/>
  <c r="C3288" i="2" a="1"/>
  <c r="C3288" i="2" s="1"/>
  <c r="C3289" i="2" a="1"/>
  <c r="C3289" i="2" s="1"/>
  <c r="C3290" i="2" a="1"/>
  <c r="C3290" i="2" s="1"/>
  <c r="C3291" i="2" a="1"/>
  <c r="C3291" i="2" s="1"/>
  <c r="C3292" i="2" a="1"/>
  <c r="C3292" i="2" s="1"/>
  <c r="C3293" i="2" a="1"/>
  <c r="C3293" i="2" s="1"/>
  <c r="C3294" i="2" a="1"/>
  <c r="C3294" i="2" s="1"/>
  <c r="C3295" i="2" a="1"/>
  <c r="C3295" i="2" s="1"/>
  <c r="C3296" i="2" a="1"/>
  <c r="C3296" i="2" s="1"/>
  <c r="C3297" i="2" a="1"/>
  <c r="C3297" i="2" s="1"/>
  <c r="C3298" i="2" a="1"/>
  <c r="C3298" i="2" s="1"/>
  <c r="C3299" i="2" a="1"/>
  <c r="C3299" i="2" s="1"/>
  <c r="C3300" i="2" a="1"/>
  <c r="C3300" i="2" s="1"/>
  <c r="C3301" i="2" a="1"/>
  <c r="C3301" i="2" s="1"/>
  <c r="C3302" i="2" a="1"/>
  <c r="C3302" i="2" s="1"/>
  <c r="C3303" i="2" a="1"/>
  <c r="C3303" i="2" s="1"/>
  <c r="C3304" i="2" a="1"/>
  <c r="C3304" i="2" s="1"/>
  <c r="C3305" i="2" a="1"/>
  <c r="C3305" i="2" s="1"/>
  <c r="C3306" i="2" a="1"/>
  <c r="C3306" i="2" s="1"/>
  <c r="C3307" i="2" a="1"/>
  <c r="C3307" i="2" s="1"/>
  <c r="C3308" i="2" a="1"/>
  <c r="C3308" i="2" s="1"/>
  <c r="C3309" i="2" a="1"/>
  <c r="C3309" i="2" s="1"/>
  <c r="C3310" i="2" a="1"/>
  <c r="C3310" i="2" s="1"/>
  <c r="C3311" i="2" a="1"/>
  <c r="C3311" i="2" s="1"/>
  <c r="C3312" i="2" a="1"/>
  <c r="C3312" i="2" s="1"/>
  <c r="C3313" i="2" a="1"/>
  <c r="C3313" i="2" s="1"/>
  <c r="C3314" i="2" a="1"/>
  <c r="C3314" i="2" s="1"/>
  <c r="C3315" i="2" a="1"/>
  <c r="C3315" i="2" s="1"/>
  <c r="C3316" i="2" a="1"/>
  <c r="C3316" i="2" s="1"/>
  <c r="C3317" i="2" a="1"/>
  <c r="C3317" i="2" s="1"/>
  <c r="C3318" i="2" a="1"/>
  <c r="C3318" i="2" s="1"/>
  <c r="C3319" i="2" a="1"/>
  <c r="C3319" i="2" s="1"/>
  <c r="C3320" i="2" a="1"/>
  <c r="C3320" i="2" s="1"/>
  <c r="C3321" i="2" a="1"/>
  <c r="C3321" i="2" s="1"/>
  <c r="C3322" i="2" a="1"/>
  <c r="C3322" i="2" s="1"/>
  <c r="C3323" i="2" a="1"/>
  <c r="C3323" i="2" s="1"/>
  <c r="C3324" i="2" a="1"/>
  <c r="C3324" i="2" s="1"/>
  <c r="C3325" i="2" a="1"/>
  <c r="C3325" i="2" s="1"/>
  <c r="C3326" i="2" a="1"/>
  <c r="C3326" i="2" s="1"/>
  <c r="C3327" i="2" a="1"/>
  <c r="C3327" i="2" s="1"/>
  <c r="C3328" i="2" a="1"/>
  <c r="C3328" i="2" s="1"/>
  <c r="C3329" i="2" a="1"/>
  <c r="C3329" i="2" s="1"/>
  <c r="C3330" i="2" a="1"/>
  <c r="C3330" i="2" s="1"/>
  <c r="C3331" i="2" a="1"/>
  <c r="C3331" i="2" s="1"/>
  <c r="C3332" i="2" a="1"/>
  <c r="C3332" i="2" s="1"/>
  <c r="C3333" i="2" a="1"/>
  <c r="C3333" i="2" s="1"/>
  <c r="C3334" i="2" a="1"/>
  <c r="C3334" i="2" s="1"/>
  <c r="C3335" i="2" a="1"/>
  <c r="C3335" i="2" s="1"/>
  <c r="C3336" i="2" a="1"/>
  <c r="C3336" i="2" s="1"/>
  <c r="C3337" i="2" a="1"/>
  <c r="C3337" i="2" s="1"/>
  <c r="C3338" i="2" a="1"/>
  <c r="C3338" i="2" s="1"/>
  <c r="C3339" i="2" a="1"/>
  <c r="C3339" i="2" s="1"/>
  <c r="C3340" i="2" a="1"/>
  <c r="C3340" i="2" s="1"/>
  <c r="C3341" i="2" a="1"/>
  <c r="C3341" i="2" s="1"/>
  <c r="C3342" i="2" a="1"/>
  <c r="C3342" i="2" s="1"/>
  <c r="C3343" i="2" a="1"/>
  <c r="C3343" i="2" s="1"/>
  <c r="C3344" i="2" a="1"/>
  <c r="C3344" i="2" s="1"/>
  <c r="C3345" i="2" a="1"/>
  <c r="C3345" i="2" s="1"/>
  <c r="C3346" i="2" a="1"/>
  <c r="C3346" i="2" s="1"/>
  <c r="C3347" i="2" a="1"/>
  <c r="C3347" i="2" s="1"/>
  <c r="C3348" i="2" a="1"/>
  <c r="C3348" i="2" s="1"/>
  <c r="C3349" i="2" a="1"/>
  <c r="C3349" i="2" s="1"/>
  <c r="C3350" i="2" a="1"/>
  <c r="C3350" i="2" s="1"/>
  <c r="C3351" i="2" a="1"/>
  <c r="C3351" i="2" s="1"/>
  <c r="C3352" i="2" a="1"/>
  <c r="C3352" i="2" s="1"/>
  <c r="C3353" i="2" a="1"/>
  <c r="C3353" i="2" s="1"/>
  <c r="C3354" i="2" a="1"/>
  <c r="C3354" i="2" s="1"/>
  <c r="C3355" i="2" a="1"/>
  <c r="C3355" i="2" s="1"/>
  <c r="C3356" i="2" a="1"/>
  <c r="C3356" i="2" s="1"/>
  <c r="C3357" i="2" a="1"/>
  <c r="C3357" i="2" s="1"/>
  <c r="C3358" i="2" a="1"/>
  <c r="C3358" i="2" s="1"/>
  <c r="C3359" i="2" a="1"/>
  <c r="C3359" i="2" s="1"/>
  <c r="C3360" i="2" a="1"/>
  <c r="C3360" i="2" s="1"/>
  <c r="C3361" i="2" a="1"/>
  <c r="C3361" i="2" s="1"/>
  <c r="C3362" i="2" a="1"/>
  <c r="C3362" i="2" s="1"/>
  <c r="C3363" i="2" a="1"/>
  <c r="C3363" i="2" s="1"/>
  <c r="C3364" i="2" a="1"/>
  <c r="C3364" i="2" s="1"/>
  <c r="C3365" i="2" a="1"/>
  <c r="C3365" i="2" s="1"/>
  <c r="C3366" i="2" a="1"/>
  <c r="C3366" i="2" s="1"/>
  <c r="C3367" i="2" a="1"/>
  <c r="C3367" i="2" s="1"/>
  <c r="C3368" i="2" a="1"/>
  <c r="C3368" i="2" s="1"/>
  <c r="C3369" i="2" a="1"/>
  <c r="C3369" i="2" s="1"/>
  <c r="C3370" i="2" a="1"/>
  <c r="C3370" i="2" s="1"/>
  <c r="C3371" i="2" a="1"/>
  <c r="C3371" i="2" s="1"/>
  <c r="C3372" i="2" a="1"/>
  <c r="C3372" i="2" s="1"/>
  <c r="C3373" i="2" a="1"/>
  <c r="C3373" i="2" s="1"/>
  <c r="C3374" i="2" a="1"/>
  <c r="C3374" i="2" s="1"/>
  <c r="C3375" i="2" a="1"/>
  <c r="C3375" i="2" s="1"/>
  <c r="C3376" i="2" a="1"/>
  <c r="C3376" i="2" s="1"/>
  <c r="C3377" i="2" a="1"/>
  <c r="C3377" i="2" s="1"/>
  <c r="C3378" i="2" a="1"/>
  <c r="C3378" i="2" s="1"/>
  <c r="C3379" i="2" a="1"/>
  <c r="C3379" i="2" s="1"/>
  <c r="C3380" i="2" a="1"/>
  <c r="C3380" i="2" s="1"/>
  <c r="C3381" i="2" a="1"/>
  <c r="C3381" i="2" s="1"/>
  <c r="C3382" i="2" a="1"/>
  <c r="C3382" i="2" s="1"/>
  <c r="C3383" i="2" a="1"/>
  <c r="C3383" i="2" s="1"/>
  <c r="C3384" i="2" a="1"/>
  <c r="C3384" i="2" s="1"/>
  <c r="C3385" i="2" a="1"/>
  <c r="C3385" i="2" s="1"/>
  <c r="C3386" i="2" a="1"/>
  <c r="C3386" i="2" s="1"/>
  <c r="C3387" i="2" a="1"/>
  <c r="C3387" i="2" s="1"/>
  <c r="C3388" i="2" a="1"/>
  <c r="C3388" i="2" s="1"/>
  <c r="C3389" i="2" a="1"/>
  <c r="C3389" i="2" s="1"/>
  <c r="C3390" i="2" a="1"/>
  <c r="C3390" i="2" s="1"/>
  <c r="C3391" i="2" a="1"/>
  <c r="C3391" i="2" s="1"/>
  <c r="C3392" i="2" a="1"/>
  <c r="C3392" i="2" s="1"/>
  <c r="C3393" i="2" a="1"/>
  <c r="C3393" i="2" s="1"/>
  <c r="C3394" i="2" a="1"/>
  <c r="C3394" i="2" s="1"/>
  <c r="C3395" i="2" a="1"/>
  <c r="C3395" i="2" s="1"/>
  <c r="C3396" i="2" a="1"/>
  <c r="C3396" i="2" s="1"/>
  <c r="C3397" i="2" a="1"/>
  <c r="C3397" i="2" s="1"/>
  <c r="C3398" i="2" a="1"/>
  <c r="C3398" i="2" s="1"/>
  <c r="C3399" i="2" a="1"/>
  <c r="C3399" i="2" s="1"/>
  <c r="C3400" i="2" a="1"/>
  <c r="C3400" i="2" s="1"/>
  <c r="C3401" i="2" a="1"/>
  <c r="C3401" i="2" s="1"/>
  <c r="C3402" i="2" a="1"/>
  <c r="C3402" i="2" s="1"/>
  <c r="C3403" i="2" a="1"/>
  <c r="C3403" i="2" s="1"/>
  <c r="C3404" i="2" a="1"/>
  <c r="C3404" i="2" s="1"/>
  <c r="C3405" i="2" a="1"/>
  <c r="C3405" i="2" s="1"/>
  <c r="C3406" i="2" a="1"/>
  <c r="C3406" i="2" s="1"/>
  <c r="C3407" i="2" a="1"/>
  <c r="C3407" i="2" s="1"/>
  <c r="C3408" i="2" a="1"/>
  <c r="C3408" i="2" s="1"/>
  <c r="C3409" i="2" a="1"/>
  <c r="C3409" i="2" s="1"/>
  <c r="C3410" i="2" a="1"/>
  <c r="C3410" i="2" s="1"/>
  <c r="C3411" i="2" a="1"/>
  <c r="C3411" i="2" s="1"/>
  <c r="C3412" i="2" a="1"/>
  <c r="C3412" i="2" s="1"/>
  <c r="C3413" i="2" a="1"/>
  <c r="C3413" i="2" s="1"/>
  <c r="C3414" i="2" a="1"/>
  <c r="C3414" i="2" s="1"/>
  <c r="C3415" i="2" a="1"/>
  <c r="C3415" i="2" s="1"/>
  <c r="C3416" i="2" a="1"/>
  <c r="C3416" i="2" s="1"/>
  <c r="C3417" i="2" a="1"/>
  <c r="C3417" i="2" s="1"/>
  <c r="C3418" i="2" a="1"/>
  <c r="C3418" i="2" s="1"/>
  <c r="C3419" i="2" a="1"/>
  <c r="C3419" i="2" s="1"/>
  <c r="C3420" i="2" a="1"/>
  <c r="C3420" i="2" s="1"/>
  <c r="C3421" i="2" a="1"/>
  <c r="C3421" i="2" s="1"/>
  <c r="C3422" i="2" a="1"/>
  <c r="C3422" i="2" s="1"/>
  <c r="C3423" i="2" a="1"/>
  <c r="C3423" i="2" s="1"/>
  <c r="C3424" i="2" a="1"/>
  <c r="C3424" i="2" s="1"/>
  <c r="C3425" i="2" a="1"/>
  <c r="C3425" i="2" s="1"/>
  <c r="C3426" i="2" a="1"/>
  <c r="C3426" i="2" s="1"/>
  <c r="C3427" i="2" a="1"/>
  <c r="C3427" i="2" s="1"/>
  <c r="C3428" i="2" a="1"/>
  <c r="C3428" i="2" s="1"/>
  <c r="C3429" i="2" a="1"/>
  <c r="C3429" i="2" s="1"/>
  <c r="C3430" i="2" a="1"/>
  <c r="C3430" i="2" s="1"/>
  <c r="C3431" i="2" a="1"/>
  <c r="C3431" i="2" s="1"/>
  <c r="C3432" i="2" a="1"/>
  <c r="C3432" i="2" s="1"/>
  <c r="C3433" i="2" a="1"/>
  <c r="C3433" i="2" s="1"/>
  <c r="C3434" i="2" a="1"/>
  <c r="C3434" i="2" s="1"/>
  <c r="C3435" i="2" a="1"/>
  <c r="C3435" i="2" s="1"/>
  <c r="C3436" i="2" a="1"/>
  <c r="C3436" i="2" s="1"/>
  <c r="C3437" i="2" a="1"/>
  <c r="C3437" i="2" s="1"/>
  <c r="C3438" i="2" a="1"/>
  <c r="C3438" i="2" s="1"/>
  <c r="C3439" i="2" a="1"/>
  <c r="C3439" i="2" s="1"/>
  <c r="C3440" i="2" a="1"/>
  <c r="C3440" i="2" s="1"/>
  <c r="C3441" i="2" a="1"/>
  <c r="C3441" i="2" s="1"/>
  <c r="C3442" i="2" a="1"/>
  <c r="C3442" i="2" s="1"/>
  <c r="C3443" i="2" a="1"/>
  <c r="C3443" i="2" s="1"/>
  <c r="C3444" i="2" a="1"/>
  <c r="C3444" i="2" s="1"/>
  <c r="C3445" i="2" a="1"/>
  <c r="C3445" i="2" s="1"/>
  <c r="C3446" i="2" a="1"/>
  <c r="C3446" i="2" s="1"/>
  <c r="C3447" i="2" a="1"/>
  <c r="C3447" i="2" s="1"/>
  <c r="C3448" i="2" a="1"/>
  <c r="C3448" i="2" s="1"/>
  <c r="C3449" i="2" a="1"/>
  <c r="C3449" i="2" s="1"/>
  <c r="C3450" i="2" a="1"/>
  <c r="C3450" i="2" s="1"/>
  <c r="C3451" i="2" a="1"/>
  <c r="C3451" i="2" s="1"/>
  <c r="C3452" i="2" a="1"/>
  <c r="C3452" i="2" s="1"/>
  <c r="C3453" i="2" a="1"/>
  <c r="C3453" i="2" s="1"/>
  <c r="C3454" i="2" a="1"/>
  <c r="C3454" i="2" s="1"/>
  <c r="C3455" i="2" a="1"/>
  <c r="C3455" i="2" s="1"/>
  <c r="C3456" i="2" a="1"/>
  <c r="C3456" i="2" s="1"/>
  <c r="C3457" i="2" a="1"/>
  <c r="C3457" i="2" s="1"/>
  <c r="C3458" i="2" a="1"/>
  <c r="C3458" i="2" s="1"/>
  <c r="C3459" i="2" a="1"/>
  <c r="C3459" i="2" s="1"/>
  <c r="C3460" i="2" a="1"/>
  <c r="C3460" i="2" s="1"/>
  <c r="C3461" i="2" a="1"/>
  <c r="C3461" i="2" s="1"/>
  <c r="C3462" i="2" a="1"/>
  <c r="C3462" i="2" s="1"/>
  <c r="C3463" i="2" a="1"/>
  <c r="C3463" i="2" s="1"/>
  <c r="C3464" i="2" a="1"/>
  <c r="C3464" i="2" s="1"/>
  <c r="C3465" i="2" a="1"/>
  <c r="C3465" i="2" s="1"/>
  <c r="C3466" i="2" a="1"/>
  <c r="C3466" i="2" s="1"/>
  <c r="C3467" i="2" a="1"/>
  <c r="C3467" i="2" s="1"/>
  <c r="C3468" i="2" a="1"/>
  <c r="C3468" i="2" s="1"/>
  <c r="C3469" i="2" a="1"/>
  <c r="C3469" i="2" s="1"/>
  <c r="C3470" i="2" a="1"/>
  <c r="C3470" i="2" s="1"/>
  <c r="C3471" i="2" a="1"/>
  <c r="C3471" i="2" s="1"/>
  <c r="C3472" i="2" a="1"/>
  <c r="C3472" i="2" s="1"/>
  <c r="C3473" i="2" a="1"/>
  <c r="C3473" i="2" s="1"/>
  <c r="C3474" i="2" a="1"/>
  <c r="C3474" i="2" s="1"/>
  <c r="C3475" i="2" a="1"/>
  <c r="C3475" i="2" s="1"/>
  <c r="C3476" i="2" a="1"/>
  <c r="C3476" i="2" s="1"/>
  <c r="C3477" i="2" a="1"/>
  <c r="C3477" i="2" s="1"/>
  <c r="C3478" i="2" a="1"/>
  <c r="C3478" i="2" s="1"/>
  <c r="C3479" i="2" a="1"/>
  <c r="C3479" i="2" s="1"/>
  <c r="C3480" i="2" a="1"/>
  <c r="C3480" i="2" s="1"/>
  <c r="C3481" i="2" a="1"/>
  <c r="C3481" i="2" s="1"/>
  <c r="C3482" i="2" a="1"/>
  <c r="C3482" i="2" s="1"/>
  <c r="C3483" i="2" a="1"/>
  <c r="C3483" i="2" s="1"/>
  <c r="C3484" i="2" a="1"/>
  <c r="C3484" i="2" s="1"/>
  <c r="C3485" i="2" a="1"/>
  <c r="C3485" i="2" s="1"/>
  <c r="C3486" i="2" a="1"/>
  <c r="C3486" i="2" s="1"/>
  <c r="C3487" i="2" a="1"/>
  <c r="C3487" i="2" s="1"/>
  <c r="C3488" i="2" a="1"/>
  <c r="C3488" i="2" s="1"/>
  <c r="C3489" i="2" a="1"/>
  <c r="C3489" i="2" s="1"/>
  <c r="C3490" i="2" a="1"/>
  <c r="C3490" i="2" s="1"/>
  <c r="C3491" i="2" a="1"/>
  <c r="C3491" i="2" s="1"/>
  <c r="C3492" i="2" a="1"/>
  <c r="C3492" i="2" s="1"/>
  <c r="C3493" i="2" a="1"/>
  <c r="C3493" i="2" s="1"/>
  <c r="C3494" i="2" a="1"/>
  <c r="C3494" i="2" s="1"/>
  <c r="C3495" i="2" a="1"/>
  <c r="C3495" i="2" s="1"/>
  <c r="C3496" i="2" a="1"/>
  <c r="C3496" i="2" s="1"/>
  <c r="C3497" i="2" a="1"/>
  <c r="C3497" i="2" s="1"/>
  <c r="C3498" i="2" a="1"/>
  <c r="C3498" i="2" s="1"/>
  <c r="C3499" i="2" a="1"/>
  <c r="C3499" i="2" s="1"/>
  <c r="C3500" i="2" a="1"/>
  <c r="C3500" i="2" s="1"/>
  <c r="C3501" i="2" a="1"/>
  <c r="C3501" i="2" s="1"/>
  <c r="C3502" i="2" a="1"/>
  <c r="C3502" i="2" s="1"/>
  <c r="C3503" i="2" a="1"/>
  <c r="C3503" i="2" s="1"/>
  <c r="C3504" i="2" a="1"/>
  <c r="C3504" i="2" s="1"/>
  <c r="C3505" i="2" a="1"/>
  <c r="C3505" i="2" s="1"/>
  <c r="C3506" i="2" a="1"/>
  <c r="C3506" i="2" s="1"/>
  <c r="C3507" i="2" a="1"/>
  <c r="C3507" i="2" s="1"/>
  <c r="C3508" i="2" a="1"/>
  <c r="C3508" i="2" s="1"/>
  <c r="C3509" i="2" a="1"/>
  <c r="C3509" i="2" s="1"/>
  <c r="C3510" i="2" a="1"/>
  <c r="C3510" i="2" s="1"/>
  <c r="C3511" i="2" a="1"/>
  <c r="C3511" i="2" s="1"/>
  <c r="C3512" i="2" a="1"/>
  <c r="C3512" i="2" s="1"/>
  <c r="C3513" i="2" a="1"/>
  <c r="C3513" i="2" s="1"/>
  <c r="C3514" i="2" a="1"/>
  <c r="C3514" i="2" s="1"/>
  <c r="C3515" i="2" a="1"/>
  <c r="C3515" i="2" s="1"/>
  <c r="C3516" i="2" a="1"/>
  <c r="C3516" i="2" s="1"/>
  <c r="C3517" i="2" a="1"/>
  <c r="C3517" i="2" s="1"/>
  <c r="C3518" i="2" a="1"/>
  <c r="C3518" i="2" s="1"/>
  <c r="C3519" i="2" a="1"/>
  <c r="C3519" i="2" s="1"/>
  <c r="C3520" i="2" a="1"/>
  <c r="C3520" i="2" s="1"/>
  <c r="C3521" i="2" a="1"/>
  <c r="C3521" i="2" s="1"/>
  <c r="C3522" i="2" a="1"/>
  <c r="C3522" i="2" s="1"/>
  <c r="C3523" i="2" a="1"/>
  <c r="C3523" i="2" s="1"/>
  <c r="C3524" i="2" a="1"/>
  <c r="C3524" i="2" s="1"/>
  <c r="C3525" i="2" a="1"/>
  <c r="C3525" i="2" s="1"/>
  <c r="C3526" i="2" a="1"/>
  <c r="C3526" i="2" s="1"/>
  <c r="C3527" i="2" a="1"/>
  <c r="C3527" i="2" s="1"/>
  <c r="C3528" i="2" a="1"/>
  <c r="C3528" i="2" s="1"/>
  <c r="C3529" i="2" a="1"/>
  <c r="C3529" i="2" s="1"/>
  <c r="C3530" i="2" a="1"/>
  <c r="C3530" i="2" s="1"/>
  <c r="C3531" i="2" a="1"/>
  <c r="C3531" i="2" s="1"/>
  <c r="C3532" i="2" a="1"/>
  <c r="C3532" i="2" s="1"/>
  <c r="C3533" i="2" a="1"/>
  <c r="C3533" i="2" s="1"/>
  <c r="C3534" i="2" a="1"/>
  <c r="C3534" i="2" s="1"/>
  <c r="C3535" i="2" a="1"/>
  <c r="C3535" i="2" s="1"/>
  <c r="C3536" i="2" a="1"/>
  <c r="C3536" i="2" s="1"/>
  <c r="C3537" i="2" a="1"/>
  <c r="C3537" i="2" s="1"/>
  <c r="C3538" i="2" a="1"/>
  <c r="C3538" i="2" s="1"/>
  <c r="C3539" i="2" a="1"/>
  <c r="C3539" i="2" s="1"/>
  <c r="C3540" i="2" a="1"/>
  <c r="C3540" i="2" s="1"/>
  <c r="C3541" i="2" a="1"/>
  <c r="C3541" i="2" s="1"/>
  <c r="C3542" i="2" a="1"/>
  <c r="C3542" i="2" s="1"/>
  <c r="C3543" i="2" a="1"/>
  <c r="C3543" i="2" s="1"/>
  <c r="C3544" i="2" a="1"/>
  <c r="C3544" i="2" s="1"/>
  <c r="C3545" i="2" a="1"/>
  <c r="C3545" i="2" s="1"/>
  <c r="C3546" i="2" a="1"/>
  <c r="C3546" i="2" s="1"/>
  <c r="C3547" i="2" a="1"/>
  <c r="C3547" i="2" s="1"/>
  <c r="C3548" i="2" a="1"/>
  <c r="C3548" i="2" s="1"/>
  <c r="C3549" i="2" a="1"/>
  <c r="C3549" i="2" s="1"/>
  <c r="C3550" i="2" a="1"/>
  <c r="C3550" i="2" s="1"/>
  <c r="C3551" i="2" a="1"/>
  <c r="C3551" i="2" s="1"/>
  <c r="C3552" i="2" a="1"/>
  <c r="C3552" i="2" s="1"/>
  <c r="C3553" i="2" a="1"/>
  <c r="C3553" i="2" s="1"/>
  <c r="C3554" i="2" a="1"/>
  <c r="C3554" i="2" s="1"/>
  <c r="C3555" i="2" a="1"/>
  <c r="C3555" i="2" s="1"/>
  <c r="C3556" i="2" a="1"/>
  <c r="C3556" i="2" s="1"/>
  <c r="C3557" i="2" a="1"/>
  <c r="C3557" i="2" s="1"/>
  <c r="C3558" i="2" a="1"/>
  <c r="C3558" i="2" s="1"/>
  <c r="C3559" i="2" a="1"/>
  <c r="C3559" i="2" s="1"/>
  <c r="C3560" i="2" a="1"/>
  <c r="C3560" i="2" s="1"/>
  <c r="C3561" i="2" a="1"/>
  <c r="C3561" i="2" s="1"/>
  <c r="C3562" i="2" a="1"/>
  <c r="C3562" i="2" s="1"/>
  <c r="C3563" i="2" a="1"/>
  <c r="C3563" i="2" s="1"/>
  <c r="C3564" i="2" a="1"/>
  <c r="C3564" i="2" s="1"/>
  <c r="C3565" i="2" a="1"/>
  <c r="C3565" i="2" s="1"/>
  <c r="C3566" i="2" a="1"/>
  <c r="C3566" i="2" s="1"/>
  <c r="C3567" i="2" a="1"/>
  <c r="C3567" i="2" s="1"/>
  <c r="C3568" i="2" a="1"/>
  <c r="C3568" i="2" s="1"/>
  <c r="C3569" i="2" a="1"/>
  <c r="C3569" i="2" s="1"/>
  <c r="C3570" i="2" a="1"/>
  <c r="C3570" i="2" s="1"/>
  <c r="C3571" i="2" a="1"/>
  <c r="C3571" i="2" s="1"/>
  <c r="C3572" i="2" a="1"/>
  <c r="C3572" i="2" s="1"/>
  <c r="C3573" i="2" a="1"/>
  <c r="C3573" i="2" s="1"/>
  <c r="C3574" i="2" a="1"/>
  <c r="C3574" i="2" s="1"/>
  <c r="C3575" i="2" a="1"/>
  <c r="C3575" i="2" s="1"/>
  <c r="C3576" i="2" a="1"/>
  <c r="C3576" i="2" s="1"/>
  <c r="C3577" i="2" a="1"/>
  <c r="C3577" i="2" s="1"/>
  <c r="C3578" i="2" a="1"/>
  <c r="C3578" i="2" s="1"/>
  <c r="C3579" i="2" a="1"/>
  <c r="C3579" i="2" s="1"/>
  <c r="C3580" i="2" a="1"/>
  <c r="C3580" i="2" s="1"/>
  <c r="C3581" i="2" a="1"/>
  <c r="C3581" i="2" s="1"/>
  <c r="C3582" i="2" a="1"/>
  <c r="C3582" i="2" s="1"/>
  <c r="C3583" i="2" a="1"/>
  <c r="C3583" i="2" s="1"/>
  <c r="C3584" i="2" a="1"/>
  <c r="C3584" i="2" s="1"/>
  <c r="C3585" i="2" a="1"/>
  <c r="C3585" i="2" s="1"/>
  <c r="C3586" i="2" a="1"/>
  <c r="C3586" i="2" s="1"/>
  <c r="C3587" i="2" a="1"/>
  <c r="C3587" i="2" s="1"/>
  <c r="C3588" i="2" a="1"/>
  <c r="C3588" i="2" s="1"/>
  <c r="C3589" i="2" a="1"/>
  <c r="C3589" i="2" s="1"/>
  <c r="C3590" i="2" a="1"/>
  <c r="C3590" i="2" s="1"/>
  <c r="C3591" i="2" a="1"/>
  <c r="C3591" i="2" s="1"/>
  <c r="C3592" i="2" a="1"/>
  <c r="C3592" i="2" s="1"/>
  <c r="C3593" i="2" a="1"/>
  <c r="C3593" i="2" s="1"/>
  <c r="C3594" i="2" a="1"/>
  <c r="C3594" i="2" s="1"/>
  <c r="C3595" i="2" a="1"/>
  <c r="C3595" i="2" s="1"/>
  <c r="C3596" i="2" a="1"/>
  <c r="C3596" i="2" s="1"/>
  <c r="C3597" i="2" a="1"/>
  <c r="C3597" i="2" s="1"/>
  <c r="C3598" i="2" a="1"/>
  <c r="C3598" i="2" s="1"/>
  <c r="C3599" i="2" a="1"/>
  <c r="C3599" i="2" s="1"/>
  <c r="C3600" i="2" a="1"/>
  <c r="C3600" i="2" s="1"/>
  <c r="C3601" i="2" a="1"/>
  <c r="C3601" i="2" s="1"/>
  <c r="C3602" i="2" a="1"/>
  <c r="C3602" i="2" s="1"/>
  <c r="C3603" i="2" a="1"/>
  <c r="C3603" i="2" s="1"/>
  <c r="C3604" i="2" a="1"/>
  <c r="C3604" i="2" s="1"/>
  <c r="C3605" i="2" a="1"/>
  <c r="C3605" i="2" s="1"/>
  <c r="C3606" i="2" a="1"/>
  <c r="C3606" i="2" s="1"/>
  <c r="C3607" i="2" a="1"/>
  <c r="C3607" i="2" s="1"/>
  <c r="C3608" i="2" a="1"/>
  <c r="C3608" i="2" s="1"/>
  <c r="C3609" i="2" a="1"/>
  <c r="C3609" i="2" s="1"/>
  <c r="C3610" i="2" a="1"/>
  <c r="C3610" i="2" s="1"/>
  <c r="C3611" i="2" a="1"/>
  <c r="C3611" i="2" s="1"/>
  <c r="C3612" i="2" a="1"/>
  <c r="C3612" i="2" s="1"/>
  <c r="C3613" i="2" a="1"/>
  <c r="C3613" i="2" s="1"/>
  <c r="C3614" i="2" a="1"/>
  <c r="C3614" i="2" s="1"/>
  <c r="C3615" i="2" a="1"/>
  <c r="C3615" i="2" s="1"/>
  <c r="C3616" i="2" a="1"/>
  <c r="C3616" i="2" s="1"/>
  <c r="C3617" i="2" a="1"/>
  <c r="C3617" i="2" s="1"/>
  <c r="C3618" i="2" a="1"/>
  <c r="C3618" i="2" s="1"/>
  <c r="C3619" i="2" a="1"/>
  <c r="C3619" i="2" s="1"/>
  <c r="C3620" i="2" a="1"/>
  <c r="C3620" i="2" s="1"/>
  <c r="C3621" i="2" a="1"/>
  <c r="C3621" i="2" s="1"/>
  <c r="C3622" i="2" a="1"/>
  <c r="C3622" i="2" s="1"/>
  <c r="C3623" i="2" a="1"/>
  <c r="C3623" i="2" s="1"/>
  <c r="C3624" i="2" a="1"/>
  <c r="C3624" i="2" s="1"/>
  <c r="C3625" i="2" a="1"/>
  <c r="C3625" i="2" s="1"/>
  <c r="C3626" i="2" a="1"/>
  <c r="C3626" i="2" s="1"/>
  <c r="C3627" i="2" a="1"/>
  <c r="C3627" i="2" s="1"/>
  <c r="C3628" i="2" a="1"/>
  <c r="C3628" i="2" s="1"/>
  <c r="C3629" i="2" a="1"/>
  <c r="C3629" i="2" s="1"/>
  <c r="C3630" i="2" a="1"/>
  <c r="C3630" i="2" s="1"/>
  <c r="C3631" i="2" a="1"/>
  <c r="C3631" i="2" s="1"/>
  <c r="C3632" i="2" a="1"/>
  <c r="C3632" i="2" s="1"/>
  <c r="C3633" i="2" a="1"/>
  <c r="C3633" i="2" s="1"/>
  <c r="C3634" i="2" a="1"/>
  <c r="C3634" i="2" s="1"/>
  <c r="C3635" i="2" a="1"/>
  <c r="C3635" i="2" s="1"/>
  <c r="C3636" i="2" a="1"/>
  <c r="C3636" i="2" s="1"/>
  <c r="C3637" i="2" a="1"/>
  <c r="C3637" i="2" s="1"/>
  <c r="C3638" i="2" a="1"/>
  <c r="C3638" i="2" s="1"/>
  <c r="C3639" i="2" a="1"/>
  <c r="C3639" i="2" s="1"/>
  <c r="C3640" i="2" a="1"/>
  <c r="C3640" i="2" s="1"/>
  <c r="C3641" i="2" a="1"/>
  <c r="C3641" i="2" s="1"/>
  <c r="C3642" i="2" a="1"/>
  <c r="C3642" i="2" s="1"/>
  <c r="C3643" i="2" a="1"/>
  <c r="C3643" i="2" s="1"/>
  <c r="C3644" i="2" a="1"/>
  <c r="C3644" i="2" s="1"/>
  <c r="C3645" i="2" a="1"/>
  <c r="C3645" i="2" s="1"/>
  <c r="C3646" i="2" a="1"/>
  <c r="C3646" i="2" s="1"/>
  <c r="C3647" i="2" a="1"/>
  <c r="C3647" i="2" s="1"/>
  <c r="C3648" i="2" a="1"/>
  <c r="C3648" i="2" s="1"/>
  <c r="C3649" i="2" a="1"/>
  <c r="C3649" i="2" s="1"/>
  <c r="C3650" i="2" a="1"/>
  <c r="C3650" i="2" s="1"/>
  <c r="C3651" i="2" a="1"/>
  <c r="C3651" i="2" s="1"/>
  <c r="C3652" i="2" a="1"/>
  <c r="C3652" i="2" s="1"/>
  <c r="C3653" i="2" a="1"/>
  <c r="C3653" i="2" s="1"/>
  <c r="C3654" i="2" a="1"/>
  <c r="C3654" i="2" s="1"/>
  <c r="C3655" i="2" a="1"/>
  <c r="C3655" i="2" s="1"/>
  <c r="C3656" i="2" a="1"/>
  <c r="C3656" i="2" s="1"/>
  <c r="C3657" i="2" a="1"/>
  <c r="C3657" i="2" s="1"/>
  <c r="C3658" i="2" a="1"/>
  <c r="C3658" i="2" s="1"/>
  <c r="C3659" i="2" a="1"/>
  <c r="C3659" i="2" s="1"/>
  <c r="C3660" i="2" a="1"/>
  <c r="C3660" i="2" s="1"/>
  <c r="C3661" i="2" a="1"/>
  <c r="C3661" i="2" s="1"/>
  <c r="C3662" i="2" a="1"/>
  <c r="C3662" i="2" s="1"/>
  <c r="C3663" i="2" a="1"/>
  <c r="C3663" i="2" s="1"/>
  <c r="C3664" i="2" a="1"/>
  <c r="C3664" i="2" s="1"/>
  <c r="C3665" i="2" a="1"/>
  <c r="C3665" i="2" s="1"/>
  <c r="C3666" i="2" a="1"/>
  <c r="C3666" i="2" s="1"/>
  <c r="C3667" i="2" a="1"/>
  <c r="C3667" i="2" s="1"/>
  <c r="C3668" i="2" a="1"/>
  <c r="C3668" i="2" s="1"/>
  <c r="C3669" i="2" a="1"/>
  <c r="C3669" i="2" s="1"/>
  <c r="C3670" i="2" a="1"/>
  <c r="C3670" i="2" s="1"/>
  <c r="C3671" i="2" a="1"/>
  <c r="C3671" i="2" s="1"/>
  <c r="C3672" i="2" a="1"/>
  <c r="C3672" i="2" s="1"/>
  <c r="C3673" i="2" a="1"/>
  <c r="C3673" i="2" s="1"/>
  <c r="C3674" i="2" a="1"/>
  <c r="C3674" i="2" s="1"/>
  <c r="C3675" i="2" a="1"/>
  <c r="C3675" i="2" s="1"/>
  <c r="C3676" i="2" a="1"/>
  <c r="C3676" i="2" s="1"/>
  <c r="C3677" i="2" a="1"/>
  <c r="C3677" i="2" s="1"/>
  <c r="C3678" i="2" a="1"/>
  <c r="C3678" i="2" s="1"/>
  <c r="C3679" i="2" a="1"/>
  <c r="C3679" i="2" s="1"/>
  <c r="C3680" i="2" a="1"/>
  <c r="C3680" i="2" s="1"/>
  <c r="C3681" i="2" a="1"/>
  <c r="C3681" i="2" s="1"/>
  <c r="C3682" i="2" a="1"/>
  <c r="C3682" i="2" s="1"/>
  <c r="C3683" i="2" a="1"/>
  <c r="C3683" i="2" s="1"/>
  <c r="C3684" i="2" a="1"/>
  <c r="C3684" i="2" s="1"/>
  <c r="C3685" i="2" a="1"/>
  <c r="C3685" i="2" s="1"/>
  <c r="C3686" i="2" a="1"/>
  <c r="C3686" i="2" s="1"/>
  <c r="C3687" i="2" a="1"/>
  <c r="C3687" i="2" s="1"/>
  <c r="C3688" i="2" a="1"/>
  <c r="C3688" i="2" s="1"/>
  <c r="C3689" i="2" a="1"/>
  <c r="C3689" i="2" s="1"/>
  <c r="C3690" i="2" a="1"/>
  <c r="C3690" i="2" s="1"/>
  <c r="C3691" i="2" a="1"/>
  <c r="C3691" i="2" s="1"/>
  <c r="C3692" i="2" a="1"/>
  <c r="C3692" i="2" s="1"/>
  <c r="C3693" i="2" a="1"/>
  <c r="C3693" i="2" s="1"/>
  <c r="C3694" i="2" a="1"/>
  <c r="C3694" i="2" s="1"/>
  <c r="C3695" i="2" a="1"/>
  <c r="C3695" i="2" s="1"/>
  <c r="C3696" i="2" a="1"/>
  <c r="C3696" i="2" s="1"/>
  <c r="C3697" i="2" a="1"/>
  <c r="C3697" i="2" s="1"/>
  <c r="C3698" i="2" a="1"/>
  <c r="C3698" i="2" s="1"/>
  <c r="C3699" i="2" a="1"/>
  <c r="C3699" i="2" s="1"/>
  <c r="C3700" i="2" a="1"/>
  <c r="C3700" i="2" s="1"/>
  <c r="C3701" i="2" a="1"/>
  <c r="C3701" i="2" s="1"/>
  <c r="C3702" i="2" a="1"/>
  <c r="C3702" i="2" s="1"/>
  <c r="C3703" i="2" a="1"/>
  <c r="C3703" i="2" s="1"/>
  <c r="C3704" i="2" a="1"/>
  <c r="C3704" i="2" s="1"/>
  <c r="C3705" i="2" a="1"/>
  <c r="C3705" i="2" s="1"/>
  <c r="C3706" i="2" a="1"/>
  <c r="C3706" i="2" s="1"/>
  <c r="C3707" i="2" a="1"/>
  <c r="C3707" i="2" s="1"/>
  <c r="C3708" i="2" a="1"/>
  <c r="C3708" i="2" s="1"/>
  <c r="C3709" i="2" a="1"/>
  <c r="C3709" i="2" s="1"/>
  <c r="C3710" i="2" a="1"/>
  <c r="C3710" i="2" s="1"/>
  <c r="C3711" i="2" a="1"/>
  <c r="C3711" i="2" s="1"/>
  <c r="C3712" i="2" a="1"/>
  <c r="C3712" i="2" s="1"/>
  <c r="C3713" i="2" a="1"/>
  <c r="C3713" i="2" s="1"/>
  <c r="C3714" i="2" a="1"/>
  <c r="C3714" i="2" s="1"/>
  <c r="C3715" i="2" a="1"/>
  <c r="C3715" i="2" s="1"/>
  <c r="C3716" i="2" a="1"/>
  <c r="C3716" i="2" s="1"/>
  <c r="C3717" i="2" a="1"/>
  <c r="C3717" i="2" s="1"/>
  <c r="C3718" i="2" a="1"/>
  <c r="C3718" i="2" s="1"/>
  <c r="C3719" i="2" a="1"/>
  <c r="C3719" i="2" s="1"/>
  <c r="C3720" i="2" a="1"/>
  <c r="C3720" i="2" s="1"/>
  <c r="C3721" i="2" a="1"/>
  <c r="C3721" i="2" s="1"/>
  <c r="C3722" i="2" a="1"/>
  <c r="C3722" i="2" s="1"/>
  <c r="C3723" i="2" a="1"/>
  <c r="C3723" i="2" s="1"/>
  <c r="C3724" i="2" a="1"/>
  <c r="C3724" i="2" s="1"/>
  <c r="C3725" i="2" a="1"/>
  <c r="C3725" i="2" s="1"/>
  <c r="C3726" i="2" a="1"/>
  <c r="C3726" i="2" s="1"/>
  <c r="C3727" i="2" a="1"/>
  <c r="C3727" i="2" s="1"/>
  <c r="C3728" i="2" a="1"/>
  <c r="C3728" i="2" s="1"/>
  <c r="C3729" i="2" a="1"/>
  <c r="C3729" i="2" s="1"/>
  <c r="C3730" i="2" a="1"/>
  <c r="C3730" i="2" s="1"/>
  <c r="C3731" i="2" a="1"/>
  <c r="C3731" i="2" s="1"/>
  <c r="C3732" i="2" a="1"/>
  <c r="C3732" i="2" s="1"/>
  <c r="C3733" i="2" a="1"/>
  <c r="C3733" i="2" s="1"/>
  <c r="C3734" i="2" a="1"/>
  <c r="C3734" i="2" s="1"/>
  <c r="C3735" i="2" a="1"/>
  <c r="C3735" i="2" s="1"/>
  <c r="C3736" i="2" a="1"/>
  <c r="C3736" i="2" s="1"/>
  <c r="C3737" i="2" a="1"/>
  <c r="C3737" i="2" s="1"/>
  <c r="C3738" i="2" a="1"/>
  <c r="C3738" i="2" s="1"/>
  <c r="C3739" i="2" a="1"/>
  <c r="C3739" i="2" s="1"/>
  <c r="C3740" i="2" a="1"/>
  <c r="C3740" i="2" s="1"/>
  <c r="C3741" i="2" a="1"/>
  <c r="C3741" i="2" s="1"/>
  <c r="C3742" i="2" a="1"/>
  <c r="C3742" i="2" s="1"/>
  <c r="C3743" i="2" a="1"/>
  <c r="C3743" i="2" s="1"/>
  <c r="C3744" i="2" a="1"/>
  <c r="C3744" i="2" s="1"/>
  <c r="C3745" i="2" a="1"/>
  <c r="C3745" i="2" s="1"/>
  <c r="C3746" i="2" a="1"/>
  <c r="C3746" i="2" s="1"/>
  <c r="C3747" i="2" a="1"/>
  <c r="C3747" i="2" s="1"/>
  <c r="C3748" i="2" a="1"/>
  <c r="C3748" i="2" s="1"/>
  <c r="C3749" i="2" a="1"/>
  <c r="C3749" i="2" s="1"/>
  <c r="C3750" i="2" a="1"/>
  <c r="C3750" i="2" s="1"/>
  <c r="C3751" i="2" a="1"/>
  <c r="C3751" i="2" s="1"/>
  <c r="C3752" i="2" a="1"/>
  <c r="C3752" i="2" s="1"/>
  <c r="C3753" i="2" a="1"/>
  <c r="C3753" i="2" s="1"/>
  <c r="C3754" i="2" a="1"/>
  <c r="C3754" i="2" s="1"/>
  <c r="C3755" i="2" a="1"/>
  <c r="C3755" i="2" s="1"/>
  <c r="C3756" i="2" a="1"/>
  <c r="C3756" i="2" s="1"/>
  <c r="C3757" i="2" a="1"/>
  <c r="C3757" i="2" s="1"/>
  <c r="C3758" i="2" a="1"/>
  <c r="C3758" i="2" s="1"/>
  <c r="C3759" i="2" a="1"/>
  <c r="C3759" i="2" s="1"/>
  <c r="C3760" i="2" a="1"/>
  <c r="C3760" i="2" s="1"/>
  <c r="C3761" i="2" a="1"/>
  <c r="C3761" i="2" s="1"/>
  <c r="C3762" i="2" a="1"/>
  <c r="C3762" i="2" s="1"/>
  <c r="C3763" i="2" a="1"/>
  <c r="C3763" i="2" s="1"/>
  <c r="C3764" i="2" a="1"/>
  <c r="C3764" i="2" s="1"/>
  <c r="C3765" i="2" a="1"/>
  <c r="C3765" i="2" s="1"/>
  <c r="C3766" i="2" a="1"/>
  <c r="C3766" i="2" s="1"/>
  <c r="C3767" i="2" a="1"/>
  <c r="C3767" i="2" s="1"/>
  <c r="C3768" i="2" a="1"/>
  <c r="C3768" i="2" s="1"/>
  <c r="C3769" i="2" a="1"/>
  <c r="C3769" i="2" s="1"/>
  <c r="C3770" i="2" a="1"/>
  <c r="C3770" i="2" s="1"/>
  <c r="C3771" i="2" a="1"/>
  <c r="C3771" i="2" s="1"/>
  <c r="C3772" i="2" a="1"/>
  <c r="C3772" i="2" s="1"/>
  <c r="C3773" i="2" a="1"/>
  <c r="C3773" i="2" s="1"/>
  <c r="C3774" i="2" a="1"/>
  <c r="C3774" i="2" s="1"/>
  <c r="C3775" i="2" a="1"/>
  <c r="C3775" i="2" s="1"/>
  <c r="C3776" i="2" a="1"/>
  <c r="C3776" i="2" s="1"/>
  <c r="C3777" i="2" a="1"/>
  <c r="C3777" i="2" s="1"/>
  <c r="C3778" i="2" a="1"/>
  <c r="C3778" i="2" s="1"/>
  <c r="C3779" i="2" a="1"/>
  <c r="C3779" i="2" s="1"/>
  <c r="C3780" i="2" a="1"/>
  <c r="C3780" i="2" s="1"/>
  <c r="C3781" i="2" a="1"/>
  <c r="C3781" i="2" s="1"/>
  <c r="C3782" i="2" a="1"/>
  <c r="C3782" i="2" s="1"/>
  <c r="C3783" i="2" a="1"/>
  <c r="C3783" i="2" s="1"/>
  <c r="C3784" i="2" a="1"/>
  <c r="C3784" i="2" s="1"/>
  <c r="C3785" i="2" a="1"/>
  <c r="C3785" i="2" s="1"/>
  <c r="C3786" i="2" a="1"/>
  <c r="C3786" i="2" s="1"/>
  <c r="C3787" i="2" a="1"/>
  <c r="C3787" i="2" s="1"/>
  <c r="C3788" i="2" a="1"/>
  <c r="C3788" i="2" s="1"/>
  <c r="C3789" i="2" a="1"/>
  <c r="C3789" i="2" s="1"/>
  <c r="C3790" i="2" a="1"/>
  <c r="C3790" i="2" s="1"/>
  <c r="C3791" i="2" a="1"/>
  <c r="C3791" i="2" s="1"/>
  <c r="C3792" i="2" a="1"/>
  <c r="C3792" i="2" s="1"/>
  <c r="C3793" i="2" a="1"/>
  <c r="C3793" i="2" s="1"/>
  <c r="C3794" i="2" a="1"/>
  <c r="C3794" i="2" s="1"/>
  <c r="C3795" i="2" a="1"/>
  <c r="C3795" i="2" s="1"/>
  <c r="C3796" i="2" a="1"/>
  <c r="C3796" i="2" s="1"/>
  <c r="C3797" i="2" a="1"/>
  <c r="C3797" i="2" s="1"/>
  <c r="C3798" i="2" a="1"/>
  <c r="C3798" i="2" s="1"/>
  <c r="C3799" i="2" a="1"/>
  <c r="C3799" i="2" s="1"/>
  <c r="C3800" i="2" a="1"/>
  <c r="C3800" i="2" s="1"/>
  <c r="C3801" i="2" a="1"/>
  <c r="C3801" i="2" s="1"/>
  <c r="C3802" i="2" a="1"/>
  <c r="C3802" i="2" s="1"/>
  <c r="C3803" i="2" a="1"/>
  <c r="C3803" i="2" s="1"/>
  <c r="C3804" i="2" a="1"/>
  <c r="C3804" i="2" s="1"/>
  <c r="C3805" i="2" a="1"/>
  <c r="C3805" i="2" s="1"/>
  <c r="C3806" i="2" a="1"/>
  <c r="C3806" i="2" s="1"/>
  <c r="C3807" i="2" a="1"/>
  <c r="C3807" i="2" s="1"/>
  <c r="C3808" i="2" a="1"/>
  <c r="C3808" i="2" s="1"/>
  <c r="C3809" i="2" a="1"/>
  <c r="C3809" i="2" s="1"/>
  <c r="C3810" i="2" a="1"/>
  <c r="C3810" i="2" s="1"/>
  <c r="C3811" i="2" a="1"/>
  <c r="C3811" i="2" s="1"/>
  <c r="C3812" i="2" a="1"/>
  <c r="C3812" i="2" s="1"/>
  <c r="C3813" i="2" a="1"/>
  <c r="C3813" i="2" s="1"/>
  <c r="C3814" i="2" a="1"/>
  <c r="C3814" i="2" s="1"/>
  <c r="C3815" i="2" a="1"/>
  <c r="C3815" i="2" s="1"/>
  <c r="C3816" i="2" a="1"/>
  <c r="C3816" i="2" s="1"/>
  <c r="C3817" i="2" a="1"/>
  <c r="C3817" i="2" s="1"/>
  <c r="C3818" i="2" a="1"/>
  <c r="C3818" i="2" s="1"/>
  <c r="C3819" i="2" a="1"/>
  <c r="C3819" i="2" s="1"/>
  <c r="C3820" i="2" a="1"/>
  <c r="C3820" i="2" s="1"/>
  <c r="C3821" i="2" a="1"/>
  <c r="C3821" i="2" s="1"/>
  <c r="C3822" i="2" a="1"/>
  <c r="C3822" i="2" s="1"/>
  <c r="C3823" i="2" a="1"/>
  <c r="C3823" i="2" s="1"/>
  <c r="C3824" i="2" a="1"/>
  <c r="C3824" i="2" s="1"/>
  <c r="C3825" i="2" a="1"/>
  <c r="C3825" i="2" s="1"/>
  <c r="C3826" i="2" a="1"/>
  <c r="C3826" i="2" s="1"/>
  <c r="C3827" i="2" a="1"/>
  <c r="C3827" i="2" s="1"/>
  <c r="C3828" i="2" a="1"/>
  <c r="C3828" i="2" s="1"/>
  <c r="C3829" i="2" a="1"/>
  <c r="C3829" i="2" s="1"/>
  <c r="C3830" i="2" a="1"/>
  <c r="C3830" i="2" s="1"/>
  <c r="C3831" i="2" a="1"/>
  <c r="C3831" i="2" s="1"/>
  <c r="C3832" i="2" a="1"/>
  <c r="C3832" i="2" s="1"/>
  <c r="C3833" i="2" a="1"/>
  <c r="C3833" i="2" s="1"/>
  <c r="C3834" i="2" a="1"/>
  <c r="C3834" i="2" s="1"/>
  <c r="C3835" i="2" a="1"/>
  <c r="C3835" i="2" s="1"/>
  <c r="C3836" i="2" a="1"/>
  <c r="C3836" i="2" s="1"/>
  <c r="C3837" i="2" a="1"/>
  <c r="C3837" i="2" s="1"/>
  <c r="C3838" i="2" a="1"/>
  <c r="C3838" i="2" s="1"/>
  <c r="C3839" i="2" a="1"/>
  <c r="C3839" i="2" s="1"/>
  <c r="C3840" i="2" a="1"/>
  <c r="C3840" i="2" s="1"/>
  <c r="C3841" i="2" a="1"/>
  <c r="C3841" i="2" s="1"/>
  <c r="C3842" i="2" a="1"/>
  <c r="C3842" i="2" s="1"/>
  <c r="C3843" i="2" a="1"/>
  <c r="C3843" i="2" s="1"/>
  <c r="C3844" i="2" a="1"/>
  <c r="C3844" i="2" s="1"/>
  <c r="C3845" i="2" a="1"/>
  <c r="C3845" i="2" s="1"/>
  <c r="C3846" i="2" a="1"/>
  <c r="C3846" i="2" s="1"/>
  <c r="C3847" i="2" a="1"/>
  <c r="C3847" i="2" s="1"/>
  <c r="C3848" i="2" a="1"/>
  <c r="C3848" i="2" s="1"/>
  <c r="C3849" i="2" a="1"/>
  <c r="C3849" i="2" s="1"/>
  <c r="C3850" i="2" a="1"/>
  <c r="C3850" i="2" s="1"/>
  <c r="C3851" i="2" a="1"/>
  <c r="C3851" i="2" s="1"/>
  <c r="C3852" i="2" a="1"/>
  <c r="C3852" i="2" s="1"/>
  <c r="C3853" i="2" a="1"/>
  <c r="C3853" i="2" s="1"/>
  <c r="C3854" i="2" a="1"/>
  <c r="C3854" i="2" s="1"/>
  <c r="C3855" i="2" a="1"/>
  <c r="C3855" i="2" s="1"/>
  <c r="C3856" i="2" a="1"/>
  <c r="C3856" i="2" s="1"/>
  <c r="C3857" i="2" a="1"/>
  <c r="C3857" i="2" s="1"/>
  <c r="C3858" i="2" a="1"/>
  <c r="C3858" i="2" s="1"/>
  <c r="C3859" i="2" a="1"/>
  <c r="C3859" i="2" s="1"/>
  <c r="C3860" i="2" a="1"/>
  <c r="C3860" i="2" s="1"/>
  <c r="C3861" i="2" a="1"/>
  <c r="C3861" i="2" s="1"/>
  <c r="C3862" i="2" a="1"/>
  <c r="C3862" i="2" s="1"/>
  <c r="C3863" i="2" a="1"/>
  <c r="C3863" i="2" s="1"/>
  <c r="C3864" i="2" a="1"/>
  <c r="C3864" i="2" s="1"/>
  <c r="C3865" i="2" a="1"/>
  <c r="C3865" i="2" s="1"/>
  <c r="C3866" i="2" a="1"/>
  <c r="C3866" i="2" s="1"/>
  <c r="C3867" i="2" a="1"/>
  <c r="C3867" i="2" s="1"/>
  <c r="C3868" i="2" a="1"/>
  <c r="C3868" i="2" s="1"/>
  <c r="C3869" i="2" a="1"/>
  <c r="C3869" i="2" s="1"/>
  <c r="C3870" i="2" a="1"/>
  <c r="C3870" i="2" s="1"/>
  <c r="C3871" i="2" a="1"/>
  <c r="C3871" i="2" s="1"/>
  <c r="C3872" i="2" a="1"/>
  <c r="C3872" i="2" s="1"/>
  <c r="C3873" i="2" a="1"/>
  <c r="C3873" i="2" s="1"/>
  <c r="C3874" i="2" a="1"/>
  <c r="C3874" i="2" s="1"/>
  <c r="C3875" i="2" a="1"/>
  <c r="C3875" i="2" s="1"/>
  <c r="C3876" i="2" a="1"/>
  <c r="C3876" i="2" s="1"/>
  <c r="C3877" i="2" a="1"/>
  <c r="C3877" i="2" s="1"/>
  <c r="C3878" i="2" a="1"/>
  <c r="C3878" i="2" s="1"/>
  <c r="C3879" i="2" a="1"/>
  <c r="C3879" i="2" s="1"/>
  <c r="C3880" i="2" a="1"/>
  <c r="C3880" i="2" s="1"/>
  <c r="C3881" i="2" a="1"/>
  <c r="C3881" i="2" s="1"/>
  <c r="C3882" i="2" a="1"/>
  <c r="C3882" i="2" s="1"/>
  <c r="C3883" i="2" a="1"/>
  <c r="C3883" i="2" s="1"/>
  <c r="C3884" i="2" a="1"/>
  <c r="C3884" i="2" s="1"/>
  <c r="C3885" i="2" a="1"/>
  <c r="C3885" i="2" s="1"/>
  <c r="C3886" i="2" a="1"/>
  <c r="C3886" i="2" s="1"/>
  <c r="C3887" i="2" a="1"/>
  <c r="C3887" i="2" s="1"/>
  <c r="C3888" i="2" a="1"/>
  <c r="C3888" i="2" s="1"/>
  <c r="C3889" i="2" a="1"/>
  <c r="C3889" i="2" s="1"/>
  <c r="C3890" i="2" a="1"/>
  <c r="C3890" i="2" s="1"/>
  <c r="C3891" i="2" a="1"/>
  <c r="C3891" i="2" s="1"/>
  <c r="C3892" i="2" a="1"/>
  <c r="C3892" i="2" s="1"/>
  <c r="C3893" i="2" a="1"/>
  <c r="C3893" i="2" s="1"/>
  <c r="C3894" i="2" a="1"/>
  <c r="C3894" i="2" s="1"/>
  <c r="C3895" i="2" a="1"/>
  <c r="C3895" i="2" s="1"/>
  <c r="C3896" i="2" a="1"/>
  <c r="C3896" i="2" s="1"/>
  <c r="C3897" i="2" a="1"/>
  <c r="C3897" i="2" s="1"/>
  <c r="C3898" i="2" a="1"/>
  <c r="C3898" i="2" s="1"/>
  <c r="C3899" i="2" a="1"/>
  <c r="C3899" i="2" s="1"/>
  <c r="C3900" i="2" a="1"/>
  <c r="C3900" i="2" s="1"/>
  <c r="C3901" i="2" a="1"/>
  <c r="C3901" i="2" s="1"/>
  <c r="C3902" i="2" a="1"/>
  <c r="C3902" i="2" s="1"/>
  <c r="C3903" i="2" a="1"/>
  <c r="C3903" i="2" s="1"/>
  <c r="C3904" i="2" a="1"/>
  <c r="C3904" i="2" s="1"/>
  <c r="C3905" i="2" a="1"/>
  <c r="C3905" i="2" s="1"/>
  <c r="C3906" i="2" a="1"/>
  <c r="C3906" i="2" s="1"/>
  <c r="C3907" i="2" a="1"/>
  <c r="C3907" i="2" s="1"/>
  <c r="C3908" i="2" a="1"/>
  <c r="C3908" i="2" s="1"/>
  <c r="C3909" i="2" a="1"/>
  <c r="C3909" i="2" s="1"/>
  <c r="C3910" i="2" a="1"/>
  <c r="C3910" i="2" s="1"/>
  <c r="C3911" i="2" a="1"/>
  <c r="C3911" i="2" s="1"/>
  <c r="C3912" i="2" a="1"/>
  <c r="C3912" i="2" s="1"/>
  <c r="C3913" i="2" a="1"/>
  <c r="C3913" i="2" s="1"/>
  <c r="C3914" i="2" a="1"/>
  <c r="C3914" i="2" s="1"/>
  <c r="C3915" i="2" a="1"/>
  <c r="C3915" i="2" s="1"/>
  <c r="C3916" i="2" a="1"/>
  <c r="C3916" i="2" s="1"/>
  <c r="C3917" i="2" a="1"/>
  <c r="C3917" i="2" s="1"/>
  <c r="C3918" i="2" a="1"/>
  <c r="C3918" i="2" s="1"/>
  <c r="C3919" i="2" a="1"/>
  <c r="C3919" i="2" s="1"/>
  <c r="C3920" i="2" a="1"/>
  <c r="C3920" i="2" s="1"/>
  <c r="C3921" i="2" a="1"/>
  <c r="C3921" i="2" s="1"/>
  <c r="C3922" i="2" a="1"/>
  <c r="C3922" i="2" s="1"/>
  <c r="C3923" i="2" a="1"/>
  <c r="C3923" i="2" s="1"/>
  <c r="C3924" i="2" a="1"/>
  <c r="C3924" i="2" s="1"/>
  <c r="C3925" i="2" a="1"/>
  <c r="C3925" i="2" s="1"/>
  <c r="C3926" i="2" a="1"/>
  <c r="C3926" i="2" s="1"/>
  <c r="C3927" i="2" a="1"/>
  <c r="C3927" i="2" s="1"/>
  <c r="C3928" i="2" a="1"/>
  <c r="C3928" i="2" s="1"/>
  <c r="C3929" i="2" a="1"/>
  <c r="C3929" i="2" s="1"/>
  <c r="C3930" i="2" a="1"/>
  <c r="C3930" i="2" s="1"/>
  <c r="C3931" i="2" a="1"/>
  <c r="C3931" i="2" s="1"/>
  <c r="C3932" i="2" a="1"/>
  <c r="C3932" i="2" s="1"/>
  <c r="C3933" i="2" a="1"/>
  <c r="C3933" i="2" s="1"/>
  <c r="C3934" i="2" a="1"/>
  <c r="C3934" i="2" s="1"/>
  <c r="C3935" i="2" a="1"/>
  <c r="C3935" i="2" s="1"/>
  <c r="C3936" i="2" a="1"/>
  <c r="C3936" i="2" s="1"/>
  <c r="C3937" i="2" a="1"/>
  <c r="C3937" i="2" s="1"/>
  <c r="C3938" i="2" a="1"/>
  <c r="C3938" i="2" s="1"/>
  <c r="C3939" i="2" a="1"/>
  <c r="C3939" i="2" s="1"/>
  <c r="C3940" i="2" a="1"/>
  <c r="C3940" i="2" s="1"/>
  <c r="C3941" i="2" a="1"/>
  <c r="C3941" i="2" s="1"/>
  <c r="C3942" i="2" a="1"/>
  <c r="C3942" i="2" s="1"/>
  <c r="C3943" i="2" a="1"/>
  <c r="C3943" i="2" s="1"/>
  <c r="C3944" i="2" a="1"/>
  <c r="C3944" i="2" s="1"/>
  <c r="C3945" i="2" a="1"/>
  <c r="C3945" i="2" s="1"/>
  <c r="C3946" i="2" a="1"/>
  <c r="C3946" i="2" s="1"/>
  <c r="C3947" i="2" a="1"/>
  <c r="C3947" i="2" s="1"/>
  <c r="C3948" i="2" a="1"/>
  <c r="C3948" i="2" s="1"/>
  <c r="C3949" i="2" a="1"/>
  <c r="C3949" i="2" s="1"/>
  <c r="C3950" i="2" a="1"/>
  <c r="C3950" i="2" s="1"/>
  <c r="C3951" i="2" a="1"/>
  <c r="C3951" i="2" s="1"/>
  <c r="C3952" i="2" a="1"/>
  <c r="C3952" i="2" s="1"/>
  <c r="C3953" i="2" a="1"/>
  <c r="C3953" i="2" s="1"/>
  <c r="C3954" i="2" a="1"/>
  <c r="C3954" i="2" s="1"/>
  <c r="C3955" i="2" a="1"/>
  <c r="C3955" i="2" s="1"/>
  <c r="C3956" i="2" a="1"/>
  <c r="C3956" i="2" s="1"/>
  <c r="C3957" i="2" a="1"/>
  <c r="C3957" i="2" s="1"/>
  <c r="C3958" i="2" a="1"/>
  <c r="C3958" i="2" s="1"/>
  <c r="C3959" i="2" a="1"/>
  <c r="C3959" i="2" s="1"/>
  <c r="C3960" i="2" a="1"/>
  <c r="C3960" i="2" s="1"/>
  <c r="C3961" i="2" a="1"/>
  <c r="C3961" i="2" s="1"/>
  <c r="C3962" i="2" a="1"/>
  <c r="C3962" i="2" s="1"/>
  <c r="C3963" i="2" a="1"/>
  <c r="C3963" i="2" s="1"/>
  <c r="C3964" i="2" a="1"/>
  <c r="C3964" i="2" s="1"/>
  <c r="C3965" i="2" a="1"/>
  <c r="C3965" i="2" s="1"/>
  <c r="C3966" i="2" a="1"/>
  <c r="C3966" i="2" s="1"/>
  <c r="C3967" i="2" a="1"/>
  <c r="C3967" i="2" s="1"/>
  <c r="C3968" i="2" a="1"/>
  <c r="C3968" i="2" s="1"/>
  <c r="C3969" i="2" a="1"/>
  <c r="C3969" i="2" s="1"/>
  <c r="C3970" i="2" a="1"/>
  <c r="C3970" i="2" s="1"/>
  <c r="C3971" i="2" a="1"/>
  <c r="C3971" i="2" s="1"/>
  <c r="C3972" i="2" a="1"/>
  <c r="C3972" i="2" s="1"/>
  <c r="C3973" i="2" a="1"/>
  <c r="C3973" i="2" s="1"/>
  <c r="C3974" i="2" a="1"/>
  <c r="C3974" i="2" s="1"/>
  <c r="C3975" i="2" a="1"/>
  <c r="C3975" i="2" s="1"/>
  <c r="C3976" i="2" a="1"/>
  <c r="C3976" i="2" s="1"/>
  <c r="C3977" i="2" a="1"/>
  <c r="C3977" i="2" s="1"/>
  <c r="C3978" i="2" a="1"/>
  <c r="C3978" i="2" s="1"/>
  <c r="C3979" i="2" a="1"/>
  <c r="C3979" i="2" s="1"/>
  <c r="C3980" i="2" a="1"/>
  <c r="C3980" i="2" s="1"/>
  <c r="C3981" i="2" a="1"/>
  <c r="C3981" i="2" s="1"/>
  <c r="C3982" i="2" a="1"/>
  <c r="C3982" i="2" s="1"/>
  <c r="C3983" i="2" a="1"/>
  <c r="C3983" i="2" s="1"/>
  <c r="C3984" i="2" a="1"/>
  <c r="C3984" i="2" s="1"/>
  <c r="C3985" i="2" a="1"/>
  <c r="C3985" i="2" s="1"/>
  <c r="C3986" i="2" a="1"/>
  <c r="C3986" i="2" s="1"/>
  <c r="C3987" i="2" a="1"/>
  <c r="C3987" i="2" s="1"/>
  <c r="C3988" i="2" a="1"/>
  <c r="C3988" i="2" s="1"/>
  <c r="C3989" i="2" a="1"/>
  <c r="C3989" i="2" s="1"/>
  <c r="C3990" i="2" a="1"/>
  <c r="C3990" i="2" s="1"/>
  <c r="C3991" i="2" a="1"/>
  <c r="C3991" i="2" s="1"/>
  <c r="C3992" i="2" a="1"/>
  <c r="C3992" i="2" s="1"/>
  <c r="C3993" i="2" a="1"/>
  <c r="C3993" i="2" s="1"/>
  <c r="C3994" i="2" a="1"/>
  <c r="C3994" i="2" s="1"/>
  <c r="C3995" i="2" a="1"/>
  <c r="C3995" i="2" s="1"/>
  <c r="C3996" i="2" a="1"/>
  <c r="C3996" i="2" s="1"/>
  <c r="C3997" i="2" a="1"/>
  <c r="C3997" i="2" s="1"/>
  <c r="C3998" i="2" a="1"/>
  <c r="C3998" i="2" s="1"/>
  <c r="C3999" i="2" a="1"/>
  <c r="C3999" i="2" s="1"/>
  <c r="C4000" i="2" a="1"/>
  <c r="C4000" i="2" s="1"/>
  <c r="C4001" i="2" a="1"/>
  <c r="C4001" i="2" s="1"/>
  <c r="C4002" i="2" a="1"/>
  <c r="C4002" i="2" s="1"/>
  <c r="C4003" i="2" a="1"/>
  <c r="C4003" i="2" s="1"/>
  <c r="C4004" i="2" a="1"/>
  <c r="C4004" i="2" s="1"/>
  <c r="C4005" i="2" a="1"/>
  <c r="C4005" i="2" s="1"/>
  <c r="C4006" i="2" a="1"/>
  <c r="C4006" i="2" s="1"/>
  <c r="C4007" i="2" a="1"/>
  <c r="C4007" i="2" s="1"/>
  <c r="C4008" i="2" a="1"/>
  <c r="C4008" i="2" s="1"/>
  <c r="C4009" i="2" a="1"/>
  <c r="C4009" i="2" s="1"/>
  <c r="C4010" i="2" a="1"/>
  <c r="C4010" i="2" s="1"/>
  <c r="C4011" i="2" a="1"/>
  <c r="C4011" i="2" s="1"/>
  <c r="C4012" i="2" a="1"/>
  <c r="C4012" i="2" s="1"/>
  <c r="C4013" i="2" a="1"/>
  <c r="C4013" i="2" s="1"/>
  <c r="C4014" i="2" a="1"/>
  <c r="C4014" i="2" s="1"/>
  <c r="C4015" i="2" a="1"/>
  <c r="C4015" i="2" s="1"/>
  <c r="C4016" i="2" a="1"/>
  <c r="C4016" i="2" s="1"/>
  <c r="C4017" i="2" a="1"/>
  <c r="C4017" i="2" s="1"/>
  <c r="C4018" i="2" a="1"/>
  <c r="C4018" i="2" s="1"/>
  <c r="C4019" i="2" a="1"/>
  <c r="C4019" i="2" s="1"/>
  <c r="C4020" i="2" a="1"/>
  <c r="C4020" i="2" s="1"/>
  <c r="C4021" i="2" a="1"/>
  <c r="C4021" i="2" s="1"/>
  <c r="C4022" i="2" a="1"/>
  <c r="C4022" i="2" s="1"/>
  <c r="C4023" i="2" a="1"/>
  <c r="C4023" i="2" s="1"/>
  <c r="C4024" i="2" a="1"/>
  <c r="C4024" i="2" s="1"/>
  <c r="C4025" i="2" a="1"/>
  <c r="C4025" i="2" s="1"/>
  <c r="C4026" i="2" a="1"/>
  <c r="C4026" i="2" s="1"/>
  <c r="C4027" i="2" a="1"/>
  <c r="C4027" i="2" s="1"/>
  <c r="C4028" i="2" a="1"/>
  <c r="C4028" i="2" s="1"/>
  <c r="C4029" i="2" a="1"/>
  <c r="C4029" i="2" s="1"/>
  <c r="C4030" i="2" a="1"/>
  <c r="C4030" i="2" s="1"/>
  <c r="C4031" i="2" a="1"/>
  <c r="C4031" i="2" s="1"/>
  <c r="C4032" i="2" a="1"/>
  <c r="C4032" i="2" s="1"/>
  <c r="C4033" i="2" a="1"/>
  <c r="C4033" i="2" s="1"/>
  <c r="C4034" i="2" a="1"/>
  <c r="C4034" i="2" s="1"/>
  <c r="C4035" i="2" a="1"/>
  <c r="C4035" i="2" s="1"/>
  <c r="C4036" i="2" a="1"/>
  <c r="C4036" i="2" s="1"/>
  <c r="C4037" i="2" a="1"/>
  <c r="C4037" i="2" s="1"/>
  <c r="C4038" i="2" a="1"/>
  <c r="C4038" i="2" s="1"/>
  <c r="C4039" i="2" a="1"/>
  <c r="C4039" i="2" s="1"/>
  <c r="C4040" i="2" a="1"/>
  <c r="C4040" i="2" s="1"/>
  <c r="C4041" i="2" a="1"/>
  <c r="C4041" i="2" s="1"/>
  <c r="C4042" i="2" a="1"/>
  <c r="C4042" i="2" s="1"/>
  <c r="C4043" i="2" a="1"/>
  <c r="C4043" i="2" s="1"/>
  <c r="C4044" i="2" a="1"/>
  <c r="C4044" i="2" s="1"/>
  <c r="C4045" i="2" a="1"/>
  <c r="C4045" i="2" s="1"/>
  <c r="C4046" i="2" a="1"/>
  <c r="C4046" i="2" s="1"/>
  <c r="C4047" i="2" a="1"/>
  <c r="C4047" i="2" s="1"/>
  <c r="C4048" i="2" a="1"/>
  <c r="C4048" i="2" s="1"/>
  <c r="C4049" i="2" a="1"/>
  <c r="C4049" i="2" s="1"/>
  <c r="C4050" i="2" a="1"/>
  <c r="C4050" i="2" s="1"/>
  <c r="C4051" i="2" a="1"/>
  <c r="C4051" i="2" s="1"/>
  <c r="C4052" i="2" a="1"/>
  <c r="C4052" i="2" s="1"/>
  <c r="C4053" i="2" a="1"/>
  <c r="C4053" i="2" s="1"/>
  <c r="C4054" i="2" a="1"/>
  <c r="C4054" i="2" s="1"/>
  <c r="C4055" i="2" a="1"/>
  <c r="C4055" i="2" s="1"/>
  <c r="C4056" i="2" a="1"/>
  <c r="C4056" i="2" s="1"/>
  <c r="C4057" i="2" a="1"/>
  <c r="C4057" i="2" s="1"/>
  <c r="C4058" i="2" a="1"/>
  <c r="C4058" i="2" s="1"/>
  <c r="C4059" i="2" a="1"/>
  <c r="C4059" i="2" s="1"/>
  <c r="C4060" i="2" a="1"/>
  <c r="C4060" i="2" s="1"/>
  <c r="C4061" i="2" a="1"/>
  <c r="C4061" i="2" s="1"/>
  <c r="C4062" i="2" a="1"/>
  <c r="C4062" i="2" s="1"/>
  <c r="C4063" i="2" a="1"/>
  <c r="C4063" i="2" s="1"/>
  <c r="C4064" i="2" a="1"/>
  <c r="C4064" i="2" s="1"/>
  <c r="C4065" i="2" a="1"/>
  <c r="C4065" i="2" s="1"/>
  <c r="C4066" i="2" a="1"/>
  <c r="C4066" i="2" s="1"/>
  <c r="C4067" i="2" a="1"/>
  <c r="C4067" i="2" s="1"/>
  <c r="C4068" i="2" a="1"/>
  <c r="C4068" i="2" s="1"/>
  <c r="C4069" i="2" a="1"/>
  <c r="C4069" i="2" s="1"/>
  <c r="C4070" i="2" a="1"/>
  <c r="C4070" i="2" s="1"/>
  <c r="C4071" i="2" a="1"/>
  <c r="C4071" i="2" s="1"/>
  <c r="C4072" i="2" a="1"/>
  <c r="C4072" i="2" s="1"/>
  <c r="C4073" i="2" a="1"/>
  <c r="C4073" i="2" s="1"/>
  <c r="C4074" i="2" a="1"/>
  <c r="C4074" i="2" s="1"/>
  <c r="C4075" i="2" a="1"/>
  <c r="C4075" i="2" s="1"/>
  <c r="C4076" i="2" a="1"/>
  <c r="C4076" i="2" s="1"/>
  <c r="C4077" i="2" a="1"/>
  <c r="C4077" i="2" s="1"/>
  <c r="C4078" i="2" a="1"/>
  <c r="C4078" i="2" s="1"/>
  <c r="C4079" i="2" a="1"/>
  <c r="C4079" i="2" s="1"/>
  <c r="C4080" i="2" a="1"/>
  <c r="C4080" i="2" s="1"/>
  <c r="C4081" i="2" a="1"/>
  <c r="C4081" i="2" s="1"/>
  <c r="C4082" i="2" a="1"/>
  <c r="C4082" i="2" s="1"/>
  <c r="C4083" i="2" a="1"/>
  <c r="C4083" i="2" s="1"/>
  <c r="C4084" i="2" a="1"/>
  <c r="C4084" i="2" s="1"/>
  <c r="C4085" i="2" a="1"/>
  <c r="C4085" i="2" s="1"/>
  <c r="C4086" i="2" a="1"/>
  <c r="C4086" i="2" s="1"/>
  <c r="C4087" i="2" a="1"/>
  <c r="C4087" i="2" s="1"/>
  <c r="C4088" i="2" a="1"/>
  <c r="C4088" i="2" s="1"/>
  <c r="C4089" i="2" a="1"/>
  <c r="C4089" i="2" s="1"/>
  <c r="C4090" i="2" a="1"/>
  <c r="C4090" i="2" s="1"/>
  <c r="C4091" i="2" a="1"/>
  <c r="C4091" i="2" s="1"/>
  <c r="C4092" i="2" a="1"/>
  <c r="C4092" i="2" s="1"/>
  <c r="C4093" i="2" a="1"/>
  <c r="C4093" i="2" s="1"/>
  <c r="C4094" i="2" a="1"/>
  <c r="C4094" i="2" s="1"/>
  <c r="C4095" i="2" a="1"/>
  <c r="C4095" i="2" s="1"/>
  <c r="C4096" i="2" a="1"/>
  <c r="C4096" i="2" s="1"/>
  <c r="C4097" i="2" a="1"/>
  <c r="C4097" i="2" s="1"/>
  <c r="C4098" i="2" a="1"/>
  <c r="C4098" i="2" s="1"/>
  <c r="C4099" i="2" a="1"/>
  <c r="C4099" i="2" s="1"/>
  <c r="C4100" i="2" a="1"/>
  <c r="C4100" i="2" s="1"/>
  <c r="C4101" i="2" a="1"/>
  <c r="C4101" i="2" s="1"/>
  <c r="C4102" i="2" a="1"/>
  <c r="C4102" i="2" s="1"/>
  <c r="C4103" i="2" a="1"/>
  <c r="C4103" i="2" s="1"/>
  <c r="C4104" i="2" a="1"/>
  <c r="C4104" i="2" s="1"/>
  <c r="C4105" i="2" a="1"/>
  <c r="C4105" i="2" s="1"/>
  <c r="C4106" i="2" a="1"/>
  <c r="C4106" i="2" s="1"/>
  <c r="C4107" i="2" a="1"/>
  <c r="C4107" i="2" s="1"/>
  <c r="C4108" i="2" a="1"/>
  <c r="C4108" i="2" s="1"/>
  <c r="C4109" i="2" a="1"/>
  <c r="C4109" i="2" s="1"/>
  <c r="C4110" i="2" a="1"/>
  <c r="C4110" i="2" s="1"/>
  <c r="C4111" i="2" a="1"/>
  <c r="C4111" i="2" s="1"/>
  <c r="C4112" i="2" a="1"/>
  <c r="C4112" i="2" s="1"/>
  <c r="C4113" i="2" a="1"/>
  <c r="C4113" i="2" s="1"/>
  <c r="C4114" i="2" a="1"/>
  <c r="C4114" i="2" s="1"/>
  <c r="C4115" i="2" a="1"/>
  <c r="C4115" i="2" s="1"/>
  <c r="C4116" i="2" a="1"/>
  <c r="C4116" i="2" s="1"/>
  <c r="C4117" i="2" a="1"/>
  <c r="C4117" i="2" s="1"/>
  <c r="C4118" i="2" a="1"/>
  <c r="C4118" i="2" s="1"/>
  <c r="C4119" i="2" a="1"/>
  <c r="C4119" i="2" s="1"/>
  <c r="C4120" i="2" a="1"/>
  <c r="C4120" i="2" s="1"/>
  <c r="C4121" i="2" a="1"/>
  <c r="C4121" i="2" s="1"/>
  <c r="C4122" i="2" a="1"/>
  <c r="C4122" i="2" s="1"/>
  <c r="C4123" i="2" a="1"/>
  <c r="C4123" i="2" s="1"/>
  <c r="C4124" i="2" a="1"/>
  <c r="C4124" i="2" s="1"/>
  <c r="C4125" i="2" a="1"/>
  <c r="C4125" i="2" s="1"/>
  <c r="C4126" i="2" a="1"/>
  <c r="C4126" i="2" s="1"/>
  <c r="C4127" i="2" a="1"/>
  <c r="C4127" i="2" s="1"/>
  <c r="C4128" i="2" a="1"/>
  <c r="C4128" i="2" s="1"/>
  <c r="C4129" i="2" a="1"/>
  <c r="C4129" i="2" s="1"/>
  <c r="C4130" i="2" a="1"/>
  <c r="C4130" i="2" s="1"/>
  <c r="C4131" i="2" a="1"/>
  <c r="C4131" i="2" s="1"/>
  <c r="C4132" i="2" a="1"/>
  <c r="C4132" i="2" s="1"/>
  <c r="C4133" i="2" a="1"/>
  <c r="C4133" i="2" s="1"/>
  <c r="C4134" i="2" a="1"/>
  <c r="C4134" i="2" s="1"/>
  <c r="C4135" i="2" a="1"/>
  <c r="C4135" i="2" s="1"/>
  <c r="C4136" i="2" a="1"/>
  <c r="C4136" i="2" s="1"/>
  <c r="C4137" i="2" a="1"/>
  <c r="C4137" i="2" s="1"/>
  <c r="C4138" i="2" a="1"/>
  <c r="C4138" i="2" s="1"/>
  <c r="C4139" i="2" a="1"/>
  <c r="C4139" i="2" s="1"/>
  <c r="C4140" i="2" a="1"/>
  <c r="C4140" i="2" s="1"/>
  <c r="C4141" i="2" a="1"/>
  <c r="C4141" i="2" s="1"/>
  <c r="C4142" i="2" a="1"/>
  <c r="C4142" i="2" s="1"/>
  <c r="C4143" i="2" a="1"/>
  <c r="C4143" i="2" s="1"/>
  <c r="C4144" i="2" a="1"/>
  <c r="C4144" i="2" s="1"/>
  <c r="C4145" i="2" a="1"/>
  <c r="C4145" i="2" s="1"/>
  <c r="C4146" i="2" a="1"/>
  <c r="C4146" i="2" s="1"/>
  <c r="C4147" i="2" a="1"/>
  <c r="C4147" i="2" s="1"/>
  <c r="C4148" i="2" a="1"/>
  <c r="C4148" i="2" s="1"/>
  <c r="C4149" i="2" a="1"/>
  <c r="C4149" i="2" s="1"/>
  <c r="C4150" i="2" a="1"/>
  <c r="C4150" i="2" s="1"/>
  <c r="C4151" i="2" a="1"/>
  <c r="C4151" i="2" s="1"/>
  <c r="C4152" i="2" a="1"/>
  <c r="C4152" i="2" s="1"/>
  <c r="C4153" i="2" a="1"/>
  <c r="C4153" i="2" s="1"/>
  <c r="C4154" i="2" a="1"/>
  <c r="C4154" i="2" s="1"/>
  <c r="C4155" i="2" a="1"/>
  <c r="C4155" i="2" s="1"/>
  <c r="C4156" i="2" a="1"/>
  <c r="C4156" i="2" s="1"/>
  <c r="C4157" i="2" a="1"/>
  <c r="C4157" i="2" s="1"/>
  <c r="C4158" i="2" a="1"/>
  <c r="C4158" i="2" s="1"/>
  <c r="C4159" i="2" a="1"/>
  <c r="C4159" i="2" s="1"/>
  <c r="C4160" i="2" a="1"/>
  <c r="C4160" i="2" s="1"/>
  <c r="C4161" i="2" a="1"/>
  <c r="C4161" i="2" s="1"/>
  <c r="C4162" i="2" a="1"/>
  <c r="C4162" i="2" s="1"/>
  <c r="C4163" i="2" a="1"/>
  <c r="C4163" i="2" s="1"/>
  <c r="C4164" i="2" a="1"/>
  <c r="C4164" i="2" s="1"/>
  <c r="C4165" i="2" a="1"/>
  <c r="C4165" i="2" s="1"/>
  <c r="C4166" i="2" a="1"/>
  <c r="C4166" i="2" s="1"/>
  <c r="C4167" i="2" a="1"/>
  <c r="C4167" i="2" s="1"/>
  <c r="C4168" i="2" a="1"/>
  <c r="C4168" i="2" s="1"/>
  <c r="C4169" i="2" a="1"/>
  <c r="C4169" i="2" s="1"/>
  <c r="C4170" i="2" a="1"/>
  <c r="C4170" i="2" s="1"/>
  <c r="C4171" i="2" a="1"/>
  <c r="C4171" i="2" s="1"/>
  <c r="C4172" i="2" a="1"/>
  <c r="C4172" i="2" s="1"/>
  <c r="C4173" i="2" a="1"/>
  <c r="C4173" i="2" s="1"/>
  <c r="C4174" i="2" a="1"/>
  <c r="C4174" i="2" s="1"/>
  <c r="C4175" i="2" a="1"/>
  <c r="C4175" i="2" s="1"/>
  <c r="C4176" i="2" a="1"/>
  <c r="C4176" i="2" s="1"/>
  <c r="C4177" i="2" a="1"/>
  <c r="C4177" i="2" s="1"/>
  <c r="C4178" i="2" a="1"/>
  <c r="C4178" i="2" s="1"/>
  <c r="C4179" i="2" a="1"/>
  <c r="C4179" i="2" s="1"/>
  <c r="C4180" i="2" a="1"/>
  <c r="C4180" i="2" s="1"/>
  <c r="C4181" i="2" a="1"/>
  <c r="C4181" i="2" s="1"/>
  <c r="C4182" i="2" a="1"/>
  <c r="C4182" i="2" s="1"/>
  <c r="C4183" i="2" a="1"/>
  <c r="C4183" i="2" s="1"/>
  <c r="C4184" i="2" a="1"/>
  <c r="C4184" i="2" s="1"/>
  <c r="C4185" i="2" a="1"/>
  <c r="C4185" i="2" s="1"/>
  <c r="C4186" i="2" a="1"/>
  <c r="C4186" i="2" s="1"/>
  <c r="C4187" i="2" a="1"/>
  <c r="C4187" i="2" s="1"/>
  <c r="C4188" i="2" a="1"/>
  <c r="C4188" i="2" s="1"/>
  <c r="C4189" i="2" a="1"/>
  <c r="C4189" i="2" s="1"/>
  <c r="C4190" i="2" a="1"/>
  <c r="C4190" i="2" s="1"/>
  <c r="C4191" i="2" a="1"/>
  <c r="C4191" i="2" s="1"/>
  <c r="C4192" i="2" a="1"/>
  <c r="C4192" i="2" s="1"/>
  <c r="C4193" i="2" a="1"/>
  <c r="C4193" i="2" s="1"/>
  <c r="C4194" i="2" a="1"/>
  <c r="C4194" i="2" s="1"/>
  <c r="C4195" i="2" a="1"/>
  <c r="C4195" i="2" s="1"/>
  <c r="C4196" i="2" a="1"/>
  <c r="C4196" i="2" s="1"/>
  <c r="C4197" i="2" a="1"/>
  <c r="C4197" i="2" s="1"/>
  <c r="C4198" i="2" a="1"/>
  <c r="C4198" i="2" s="1"/>
  <c r="C4199" i="2" a="1"/>
  <c r="C4199" i="2" s="1"/>
  <c r="C4200" i="2" a="1"/>
  <c r="C4200" i="2" s="1"/>
  <c r="C4201" i="2" a="1"/>
  <c r="C4201" i="2" s="1"/>
  <c r="C4202" i="2" a="1"/>
  <c r="C4202" i="2" s="1"/>
  <c r="C4203" i="2" a="1"/>
  <c r="C4203" i="2" s="1"/>
  <c r="C4204" i="2" a="1"/>
  <c r="C4204" i="2" s="1"/>
  <c r="C4205" i="2" a="1"/>
  <c r="C4205" i="2" s="1"/>
  <c r="C4206" i="2" a="1"/>
  <c r="C4206" i="2" s="1"/>
  <c r="C4207" i="2" a="1"/>
  <c r="C4207" i="2" s="1"/>
  <c r="C4208" i="2" a="1"/>
  <c r="C4208" i="2" s="1"/>
  <c r="C4209" i="2" a="1"/>
  <c r="C4209" i="2" s="1"/>
  <c r="C4210" i="2" a="1"/>
  <c r="C4210" i="2" s="1"/>
  <c r="C4211" i="2" a="1"/>
  <c r="C4211" i="2" s="1"/>
  <c r="C4212" i="2" a="1"/>
  <c r="C4212" i="2" s="1"/>
  <c r="C4213" i="2" a="1"/>
  <c r="C4213" i="2" s="1"/>
  <c r="C4214" i="2" a="1"/>
  <c r="C4214" i="2" s="1"/>
  <c r="C4215" i="2" a="1"/>
  <c r="C4215" i="2" s="1"/>
  <c r="C4216" i="2" a="1"/>
  <c r="C4216" i="2" s="1"/>
  <c r="C4217" i="2" a="1"/>
  <c r="C4217" i="2" s="1"/>
  <c r="C4218" i="2" a="1"/>
  <c r="C4218" i="2" s="1"/>
  <c r="C4219" i="2" a="1"/>
  <c r="C4219" i="2" s="1"/>
  <c r="C4220" i="2" a="1"/>
  <c r="C4220" i="2" s="1"/>
  <c r="C4221" i="2" a="1"/>
  <c r="C4221" i="2" s="1"/>
  <c r="C4222" i="2" a="1"/>
  <c r="C4222" i="2" s="1"/>
  <c r="C4223" i="2" a="1"/>
  <c r="C4223" i="2" s="1"/>
  <c r="C4224" i="2" a="1"/>
  <c r="C4224" i="2" s="1"/>
  <c r="C4225" i="2" a="1"/>
  <c r="C4225" i="2" s="1"/>
  <c r="C4226" i="2" a="1"/>
  <c r="C4226" i="2" s="1"/>
  <c r="C4227" i="2" a="1"/>
  <c r="C4227" i="2" s="1"/>
  <c r="C4228" i="2" a="1"/>
  <c r="C4228" i="2" s="1"/>
  <c r="C4229" i="2" a="1"/>
  <c r="C4229" i="2" s="1"/>
  <c r="C4230" i="2" a="1"/>
  <c r="C4230" i="2" s="1"/>
  <c r="C4231" i="2" a="1"/>
  <c r="C4231" i="2" s="1"/>
  <c r="C4232" i="2" a="1"/>
  <c r="C4232" i="2" s="1"/>
  <c r="C4233" i="2" a="1"/>
  <c r="C4233" i="2" s="1"/>
  <c r="C4234" i="2" a="1"/>
  <c r="C4234" i="2" s="1"/>
  <c r="C4235" i="2" a="1"/>
  <c r="C4235" i="2" s="1"/>
  <c r="C4236" i="2" a="1"/>
  <c r="C4236" i="2" s="1"/>
  <c r="C4237" i="2" a="1"/>
  <c r="C4237" i="2" s="1"/>
  <c r="C4238" i="2" a="1"/>
  <c r="C4238" i="2" s="1"/>
  <c r="C4239" i="2" a="1"/>
  <c r="C4239" i="2" s="1"/>
  <c r="C4240" i="2" a="1"/>
  <c r="C4240" i="2" s="1"/>
  <c r="C4241" i="2" a="1"/>
  <c r="C4241" i="2" s="1"/>
  <c r="C4242" i="2" a="1"/>
  <c r="C4242" i="2" s="1"/>
  <c r="C4243" i="2" a="1"/>
  <c r="C4243" i="2" s="1"/>
  <c r="C4244" i="2" a="1"/>
  <c r="C4244" i="2" s="1"/>
  <c r="C4245" i="2" a="1"/>
  <c r="C4245" i="2" s="1"/>
  <c r="C4246" i="2" a="1"/>
  <c r="C4246" i="2" s="1"/>
  <c r="C4247" i="2" a="1"/>
  <c r="C4247" i="2" s="1"/>
  <c r="C4248" i="2" a="1"/>
  <c r="C4248" i="2" s="1"/>
  <c r="C4249" i="2" a="1"/>
  <c r="C4249" i="2" s="1"/>
  <c r="C4250" i="2" a="1"/>
  <c r="C4250" i="2" s="1"/>
  <c r="C4251" i="2" a="1"/>
  <c r="C4251" i="2" s="1"/>
  <c r="C4252" i="2" a="1"/>
  <c r="C4252" i="2" s="1"/>
  <c r="C4253" i="2" a="1"/>
  <c r="C4253" i="2" s="1"/>
  <c r="C4254" i="2" a="1"/>
  <c r="C4254" i="2" s="1"/>
  <c r="C4255" i="2" a="1"/>
  <c r="C4255" i="2" s="1"/>
  <c r="C4256" i="2" a="1"/>
  <c r="C4256" i="2" s="1"/>
  <c r="C4257" i="2" a="1"/>
  <c r="C4257" i="2" s="1"/>
  <c r="C4258" i="2" a="1"/>
  <c r="C4258" i="2" s="1"/>
  <c r="C4259" i="2" a="1"/>
  <c r="C4259" i="2" s="1"/>
  <c r="C4260" i="2" a="1"/>
  <c r="C4260" i="2" s="1"/>
  <c r="C4261" i="2" a="1"/>
  <c r="C4261" i="2" s="1"/>
  <c r="C4262" i="2" a="1"/>
  <c r="C4262" i="2" s="1"/>
  <c r="C4263" i="2" a="1"/>
  <c r="C4263" i="2" s="1"/>
  <c r="C4264" i="2" a="1"/>
  <c r="C4264" i="2" s="1"/>
  <c r="C4265" i="2" a="1"/>
  <c r="C4265" i="2" s="1"/>
  <c r="C4266" i="2" a="1"/>
  <c r="C4266" i="2" s="1"/>
  <c r="C4267" i="2" a="1"/>
  <c r="C4267" i="2" s="1"/>
  <c r="C4268" i="2" a="1"/>
  <c r="C4268" i="2" s="1"/>
  <c r="C4269" i="2" a="1"/>
  <c r="C4269" i="2" s="1"/>
  <c r="C4270" i="2" a="1"/>
  <c r="C4270" i="2" s="1"/>
  <c r="C4271" i="2" a="1"/>
  <c r="C4271" i="2" s="1"/>
  <c r="C4272" i="2" a="1"/>
  <c r="C4272" i="2" s="1"/>
  <c r="C4273" i="2" a="1"/>
  <c r="C4273" i="2" s="1"/>
  <c r="C4274" i="2" a="1"/>
  <c r="C4274" i="2" s="1"/>
  <c r="C4275" i="2" a="1"/>
  <c r="C4275" i="2" s="1"/>
  <c r="C4276" i="2" a="1"/>
  <c r="C4276" i="2" s="1"/>
  <c r="C4277" i="2" a="1"/>
  <c r="C4277" i="2" s="1"/>
  <c r="C4278" i="2" a="1"/>
  <c r="C4278" i="2" s="1"/>
  <c r="C4279" i="2" a="1"/>
  <c r="C4279" i="2" s="1"/>
  <c r="C4280" i="2" a="1"/>
  <c r="C4280" i="2" s="1"/>
  <c r="C4281" i="2" a="1"/>
  <c r="C4281" i="2" s="1"/>
  <c r="C4282" i="2" a="1"/>
  <c r="C4282" i="2" s="1"/>
  <c r="C4283" i="2" a="1"/>
  <c r="C4283" i="2" s="1"/>
  <c r="C4284" i="2" a="1"/>
  <c r="C4284" i="2" s="1"/>
  <c r="C4285" i="2" a="1"/>
  <c r="C4285" i="2" s="1"/>
  <c r="C4286" i="2" a="1"/>
  <c r="C4286" i="2" s="1"/>
  <c r="C4287" i="2" a="1"/>
  <c r="C4287" i="2" s="1"/>
  <c r="C4288" i="2" a="1"/>
  <c r="C4288" i="2" s="1"/>
  <c r="C4289" i="2" a="1"/>
  <c r="C4289" i="2" s="1"/>
  <c r="C4290" i="2" a="1"/>
  <c r="C4290" i="2" s="1"/>
  <c r="C4291" i="2" a="1"/>
  <c r="C4291" i="2" s="1"/>
  <c r="C4292" i="2" a="1"/>
  <c r="C4292" i="2" s="1"/>
  <c r="C4293" i="2" a="1"/>
  <c r="C4293" i="2" s="1"/>
  <c r="C4294" i="2" a="1"/>
  <c r="C4294" i="2" s="1"/>
  <c r="C4295" i="2" a="1"/>
  <c r="C4295" i="2" s="1"/>
  <c r="C4296" i="2" a="1"/>
  <c r="C4296" i="2" s="1"/>
  <c r="C4297" i="2" a="1"/>
  <c r="C4297" i="2" s="1"/>
  <c r="C4298" i="2" a="1"/>
  <c r="C4298" i="2" s="1"/>
  <c r="C4299" i="2" a="1"/>
  <c r="C4299" i="2" s="1"/>
  <c r="C4300" i="2" a="1"/>
  <c r="C4300" i="2" s="1"/>
  <c r="C4301" i="2" a="1"/>
  <c r="C4301" i="2" s="1"/>
  <c r="C4302" i="2" a="1"/>
  <c r="C4302" i="2" s="1"/>
  <c r="C4303" i="2" a="1"/>
  <c r="C4303" i="2" s="1"/>
  <c r="C4304" i="2" a="1"/>
  <c r="C4304" i="2" s="1"/>
  <c r="C4305" i="2" a="1"/>
  <c r="C4305" i="2" s="1"/>
  <c r="C4306" i="2" a="1"/>
  <c r="C4306" i="2" s="1"/>
  <c r="C4307" i="2" a="1"/>
  <c r="C4307" i="2" s="1"/>
  <c r="C4308" i="2" a="1"/>
  <c r="C4308" i="2" s="1"/>
  <c r="C4309" i="2" a="1"/>
  <c r="C4309" i="2" s="1"/>
  <c r="C4310" i="2" a="1"/>
  <c r="C4310" i="2" s="1"/>
  <c r="C4311" i="2" a="1"/>
  <c r="C4311" i="2" s="1"/>
  <c r="C4312" i="2" a="1"/>
  <c r="C4312" i="2" s="1"/>
  <c r="C4313" i="2" a="1"/>
  <c r="C4313" i="2" s="1"/>
  <c r="C4314" i="2" a="1"/>
  <c r="C4314" i="2" s="1"/>
  <c r="C4315" i="2" a="1"/>
  <c r="C4315" i="2" s="1"/>
  <c r="C4316" i="2" a="1"/>
  <c r="C4316" i="2" s="1"/>
  <c r="C4317" i="2" a="1"/>
  <c r="C4317" i="2" s="1"/>
  <c r="C4318" i="2" a="1"/>
  <c r="C4318" i="2" s="1"/>
  <c r="C4319" i="2" a="1"/>
  <c r="C4319" i="2" s="1"/>
  <c r="C4320" i="2" a="1"/>
  <c r="C4320" i="2" s="1"/>
  <c r="C4321" i="2" a="1"/>
  <c r="C4321" i="2" s="1"/>
  <c r="C4322" i="2" a="1"/>
  <c r="C4322" i="2" s="1"/>
  <c r="C4323" i="2" a="1"/>
  <c r="C4323" i="2" s="1"/>
  <c r="C4324" i="2" a="1"/>
  <c r="C4324" i="2" s="1"/>
  <c r="C4325" i="2" a="1"/>
  <c r="C4325" i="2" s="1"/>
  <c r="C4326" i="2" a="1"/>
  <c r="C4326" i="2" s="1"/>
  <c r="C4327" i="2" a="1"/>
  <c r="C4327" i="2" s="1"/>
  <c r="C4328" i="2" a="1"/>
  <c r="C4328" i="2" s="1"/>
  <c r="C4329" i="2" a="1"/>
  <c r="C4329" i="2" s="1"/>
  <c r="C4330" i="2" a="1"/>
  <c r="C4330" i="2" s="1"/>
  <c r="C4331" i="2" a="1"/>
  <c r="C4331" i="2" s="1"/>
  <c r="C4332" i="2" a="1"/>
  <c r="C4332" i="2" s="1"/>
  <c r="C4333" i="2" a="1"/>
  <c r="C4333" i="2" s="1"/>
  <c r="C4334" i="2" a="1"/>
  <c r="C4334" i="2" s="1"/>
  <c r="C4335" i="2" a="1"/>
  <c r="C4335" i="2" s="1"/>
  <c r="C4336" i="2" a="1"/>
  <c r="C4336" i="2" s="1"/>
  <c r="C4337" i="2" a="1"/>
  <c r="C4337" i="2" s="1"/>
  <c r="C4338" i="2" a="1"/>
  <c r="C4338" i="2" s="1"/>
  <c r="C4339" i="2" a="1"/>
  <c r="C4339" i="2" s="1"/>
  <c r="C4340" i="2" a="1"/>
  <c r="C4340" i="2" s="1"/>
  <c r="C4341" i="2" a="1"/>
  <c r="C4341" i="2" s="1"/>
  <c r="C4342" i="2" a="1"/>
  <c r="C4342" i="2" s="1"/>
  <c r="C4343" i="2" a="1"/>
  <c r="C4343" i="2" s="1"/>
  <c r="C4344" i="2" a="1"/>
  <c r="C4344" i="2" s="1"/>
  <c r="C4345" i="2" a="1"/>
  <c r="C4345" i="2" s="1"/>
  <c r="C4346" i="2" a="1"/>
  <c r="C4346" i="2" s="1"/>
  <c r="C4347" i="2" a="1"/>
  <c r="C4347" i="2" s="1"/>
  <c r="C4348" i="2" a="1"/>
  <c r="C4348" i="2" s="1"/>
  <c r="C4349" i="2" a="1"/>
  <c r="C4349" i="2" s="1"/>
  <c r="C4350" i="2" a="1"/>
  <c r="C4350" i="2" s="1"/>
  <c r="C4351" i="2" a="1"/>
  <c r="C4351" i="2" s="1"/>
  <c r="C4352" i="2" a="1"/>
  <c r="C4352" i="2" s="1"/>
  <c r="C4353" i="2" a="1"/>
  <c r="C4353" i="2" s="1"/>
  <c r="C4354" i="2" a="1"/>
  <c r="C4354" i="2" s="1"/>
  <c r="C4355" i="2" a="1"/>
  <c r="C4355" i="2" s="1"/>
  <c r="C4356" i="2" a="1"/>
  <c r="C4356" i="2" s="1"/>
  <c r="C4357" i="2" a="1"/>
  <c r="C4357" i="2" s="1"/>
  <c r="C4358" i="2" a="1"/>
  <c r="C4358" i="2" s="1"/>
  <c r="C4359" i="2" a="1"/>
  <c r="C4359" i="2" s="1"/>
  <c r="C4360" i="2" a="1"/>
  <c r="C4360" i="2" s="1"/>
  <c r="C4361" i="2" a="1"/>
  <c r="C4361" i="2" s="1"/>
  <c r="C4362" i="2" a="1"/>
  <c r="C4362" i="2" s="1"/>
  <c r="C4363" i="2" a="1"/>
  <c r="C4363" i="2" s="1"/>
  <c r="C4364" i="2" a="1"/>
  <c r="C4364" i="2" s="1"/>
  <c r="C4365" i="2" a="1"/>
  <c r="C4365" i="2" s="1"/>
  <c r="C4366" i="2" a="1"/>
  <c r="C4366" i="2" s="1"/>
  <c r="C4367" i="2" a="1"/>
  <c r="C4367" i="2" s="1"/>
  <c r="C4368" i="2" a="1"/>
  <c r="C4368" i="2" s="1"/>
  <c r="C4369" i="2" a="1"/>
  <c r="C4369" i="2" s="1"/>
  <c r="C4370" i="2" a="1"/>
  <c r="C4370" i="2" s="1"/>
  <c r="C4371" i="2" a="1"/>
  <c r="C4371" i="2" s="1"/>
  <c r="C4372" i="2" a="1"/>
  <c r="C4372" i="2" s="1"/>
  <c r="C4373" i="2" a="1"/>
  <c r="C4373" i="2" s="1"/>
  <c r="C4374" i="2" a="1"/>
  <c r="C4374" i="2" s="1"/>
  <c r="C4375" i="2" a="1"/>
  <c r="C4375" i="2" s="1"/>
  <c r="C4376" i="2" a="1"/>
  <c r="C4376" i="2" s="1"/>
  <c r="C4377" i="2" a="1"/>
  <c r="C4377" i="2" s="1"/>
  <c r="C4378" i="2" a="1"/>
  <c r="C4378" i="2" s="1"/>
  <c r="C4379" i="2" a="1"/>
  <c r="C4379" i="2" s="1"/>
  <c r="C4380" i="2" a="1"/>
  <c r="C4380" i="2" s="1"/>
  <c r="C4381" i="2" a="1"/>
  <c r="C4381" i="2" s="1"/>
  <c r="C4382" i="2" a="1"/>
  <c r="C4382" i="2" s="1"/>
  <c r="C4383" i="2" a="1"/>
  <c r="C4383" i="2" s="1"/>
  <c r="C4384" i="2" a="1"/>
  <c r="C4384" i="2" s="1"/>
  <c r="C4385" i="2" a="1"/>
  <c r="C4385" i="2" s="1"/>
  <c r="C4386" i="2" a="1"/>
  <c r="C4386" i="2" s="1"/>
  <c r="C4387" i="2" a="1"/>
  <c r="C4387" i="2" s="1"/>
  <c r="C4388" i="2" a="1"/>
  <c r="C4388" i="2" s="1"/>
  <c r="C4389" i="2" a="1"/>
  <c r="C4389" i="2" s="1"/>
  <c r="C4390" i="2" a="1"/>
  <c r="C4390" i="2" s="1"/>
  <c r="C4391" i="2" a="1"/>
  <c r="C4391" i="2" s="1"/>
  <c r="C4392" i="2" a="1"/>
  <c r="C4392" i="2" s="1"/>
  <c r="C4393" i="2" a="1"/>
  <c r="C4393" i="2" s="1"/>
  <c r="C4394" i="2" a="1"/>
  <c r="C4394" i="2" s="1"/>
  <c r="C4395" i="2" a="1"/>
  <c r="C4395" i="2" s="1"/>
  <c r="C4396" i="2" a="1"/>
  <c r="C4396" i="2" s="1"/>
  <c r="C4397" i="2" a="1"/>
  <c r="C4397" i="2" s="1"/>
  <c r="C4398" i="2" a="1"/>
  <c r="C4398" i="2" s="1"/>
  <c r="C4399" i="2" a="1"/>
  <c r="C4399" i="2" s="1"/>
  <c r="C4400" i="2" a="1"/>
  <c r="C4400" i="2" s="1"/>
  <c r="C4401" i="2" a="1"/>
  <c r="C4401" i="2" s="1"/>
  <c r="C4402" i="2" a="1"/>
  <c r="C4402" i="2" s="1"/>
  <c r="C4403" i="2" a="1"/>
  <c r="C4403" i="2" s="1"/>
  <c r="C4404" i="2" a="1"/>
  <c r="C4404" i="2" s="1"/>
  <c r="C4405" i="2" a="1"/>
  <c r="C4405" i="2" s="1"/>
  <c r="C4406" i="2" a="1"/>
  <c r="C4406" i="2" s="1"/>
  <c r="C4407" i="2" a="1"/>
  <c r="C4407" i="2" s="1"/>
  <c r="C4408" i="2" a="1"/>
  <c r="C4408" i="2" s="1"/>
  <c r="C4409" i="2" a="1"/>
  <c r="C4409" i="2" s="1"/>
  <c r="C4410" i="2" a="1"/>
  <c r="C4410" i="2" s="1"/>
  <c r="C4411" i="2" a="1"/>
  <c r="C4411" i="2" s="1"/>
  <c r="C4412" i="2" a="1"/>
  <c r="C4412" i="2" s="1"/>
  <c r="C4413" i="2" a="1"/>
  <c r="C4413" i="2" s="1"/>
  <c r="C4414" i="2" a="1"/>
  <c r="C4414" i="2" s="1"/>
  <c r="C4415" i="2" a="1"/>
  <c r="C4415" i="2" s="1"/>
  <c r="C4416" i="2" a="1"/>
  <c r="C4416" i="2" s="1"/>
  <c r="C4417" i="2" a="1"/>
  <c r="C4417" i="2" s="1"/>
  <c r="C4418" i="2" a="1"/>
  <c r="C4418" i="2" s="1"/>
  <c r="C4419" i="2" a="1"/>
  <c r="C4419" i="2" s="1"/>
  <c r="C4420" i="2" a="1"/>
  <c r="C4420" i="2" s="1"/>
  <c r="C4421" i="2" a="1"/>
  <c r="C4421" i="2" s="1"/>
  <c r="C4422" i="2" a="1"/>
  <c r="C4422" i="2" s="1"/>
  <c r="C4423" i="2" a="1"/>
  <c r="C4423" i="2" s="1"/>
  <c r="C4424" i="2" a="1"/>
  <c r="C4424" i="2" s="1"/>
  <c r="C4425" i="2" a="1"/>
  <c r="C4425" i="2" s="1"/>
  <c r="C4426" i="2" a="1"/>
  <c r="C4426" i="2" s="1"/>
  <c r="C4427" i="2" a="1"/>
  <c r="C4427" i="2" s="1"/>
  <c r="C4428" i="2" a="1"/>
  <c r="C4428" i="2" s="1"/>
  <c r="C4429" i="2" a="1"/>
  <c r="C4429" i="2" s="1"/>
  <c r="C4430" i="2" a="1"/>
  <c r="C4430" i="2" s="1"/>
  <c r="C4431" i="2" a="1"/>
  <c r="C4431" i="2" s="1"/>
  <c r="C4432" i="2" a="1"/>
  <c r="C4432" i="2" s="1"/>
  <c r="C4433" i="2" a="1"/>
  <c r="C4433" i="2" s="1"/>
  <c r="C4434" i="2" a="1"/>
  <c r="C4434" i="2" s="1"/>
  <c r="C4435" i="2" a="1"/>
  <c r="C4435" i="2" s="1"/>
  <c r="C4436" i="2" a="1"/>
  <c r="C4436" i="2" s="1"/>
  <c r="C4437" i="2" a="1"/>
  <c r="C4437" i="2" s="1"/>
  <c r="C4438" i="2" a="1"/>
  <c r="C4438" i="2" s="1"/>
  <c r="C4439" i="2" a="1"/>
  <c r="C4439" i="2" s="1"/>
  <c r="C4440" i="2" a="1"/>
  <c r="C4440" i="2" s="1"/>
  <c r="C4441" i="2" a="1"/>
  <c r="C4441" i="2" s="1"/>
  <c r="C4442" i="2" a="1"/>
  <c r="C4442" i="2" s="1"/>
  <c r="C4443" i="2" a="1"/>
  <c r="C4443" i="2" s="1"/>
  <c r="C4444" i="2" a="1"/>
  <c r="C4444" i="2" s="1"/>
  <c r="C4445" i="2" a="1"/>
  <c r="C4445" i="2" s="1"/>
  <c r="C4446" i="2" a="1"/>
  <c r="C4446" i="2" s="1"/>
  <c r="C4447" i="2" a="1"/>
  <c r="C4447" i="2" s="1"/>
  <c r="C4448" i="2" a="1"/>
  <c r="C4448" i="2" s="1"/>
  <c r="C4449" i="2" a="1"/>
  <c r="C4449" i="2" s="1"/>
  <c r="C4450" i="2" a="1"/>
  <c r="C4450" i="2" s="1"/>
  <c r="C4451" i="2" a="1"/>
  <c r="C4451" i="2" s="1"/>
  <c r="C4452" i="2" a="1"/>
  <c r="C4452" i="2" s="1"/>
  <c r="C4453" i="2" a="1"/>
  <c r="C4453" i="2" s="1"/>
  <c r="C4454" i="2" a="1"/>
  <c r="C4454" i="2" s="1"/>
  <c r="C4455" i="2" a="1"/>
  <c r="C4455" i="2" s="1"/>
  <c r="C4456" i="2" a="1"/>
  <c r="C4456" i="2" s="1"/>
  <c r="C4457" i="2" a="1"/>
  <c r="C4457" i="2" s="1"/>
  <c r="C4458" i="2" a="1"/>
  <c r="C4458" i="2" s="1"/>
  <c r="C4459" i="2" a="1"/>
  <c r="C4459" i="2" s="1"/>
  <c r="C4460" i="2" a="1"/>
  <c r="C4460" i="2" s="1"/>
  <c r="C4461" i="2" a="1"/>
  <c r="C4461" i="2" s="1"/>
  <c r="C4462" i="2" a="1"/>
  <c r="C4462" i="2" s="1"/>
  <c r="C4463" i="2" a="1"/>
  <c r="C4463" i="2" s="1"/>
  <c r="C4464" i="2" a="1"/>
  <c r="C4464" i="2" s="1"/>
  <c r="C4465" i="2" a="1"/>
  <c r="C4465" i="2" s="1"/>
  <c r="C4466" i="2" a="1"/>
  <c r="C4466" i="2" s="1"/>
  <c r="C4467" i="2" a="1"/>
  <c r="C4467" i="2" s="1"/>
  <c r="C4468" i="2" a="1"/>
  <c r="C4468" i="2" s="1"/>
  <c r="C4469" i="2" a="1"/>
  <c r="C4469" i="2" s="1"/>
  <c r="C4470" i="2" a="1"/>
  <c r="C4470" i="2" s="1"/>
  <c r="C4471" i="2" a="1"/>
  <c r="C4471" i="2" s="1"/>
  <c r="C4472" i="2" a="1"/>
  <c r="C4472" i="2" s="1"/>
  <c r="C4473" i="2" a="1"/>
  <c r="C4473" i="2" s="1"/>
  <c r="C4474" i="2" a="1"/>
  <c r="C4474" i="2" s="1"/>
  <c r="C4475" i="2" a="1"/>
  <c r="C4475" i="2" s="1"/>
  <c r="C4476" i="2" a="1"/>
  <c r="C4476" i="2" s="1"/>
  <c r="C4477" i="2" a="1"/>
  <c r="C4477" i="2" s="1"/>
  <c r="C4478" i="2" a="1"/>
  <c r="C4478" i="2" s="1"/>
  <c r="C4479" i="2" a="1"/>
  <c r="C4479" i="2" s="1"/>
  <c r="C4480" i="2" a="1"/>
  <c r="C4480" i="2" s="1"/>
  <c r="C4481" i="2" a="1"/>
  <c r="C4481" i="2" s="1"/>
  <c r="C4482" i="2" a="1"/>
  <c r="C4482" i="2" s="1"/>
  <c r="C4483" i="2" a="1"/>
  <c r="C4483" i="2" s="1"/>
  <c r="C4484" i="2" a="1"/>
  <c r="C4484" i="2" s="1"/>
  <c r="C4485" i="2" a="1"/>
  <c r="C4485" i="2" s="1"/>
  <c r="C4486" i="2" a="1"/>
  <c r="C4486" i="2" s="1"/>
  <c r="C4487" i="2" a="1"/>
  <c r="C4487" i="2" s="1"/>
  <c r="C4488" i="2" a="1"/>
  <c r="C4488" i="2" s="1"/>
  <c r="C4489" i="2" a="1"/>
  <c r="C4489" i="2" s="1"/>
  <c r="C4490" i="2" a="1"/>
  <c r="C4490" i="2" s="1"/>
  <c r="C4491" i="2" a="1"/>
  <c r="C4491" i="2" s="1"/>
  <c r="C4492" i="2" a="1"/>
  <c r="C4492" i="2" s="1"/>
  <c r="C4493" i="2" a="1"/>
  <c r="C4493" i="2" s="1"/>
  <c r="C4494" i="2" a="1"/>
  <c r="C4494" i="2" s="1"/>
  <c r="C4495" i="2" a="1"/>
  <c r="C4495" i="2" s="1"/>
  <c r="C4496" i="2" a="1"/>
  <c r="C4496" i="2" s="1"/>
  <c r="C4497" i="2" a="1"/>
  <c r="C4497" i="2" s="1"/>
  <c r="C4498" i="2" a="1"/>
  <c r="C4498" i="2" s="1"/>
  <c r="C4499" i="2" a="1"/>
  <c r="C4499" i="2" s="1"/>
  <c r="C4500" i="2" a="1"/>
  <c r="C4500" i="2" s="1"/>
  <c r="C4501" i="2" a="1"/>
  <c r="C4501" i="2" s="1"/>
  <c r="C4502" i="2" a="1"/>
  <c r="C4502" i="2" s="1"/>
  <c r="C4503" i="2" a="1"/>
  <c r="C4503" i="2" s="1"/>
  <c r="C4504" i="2" a="1"/>
  <c r="C4504" i="2" s="1"/>
  <c r="C4505" i="2" a="1"/>
  <c r="C4505" i="2" s="1"/>
  <c r="C4506" i="2" a="1"/>
  <c r="C4506" i="2" s="1"/>
  <c r="C4507" i="2" a="1"/>
  <c r="C4507" i="2" s="1"/>
  <c r="C4508" i="2" a="1"/>
  <c r="C4508" i="2" s="1"/>
  <c r="C4509" i="2" a="1"/>
  <c r="C4509" i="2" s="1"/>
  <c r="C4510" i="2" a="1"/>
  <c r="C4510" i="2" s="1"/>
  <c r="C4511" i="2" a="1"/>
  <c r="C4511" i="2" s="1"/>
  <c r="C4512" i="2" a="1"/>
  <c r="C4512" i="2" s="1"/>
  <c r="C4513" i="2" a="1"/>
  <c r="C4513" i="2" s="1"/>
  <c r="C4514" i="2" a="1"/>
  <c r="C4514" i="2" s="1"/>
  <c r="C4515" i="2" a="1"/>
  <c r="C4515" i="2" s="1"/>
  <c r="C4516" i="2" a="1"/>
  <c r="C4516" i="2" s="1"/>
  <c r="C4517" i="2" a="1"/>
  <c r="C4517" i="2" s="1"/>
  <c r="C4518" i="2" a="1"/>
  <c r="C4518" i="2" s="1"/>
  <c r="C4519" i="2" a="1"/>
  <c r="C4519" i="2" s="1"/>
  <c r="C4520" i="2" a="1"/>
  <c r="C4520" i="2" s="1"/>
  <c r="C4521" i="2" a="1"/>
  <c r="C4521" i="2" s="1"/>
  <c r="C4522" i="2" a="1"/>
  <c r="C4522" i="2" s="1"/>
  <c r="C4523" i="2" a="1"/>
  <c r="C4523" i="2" s="1"/>
  <c r="C4524" i="2" a="1"/>
  <c r="C4524" i="2" s="1"/>
  <c r="C4525" i="2" a="1"/>
  <c r="C4525" i="2" s="1"/>
  <c r="C4526" i="2" a="1"/>
  <c r="C4526" i="2" s="1"/>
  <c r="C4527" i="2" a="1"/>
  <c r="C4527" i="2" s="1"/>
  <c r="C4528" i="2" a="1"/>
  <c r="C4528" i="2" s="1"/>
  <c r="C4529" i="2" a="1"/>
  <c r="C4529" i="2" s="1"/>
  <c r="C4530" i="2" a="1"/>
  <c r="C4530" i="2" s="1"/>
  <c r="C4531" i="2" a="1"/>
  <c r="C4531" i="2" s="1"/>
  <c r="C4532" i="2" a="1"/>
  <c r="C4532" i="2" s="1"/>
  <c r="C4533" i="2" a="1"/>
  <c r="C4533" i="2" s="1"/>
  <c r="C4534" i="2" a="1"/>
  <c r="C4534" i="2" s="1"/>
  <c r="C4535" i="2" a="1"/>
  <c r="C4535" i="2" s="1"/>
  <c r="C4536" i="2" a="1"/>
  <c r="C4536" i="2" s="1"/>
  <c r="C4537" i="2" a="1"/>
  <c r="C4537" i="2" s="1"/>
  <c r="C4538" i="2" a="1"/>
  <c r="C4538" i="2" s="1"/>
  <c r="C4539" i="2" a="1"/>
  <c r="C4539" i="2" s="1"/>
  <c r="C4540" i="2" a="1"/>
  <c r="C4540" i="2" s="1"/>
  <c r="C4541" i="2" a="1"/>
  <c r="C4541" i="2" s="1"/>
  <c r="C4542" i="2" a="1"/>
  <c r="C4542" i="2" s="1"/>
  <c r="C4543" i="2" a="1"/>
  <c r="C4543" i="2" s="1"/>
  <c r="C4544" i="2" a="1"/>
  <c r="C4544" i="2" s="1"/>
  <c r="C4545" i="2" a="1"/>
  <c r="C4545" i="2" s="1"/>
  <c r="C4546" i="2" a="1"/>
  <c r="C4546" i="2" s="1"/>
  <c r="C4547" i="2" a="1"/>
  <c r="C4547" i="2" s="1"/>
  <c r="C4548" i="2" a="1"/>
  <c r="C4548" i="2" s="1"/>
  <c r="C4549" i="2" a="1"/>
  <c r="C4549" i="2" s="1"/>
  <c r="C4550" i="2" a="1"/>
  <c r="C4550" i="2" s="1"/>
  <c r="C4551" i="2" a="1"/>
  <c r="C4551" i="2" s="1"/>
  <c r="C4552" i="2" a="1"/>
  <c r="C4552" i="2" s="1"/>
  <c r="C4553" i="2" a="1"/>
  <c r="C4553" i="2" s="1"/>
  <c r="C4554" i="2" a="1"/>
  <c r="C4554" i="2" s="1"/>
  <c r="C4555" i="2" a="1"/>
  <c r="C4555" i="2" s="1"/>
  <c r="C4556" i="2" a="1"/>
  <c r="C4556" i="2" s="1"/>
  <c r="C4557" i="2" a="1"/>
  <c r="C4557" i="2" s="1"/>
  <c r="C4558" i="2" a="1"/>
  <c r="C4558" i="2" s="1"/>
  <c r="C4559" i="2" a="1"/>
  <c r="C4559" i="2" s="1"/>
  <c r="C4560" i="2" a="1"/>
  <c r="C4560" i="2" s="1"/>
  <c r="C4561" i="2" a="1"/>
  <c r="C4561" i="2" s="1"/>
  <c r="C4562" i="2" a="1"/>
  <c r="C4562" i="2" s="1"/>
  <c r="C4563" i="2" a="1"/>
  <c r="C4563" i="2" s="1"/>
  <c r="C4564" i="2" a="1"/>
  <c r="C4564" i="2" s="1"/>
  <c r="C4565" i="2" a="1"/>
  <c r="C4565" i="2" s="1"/>
  <c r="C4566" i="2" a="1"/>
  <c r="C4566" i="2" s="1"/>
  <c r="C4567" i="2" a="1"/>
  <c r="C4567" i="2" s="1"/>
  <c r="C4568" i="2" a="1"/>
  <c r="C4568" i="2" s="1"/>
  <c r="C4569" i="2" a="1"/>
  <c r="C4569" i="2" s="1"/>
  <c r="C4570" i="2" a="1"/>
  <c r="C4570" i="2" s="1"/>
  <c r="C4571" i="2" a="1"/>
  <c r="C4571" i="2" s="1"/>
  <c r="C4572" i="2" a="1"/>
  <c r="C4572" i="2" s="1"/>
  <c r="C4573" i="2" a="1"/>
  <c r="C4573" i="2" s="1"/>
  <c r="C4574" i="2" a="1"/>
  <c r="C4574" i="2" s="1"/>
  <c r="C4575" i="2" a="1"/>
  <c r="C4575" i="2" s="1"/>
  <c r="C4576" i="2" a="1"/>
  <c r="C4576" i="2" s="1"/>
  <c r="C4577" i="2" a="1"/>
  <c r="C4577" i="2" s="1"/>
  <c r="C4578" i="2" a="1"/>
  <c r="C4578" i="2" s="1"/>
  <c r="C4579" i="2" a="1"/>
  <c r="C4579" i="2" s="1"/>
  <c r="C4580" i="2" a="1"/>
  <c r="C4580" i="2" s="1"/>
  <c r="C4581" i="2" a="1"/>
  <c r="C4581" i="2" s="1"/>
  <c r="C4582" i="2" a="1"/>
  <c r="C4582" i="2" s="1"/>
  <c r="C4583" i="2" a="1"/>
  <c r="C4583" i="2" s="1"/>
  <c r="C4584" i="2" a="1"/>
  <c r="C4584" i="2" s="1"/>
  <c r="C4585" i="2" a="1"/>
  <c r="C4585" i="2" s="1"/>
  <c r="C4586" i="2" a="1"/>
  <c r="C4586" i="2" s="1"/>
  <c r="C4587" i="2" a="1"/>
  <c r="C4587" i="2" s="1"/>
  <c r="C4588" i="2" a="1"/>
  <c r="C4588" i="2" s="1"/>
  <c r="C4589" i="2" a="1"/>
  <c r="C4589" i="2" s="1"/>
  <c r="C4590" i="2" a="1"/>
  <c r="C4590" i="2" s="1"/>
  <c r="C4591" i="2" a="1"/>
  <c r="C4591" i="2" s="1"/>
  <c r="C4592" i="2" a="1"/>
  <c r="C4592" i="2" s="1"/>
  <c r="C4593" i="2" a="1"/>
  <c r="C4593" i="2" s="1"/>
  <c r="C4594" i="2" a="1"/>
  <c r="C4594" i="2" s="1"/>
  <c r="C4595" i="2" a="1"/>
  <c r="C4595" i="2" s="1"/>
  <c r="C4596" i="2" a="1"/>
  <c r="C4596" i="2" s="1"/>
  <c r="C4597" i="2" a="1"/>
  <c r="C4597" i="2" s="1"/>
  <c r="C4598" i="2" a="1"/>
  <c r="C4598" i="2" s="1"/>
  <c r="C4599" i="2" a="1"/>
  <c r="C4599" i="2" s="1"/>
  <c r="C4600" i="2" a="1"/>
  <c r="C4600" i="2" s="1"/>
  <c r="C4601" i="2" a="1"/>
  <c r="C4601" i="2" s="1"/>
  <c r="C4602" i="2" a="1"/>
  <c r="C4602" i="2" s="1"/>
  <c r="C4603" i="2" a="1"/>
  <c r="C4603" i="2" s="1"/>
  <c r="C4604" i="2" a="1"/>
  <c r="C4604" i="2" s="1"/>
  <c r="C4605" i="2" a="1"/>
  <c r="C4605" i="2" s="1"/>
  <c r="C4606" i="2" a="1"/>
  <c r="C4606" i="2" s="1"/>
  <c r="C4607" i="2" a="1"/>
  <c r="C4607" i="2" s="1"/>
  <c r="C4608" i="2" a="1"/>
  <c r="C4608" i="2" s="1"/>
  <c r="C4609" i="2" a="1"/>
  <c r="C4609" i="2" s="1"/>
  <c r="C4610" i="2" a="1"/>
  <c r="C4610" i="2" s="1"/>
  <c r="C4611" i="2" a="1"/>
  <c r="C4611" i="2" s="1"/>
  <c r="C4612" i="2" a="1"/>
  <c r="C4612" i="2" s="1"/>
  <c r="C4613" i="2" a="1"/>
  <c r="C4613" i="2" s="1"/>
  <c r="C4614" i="2" a="1"/>
  <c r="C4614" i="2" s="1"/>
  <c r="C4615" i="2" a="1"/>
  <c r="C4615" i="2" s="1"/>
  <c r="C4616" i="2" a="1"/>
  <c r="C4616" i="2" s="1"/>
  <c r="C4617" i="2" a="1"/>
  <c r="C4617" i="2" s="1"/>
  <c r="C4618" i="2" a="1"/>
  <c r="C4618" i="2" s="1"/>
  <c r="C4619" i="2" a="1"/>
  <c r="C4619" i="2" s="1"/>
  <c r="C4620" i="2" a="1"/>
  <c r="C4620" i="2" s="1"/>
  <c r="C4621" i="2" a="1"/>
  <c r="C4621" i="2" s="1"/>
  <c r="C4622" i="2" a="1"/>
  <c r="C4622" i="2" s="1"/>
  <c r="C4623" i="2" a="1"/>
  <c r="C4623" i="2" s="1"/>
  <c r="C4624" i="2" a="1"/>
  <c r="C4624" i="2" s="1"/>
  <c r="C4625" i="2" a="1"/>
  <c r="C4625" i="2" s="1"/>
  <c r="C4626" i="2" a="1"/>
  <c r="C4626" i="2" s="1"/>
  <c r="C4627" i="2" a="1"/>
  <c r="C4627" i="2" s="1"/>
  <c r="C4628" i="2" a="1"/>
  <c r="C4628" i="2" s="1"/>
  <c r="C4629" i="2" a="1"/>
  <c r="C4629" i="2" s="1"/>
  <c r="C4630" i="2" a="1"/>
  <c r="C4630" i="2" s="1"/>
  <c r="C4631" i="2" a="1"/>
  <c r="C4631" i="2" s="1"/>
  <c r="C4632" i="2" a="1"/>
  <c r="C4632" i="2" s="1"/>
  <c r="C4633" i="2" a="1"/>
  <c r="C4633" i="2" s="1"/>
  <c r="C4634" i="2" a="1"/>
  <c r="C4634" i="2" s="1"/>
  <c r="C4635" i="2" a="1"/>
  <c r="C4635" i="2" s="1"/>
  <c r="C4636" i="2" a="1"/>
  <c r="C4636" i="2" s="1"/>
  <c r="C4637" i="2" a="1"/>
  <c r="C4637" i="2" s="1"/>
  <c r="C4638" i="2" a="1"/>
  <c r="C4638" i="2" s="1"/>
  <c r="C4639" i="2" a="1"/>
  <c r="C4639" i="2" s="1"/>
  <c r="C4640" i="2" a="1"/>
  <c r="C4640" i="2" s="1"/>
  <c r="C4641" i="2" a="1"/>
  <c r="C4641" i="2" s="1"/>
  <c r="C4642" i="2" a="1"/>
  <c r="C4642" i="2" s="1"/>
  <c r="C4643" i="2" a="1"/>
  <c r="C4643" i="2" s="1"/>
  <c r="C4644" i="2" a="1"/>
  <c r="C4644" i="2" s="1"/>
  <c r="C4645" i="2" a="1"/>
  <c r="C4645" i="2" s="1"/>
  <c r="C4646" i="2" a="1"/>
  <c r="C4646" i="2" s="1"/>
  <c r="C4647" i="2" a="1"/>
  <c r="C4647" i="2" s="1"/>
  <c r="C4648" i="2" a="1"/>
  <c r="C4648" i="2" s="1"/>
  <c r="C4649" i="2" a="1"/>
  <c r="C4649" i="2" s="1"/>
  <c r="C4650" i="2" a="1"/>
  <c r="C4650" i="2" s="1"/>
  <c r="C4651" i="2" a="1"/>
  <c r="C4651" i="2" s="1"/>
  <c r="C4652" i="2" a="1"/>
  <c r="C4652" i="2" s="1"/>
  <c r="C4653" i="2" a="1"/>
  <c r="C4653" i="2" s="1"/>
  <c r="C4654" i="2" a="1"/>
  <c r="C4654" i="2" s="1"/>
  <c r="C4655" i="2" a="1"/>
  <c r="C4655" i="2" s="1"/>
  <c r="C4656" i="2" a="1"/>
  <c r="C4656" i="2" s="1"/>
  <c r="C4657" i="2" a="1"/>
  <c r="C4657" i="2" s="1"/>
  <c r="C4658" i="2" a="1"/>
  <c r="C4658" i="2" s="1"/>
  <c r="C4659" i="2" a="1"/>
  <c r="C4659" i="2" s="1"/>
  <c r="C4660" i="2" a="1"/>
  <c r="C4660" i="2" s="1"/>
  <c r="C4661" i="2" a="1"/>
  <c r="C4661" i="2" s="1"/>
  <c r="C4662" i="2" a="1"/>
  <c r="C4662" i="2" s="1"/>
  <c r="C4663" i="2" a="1"/>
  <c r="C4663" i="2" s="1"/>
  <c r="C4664" i="2" a="1"/>
  <c r="C4664" i="2" s="1"/>
  <c r="C4665" i="2" a="1"/>
  <c r="C4665" i="2" s="1"/>
  <c r="C4666" i="2" a="1"/>
  <c r="C4666" i="2" s="1"/>
  <c r="C4667" i="2" a="1"/>
  <c r="C4667" i="2" s="1"/>
  <c r="C4668" i="2" a="1"/>
  <c r="C4668" i="2" s="1"/>
  <c r="C4669" i="2" a="1"/>
  <c r="C4669" i="2" s="1"/>
  <c r="C4670" i="2" a="1"/>
  <c r="C4670" i="2" s="1"/>
  <c r="C4671" i="2" a="1"/>
  <c r="C4671" i="2" s="1"/>
  <c r="C4672" i="2" a="1"/>
  <c r="C4672" i="2" s="1"/>
  <c r="C4673" i="2" a="1"/>
  <c r="C4673" i="2" s="1"/>
  <c r="C4674" i="2" a="1"/>
  <c r="C4674" i="2" s="1"/>
  <c r="C4675" i="2" a="1"/>
  <c r="C4675" i="2" s="1"/>
  <c r="C4676" i="2" a="1"/>
  <c r="C4676" i="2" s="1"/>
  <c r="C4677" i="2" a="1"/>
  <c r="C4677" i="2" s="1"/>
  <c r="C4678" i="2" a="1"/>
  <c r="C4678" i="2" s="1"/>
  <c r="C4679" i="2" a="1"/>
  <c r="C4679" i="2" s="1"/>
  <c r="C4680" i="2" a="1"/>
  <c r="C4680" i="2" s="1"/>
  <c r="C4681" i="2" a="1"/>
  <c r="C4681" i="2" s="1"/>
  <c r="C4682" i="2" a="1"/>
  <c r="C4682" i="2" s="1"/>
  <c r="C4683" i="2" a="1"/>
  <c r="C4683" i="2" s="1"/>
  <c r="C4684" i="2" a="1"/>
  <c r="C4684" i="2" s="1"/>
  <c r="C4685" i="2" a="1"/>
  <c r="C4685" i="2" s="1"/>
  <c r="C4686" i="2" a="1"/>
  <c r="C4686" i="2" s="1"/>
  <c r="C4687" i="2" a="1"/>
  <c r="C4687" i="2" s="1"/>
  <c r="C4688" i="2" a="1"/>
  <c r="C4688" i="2" s="1"/>
  <c r="C4689" i="2" a="1"/>
  <c r="C4689" i="2" s="1"/>
  <c r="C4690" i="2" a="1"/>
  <c r="C4690" i="2" s="1"/>
  <c r="C4691" i="2" a="1"/>
  <c r="C4691" i="2" s="1"/>
  <c r="C4692" i="2" a="1"/>
  <c r="C4692" i="2" s="1"/>
  <c r="C4693" i="2" a="1"/>
  <c r="C4693" i="2" s="1"/>
  <c r="C4694" i="2" a="1"/>
  <c r="C4694" i="2" s="1"/>
  <c r="C4695" i="2" a="1"/>
  <c r="C4695" i="2" s="1"/>
  <c r="C4696" i="2" a="1"/>
  <c r="C4696" i="2" s="1"/>
  <c r="C4697" i="2" a="1"/>
  <c r="C4697" i="2" s="1"/>
  <c r="C4698" i="2" a="1"/>
  <c r="C4698" i="2" s="1"/>
  <c r="C4699" i="2" a="1"/>
  <c r="C4699" i="2" s="1"/>
  <c r="C4700" i="2" a="1"/>
  <c r="C4700" i="2" s="1"/>
  <c r="C4701" i="2" a="1"/>
  <c r="C4701" i="2" s="1"/>
  <c r="C4702" i="2" a="1"/>
  <c r="C4702" i="2" s="1"/>
  <c r="C4703" i="2" a="1"/>
  <c r="C4703" i="2" s="1"/>
  <c r="C4704" i="2" a="1"/>
  <c r="C4704" i="2" s="1"/>
  <c r="C4705" i="2" a="1"/>
  <c r="C4705" i="2" s="1"/>
  <c r="C4706" i="2" a="1"/>
  <c r="C4706" i="2" s="1"/>
  <c r="C4707" i="2" a="1"/>
  <c r="C4707" i="2" s="1"/>
  <c r="C4708" i="2" a="1"/>
  <c r="C4708" i="2" s="1"/>
  <c r="C4709" i="2" a="1"/>
  <c r="C4709" i="2" s="1"/>
  <c r="C4710" i="2" a="1"/>
  <c r="C4710" i="2" s="1"/>
  <c r="C4711" i="2" a="1"/>
  <c r="C4711" i="2" s="1"/>
  <c r="C4712" i="2" a="1"/>
  <c r="C4712" i="2" s="1"/>
  <c r="C4713" i="2" a="1"/>
  <c r="C4713" i="2" s="1"/>
  <c r="C4714" i="2" a="1"/>
  <c r="C4714" i="2" s="1"/>
  <c r="C4715" i="2" a="1"/>
  <c r="C4715" i="2" s="1"/>
  <c r="C4716" i="2" a="1"/>
  <c r="C4716" i="2" s="1"/>
  <c r="C4717" i="2" a="1"/>
  <c r="C4717" i="2" s="1"/>
  <c r="C4718" i="2" a="1"/>
  <c r="C4718" i="2" s="1"/>
  <c r="C4719" i="2" a="1"/>
  <c r="C4719" i="2" s="1"/>
  <c r="C4720" i="2" a="1"/>
  <c r="C4720" i="2" s="1"/>
  <c r="C4721" i="2" a="1"/>
  <c r="C4721" i="2" s="1"/>
  <c r="C4722" i="2" a="1"/>
  <c r="C4722" i="2" s="1"/>
  <c r="C4723" i="2" a="1"/>
  <c r="C4723" i="2" s="1"/>
  <c r="C4724" i="2" a="1"/>
  <c r="C4724" i="2" s="1"/>
  <c r="C4725" i="2" a="1"/>
  <c r="C4725" i="2" s="1"/>
  <c r="C4726" i="2" a="1"/>
  <c r="C4726" i="2" s="1"/>
  <c r="C4727" i="2" a="1"/>
  <c r="C4727" i="2" s="1"/>
  <c r="C4728" i="2" a="1"/>
  <c r="C4728" i="2" s="1"/>
  <c r="C4729" i="2" a="1"/>
  <c r="C4729" i="2" s="1"/>
  <c r="C4730" i="2" a="1"/>
  <c r="C4730" i="2" s="1"/>
  <c r="C4731" i="2" a="1"/>
  <c r="C4731" i="2" s="1"/>
  <c r="C4732" i="2" a="1"/>
  <c r="C4732" i="2" s="1"/>
  <c r="C4733" i="2" a="1"/>
  <c r="C4733" i="2" s="1"/>
  <c r="C4734" i="2" a="1"/>
  <c r="C4734" i="2" s="1"/>
  <c r="C4735" i="2" a="1"/>
  <c r="C4735" i="2" s="1"/>
  <c r="C4736" i="2" a="1"/>
  <c r="C4736" i="2" s="1"/>
  <c r="C4737" i="2" a="1"/>
  <c r="C4737" i="2" s="1"/>
  <c r="C4738" i="2" a="1"/>
  <c r="C4738" i="2" s="1"/>
  <c r="C4739" i="2" a="1"/>
  <c r="C4739" i="2" s="1"/>
  <c r="C4740" i="2" a="1"/>
  <c r="C4740" i="2" s="1"/>
  <c r="C4741" i="2" a="1"/>
  <c r="C4741" i="2" s="1"/>
  <c r="C4742" i="2" a="1"/>
  <c r="C4742" i="2" s="1"/>
  <c r="C4743" i="2" a="1"/>
  <c r="C4743" i="2" s="1"/>
  <c r="C4744" i="2" a="1"/>
  <c r="C4744" i="2" s="1"/>
  <c r="C4745" i="2" a="1"/>
  <c r="C4745" i="2" s="1"/>
  <c r="C4746" i="2" a="1"/>
  <c r="C4746" i="2" s="1"/>
  <c r="C4747" i="2" a="1"/>
  <c r="C4747" i="2" s="1"/>
  <c r="C4748" i="2" a="1"/>
  <c r="C4748" i="2" s="1"/>
  <c r="C4749" i="2" a="1"/>
  <c r="C4749" i="2" s="1"/>
  <c r="C4750" i="2" a="1"/>
  <c r="C4750" i="2" s="1"/>
  <c r="C4751" i="2" a="1"/>
  <c r="C4751" i="2" s="1"/>
  <c r="C4752" i="2" a="1"/>
  <c r="C4752" i="2" s="1"/>
  <c r="C4753" i="2" a="1"/>
  <c r="C4753" i="2" s="1"/>
  <c r="C4754" i="2" a="1"/>
  <c r="C4754" i="2" s="1"/>
  <c r="C4755" i="2" a="1"/>
  <c r="C4755" i="2" s="1"/>
  <c r="C4756" i="2" a="1"/>
  <c r="C4756" i="2" s="1"/>
  <c r="C4757" i="2" a="1"/>
  <c r="C4757" i="2" s="1"/>
  <c r="C4758" i="2" a="1"/>
  <c r="C4758" i="2" s="1"/>
  <c r="C4759" i="2" a="1"/>
  <c r="C4759" i="2" s="1"/>
  <c r="C4760" i="2" a="1"/>
  <c r="C4760" i="2" s="1"/>
  <c r="C4761" i="2" a="1"/>
  <c r="C4761" i="2" s="1"/>
  <c r="C4762" i="2" a="1"/>
  <c r="C4762" i="2" s="1"/>
  <c r="C4763" i="2" a="1"/>
  <c r="C4763" i="2" s="1"/>
  <c r="C4764" i="2" a="1"/>
  <c r="C4764" i="2" s="1"/>
  <c r="C4765" i="2" a="1"/>
  <c r="C4765" i="2" s="1"/>
  <c r="C4766" i="2" a="1"/>
  <c r="C4766" i="2" s="1"/>
  <c r="C4767" i="2" a="1"/>
  <c r="C4767" i="2" s="1"/>
  <c r="C4768" i="2" a="1"/>
  <c r="C4768" i="2" s="1"/>
  <c r="C4769" i="2" a="1"/>
  <c r="C4769" i="2" s="1"/>
  <c r="C4770" i="2" a="1"/>
  <c r="C4770" i="2" s="1"/>
  <c r="C4771" i="2" a="1"/>
  <c r="C4771" i="2" s="1"/>
  <c r="C4772" i="2" a="1"/>
  <c r="C4772" i="2" s="1"/>
  <c r="C4773" i="2" a="1"/>
  <c r="C4773" i="2" s="1"/>
  <c r="C4774" i="2" a="1"/>
  <c r="C4774" i="2" s="1"/>
  <c r="C4775" i="2" a="1"/>
  <c r="C4775" i="2" s="1"/>
  <c r="C4776" i="2" a="1"/>
  <c r="C4776" i="2" s="1"/>
  <c r="C4777" i="2" a="1"/>
  <c r="C4777" i="2" s="1"/>
  <c r="C4778" i="2" a="1"/>
  <c r="C4778" i="2" s="1"/>
  <c r="C4779" i="2" a="1"/>
  <c r="C4779" i="2" s="1"/>
  <c r="C4780" i="2" a="1"/>
  <c r="C4780" i="2" s="1"/>
  <c r="C4781" i="2" a="1"/>
  <c r="C4781" i="2" s="1"/>
  <c r="C4782" i="2" a="1"/>
  <c r="C4782" i="2" s="1"/>
  <c r="C4783" i="2" a="1"/>
  <c r="C4783" i="2" s="1"/>
  <c r="C4784" i="2" a="1"/>
  <c r="C4784" i="2" s="1"/>
  <c r="C4785" i="2" a="1"/>
  <c r="C4785" i="2" s="1"/>
  <c r="C4786" i="2" a="1"/>
  <c r="C4786" i="2" s="1"/>
  <c r="C4787" i="2" a="1"/>
  <c r="C4787" i="2" s="1"/>
  <c r="C4788" i="2" a="1"/>
  <c r="C4788" i="2" s="1"/>
  <c r="C4789" i="2" a="1"/>
  <c r="C4789" i="2" s="1"/>
  <c r="C4790" i="2" a="1"/>
  <c r="C4790" i="2" s="1"/>
  <c r="C4791" i="2" a="1"/>
  <c r="C4791" i="2" s="1"/>
  <c r="C4792" i="2" a="1"/>
  <c r="C4792" i="2" s="1"/>
  <c r="C4793" i="2" a="1"/>
  <c r="C4793" i="2" s="1"/>
  <c r="C4794" i="2" a="1"/>
  <c r="C4794" i="2" s="1"/>
  <c r="C4795" i="2" a="1"/>
  <c r="C4795" i="2" s="1"/>
  <c r="C4796" i="2" a="1"/>
  <c r="C4796" i="2" s="1"/>
  <c r="C4797" i="2" a="1"/>
  <c r="C4797" i="2" s="1"/>
  <c r="C4798" i="2" a="1"/>
  <c r="C4798" i="2" s="1"/>
  <c r="C4799" i="2" a="1"/>
  <c r="C4799" i="2" s="1"/>
  <c r="C4800" i="2" a="1"/>
  <c r="C4800" i="2" s="1"/>
  <c r="C4801" i="2" a="1"/>
  <c r="C4801" i="2" s="1"/>
  <c r="C4802" i="2" a="1"/>
  <c r="C4802" i="2" s="1"/>
  <c r="C4803" i="2" a="1"/>
  <c r="C4803" i="2" s="1"/>
  <c r="C4804" i="2" a="1"/>
  <c r="C4804" i="2" s="1"/>
  <c r="C4805" i="2" a="1"/>
  <c r="C4805" i="2" s="1"/>
  <c r="C4806" i="2" a="1"/>
  <c r="C4806" i="2" s="1"/>
  <c r="C4807" i="2" a="1"/>
  <c r="C4807" i="2" s="1"/>
  <c r="C4808" i="2" a="1"/>
  <c r="C4808" i="2" s="1"/>
  <c r="C4809" i="2" a="1"/>
  <c r="C4809" i="2" s="1"/>
  <c r="C4810" i="2" a="1"/>
  <c r="C4810" i="2" s="1"/>
  <c r="C4811" i="2" a="1"/>
  <c r="C4811" i="2" s="1"/>
  <c r="C4812" i="2" a="1"/>
  <c r="C4812" i="2" s="1"/>
  <c r="C4813" i="2" a="1"/>
  <c r="C4813" i="2" s="1"/>
  <c r="C4814" i="2" a="1"/>
  <c r="C4814" i="2" s="1"/>
  <c r="C4815" i="2" a="1"/>
  <c r="C4815" i="2" s="1"/>
  <c r="C4816" i="2" a="1"/>
  <c r="C4816" i="2" s="1"/>
  <c r="C4817" i="2" a="1"/>
  <c r="C4817" i="2" s="1"/>
  <c r="C4818" i="2" a="1"/>
  <c r="C4818" i="2" s="1"/>
  <c r="C4819" i="2" a="1"/>
  <c r="C4819" i="2" s="1"/>
  <c r="C4820" i="2" a="1"/>
  <c r="C4820" i="2" s="1"/>
  <c r="C4821" i="2" a="1"/>
  <c r="C4821" i="2" s="1"/>
  <c r="C4822" i="2" a="1"/>
  <c r="C4822" i="2" s="1"/>
  <c r="C4823" i="2" a="1"/>
  <c r="C4823" i="2" s="1"/>
  <c r="C4824" i="2" a="1"/>
  <c r="C4824" i="2" s="1"/>
  <c r="C4825" i="2" a="1"/>
  <c r="C4825" i="2" s="1"/>
  <c r="C4826" i="2" a="1"/>
  <c r="C4826" i="2" s="1"/>
  <c r="C4827" i="2" a="1"/>
  <c r="C4827" i="2" s="1"/>
  <c r="C4828" i="2" a="1"/>
  <c r="C4828" i="2" s="1"/>
  <c r="C4829" i="2" a="1"/>
  <c r="C4829" i="2" s="1"/>
  <c r="C4830" i="2" a="1"/>
  <c r="C4830" i="2" s="1"/>
  <c r="C4831" i="2" a="1"/>
  <c r="C4831" i="2" s="1"/>
  <c r="C4832" i="2" a="1"/>
  <c r="C4832" i="2" s="1"/>
  <c r="C4833" i="2" a="1"/>
  <c r="C4833" i="2" s="1"/>
  <c r="C4834" i="2" a="1"/>
  <c r="C4834" i="2" s="1"/>
  <c r="C4835" i="2" a="1"/>
  <c r="C4835" i="2" s="1"/>
  <c r="C4836" i="2" a="1"/>
  <c r="C4836" i="2" s="1"/>
  <c r="C4837" i="2" a="1"/>
  <c r="C4837" i="2" s="1"/>
  <c r="C4838" i="2" a="1"/>
  <c r="C4838" i="2" s="1"/>
  <c r="C4839" i="2" a="1"/>
  <c r="C4839" i="2" s="1"/>
  <c r="C4840" i="2" a="1"/>
  <c r="C4840" i="2" s="1"/>
  <c r="C4841" i="2" a="1"/>
  <c r="C4841" i="2" s="1"/>
  <c r="C4842" i="2" a="1"/>
  <c r="C4842" i="2" s="1"/>
  <c r="C4843" i="2" a="1"/>
  <c r="C4843" i="2" s="1"/>
  <c r="C4844" i="2" a="1"/>
  <c r="C4844" i="2" s="1"/>
  <c r="C4845" i="2" a="1"/>
  <c r="C4845" i="2" s="1"/>
  <c r="C4846" i="2" a="1"/>
  <c r="C4846" i="2" s="1"/>
  <c r="C4847" i="2" a="1"/>
  <c r="C4847" i="2" s="1"/>
  <c r="C4848" i="2" a="1"/>
  <c r="C4848" i="2" s="1"/>
  <c r="C4849" i="2" a="1"/>
  <c r="C4849" i="2" s="1"/>
  <c r="C4850" i="2" a="1"/>
  <c r="C4850" i="2" s="1"/>
  <c r="C4851" i="2" a="1"/>
  <c r="C4851" i="2" s="1"/>
  <c r="C4852" i="2" a="1"/>
  <c r="C4852" i="2" s="1"/>
  <c r="C4853" i="2" a="1"/>
  <c r="C4853" i="2" s="1"/>
  <c r="C4854" i="2" a="1"/>
  <c r="C4854" i="2" s="1"/>
  <c r="C4855" i="2" a="1"/>
  <c r="C4855" i="2" s="1"/>
  <c r="C4856" i="2" a="1"/>
  <c r="C4856" i="2" s="1"/>
  <c r="C4857" i="2" a="1"/>
  <c r="C4857" i="2" s="1"/>
  <c r="C4858" i="2" a="1"/>
  <c r="C4858" i="2" s="1"/>
  <c r="C4859" i="2" a="1"/>
  <c r="C4859" i="2" s="1"/>
  <c r="C4860" i="2" a="1"/>
  <c r="C4860" i="2" s="1"/>
  <c r="C4861" i="2" a="1"/>
  <c r="C4861" i="2" s="1"/>
  <c r="C4862" i="2" a="1"/>
  <c r="C4862" i="2" s="1"/>
  <c r="C4863" i="2" a="1"/>
  <c r="C4863" i="2" s="1"/>
  <c r="C4864" i="2" a="1"/>
  <c r="C4864" i="2" s="1"/>
  <c r="C4865" i="2" a="1"/>
  <c r="C4865" i="2" s="1"/>
  <c r="C4866" i="2" a="1"/>
  <c r="C4866" i="2" s="1"/>
  <c r="C4867" i="2" a="1"/>
  <c r="C4867" i="2" s="1"/>
  <c r="C4868" i="2" a="1"/>
  <c r="C4868" i="2" s="1"/>
  <c r="C4869" i="2" a="1"/>
  <c r="C4869" i="2" s="1"/>
  <c r="C4870" i="2" a="1"/>
  <c r="C4870" i="2" s="1"/>
  <c r="C4871" i="2" a="1"/>
  <c r="C4871" i="2" s="1"/>
  <c r="C4872" i="2" a="1"/>
  <c r="C4872" i="2" s="1"/>
  <c r="C4873" i="2" a="1"/>
  <c r="C4873" i="2" s="1"/>
  <c r="C4874" i="2" a="1"/>
  <c r="C4874" i="2" s="1"/>
  <c r="C4875" i="2" a="1"/>
  <c r="C4875" i="2" s="1"/>
  <c r="C4876" i="2" a="1"/>
  <c r="C4876" i="2" s="1"/>
  <c r="C4877" i="2" a="1"/>
  <c r="C4877" i="2" s="1"/>
  <c r="C4878" i="2" a="1"/>
  <c r="C4878" i="2" s="1"/>
  <c r="C4879" i="2" a="1"/>
  <c r="C4879" i="2" s="1"/>
  <c r="C4880" i="2" a="1"/>
  <c r="C4880" i="2" s="1"/>
  <c r="C4881" i="2" a="1"/>
  <c r="C4881" i="2" s="1"/>
  <c r="C4882" i="2" a="1"/>
  <c r="C4882" i="2" s="1"/>
  <c r="C4883" i="2" a="1"/>
  <c r="C4883" i="2" s="1"/>
  <c r="C4884" i="2" a="1"/>
  <c r="C4884" i="2" s="1"/>
  <c r="C4885" i="2" a="1"/>
  <c r="C4885" i="2" s="1"/>
  <c r="C4886" i="2" a="1"/>
  <c r="C4886" i="2" s="1"/>
  <c r="C4887" i="2" a="1"/>
  <c r="C4887" i="2" s="1"/>
  <c r="C4888" i="2" a="1"/>
  <c r="C4888" i="2" s="1"/>
  <c r="C4889" i="2" a="1"/>
  <c r="C4889" i="2" s="1"/>
  <c r="C4890" i="2" a="1"/>
  <c r="C4890" i="2" s="1"/>
  <c r="C4891" i="2" a="1"/>
  <c r="C4891" i="2" s="1"/>
  <c r="C4892" i="2" a="1"/>
  <c r="C4892" i="2" s="1"/>
  <c r="C4893" i="2" a="1"/>
  <c r="C4893" i="2" s="1"/>
  <c r="C4894" i="2" a="1"/>
  <c r="C4894" i="2" s="1"/>
  <c r="C4895" i="2" a="1"/>
  <c r="C4895" i="2" s="1"/>
  <c r="C4896" i="2" a="1"/>
  <c r="C4896" i="2" s="1"/>
  <c r="C4897" i="2" a="1"/>
  <c r="C4897" i="2" s="1"/>
  <c r="C4898" i="2" a="1"/>
  <c r="C4898" i="2" s="1"/>
  <c r="C4899" i="2" a="1"/>
  <c r="C4899" i="2" s="1"/>
  <c r="C4900" i="2" a="1"/>
  <c r="C4900" i="2" s="1"/>
  <c r="C4901" i="2" a="1"/>
  <c r="C4901" i="2" s="1"/>
  <c r="C4902" i="2" a="1"/>
  <c r="C4902" i="2" s="1"/>
  <c r="C4903" i="2" a="1"/>
  <c r="C4903" i="2" s="1"/>
  <c r="C4904" i="2" a="1"/>
  <c r="C4904" i="2" s="1"/>
  <c r="C4905" i="2" a="1"/>
  <c r="C4905" i="2" s="1"/>
  <c r="C4906" i="2" a="1"/>
  <c r="C4906" i="2" s="1"/>
  <c r="C4907" i="2" a="1"/>
  <c r="C4907" i="2" s="1"/>
  <c r="C4908" i="2" a="1"/>
  <c r="C4908" i="2" s="1"/>
  <c r="C4909" i="2" a="1"/>
  <c r="C4909" i="2" s="1"/>
  <c r="C4910" i="2" a="1"/>
  <c r="C4910" i="2" s="1"/>
  <c r="C4911" i="2" a="1"/>
  <c r="C4911" i="2" s="1"/>
  <c r="C4912" i="2" a="1"/>
  <c r="C4912" i="2" s="1"/>
  <c r="C4913" i="2" a="1"/>
  <c r="C4913" i="2" s="1"/>
  <c r="C4914" i="2" a="1"/>
  <c r="C4914" i="2" s="1"/>
  <c r="C4915" i="2" a="1"/>
  <c r="C4915" i="2" s="1"/>
  <c r="C4916" i="2" a="1"/>
  <c r="C4916" i="2" s="1"/>
  <c r="C4917" i="2" a="1"/>
  <c r="C4917" i="2" s="1"/>
  <c r="C4918" i="2" a="1"/>
  <c r="C4918" i="2" s="1"/>
  <c r="C4919" i="2" a="1"/>
  <c r="C4919" i="2" s="1"/>
  <c r="C4920" i="2" a="1"/>
  <c r="C4920" i="2" s="1"/>
  <c r="C4921" i="2" a="1"/>
  <c r="C4921" i="2" s="1"/>
  <c r="C4922" i="2" a="1"/>
  <c r="C4922" i="2" s="1"/>
  <c r="C4923" i="2" a="1"/>
  <c r="C4923" i="2" s="1"/>
  <c r="C4924" i="2" a="1"/>
  <c r="C4924" i="2" s="1"/>
  <c r="C4925" i="2" a="1"/>
  <c r="C4925" i="2" s="1"/>
  <c r="C4926" i="2" a="1"/>
  <c r="C4926" i="2" s="1"/>
  <c r="C4927" i="2" a="1"/>
  <c r="C4927" i="2" s="1"/>
  <c r="C4928" i="2" a="1"/>
  <c r="C4928" i="2" s="1"/>
  <c r="C4929" i="2" a="1"/>
  <c r="C4929" i="2" s="1"/>
  <c r="C4930" i="2" a="1"/>
  <c r="C4930" i="2" s="1"/>
  <c r="C4931" i="2" a="1"/>
  <c r="C4931" i="2" s="1"/>
  <c r="C4932" i="2" a="1"/>
  <c r="C4932" i="2" s="1"/>
  <c r="C4933" i="2" a="1"/>
  <c r="C4933" i="2" s="1"/>
  <c r="C4934" i="2" a="1"/>
  <c r="C4934" i="2" s="1"/>
  <c r="C4935" i="2" a="1"/>
  <c r="C4935" i="2" s="1"/>
  <c r="C4936" i="2" a="1"/>
  <c r="C4936" i="2" s="1"/>
  <c r="C4937" i="2" a="1"/>
  <c r="C4937" i="2" s="1"/>
  <c r="C4938" i="2" a="1"/>
  <c r="C4938" i="2" s="1"/>
  <c r="C4939" i="2" a="1"/>
  <c r="C4939" i="2" s="1"/>
  <c r="C4940" i="2" a="1"/>
  <c r="C4940" i="2" s="1"/>
  <c r="C4941" i="2" a="1"/>
  <c r="C4941" i="2" s="1"/>
  <c r="C4942" i="2" a="1"/>
  <c r="C4942" i="2" s="1"/>
  <c r="C4943" i="2" a="1"/>
  <c r="C4943" i="2" s="1"/>
  <c r="C4944" i="2" a="1"/>
  <c r="C4944" i="2" s="1"/>
  <c r="M4945" i="2"/>
  <c r="C4946" i="2" a="1"/>
  <c r="C4946" i="2" s="1"/>
  <c r="C4947" i="2" a="1"/>
  <c r="C4947" i="2" s="1"/>
  <c r="C4948" i="2" a="1"/>
  <c r="C4948" i="2" s="1"/>
  <c r="C4949" i="2" a="1"/>
  <c r="C4949" i="2" s="1"/>
  <c r="C4950" i="2" a="1"/>
  <c r="C4950" i="2" s="1"/>
  <c r="C4951" i="2" a="1"/>
  <c r="C4951" i="2" s="1"/>
  <c r="C4952" i="2" a="1"/>
  <c r="C4952" i="2" s="1"/>
  <c r="C4953" i="2" a="1"/>
  <c r="C4953" i="2" s="1"/>
  <c r="C4954" i="2" a="1"/>
  <c r="C4954" i="2" s="1"/>
  <c r="C4955" i="2" a="1"/>
  <c r="C4955" i="2" s="1"/>
  <c r="C4956" i="2" a="1"/>
  <c r="C4956" i="2" s="1"/>
  <c r="C4957" i="2" a="1"/>
  <c r="C4957" i="2" s="1"/>
  <c r="C4958" i="2" a="1"/>
  <c r="C4958" i="2" s="1"/>
  <c r="C4959" i="2" a="1"/>
  <c r="C4959" i="2" s="1"/>
  <c r="C4960" i="2" a="1"/>
  <c r="C4960" i="2" s="1"/>
  <c r="C4961" i="2" a="1"/>
  <c r="C4961" i="2" s="1"/>
  <c r="C4962" i="2" a="1"/>
  <c r="C4962" i="2" s="1"/>
  <c r="C4963" i="2" a="1"/>
  <c r="C4963" i="2" s="1"/>
  <c r="C4964" i="2" a="1"/>
  <c r="C4964" i="2" s="1"/>
  <c r="C4965" i="2" a="1"/>
  <c r="C4965" i="2" s="1"/>
  <c r="C4966" i="2" a="1"/>
  <c r="C4966" i="2" s="1"/>
  <c r="C4967" i="2" a="1"/>
  <c r="C4967" i="2" s="1"/>
  <c r="C4968" i="2" a="1"/>
  <c r="C4968" i="2" s="1"/>
  <c r="C4969" i="2" a="1"/>
  <c r="C4969" i="2" s="1"/>
  <c r="C4970" i="2" a="1"/>
  <c r="C4970" i="2" s="1"/>
  <c r="C4971" i="2" a="1"/>
  <c r="C4971" i="2" s="1"/>
  <c r="C4972" i="2" a="1"/>
  <c r="C4972" i="2" s="1"/>
  <c r="C4973" i="2" a="1"/>
  <c r="C4973" i="2" s="1"/>
  <c r="C4974" i="2" a="1"/>
  <c r="C4974" i="2" s="1"/>
  <c r="C4975" i="2" a="1"/>
  <c r="C4975" i="2" s="1"/>
  <c r="C4976" i="2" a="1"/>
  <c r="C4976" i="2" s="1"/>
  <c r="C4977" i="2" a="1"/>
  <c r="C4977" i="2" s="1"/>
  <c r="C4978" i="2" a="1"/>
  <c r="C4978" i="2" s="1"/>
  <c r="C4979" i="2" a="1"/>
  <c r="C4979" i="2" s="1"/>
  <c r="C4980" i="2" a="1"/>
  <c r="C4980" i="2" s="1"/>
  <c r="C4981" i="2" a="1"/>
  <c r="C4981" i="2" s="1"/>
  <c r="C4982" i="2" a="1"/>
  <c r="C4982" i="2" s="1"/>
  <c r="C4983" i="2" a="1"/>
  <c r="C4983" i="2" s="1"/>
  <c r="C4984" i="2" a="1"/>
  <c r="C4984" i="2" s="1"/>
  <c r="C4985" i="2" a="1"/>
  <c r="C4985" i="2" s="1"/>
  <c r="C4986" i="2" a="1"/>
  <c r="C4986" i="2" s="1"/>
  <c r="C4987" i="2" a="1"/>
  <c r="C4987" i="2" s="1"/>
  <c r="C4988" i="2" a="1"/>
  <c r="C4988" i="2" s="1"/>
  <c r="C4989" i="2" a="1"/>
  <c r="C4989" i="2" s="1"/>
  <c r="C4990" i="2" a="1"/>
  <c r="C4990" i="2" s="1"/>
  <c r="C4991" i="2" a="1"/>
  <c r="C4991" i="2" s="1"/>
  <c r="C4992" i="2" a="1"/>
  <c r="C4992" i="2" s="1"/>
  <c r="C4993" i="2" a="1"/>
  <c r="C4993" i="2" s="1"/>
  <c r="C4994" i="2" a="1"/>
  <c r="C4994" i="2" s="1"/>
  <c r="C4995" i="2" a="1"/>
  <c r="C4995" i="2" s="1"/>
  <c r="C4996" i="2" a="1"/>
  <c r="C4996" i="2" s="1"/>
  <c r="C4997" i="2" a="1"/>
  <c r="C4997" i="2" s="1"/>
  <c r="C4998" i="2" a="1"/>
  <c r="C4998" i="2" s="1"/>
  <c r="C4999" i="2" a="1"/>
  <c r="C4999" i="2" s="1"/>
  <c r="C5000" i="2" a="1"/>
  <c r="C5000" i="2" s="1"/>
  <c r="K11" i="8"/>
  <c r="K14" i="8"/>
  <c r="M14" i="8" s="1"/>
  <c r="K15" i="8"/>
  <c r="M15" i="8" s="1"/>
  <c r="K16" i="8"/>
  <c r="M16" i="8" s="1"/>
  <c r="K17" i="8"/>
  <c r="M17" i="8" s="1"/>
  <c r="K18" i="8"/>
  <c r="M18" i="8" s="1"/>
  <c r="K19" i="8"/>
  <c r="M19" i="8" s="1"/>
  <c r="K20" i="8"/>
  <c r="M20" i="8" s="1"/>
  <c r="K21" i="8"/>
  <c r="M21" i="8" s="1"/>
  <c r="K22" i="8"/>
  <c r="M22" i="8" s="1"/>
  <c r="K23" i="8"/>
  <c r="M23" i="8" s="1"/>
  <c r="K24" i="8"/>
  <c r="M24" i="8" s="1"/>
  <c r="K25" i="8"/>
  <c r="M25" i="8" s="1"/>
  <c r="K26" i="8"/>
  <c r="M26" i="8" s="1"/>
  <c r="K27" i="8"/>
  <c r="M27" i="8" s="1"/>
  <c r="K28" i="8"/>
  <c r="M28" i="8" s="1"/>
  <c r="K29" i="8"/>
  <c r="M29" i="8" s="1"/>
  <c r="K30" i="8"/>
  <c r="M30" i="8" s="1"/>
  <c r="K31" i="8"/>
  <c r="M31" i="8" s="1"/>
  <c r="K32" i="8"/>
  <c r="M32" i="8" s="1"/>
  <c r="K33" i="8"/>
  <c r="M33" i="8" s="1"/>
  <c r="K34" i="8"/>
  <c r="M34" i="8" s="1"/>
  <c r="K35" i="8"/>
  <c r="M35" i="8" s="1"/>
  <c r="K36" i="8"/>
  <c r="M36" i="8" s="1"/>
  <c r="K37" i="8"/>
  <c r="M37" i="8" s="1"/>
  <c r="K38" i="8"/>
  <c r="M38" i="8" s="1"/>
  <c r="K39" i="8"/>
  <c r="M39" i="8" s="1"/>
  <c r="K40" i="8"/>
  <c r="M40" i="8" s="1"/>
  <c r="K41" i="8"/>
  <c r="M41" i="8" s="1"/>
  <c r="K42" i="8"/>
  <c r="M42" i="8" s="1"/>
  <c r="K43" i="8"/>
  <c r="M43" i="8" s="1"/>
  <c r="K44" i="8"/>
  <c r="M44" i="8" s="1"/>
  <c r="K45" i="8"/>
  <c r="M45" i="8" s="1"/>
  <c r="K46" i="8"/>
  <c r="M46" i="8" s="1"/>
  <c r="K47" i="8"/>
  <c r="M47" i="8" s="1"/>
  <c r="K48" i="8"/>
  <c r="M48" i="8" s="1"/>
  <c r="K49" i="8"/>
  <c r="M49" i="8" s="1"/>
  <c r="K50" i="8"/>
  <c r="M50" i="8" s="1"/>
  <c r="K51" i="8"/>
  <c r="M51" i="8" s="1"/>
  <c r="K52" i="8"/>
  <c r="M52" i="8" s="1"/>
  <c r="K53" i="8"/>
  <c r="M53" i="8" s="1"/>
  <c r="K54" i="8"/>
  <c r="M54" i="8" s="1"/>
  <c r="K55" i="8"/>
  <c r="M55" i="8" s="1"/>
  <c r="K56" i="8"/>
  <c r="M56" i="8" s="1"/>
  <c r="K57" i="8"/>
  <c r="M57" i="8" s="1"/>
  <c r="K58" i="8"/>
  <c r="M58" i="8" s="1"/>
  <c r="K59" i="8"/>
  <c r="M59" i="8" s="1"/>
  <c r="K60" i="8"/>
  <c r="M60" i="8" s="1"/>
  <c r="K61" i="8"/>
  <c r="M61" i="8" s="1"/>
  <c r="K62" i="8"/>
  <c r="M62" i="8" s="1"/>
  <c r="K63" i="8"/>
  <c r="M63" i="8" s="1"/>
  <c r="K64" i="8"/>
  <c r="M64" i="8" s="1"/>
  <c r="K65" i="8"/>
  <c r="M65" i="8" s="1"/>
  <c r="K66" i="8"/>
  <c r="M66" i="8" s="1"/>
  <c r="K67" i="8"/>
  <c r="M67" i="8" s="1"/>
  <c r="K68" i="8"/>
  <c r="M68" i="8" s="1"/>
  <c r="K69" i="8"/>
  <c r="M69" i="8" s="1"/>
  <c r="K70" i="8"/>
  <c r="M70" i="8" s="1"/>
  <c r="K71" i="8"/>
  <c r="M71" i="8" s="1"/>
  <c r="K72" i="8"/>
  <c r="M72" i="8" s="1"/>
  <c r="K73" i="8"/>
  <c r="M73" i="8" s="1"/>
  <c r="K74" i="8"/>
  <c r="M74" i="8" s="1"/>
  <c r="K75" i="8"/>
  <c r="M75" i="8" s="1"/>
  <c r="K76" i="8"/>
  <c r="M76" i="8" s="1"/>
  <c r="K77" i="8"/>
  <c r="M77" i="8" s="1"/>
  <c r="K78" i="8"/>
  <c r="M78" i="8" s="1"/>
  <c r="K79" i="8"/>
  <c r="M79" i="8" s="1"/>
  <c r="K80" i="8"/>
  <c r="M80" i="8" s="1"/>
  <c r="K81" i="8"/>
  <c r="M81" i="8" s="1"/>
  <c r="K82" i="8"/>
  <c r="M82" i="8" s="1"/>
  <c r="K83" i="8"/>
  <c r="M83" i="8" s="1"/>
  <c r="K84" i="8"/>
  <c r="M84" i="8" s="1"/>
  <c r="K85" i="8"/>
  <c r="M85" i="8" s="1"/>
  <c r="K86" i="8"/>
  <c r="M86" i="8" s="1"/>
  <c r="K87" i="8"/>
  <c r="M87" i="8" s="1"/>
  <c r="K88" i="8"/>
  <c r="M88" i="8" s="1"/>
  <c r="K89" i="8"/>
  <c r="M89" i="8" s="1"/>
  <c r="K90" i="8"/>
  <c r="M90" i="8" s="1"/>
  <c r="K91" i="8"/>
  <c r="M91" i="8" s="1"/>
  <c r="K92" i="8"/>
  <c r="M92" i="8" s="1"/>
  <c r="K93" i="8"/>
  <c r="M93" i="8" s="1"/>
  <c r="K94" i="8"/>
  <c r="M94" i="8" s="1"/>
  <c r="K95" i="8"/>
  <c r="M95" i="8" s="1"/>
  <c r="K96" i="8"/>
  <c r="M96" i="8" s="1"/>
  <c r="K97" i="8"/>
  <c r="M97" i="8" s="1"/>
  <c r="K98" i="8"/>
  <c r="M98" i="8" s="1"/>
  <c r="K99" i="8"/>
  <c r="M99" i="8" s="1"/>
  <c r="K100" i="8"/>
  <c r="M100" i="8" s="1"/>
  <c r="K101" i="8"/>
  <c r="M101" i="8" s="1"/>
  <c r="K102" i="8"/>
  <c r="M102" i="8" s="1"/>
  <c r="K103" i="8"/>
  <c r="M103" i="8" s="1"/>
  <c r="K104" i="8"/>
  <c r="M104" i="8" s="1"/>
  <c r="K105" i="8"/>
  <c r="M105" i="8" s="1"/>
  <c r="K106" i="8"/>
  <c r="M106" i="8" s="1"/>
  <c r="K107" i="8"/>
  <c r="M107" i="8" s="1"/>
  <c r="K108" i="8"/>
  <c r="M108" i="8" s="1"/>
  <c r="K109" i="8"/>
  <c r="M109" i="8" s="1"/>
  <c r="K110" i="8"/>
  <c r="M110" i="8" s="1"/>
  <c r="K111" i="8"/>
  <c r="M111" i="8" s="1"/>
  <c r="K112" i="8"/>
  <c r="M112" i="8" s="1"/>
  <c r="K113" i="8"/>
  <c r="M113" i="8" s="1"/>
  <c r="K114" i="8"/>
  <c r="M114" i="8" s="1"/>
  <c r="K115" i="8"/>
  <c r="M115" i="8" s="1"/>
  <c r="K116" i="8"/>
  <c r="M116" i="8" s="1"/>
  <c r="K117" i="8"/>
  <c r="M117" i="8" s="1"/>
  <c r="K118" i="8"/>
  <c r="M118" i="8" s="1"/>
  <c r="K119" i="8"/>
  <c r="M119" i="8" s="1"/>
  <c r="K120" i="8"/>
  <c r="M120" i="8" s="1"/>
  <c r="K121" i="8"/>
  <c r="M121" i="8" s="1"/>
  <c r="K122" i="8"/>
  <c r="M122" i="8" s="1"/>
  <c r="K123" i="8"/>
  <c r="M123" i="8" s="1"/>
  <c r="K124" i="8"/>
  <c r="M124" i="8" s="1"/>
  <c r="K125" i="8"/>
  <c r="M125" i="8" s="1"/>
  <c r="K126" i="8"/>
  <c r="M126" i="8" s="1"/>
  <c r="K127" i="8"/>
  <c r="M127" i="8" s="1"/>
  <c r="K128" i="8"/>
  <c r="M128" i="8" s="1"/>
  <c r="K129" i="8"/>
  <c r="M129" i="8" s="1"/>
  <c r="K130" i="8"/>
  <c r="M130" i="8" s="1"/>
  <c r="K131" i="8"/>
  <c r="M131" i="8" s="1"/>
  <c r="K132" i="8"/>
  <c r="M132" i="8" s="1"/>
  <c r="K133" i="8"/>
  <c r="M133" i="8" s="1"/>
  <c r="K134" i="8"/>
  <c r="M134" i="8" s="1"/>
  <c r="K135" i="8"/>
  <c r="M135" i="8" s="1"/>
  <c r="K136" i="8"/>
  <c r="M136" i="8" s="1"/>
  <c r="K137" i="8"/>
  <c r="M137" i="8" s="1"/>
  <c r="K138" i="8"/>
  <c r="M138" i="8" s="1"/>
  <c r="K139" i="8"/>
  <c r="M139" i="8" s="1"/>
  <c r="K140" i="8"/>
  <c r="M140" i="8" s="1"/>
  <c r="K141" i="8"/>
  <c r="M141" i="8" s="1"/>
  <c r="K142" i="8"/>
  <c r="M142" i="8" s="1"/>
  <c r="K143" i="8"/>
  <c r="M143" i="8" s="1"/>
  <c r="K144" i="8"/>
  <c r="M144" i="8" s="1"/>
  <c r="K145" i="8"/>
  <c r="M145" i="8" s="1"/>
  <c r="K146" i="8"/>
  <c r="M146" i="8" s="1"/>
  <c r="K147" i="8"/>
  <c r="M147" i="8" s="1"/>
  <c r="K148" i="8"/>
  <c r="M148" i="8" s="1"/>
  <c r="K149" i="8"/>
  <c r="M149" i="8" s="1"/>
  <c r="K150" i="8"/>
  <c r="M150" i="8" s="1"/>
  <c r="K151" i="8"/>
  <c r="M151" i="8" s="1"/>
  <c r="K152" i="8"/>
  <c r="M152" i="8" s="1"/>
  <c r="K153" i="8"/>
  <c r="M153" i="8" s="1"/>
  <c r="K154" i="8"/>
  <c r="M154" i="8" s="1"/>
  <c r="K155" i="8"/>
  <c r="M155" i="8" s="1"/>
  <c r="K156" i="8"/>
  <c r="M156" i="8" s="1"/>
  <c r="K157" i="8"/>
  <c r="M157" i="8" s="1"/>
  <c r="K158" i="8"/>
  <c r="M158" i="8" s="1"/>
  <c r="K159" i="8"/>
  <c r="M159" i="8" s="1"/>
  <c r="K160" i="8"/>
  <c r="M160" i="8" s="1"/>
  <c r="K161" i="8"/>
  <c r="M161" i="8" s="1"/>
  <c r="K162" i="8"/>
  <c r="M162" i="8" s="1"/>
  <c r="K163" i="8"/>
  <c r="M163" i="8" s="1"/>
  <c r="K164" i="8"/>
  <c r="M164" i="8" s="1"/>
  <c r="K165" i="8"/>
  <c r="M165" i="8" s="1"/>
  <c r="K166" i="8"/>
  <c r="M166" i="8" s="1"/>
  <c r="K167" i="8"/>
  <c r="M167" i="8" s="1"/>
  <c r="K168" i="8"/>
  <c r="M168" i="8" s="1"/>
  <c r="K169" i="8"/>
  <c r="M169" i="8" s="1"/>
  <c r="K170" i="8"/>
  <c r="M170" i="8" s="1"/>
  <c r="K171" i="8"/>
  <c r="M171" i="8" s="1"/>
  <c r="K172" i="8"/>
  <c r="M172" i="8" s="1"/>
  <c r="K173" i="8"/>
  <c r="M173" i="8" s="1"/>
  <c r="K174" i="8"/>
  <c r="M174" i="8" s="1"/>
  <c r="K175" i="8"/>
  <c r="M175" i="8" s="1"/>
  <c r="K176" i="8"/>
  <c r="M176" i="8" s="1"/>
  <c r="K177" i="8"/>
  <c r="M177" i="8" s="1"/>
  <c r="K178" i="8"/>
  <c r="M178" i="8" s="1"/>
  <c r="K179" i="8"/>
  <c r="M179" i="8" s="1"/>
  <c r="K180" i="8"/>
  <c r="M180" i="8" s="1"/>
  <c r="K181" i="8"/>
  <c r="M181" i="8" s="1"/>
  <c r="K182" i="8"/>
  <c r="M182" i="8" s="1"/>
  <c r="K183" i="8"/>
  <c r="M183" i="8" s="1"/>
  <c r="K184" i="8"/>
  <c r="M184" i="8" s="1"/>
  <c r="K185" i="8"/>
  <c r="M185" i="8" s="1"/>
  <c r="K186" i="8"/>
  <c r="M186" i="8" s="1"/>
  <c r="K187" i="8"/>
  <c r="M187" i="8" s="1"/>
  <c r="K188" i="8"/>
  <c r="M188" i="8" s="1"/>
  <c r="K189" i="8"/>
  <c r="M189" i="8" s="1"/>
  <c r="K190" i="8"/>
  <c r="M190" i="8" s="1"/>
  <c r="K191" i="8"/>
  <c r="M191" i="8" s="1"/>
  <c r="K192" i="8"/>
  <c r="M192" i="8" s="1"/>
  <c r="K193" i="8"/>
  <c r="M193" i="8" s="1"/>
  <c r="K194" i="8"/>
  <c r="M194" i="8" s="1"/>
  <c r="K195" i="8"/>
  <c r="M195" i="8" s="1"/>
  <c r="K196" i="8"/>
  <c r="M196" i="8" s="1"/>
  <c r="K197" i="8"/>
  <c r="M197" i="8" s="1"/>
  <c r="K198" i="8"/>
  <c r="M198" i="8" s="1"/>
  <c r="K199" i="8"/>
  <c r="M199" i="8" s="1"/>
  <c r="K200" i="8"/>
  <c r="M200" i="8" s="1"/>
  <c r="K201" i="8"/>
  <c r="M201" i="8" s="1"/>
  <c r="K202" i="8"/>
  <c r="M202" i="8" s="1"/>
  <c r="K203" i="8"/>
  <c r="M203" i="8" s="1"/>
  <c r="K204" i="8"/>
  <c r="M204" i="8" s="1"/>
  <c r="K205" i="8"/>
  <c r="M205" i="8" s="1"/>
  <c r="K206" i="8"/>
  <c r="M206" i="8" s="1"/>
  <c r="K207" i="8"/>
  <c r="M207" i="8" s="1"/>
  <c r="K208" i="8"/>
  <c r="M208" i="8" s="1"/>
  <c r="K209" i="8"/>
  <c r="M209" i="8" s="1"/>
  <c r="K210" i="8"/>
  <c r="M210" i="8" s="1"/>
  <c r="K211" i="8"/>
  <c r="M211" i="8" s="1"/>
  <c r="K212" i="8"/>
  <c r="M212" i="8" s="1"/>
  <c r="K213" i="8"/>
  <c r="M213" i="8" s="1"/>
  <c r="K214" i="8"/>
  <c r="M214" i="8" s="1"/>
  <c r="K215" i="8"/>
  <c r="M215" i="8" s="1"/>
  <c r="K216" i="8"/>
  <c r="M216" i="8" s="1"/>
  <c r="K217" i="8"/>
  <c r="M217" i="8" s="1"/>
  <c r="K218" i="8"/>
  <c r="M218" i="8" s="1"/>
  <c r="K219" i="8"/>
  <c r="M219" i="8" s="1"/>
  <c r="K220" i="8"/>
  <c r="M220" i="8" s="1"/>
  <c r="K221" i="8"/>
  <c r="M221" i="8" s="1"/>
  <c r="K222" i="8"/>
  <c r="M222" i="8" s="1"/>
  <c r="K223" i="8"/>
  <c r="M223" i="8" s="1"/>
  <c r="K224" i="8"/>
  <c r="M224" i="8" s="1"/>
  <c r="K225" i="8"/>
  <c r="M225" i="8" s="1"/>
  <c r="K226" i="8"/>
  <c r="M226" i="8" s="1"/>
  <c r="K227" i="8"/>
  <c r="M227" i="8" s="1"/>
  <c r="K228" i="8"/>
  <c r="M228" i="8" s="1"/>
  <c r="K229" i="8"/>
  <c r="M229" i="8" s="1"/>
  <c r="K230" i="8"/>
  <c r="M230" i="8" s="1"/>
  <c r="K231" i="8"/>
  <c r="M231" i="8" s="1"/>
  <c r="K232" i="8"/>
  <c r="M232" i="8" s="1"/>
  <c r="K233" i="8"/>
  <c r="M233" i="8" s="1"/>
  <c r="K234" i="8"/>
  <c r="M234" i="8" s="1"/>
  <c r="K235" i="8"/>
  <c r="M235" i="8" s="1"/>
  <c r="K236" i="8"/>
  <c r="M236" i="8" s="1"/>
  <c r="K237" i="8"/>
  <c r="M237" i="8" s="1"/>
  <c r="K238" i="8"/>
  <c r="M238" i="8" s="1"/>
  <c r="K239" i="8"/>
  <c r="M239" i="8" s="1"/>
  <c r="K240" i="8"/>
  <c r="M240" i="8" s="1"/>
  <c r="K241" i="8"/>
  <c r="M241" i="8" s="1"/>
  <c r="K242" i="8"/>
  <c r="M242" i="8" s="1"/>
  <c r="K243" i="8"/>
  <c r="M243" i="8" s="1"/>
  <c r="K244" i="8"/>
  <c r="M244" i="8" s="1"/>
  <c r="K245" i="8"/>
  <c r="M245" i="8" s="1"/>
  <c r="K246" i="8"/>
  <c r="M246" i="8" s="1"/>
  <c r="K247" i="8"/>
  <c r="M247" i="8" s="1"/>
  <c r="K248" i="8"/>
  <c r="M248" i="8" s="1"/>
  <c r="K249" i="8"/>
  <c r="M249" i="8" s="1"/>
  <c r="K250" i="8"/>
  <c r="M250" i="8" s="1"/>
  <c r="K251" i="8"/>
  <c r="M251" i="8" s="1"/>
  <c r="K252" i="8"/>
  <c r="M252" i="8" s="1"/>
  <c r="K253" i="8"/>
  <c r="M253" i="8" s="1"/>
  <c r="K254" i="8"/>
  <c r="M254" i="8" s="1"/>
  <c r="K255" i="8"/>
  <c r="M255" i="8" s="1"/>
  <c r="K256" i="8"/>
  <c r="M256" i="8" s="1"/>
  <c r="K257" i="8"/>
  <c r="M257" i="8" s="1"/>
  <c r="K258" i="8"/>
  <c r="M258" i="8" s="1"/>
  <c r="K259" i="8"/>
  <c r="M259" i="8" s="1"/>
  <c r="K260" i="8"/>
  <c r="M260" i="8" s="1"/>
  <c r="K261" i="8"/>
  <c r="M261" i="8" s="1"/>
  <c r="K262" i="8"/>
  <c r="M262" i="8" s="1"/>
  <c r="K263" i="8"/>
  <c r="M263" i="8" s="1"/>
  <c r="K264" i="8"/>
  <c r="M264" i="8" s="1"/>
  <c r="K265" i="8"/>
  <c r="M265" i="8" s="1"/>
  <c r="K266" i="8"/>
  <c r="M266" i="8" s="1"/>
  <c r="K267" i="8"/>
  <c r="M267" i="8" s="1"/>
  <c r="K268" i="8"/>
  <c r="M268" i="8" s="1"/>
  <c r="K269" i="8"/>
  <c r="M269" i="8" s="1"/>
  <c r="K270" i="8"/>
  <c r="M270" i="8" s="1"/>
  <c r="K271" i="8"/>
  <c r="M271" i="8" s="1"/>
  <c r="K272" i="8"/>
  <c r="M272" i="8" s="1"/>
  <c r="K273" i="8"/>
  <c r="M273" i="8" s="1"/>
  <c r="K274" i="8"/>
  <c r="M274" i="8" s="1"/>
  <c r="K275" i="8"/>
  <c r="M275" i="8" s="1"/>
  <c r="K276" i="8"/>
  <c r="M276" i="8" s="1"/>
  <c r="K277" i="8"/>
  <c r="M277" i="8" s="1"/>
  <c r="K278" i="8"/>
  <c r="M278" i="8" s="1"/>
  <c r="K279" i="8"/>
  <c r="M279" i="8" s="1"/>
  <c r="K280" i="8"/>
  <c r="M280" i="8" s="1"/>
  <c r="K281" i="8"/>
  <c r="M281" i="8" s="1"/>
  <c r="K282" i="8"/>
  <c r="M282" i="8" s="1"/>
  <c r="K283" i="8"/>
  <c r="M283" i="8" s="1"/>
  <c r="K284" i="8"/>
  <c r="M284" i="8" s="1"/>
  <c r="K285" i="8"/>
  <c r="M285" i="8" s="1"/>
  <c r="K286" i="8"/>
  <c r="M286" i="8" s="1"/>
  <c r="K287" i="8"/>
  <c r="M287" i="8" s="1"/>
  <c r="K288" i="8"/>
  <c r="M288" i="8" s="1"/>
  <c r="K289" i="8"/>
  <c r="M289" i="8" s="1"/>
  <c r="K290" i="8"/>
  <c r="M290" i="8" s="1"/>
  <c r="K291" i="8"/>
  <c r="M291" i="8" s="1"/>
  <c r="K292" i="8"/>
  <c r="M292" i="8" s="1"/>
  <c r="K293" i="8"/>
  <c r="M293" i="8" s="1"/>
  <c r="K294" i="8"/>
  <c r="M294" i="8" s="1"/>
  <c r="K295" i="8"/>
  <c r="M295" i="8" s="1"/>
  <c r="K296" i="8"/>
  <c r="M296" i="8" s="1"/>
  <c r="K297" i="8"/>
  <c r="M297" i="8" s="1"/>
  <c r="K298" i="8"/>
  <c r="M298" i="8" s="1"/>
  <c r="K299" i="8"/>
  <c r="M299" i="8" s="1"/>
  <c r="K300" i="8"/>
  <c r="M300" i="8" s="1"/>
  <c r="K301" i="8"/>
  <c r="M301" i="8" s="1"/>
  <c r="K302" i="8"/>
  <c r="M302" i="8" s="1"/>
  <c r="K303" i="8"/>
  <c r="M303" i="8" s="1"/>
  <c r="K304" i="8"/>
  <c r="M304" i="8" s="1"/>
  <c r="K305" i="8"/>
  <c r="M305" i="8" s="1"/>
  <c r="K306" i="8"/>
  <c r="M306" i="8" s="1"/>
  <c r="K307" i="8"/>
  <c r="M307" i="8" s="1"/>
  <c r="K308" i="8"/>
  <c r="M308" i="8" s="1"/>
  <c r="K309" i="8"/>
  <c r="M309" i="8" s="1"/>
  <c r="K310" i="8"/>
  <c r="M310" i="8" s="1"/>
  <c r="K311" i="8"/>
  <c r="M311" i="8" s="1"/>
  <c r="K312" i="8"/>
  <c r="M312" i="8" s="1"/>
  <c r="K313" i="8"/>
  <c r="M313" i="8" s="1"/>
  <c r="K314" i="8"/>
  <c r="M314" i="8" s="1"/>
  <c r="K315" i="8"/>
  <c r="M315" i="8" s="1"/>
  <c r="K316" i="8"/>
  <c r="M316" i="8" s="1"/>
  <c r="K317" i="8"/>
  <c r="M317" i="8" s="1"/>
  <c r="K318" i="8"/>
  <c r="M318" i="8" s="1"/>
  <c r="K319" i="8"/>
  <c r="M319" i="8" s="1"/>
  <c r="K320" i="8"/>
  <c r="M320" i="8" s="1"/>
  <c r="K321" i="8"/>
  <c r="M321" i="8" s="1"/>
  <c r="K322" i="8"/>
  <c r="M322" i="8" s="1"/>
  <c r="K323" i="8"/>
  <c r="M323" i="8" s="1"/>
  <c r="K324" i="8"/>
  <c r="M324" i="8" s="1"/>
  <c r="K325" i="8"/>
  <c r="M325" i="8" s="1"/>
  <c r="K326" i="8"/>
  <c r="M326" i="8" s="1"/>
  <c r="K327" i="8"/>
  <c r="M327" i="8" s="1"/>
  <c r="K328" i="8"/>
  <c r="M328" i="8" s="1"/>
  <c r="K329" i="8"/>
  <c r="M329" i="8" s="1"/>
  <c r="K330" i="8"/>
  <c r="M330" i="8" s="1"/>
  <c r="K331" i="8"/>
  <c r="M331" i="8" s="1"/>
  <c r="K332" i="8"/>
  <c r="M332" i="8" s="1"/>
  <c r="K333" i="8"/>
  <c r="M333" i="8" s="1"/>
  <c r="K334" i="8"/>
  <c r="M334" i="8" s="1"/>
  <c r="K335" i="8"/>
  <c r="M335" i="8" s="1"/>
  <c r="K336" i="8"/>
  <c r="M336" i="8" s="1"/>
  <c r="K337" i="8"/>
  <c r="M337" i="8" s="1"/>
  <c r="K338" i="8"/>
  <c r="M338" i="8" s="1"/>
  <c r="K339" i="8"/>
  <c r="M339" i="8" s="1"/>
  <c r="K340" i="8"/>
  <c r="M340" i="8" s="1"/>
  <c r="K341" i="8"/>
  <c r="M341" i="8" s="1"/>
  <c r="K342" i="8"/>
  <c r="M342" i="8" s="1"/>
  <c r="K343" i="8"/>
  <c r="M343" i="8" s="1"/>
  <c r="K344" i="8"/>
  <c r="M344" i="8" s="1"/>
  <c r="K345" i="8"/>
  <c r="M345" i="8" s="1"/>
  <c r="K346" i="8"/>
  <c r="M346" i="8" s="1"/>
  <c r="K347" i="8"/>
  <c r="M347" i="8" s="1"/>
  <c r="K348" i="8"/>
  <c r="M348" i="8" s="1"/>
  <c r="K349" i="8"/>
  <c r="M349" i="8" s="1"/>
  <c r="K350" i="8"/>
  <c r="M350" i="8" s="1"/>
  <c r="K351" i="8"/>
  <c r="M351" i="8" s="1"/>
  <c r="K352" i="8"/>
  <c r="M352" i="8" s="1"/>
  <c r="K353" i="8"/>
  <c r="M353" i="8" s="1"/>
  <c r="K354" i="8"/>
  <c r="M354" i="8" s="1"/>
  <c r="K355" i="8"/>
  <c r="M355" i="8" s="1"/>
  <c r="K356" i="8"/>
  <c r="M356" i="8" s="1"/>
  <c r="K357" i="8"/>
  <c r="M357" i="8" s="1"/>
  <c r="K358" i="8"/>
  <c r="M358" i="8" s="1"/>
  <c r="K359" i="8"/>
  <c r="M359" i="8" s="1"/>
  <c r="K360" i="8"/>
  <c r="M360" i="8" s="1"/>
  <c r="K361" i="8"/>
  <c r="M361" i="8" s="1"/>
  <c r="K362" i="8"/>
  <c r="M362" i="8" s="1"/>
  <c r="K363" i="8"/>
  <c r="M363" i="8" s="1"/>
  <c r="K364" i="8"/>
  <c r="M364" i="8" s="1"/>
  <c r="K365" i="8"/>
  <c r="M365" i="8" s="1"/>
  <c r="K366" i="8"/>
  <c r="M366" i="8" s="1"/>
  <c r="K367" i="8"/>
  <c r="M367" i="8" s="1"/>
  <c r="K368" i="8"/>
  <c r="M368" i="8" s="1"/>
  <c r="K369" i="8"/>
  <c r="M369" i="8" s="1"/>
  <c r="K370" i="8"/>
  <c r="M370" i="8" s="1"/>
  <c r="K371" i="8"/>
  <c r="M371" i="8" s="1"/>
  <c r="K372" i="8"/>
  <c r="M372" i="8" s="1"/>
  <c r="K373" i="8"/>
  <c r="M373" i="8" s="1"/>
  <c r="K374" i="8"/>
  <c r="M374" i="8" s="1"/>
  <c r="K375" i="8"/>
  <c r="M375" i="8" s="1"/>
  <c r="K376" i="8"/>
  <c r="M376" i="8" s="1"/>
  <c r="K377" i="8"/>
  <c r="M377" i="8" s="1"/>
  <c r="K378" i="8"/>
  <c r="M378" i="8" s="1"/>
  <c r="K379" i="8"/>
  <c r="M379" i="8" s="1"/>
  <c r="K380" i="8"/>
  <c r="M380" i="8" s="1"/>
  <c r="K381" i="8"/>
  <c r="M381" i="8" s="1"/>
  <c r="K382" i="8"/>
  <c r="M382" i="8" s="1"/>
  <c r="K383" i="8"/>
  <c r="M383" i="8" s="1"/>
  <c r="K384" i="8"/>
  <c r="M384" i="8" s="1"/>
  <c r="K385" i="8"/>
  <c r="M385" i="8" s="1"/>
  <c r="K386" i="8"/>
  <c r="M386" i="8" s="1"/>
  <c r="K387" i="8"/>
  <c r="M387" i="8" s="1"/>
  <c r="K388" i="8"/>
  <c r="M388" i="8" s="1"/>
  <c r="K389" i="8"/>
  <c r="M389" i="8" s="1"/>
  <c r="K390" i="8"/>
  <c r="M390" i="8" s="1"/>
  <c r="K391" i="8"/>
  <c r="M391" i="8" s="1"/>
  <c r="K392" i="8"/>
  <c r="M392" i="8" s="1"/>
  <c r="K393" i="8"/>
  <c r="M393" i="8" s="1"/>
  <c r="K394" i="8"/>
  <c r="M394" i="8" s="1"/>
  <c r="K395" i="8"/>
  <c r="M395" i="8" s="1"/>
  <c r="K396" i="8"/>
  <c r="M396" i="8" s="1"/>
  <c r="K397" i="8"/>
  <c r="M397" i="8" s="1"/>
  <c r="K398" i="8"/>
  <c r="M398" i="8" s="1"/>
  <c r="K399" i="8"/>
  <c r="M399" i="8" s="1"/>
  <c r="K400" i="8"/>
  <c r="M400" i="8" s="1"/>
  <c r="K401" i="8"/>
  <c r="M401" i="8" s="1"/>
  <c r="K402" i="8"/>
  <c r="M402" i="8" s="1"/>
  <c r="K403" i="8"/>
  <c r="M403" i="8" s="1"/>
  <c r="K404" i="8"/>
  <c r="M404" i="8" s="1"/>
  <c r="K405" i="8"/>
  <c r="M405" i="8" s="1"/>
  <c r="K406" i="8"/>
  <c r="M406" i="8" s="1"/>
  <c r="K407" i="8"/>
  <c r="M407" i="8" s="1"/>
  <c r="K408" i="8"/>
  <c r="M408" i="8" s="1"/>
  <c r="K409" i="8"/>
  <c r="M409" i="8" s="1"/>
  <c r="K410" i="8"/>
  <c r="M410" i="8" s="1"/>
  <c r="K411" i="8"/>
  <c r="M411" i="8" s="1"/>
  <c r="K412" i="8"/>
  <c r="M412" i="8" s="1"/>
  <c r="K413" i="8"/>
  <c r="M413" i="8" s="1"/>
  <c r="K414" i="8"/>
  <c r="M414" i="8" s="1"/>
  <c r="K415" i="8"/>
  <c r="M415" i="8" s="1"/>
  <c r="K416" i="8"/>
  <c r="M416" i="8" s="1"/>
  <c r="K417" i="8"/>
  <c r="M417" i="8" s="1"/>
  <c r="K418" i="8"/>
  <c r="M418" i="8" s="1"/>
  <c r="K419" i="8"/>
  <c r="M419" i="8" s="1"/>
  <c r="K420" i="8"/>
  <c r="M420" i="8" s="1"/>
  <c r="K421" i="8"/>
  <c r="M421" i="8" s="1"/>
  <c r="K422" i="8"/>
  <c r="M422" i="8" s="1"/>
  <c r="K423" i="8"/>
  <c r="M423" i="8" s="1"/>
  <c r="K424" i="8"/>
  <c r="M424" i="8" s="1"/>
  <c r="K425" i="8"/>
  <c r="M425" i="8" s="1"/>
  <c r="K426" i="8"/>
  <c r="M426" i="8" s="1"/>
  <c r="K427" i="8"/>
  <c r="M427" i="8" s="1"/>
  <c r="K428" i="8"/>
  <c r="M428" i="8" s="1"/>
  <c r="K429" i="8"/>
  <c r="M429" i="8" s="1"/>
  <c r="K430" i="8"/>
  <c r="M430" i="8" s="1"/>
  <c r="K431" i="8"/>
  <c r="M431" i="8" s="1"/>
  <c r="K432" i="8"/>
  <c r="M432" i="8" s="1"/>
  <c r="K433" i="8"/>
  <c r="M433" i="8" s="1"/>
  <c r="K434" i="8"/>
  <c r="M434" i="8" s="1"/>
  <c r="K435" i="8"/>
  <c r="M435" i="8" s="1"/>
  <c r="K436" i="8"/>
  <c r="M436" i="8" s="1"/>
  <c r="K437" i="8"/>
  <c r="M437" i="8" s="1"/>
  <c r="K438" i="8"/>
  <c r="M438" i="8" s="1"/>
  <c r="K439" i="8"/>
  <c r="M439" i="8" s="1"/>
  <c r="K440" i="8"/>
  <c r="M440" i="8" s="1"/>
  <c r="K441" i="8"/>
  <c r="M441" i="8" s="1"/>
  <c r="K442" i="8"/>
  <c r="M442" i="8" s="1"/>
  <c r="K443" i="8"/>
  <c r="M443" i="8" s="1"/>
  <c r="K444" i="8"/>
  <c r="M444" i="8" s="1"/>
  <c r="K445" i="8"/>
  <c r="M445" i="8" s="1"/>
  <c r="K446" i="8"/>
  <c r="M446" i="8" s="1"/>
  <c r="K447" i="8"/>
  <c r="M447" i="8" s="1"/>
  <c r="K448" i="8"/>
  <c r="M448" i="8" s="1"/>
  <c r="K449" i="8"/>
  <c r="M449" i="8" s="1"/>
  <c r="K450" i="8"/>
  <c r="M450" i="8" s="1"/>
  <c r="K451" i="8"/>
  <c r="M451" i="8" s="1"/>
  <c r="K452" i="8"/>
  <c r="M452" i="8" s="1"/>
  <c r="K453" i="8"/>
  <c r="M453" i="8" s="1"/>
  <c r="K454" i="8"/>
  <c r="M454" i="8" s="1"/>
  <c r="K455" i="8"/>
  <c r="M455" i="8" s="1"/>
  <c r="K456" i="8"/>
  <c r="M456" i="8" s="1"/>
  <c r="K457" i="8"/>
  <c r="M457" i="8" s="1"/>
  <c r="K458" i="8"/>
  <c r="M458" i="8" s="1"/>
  <c r="K459" i="8"/>
  <c r="M459" i="8" s="1"/>
  <c r="K460" i="8"/>
  <c r="M460" i="8" s="1"/>
  <c r="K461" i="8"/>
  <c r="M461" i="8" s="1"/>
  <c r="K462" i="8"/>
  <c r="M462" i="8" s="1"/>
  <c r="K463" i="8"/>
  <c r="M463" i="8" s="1"/>
  <c r="K464" i="8"/>
  <c r="M464" i="8" s="1"/>
  <c r="K465" i="8"/>
  <c r="M465" i="8" s="1"/>
  <c r="K466" i="8"/>
  <c r="M466" i="8" s="1"/>
  <c r="K467" i="8"/>
  <c r="M467" i="8" s="1"/>
  <c r="K468" i="8"/>
  <c r="M468" i="8" s="1"/>
  <c r="K469" i="8"/>
  <c r="M469" i="8" s="1"/>
  <c r="K470" i="8"/>
  <c r="M470" i="8" s="1"/>
  <c r="K471" i="8"/>
  <c r="M471" i="8" s="1"/>
  <c r="K472" i="8"/>
  <c r="M472" i="8" s="1"/>
  <c r="K473" i="8"/>
  <c r="M473" i="8" s="1"/>
  <c r="K474" i="8"/>
  <c r="M474" i="8" s="1"/>
  <c r="K475" i="8"/>
  <c r="M475" i="8" s="1"/>
  <c r="K476" i="8"/>
  <c r="M476" i="8" s="1"/>
  <c r="K477" i="8"/>
  <c r="M477" i="8" s="1"/>
  <c r="K478" i="8"/>
  <c r="M478" i="8" s="1"/>
  <c r="K479" i="8"/>
  <c r="M479" i="8" s="1"/>
  <c r="K480" i="8"/>
  <c r="M480" i="8" s="1"/>
  <c r="K481" i="8"/>
  <c r="M481" i="8" s="1"/>
  <c r="K482" i="8"/>
  <c r="M482" i="8" s="1"/>
  <c r="K483" i="8"/>
  <c r="M483" i="8" s="1"/>
  <c r="K484" i="8"/>
  <c r="M484" i="8" s="1"/>
  <c r="K485" i="8"/>
  <c r="M485" i="8" s="1"/>
  <c r="K486" i="8"/>
  <c r="M486" i="8" s="1"/>
  <c r="K487" i="8"/>
  <c r="M487" i="8" s="1"/>
  <c r="K488" i="8"/>
  <c r="M488" i="8" s="1"/>
  <c r="K489" i="8"/>
  <c r="M489" i="8" s="1"/>
  <c r="K490" i="8"/>
  <c r="M490" i="8" s="1"/>
  <c r="K491" i="8"/>
  <c r="M491" i="8" s="1"/>
  <c r="K492" i="8"/>
  <c r="M492" i="8" s="1"/>
  <c r="K493" i="8"/>
  <c r="M493" i="8" s="1"/>
  <c r="K494" i="8"/>
  <c r="M494" i="8" s="1"/>
  <c r="K495" i="8"/>
  <c r="M495" i="8" s="1"/>
  <c r="K496" i="8"/>
  <c r="M496" i="8" s="1"/>
  <c r="K497" i="8"/>
  <c r="M497" i="8" s="1"/>
  <c r="K498" i="8"/>
  <c r="M498" i="8" s="1"/>
  <c r="K499" i="8"/>
  <c r="M499" i="8" s="1"/>
  <c r="K500" i="8"/>
  <c r="M500" i="8" s="1"/>
  <c r="K501" i="8"/>
  <c r="M501" i="8" s="1"/>
  <c r="K502" i="8"/>
  <c r="M502" i="8" s="1"/>
  <c r="K503" i="8"/>
  <c r="M503" i="8" s="1"/>
  <c r="K504" i="8"/>
  <c r="M504" i="8" s="1"/>
  <c r="K505" i="8"/>
  <c r="M505" i="8" s="1"/>
  <c r="K506" i="8"/>
  <c r="M506" i="8" s="1"/>
  <c r="K507" i="8"/>
  <c r="M507" i="8" s="1"/>
  <c r="K508" i="8"/>
  <c r="M508" i="8" s="1"/>
  <c r="K509" i="8"/>
  <c r="M509" i="8" s="1"/>
  <c r="K510" i="8"/>
  <c r="M510" i="8" s="1"/>
  <c r="K511" i="8"/>
  <c r="M511" i="8" s="1"/>
  <c r="K512" i="8"/>
  <c r="M512" i="8" s="1"/>
  <c r="K513" i="8"/>
  <c r="M513" i="8" s="1"/>
  <c r="K514" i="8"/>
  <c r="M514" i="8" s="1"/>
  <c r="K515" i="8"/>
  <c r="M515" i="8" s="1"/>
  <c r="K516" i="8"/>
  <c r="M516" i="8" s="1"/>
  <c r="K517" i="8"/>
  <c r="M517" i="8" s="1"/>
  <c r="K518" i="8"/>
  <c r="M518" i="8" s="1"/>
  <c r="K519" i="8"/>
  <c r="M519" i="8" s="1"/>
  <c r="K520" i="8"/>
  <c r="M520" i="8" s="1"/>
  <c r="K521" i="8"/>
  <c r="M521" i="8" s="1"/>
  <c r="K522" i="8"/>
  <c r="M522" i="8" s="1"/>
  <c r="K523" i="8"/>
  <c r="M523" i="8" s="1"/>
  <c r="K524" i="8"/>
  <c r="M524" i="8" s="1"/>
  <c r="K525" i="8"/>
  <c r="M525" i="8" s="1"/>
  <c r="K526" i="8"/>
  <c r="M526" i="8" s="1"/>
  <c r="K527" i="8"/>
  <c r="M527" i="8" s="1"/>
  <c r="K528" i="8"/>
  <c r="M528" i="8" s="1"/>
  <c r="K529" i="8"/>
  <c r="M529" i="8" s="1"/>
  <c r="K530" i="8"/>
  <c r="M530" i="8" s="1"/>
  <c r="K531" i="8"/>
  <c r="M531" i="8" s="1"/>
  <c r="K532" i="8"/>
  <c r="M532" i="8" s="1"/>
  <c r="K533" i="8"/>
  <c r="M533" i="8" s="1"/>
  <c r="K534" i="8"/>
  <c r="M534" i="8" s="1"/>
  <c r="K535" i="8"/>
  <c r="M535" i="8" s="1"/>
  <c r="K536" i="8"/>
  <c r="M536" i="8" s="1"/>
  <c r="K537" i="8"/>
  <c r="M537" i="8" s="1"/>
  <c r="K538" i="8"/>
  <c r="M538" i="8" s="1"/>
  <c r="K539" i="8"/>
  <c r="M539" i="8" s="1"/>
  <c r="K540" i="8"/>
  <c r="M540" i="8" s="1"/>
  <c r="K541" i="8"/>
  <c r="M541" i="8" s="1"/>
  <c r="K542" i="8"/>
  <c r="M542" i="8" s="1"/>
  <c r="K543" i="8"/>
  <c r="M543" i="8" s="1"/>
  <c r="K544" i="8"/>
  <c r="M544" i="8" s="1"/>
  <c r="K545" i="8"/>
  <c r="M545" i="8" s="1"/>
  <c r="K546" i="8"/>
  <c r="M546" i="8" s="1"/>
  <c r="K547" i="8"/>
  <c r="M547" i="8" s="1"/>
  <c r="K548" i="8"/>
  <c r="M548" i="8" s="1"/>
  <c r="K549" i="8"/>
  <c r="M549" i="8" s="1"/>
  <c r="K550" i="8"/>
  <c r="M550" i="8" s="1"/>
  <c r="K551" i="8"/>
  <c r="M551" i="8" s="1"/>
  <c r="K552" i="8"/>
  <c r="M552" i="8" s="1"/>
  <c r="K553" i="8"/>
  <c r="M553" i="8" s="1"/>
  <c r="K554" i="8"/>
  <c r="M554" i="8" s="1"/>
  <c r="K555" i="8"/>
  <c r="M555" i="8" s="1"/>
  <c r="K556" i="8"/>
  <c r="M556" i="8" s="1"/>
  <c r="K557" i="8"/>
  <c r="M557" i="8" s="1"/>
  <c r="K558" i="8"/>
  <c r="M558" i="8" s="1"/>
  <c r="K559" i="8"/>
  <c r="M559" i="8" s="1"/>
  <c r="K560" i="8"/>
  <c r="M560" i="8" s="1"/>
  <c r="K561" i="8"/>
  <c r="M561" i="8" s="1"/>
  <c r="K562" i="8"/>
  <c r="M562" i="8" s="1"/>
  <c r="K563" i="8"/>
  <c r="M563" i="8" s="1"/>
  <c r="K564" i="8"/>
  <c r="M564" i="8" s="1"/>
  <c r="K565" i="8"/>
  <c r="M565" i="8" s="1"/>
  <c r="K566" i="8"/>
  <c r="M566" i="8" s="1"/>
  <c r="K567" i="8"/>
  <c r="M567" i="8" s="1"/>
  <c r="K568" i="8"/>
  <c r="M568" i="8" s="1"/>
  <c r="K569" i="8"/>
  <c r="M569" i="8" s="1"/>
  <c r="K570" i="8"/>
  <c r="M570" i="8" s="1"/>
  <c r="K571" i="8"/>
  <c r="M571" i="8" s="1"/>
  <c r="K572" i="8"/>
  <c r="M572" i="8" s="1"/>
  <c r="K573" i="8"/>
  <c r="M573" i="8" s="1"/>
  <c r="K574" i="8"/>
  <c r="M574" i="8" s="1"/>
  <c r="K575" i="8"/>
  <c r="M575" i="8" s="1"/>
  <c r="K576" i="8"/>
  <c r="M576" i="8" s="1"/>
  <c r="K577" i="8"/>
  <c r="M577" i="8" s="1"/>
  <c r="K578" i="8"/>
  <c r="M578" i="8" s="1"/>
  <c r="K579" i="8"/>
  <c r="M579" i="8" s="1"/>
  <c r="K580" i="8"/>
  <c r="M580" i="8" s="1"/>
  <c r="K581" i="8"/>
  <c r="M581" i="8" s="1"/>
  <c r="K582" i="8"/>
  <c r="M582" i="8" s="1"/>
  <c r="K583" i="8"/>
  <c r="M583" i="8" s="1"/>
  <c r="K584" i="8"/>
  <c r="M584" i="8" s="1"/>
  <c r="K585" i="8"/>
  <c r="M585" i="8" s="1"/>
  <c r="K586" i="8"/>
  <c r="M586" i="8" s="1"/>
  <c r="K587" i="8"/>
  <c r="M587" i="8" s="1"/>
  <c r="K588" i="8"/>
  <c r="M588" i="8" s="1"/>
  <c r="K589" i="8"/>
  <c r="M589" i="8" s="1"/>
  <c r="K590" i="8"/>
  <c r="M590" i="8" s="1"/>
  <c r="K591" i="8"/>
  <c r="M591" i="8" s="1"/>
  <c r="K592" i="8"/>
  <c r="M592" i="8" s="1"/>
  <c r="K593" i="8"/>
  <c r="M593" i="8" s="1"/>
  <c r="K594" i="8"/>
  <c r="M594" i="8" s="1"/>
  <c r="K595" i="8"/>
  <c r="M595" i="8" s="1"/>
  <c r="K596" i="8"/>
  <c r="M596" i="8" s="1"/>
  <c r="K597" i="8"/>
  <c r="M597" i="8" s="1"/>
  <c r="K598" i="8"/>
  <c r="M598" i="8" s="1"/>
  <c r="K599" i="8"/>
  <c r="M599" i="8" s="1"/>
  <c r="K600" i="8"/>
  <c r="M600" i="8" s="1"/>
  <c r="K601" i="8"/>
  <c r="M601" i="8" s="1"/>
  <c r="K602" i="8"/>
  <c r="M602" i="8" s="1"/>
  <c r="K603" i="8"/>
  <c r="M603" i="8" s="1"/>
  <c r="K604" i="8"/>
  <c r="M604" i="8" s="1"/>
  <c r="K605" i="8"/>
  <c r="M605" i="8" s="1"/>
  <c r="K606" i="8"/>
  <c r="M606" i="8" s="1"/>
  <c r="K607" i="8"/>
  <c r="M607" i="8" s="1"/>
  <c r="K608" i="8"/>
  <c r="M608" i="8" s="1"/>
  <c r="K609" i="8"/>
  <c r="M609" i="8" s="1"/>
  <c r="K610" i="8"/>
  <c r="M610" i="8" s="1"/>
  <c r="K611" i="8"/>
  <c r="M611" i="8" s="1"/>
  <c r="K612" i="8"/>
  <c r="M612" i="8" s="1"/>
  <c r="K613" i="8"/>
  <c r="M613" i="8" s="1"/>
  <c r="K614" i="8"/>
  <c r="M614" i="8" s="1"/>
  <c r="K615" i="8"/>
  <c r="M615" i="8" s="1"/>
  <c r="K616" i="8"/>
  <c r="M616" i="8" s="1"/>
  <c r="K617" i="8"/>
  <c r="M617" i="8" s="1"/>
  <c r="K618" i="8"/>
  <c r="M618" i="8" s="1"/>
  <c r="K619" i="8"/>
  <c r="M619" i="8" s="1"/>
  <c r="K620" i="8"/>
  <c r="M620" i="8" s="1"/>
  <c r="K621" i="8"/>
  <c r="M621" i="8" s="1"/>
  <c r="K622" i="8"/>
  <c r="M622" i="8" s="1"/>
  <c r="K623" i="8"/>
  <c r="M623" i="8" s="1"/>
  <c r="K624" i="8"/>
  <c r="M624" i="8" s="1"/>
  <c r="K625" i="8"/>
  <c r="M625" i="8" s="1"/>
  <c r="K626" i="8"/>
  <c r="M626" i="8" s="1"/>
  <c r="K627" i="8"/>
  <c r="M627" i="8" s="1"/>
  <c r="K628" i="8"/>
  <c r="M628" i="8" s="1"/>
  <c r="K629" i="8"/>
  <c r="M629" i="8" s="1"/>
  <c r="K630" i="8"/>
  <c r="M630" i="8" s="1"/>
  <c r="K631" i="8"/>
  <c r="M631" i="8" s="1"/>
  <c r="K632" i="8"/>
  <c r="M632" i="8" s="1"/>
  <c r="K633" i="8"/>
  <c r="M633" i="8" s="1"/>
  <c r="K634" i="8"/>
  <c r="M634" i="8" s="1"/>
  <c r="K635" i="8"/>
  <c r="M635" i="8" s="1"/>
  <c r="K636" i="8"/>
  <c r="M636" i="8" s="1"/>
  <c r="K637" i="8"/>
  <c r="M637" i="8" s="1"/>
  <c r="K638" i="8"/>
  <c r="M638" i="8" s="1"/>
  <c r="K639" i="8"/>
  <c r="M639" i="8" s="1"/>
  <c r="K640" i="8"/>
  <c r="M640" i="8" s="1"/>
  <c r="K641" i="8"/>
  <c r="M641" i="8" s="1"/>
  <c r="K642" i="8"/>
  <c r="M642" i="8" s="1"/>
  <c r="K643" i="8"/>
  <c r="M643" i="8" s="1"/>
  <c r="K644" i="8"/>
  <c r="M644" i="8" s="1"/>
  <c r="K645" i="8"/>
  <c r="M645" i="8" s="1"/>
  <c r="K646" i="8"/>
  <c r="M646" i="8" s="1"/>
  <c r="K647" i="8"/>
  <c r="M647" i="8" s="1"/>
  <c r="K648" i="8"/>
  <c r="M648" i="8" s="1"/>
  <c r="K649" i="8"/>
  <c r="M649" i="8" s="1"/>
  <c r="K650" i="8"/>
  <c r="M650" i="8" s="1"/>
  <c r="K651" i="8"/>
  <c r="M651" i="8" s="1"/>
  <c r="K652" i="8"/>
  <c r="M652" i="8" s="1"/>
  <c r="K653" i="8"/>
  <c r="M653" i="8" s="1"/>
  <c r="K654" i="8"/>
  <c r="M654" i="8" s="1"/>
  <c r="K655" i="8"/>
  <c r="M655" i="8" s="1"/>
  <c r="K656" i="8"/>
  <c r="M656" i="8" s="1"/>
  <c r="K657" i="8"/>
  <c r="M657" i="8" s="1"/>
  <c r="K658" i="8"/>
  <c r="M658" i="8" s="1"/>
  <c r="K659" i="8"/>
  <c r="M659" i="8" s="1"/>
  <c r="K660" i="8"/>
  <c r="M660" i="8" s="1"/>
  <c r="K661" i="8"/>
  <c r="M661" i="8" s="1"/>
  <c r="K662" i="8"/>
  <c r="M662" i="8" s="1"/>
  <c r="K663" i="8"/>
  <c r="M663" i="8" s="1"/>
  <c r="K664" i="8"/>
  <c r="M664" i="8" s="1"/>
  <c r="K665" i="8"/>
  <c r="M665" i="8" s="1"/>
  <c r="K666" i="8"/>
  <c r="M666" i="8" s="1"/>
  <c r="K667" i="8"/>
  <c r="M667" i="8" s="1"/>
  <c r="K668" i="8"/>
  <c r="M668" i="8" s="1"/>
  <c r="K669" i="8"/>
  <c r="M669" i="8" s="1"/>
  <c r="K670" i="8"/>
  <c r="M670" i="8" s="1"/>
  <c r="K671" i="8"/>
  <c r="M671" i="8" s="1"/>
  <c r="K672" i="8"/>
  <c r="M672" i="8" s="1"/>
  <c r="K673" i="8"/>
  <c r="M673" i="8" s="1"/>
  <c r="K674" i="8"/>
  <c r="M674" i="8" s="1"/>
  <c r="K675" i="8"/>
  <c r="M675" i="8" s="1"/>
  <c r="K676" i="8"/>
  <c r="M676" i="8" s="1"/>
  <c r="K677" i="8"/>
  <c r="M677" i="8" s="1"/>
  <c r="K678" i="8"/>
  <c r="M678" i="8" s="1"/>
  <c r="K679" i="8"/>
  <c r="M679" i="8" s="1"/>
  <c r="K680" i="8"/>
  <c r="M680" i="8" s="1"/>
  <c r="K681" i="8"/>
  <c r="M681" i="8" s="1"/>
  <c r="K682" i="8"/>
  <c r="M682" i="8" s="1"/>
  <c r="K683" i="8"/>
  <c r="M683" i="8" s="1"/>
  <c r="K684" i="8"/>
  <c r="M684" i="8" s="1"/>
  <c r="K685" i="8"/>
  <c r="M685" i="8" s="1"/>
  <c r="K686" i="8"/>
  <c r="M686" i="8" s="1"/>
  <c r="K687" i="8"/>
  <c r="M687" i="8" s="1"/>
  <c r="K688" i="8"/>
  <c r="M688" i="8" s="1"/>
  <c r="K689" i="8"/>
  <c r="M689" i="8" s="1"/>
  <c r="K690" i="8"/>
  <c r="M690" i="8" s="1"/>
  <c r="K691" i="8"/>
  <c r="M691" i="8" s="1"/>
  <c r="K692" i="8"/>
  <c r="M692" i="8" s="1"/>
  <c r="K693" i="8"/>
  <c r="M693" i="8" s="1"/>
  <c r="K694" i="8"/>
  <c r="M694" i="8" s="1"/>
  <c r="K695" i="8"/>
  <c r="M695" i="8" s="1"/>
  <c r="K696" i="8"/>
  <c r="M696" i="8" s="1"/>
  <c r="K697" i="8"/>
  <c r="M697" i="8" s="1"/>
  <c r="K698" i="8"/>
  <c r="M698" i="8" s="1"/>
  <c r="K699" i="8"/>
  <c r="M699" i="8" s="1"/>
  <c r="K700" i="8"/>
  <c r="M700" i="8" s="1"/>
  <c r="K701" i="8"/>
  <c r="M701" i="8" s="1"/>
  <c r="K702" i="8"/>
  <c r="M702" i="8" s="1"/>
  <c r="K703" i="8"/>
  <c r="M703" i="8" s="1"/>
  <c r="K704" i="8"/>
  <c r="M704" i="8" s="1"/>
  <c r="K705" i="8"/>
  <c r="M705" i="8" s="1"/>
  <c r="K706" i="8"/>
  <c r="M706" i="8" s="1"/>
  <c r="K707" i="8"/>
  <c r="M707" i="8" s="1"/>
  <c r="K708" i="8"/>
  <c r="M708" i="8" s="1"/>
  <c r="K709" i="8"/>
  <c r="M709" i="8" s="1"/>
  <c r="K710" i="8"/>
  <c r="M710" i="8" s="1"/>
  <c r="K711" i="8"/>
  <c r="M711" i="8" s="1"/>
  <c r="K712" i="8"/>
  <c r="M712" i="8" s="1"/>
  <c r="K713" i="8"/>
  <c r="M713" i="8" s="1"/>
  <c r="K714" i="8"/>
  <c r="M714" i="8" s="1"/>
  <c r="K715" i="8"/>
  <c r="M715" i="8" s="1"/>
  <c r="K716" i="8"/>
  <c r="M716" i="8" s="1"/>
  <c r="K717" i="8"/>
  <c r="M717" i="8" s="1"/>
  <c r="K718" i="8"/>
  <c r="M718" i="8" s="1"/>
  <c r="K719" i="8"/>
  <c r="M719" i="8" s="1"/>
  <c r="K720" i="8"/>
  <c r="M720" i="8" s="1"/>
  <c r="K721" i="8"/>
  <c r="M721" i="8" s="1"/>
  <c r="K722" i="8"/>
  <c r="M722" i="8" s="1"/>
  <c r="K723" i="8"/>
  <c r="M723" i="8" s="1"/>
  <c r="K724" i="8"/>
  <c r="M724" i="8" s="1"/>
  <c r="K725" i="8"/>
  <c r="M725" i="8" s="1"/>
  <c r="K726" i="8"/>
  <c r="M726" i="8" s="1"/>
  <c r="K727" i="8"/>
  <c r="M727" i="8" s="1"/>
  <c r="K728" i="8"/>
  <c r="M728" i="8" s="1"/>
  <c r="K729" i="8"/>
  <c r="M729" i="8" s="1"/>
  <c r="K730" i="8"/>
  <c r="M730" i="8" s="1"/>
  <c r="K731" i="8"/>
  <c r="M731" i="8" s="1"/>
  <c r="K732" i="8"/>
  <c r="M732" i="8" s="1"/>
  <c r="K733" i="8"/>
  <c r="M733" i="8" s="1"/>
  <c r="K734" i="8"/>
  <c r="M734" i="8" s="1"/>
  <c r="K735" i="8"/>
  <c r="M735" i="8" s="1"/>
  <c r="K736" i="8"/>
  <c r="M736" i="8" s="1"/>
  <c r="K737" i="8"/>
  <c r="M737" i="8" s="1"/>
  <c r="K738" i="8"/>
  <c r="M738" i="8" s="1"/>
  <c r="K739" i="8"/>
  <c r="M739" i="8" s="1"/>
  <c r="K740" i="8"/>
  <c r="M740" i="8" s="1"/>
  <c r="K741" i="8"/>
  <c r="M741" i="8" s="1"/>
  <c r="K742" i="8"/>
  <c r="M742" i="8" s="1"/>
  <c r="K743" i="8"/>
  <c r="M743" i="8" s="1"/>
  <c r="K744" i="8"/>
  <c r="M744" i="8" s="1"/>
  <c r="K745" i="8"/>
  <c r="M745" i="8" s="1"/>
  <c r="K746" i="8"/>
  <c r="M746" i="8" s="1"/>
  <c r="K747" i="8"/>
  <c r="M747" i="8" s="1"/>
  <c r="K748" i="8"/>
  <c r="M748" i="8" s="1"/>
  <c r="K749" i="8"/>
  <c r="M749" i="8" s="1"/>
  <c r="K750" i="8"/>
  <c r="M750" i="8" s="1"/>
  <c r="K751" i="8"/>
  <c r="M751" i="8" s="1"/>
  <c r="K752" i="8"/>
  <c r="M752" i="8" s="1"/>
  <c r="K753" i="8"/>
  <c r="M753" i="8" s="1"/>
  <c r="K754" i="8"/>
  <c r="M754" i="8" s="1"/>
  <c r="K755" i="8"/>
  <c r="M755" i="8" s="1"/>
  <c r="K756" i="8"/>
  <c r="M756" i="8" s="1"/>
  <c r="K757" i="8"/>
  <c r="M757" i="8" s="1"/>
  <c r="K758" i="8"/>
  <c r="M758" i="8" s="1"/>
  <c r="K759" i="8"/>
  <c r="M759" i="8" s="1"/>
  <c r="K760" i="8"/>
  <c r="M760" i="8" s="1"/>
  <c r="K761" i="8"/>
  <c r="M761" i="8" s="1"/>
  <c r="K762" i="8"/>
  <c r="M762" i="8" s="1"/>
  <c r="K763" i="8"/>
  <c r="M763" i="8" s="1"/>
  <c r="K764" i="8"/>
  <c r="M764" i="8" s="1"/>
  <c r="K765" i="8"/>
  <c r="M765" i="8" s="1"/>
  <c r="K766" i="8"/>
  <c r="M766" i="8" s="1"/>
  <c r="K767" i="8"/>
  <c r="M767" i="8" s="1"/>
  <c r="K768" i="8"/>
  <c r="M768" i="8" s="1"/>
  <c r="K769" i="8"/>
  <c r="M769" i="8" s="1"/>
  <c r="K770" i="8"/>
  <c r="M770" i="8" s="1"/>
  <c r="K771" i="8"/>
  <c r="M771" i="8" s="1"/>
  <c r="K772" i="8"/>
  <c r="M772" i="8" s="1"/>
  <c r="K773" i="8"/>
  <c r="M773" i="8" s="1"/>
  <c r="K774" i="8"/>
  <c r="M774" i="8" s="1"/>
  <c r="K775" i="8"/>
  <c r="M775" i="8" s="1"/>
  <c r="K776" i="8"/>
  <c r="M776" i="8" s="1"/>
  <c r="K777" i="8"/>
  <c r="M777" i="8" s="1"/>
  <c r="K778" i="8"/>
  <c r="M778" i="8" s="1"/>
  <c r="K779" i="8"/>
  <c r="M779" i="8" s="1"/>
  <c r="K780" i="8"/>
  <c r="M780" i="8" s="1"/>
  <c r="K781" i="8"/>
  <c r="M781" i="8" s="1"/>
  <c r="K782" i="8"/>
  <c r="M782" i="8" s="1"/>
  <c r="K783" i="8"/>
  <c r="M783" i="8" s="1"/>
  <c r="K784" i="8"/>
  <c r="M784" i="8" s="1"/>
  <c r="K785" i="8"/>
  <c r="M785" i="8" s="1"/>
  <c r="K786" i="8"/>
  <c r="M786" i="8" s="1"/>
  <c r="K787" i="8"/>
  <c r="M787" i="8" s="1"/>
  <c r="K788" i="8"/>
  <c r="M788" i="8" s="1"/>
  <c r="K789" i="8"/>
  <c r="M789" i="8" s="1"/>
  <c r="K790" i="8"/>
  <c r="M790" i="8" s="1"/>
  <c r="K791" i="8"/>
  <c r="M791" i="8" s="1"/>
  <c r="K792" i="8"/>
  <c r="M792" i="8" s="1"/>
  <c r="K793" i="8"/>
  <c r="M793" i="8" s="1"/>
  <c r="K794" i="8"/>
  <c r="M794" i="8" s="1"/>
  <c r="K795" i="8"/>
  <c r="M795" i="8" s="1"/>
  <c r="K796" i="8"/>
  <c r="M796" i="8" s="1"/>
  <c r="K797" i="8"/>
  <c r="M797" i="8" s="1"/>
  <c r="K798" i="8"/>
  <c r="M798" i="8" s="1"/>
  <c r="K799" i="8"/>
  <c r="M799" i="8" s="1"/>
  <c r="K800" i="8"/>
  <c r="M800" i="8" s="1"/>
  <c r="K801" i="8"/>
  <c r="M801" i="8" s="1"/>
  <c r="K802" i="8"/>
  <c r="M802" i="8" s="1"/>
  <c r="K803" i="8"/>
  <c r="M803" i="8" s="1"/>
  <c r="K804" i="8"/>
  <c r="M804" i="8" s="1"/>
  <c r="K805" i="8"/>
  <c r="M805" i="8" s="1"/>
  <c r="K806" i="8"/>
  <c r="M806" i="8" s="1"/>
  <c r="K807" i="8"/>
  <c r="M807" i="8" s="1"/>
  <c r="K808" i="8"/>
  <c r="M808" i="8" s="1"/>
  <c r="K809" i="8"/>
  <c r="M809" i="8" s="1"/>
  <c r="K810" i="8"/>
  <c r="M810" i="8" s="1"/>
  <c r="K811" i="8"/>
  <c r="M811" i="8" s="1"/>
  <c r="K812" i="8"/>
  <c r="M812" i="8" s="1"/>
  <c r="K813" i="8"/>
  <c r="M813" i="8" s="1"/>
  <c r="K814" i="8"/>
  <c r="M814" i="8" s="1"/>
  <c r="K815" i="8"/>
  <c r="M815" i="8" s="1"/>
  <c r="K816" i="8"/>
  <c r="M816" i="8" s="1"/>
  <c r="K817" i="8"/>
  <c r="M817" i="8" s="1"/>
  <c r="K818" i="8"/>
  <c r="M818" i="8" s="1"/>
  <c r="K819" i="8"/>
  <c r="M819" i="8" s="1"/>
  <c r="K820" i="8"/>
  <c r="M820" i="8" s="1"/>
  <c r="K821" i="8"/>
  <c r="M821" i="8" s="1"/>
  <c r="K822" i="8"/>
  <c r="M822" i="8" s="1"/>
  <c r="K823" i="8"/>
  <c r="M823" i="8" s="1"/>
  <c r="K824" i="8"/>
  <c r="M824" i="8" s="1"/>
  <c r="K825" i="8"/>
  <c r="M825" i="8" s="1"/>
  <c r="K826" i="8"/>
  <c r="M826" i="8" s="1"/>
  <c r="K827" i="8"/>
  <c r="M827" i="8" s="1"/>
  <c r="K828" i="8"/>
  <c r="M828" i="8" s="1"/>
  <c r="K829" i="8"/>
  <c r="M829" i="8" s="1"/>
  <c r="K830" i="8"/>
  <c r="M830" i="8" s="1"/>
  <c r="K831" i="8"/>
  <c r="M831" i="8" s="1"/>
  <c r="K832" i="8"/>
  <c r="M832" i="8" s="1"/>
  <c r="K833" i="8"/>
  <c r="M833" i="8" s="1"/>
  <c r="K834" i="8"/>
  <c r="M834" i="8" s="1"/>
  <c r="K835" i="8"/>
  <c r="M835" i="8" s="1"/>
  <c r="K836" i="8"/>
  <c r="M836" i="8" s="1"/>
  <c r="K837" i="8"/>
  <c r="M837" i="8" s="1"/>
  <c r="K838" i="8"/>
  <c r="M838" i="8" s="1"/>
  <c r="K839" i="8"/>
  <c r="M839" i="8" s="1"/>
  <c r="K840" i="8"/>
  <c r="M840" i="8" s="1"/>
  <c r="K841" i="8"/>
  <c r="M841" i="8" s="1"/>
  <c r="K842" i="8"/>
  <c r="M842" i="8" s="1"/>
  <c r="K843" i="8"/>
  <c r="M843" i="8" s="1"/>
  <c r="K844" i="8"/>
  <c r="M844" i="8" s="1"/>
  <c r="K845" i="8"/>
  <c r="M845" i="8" s="1"/>
  <c r="K846" i="8"/>
  <c r="M846" i="8" s="1"/>
  <c r="K847" i="8"/>
  <c r="M847" i="8" s="1"/>
  <c r="K848" i="8"/>
  <c r="M848" i="8" s="1"/>
  <c r="K849" i="8"/>
  <c r="M849" i="8" s="1"/>
  <c r="K850" i="8"/>
  <c r="M850" i="8" s="1"/>
  <c r="K851" i="8"/>
  <c r="M851" i="8" s="1"/>
  <c r="K852" i="8"/>
  <c r="M852" i="8" s="1"/>
  <c r="K853" i="8"/>
  <c r="M853" i="8" s="1"/>
  <c r="K854" i="8"/>
  <c r="M854" i="8" s="1"/>
  <c r="K855" i="8"/>
  <c r="M855" i="8" s="1"/>
  <c r="K856" i="8"/>
  <c r="M856" i="8" s="1"/>
  <c r="K857" i="8"/>
  <c r="M857" i="8" s="1"/>
  <c r="K858" i="8"/>
  <c r="M858" i="8" s="1"/>
  <c r="K859" i="8"/>
  <c r="M859" i="8" s="1"/>
  <c r="K860" i="8"/>
  <c r="M860" i="8" s="1"/>
  <c r="K861" i="8"/>
  <c r="M861" i="8" s="1"/>
  <c r="K862" i="8"/>
  <c r="M862" i="8" s="1"/>
  <c r="K863" i="8"/>
  <c r="M863" i="8" s="1"/>
  <c r="K864" i="8"/>
  <c r="M864" i="8" s="1"/>
  <c r="K865" i="8"/>
  <c r="M865" i="8" s="1"/>
  <c r="K866" i="8"/>
  <c r="M866" i="8" s="1"/>
  <c r="K867" i="8"/>
  <c r="M867" i="8" s="1"/>
  <c r="K868" i="8"/>
  <c r="M868" i="8" s="1"/>
  <c r="K869" i="8"/>
  <c r="M869" i="8" s="1"/>
  <c r="K870" i="8"/>
  <c r="M870" i="8" s="1"/>
  <c r="K871" i="8"/>
  <c r="M871" i="8" s="1"/>
  <c r="K872" i="8"/>
  <c r="M872" i="8" s="1"/>
  <c r="K873" i="8"/>
  <c r="M873" i="8" s="1"/>
  <c r="K874" i="8"/>
  <c r="M874" i="8" s="1"/>
  <c r="K875" i="8"/>
  <c r="M875" i="8" s="1"/>
  <c r="K876" i="8"/>
  <c r="M876" i="8" s="1"/>
  <c r="K877" i="8"/>
  <c r="M877" i="8" s="1"/>
  <c r="K878" i="8"/>
  <c r="M878" i="8" s="1"/>
  <c r="K879" i="8"/>
  <c r="M879" i="8" s="1"/>
  <c r="K880" i="8"/>
  <c r="M880" i="8" s="1"/>
  <c r="K881" i="8"/>
  <c r="M881" i="8" s="1"/>
  <c r="K882" i="8"/>
  <c r="M882" i="8" s="1"/>
  <c r="K883" i="8"/>
  <c r="M883" i="8" s="1"/>
  <c r="K884" i="8"/>
  <c r="M884" i="8" s="1"/>
  <c r="K885" i="8"/>
  <c r="M885" i="8" s="1"/>
  <c r="K886" i="8"/>
  <c r="M886" i="8" s="1"/>
  <c r="K887" i="8"/>
  <c r="M887" i="8" s="1"/>
  <c r="K888" i="8"/>
  <c r="M888" i="8" s="1"/>
  <c r="K889" i="8"/>
  <c r="M889" i="8" s="1"/>
  <c r="K890" i="8"/>
  <c r="M890" i="8" s="1"/>
  <c r="K891" i="8"/>
  <c r="M891" i="8" s="1"/>
  <c r="K892" i="8"/>
  <c r="M892" i="8" s="1"/>
  <c r="K893" i="8"/>
  <c r="M893" i="8" s="1"/>
  <c r="K894" i="8"/>
  <c r="M894" i="8" s="1"/>
  <c r="K895" i="8"/>
  <c r="M895" i="8" s="1"/>
  <c r="K896" i="8"/>
  <c r="M896" i="8" s="1"/>
  <c r="K897" i="8"/>
  <c r="M897" i="8" s="1"/>
  <c r="K898" i="8"/>
  <c r="M898" i="8" s="1"/>
  <c r="K899" i="8"/>
  <c r="M899" i="8" s="1"/>
  <c r="K900" i="8"/>
  <c r="M900" i="8" s="1"/>
  <c r="K901" i="8"/>
  <c r="M901" i="8" s="1"/>
  <c r="K902" i="8"/>
  <c r="M902" i="8" s="1"/>
  <c r="K903" i="8"/>
  <c r="M903" i="8" s="1"/>
  <c r="K904" i="8"/>
  <c r="M904" i="8" s="1"/>
  <c r="K905" i="8"/>
  <c r="M905" i="8" s="1"/>
  <c r="K906" i="8"/>
  <c r="M906" i="8" s="1"/>
  <c r="K907" i="8"/>
  <c r="M907" i="8" s="1"/>
  <c r="K908" i="8"/>
  <c r="M908" i="8" s="1"/>
  <c r="K909" i="8"/>
  <c r="M909" i="8" s="1"/>
  <c r="K910" i="8"/>
  <c r="M910" i="8" s="1"/>
  <c r="K911" i="8"/>
  <c r="M911" i="8" s="1"/>
  <c r="K912" i="8"/>
  <c r="M912" i="8" s="1"/>
  <c r="K913" i="8"/>
  <c r="M913" i="8" s="1"/>
  <c r="K914" i="8"/>
  <c r="M914" i="8" s="1"/>
  <c r="K915" i="8"/>
  <c r="M915" i="8" s="1"/>
  <c r="K916" i="8"/>
  <c r="M916" i="8" s="1"/>
  <c r="K917" i="8"/>
  <c r="M917" i="8" s="1"/>
  <c r="K918" i="8"/>
  <c r="M918" i="8" s="1"/>
  <c r="K919" i="8"/>
  <c r="M919" i="8" s="1"/>
  <c r="K920" i="8"/>
  <c r="M920" i="8" s="1"/>
  <c r="K921" i="8"/>
  <c r="M921" i="8" s="1"/>
  <c r="K922" i="8"/>
  <c r="M922" i="8" s="1"/>
  <c r="K923" i="8"/>
  <c r="M923" i="8" s="1"/>
  <c r="K924" i="8"/>
  <c r="M924" i="8" s="1"/>
  <c r="K925" i="8"/>
  <c r="M925" i="8" s="1"/>
  <c r="K926" i="8"/>
  <c r="M926" i="8" s="1"/>
  <c r="K927" i="8"/>
  <c r="M927" i="8" s="1"/>
  <c r="K928" i="8"/>
  <c r="M928" i="8" s="1"/>
  <c r="K929" i="8"/>
  <c r="M929" i="8" s="1"/>
  <c r="K930" i="8"/>
  <c r="M930" i="8" s="1"/>
  <c r="K931" i="8"/>
  <c r="M931" i="8" s="1"/>
  <c r="K932" i="8"/>
  <c r="M932" i="8" s="1"/>
  <c r="K933" i="8"/>
  <c r="M933" i="8" s="1"/>
  <c r="K934" i="8"/>
  <c r="M934" i="8" s="1"/>
  <c r="K935" i="8"/>
  <c r="M935" i="8" s="1"/>
  <c r="K936" i="8"/>
  <c r="M936" i="8" s="1"/>
  <c r="K937" i="8"/>
  <c r="M937" i="8" s="1"/>
  <c r="K938" i="8"/>
  <c r="M938" i="8" s="1"/>
  <c r="K939" i="8"/>
  <c r="M939" i="8" s="1"/>
  <c r="K940" i="8"/>
  <c r="M940" i="8" s="1"/>
  <c r="K941" i="8"/>
  <c r="M941" i="8" s="1"/>
  <c r="K942" i="8"/>
  <c r="M942" i="8" s="1"/>
  <c r="K943" i="8"/>
  <c r="M943" i="8" s="1"/>
  <c r="K944" i="8"/>
  <c r="M944" i="8" s="1"/>
  <c r="K945" i="8"/>
  <c r="M945" i="8" s="1"/>
  <c r="K946" i="8"/>
  <c r="M946" i="8" s="1"/>
  <c r="K947" i="8"/>
  <c r="M947" i="8" s="1"/>
  <c r="K948" i="8"/>
  <c r="M948" i="8" s="1"/>
  <c r="K949" i="8"/>
  <c r="M949" i="8" s="1"/>
  <c r="K950" i="8"/>
  <c r="M950" i="8" s="1"/>
  <c r="K951" i="8"/>
  <c r="M951" i="8" s="1"/>
  <c r="K952" i="8"/>
  <c r="M952" i="8" s="1"/>
  <c r="K953" i="8"/>
  <c r="M953" i="8" s="1"/>
  <c r="K954" i="8"/>
  <c r="M954" i="8" s="1"/>
  <c r="K955" i="8"/>
  <c r="M955" i="8" s="1"/>
  <c r="K956" i="8"/>
  <c r="M956" i="8" s="1"/>
  <c r="K957" i="8"/>
  <c r="M957" i="8" s="1"/>
  <c r="K958" i="8"/>
  <c r="M958" i="8" s="1"/>
  <c r="K959" i="8"/>
  <c r="M959" i="8" s="1"/>
  <c r="K960" i="8"/>
  <c r="M960" i="8" s="1"/>
  <c r="K961" i="8"/>
  <c r="M961" i="8" s="1"/>
  <c r="K962" i="8"/>
  <c r="M962" i="8" s="1"/>
  <c r="K963" i="8"/>
  <c r="M963" i="8" s="1"/>
  <c r="K964" i="8"/>
  <c r="M964" i="8" s="1"/>
  <c r="K965" i="8"/>
  <c r="M965" i="8" s="1"/>
  <c r="K966" i="8"/>
  <c r="M966" i="8" s="1"/>
  <c r="K967" i="8"/>
  <c r="M967" i="8" s="1"/>
  <c r="K968" i="8"/>
  <c r="M968" i="8" s="1"/>
  <c r="K969" i="8"/>
  <c r="M969" i="8" s="1"/>
  <c r="K970" i="8"/>
  <c r="M970" i="8" s="1"/>
  <c r="K971" i="8"/>
  <c r="M971" i="8" s="1"/>
  <c r="K972" i="8"/>
  <c r="M972" i="8" s="1"/>
  <c r="K973" i="8"/>
  <c r="M973" i="8" s="1"/>
  <c r="K974" i="8"/>
  <c r="M974" i="8" s="1"/>
  <c r="K975" i="8"/>
  <c r="M975" i="8" s="1"/>
  <c r="K976" i="8"/>
  <c r="M976" i="8" s="1"/>
  <c r="K977" i="8"/>
  <c r="M977" i="8" s="1"/>
  <c r="K978" i="8"/>
  <c r="M978" i="8" s="1"/>
  <c r="K979" i="8"/>
  <c r="M979" i="8" s="1"/>
  <c r="K980" i="8"/>
  <c r="M980" i="8" s="1"/>
  <c r="K981" i="8"/>
  <c r="M981" i="8" s="1"/>
  <c r="K982" i="8"/>
  <c r="M982" i="8" s="1"/>
  <c r="K983" i="8"/>
  <c r="M983" i="8" s="1"/>
  <c r="K984" i="8"/>
  <c r="M984" i="8" s="1"/>
  <c r="K985" i="8"/>
  <c r="M985" i="8" s="1"/>
  <c r="K986" i="8"/>
  <c r="M986" i="8" s="1"/>
  <c r="K987" i="8"/>
  <c r="M987" i="8" s="1"/>
  <c r="K988" i="8"/>
  <c r="M988" i="8" s="1"/>
  <c r="K989" i="8"/>
  <c r="M989" i="8" s="1"/>
  <c r="K990" i="8"/>
  <c r="M990" i="8" s="1"/>
  <c r="K991" i="8"/>
  <c r="M991" i="8" s="1"/>
  <c r="K992" i="8"/>
  <c r="M992" i="8" s="1"/>
  <c r="K993" i="8"/>
  <c r="M993" i="8" s="1"/>
  <c r="K994" i="8"/>
  <c r="M994" i="8" s="1"/>
  <c r="K995" i="8"/>
  <c r="M995" i="8" s="1"/>
  <c r="K996" i="8"/>
  <c r="M996" i="8" s="1"/>
  <c r="K997" i="8"/>
  <c r="M997" i="8" s="1"/>
  <c r="K998" i="8"/>
  <c r="M998" i="8" s="1"/>
  <c r="K999" i="8"/>
  <c r="M999" i="8" s="1"/>
  <c r="K1000" i="8"/>
  <c r="M1000" i="8" s="1"/>
  <c r="K1001" i="8"/>
  <c r="M1001" i="8" s="1"/>
  <c r="K1002" i="8"/>
  <c r="M1002" i="8" s="1"/>
  <c r="K1003" i="8"/>
  <c r="M1003" i="8" s="1"/>
  <c r="K1004" i="8"/>
  <c r="M1004" i="8" s="1"/>
  <c r="K1005" i="8"/>
  <c r="M1005" i="8" s="1"/>
  <c r="K1006" i="8"/>
  <c r="M1006" i="8" s="1"/>
  <c r="K1007" i="8"/>
  <c r="M1007" i="8" s="1"/>
  <c r="K1008" i="8"/>
  <c r="M1008" i="8" s="1"/>
  <c r="K1009" i="8"/>
  <c r="M1009" i="8" s="1"/>
  <c r="K1010" i="8"/>
  <c r="M1010" i="8" s="1"/>
  <c r="K1011" i="8"/>
  <c r="M1011" i="8" s="1"/>
  <c r="K1012" i="8"/>
  <c r="M1012" i="8" s="1"/>
  <c r="K1013" i="8"/>
  <c r="M1013" i="8" s="1"/>
  <c r="K1014" i="8"/>
  <c r="M1014" i="8" s="1"/>
  <c r="K1015" i="8"/>
  <c r="M1015" i="8" s="1"/>
  <c r="K1016" i="8"/>
  <c r="M1016" i="8" s="1"/>
  <c r="K1017" i="8"/>
  <c r="M1017" i="8" s="1"/>
  <c r="K1018" i="8"/>
  <c r="M1018" i="8" s="1"/>
  <c r="K1019" i="8"/>
  <c r="M1019" i="8" s="1"/>
  <c r="K1020" i="8"/>
  <c r="M1020" i="8" s="1"/>
  <c r="K1021" i="8"/>
  <c r="M1021" i="8" s="1"/>
  <c r="K1022" i="8"/>
  <c r="M1022" i="8" s="1"/>
  <c r="K1023" i="8"/>
  <c r="M1023" i="8" s="1"/>
  <c r="K1024" i="8"/>
  <c r="M1024" i="8" s="1"/>
  <c r="K1025" i="8"/>
  <c r="M1025" i="8" s="1"/>
  <c r="K1026" i="8"/>
  <c r="M1026" i="8" s="1"/>
  <c r="K1027" i="8"/>
  <c r="M1027" i="8" s="1"/>
  <c r="K1028" i="8"/>
  <c r="M1028" i="8" s="1"/>
  <c r="K1029" i="8"/>
  <c r="M1029" i="8" s="1"/>
  <c r="K1030" i="8"/>
  <c r="M1030" i="8" s="1"/>
  <c r="K1031" i="8"/>
  <c r="M1031" i="8" s="1"/>
  <c r="K1032" i="8"/>
  <c r="M1032" i="8" s="1"/>
  <c r="K1033" i="8"/>
  <c r="M1033" i="8" s="1"/>
  <c r="K1034" i="8"/>
  <c r="M1034" i="8" s="1"/>
  <c r="K1035" i="8"/>
  <c r="M1035" i="8" s="1"/>
  <c r="K1036" i="8"/>
  <c r="M1036" i="8" s="1"/>
  <c r="K1037" i="8"/>
  <c r="M1037" i="8" s="1"/>
  <c r="K1038" i="8"/>
  <c r="M1038" i="8" s="1"/>
  <c r="K1039" i="8"/>
  <c r="M1039" i="8" s="1"/>
  <c r="K1040" i="8"/>
  <c r="M1040" i="8" s="1"/>
  <c r="K1041" i="8"/>
  <c r="M1041" i="8" s="1"/>
  <c r="K1042" i="8"/>
  <c r="M1042" i="8" s="1"/>
  <c r="K1043" i="8"/>
  <c r="M1043" i="8" s="1"/>
  <c r="K1044" i="8"/>
  <c r="M1044" i="8" s="1"/>
  <c r="K1045" i="8"/>
  <c r="M1045" i="8" s="1"/>
  <c r="K1046" i="8"/>
  <c r="M1046" i="8" s="1"/>
  <c r="K1047" i="8"/>
  <c r="M1047" i="8" s="1"/>
  <c r="K1048" i="8"/>
  <c r="M1048" i="8" s="1"/>
  <c r="K1049" i="8"/>
  <c r="M1049" i="8" s="1"/>
  <c r="K1050" i="8"/>
  <c r="M1050" i="8" s="1"/>
  <c r="K1051" i="8"/>
  <c r="M1051" i="8" s="1"/>
  <c r="K1052" i="8"/>
  <c r="M1052" i="8" s="1"/>
  <c r="K1053" i="8"/>
  <c r="M1053" i="8" s="1"/>
  <c r="K1054" i="8"/>
  <c r="M1054" i="8" s="1"/>
  <c r="K1055" i="8"/>
  <c r="M1055" i="8" s="1"/>
  <c r="K1056" i="8"/>
  <c r="M1056" i="8" s="1"/>
  <c r="K1057" i="8"/>
  <c r="M1057" i="8" s="1"/>
  <c r="K1058" i="8"/>
  <c r="M1058" i="8" s="1"/>
  <c r="K1059" i="8"/>
  <c r="M1059" i="8" s="1"/>
  <c r="K1060" i="8"/>
  <c r="M1060" i="8" s="1"/>
  <c r="K1061" i="8"/>
  <c r="M1061" i="8" s="1"/>
  <c r="K1062" i="8"/>
  <c r="M1062" i="8" s="1"/>
  <c r="K1063" i="8"/>
  <c r="M1063" i="8" s="1"/>
  <c r="K1064" i="8"/>
  <c r="M1064" i="8" s="1"/>
  <c r="K1065" i="8"/>
  <c r="M1065" i="8" s="1"/>
  <c r="K1066" i="8"/>
  <c r="M1066" i="8" s="1"/>
  <c r="K1067" i="8"/>
  <c r="M1067" i="8" s="1"/>
  <c r="K1068" i="8"/>
  <c r="M1068" i="8" s="1"/>
  <c r="K1069" i="8"/>
  <c r="M1069" i="8" s="1"/>
  <c r="K1070" i="8"/>
  <c r="M1070" i="8" s="1"/>
  <c r="K1071" i="8"/>
  <c r="M1071" i="8" s="1"/>
  <c r="K1072" i="8"/>
  <c r="M1072" i="8" s="1"/>
  <c r="K1073" i="8"/>
  <c r="M1073" i="8" s="1"/>
  <c r="K1074" i="8"/>
  <c r="M1074" i="8" s="1"/>
  <c r="K1075" i="8"/>
  <c r="M1075" i="8" s="1"/>
  <c r="K1076" i="8"/>
  <c r="M1076" i="8" s="1"/>
  <c r="K1077" i="8"/>
  <c r="M1077" i="8" s="1"/>
  <c r="K1078" i="8"/>
  <c r="M1078" i="8" s="1"/>
  <c r="K1079" i="8"/>
  <c r="M1079" i="8" s="1"/>
  <c r="K1080" i="8"/>
  <c r="M1080" i="8" s="1"/>
  <c r="K1081" i="8"/>
  <c r="M1081" i="8" s="1"/>
  <c r="K1082" i="8"/>
  <c r="M1082" i="8" s="1"/>
  <c r="K1083" i="8"/>
  <c r="M1083" i="8" s="1"/>
  <c r="K1084" i="8"/>
  <c r="M1084" i="8" s="1"/>
  <c r="K1085" i="8"/>
  <c r="M1085" i="8" s="1"/>
  <c r="K1086" i="8"/>
  <c r="M1086" i="8" s="1"/>
  <c r="K1087" i="8"/>
  <c r="M1087" i="8" s="1"/>
  <c r="K1088" i="8"/>
  <c r="M1088" i="8" s="1"/>
  <c r="K1089" i="8"/>
  <c r="M1089" i="8" s="1"/>
  <c r="K1090" i="8"/>
  <c r="M1090" i="8" s="1"/>
  <c r="K1091" i="8"/>
  <c r="M1091" i="8" s="1"/>
  <c r="K1092" i="8"/>
  <c r="M1092" i="8" s="1"/>
  <c r="K1093" i="8"/>
  <c r="M1093" i="8" s="1"/>
  <c r="K1094" i="8"/>
  <c r="M1094" i="8" s="1"/>
  <c r="K1095" i="8"/>
  <c r="M1095" i="8" s="1"/>
  <c r="K1096" i="8"/>
  <c r="M1096" i="8" s="1"/>
  <c r="K1097" i="8"/>
  <c r="M1097" i="8" s="1"/>
  <c r="K1098" i="8"/>
  <c r="M1098" i="8" s="1"/>
  <c r="K1099" i="8"/>
  <c r="M1099" i="8" s="1"/>
  <c r="K1100" i="8"/>
  <c r="M1100" i="8" s="1"/>
  <c r="K1101" i="8"/>
  <c r="M1101" i="8" s="1"/>
  <c r="K1102" i="8"/>
  <c r="M1102" i="8" s="1"/>
  <c r="K1103" i="8"/>
  <c r="M1103" i="8" s="1"/>
  <c r="K1104" i="8"/>
  <c r="M1104" i="8" s="1"/>
  <c r="K1105" i="8"/>
  <c r="M1105" i="8" s="1"/>
  <c r="K1106" i="8"/>
  <c r="M1106" i="8" s="1"/>
  <c r="K1107" i="8"/>
  <c r="M1107" i="8" s="1"/>
  <c r="K1108" i="8"/>
  <c r="M1108" i="8" s="1"/>
  <c r="K1109" i="8"/>
  <c r="M1109" i="8" s="1"/>
  <c r="K1110" i="8"/>
  <c r="M1110" i="8" s="1"/>
  <c r="K1111" i="8"/>
  <c r="M1111" i="8" s="1"/>
  <c r="K1112" i="8"/>
  <c r="M1112" i="8" s="1"/>
  <c r="K1113" i="8"/>
  <c r="M1113" i="8" s="1"/>
  <c r="K1114" i="8"/>
  <c r="M1114" i="8" s="1"/>
  <c r="K1115" i="8"/>
  <c r="M1115" i="8" s="1"/>
  <c r="K1116" i="8"/>
  <c r="M1116" i="8" s="1"/>
  <c r="K1117" i="8"/>
  <c r="M1117" i="8" s="1"/>
  <c r="K1118" i="8"/>
  <c r="M1118" i="8" s="1"/>
  <c r="K1119" i="8"/>
  <c r="M1119" i="8" s="1"/>
  <c r="K1120" i="8"/>
  <c r="M1120" i="8" s="1"/>
  <c r="K1121" i="8"/>
  <c r="M1121" i="8" s="1"/>
  <c r="K1122" i="8"/>
  <c r="M1122" i="8" s="1"/>
  <c r="K1123" i="8"/>
  <c r="M1123" i="8" s="1"/>
  <c r="K1124" i="8"/>
  <c r="M1124" i="8" s="1"/>
  <c r="K1125" i="8"/>
  <c r="M1125" i="8" s="1"/>
  <c r="K1126" i="8"/>
  <c r="M1126" i="8" s="1"/>
  <c r="K1127" i="8"/>
  <c r="M1127" i="8" s="1"/>
  <c r="K1128" i="8"/>
  <c r="M1128" i="8" s="1"/>
  <c r="K1129" i="8"/>
  <c r="M1129" i="8" s="1"/>
  <c r="K1130" i="8"/>
  <c r="M1130" i="8" s="1"/>
  <c r="K1131" i="8"/>
  <c r="M1131" i="8" s="1"/>
  <c r="K1132" i="8"/>
  <c r="M1132" i="8" s="1"/>
  <c r="K1133" i="8"/>
  <c r="M1133" i="8" s="1"/>
  <c r="K1134" i="8"/>
  <c r="M1134" i="8" s="1"/>
  <c r="K1135" i="8"/>
  <c r="M1135" i="8" s="1"/>
  <c r="K1136" i="8"/>
  <c r="M1136" i="8" s="1"/>
  <c r="K1137" i="8"/>
  <c r="M1137" i="8" s="1"/>
  <c r="K1138" i="8"/>
  <c r="M1138" i="8" s="1"/>
  <c r="K1139" i="8"/>
  <c r="M1139" i="8" s="1"/>
  <c r="K1140" i="8"/>
  <c r="M1140" i="8" s="1"/>
  <c r="K1141" i="8"/>
  <c r="M1141" i="8" s="1"/>
  <c r="K1142" i="8"/>
  <c r="M1142" i="8" s="1"/>
  <c r="K1143" i="8"/>
  <c r="M1143" i="8" s="1"/>
  <c r="K1144" i="8"/>
  <c r="M1144" i="8" s="1"/>
  <c r="K1145" i="8"/>
  <c r="M1145" i="8" s="1"/>
  <c r="K1146" i="8"/>
  <c r="M1146" i="8" s="1"/>
  <c r="K1147" i="8"/>
  <c r="M1147" i="8" s="1"/>
  <c r="K1148" i="8"/>
  <c r="M1148" i="8" s="1"/>
  <c r="K1149" i="8"/>
  <c r="M1149" i="8" s="1"/>
  <c r="K1150" i="8"/>
  <c r="M1150" i="8" s="1"/>
  <c r="K1151" i="8"/>
  <c r="M1151" i="8" s="1"/>
  <c r="K1152" i="8"/>
  <c r="M1152" i="8" s="1"/>
  <c r="K1153" i="8"/>
  <c r="M1153" i="8" s="1"/>
  <c r="K1154" i="8"/>
  <c r="M1154" i="8" s="1"/>
  <c r="K1155" i="8"/>
  <c r="M1155" i="8" s="1"/>
  <c r="K1156" i="8"/>
  <c r="M1156" i="8" s="1"/>
  <c r="K1157" i="8"/>
  <c r="M1157" i="8" s="1"/>
  <c r="K1158" i="8"/>
  <c r="M1158" i="8" s="1"/>
  <c r="K1159" i="8"/>
  <c r="M1159" i="8" s="1"/>
  <c r="K1160" i="8"/>
  <c r="M1160" i="8" s="1"/>
  <c r="K1161" i="8"/>
  <c r="M1161" i="8" s="1"/>
  <c r="K1162" i="8"/>
  <c r="M1162" i="8" s="1"/>
  <c r="K1163" i="8"/>
  <c r="M1163" i="8" s="1"/>
  <c r="K1164" i="8"/>
  <c r="M1164" i="8" s="1"/>
  <c r="K1165" i="8"/>
  <c r="M1165" i="8" s="1"/>
  <c r="K1166" i="8"/>
  <c r="M1166" i="8" s="1"/>
  <c r="K1167" i="8"/>
  <c r="M1167" i="8" s="1"/>
  <c r="K1168" i="8"/>
  <c r="M1168" i="8" s="1"/>
  <c r="K1169" i="8"/>
  <c r="M1169" i="8" s="1"/>
  <c r="K1170" i="8"/>
  <c r="M1170" i="8" s="1"/>
  <c r="K1171" i="8"/>
  <c r="M1171" i="8" s="1"/>
  <c r="K1172" i="8"/>
  <c r="M1172" i="8" s="1"/>
  <c r="K1173" i="8"/>
  <c r="M1173" i="8" s="1"/>
  <c r="K1174" i="8"/>
  <c r="M1174" i="8" s="1"/>
  <c r="K1175" i="8"/>
  <c r="M1175" i="8" s="1"/>
  <c r="K1176" i="8"/>
  <c r="M1176" i="8" s="1"/>
  <c r="K1177" i="8"/>
  <c r="M1177" i="8" s="1"/>
  <c r="K1178" i="8"/>
  <c r="M1178" i="8" s="1"/>
  <c r="K1179" i="8"/>
  <c r="M1179" i="8" s="1"/>
  <c r="K1180" i="8"/>
  <c r="M1180" i="8" s="1"/>
  <c r="K1181" i="8"/>
  <c r="M1181" i="8" s="1"/>
  <c r="K1182" i="8"/>
  <c r="M1182" i="8" s="1"/>
  <c r="K1183" i="8"/>
  <c r="M1183" i="8" s="1"/>
  <c r="K1184" i="8"/>
  <c r="M1184" i="8" s="1"/>
  <c r="K1185" i="8"/>
  <c r="M1185" i="8" s="1"/>
  <c r="K1186" i="8"/>
  <c r="M1186" i="8" s="1"/>
  <c r="K1187" i="8"/>
  <c r="M1187" i="8" s="1"/>
  <c r="K1188" i="8"/>
  <c r="M1188" i="8" s="1"/>
  <c r="K1189" i="8"/>
  <c r="M1189" i="8" s="1"/>
  <c r="K1190" i="8"/>
  <c r="M1190" i="8" s="1"/>
  <c r="K1191" i="8"/>
  <c r="M1191" i="8" s="1"/>
  <c r="K1192" i="8"/>
  <c r="M1192" i="8" s="1"/>
  <c r="K1193" i="8"/>
  <c r="M1193" i="8" s="1"/>
  <c r="K1194" i="8"/>
  <c r="M1194" i="8" s="1"/>
  <c r="K1195" i="8"/>
  <c r="M1195" i="8" s="1"/>
  <c r="K1196" i="8"/>
  <c r="M1196" i="8" s="1"/>
  <c r="K1197" i="8"/>
  <c r="M1197" i="8" s="1"/>
  <c r="K1198" i="8"/>
  <c r="M1198" i="8" s="1"/>
  <c r="K1199" i="8"/>
  <c r="M1199" i="8" s="1"/>
  <c r="K1200" i="8"/>
  <c r="M1200" i="8" s="1"/>
  <c r="K1201" i="8"/>
  <c r="M1201" i="8" s="1"/>
  <c r="K1202" i="8"/>
  <c r="M1202" i="8" s="1"/>
  <c r="K1203" i="8"/>
  <c r="M1203" i="8" s="1"/>
  <c r="K1204" i="8"/>
  <c r="M1204" i="8" s="1"/>
  <c r="K1205" i="8"/>
  <c r="M1205" i="8" s="1"/>
  <c r="K1206" i="8"/>
  <c r="M1206" i="8" s="1"/>
  <c r="K1207" i="8"/>
  <c r="M1207" i="8" s="1"/>
  <c r="K1208" i="8"/>
  <c r="M1208" i="8" s="1"/>
  <c r="K1209" i="8"/>
  <c r="M1209" i="8" s="1"/>
  <c r="K1210" i="8"/>
  <c r="M1210" i="8" s="1"/>
  <c r="K1211" i="8"/>
  <c r="M1211" i="8" s="1"/>
  <c r="K1212" i="8"/>
  <c r="M1212" i="8" s="1"/>
  <c r="K1213" i="8"/>
  <c r="M1213" i="8" s="1"/>
  <c r="K1214" i="8"/>
  <c r="M1214" i="8" s="1"/>
  <c r="K1215" i="8"/>
  <c r="M1215" i="8" s="1"/>
  <c r="K1216" i="8"/>
  <c r="M1216" i="8" s="1"/>
  <c r="K1217" i="8"/>
  <c r="M1217" i="8" s="1"/>
  <c r="K1218" i="8"/>
  <c r="M1218" i="8" s="1"/>
  <c r="K1219" i="8"/>
  <c r="M1219" i="8" s="1"/>
  <c r="K1220" i="8"/>
  <c r="M1220" i="8" s="1"/>
  <c r="K1221" i="8"/>
  <c r="M1221" i="8" s="1"/>
  <c r="K1222" i="8"/>
  <c r="M1222" i="8" s="1"/>
  <c r="K1223" i="8"/>
  <c r="M1223" i="8" s="1"/>
  <c r="K1224" i="8"/>
  <c r="M1224" i="8" s="1"/>
  <c r="K1225" i="8"/>
  <c r="M1225" i="8" s="1"/>
  <c r="K1226" i="8"/>
  <c r="M1226" i="8" s="1"/>
  <c r="K1227" i="8"/>
  <c r="M1227" i="8" s="1"/>
  <c r="K1228" i="8"/>
  <c r="M1228" i="8" s="1"/>
  <c r="K1229" i="8"/>
  <c r="M1229" i="8" s="1"/>
  <c r="K1230" i="8"/>
  <c r="M1230" i="8" s="1"/>
  <c r="K1231" i="8"/>
  <c r="M1231" i="8" s="1"/>
  <c r="K1232" i="8"/>
  <c r="M1232" i="8" s="1"/>
  <c r="K1233" i="8"/>
  <c r="M1233" i="8" s="1"/>
  <c r="K1234" i="8"/>
  <c r="M1234" i="8" s="1"/>
  <c r="K1235" i="8"/>
  <c r="M1235" i="8" s="1"/>
  <c r="K1236" i="8"/>
  <c r="M1236" i="8" s="1"/>
  <c r="K1237" i="8"/>
  <c r="M1237" i="8" s="1"/>
  <c r="K1238" i="8"/>
  <c r="M1238" i="8" s="1"/>
  <c r="K1239" i="8"/>
  <c r="M1239" i="8" s="1"/>
  <c r="K1240" i="8"/>
  <c r="M1240" i="8" s="1"/>
  <c r="K1241" i="8"/>
  <c r="M1241" i="8" s="1"/>
  <c r="K1242" i="8"/>
  <c r="M1242" i="8" s="1"/>
  <c r="K1243" i="8"/>
  <c r="M1243" i="8" s="1"/>
  <c r="K1244" i="8"/>
  <c r="M1244" i="8" s="1"/>
  <c r="K1245" i="8"/>
  <c r="M1245" i="8" s="1"/>
  <c r="K1246" i="8"/>
  <c r="M1246" i="8" s="1"/>
  <c r="K1247" i="8"/>
  <c r="M1247" i="8" s="1"/>
  <c r="K1248" i="8"/>
  <c r="M1248" i="8" s="1"/>
  <c r="K1249" i="8"/>
  <c r="M1249" i="8" s="1"/>
  <c r="K1250" i="8"/>
  <c r="M1250" i="8" s="1"/>
  <c r="K1251" i="8"/>
  <c r="M1251" i="8" s="1"/>
  <c r="K1252" i="8"/>
  <c r="M1252" i="8" s="1"/>
  <c r="K1253" i="8"/>
  <c r="M1253" i="8" s="1"/>
  <c r="K1254" i="8"/>
  <c r="M1254" i="8" s="1"/>
  <c r="K1255" i="8"/>
  <c r="M1255" i="8" s="1"/>
  <c r="K1256" i="8"/>
  <c r="M1256" i="8" s="1"/>
  <c r="K1257" i="8"/>
  <c r="M1257" i="8" s="1"/>
  <c r="K1258" i="8"/>
  <c r="M1258" i="8" s="1"/>
  <c r="K1259" i="8"/>
  <c r="M1259" i="8" s="1"/>
  <c r="K1260" i="8"/>
  <c r="M1260" i="8" s="1"/>
  <c r="K1261" i="8"/>
  <c r="M1261" i="8" s="1"/>
  <c r="K1262" i="8"/>
  <c r="M1262" i="8" s="1"/>
  <c r="K1263" i="8"/>
  <c r="M1263" i="8" s="1"/>
  <c r="K1264" i="8"/>
  <c r="M1264" i="8" s="1"/>
  <c r="K1265" i="8"/>
  <c r="M1265" i="8" s="1"/>
  <c r="K1266" i="8"/>
  <c r="M1266" i="8" s="1"/>
  <c r="K1267" i="8"/>
  <c r="M1267" i="8" s="1"/>
  <c r="K1268" i="8"/>
  <c r="M1268" i="8" s="1"/>
  <c r="K1269" i="8"/>
  <c r="M1269" i="8" s="1"/>
  <c r="K1270" i="8"/>
  <c r="M1270" i="8" s="1"/>
  <c r="K1271" i="8"/>
  <c r="M1271" i="8" s="1"/>
  <c r="K1272" i="8"/>
  <c r="M1272" i="8" s="1"/>
  <c r="K1273" i="8"/>
  <c r="M1273" i="8" s="1"/>
  <c r="K1274" i="8"/>
  <c r="M1274" i="8" s="1"/>
  <c r="K1275" i="8"/>
  <c r="M1275" i="8" s="1"/>
  <c r="K1276" i="8"/>
  <c r="M1276" i="8" s="1"/>
  <c r="K1277" i="8"/>
  <c r="M1277" i="8" s="1"/>
  <c r="K1278" i="8"/>
  <c r="M1278" i="8" s="1"/>
  <c r="K1279" i="8"/>
  <c r="M1279" i="8" s="1"/>
  <c r="K1280" i="8"/>
  <c r="M1280" i="8" s="1"/>
  <c r="K1281" i="8"/>
  <c r="M1281" i="8" s="1"/>
  <c r="K1282" i="8"/>
  <c r="M1282" i="8" s="1"/>
  <c r="K1283" i="8"/>
  <c r="M1283" i="8" s="1"/>
  <c r="K1284" i="8"/>
  <c r="M1284" i="8" s="1"/>
  <c r="K1285" i="8"/>
  <c r="M1285" i="8" s="1"/>
  <c r="K1286" i="8"/>
  <c r="M1286" i="8" s="1"/>
  <c r="K1287" i="8"/>
  <c r="M1287" i="8" s="1"/>
  <c r="K1288" i="8"/>
  <c r="M1288" i="8" s="1"/>
  <c r="K1289" i="8"/>
  <c r="M1289" i="8" s="1"/>
  <c r="K1290" i="8"/>
  <c r="M1290" i="8" s="1"/>
  <c r="K1291" i="8"/>
  <c r="M1291" i="8" s="1"/>
  <c r="K1292" i="8"/>
  <c r="M1292" i="8" s="1"/>
  <c r="K1293" i="8"/>
  <c r="M1293" i="8" s="1"/>
  <c r="K1294" i="8"/>
  <c r="M1294" i="8" s="1"/>
  <c r="K1295" i="8"/>
  <c r="M1295" i="8" s="1"/>
  <c r="K1296" i="8"/>
  <c r="M1296" i="8" s="1"/>
  <c r="K1297" i="8"/>
  <c r="M1297" i="8" s="1"/>
  <c r="K1298" i="8"/>
  <c r="M1298" i="8" s="1"/>
  <c r="K1299" i="8"/>
  <c r="M1299" i="8" s="1"/>
  <c r="K1300" i="8"/>
  <c r="M1300" i="8" s="1"/>
  <c r="K1301" i="8"/>
  <c r="M1301" i="8" s="1"/>
  <c r="K1302" i="8"/>
  <c r="M1302" i="8" s="1"/>
  <c r="K1303" i="8"/>
  <c r="M1303" i="8" s="1"/>
  <c r="K1304" i="8"/>
  <c r="M1304" i="8" s="1"/>
  <c r="K1305" i="8"/>
  <c r="M1305" i="8" s="1"/>
  <c r="K1306" i="8"/>
  <c r="M1306" i="8" s="1"/>
  <c r="K1307" i="8"/>
  <c r="M1307" i="8" s="1"/>
  <c r="K1308" i="8"/>
  <c r="M1308" i="8" s="1"/>
  <c r="K1309" i="8"/>
  <c r="M1309" i="8" s="1"/>
  <c r="K1310" i="8"/>
  <c r="M1310" i="8" s="1"/>
  <c r="K1311" i="8"/>
  <c r="M1311" i="8" s="1"/>
  <c r="K1312" i="8"/>
  <c r="M1312" i="8" s="1"/>
  <c r="K1313" i="8"/>
  <c r="M1313" i="8" s="1"/>
  <c r="K1314" i="8"/>
  <c r="M1314" i="8" s="1"/>
  <c r="K1315" i="8"/>
  <c r="M1315" i="8" s="1"/>
  <c r="K1316" i="8"/>
  <c r="M1316" i="8" s="1"/>
  <c r="K1317" i="8"/>
  <c r="M1317" i="8" s="1"/>
  <c r="K1318" i="8"/>
  <c r="M1318" i="8" s="1"/>
  <c r="K1319" i="8"/>
  <c r="M1319" i="8" s="1"/>
  <c r="K1320" i="8"/>
  <c r="M1320" i="8" s="1"/>
  <c r="K1321" i="8"/>
  <c r="M1321" i="8" s="1"/>
  <c r="K1322" i="8"/>
  <c r="M1322" i="8" s="1"/>
  <c r="K1323" i="8"/>
  <c r="M1323" i="8" s="1"/>
  <c r="K1324" i="8"/>
  <c r="M1324" i="8" s="1"/>
  <c r="K1325" i="8"/>
  <c r="M1325" i="8" s="1"/>
  <c r="K1326" i="8"/>
  <c r="M1326" i="8" s="1"/>
  <c r="K1327" i="8"/>
  <c r="M1327" i="8" s="1"/>
  <c r="K1328" i="8"/>
  <c r="M1328" i="8" s="1"/>
  <c r="K1329" i="8"/>
  <c r="M1329" i="8" s="1"/>
  <c r="K1330" i="8"/>
  <c r="M1330" i="8" s="1"/>
  <c r="K1331" i="8"/>
  <c r="M1331" i="8" s="1"/>
  <c r="K1332" i="8"/>
  <c r="M1332" i="8" s="1"/>
  <c r="K1333" i="8"/>
  <c r="M1333" i="8" s="1"/>
  <c r="K1334" i="8"/>
  <c r="M1334" i="8" s="1"/>
  <c r="K1335" i="8"/>
  <c r="M1335" i="8" s="1"/>
  <c r="K1336" i="8"/>
  <c r="M1336" i="8" s="1"/>
  <c r="K1337" i="8"/>
  <c r="M1337" i="8" s="1"/>
  <c r="K1338" i="8"/>
  <c r="M1338" i="8" s="1"/>
  <c r="K1339" i="8"/>
  <c r="M1339" i="8" s="1"/>
  <c r="K1340" i="8"/>
  <c r="M1340" i="8" s="1"/>
  <c r="K1341" i="8"/>
  <c r="M1341" i="8" s="1"/>
  <c r="K1342" i="8"/>
  <c r="M1342" i="8" s="1"/>
  <c r="K1343" i="8"/>
  <c r="M1343" i="8" s="1"/>
  <c r="K1344" i="8"/>
  <c r="M1344" i="8" s="1"/>
  <c r="K1345" i="8"/>
  <c r="M1345" i="8" s="1"/>
  <c r="K1346" i="8"/>
  <c r="M1346" i="8" s="1"/>
  <c r="K1347" i="8"/>
  <c r="M1347" i="8" s="1"/>
  <c r="K1348" i="8"/>
  <c r="M1348" i="8" s="1"/>
  <c r="K1349" i="8"/>
  <c r="M1349" i="8" s="1"/>
  <c r="K1350" i="8"/>
  <c r="M1350" i="8" s="1"/>
  <c r="K1351" i="8"/>
  <c r="M1351" i="8" s="1"/>
  <c r="K1352" i="8"/>
  <c r="M1352" i="8" s="1"/>
  <c r="K1353" i="8"/>
  <c r="M1353" i="8" s="1"/>
  <c r="K1354" i="8"/>
  <c r="M1354" i="8" s="1"/>
  <c r="K1355" i="8"/>
  <c r="M1355" i="8" s="1"/>
  <c r="K1356" i="8"/>
  <c r="M1356" i="8" s="1"/>
  <c r="K1357" i="8"/>
  <c r="M1357" i="8" s="1"/>
  <c r="K1358" i="8"/>
  <c r="M1358" i="8" s="1"/>
  <c r="K1359" i="8"/>
  <c r="M1359" i="8" s="1"/>
  <c r="K1360" i="8"/>
  <c r="M1360" i="8" s="1"/>
  <c r="K1361" i="8"/>
  <c r="M1361" i="8" s="1"/>
  <c r="K1362" i="8"/>
  <c r="M1362" i="8" s="1"/>
  <c r="K1363" i="8"/>
  <c r="M1363" i="8" s="1"/>
  <c r="K1364" i="8"/>
  <c r="M1364" i="8" s="1"/>
  <c r="K1365" i="8"/>
  <c r="M1365" i="8" s="1"/>
  <c r="K1366" i="8"/>
  <c r="M1366" i="8" s="1"/>
  <c r="K1367" i="8"/>
  <c r="M1367" i="8" s="1"/>
  <c r="K1368" i="8"/>
  <c r="M1368" i="8" s="1"/>
  <c r="K1369" i="8"/>
  <c r="M1369" i="8" s="1"/>
  <c r="K1370" i="8"/>
  <c r="M1370" i="8" s="1"/>
  <c r="K1371" i="8"/>
  <c r="M1371" i="8" s="1"/>
  <c r="K1372" i="8"/>
  <c r="M1372" i="8" s="1"/>
  <c r="K1373" i="8"/>
  <c r="M1373" i="8" s="1"/>
  <c r="K1374" i="8"/>
  <c r="M1374" i="8" s="1"/>
  <c r="K1375" i="8"/>
  <c r="M1375" i="8" s="1"/>
  <c r="K1376" i="8"/>
  <c r="M1376" i="8" s="1"/>
  <c r="K1377" i="8"/>
  <c r="M1377" i="8" s="1"/>
  <c r="K1378" i="8"/>
  <c r="M1378" i="8" s="1"/>
  <c r="K1379" i="8"/>
  <c r="M1379" i="8" s="1"/>
  <c r="K1380" i="8"/>
  <c r="M1380" i="8" s="1"/>
  <c r="K1381" i="8"/>
  <c r="M1381" i="8" s="1"/>
  <c r="K1382" i="8"/>
  <c r="M1382" i="8" s="1"/>
  <c r="K1383" i="8"/>
  <c r="M1383" i="8" s="1"/>
  <c r="K1384" i="8"/>
  <c r="M1384" i="8" s="1"/>
  <c r="K1385" i="8"/>
  <c r="M1385" i="8" s="1"/>
  <c r="K1386" i="8"/>
  <c r="M1386" i="8" s="1"/>
  <c r="K1387" i="8"/>
  <c r="M1387" i="8" s="1"/>
  <c r="K1388" i="8"/>
  <c r="M1388" i="8" s="1"/>
  <c r="K1389" i="8"/>
  <c r="M1389" i="8" s="1"/>
  <c r="K1390" i="8"/>
  <c r="M1390" i="8" s="1"/>
  <c r="K1391" i="8"/>
  <c r="M1391" i="8" s="1"/>
  <c r="K1392" i="8"/>
  <c r="M1392" i="8" s="1"/>
  <c r="K1393" i="8"/>
  <c r="M1393" i="8" s="1"/>
  <c r="K1394" i="8"/>
  <c r="M1394" i="8" s="1"/>
  <c r="K1395" i="8"/>
  <c r="M1395" i="8" s="1"/>
  <c r="K1396" i="8"/>
  <c r="M1396" i="8" s="1"/>
  <c r="K1397" i="8"/>
  <c r="M1397" i="8" s="1"/>
  <c r="K1398" i="8"/>
  <c r="M1398" i="8" s="1"/>
  <c r="K1399" i="8"/>
  <c r="M1399" i="8" s="1"/>
  <c r="K1400" i="8"/>
  <c r="M1400" i="8" s="1"/>
  <c r="K1401" i="8"/>
  <c r="M1401" i="8" s="1"/>
  <c r="K1402" i="8"/>
  <c r="M1402" i="8" s="1"/>
  <c r="K1403" i="8"/>
  <c r="M1403" i="8" s="1"/>
  <c r="K1404" i="8"/>
  <c r="M1404" i="8" s="1"/>
  <c r="K1405" i="8"/>
  <c r="M1405" i="8" s="1"/>
  <c r="K1406" i="8"/>
  <c r="M1406" i="8" s="1"/>
  <c r="K1407" i="8"/>
  <c r="M1407" i="8" s="1"/>
  <c r="K1408" i="8"/>
  <c r="M1408" i="8" s="1"/>
  <c r="K1409" i="8"/>
  <c r="M1409" i="8" s="1"/>
  <c r="K1410" i="8"/>
  <c r="M1410" i="8" s="1"/>
  <c r="K1411" i="8"/>
  <c r="M1411" i="8" s="1"/>
  <c r="K1412" i="8"/>
  <c r="M1412" i="8" s="1"/>
  <c r="K1413" i="8"/>
  <c r="M1413" i="8" s="1"/>
  <c r="K1414" i="8"/>
  <c r="M1414" i="8" s="1"/>
  <c r="K1415" i="8"/>
  <c r="M1415" i="8" s="1"/>
  <c r="K1416" i="8"/>
  <c r="M1416" i="8" s="1"/>
  <c r="K1417" i="8"/>
  <c r="M1417" i="8" s="1"/>
  <c r="K1418" i="8"/>
  <c r="M1418" i="8" s="1"/>
  <c r="K1419" i="8"/>
  <c r="M1419" i="8" s="1"/>
  <c r="K1420" i="8"/>
  <c r="M1420" i="8" s="1"/>
  <c r="K1421" i="8"/>
  <c r="M1421" i="8" s="1"/>
  <c r="K1422" i="8"/>
  <c r="M1422" i="8" s="1"/>
  <c r="K1423" i="8"/>
  <c r="M1423" i="8" s="1"/>
  <c r="K1424" i="8"/>
  <c r="M1424" i="8" s="1"/>
  <c r="K1425" i="8"/>
  <c r="M1425" i="8" s="1"/>
  <c r="K1426" i="8"/>
  <c r="M1426" i="8" s="1"/>
  <c r="K1427" i="8"/>
  <c r="M1427" i="8" s="1"/>
  <c r="K1428" i="8"/>
  <c r="M1428" i="8" s="1"/>
  <c r="K1429" i="8"/>
  <c r="M1429" i="8" s="1"/>
  <c r="K1430" i="8"/>
  <c r="M1430" i="8" s="1"/>
  <c r="K1431" i="8"/>
  <c r="M1431" i="8" s="1"/>
  <c r="K1432" i="8"/>
  <c r="M1432" i="8" s="1"/>
  <c r="K1433" i="8"/>
  <c r="M1433" i="8" s="1"/>
  <c r="K1434" i="8"/>
  <c r="M1434" i="8" s="1"/>
  <c r="K1435" i="8"/>
  <c r="M1435" i="8" s="1"/>
  <c r="K1436" i="8"/>
  <c r="M1436" i="8" s="1"/>
  <c r="K1437" i="8"/>
  <c r="M1437" i="8" s="1"/>
  <c r="K1438" i="8"/>
  <c r="M1438" i="8" s="1"/>
  <c r="K1439" i="8"/>
  <c r="M1439" i="8" s="1"/>
  <c r="K1440" i="8"/>
  <c r="M1440" i="8" s="1"/>
  <c r="K1441" i="8"/>
  <c r="M1441" i="8" s="1"/>
  <c r="K1442" i="8"/>
  <c r="M1442" i="8" s="1"/>
  <c r="K1443" i="8"/>
  <c r="M1443" i="8" s="1"/>
  <c r="K1444" i="8"/>
  <c r="M1444" i="8" s="1"/>
  <c r="K1445" i="8"/>
  <c r="M1445" i="8" s="1"/>
  <c r="K1446" i="8"/>
  <c r="M1446" i="8" s="1"/>
  <c r="K1447" i="8"/>
  <c r="M1447" i="8" s="1"/>
  <c r="K1448" i="8"/>
  <c r="M1448" i="8" s="1"/>
  <c r="K1449" i="8"/>
  <c r="M1449" i="8" s="1"/>
  <c r="K1450" i="8"/>
  <c r="M1450" i="8" s="1"/>
  <c r="K1451" i="8"/>
  <c r="M1451" i="8" s="1"/>
  <c r="K1452" i="8"/>
  <c r="M1452" i="8" s="1"/>
  <c r="K1453" i="8"/>
  <c r="M1453" i="8" s="1"/>
  <c r="K1454" i="8"/>
  <c r="M1454" i="8" s="1"/>
  <c r="K1455" i="8"/>
  <c r="M1455" i="8" s="1"/>
  <c r="K1456" i="8"/>
  <c r="M1456" i="8" s="1"/>
  <c r="K1457" i="8"/>
  <c r="M1457" i="8" s="1"/>
  <c r="K1458" i="8"/>
  <c r="M1458" i="8" s="1"/>
  <c r="K1459" i="8"/>
  <c r="M1459" i="8" s="1"/>
  <c r="K1460" i="8"/>
  <c r="M1460" i="8" s="1"/>
  <c r="K1461" i="8"/>
  <c r="M1461" i="8" s="1"/>
  <c r="K1462" i="8"/>
  <c r="M1462" i="8" s="1"/>
  <c r="K1463" i="8"/>
  <c r="M1463" i="8" s="1"/>
  <c r="K1464" i="8"/>
  <c r="M1464" i="8" s="1"/>
  <c r="K1465" i="8"/>
  <c r="M1465" i="8" s="1"/>
  <c r="K1466" i="8"/>
  <c r="M1466" i="8" s="1"/>
  <c r="K1467" i="8"/>
  <c r="M1467" i="8" s="1"/>
  <c r="K1468" i="8"/>
  <c r="M1468" i="8" s="1"/>
  <c r="K1469" i="8"/>
  <c r="M1469" i="8" s="1"/>
  <c r="K1470" i="8"/>
  <c r="M1470" i="8" s="1"/>
  <c r="K1471" i="8"/>
  <c r="M1471" i="8" s="1"/>
  <c r="K1472" i="8"/>
  <c r="M1472" i="8" s="1"/>
  <c r="K1473" i="8"/>
  <c r="M1473" i="8" s="1"/>
  <c r="K1474" i="8"/>
  <c r="M1474" i="8" s="1"/>
  <c r="K1475" i="8"/>
  <c r="M1475" i="8" s="1"/>
  <c r="K1476" i="8"/>
  <c r="M1476" i="8" s="1"/>
  <c r="K1477" i="8"/>
  <c r="M1477" i="8" s="1"/>
  <c r="K1478" i="8"/>
  <c r="M1478" i="8" s="1"/>
  <c r="K1479" i="8"/>
  <c r="M1479" i="8" s="1"/>
  <c r="K1480" i="8"/>
  <c r="M1480" i="8" s="1"/>
  <c r="K1481" i="8"/>
  <c r="M1481" i="8" s="1"/>
  <c r="K1482" i="8"/>
  <c r="M1482" i="8" s="1"/>
  <c r="K1483" i="8"/>
  <c r="M1483" i="8" s="1"/>
  <c r="K1484" i="8"/>
  <c r="M1484" i="8" s="1"/>
  <c r="K1485" i="8"/>
  <c r="M1485" i="8" s="1"/>
  <c r="K1486" i="8"/>
  <c r="M1486" i="8" s="1"/>
  <c r="K1487" i="8"/>
  <c r="M1487" i="8" s="1"/>
  <c r="K1488" i="8"/>
  <c r="M1488" i="8" s="1"/>
  <c r="K1489" i="8"/>
  <c r="M1489" i="8" s="1"/>
  <c r="K1490" i="8"/>
  <c r="M1490" i="8" s="1"/>
  <c r="K1491" i="8"/>
  <c r="M1491" i="8" s="1"/>
  <c r="K1492" i="8"/>
  <c r="M1492" i="8" s="1"/>
  <c r="K1493" i="8"/>
  <c r="M1493" i="8" s="1"/>
  <c r="K1494" i="8"/>
  <c r="M1494" i="8" s="1"/>
  <c r="K1495" i="8"/>
  <c r="M1495" i="8" s="1"/>
  <c r="K1496" i="8"/>
  <c r="M1496" i="8" s="1"/>
  <c r="K1497" i="8"/>
  <c r="M1497" i="8" s="1"/>
  <c r="K1498" i="8"/>
  <c r="M1498" i="8" s="1"/>
  <c r="K1499" i="8"/>
  <c r="M1499" i="8" s="1"/>
  <c r="K1500" i="8"/>
  <c r="M1500" i="8" s="1"/>
  <c r="K1501" i="8"/>
  <c r="M1501" i="8" s="1"/>
  <c r="K1502" i="8"/>
  <c r="M1502" i="8" s="1"/>
  <c r="K1503" i="8"/>
  <c r="M1503" i="8" s="1"/>
  <c r="K1504" i="8"/>
  <c r="M1504" i="8" s="1"/>
  <c r="K1505" i="8"/>
  <c r="M1505" i="8" s="1"/>
  <c r="K1506" i="8"/>
  <c r="M1506" i="8" s="1"/>
  <c r="K1507" i="8"/>
  <c r="M1507" i="8" s="1"/>
  <c r="K1508" i="8"/>
  <c r="M1508" i="8" s="1"/>
  <c r="K1509" i="8"/>
  <c r="M1509" i="8" s="1"/>
  <c r="K1510" i="8"/>
  <c r="M1510" i="8" s="1"/>
  <c r="K1511" i="8"/>
  <c r="M1511" i="8" s="1"/>
  <c r="K1512" i="8"/>
  <c r="M1512" i="8" s="1"/>
  <c r="K1513" i="8"/>
  <c r="M1513" i="8" s="1"/>
  <c r="K1514" i="8"/>
  <c r="M1514" i="8" s="1"/>
  <c r="K1515" i="8"/>
  <c r="M1515" i="8" s="1"/>
  <c r="K1516" i="8"/>
  <c r="M1516" i="8" s="1"/>
  <c r="K1517" i="8"/>
  <c r="M1517" i="8" s="1"/>
  <c r="K1518" i="8"/>
  <c r="M1518" i="8" s="1"/>
  <c r="K1519" i="8"/>
  <c r="M1519" i="8" s="1"/>
  <c r="K1520" i="8"/>
  <c r="M1520" i="8" s="1"/>
  <c r="K1521" i="8"/>
  <c r="M1521" i="8" s="1"/>
  <c r="K1522" i="8"/>
  <c r="M1522" i="8" s="1"/>
  <c r="K1523" i="8"/>
  <c r="M1523" i="8" s="1"/>
  <c r="K1524" i="8"/>
  <c r="M1524" i="8" s="1"/>
  <c r="K1525" i="8"/>
  <c r="M1525" i="8" s="1"/>
  <c r="K1526" i="8"/>
  <c r="M1526" i="8" s="1"/>
  <c r="K1527" i="8"/>
  <c r="M1527" i="8" s="1"/>
  <c r="K1528" i="8"/>
  <c r="M1528" i="8" s="1"/>
  <c r="K1529" i="8"/>
  <c r="M1529" i="8" s="1"/>
  <c r="K1530" i="8"/>
  <c r="M1530" i="8" s="1"/>
  <c r="K1531" i="8"/>
  <c r="M1531" i="8" s="1"/>
  <c r="K1532" i="8"/>
  <c r="M1532" i="8" s="1"/>
  <c r="K1533" i="8"/>
  <c r="M1533" i="8" s="1"/>
  <c r="K1534" i="8"/>
  <c r="M1534" i="8" s="1"/>
  <c r="K1535" i="8"/>
  <c r="M1535" i="8" s="1"/>
  <c r="K1536" i="8"/>
  <c r="M1536" i="8" s="1"/>
  <c r="K1537" i="8"/>
  <c r="M1537" i="8" s="1"/>
  <c r="K1538" i="8"/>
  <c r="M1538" i="8" s="1"/>
  <c r="K1539" i="8"/>
  <c r="M1539" i="8" s="1"/>
  <c r="K1540" i="8"/>
  <c r="M1540" i="8" s="1"/>
  <c r="K1541" i="8"/>
  <c r="M1541" i="8" s="1"/>
  <c r="K1542" i="8"/>
  <c r="M1542" i="8" s="1"/>
  <c r="K1543" i="8"/>
  <c r="M1543" i="8" s="1"/>
  <c r="K1544" i="8"/>
  <c r="M1544" i="8" s="1"/>
  <c r="K1545" i="8"/>
  <c r="M1545" i="8" s="1"/>
  <c r="K1546" i="8"/>
  <c r="M1546" i="8" s="1"/>
  <c r="K1547" i="8"/>
  <c r="M1547" i="8" s="1"/>
  <c r="K1548" i="8"/>
  <c r="M1548" i="8" s="1"/>
  <c r="K1549" i="8"/>
  <c r="M1549" i="8" s="1"/>
  <c r="K1550" i="8"/>
  <c r="M1550" i="8" s="1"/>
  <c r="K1551" i="8"/>
  <c r="M1551" i="8" s="1"/>
  <c r="K1552" i="8"/>
  <c r="M1552" i="8" s="1"/>
  <c r="K1553" i="8"/>
  <c r="M1553" i="8" s="1"/>
  <c r="K1554" i="8"/>
  <c r="M1554" i="8" s="1"/>
  <c r="K1555" i="8"/>
  <c r="M1555" i="8" s="1"/>
  <c r="K1556" i="8"/>
  <c r="M1556" i="8" s="1"/>
  <c r="K1557" i="8"/>
  <c r="M1557" i="8" s="1"/>
  <c r="K1558" i="8"/>
  <c r="M1558" i="8" s="1"/>
  <c r="K1559" i="8"/>
  <c r="M1559" i="8" s="1"/>
  <c r="K1560" i="8"/>
  <c r="M1560" i="8" s="1"/>
  <c r="K1561" i="8"/>
  <c r="M1561" i="8" s="1"/>
  <c r="K1562" i="8"/>
  <c r="M1562" i="8" s="1"/>
  <c r="K1563" i="8"/>
  <c r="M1563" i="8" s="1"/>
  <c r="K1564" i="8"/>
  <c r="M1564" i="8" s="1"/>
  <c r="K1565" i="8"/>
  <c r="M1565" i="8" s="1"/>
  <c r="K1566" i="8"/>
  <c r="M1566" i="8" s="1"/>
  <c r="K1567" i="8"/>
  <c r="M1567" i="8" s="1"/>
  <c r="K1568" i="8"/>
  <c r="M1568" i="8" s="1"/>
  <c r="K1569" i="8"/>
  <c r="M1569" i="8" s="1"/>
  <c r="K1570" i="8"/>
  <c r="M1570" i="8" s="1"/>
  <c r="K1571" i="8"/>
  <c r="M1571" i="8" s="1"/>
  <c r="K1572" i="8"/>
  <c r="M1572" i="8" s="1"/>
  <c r="K1573" i="8"/>
  <c r="M1573" i="8" s="1"/>
  <c r="K1574" i="8"/>
  <c r="M1574" i="8" s="1"/>
  <c r="K1575" i="8"/>
  <c r="M1575" i="8" s="1"/>
  <c r="K1576" i="8"/>
  <c r="M1576" i="8" s="1"/>
  <c r="K1577" i="8"/>
  <c r="M1577" i="8" s="1"/>
  <c r="K1578" i="8"/>
  <c r="M1578" i="8" s="1"/>
  <c r="K1579" i="8"/>
  <c r="M1579" i="8" s="1"/>
  <c r="K1580" i="8"/>
  <c r="M1580" i="8" s="1"/>
  <c r="K1581" i="8"/>
  <c r="M1581" i="8" s="1"/>
  <c r="K1582" i="8"/>
  <c r="M1582" i="8" s="1"/>
  <c r="K1583" i="8"/>
  <c r="M1583" i="8" s="1"/>
  <c r="K1584" i="8"/>
  <c r="M1584" i="8" s="1"/>
  <c r="K1585" i="8"/>
  <c r="M1585" i="8" s="1"/>
  <c r="K1586" i="8"/>
  <c r="M1586" i="8" s="1"/>
  <c r="K1587" i="8"/>
  <c r="M1587" i="8" s="1"/>
  <c r="K1588" i="8"/>
  <c r="M1588" i="8" s="1"/>
  <c r="K1589" i="8"/>
  <c r="M1589" i="8" s="1"/>
  <c r="K1590" i="8"/>
  <c r="M1590" i="8" s="1"/>
  <c r="K1591" i="8"/>
  <c r="M1591" i="8" s="1"/>
  <c r="K1592" i="8"/>
  <c r="M1592" i="8" s="1"/>
  <c r="K1593" i="8"/>
  <c r="M1593" i="8" s="1"/>
  <c r="K1594" i="8"/>
  <c r="M1594" i="8" s="1"/>
  <c r="K1595" i="8"/>
  <c r="M1595" i="8" s="1"/>
  <c r="K1596" i="8"/>
  <c r="M1596" i="8" s="1"/>
  <c r="K1597" i="8"/>
  <c r="M1597" i="8" s="1"/>
  <c r="K1598" i="8"/>
  <c r="M1598" i="8" s="1"/>
  <c r="K1599" i="8"/>
  <c r="M1599" i="8" s="1"/>
  <c r="K1600" i="8"/>
  <c r="M1600" i="8" s="1"/>
  <c r="K1601" i="8"/>
  <c r="M1601" i="8" s="1"/>
  <c r="K1602" i="8"/>
  <c r="M1602" i="8" s="1"/>
  <c r="K1603" i="8"/>
  <c r="M1603" i="8" s="1"/>
  <c r="K1604" i="8"/>
  <c r="M1604" i="8" s="1"/>
  <c r="K1605" i="8"/>
  <c r="M1605" i="8" s="1"/>
  <c r="K1606" i="8"/>
  <c r="M1606" i="8" s="1"/>
  <c r="K1607" i="8"/>
  <c r="M1607" i="8" s="1"/>
  <c r="K1608" i="8"/>
  <c r="M1608" i="8" s="1"/>
  <c r="K1609" i="8"/>
  <c r="M1609" i="8" s="1"/>
  <c r="K1610" i="8"/>
  <c r="M1610" i="8" s="1"/>
  <c r="K1611" i="8"/>
  <c r="M1611" i="8" s="1"/>
  <c r="K1612" i="8"/>
  <c r="M1612" i="8" s="1"/>
  <c r="K1613" i="8"/>
  <c r="M1613" i="8" s="1"/>
  <c r="K1614" i="8"/>
  <c r="M1614" i="8" s="1"/>
  <c r="K1615" i="8"/>
  <c r="M1615" i="8" s="1"/>
  <c r="K1616" i="8"/>
  <c r="M1616" i="8" s="1"/>
  <c r="K1617" i="8"/>
  <c r="M1617" i="8" s="1"/>
  <c r="K1618" i="8"/>
  <c r="M1618" i="8" s="1"/>
  <c r="K1619" i="8"/>
  <c r="M1619" i="8" s="1"/>
  <c r="K1620" i="8"/>
  <c r="M1620" i="8" s="1"/>
  <c r="K1621" i="8"/>
  <c r="M1621" i="8" s="1"/>
  <c r="K1622" i="8"/>
  <c r="M1622" i="8" s="1"/>
  <c r="K1623" i="8"/>
  <c r="M1623" i="8" s="1"/>
  <c r="K1624" i="8"/>
  <c r="M1624" i="8" s="1"/>
  <c r="K1625" i="8"/>
  <c r="M1625" i="8" s="1"/>
  <c r="K1626" i="8"/>
  <c r="M1626" i="8" s="1"/>
  <c r="K1627" i="8"/>
  <c r="M1627" i="8" s="1"/>
  <c r="K1628" i="8"/>
  <c r="M1628" i="8" s="1"/>
  <c r="K1629" i="8"/>
  <c r="M1629" i="8" s="1"/>
  <c r="K1630" i="8"/>
  <c r="M1630" i="8" s="1"/>
  <c r="K1631" i="8"/>
  <c r="M1631" i="8" s="1"/>
  <c r="K1632" i="8"/>
  <c r="M1632" i="8" s="1"/>
  <c r="K1633" i="8"/>
  <c r="M1633" i="8" s="1"/>
  <c r="K1634" i="8"/>
  <c r="M1634" i="8" s="1"/>
  <c r="K1635" i="8"/>
  <c r="M1635" i="8" s="1"/>
  <c r="K1636" i="8"/>
  <c r="M1636" i="8" s="1"/>
  <c r="K1637" i="8"/>
  <c r="M1637" i="8" s="1"/>
  <c r="K1638" i="8"/>
  <c r="M1638" i="8" s="1"/>
  <c r="K1639" i="8"/>
  <c r="M1639" i="8" s="1"/>
  <c r="K1640" i="8"/>
  <c r="M1640" i="8" s="1"/>
  <c r="K1641" i="8"/>
  <c r="M1641" i="8" s="1"/>
  <c r="K1642" i="8"/>
  <c r="M1642" i="8" s="1"/>
  <c r="K1643" i="8"/>
  <c r="M1643" i="8" s="1"/>
  <c r="K1644" i="8"/>
  <c r="M1644" i="8" s="1"/>
  <c r="K1645" i="8"/>
  <c r="M1645" i="8" s="1"/>
  <c r="K1646" i="8"/>
  <c r="M1646" i="8" s="1"/>
  <c r="K1647" i="8"/>
  <c r="M1647" i="8" s="1"/>
  <c r="K1648" i="8"/>
  <c r="M1648" i="8" s="1"/>
  <c r="K1649" i="8"/>
  <c r="M1649" i="8" s="1"/>
  <c r="K1650" i="8"/>
  <c r="M1650" i="8" s="1"/>
  <c r="K1651" i="8"/>
  <c r="M1651" i="8" s="1"/>
  <c r="K1652" i="8"/>
  <c r="M1652" i="8" s="1"/>
  <c r="K1653" i="8"/>
  <c r="M1653" i="8" s="1"/>
  <c r="K1654" i="8"/>
  <c r="M1654" i="8" s="1"/>
  <c r="K1655" i="8"/>
  <c r="M1655" i="8" s="1"/>
  <c r="K1656" i="8"/>
  <c r="M1656" i="8" s="1"/>
  <c r="K1657" i="8"/>
  <c r="M1657" i="8" s="1"/>
  <c r="K1658" i="8"/>
  <c r="M1658" i="8" s="1"/>
  <c r="K1659" i="8"/>
  <c r="M1659" i="8" s="1"/>
  <c r="K1660" i="8"/>
  <c r="M1660" i="8" s="1"/>
  <c r="K1661" i="8"/>
  <c r="M1661" i="8" s="1"/>
  <c r="K1662" i="8"/>
  <c r="M1662" i="8" s="1"/>
  <c r="K1663" i="8"/>
  <c r="M1663" i="8" s="1"/>
  <c r="K1664" i="8"/>
  <c r="M1664" i="8" s="1"/>
  <c r="K1665" i="8"/>
  <c r="M1665" i="8" s="1"/>
  <c r="K1666" i="8"/>
  <c r="M1666" i="8" s="1"/>
  <c r="K1667" i="8"/>
  <c r="M1667" i="8" s="1"/>
  <c r="K1668" i="8"/>
  <c r="M1668" i="8" s="1"/>
  <c r="K1669" i="8"/>
  <c r="M1669" i="8" s="1"/>
  <c r="K1670" i="8"/>
  <c r="M1670" i="8" s="1"/>
  <c r="K1671" i="8"/>
  <c r="M1671" i="8" s="1"/>
  <c r="K1672" i="8"/>
  <c r="M1672" i="8" s="1"/>
  <c r="K1673" i="8"/>
  <c r="M1673" i="8" s="1"/>
  <c r="K1674" i="8"/>
  <c r="M1674" i="8" s="1"/>
  <c r="K1675" i="8"/>
  <c r="M1675" i="8" s="1"/>
  <c r="K1676" i="8"/>
  <c r="M1676" i="8" s="1"/>
  <c r="K1677" i="8"/>
  <c r="M1677" i="8" s="1"/>
  <c r="K1678" i="8"/>
  <c r="M1678" i="8" s="1"/>
  <c r="K1679" i="8"/>
  <c r="M1679" i="8" s="1"/>
  <c r="K1680" i="8"/>
  <c r="M1680" i="8" s="1"/>
  <c r="K1681" i="8"/>
  <c r="M1681" i="8" s="1"/>
  <c r="K1682" i="8"/>
  <c r="M1682" i="8" s="1"/>
  <c r="K1683" i="8"/>
  <c r="M1683" i="8" s="1"/>
  <c r="K1684" i="8"/>
  <c r="M1684" i="8" s="1"/>
  <c r="K1685" i="8"/>
  <c r="M1685" i="8" s="1"/>
  <c r="K1686" i="8"/>
  <c r="M1686" i="8" s="1"/>
  <c r="K1687" i="8"/>
  <c r="M1687" i="8" s="1"/>
  <c r="K1688" i="8"/>
  <c r="M1688" i="8" s="1"/>
  <c r="K1689" i="8"/>
  <c r="M1689" i="8" s="1"/>
  <c r="K1690" i="8"/>
  <c r="M1690" i="8" s="1"/>
  <c r="K1691" i="8"/>
  <c r="M1691" i="8" s="1"/>
  <c r="K1692" i="8"/>
  <c r="M1692" i="8" s="1"/>
  <c r="K1693" i="8"/>
  <c r="M1693" i="8" s="1"/>
  <c r="K1694" i="8"/>
  <c r="M1694" i="8" s="1"/>
  <c r="K1695" i="8"/>
  <c r="M1695" i="8" s="1"/>
  <c r="K1696" i="8"/>
  <c r="M1696" i="8" s="1"/>
  <c r="K1697" i="8"/>
  <c r="M1697" i="8" s="1"/>
  <c r="K1698" i="8"/>
  <c r="M1698" i="8" s="1"/>
  <c r="K1699" i="8"/>
  <c r="M1699" i="8" s="1"/>
  <c r="K1700" i="8"/>
  <c r="M1700" i="8" s="1"/>
  <c r="K1701" i="8"/>
  <c r="M1701" i="8" s="1"/>
  <c r="K1702" i="8"/>
  <c r="M1702" i="8" s="1"/>
  <c r="K1703" i="8"/>
  <c r="M1703" i="8" s="1"/>
  <c r="K1704" i="8"/>
  <c r="M1704" i="8" s="1"/>
  <c r="K1705" i="8"/>
  <c r="M1705" i="8" s="1"/>
  <c r="K1706" i="8"/>
  <c r="M1706" i="8" s="1"/>
  <c r="K1707" i="8"/>
  <c r="M1707" i="8" s="1"/>
  <c r="K1708" i="8"/>
  <c r="M1708" i="8" s="1"/>
  <c r="K1709" i="8"/>
  <c r="M1709" i="8" s="1"/>
  <c r="K1710" i="8"/>
  <c r="M1710" i="8" s="1"/>
  <c r="K1711" i="8"/>
  <c r="M1711" i="8" s="1"/>
  <c r="K1712" i="8"/>
  <c r="M1712" i="8" s="1"/>
  <c r="K1713" i="8"/>
  <c r="M1713" i="8" s="1"/>
  <c r="K1714" i="8"/>
  <c r="M1714" i="8" s="1"/>
  <c r="K1715" i="8"/>
  <c r="M1715" i="8" s="1"/>
  <c r="K1716" i="8"/>
  <c r="M1716" i="8" s="1"/>
  <c r="K1717" i="8"/>
  <c r="M1717" i="8" s="1"/>
  <c r="K1718" i="8"/>
  <c r="M1718" i="8" s="1"/>
  <c r="K1719" i="8"/>
  <c r="M1719" i="8" s="1"/>
  <c r="K1720" i="8"/>
  <c r="M1720" i="8" s="1"/>
  <c r="K1721" i="8"/>
  <c r="M1721" i="8" s="1"/>
  <c r="K1722" i="8"/>
  <c r="M1722" i="8" s="1"/>
  <c r="K1723" i="8"/>
  <c r="M1723" i="8" s="1"/>
  <c r="K1724" i="8"/>
  <c r="M1724" i="8" s="1"/>
  <c r="K1725" i="8"/>
  <c r="M1725" i="8" s="1"/>
  <c r="K1726" i="8"/>
  <c r="M1726" i="8" s="1"/>
  <c r="K1727" i="8"/>
  <c r="M1727" i="8" s="1"/>
  <c r="K1728" i="8"/>
  <c r="M1728" i="8" s="1"/>
  <c r="K1729" i="8"/>
  <c r="M1729" i="8" s="1"/>
  <c r="K1730" i="8"/>
  <c r="M1730" i="8" s="1"/>
  <c r="K1731" i="8"/>
  <c r="M1731" i="8" s="1"/>
  <c r="K1732" i="8"/>
  <c r="M1732" i="8" s="1"/>
  <c r="K1733" i="8"/>
  <c r="M1733" i="8" s="1"/>
  <c r="K1734" i="8"/>
  <c r="M1734" i="8" s="1"/>
  <c r="K1735" i="8"/>
  <c r="M1735" i="8" s="1"/>
  <c r="K1736" i="8"/>
  <c r="M1736" i="8" s="1"/>
  <c r="K1737" i="8"/>
  <c r="M1737" i="8" s="1"/>
  <c r="K1738" i="8"/>
  <c r="M1738" i="8" s="1"/>
  <c r="K1739" i="8"/>
  <c r="M1739" i="8" s="1"/>
  <c r="K1740" i="8"/>
  <c r="M1740" i="8" s="1"/>
  <c r="K1741" i="8"/>
  <c r="M1741" i="8" s="1"/>
  <c r="K1742" i="8"/>
  <c r="M1742" i="8" s="1"/>
  <c r="K1743" i="8"/>
  <c r="M1743" i="8" s="1"/>
  <c r="K1744" i="8"/>
  <c r="M1744" i="8" s="1"/>
  <c r="K1745" i="8"/>
  <c r="M1745" i="8" s="1"/>
  <c r="K1746" i="8"/>
  <c r="M1746" i="8" s="1"/>
  <c r="K1747" i="8"/>
  <c r="M1747" i="8" s="1"/>
  <c r="K1748" i="8"/>
  <c r="M1748" i="8" s="1"/>
  <c r="K1749" i="8"/>
  <c r="M1749" i="8" s="1"/>
  <c r="K1750" i="8"/>
  <c r="M1750" i="8" s="1"/>
  <c r="K1751" i="8"/>
  <c r="M1751" i="8" s="1"/>
  <c r="K1752" i="8"/>
  <c r="M1752" i="8" s="1"/>
  <c r="K1753" i="8"/>
  <c r="M1753" i="8" s="1"/>
  <c r="K1754" i="8"/>
  <c r="M1754" i="8" s="1"/>
  <c r="K1755" i="8"/>
  <c r="M1755" i="8" s="1"/>
  <c r="K1756" i="8"/>
  <c r="M1756" i="8" s="1"/>
  <c r="K1757" i="8"/>
  <c r="M1757" i="8" s="1"/>
  <c r="K1758" i="8"/>
  <c r="M1758" i="8" s="1"/>
  <c r="K1759" i="8"/>
  <c r="M1759" i="8" s="1"/>
  <c r="K1760" i="8"/>
  <c r="M1760" i="8" s="1"/>
  <c r="K1761" i="8"/>
  <c r="M1761" i="8" s="1"/>
  <c r="K1762" i="8"/>
  <c r="M1762" i="8" s="1"/>
  <c r="K1763" i="8"/>
  <c r="M1763" i="8" s="1"/>
  <c r="K1764" i="8"/>
  <c r="M1764" i="8" s="1"/>
  <c r="K1765" i="8"/>
  <c r="M1765" i="8" s="1"/>
  <c r="K1766" i="8"/>
  <c r="M1766" i="8" s="1"/>
  <c r="K1767" i="8"/>
  <c r="M1767" i="8" s="1"/>
  <c r="K1768" i="8"/>
  <c r="M1768" i="8" s="1"/>
  <c r="K1769" i="8"/>
  <c r="M1769" i="8" s="1"/>
  <c r="K1770" i="8"/>
  <c r="M1770" i="8" s="1"/>
  <c r="K1771" i="8"/>
  <c r="M1771" i="8" s="1"/>
  <c r="K1772" i="8"/>
  <c r="M1772" i="8" s="1"/>
  <c r="K1773" i="8"/>
  <c r="M1773" i="8" s="1"/>
  <c r="K1774" i="8"/>
  <c r="M1774" i="8" s="1"/>
  <c r="K1775" i="8"/>
  <c r="M1775" i="8" s="1"/>
  <c r="K1776" i="8"/>
  <c r="M1776" i="8" s="1"/>
  <c r="K1777" i="8"/>
  <c r="M1777" i="8" s="1"/>
  <c r="K1778" i="8"/>
  <c r="M1778" i="8" s="1"/>
  <c r="K1779" i="8"/>
  <c r="M1779" i="8" s="1"/>
  <c r="K1780" i="8"/>
  <c r="M1780" i="8" s="1"/>
  <c r="K1781" i="8"/>
  <c r="M1781" i="8" s="1"/>
  <c r="K1782" i="8"/>
  <c r="M1782" i="8" s="1"/>
  <c r="K1783" i="8"/>
  <c r="M1783" i="8" s="1"/>
  <c r="K1784" i="8"/>
  <c r="M1784" i="8" s="1"/>
  <c r="K1785" i="8"/>
  <c r="M1785" i="8" s="1"/>
  <c r="K1786" i="8"/>
  <c r="M1786" i="8" s="1"/>
  <c r="K1787" i="8"/>
  <c r="M1787" i="8" s="1"/>
  <c r="K1788" i="8"/>
  <c r="M1788" i="8" s="1"/>
  <c r="K1789" i="8"/>
  <c r="M1789" i="8" s="1"/>
  <c r="K1790" i="8"/>
  <c r="M1790" i="8" s="1"/>
  <c r="K1791" i="8"/>
  <c r="M1791" i="8" s="1"/>
  <c r="K1792" i="8"/>
  <c r="M1792" i="8" s="1"/>
  <c r="K1793" i="8"/>
  <c r="M1793" i="8" s="1"/>
  <c r="K1794" i="8"/>
  <c r="M1794" i="8" s="1"/>
  <c r="K1795" i="8"/>
  <c r="M1795" i="8" s="1"/>
  <c r="K1796" i="8"/>
  <c r="M1796" i="8" s="1"/>
  <c r="K1797" i="8"/>
  <c r="M1797" i="8" s="1"/>
  <c r="K1798" i="8"/>
  <c r="M1798" i="8" s="1"/>
  <c r="K1799" i="8"/>
  <c r="M1799" i="8" s="1"/>
  <c r="K1800" i="8"/>
  <c r="M1800" i="8" s="1"/>
  <c r="K1801" i="8"/>
  <c r="M1801" i="8" s="1"/>
  <c r="K1802" i="8"/>
  <c r="M1802" i="8" s="1"/>
  <c r="K1803" i="8"/>
  <c r="M1803" i="8" s="1"/>
  <c r="K1804" i="8"/>
  <c r="M1804" i="8" s="1"/>
  <c r="K1805" i="8"/>
  <c r="M1805" i="8" s="1"/>
  <c r="K1806" i="8"/>
  <c r="M1806" i="8" s="1"/>
  <c r="K1807" i="8"/>
  <c r="M1807" i="8" s="1"/>
  <c r="K1808" i="8"/>
  <c r="M1808" i="8" s="1"/>
  <c r="K1809" i="8"/>
  <c r="M1809" i="8" s="1"/>
  <c r="K1810" i="8"/>
  <c r="M1810" i="8" s="1"/>
  <c r="K1811" i="8"/>
  <c r="M1811" i="8" s="1"/>
  <c r="K1812" i="8"/>
  <c r="M1812" i="8" s="1"/>
  <c r="K1813" i="8"/>
  <c r="M1813" i="8" s="1"/>
  <c r="K1814" i="8"/>
  <c r="M1814" i="8" s="1"/>
  <c r="K1815" i="8"/>
  <c r="M1815" i="8" s="1"/>
  <c r="K1816" i="8"/>
  <c r="M1816" i="8" s="1"/>
  <c r="K1817" i="8"/>
  <c r="M1817" i="8" s="1"/>
  <c r="K1818" i="8"/>
  <c r="M1818" i="8" s="1"/>
  <c r="K1819" i="8"/>
  <c r="M1819" i="8" s="1"/>
  <c r="K1820" i="8"/>
  <c r="M1820" i="8" s="1"/>
  <c r="K1821" i="8"/>
  <c r="M1821" i="8" s="1"/>
  <c r="K1822" i="8"/>
  <c r="M1822" i="8" s="1"/>
  <c r="K1823" i="8"/>
  <c r="M1823" i="8" s="1"/>
  <c r="K1824" i="8"/>
  <c r="M1824" i="8" s="1"/>
  <c r="K1825" i="8"/>
  <c r="M1825" i="8" s="1"/>
  <c r="K1826" i="8"/>
  <c r="M1826" i="8" s="1"/>
  <c r="K1827" i="8"/>
  <c r="M1827" i="8" s="1"/>
  <c r="K1828" i="8"/>
  <c r="M1828" i="8" s="1"/>
  <c r="K1829" i="8"/>
  <c r="M1829" i="8" s="1"/>
  <c r="K1830" i="8"/>
  <c r="M1830" i="8" s="1"/>
  <c r="K1831" i="8"/>
  <c r="M1831" i="8" s="1"/>
  <c r="K1832" i="8"/>
  <c r="M1832" i="8" s="1"/>
  <c r="K1833" i="8"/>
  <c r="M1833" i="8" s="1"/>
  <c r="K1834" i="8"/>
  <c r="M1834" i="8" s="1"/>
  <c r="K1835" i="8"/>
  <c r="M1835" i="8" s="1"/>
  <c r="K1836" i="8"/>
  <c r="M1836" i="8" s="1"/>
  <c r="K1837" i="8"/>
  <c r="M1837" i="8" s="1"/>
  <c r="K1838" i="8"/>
  <c r="M1838" i="8" s="1"/>
  <c r="K1839" i="8"/>
  <c r="M1839" i="8" s="1"/>
  <c r="K1840" i="8"/>
  <c r="M1840" i="8" s="1"/>
  <c r="K1841" i="8"/>
  <c r="M1841" i="8" s="1"/>
  <c r="K1842" i="8"/>
  <c r="M1842" i="8" s="1"/>
  <c r="K1843" i="8"/>
  <c r="M1843" i="8" s="1"/>
  <c r="K1844" i="8"/>
  <c r="M1844" i="8" s="1"/>
  <c r="K1845" i="8"/>
  <c r="M1845" i="8" s="1"/>
  <c r="K1846" i="8"/>
  <c r="M1846" i="8" s="1"/>
  <c r="K1847" i="8"/>
  <c r="M1847" i="8" s="1"/>
  <c r="K1848" i="8"/>
  <c r="M1848" i="8" s="1"/>
  <c r="K1849" i="8"/>
  <c r="M1849" i="8" s="1"/>
  <c r="K1850" i="8"/>
  <c r="M1850" i="8" s="1"/>
  <c r="K1851" i="8"/>
  <c r="M1851" i="8" s="1"/>
  <c r="K1852" i="8"/>
  <c r="M1852" i="8" s="1"/>
  <c r="K1853" i="8"/>
  <c r="M1853" i="8" s="1"/>
  <c r="K1854" i="8"/>
  <c r="M1854" i="8" s="1"/>
  <c r="K1855" i="8"/>
  <c r="M1855" i="8" s="1"/>
  <c r="K1856" i="8"/>
  <c r="M1856" i="8" s="1"/>
  <c r="K1857" i="8"/>
  <c r="M1857" i="8" s="1"/>
  <c r="K1858" i="8"/>
  <c r="M1858" i="8" s="1"/>
  <c r="K1859" i="8"/>
  <c r="M1859" i="8" s="1"/>
  <c r="K1860" i="8"/>
  <c r="M1860" i="8" s="1"/>
  <c r="K1861" i="8"/>
  <c r="M1861" i="8" s="1"/>
  <c r="K1862" i="8"/>
  <c r="M1862" i="8" s="1"/>
  <c r="K1863" i="8"/>
  <c r="M1863" i="8" s="1"/>
  <c r="K1864" i="8"/>
  <c r="M1864" i="8" s="1"/>
  <c r="K1865" i="8"/>
  <c r="M1865" i="8" s="1"/>
  <c r="K1866" i="8"/>
  <c r="M1866" i="8" s="1"/>
  <c r="K1867" i="8"/>
  <c r="M1867" i="8" s="1"/>
  <c r="K1868" i="8"/>
  <c r="M1868" i="8" s="1"/>
  <c r="K1869" i="8"/>
  <c r="M1869" i="8" s="1"/>
  <c r="K1870" i="8"/>
  <c r="M1870" i="8" s="1"/>
  <c r="K1871" i="8"/>
  <c r="M1871" i="8" s="1"/>
  <c r="K1872" i="8"/>
  <c r="M1872" i="8" s="1"/>
  <c r="K1873" i="8"/>
  <c r="M1873" i="8" s="1"/>
  <c r="K1874" i="8"/>
  <c r="M1874" i="8" s="1"/>
  <c r="K1875" i="8"/>
  <c r="M1875" i="8" s="1"/>
  <c r="K1876" i="8"/>
  <c r="M1876" i="8" s="1"/>
  <c r="K1877" i="8"/>
  <c r="M1877" i="8" s="1"/>
  <c r="K1878" i="8"/>
  <c r="M1878" i="8" s="1"/>
  <c r="K1879" i="8"/>
  <c r="M1879" i="8" s="1"/>
  <c r="K1880" i="8"/>
  <c r="M1880" i="8" s="1"/>
  <c r="K1881" i="8"/>
  <c r="M1881" i="8" s="1"/>
  <c r="K1882" i="8"/>
  <c r="M1882" i="8" s="1"/>
  <c r="K1883" i="8"/>
  <c r="M1883" i="8" s="1"/>
  <c r="K1884" i="8"/>
  <c r="M1884" i="8" s="1"/>
  <c r="K1885" i="8"/>
  <c r="M1885" i="8" s="1"/>
  <c r="K1886" i="8"/>
  <c r="M1886" i="8" s="1"/>
  <c r="K1887" i="8"/>
  <c r="M1887" i="8" s="1"/>
  <c r="K1888" i="8"/>
  <c r="M1888" i="8" s="1"/>
  <c r="K1889" i="8"/>
  <c r="M1889" i="8" s="1"/>
  <c r="K1890" i="8"/>
  <c r="M1890" i="8" s="1"/>
  <c r="K1891" i="8"/>
  <c r="M1891" i="8" s="1"/>
  <c r="K1892" i="8"/>
  <c r="M1892" i="8" s="1"/>
  <c r="K1893" i="8"/>
  <c r="M1893" i="8" s="1"/>
  <c r="K1894" i="8"/>
  <c r="M1894" i="8" s="1"/>
  <c r="K1895" i="8"/>
  <c r="M1895" i="8" s="1"/>
  <c r="K1896" i="8"/>
  <c r="M1896" i="8" s="1"/>
  <c r="K1897" i="8"/>
  <c r="M1897" i="8" s="1"/>
  <c r="K1898" i="8"/>
  <c r="M1898" i="8" s="1"/>
  <c r="K1899" i="8"/>
  <c r="M1899" i="8" s="1"/>
  <c r="K1900" i="8"/>
  <c r="M1900" i="8" s="1"/>
  <c r="K1901" i="8"/>
  <c r="M1901" i="8" s="1"/>
  <c r="K1902" i="8"/>
  <c r="M1902" i="8" s="1"/>
  <c r="K1903" i="8"/>
  <c r="M1903" i="8" s="1"/>
  <c r="K1904" i="8"/>
  <c r="M1904" i="8" s="1"/>
  <c r="K1905" i="8"/>
  <c r="M1905" i="8" s="1"/>
  <c r="K1906" i="8"/>
  <c r="M1906" i="8" s="1"/>
  <c r="K1907" i="8"/>
  <c r="M1907" i="8" s="1"/>
  <c r="K1908" i="8"/>
  <c r="M1908" i="8" s="1"/>
  <c r="K1909" i="8"/>
  <c r="M1909" i="8" s="1"/>
  <c r="K1910" i="8"/>
  <c r="M1910" i="8" s="1"/>
  <c r="K1911" i="8"/>
  <c r="M1911" i="8" s="1"/>
  <c r="K1912" i="8"/>
  <c r="M1912" i="8" s="1"/>
  <c r="K1913" i="8"/>
  <c r="M1913" i="8" s="1"/>
  <c r="K1914" i="8"/>
  <c r="M1914" i="8" s="1"/>
  <c r="K1915" i="8"/>
  <c r="M1915" i="8" s="1"/>
  <c r="K1916" i="8"/>
  <c r="M1916" i="8" s="1"/>
  <c r="K1917" i="8"/>
  <c r="M1917" i="8" s="1"/>
  <c r="K1918" i="8"/>
  <c r="M1918" i="8" s="1"/>
  <c r="K1919" i="8"/>
  <c r="M1919" i="8" s="1"/>
  <c r="K1920" i="8"/>
  <c r="M1920" i="8" s="1"/>
  <c r="K1921" i="8"/>
  <c r="M1921" i="8" s="1"/>
  <c r="K1922" i="8"/>
  <c r="M1922" i="8" s="1"/>
  <c r="K1923" i="8"/>
  <c r="M1923" i="8" s="1"/>
  <c r="K1924" i="8"/>
  <c r="M1924" i="8" s="1"/>
  <c r="K1925" i="8"/>
  <c r="M1925" i="8" s="1"/>
  <c r="K1926" i="8"/>
  <c r="M1926" i="8" s="1"/>
  <c r="K1927" i="8"/>
  <c r="M1927" i="8" s="1"/>
  <c r="K1928" i="8"/>
  <c r="M1928" i="8" s="1"/>
  <c r="K1929" i="8"/>
  <c r="M1929" i="8" s="1"/>
  <c r="K1930" i="8"/>
  <c r="M1930" i="8" s="1"/>
  <c r="K1931" i="8"/>
  <c r="M1931" i="8" s="1"/>
  <c r="K1932" i="8"/>
  <c r="M1932" i="8" s="1"/>
  <c r="K1933" i="8"/>
  <c r="M1933" i="8" s="1"/>
  <c r="K1934" i="8"/>
  <c r="M1934" i="8" s="1"/>
  <c r="K1935" i="8"/>
  <c r="M1935" i="8" s="1"/>
  <c r="K1936" i="8"/>
  <c r="M1936" i="8" s="1"/>
  <c r="K1937" i="8"/>
  <c r="M1937" i="8" s="1"/>
  <c r="K1938" i="8"/>
  <c r="M1938" i="8" s="1"/>
  <c r="K1939" i="8"/>
  <c r="M1939" i="8" s="1"/>
  <c r="K1940" i="8"/>
  <c r="M1940" i="8" s="1"/>
  <c r="K1941" i="8"/>
  <c r="M1941" i="8" s="1"/>
  <c r="K1942" i="8"/>
  <c r="M1942" i="8" s="1"/>
  <c r="K1943" i="8"/>
  <c r="M1943" i="8" s="1"/>
  <c r="K1944" i="8"/>
  <c r="M1944" i="8" s="1"/>
  <c r="K1945" i="8"/>
  <c r="M1945" i="8" s="1"/>
  <c r="K1946" i="8"/>
  <c r="M1946" i="8" s="1"/>
  <c r="K1947" i="8"/>
  <c r="M1947" i="8" s="1"/>
  <c r="K1948" i="8"/>
  <c r="M1948" i="8" s="1"/>
  <c r="K1949" i="8"/>
  <c r="M1949" i="8" s="1"/>
  <c r="K1950" i="8"/>
  <c r="M1950" i="8" s="1"/>
  <c r="K1951" i="8"/>
  <c r="M1951" i="8" s="1"/>
  <c r="K1952" i="8"/>
  <c r="M1952" i="8" s="1"/>
  <c r="K1953" i="8"/>
  <c r="M1953" i="8" s="1"/>
  <c r="K1954" i="8"/>
  <c r="M1954" i="8" s="1"/>
  <c r="K1955" i="8"/>
  <c r="M1955" i="8" s="1"/>
  <c r="K1956" i="8"/>
  <c r="M1956" i="8" s="1"/>
  <c r="K1957" i="8"/>
  <c r="M1957" i="8" s="1"/>
  <c r="K1958" i="8"/>
  <c r="M1958" i="8" s="1"/>
  <c r="K1959" i="8"/>
  <c r="M1959" i="8" s="1"/>
  <c r="K1960" i="8"/>
  <c r="M1960" i="8" s="1"/>
  <c r="K1961" i="8"/>
  <c r="M1961" i="8" s="1"/>
  <c r="K1962" i="8"/>
  <c r="M1962" i="8" s="1"/>
  <c r="K1963" i="8"/>
  <c r="M1963" i="8" s="1"/>
  <c r="K1964" i="8"/>
  <c r="M1964" i="8" s="1"/>
  <c r="K1965" i="8"/>
  <c r="M1965" i="8" s="1"/>
  <c r="K1966" i="8"/>
  <c r="M1966" i="8" s="1"/>
  <c r="K1967" i="8"/>
  <c r="M1967" i="8" s="1"/>
  <c r="K1968" i="8"/>
  <c r="M1968" i="8" s="1"/>
  <c r="K1969" i="8"/>
  <c r="M1969" i="8" s="1"/>
  <c r="K1970" i="8"/>
  <c r="M1970" i="8" s="1"/>
  <c r="K1971" i="8"/>
  <c r="M1971" i="8" s="1"/>
  <c r="K1972" i="8"/>
  <c r="M1972" i="8" s="1"/>
  <c r="K1973" i="8"/>
  <c r="M1973" i="8" s="1"/>
  <c r="K1974" i="8"/>
  <c r="M1974" i="8" s="1"/>
  <c r="K1975" i="8"/>
  <c r="M1975" i="8" s="1"/>
  <c r="K1976" i="8"/>
  <c r="M1976" i="8" s="1"/>
  <c r="K1977" i="8"/>
  <c r="M1977" i="8" s="1"/>
  <c r="K1978" i="8"/>
  <c r="M1978" i="8" s="1"/>
  <c r="K1979" i="8"/>
  <c r="M1979" i="8" s="1"/>
  <c r="K1980" i="8"/>
  <c r="M1980" i="8" s="1"/>
  <c r="K1981" i="8"/>
  <c r="M1981" i="8" s="1"/>
  <c r="K1982" i="8"/>
  <c r="M1982" i="8" s="1"/>
  <c r="K1983" i="8"/>
  <c r="M1983" i="8" s="1"/>
  <c r="K1984" i="8"/>
  <c r="M1984" i="8" s="1"/>
  <c r="K1985" i="8"/>
  <c r="M1985" i="8" s="1"/>
  <c r="K1986" i="8"/>
  <c r="M1986" i="8" s="1"/>
  <c r="K1987" i="8"/>
  <c r="M1987" i="8" s="1"/>
  <c r="K1988" i="8"/>
  <c r="M1988" i="8" s="1"/>
  <c r="K1989" i="8"/>
  <c r="M1989" i="8" s="1"/>
  <c r="K1990" i="8"/>
  <c r="M1990" i="8" s="1"/>
  <c r="K1991" i="8"/>
  <c r="M1991" i="8" s="1"/>
  <c r="K1992" i="8"/>
  <c r="M1992" i="8" s="1"/>
  <c r="K1993" i="8"/>
  <c r="M1993" i="8" s="1"/>
  <c r="K1994" i="8"/>
  <c r="M1994" i="8" s="1"/>
  <c r="K1995" i="8"/>
  <c r="M1995" i="8" s="1"/>
  <c r="K1996" i="8"/>
  <c r="M1996" i="8" s="1"/>
  <c r="K1997" i="8"/>
  <c r="M1997" i="8" s="1"/>
  <c r="K1998" i="8"/>
  <c r="M1998" i="8" s="1"/>
  <c r="K1999" i="8"/>
  <c r="M1999" i="8" s="1"/>
  <c r="K2000" i="8"/>
  <c r="M2000" i="8" s="1"/>
  <c r="K2001" i="8"/>
  <c r="M2001" i="8" s="1"/>
  <c r="K2002" i="8"/>
  <c r="M2002" i="8" s="1"/>
  <c r="K2003" i="8"/>
  <c r="M2003" i="8" s="1"/>
  <c r="K2004" i="8"/>
  <c r="M2004" i="8" s="1"/>
  <c r="K2005" i="8"/>
  <c r="M2005" i="8" s="1"/>
  <c r="K2006" i="8"/>
  <c r="M2006" i="8" s="1"/>
  <c r="K2007" i="8"/>
  <c r="M2007" i="8" s="1"/>
  <c r="K2008" i="8"/>
  <c r="M2008" i="8" s="1"/>
  <c r="K2009" i="8"/>
  <c r="M2009" i="8" s="1"/>
  <c r="K2010" i="8"/>
  <c r="M2010" i="8" s="1"/>
  <c r="M4944" i="2" l="1"/>
  <c r="M4942" i="2"/>
  <c r="M4940" i="2"/>
  <c r="M4938" i="2"/>
  <c r="M4936" i="2"/>
  <c r="M4935" i="2"/>
  <c r="M4933" i="2"/>
  <c r="M4931" i="2"/>
  <c r="M4929" i="2"/>
  <c r="M4927" i="2"/>
  <c r="M4925" i="2"/>
  <c r="M4923" i="2"/>
  <c r="M4921" i="2"/>
  <c r="M4919" i="2"/>
  <c r="M4917" i="2"/>
  <c r="M4915" i="2"/>
  <c r="M4914" i="2"/>
  <c r="M4912" i="2"/>
  <c r="M4910" i="2"/>
  <c r="M4908" i="2"/>
  <c r="M4906" i="2"/>
  <c r="M4904" i="2"/>
  <c r="M4902" i="2"/>
  <c r="M4900" i="2"/>
  <c r="M4898" i="2"/>
  <c r="M4896" i="2"/>
  <c r="M4894" i="2"/>
  <c r="M4892" i="2"/>
  <c r="M4890" i="2"/>
  <c r="M4888" i="2"/>
  <c r="M4886" i="2"/>
  <c r="M4884" i="2"/>
  <c r="M4882" i="2"/>
  <c r="M4880" i="2"/>
  <c r="M4878" i="2"/>
  <c r="M4876" i="2"/>
  <c r="M4875" i="2"/>
  <c r="M4873" i="2"/>
  <c r="M4871" i="2"/>
  <c r="M4869" i="2"/>
  <c r="M4867" i="2"/>
  <c r="M4865" i="2"/>
  <c r="M4863" i="2"/>
  <c r="M4861" i="2"/>
  <c r="M4859" i="2"/>
  <c r="M4857" i="2"/>
  <c r="M4855" i="2"/>
  <c r="M4853" i="2"/>
  <c r="M4851" i="2"/>
  <c r="M4849" i="2"/>
  <c r="M4847" i="2"/>
  <c r="M4845" i="2"/>
  <c r="M4843" i="2"/>
  <c r="M4841" i="2"/>
  <c r="M4839" i="2"/>
  <c r="M4837" i="2"/>
  <c r="M4835" i="2"/>
  <c r="M4834" i="2"/>
  <c r="M4832" i="2"/>
  <c r="M4830" i="2"/>
  <c r="M4828" i="2"/>
  <c r="M4825" i="2"/>
  <c r="M4823" i="2"/>
  <c r="M4821" i="2"/>
  <c r="M4819" i="2"/>
  <c r="M4817" i="2"/>
  <c r="M4815" i="2"/>
  <c r="M4813" i="2"/>
  <c r="M4811" i="2"/>
  <c r="M4809" i="2"/>
  <c r="M4807" i="2"/>
  <c r="M4805" i="2"/>
  <c r="M4803" i="2"/>
  <c r="M4801" i="2"/>
  <c r="M4799" i="2"/>
  <c r="M4797" i="2"/>
  <c r="M4795" i="2"/>
  <c r="M4793" i="2"/>
  <c r="M4791" i="2"/>
  <c r="M4789" i="2"/>
  <c r="M4787" i="2"/>
  <c r="M4785" i="2"/>
  <c r="M4783" i="2"/>
  <c r="M4781" i="2"/>
  <c r="M4779" i="2"/>
  <c r="M4777" i="2"/>
  <c r="M4775" i="2"/>
  <c r="M4773" i="2"/>
  <c r="M4771" i="2"/>
  <c r="M4769" i="2"/>
  <c r="M4767" i="2"/>
  <c r="M4765" i="2"/>
  <c r="M4763" i="2"/>
  <c r="M4761" i="2"/>
  <c r="M4759" i="2"/>
  <c r="M4757" i="2"/>
  <c r="M4755" i="2"/>
  <c r="M4753" i="2"/>
  <c r="M4751" i="2"/>
  <c r="M4749" i="2"/>
  <c r="M4747" i="2"/>
  <c r="M4745" i="2"/>
  <c r="M4743" i="2"/>
  <c r="M4741" i="2"/>
  <c r="M4739" i="2"/>
  <c r="M4738" i="2"/>
  <c r="M4736" i="2"/>
  <c r="M4734" i="2"/>
  <c r="M4732" i="2"/>
  <c r="M4730" i="2"/>
  <c r="M4728" i="2"/>
  <c r="M4726" i="2"/>
  <c r="M4725" i="2"/>
  <c r="M4723" i="2"/>
  <c r="M4721" i="2"/>
  <c r="M4719" i="2"/>
  <c r="M4717" i="2"/>
  <c r="M4716" i="2"/>
  <c r="M4714" i="2"/>
  <c r="M4712" i="2"/>
  <c r="M4710" i="2"/>
  <c r="M4708" i="2"/>
  <c r="M4706" i="2"/>
  <c r="M4704" i="2"/>
  <c r="M4702" i="2"/>
  <c r="M4700" i="2"/>
  <c r="M4698" i="2"/>
  <c r="M4696" i="2"/>
  <c r="M4694" i="2"/>
  <c r="M4693" i="2"/>
  <c r="M4691" i="2"/>
  <c r="M4689" i="2"/>
  <c r="M4687" i="2"/>
  <c r="M4685" i="2"/>
  <c r="M4683" i="2"/>
  <c r="M4682" i="2"/>
  <c r="M4680" i="2"/>
  <c r="M4678" i="2"/>
  <c r="M4677" i="2"/>
  <c r="M4675" i="2"/>
  <c r="M4673" i="2"/>
  <c r="M4671" i="2"/>
  <c r="M4669" i="2"/>
  <c r="M4667" i="2"/>
  <c r="M4665" i="2"/>
  <c r="M4663" i="2"/>
  <c r="M4661" i="2"/>
  <c r="M4660" i="2"/>
  <c r="M4658" i="2"/>
  <c r="M4656" i="2"/>
  <c r="M4654" i="2"/>
  <c r="M4652" i="2"/>
  <c r="M4650" i="2"/>
  <c r="M4648" i="2"/>
  <c r="M4646" i="2"/>
  <c r="M4645" i="2"/>
  <c r="M4643" i="2"/>
  <c r="M4641" i="2"/>
  <c r="M4639" i="2"/>
  <c r="M4638" i="2"/>
  <c r="M4636" i="2"/>
  <c r="M4634" i="2"/>
  <c r="M4632" i="2"/>
  <c r="M4630" i="2"/>
  <c r="M4628" i="2"/>
  <c r="M4626" i="2"/>
  <c r="M4624" i="2"/>
  <c r="M4623" i="2"/>
  <c r="M4621" i="2"/>
  <c r="M4619" i="2"/>
  <c r="M4617" i="2"/>
  <c r="M4615" i="2"/>
  <c r="M4613" i="2"/>
  <c r="M4612" i="2"/>
  <c r="M4610" i="2"/>
  <c r="M4608" i="2"/>
  <c r="M4606" i="2"/>
  <c r="M4604" i="2"/>
  <c r="M4602" i="2"/>
  <c r="M4600" i="2"/>
  <c r="M4599" i="2"/>
  <c r="M4597" i="2"/>
  <c r="M4595" i="2"/>
  <c r="M4593" i="2"/>
  <c r="M4591" i="2"/>
  <c r="M4589" i="2"/>
  <c r="M4587" i="2"/>
  <c r="M4581" i="2"/>
  <c r="M4545" i="2"/>
  <c r="M4543" i="2"/>
  <c r="M4542" i="2"/>
  <c r="M4540" i="2"/>
  <c r="M4538" i="2"/>
  <c r="M4536" i="2"/>
  <c r="M4534" i="2"/>
  <c r="M4532" i="2"/>
  <c r="M4530" i="2"/>
  <c r="M4528" i="2"/>
  <c r="M4527" i="2"/>
  <c r="M4525" i="2"/>
  <c r="M4523" i="2"/>
  <c r="M4521" i="2"/>
  <c r="M4519" i="2"/>
  <c r="M4518" i="2"/>
  <c r="M4516" i="2"/>
  <c r="M4514" i="2"/>
  <c r="M4512" i="2"/>
  <c r="M4510" i="2"/>
  <c r="M4509" i="2"/>
  <c r="M4507" i="2"/>
  <c r="M4505" i="2"/>
  <c r="M4504" i="2"/>
  <c r="M4502" i="2"/>
  <c r="M4500" i="2"/>
  <c r="M4499" i="2"/>
  <c r="M4497" i="2"/>
  <c r="M4494" i="2"/>
  <c r="M4492" i="2"/>
  <c r="M4490" i="2"/>
  <c r="M4488" i="2"/>
  <c r="M4487" i="2"/>
  <c r="M4485" i="2"/>
  <c r="M4483" i="2"/>
  <c r="M4481" i="2"/>
  <c r="M4480" i="2"/>
  <c r="M4478" i="2"/>
  <c r="M4477" i="2"/>
  <c r="M4476" i="2"/>
  <c r="M4475" i="2"/>
  <c r="M4474" i="2"/>
  <c r="M4473" i="2"/>
  <c r="M4471" i="2"/>
  <c r="M4470" i="2"/>
  <c r="M4469" i="2"/>
  <c r="M4468" i="2"/>
  <c r="M4467" i="2"/>
  <c r="M4466" i="2"/>
  <c r="M4465" i="2"/>
  <c r="M4464" i="2"/>
  <c r="M4463" i="2"/>
  <c r="M4462" i="2"/>
  <c r="M4461" i="2"/>
  <c r="M4460" i="2"/>
  <c r="M4459" i="2"/>
  <c r="M4458" i="2"/>
  <c r="M4457" i="2"/>
  <c r="M4456" i="2"/>
  <c r="M4455" i="2"/>
  <c r="M4454" i="2"/>
  <c r="M4453" i="2"/>
  <c r="M4452" i="2"/>
  <c r="M4451" i="2"/>
  <c r="M4450" i="2"/>
  <c r="M4449" i="2"/>
  <c r="M4448" i="2"/>
  <c r="M4447" i="2"/>
  <c r="M4446" i="2"/>
  <c r="M4445" i="2"/>
  <c r="M4444" i="2"/>
  <c r="M4443" i="2"/>
  <c r="M4442" i="2"/>
  <c r="M4441" i="2"/>
  <c r="M4440" i="2"/>
  <c r="M4439" i="2"/>
  <c r="M4438" i="2"/>
  <c r="M4437" i="2"/>
  <c r="M4436" i="2"/>
  <c r="M4435" i="2"/>
  <c r="M4434" i="2"/>
  <c r="M4433" i="2"/>
  <c r="M4432" i="2"/>
  <c r="M4431" i="2"/>
  <c r="M4430" i="2"/>
  <c r="M4429" i="2"/>
  <c r="M4428" i="2"/>
  <c r="M4427" i="2"/>
  <c r="M4426" i="2"/>
  <c r="M4425" i="2"/>
  <c r="M4424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943" i="2"/>
  <c r="M4941" i="2"/>
  <c r="M4939" i="2"/>
  <c r="M4937" i="2"/>
  <c r="M4934" i="2"/>
  <c r="M4932" i="2"/>
  <c r="M4930" i="2"/>
  <c r="M4928" i="2"/>
  <c r="M4926" i="2"/>
  <c r="M4924" i="2"/>
  <c r="M4922" i="2"/>
  <c r="M4920" i="2"/>
  <c r="M4918" i="2"/>
  <c r="M4916" i="2"/>
  <c r="M4913" i="2"/>
  <c r="M4911" i="2"/>
  <c r="M4909" i="2"/>
  <c r="M4907" i="2"/>
  <c r="M4905" i="2"/>
  <c r="M4903" i="2"/>
  <c r="M4901" i="2"/>
  <c r="M4899" i="2"/>
  <c r="M4897" i="2"/>
  <c r="M4895" i="2"/>
  <c r="M4893" i="2"/>
  <c r="M4891" i="2"/>
  <c r="M4889" i="2"/>
  <c r="M4887" i="2"/>
  <c r="M4885" i="2"/>
  <c r="M4883" i="2"/>
  <c r="M4881" i="2"/>
  <c r="M4879" i="2"/>
  <c r="M4877" i="2"/>
  <c r="M4874" i="2"/>
  <c r="M4872" i="2"/>
  <c r="M4870" i="2"/>
  <c r="M4868" i="2"/>
  <c r="M4866" i="2"/>
  <c r="M4864" i="2"/>
  <c r="M4862" i="2"/>
  <c r="M4860" i="2"/>
  <c r="M4858" i="2"/>
  <c r="M4856" i="2"/>
  <c r="M4854" i="2"/>
  <c r="M4852" i="2"/>
  <c r="M4850" i="2"/>
  <c r="M4848" i="2"/>
  <c r="M4846" i="2"/>
  <c r="M4844" i="2"/>
  <c r="M4842" i="2"/>
  <c r="M4840" i="2"/>
  <c r="M4838" i="2"/>
  <c r="M4836" i="2"/>
  <c r="M4833" i="2"/>
  <c r="M4831" i="2"/>
  <c r="M4829" i="2"/>
  <c r="M4827" i="2"/>
  <c r="M4826" i="2"/>
  <c r="M4824" i="2"/>
  <c r="M4822" i="2"/>
  <c r="M4820" i="2"/>
  <c r="M4818" i="2"/>
  <c r="M4816" i="2"/>
  <c r="M4814" i="2"/>
  <c r="M4812" i="2"/>
  <c r="M4810" i="2"/>
  <c r="M4808" i="2"/>
  <c r="M4806" i="2"/>
  <c r="M4804" i="2"/>
  <c r="M4802" i="2"/>
  <c r="M4800" i="2"/>
  <c r="M4798" i="2"/>
  <c r="M4796" i="2"/>
  <c r="M4794" i="2"/>
  <c r="M4792" i="2"/>
  <c r="M4790" i="2"/>
  <c r="M4788" i="2"/>
  <c r="M4786" i="2"/>
  <c r="M4784" i="2"/>
  <c r="M4782" i="2"/>
  <c r="M4780" i="2"/>
  <c r="M4778" i="2"/>
  <c r="M4776" i="2"/>
  <c r="M4774" i="2"/>
  <c r="M4772" i="2"/>
  <c r="M4770" i="2"/>
  <c r="M4768" i="2"/>
  <c r="M4766" i="2"/>
  <c r="M4764" i="2"/>
  <c r="M4762" i="2"/>
  <c r="M4760" i="2"/>
  <c r="M4758" i="2"/>
  <c r="M4756" i="2"/>
  <c r="M4754" i="2"/>
  <c r="M4752" i="2"/>
  <c r="M4750" i="2"/>
  <c r="M4748" i="2"/>
  <c r="M4746" i="2"/>
  <c r="M4744" i="2"/>
  <c r="M4742" i="2"/>
  <c r="M4740" i="2"/>
  <c r="M4737" i="2"/>
  <c r="M4735" i="2"/>
  <c r="M4733" i="2"/>
  <c r="M4731" i="2"/>
  <c r="M4729" i="2"/>
  <c r="M4727" i="2"/>
  <c r="M4724" i="2"/>
  <c r="M4722" i="2"/>
  <c r="M4720" i="2"/>
  <c r="M4718" i="2"/>
  <c r="M4715" i="2"/>
  <c r="M4713" i="2"/>
  <c r="M4711" i="2"/>
  <c r="M4709" i="2"/>
  <c r="M4707" i="2"/>
  <c r="M4705" i="2"/>
  <c r="M4703" i="2"/>
  <c r="M4701" i="2"/>
  <c r="M4699" i="2"/>
  <c r="M4697" i="2"/>
  <c r="M4695" i="2"/>
  <c r="M4692" i="2"/>
  <c r="M4690" i="2"/>
  <c r="M4688" i="2"/>
  <c r="M4686" i="2"/>
  <c r="M4684" i="2"/>
  <c r="M4681" i="2"/>
  <c r="M4679" i="2"/>
  <c r="M4676" i="2"/>
  <c r="M4674" i="2"/>
  <c r="M4672" i="2"/>
  <c r="M4670" i="2"/>
  <c r="M4668" i="2"/>
  <c r="M4666" i="2"/>
  <c r="M4664" i="2"/>
  <c r="M4662" i="2"/>
  <c r="M4659" i="2"/>
  <c r="M4657" i="2"/>
  <c r="M4655" i="2"/>
  <c r="M4653" i="2"/>
  <c r="M4651" i="2"/>
  <c r="M4649" i="2"/>
  <c r="M4647" i="2"/>
  <c r="M4644" i="2"/>
  <c r="M4642" i="2"/>
  <c r="M4640" i="2"/>
  <c r="M4637" i="2"/>
  <c r="M4635" i="2"/>
  <c r="M4633" i="2"/>
  <c r="M4631" i="2"/>
  <c r="M4629" i="2"/>
  <c r="M4627" i="2"/>
  <c r="M4625" i="2"/>
  <c r="M4622" i="2"/>
  <c r="M4620" i="2"/>
  <c r="M4618" i="2"/>
  <c r="M4616" i="2"/>
  <c r="M4614" i="2"/>
  <c r="M4611" i="2"/>
  <c r="M4609" i="2"/>
  <c r="M4607" i="2"/>
  <c r="M4605" i="2"/>
  <c r="M4603" i="2"/>
  <c r="M4601" i="2"/>
  <c r="M4598" i="2"/>
  <c r="M4596" i="2"/>
  <c r="M4594" i="2"/>
  <c r="M4592" i="2"/>
  <c r="M4590" i="2"/>
  <c r="M4588" i="2"/>
  <c r="M4586" i="2"/>
  <c r="M4585" i="2"/>
  <c r="M4584" i="2"/>
  <c r="M4583" i="2"/>
  <c r="M4582" i="2"/>
  <c r="M4580" i="2"/>
  <c r="M4579" i="2"/>
  <c r="M4578" i="2"/>
  <c r="M4577" i="2"/>
  <c r="M4576" i="2"/>
  <c r="M4575" i="2"/>
  <c r="M4574" i="2"/>
  <c r="M4573" i="2"/>
  <c r="M4572" i="2"/>
  <c r="M4571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8" i="2"/>
  <c r="M4547" i="2"/>
  <c r="M4546" i="2"/>
  <c r="M4544" i="2"/>
  <c r="M4541" i="2"/>
  <c r="M4539" i="2"/>
  <c r="M4537" i="2"/>
  <c r="M4535" i="2"/>
  <c r="M4533" i="2"/>
  <c r="M4531" i="2"/>
  <c r="M4529" i="2"/>
  <c r="M4526" i="2"/>
  <c r="M4524" i="2"/>
  <c r="M4522" i="2"/>
  <c r="M4520" i="2"/>
  <c r="M4517" i="2"/>
  <c r="M4515" i="2"/>
  <c r="M4513" i="2"/>
  <c r="M4511" i="2"/>
  <c r="M4508" i="2"/>
  <c r="M4506" i="2"/>
  <c r="M4503" i="2"/>
  <c r="M4501" i="2"/>
  <c r="M4498" i="2"/>
  <c r="M4496" i="2"/>
  <c r="M4495" i="2"/>
  <c r="M4493" i="2"/>
  <c r="M4491" i="2"/>
  <c r="M4489" i="2"/>
  <c r="M4486" i="2"/>
  <c r="M4484" i="2"/>
  <c r="M4482" i="2"/>
  <c r="M4479" i="2"/>
  <c r="M4472" i="2"/>
  <c r="M4411" i="2"/>
  <c r="M4409" i="2"/>
  <c r="M4407" i="2"/>
  <c r="M4405" i="2"/>
  <c r="M4403" i="2"/>
  <c r="M4401" i="2"/>
  <c r="M4399" i="2"/>
  <c r="M4397" i="2"/>
  <c r="M4395" i="2"/>
  <c r="M4392" i="2"/>
  <c r="M4390" i="2"/>
  <c r="M4388" i="2"/>
  <c r="M4386" i="2"/>
  <c r="M4384" i="2"/>
  <c r="M4382" i="2"/>
  <c r="M4380" i="2"/>
  <c r="M4378" i="2"/>
  <c r="M4376" i="2"/>
  <c r="M4374" i="2"/>
  <c r="M4372" i="2"/>
  <c r="M4369" i="2"/>
  <c r="M4367" i="2"/>
  <c r="M4365" i="2"/>
  <c r="M4363" i="2"/>
  <c r="M4361" i="2"/>
  <c r="M4359" i="2"/>
  <c r="M4357" i="2"/>
  <c r="M4355" i="2"/>
  <c r="M4353" i="2"/>
  <c r="M4351" i="2"/>
  <c r="M4349" i="2"/>
  <c r="M4347" i="2"/>
  <c r="M4345" i="2"/>
  <c r="M4343" i="2"/>
  <c r="M4341" i="2"/>
  <c r="M4339" i="2"/>
  <c r="M4337" i="2"/>
  <c r="M4335" i="2"/>
  <c r="M4333" i="2"/>
  <c r="M4331" i="2"/>
  <c r="M4329" i="2"/>
  <c r="M4327" i="2"/>
  <c r="M4325" i="2"/>
  <c r="M4323" i="2"/>
  <c r="M4321" i="2"/>
  <c r="M4319" i="2"/>
  <c r="M4317" i="2"/>
  <c r="M4315" i="2"/>
  <c r="M4313" i="2"/>
  <c r="M4311" i="2"/>
  <c r="M4309" i="2"/>
  <c r="M4307" i="2"/>
  <c r="M4305" i="2"/>
  <c r="M4303" i="2"/>
  <c r="M4301" i="2"/>
  <c r="M4299" i="2"/>
  <c r="M4297" i="2"/>
  <c r="M4295" i="2"/>
  <c r="M4293" i="2"/>
  <c r="M4291" i="2"/>
  <c r="M4289" i="2"/>
  <c r="M4287" i="2"/>
  <c r="M4285" i="2"/>
  <c r="M4283" i="2"/>
  <c r="M4281" i="2"/>
  <c r="M4279" i="2"/>
  <c r="M4277" i="2"/>
  <c r="M4275" i="2"/>
  <c r="M4273" i="2"/>
  <c r="M4271" i="2"/>
  <c r="M4269" i="2"/>
  <c r="M4268" i="2"/>
  <c r="M4266" i="2"/>
  <c r="M4264" i="2"/>
  <c r="M4262" i="2"/>
  <c r="M4260" i="2"/>
  <c r="M4258" i="2"/>
  <c r="M4256" i="2"/>
  <c r="M4254" i="2"/>
  <c r="M4252" i="2"/>
  <c r="M4250" i="2"/>
  <c r="M4248" i="2"/>
  <c r="M4247" i="2"/>
  <c r="M4245" i="2"/>
  <c r="M4243" i="2"/>
  <c r="M4241" i="2"/>
  <c r="M4240" i="2"/>
  <c r="M4238" i="2"/>
  <c r="M4237" i="2"/>
  <c r="M4235" i="2"/>
  <c r="M4233" i="2"/>
  <c r="M4231" i="2"/>
  <c r="M4229" i="2"/>
  <c r="M4228" i="2"/>
  <c r="M4226" i="2"/>
  <c r="M4224" i="2"/>
  <c r="M4221" i="2"/>
  <c r="M4219" i="2"/>
  <c r="M4217" i="2"/>
  <c r="M4215" i="2"/>
  <c r="M4213" i="2"/>
  <c r="M4211" i="2"/>
  <c r="M4209" i="2"/>
  <c r="M4207" i="2"/>
  <c r="M4205" i="2"/>
  <c r="M4203" i="2"/>
  <c r="M4201" i="2"/>
  <c r="M4199" i="2"/>
  <c r="M4197" i="2"/>
  <c r="M4195" i="2"/>
  <c r="M4193" i="2"/>
  <c r="M4191" i="2"/>
  <c r="M4189" i="2"/>
  <c r="M4188" i="2"/>
  <c r="M4186" i="2"/>
  <c r="M4184" i="2"/>
  <c r="M4182" i="2"/>
  <c r="M4180" i="2"/>
  <c r="M4178" i="2"/>
  <c r="M4176" i="2"/>
  <c r="M4174" i="2"/>
  <c r="M4172" i="2"/>
  <c r="M4170" i="2"/>
  <c r="M4168" i="2"/>
  <c r="M4166" i="2"/>
  <c r="M4164" i="2"/>
  <c r="M4162" i="2"/>
  <c r="M4160" i="2"/>
  <c r="M4159" i="2"/>
  <c r="M4157" i="2"/>
  <c r="M4155" i="2"/>
  <c r="M4153" i="2"/>
  <c r="M4151" i="2"/>
  <c r="M4149" i="2"/>
  <c r="M4147" i="2"/>
  <c r="M4145" i="2"/>
  <c r="M4143" i="2"/>
  <c r="M4141" i="2"/>
  <c r="M4139" i="2"/>
  <c r="M4137" i="2"/>
  <c r="M4135" i="2"/>
  <c r="M4133" i="2"/>
  <c r="M4131" i="2"/>
  <c r="M4129" i="2"/>
  <c r="M4127" i="2"/>
  <c r="M4125" i="2"/>
  <c r="M4123" i="2"/>
  <c r="M4121" i="2"/>
  <c r="M4119" i="2"/>
  <c r="M4117" i="2"/>
  <c r="M4115" i="2"/>
  <c r="M4113" i="2"/>
  <c r="M4111" i="2"/>
  <c r="M4109" i="2"/>
  <c r="M4107" i="2"/>
  <c r="M4105" i="2"/>
  <c r="M4103" i="2"/>
  <c r="M4101" i="2"/>
  <c r="M4099" i="2"/>
  <c r="M4098" i="2"/>
  <c r="M4096" i="2"/>
  <c r="M4094" i="2"/>
  <c r="M4092" i="2"/>
  <c r="M4090" i="2"/>
  <c r="M4088" i="2"/>
  <c r="M4086" i="2"/>
  <c r="M4083" i="2"/>
  <c r="M4081" i="2"/>
  <c r="M4079" i="2"/>
  <c r="M4077" i="2"/>
  <c r="M4076" i="2"/>
  <c r="M4074" i="2"/>
  <c r="M4072" i="2"/>
  <c r="M4070" i="2"/>
  <c r="M4068" i="2"/>
  <c r="M4066" i="2"/>
  <c r="M4064" i="2"/>
  <c r="M4062" i="2"/>
  <c r="M4060" i="2"/>
  <c r="M4058" i="2"/>
  <c r="M4056" i="2"/>
  <c r="M4054" i="2"/>
  <c r="M4052" i="2"/>
  <c r="M4050" i="2"/>
  <c r="M4048" i="2"/>
  <c r="M4046" i="2"/>
  <c r="M4044" i="2"/>
  <c r="M4042" i="2"/>
  <c r="M4040" i="2"/>
  <c r="M4038" i="2"/>
  <c r="M4037" i="2"/>
  <c r="M4035" i="2"/>
  <c r="M4033" i="2"/>
  <c r="M4031" i="2"/>
  <c r="M4029" i="2"/>
  <c r="M4027" i="2"/>
  <c r="M4026" i="2"/>
  <c r="M4024" i="2"/>
  <c r="M4022" i="2"/>
  <c r="M4020" i="2"/>
  <c r="M4017" i="2"/>
  <c r="M4015" i="2"/>
  <c r="M4013" i="2"/>
  <c r="M4011" i="2"/>
  <c r="M4009" i="2"/>
  <c r="M4007" i="2"/>
  <c r="M4005" i="2"/>
  <c r="M4003" i="2"/>
  <c r="M4001" i="2"/>
  <c r="M3999" i="2"/>
  <c r="M3997" i="2"/>
  <c r="M3995" i="2"/>
  <c r="M3993" i="2"/>
  <c r="M3991" i="2"/>
  <c r="M3989" i="2"/>
  <c r="M3987" i="2"/>
  <c r="M3986" i="2"/>
  <c r="M3984" i="2"/>
  <c r="M3982" i="2"/>
  <c r="M3980" i="2"/>
  <c r="M3978" i="2"/>
  <c r="M3976" i="2"/>
  <c r="M3974" i="2"/>
  <c r="M3972" i="2"/>
  <c r="M3970" i="2"/>
  <c r="M3968" i="2"/>
  <c r="M3966" i="2"/>
  <c r="M3964" i="2"/>
  <c r="M3962" i="2"/>
  <c r="M3960" i="2"/>
  <c r="M3958" i="2"/>
  <c r="M3956" i="2"/>
  <c r="M3954" i="2"/>
  <c r="M3952" i="2"/>
  <c r="M3950" i="2"/>
  <c r="M3948" i="2"/>
  <c r="M3946" i="2"/>
  <c r="M3944" i="2"/>
  <c r="M3943" i="2"/>
  <c r="M3941" i="2"/>
  <c r="M3939" i="2"/>
  <c r="M3937" i="2"/>
  <c r="M3934" i="2"/>
  <c r="M3932" i="2"/>
  <c r="M3930" i="2"/>
  <c r="M3929" i="2"/>
  <c r="M3927" i="2"/>
  <c r="M3925" i="2"/>
  <c r="M3923" i="2"/>
  <c r="M3921" i="2"/>
  <c r="M3919" i="2"/>
  <c r="M3917" i="2"/>
  <c r="M3915" i="2"/>
  <c r="M3913" i="2"/>
  <c r="M3911" i="2"/>
  <c r="M3909" i="2"/>
  <c r="M3907" i="2"/>
  <c r="M3906" i="2"/>
  <c r="M3904" i="2"/>
  <c r="M3902" i="2"/>
  <c r="M3900" i="2"/>
  <c r="M3899" i="2"/>
  <c r="M3897" i="2"/>
  <c r="M3895" i="2"/>
  <c r="M3893" i="2"/>
  <c r="M3891" i="2"/>
  <c r="M3889" i="2"/>
  <c r="M3887" i="2"/>
  <c r="M3885" i="2"/>
  <c r="M3884" i="2"/>
  <c r="M3882" i="2"/>
  <c r="M3880" i="2"/>
  <c r="M3878" i="2"/>
  <c r="M3876" i="2"/>
  <c r="M3874" i="2"/>
  <c r="M3872" i="2"/>
  <c r="M3870" i="2"/>
  <c r="M3868" i="2"/>
  <c r="M3866" i="2"/>
  <c r="M3864" i="2"/>
  <c r="M3862" i="2"/>
  <c r="M3860" i="2"/>
  <c r="M3858" i="2"/>
  <c r="M3856" i="2"/>
  <c r="M3854" i="2"/>
  <c r="M3852" i="2"/>
  <c r="M3850" i="2"/>
  <c r="M3848" i="2"/>
  <c r="M3846" i="2"/>
  <c r="M3845" i="2"/>
  <c r="M3843" i="2"/>
  <c r="M3841" i="2"/>
  <c r="M3839" i="2"/>
  <c r="M3837" i="2"/>
  <c r="M3835" i="2"/>
  <c r="M3833" i="2"/>
  <c r="M3831" i="2"/>
  <c r="M3829" i="2"/>
  <c r="M3827" i="2"/>
  <c r="M3825" i="2"/>
  <c r="M3823" i="2"/>
  <c r="M3821" i="2"/>
  <c r="M3819" i="2"/>
  <c r="M3817" i="2"/>
  <c r="M3815" i="2"/>
  <c r="M3813" i="2"/>
  <c r="M3811" i="2"/>
  <c r="M3809" i="2"/>
  <c r="M3807" i="2"/>
  <c r="M3805" i="2"/>
  <c r="M3804" i="2"/>
  <c r="M3802" i="2"/>
  <c r="M3800" i="2"/>
  <c r="M3798" i="2"/>
  <c r="M3796" i="2"/>
  <c r="M3794" i="2"/>
  <c r="M3792" i="2"/>
  <c r="M3790" i="2"/>
  <c r="M3788" i="2"/>
  <c r="M3786" i="2"/>
  <c r="M3784" i="2"/>
  <c r="M3782" i="2"/>
  <c r="M3780" i="2"/>
  <c r="M3778" i="2"/>
  <c r="M3776" i="2"/>
  <c r="M3774" i="2"/>
  <c r="M3773" i="2"/>
  <c r="M3771" i="2"/>
  <c r="M3769" i="2"/>
  <c r="M3767" i="2"/>
  <c r="M3765" i="2"/>
  <c r="M3763" i="2"/>
  <c r="M3761" i="2"/>
  <c r="M3759" i="2"/>
  <c r="M3757" i="2"/>
  <c r="M3755" i="2"/>
  <c r="M3753" i="2"/>
  <c r="M3751" i="2"/>
  <c r="M3750" i="2"/>
  <c r="M3748" i="2"/>
  <c r="M3746" i="2"/>
  <c r="M3744" i="2"/>
  <c r="M3742" i="2"/>
  <c r="M3740" i="2"/>
  <c r="M3738" i="2"/>
  <c r="M3736" i="2"/>
  <c r="M3734" i="2"/>
  <c r="M3732" i="2"/>
  <c r="M3730" i="2"/>
  <c r="M3728" i="2"/>
  <c r="M3726" i="2"/>
  <c r="M3724" i="2"/>
  <c r="M3722" i="2"/>
  <c r="M3719" i="2"/>
  <c r="M3718" i="2"/>
  <c r="M3716" i="2"/>
  <c r="M3714" i="2"/>
  <c r="M3712" i="2"/>
  <c r="M3710" i="2"/>
  <c r="M3708" i="2"/>
  <c r="M3706" i="2"/>
  <c r="M3704" i="2"/>
  <c r="M3701" i="2"/>
  <c r="M3699" i="2"/>
  <c r="M3697" i="2"/>
  <c r="M3695" i="2"/>
  <c r="M3693" i="2"/>
  <c r="M3691" i="2"/>
  <c r="M3689" i="2"/>
  <c r="M3687" i="2"/>
  <c r="M3685" i="2"/>
  <c r="M3683" i="2"/>
  <c r="M3682" i="2"/>
  <c r="M3680" i="2"/>
  <c r="M3678" i="2"/>
  <c r="M3676" i="2"/>
  <c r="M3674" i="2"/>
  <c r="M3672" i="2"/>
  <c r="M3670" i="2"/>
  <c r="M3668" i="2"/>
  <c r="M3666" i="2"/>
  <c r="M3664" i="2"/>
  <c r="M3662" i="2"/>
  <c r="M3660" i="2"/>
  <c r="M3657" i="2"/>
  <c r="M3655" i="2"/>
  <c r="M3653" i="2"/>
  <c r="M3651" i="2"/>
  <c r="M3649" i="2"/>
  <c r="M3647" i="2"/>
  <c r="M3645" i="2"/>
  <c r="M3643" i="2"/>
  <c r="M3641" i="2"/>
  <c r="M3639" i="2"/>
  <c r="M3637" i="2"/>
  <c r="M3635" i="2"/>
  <c r="M3634" i="2"/>
  <c r="M3632" i="2"/>
  <c r="M3630" i="2"/>
  <c r="M3628" i="2"/>
  <c r="M3625" i="2"/>
  <c r="M3623" i="2"/>
  <c r="M3621" i="2"/>
  <c r="M3619" i="2"/>
  <c r="M3617" i="2"/>
  <c r="M3615" i="2"/>
  <c r="M3613" i="2"/>
  <c r="M3611" i="2"/>
  <c r="M3609" i="2"/>
  <c r="M3607" i="2"/>
  <c r="M3605" i="2"/>
  <c r="M3603" i="2"/>
  <c r="M3601" i="2"/>
  <c r="M3599" i="2"/>
  <c r="M3597" i="2"/>
  <c r="M3595" i="2"/>
  <c r="M3593" i="2"/>
  <c r="M3591" i="2"/>
  <c r="M3589" i="2"/>
  <c r="M3587" i="2"/>
  <c r="M3585" i="2"/>
  <c r="M3583" i="2"/>
  <c r="M3581" i="2"/>
  <c r="M3579" i="2"/>
  <c r="M3577" i="2"/>
  <c r="M3575" i="2"/>
  <c r="M3573" i="2"/>
  <c r="M3571" i="2"/>
  <c r="M3569" i="2"/>
  <c r="M3567" i="2"/>
  <c r="M3565" i="2"/>
  <c r="M3563" i="2"/>
  <c r="M3561" i="2"/>
  <c r="M3559" i="2"/>
  <c r="M3557" i="2"/>
  <c r="M3555" i="2"/>
  <c r="M3553" i="2"/>
  <c r="M3551" i="2"/>
  <c r="M3549" i="2"/>
  <c r="M3547" i="2"/>
  <c r="M3545" i="2"/>
  <c r="M3543" i="2"/>
  <c r="M3541" i="2"/>
  <c r="M3539" i="2"/>
  <c r="M3537" i="2"/>
  <c r="M3535" i="2"/>
  <c r="M3533" i="2"/>
  <c r="M3531" i="2"/>
  <c r="M3529" i="2"/>
  <c r="M3527" i="2"/>
  <c r="M3525" i="2"/>
  <c r="M3523" i="2"/>
  <c r="M3521" i="2"/>
  <c r="M3520" i="2"/>
  <c r="M3518" i="2"/>
  <c r="M3517" i="2"/>
  <c r="M3515" i="2"/>
  <c r="M3513" i="2"/>
  <c r="M3511" i="2"/>
  <c r="M3509" i="2"/>
  <c r="M3507" i="2"/>
  <c r="M3505" i="2"/>
  <c r="M3503" i="2"/>
  <c r="M3501" i="2"/>
  <c r="M3499" i="2"/>
  <c r="M3497" i="2"/>
  <c r="M3495" i="2"/>
  <c r="M3493" i="2"/>
  <c r="M3490" i="2"/>
  <c r="M3488" i="2"/>
  <c r="M3486" i="2"/>
  <c r="M3485" i="2"/>
  <c r="M3483" i="2"/>
  <c r="M3480" i="2"/>
  <c r="M3479" i="2"/>
  <c r="M3476" i="2"/>
  <c r="M3474" i="2"/>
  <c r="M3472" i="2"/>
  <c r="M3470" i="2"/>
  <c r="M3469" i="2"/>
  <c r="M3467" i="2"/>
  <c r="M3465" i="2"/>
  <c r="M3463" i="2"/>
  <c r="M3461" i="2"/>
  <c r="M3459" i="2"/>
  <c r="M3457" i="2"/>
  <c r="M3455" i="2"/>
  <c r="M3453" i="2"/>
  <c r="M3451" i="2"/>
  <c r="M3449" i="2"/>
  <c r="M3447" i="2"/>
  <c r="M3445" i="2"/>
  <c r="M3444" i="2"/>
  <c r="M3442" i="2"/>
  <c r="M3440" i="2"/>
  <c r="M3438" i="2"/>
  <c r="M3436" i="2"/>
  <c r="M3434" i="2"/>
  <c r="M3432" i="2"/>
  <c r="M3430" i="2"/>
  <c r="M3428" i="2"/>
  <c r="M3426" i="2"/>
  <c r="M3424" i="2"/>
  <c r="M3422" i="2"/>
  <c r="M3420" i="2"/>
  <c r="M3418" i="2"/>
  <c r="M3416" i="2"/>
  <c r="M3414" i="2"/>
  <c r="M3412" i="2"/>
  <c r="M3410" i="2"/>
  <c r="M3408" i="2"/>
  <c r="M3406" i="2"/>
  <c r="M3404" i="2"/>
  <c r="M3402" i="2"/>
  <c r="M3400" i="2"/>
  <c r="M3399" i="2"/>
  <c r="M3397" i="2"/>
  <c r="M3395" i="2"/>
  <c r="M3393" i="2"/>
  <c r="M3391" i="2"/>
  <c r="M3389" i="2"/>
  <c r="M3387" i="2"/>
  <c r="M3384" i="2"/>
  <c r="M3382" i="2"/>
  <c r="M3380" i="2"/>
  <c r="M3378" i="2"/>
  <c r="M3377" i="2"/>
  <c r="M3375" i="2"/>
  <c r="M3372" i="2"/>
  <c r="M3370" i="2"/>
  <c r="M3368" i="2"/>
  <c r="M3366" i="2"/>
  <c r="M3364" i="2"/>
  <c r="M3362" i="2"/>
  <c r="M3360" i="2"/>
  <c r="M3358" i="2"/>
  <c r="M3356" i="2"/>
  <c r="M3354" i="2"/>
  <c r="M3352" i="2"/>
  <c r="M3350" i="2"/>
  <c r="M3347" i="2"/>
  <c r="M3345" i="2"/>
  <c r="M3343" i="2"/>
  <c r="M3341" i="2"/>
  <c r="M3339" i="2"/>
  <c r="M3337" i="2"/>
  <c r="M3335" i="2"/>
  <c r="M3333" i="2"/>
  <c r="M3331" i="2"/>
  <c r="M3329" i="2"/>
  <c r="M3328" i="2"/>
  <c r="M3326" i="2"/>
  <c r="M3324" i="2"/>
  <c r="M3320" i="2"/>
  <c r="M3318" i="2"/>
  <c r="M3317" i="2"/>
  <c r="M3315" i="2"/>
  <c r="M3313" i="2"/>
  <c r="M3311" i="2"/>
  <c r="M3310" i="2"/>
  <c r="M3308" i="2"/>
  <c r="M3306" i="2"/>
  <c r="M3305" i="2"/>
  <c r="M3303" i="2"/>
  <c r="M3301" i="2"/>
  <c r="M3299" i="2"/>
  <c r="M3297" i="2"/>
  <c r="M3295" i="2"/>
  <c r="M3294" i="2"/>
  <c r="M3292" i="2"/>
  <c r="M3290" i="2"/>
  <c r="M3288" i="2"/>
  <c r="M3286" i="2"/>
  <c r="M3284" i="2"/>
  <c r="M3282" i="2"/>
  <c r="M3280" i="2"/>
  <c r="M3278" i="2"/>
  <c r="M3276" i="2"/>
  <c r="M3274" i="2"/>
  <c r="M3272" i="2"/>
  <c r="M3271" i="2"/>
  <c r="M3269" i="2"/>
  <c r="M3267" i="2"/>
  <c r="M3265" i="2"/>
  <c r="M3263" i="2"/>
  <c r="M3261" i="2"/>
  <c r="M3259" i="2"/>
  <c r="M3258" i="2"/>
  <c r="M3256" i="2"/>
  <c r="M3254" i="2"/>
  <c r="M3252" i="2"/>
  <c r="M3250" i="2"/>
  <c r="M3248" i="2"/>
  <c r="M3246" i="2"/>
  <c r="M3244" i="2"/>
  <c r="M3242" i="2"/>
  <c r="M3241" i="2"/>
  <c r="M3239" i="2"/>
  <c r="M3237" i="2"/>
  <c r="M3235" i="2"/>
  <c r="M3233" i="2"/>
  <c r="M3232" i="2"/>
  <c r="M3229" i="2"/>
  <c r="M3227" i="2"/>
  <c r="M3225" i="2"/>
  <c r="M3223" i="2"/>
  <c r="M3221" i="2"/>
  <c r="M3219" i="2"/>
  <c r="M3218" i="2"/>
  <c r="M3216" i="2"/>
  <c r="M3214" i="2"/>
  <c r="M3212" i="2"/>
  <c r="M3210" i="2"/>
  <c r="M3208" i="2"/>
  <c r="M3206" i="2"/>
  <c r="M3204" i="2"/>
  <c r="M3202" i="2"/>
  <c r="M3200" i="2"/>
  <c r="M3198" i="2"/>
  <c r="M3196" i="2"/>
  <c r="M3194" i="2"/>
  <c r="M3192" i="2"/>
  <c r="M3190" i="2"/>
  <c r="M3188" i="2"/>
  <c r="M3186" i="2"/>
  <c r="M3184" i="2"/>
  <c r="M3182" i="2"/>
  <c r="M3180" i="2"/>
  <c r="M3178" i="2"/>
  <c r="M3176" i="2"/>
  <c r="M3174" i="2"/>
  <c r="M3173" i="2"/>
  <c r="M3171" i="2"/>
  <c r="M3169" i="2"/>
  <c r="M3167" i="2"/>
  <c r="M3164" i="2"/>
  <c r="M3163" i="2"/>
  <c r="M3161" i="2"/>
  <c r="M3159" i="2"/>
  <c r="M3157" i="2"/>
  <c r="M3155" i="2"/>
  <c r="M3154" i="2"/>
  <c r="M3152" i="2"/>
  <c r="M3150" i="2"/>
  <c r="M3148" i="2"/>
  <c r="M3146" i="2"/>
  <c r="M3144" i="2"/>
  <c r="M3141" i="2"/>
  <c r="M3139" i="2"/>
  <c r="M3137" i="2"/>
  <c r="M3135" i="2"/>
  <c r="M3133" i="2"/>
  <c r="M3132" i="2"/>
  <c r="M3130" i="2"/>
  <c r="M3128" i="2"/>
  <c r="M3126" i="2"/>
  <c r="M3124" i="2"/>
  <c r="M3123" i="2"/>
  <c r="M3121" i="2"/>
  <c r="M3119" i="2"/>
  <c r="M3118" i="2"/>
  <c r="M3116" i="2"/>
  <c r="M3114" i="2"/>
  <c r="M3112" i="2"/>
  <c r="M3110" i="2"/>
  <c r="M3109" i="2"/>
  <c r="M3107" i="2"/>
  <c r="M3105" i="2"/>
  <c r="M3103" i="2"/>
  <c r="M3101" i="2"/>
  <c r="M3099" i="2"/>
  <c r="M3098" i="2"/>
  <c r="M3096" i="2"/>
  <c r="M3094" i="2"/>
  <c r="M3093" i="2"/>
  <c r="M3091" i="2"/>
  <c r="M3089" i="2"/>
  <c r="M3087" i="2"/>
  <c r="M3085" i="2"/>
  <c r="M3083" i="2"/>
  <c r="M3081" i="2"/>
  <c r="M3080" i="2"/>
  <c r="M3078" i="2"/>
  <c r="M3076" i="2"/>
  <c r="M3074" i="2"/>
  <c r="M3073" i="2"/>
  <c r="M3071" i="2"/>
  <c r="M3070" i="2"/>
  <c r="M3068" i="2"/>
  <c r="M3066" i="2"/>
  <c r="M3064" i="2"/>
  <c r="M3062" i="2"/>
  <c r="M3060" i="2"/>
  <c r="M3059" i="2"/>
  <c r="M3057" i="2"/>
  <c r="M3055" i="2"/>
  <c r="M3053" i="2"/>
  <c r="M3051" i="2"/>
  <c r="M3049" i="2"/>
  <c r="M3047" i="2"/>
  <c r="M3045" i="2"/>
  <c r="M3043" i="2"/>
  <c r="M3042" i="2"/>
  <c r="M3040" i="2"/>
  <c r="M3038" i="2"/>
  <c r="M3036" i="2"/>
  <c r="M3034" i="2"/>
  <c r="M3032" i="2"/>
  <c r="M3030" i="2"/>
  <c r="M3028" i="2"/>
  <c r="M3025" i="2"/>
  <c r="M3023" i="2"/>
  <c r="M3022" i="2"/>
  <c r="M3020" i="2"/>
  <c r="M3018" i="2"/>
  <c r="M3017" i="2"/>
  <c r="M3015" i="2"/>
  <c r="M3014" i="2"/>
  <c r="M3013" i="2"/>
  <c r="M3012" i="2"/>
  <c r="M3011" i="2"/>
  <c r="M3010" i="2"/>
  <c r="M3009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0" i="2"/>
  <c r="M4410" i="2"/>
  <c r="M4408" i="2"/>
  <c r="M4406" i="2"/>
  <c r="M4404" i="2"/>
  <c r="M4402" i="2"/>
  <c r="M4400" i="2"/>
  <c r="M4398" i="2"/>
  <c r="M4396" i="2"/>
  <c r="M4394" i="2"/>
  <c r="M4393" i="2"/>
  <c r="M4391" i="2"/>
  <c r="M4389" i="2"/>
  <c r="M4387" i="2"/>
  <c r="M4385" i="2"/>
  <c r="M4383" i="2"/>
  <c r="M4381" i="2"/>
  <c r="M4379" i="2"/>
  <c r="M4377" i="2"/>
  <c r="M4375" i="2"/>
  <c r="M4373" i="2"/>
  <c r="M4371" i="2"/>
  <c r="M4370" i="2"/>
  <c r="M4368" i="2"/>
  <c r="M4366" i="2"/>
  <c r="M4364" i="2"/>
  <c r="M4362" i="2"/>
  <c r="M4360" i="2"/>
  <c r="M4358" i="2"/>
  <c r="M4356" i="2"/>
  <c r="M4354" i="2"/>
  <c r="M4352" i="2"/>
  <c r="M4350" i="2"/>
  <c r="M4348" i="2"/>
  <c r="M4346" i="2"/>
  <c r="M4344" i="2"/>
  <c r="M4342" i="2"/>
  <c r="M4340" i="2"/>
  <c r="M4338" i="2"/>
  <c r="M4336" i="2"/>
  <c r="M4334" i="2"/>
  <c r="M4332" i="2"/>
  <c r="M4330" i="2"/>
  <c r="M4328" i="2"/>
  <c r="M4326" i="2"/>
  <c r="M4324" i="2"/>
  <c r="M4322" i="2"/>
  <c r="M4320" i="2"/>
  <c r="M4318" i="2"/>
  <c r="M4316" i="2"/>
  <c r="M4314" i="2"/>
  <c r="M4312" i="2"/>
  <c r="M4310" i="2"/>
  <c r="M4308" i="2"/>
  <c r="M4306" i="2"/>
  <c r="M4304" i="2"/>
  <c r="M4302" i="2"/>
  <c r="M4300" i="2"/>
  <c r="M4298" i="2"/>
  <c r="M4296" i="2"/>
  <c r="M4294" i="2"/>
  <c r="M4292" i="2"/>
  <c r="M4290" i="2"/>
  <c r="M4288" i="2"/>
  <c r="M4286" i="2"/>
  <c r="M4284" i="2"/>
  <c r="M4282" i="2"/>
  <c r="M4280" i="2"/>
  <c r="M4278" i="2"/>
  <c r="M4276" i="2"/>
  <c r="M4274" i="2"/>
  <c r="M4272" i="2"/>
  <c r="M4270" i="2"/>
  <c r="M4267" i="2"/>
  <c r="M4265" i="2"/>
  <c r="M4263" i="2"/>
  <c r="M4261" i="2"/>
  <c r="M4259" i="2"/>
  <c r="M4257" i="2"/>
  <c r="M4255" i="2"/>
  <c r="M4253" i="2"/>
  <c r="M4251" i="2"/>
  <c r="M4249" i="2"/>
  <c r="M4246" i="2"/>
  <c r="M4244" i="2"/>
  <c r="M4242" i="2"/>
  <c r="M4239" i="2"/>
  <c r="M4236" i="2"/>
  <c r="M4234" i="2"/>
  <c r="M4232" i="2"/>
  <c r="M4230" i="2"/>
  <c r="M4227" i="2"/>
  <c r="M4225" i="2"/>
  <c r="M4223" i="2"/>
  <c r="M4222" i="2"/>
  <c r="M4220" i="2"/>
  <c r="M4218" i="2"/>
  <c r="M4216" i="2"/>
  <c r="M4214" i="2"/>
  <c r="M4212" i="2"/>
  <c r="M4210" i="2"/>
  <c r="M4208" i="2"/>
  <c r="M4206" i="2"/>
  <c r="M4204" i="2"/>
  <c r="M4202" i="2"/>
  <c r="M4200" i="2"/>
  <c r="M4198" i="2"/>
  <c r="M4196" i="2"/>
  <c r="M4194" i="2"/>
  <c r="M4192" i="2"/>
  <c r="M4190" i="2"/>
  <c r="M4187" i="2"/>
  <c r="M4185" i="2"/>
  <c r="M4183" i="2"/>
  <c r="M4181" i="2"/>
  <c r="M4179" i="2"/>
  <c r="M4177" i="2"/>
  <c r="M4175" i="2"/>
  <c r="M4173" i="2"/>
  <c r="M4171" i="2"/>
  <c r="M4169" i="2"/>
  <c r="M4167" i="2"/>
  <c r="M4165" i="2"/>
  <c r="M4163" i="2"/>
  <c r="M4161" i="2"/>
  <c r="M4158" i="2"/>
  <c r="M4156" i="2"/>
  <c r="M4154" i="2"/>
  <c r="M4152" i="2"/>
  <c r="M4150" i="2"/>
  <c r="M4148" i="2"/>
  <c r="M4146" i="2"/>
  <c r="M4144" i="2"/>
  <c r="M4142" i="2"/>
  <c r="M4140" i="2"/>
  <c r="M4138" i="2"/>
  <c r="M4136" i="2"/>
  <c r="M4134" i="2"/>
  <c r="M4132" i="2"/>
  <c r="M4130" i="2"/>
  <c r="M4128" i="2"/>
  <c r="M4126" i="2"/>
  <c r="M4124" i="2"/>
  <c r="M4122" i="2"/>
  <c r="M4120" i="2"/>
  <c r="M4118" i="2"/>
  <c r="M4116" i="2"/>
  <c r="M4114" i="2"/>
  <c r="M4112" i="2"/>
  <c r="M4110" i="2"/>
  <c r="M4108" i="2"/>
  <c r="M4106" i="2"/>
  <c r="M4104" i="2"/>
  <c r="M4102" i="2"/>
  <c r="M4100" i="2"/>
  <c r="M4097" i="2"/>
  <c r="M4095" i="2"/>
  <c r="M4093" i="2"/>
  <c r="M4091" i="2"/>
  <c r="M4089" i="2"/>
  <c r="M4087" i="2"/>
  <c r="M4085" i="2"/>
  <c r="M4084" i="2"/>
  <c r="M4082" i="2"/>
  <c r="M4080" i="2"/>
  <c r="M4078" i="2"/>
  <c r="M4075" i="2"/>
  <c r="M4073" i="2"/>
  <c r="M4071" i="2"/>
  <c r="M4069" i="2"/>
  <c r="M4067" i="2"/>
  <c r="M4065" i="2"/>
  <c r="M4063" i="2"/>
  <c r="M4061" i="2"/>
  <c r="M4059" i="2"/>
  <c r="M4057" i="2"/>
  <c r="M4055" i="2"/>
  <c r="M4053" i="2"/>
  <c r="M4051" i="2"/>
  <c r="M4049" i="2"/>
  <c r="M4047" i="2"/>
  <c r="M4045" i="2"/>
  <c r="M4043" i="2"/>
  <c r="M4041" i="2"/>
  <c r="M4039" i="2"/>
  <c r="M4036" i="2"/>
  <c r="M4034" i="2"/>
  <c r="M4032" i="2"/>
  <c r="M4030" i="2"/>
  <c r="M4028" i="2"/>
  <c r="M4025" i="2"/>
  <c r="M4023" i="2"/>
  <c r="M4021" i="2"/>
  <c r="M4019" i="2"/>
  <c r="M4018" i="2"/>
  <c r="M4016" i="2"/>
  <c r="M4014" i="2"/>
  <c r="M4012" i="2"/>
  <c r="M4010" i="2"/>
  <c r="M4008" i="2"/>
  <c r="M4006" i="2"/>
  <c r="M4004" i="2"/>
  <c r="M4002" i="2"/>
  <c r="M4000" i="2"/>
  <c r="M3998" i="2"/>
  <c r="M3996" i="2"/>
  <c r="M3994" i="2"/>
  <c r="M3992" i="2"/>
  <c r="M3990" i="2"/>
  <c r="M3988" i="2"/>
  <c r="M3985" i="2"/>
  <c r="M3983" i="2"/>
  <c r="M3981" i="2"/>
  <c r="M3979" i="2"/>
  <c r="M3977" i="2"/>
  <c r="M3975" i="2"/>
  <c r="M3973" i="2"/>
  <c r="M3971" i="2"/>
  <c r="M3969" i="2"/>
  <c r="M3967" i="2"/>
  <c r="M3965" i="2"/>
  <c r="M3963" i="2"/>
  <c r="M3961" i="2"/>
  <c r="M3959" i="2"/>
  <c r="M3957" i="2"/>
  <c r="M3955" i="2"/>
  <c r="M3953" i="2"/>
  <c r="M3951" i="2"/>
  <c r="M3949" i="2"/>
  <c r="M3947" i="2"/>
  <c r="M3945" i="2"/>
  <c r="M3942" i="2"/>
  <c r="M3940" i="2"/>
  <c r="M3938" i="2"/>
  <c r="M3936" i="2"/>
  <c r="M3935" i="2"/>
  <c r="M3933" i="2"/>
  <c r="M3931" i="2"/>
  <c r="M3928" i="2"/>
  <c r="M3926" i="2"/>
  <c r="M3924" i="2"/>
  <c r="M3922" i="2"/>
  <c r="M3920" i="2"/>
  <c r="M3918" i="2"/>
  <c r="M3916" i="2"/>
  <c r="M3914" i="2"/>
  <c r="M3912" i="2"/>
  <c r="M3910" i="2"/>
  <c r="M3908" i="2"/>
  <c r="M3905" i="2"/>
  <c r="M3903" i="2"/>
  <c r="M3901" i="2"/>
  <c r="M3898" i="2"/>
  <c r="M3896" i="2"/>
  <c r="M3894" i="2"/>
  <c r="M3892" i="2"/>
  <c r="M3890" i="2"/>
  <c r="M3888" i="2"/>
  <c r="M3886" i="2"/>
  <c r="M3883" i="2"/>
  <c r="M3881" i="2"/>
  <c r="M3879" i="2"/>
  <c r="M3877" i="2"/>
  <c r="M3875" i="2"/>
  <c r="M3873" i="2"/>
  <c r="M3871" i="2"/>
  <c r="M3869" i="2"/>
  <c r="M3867" i="2"/>
  <c r="M3865" i="2"/>
  <c r="M3863" i="2"/>
  <c r="M3861" i="2"/>
  <c r="M3859" i="2"/>
  <c r="M3857" i="2"/>
  <c r="M3855" i="2"/>
  <c r="M3853" i="2"/>
  <c r="M3851" i="2"/>
  <c r="M3849" i="2"/>
  <c r="M3847" i="2"/>
  <c r="M3844" i="2"/>
  <c r="M3842" i="2"/>
  <c r="M3840" i="2"/>
  <c r="M3838" i="2"/>
  <c r="M3836" i="2"/>
  <c r="M3834" i="2"/>
  <c r="M3832" i="2"/>
  <c r="M3830" i="2"/>
  <c r="M3828" i="2"/>
  <c r="M3826" i="2"/>
  <c r="M3824" i="2"/>
  <c r="M3822" i="2"/>
  <c r="M3820" i="2"/>
  <c r="M3818" i="2"/>
  <c r="M3816" i="2"/>
  <c r="M3814" i="2"/>
  <c r="M3812" i="2"/>
  <c r="M3810" i="2"/>
  <c r="M3808" i="2"/>
  <c r="M3806" i="2"/>
  <c r="M3803" i="2"/>
  <c r="M3801" i="2"/>
  <c r="M3799" i="2"/>
  <c r="M3797" i="2"/>
  <c r="M3795" i="2"/>
  <c r="M3793" i="2"/>
  <c r="M3791" i="2"/>
  <c r="M3789" i="2"/>
  <c r="M3787" i="2"/>
  <c r="M3785" i="2"/>
  <c r="M3783" i="2"/>
  <c r="M3781" i="2"/>
  <c r="M3779" i="2"/>
  <c r="M3777" i="2"/>
  <c r="M3775" i="2"/>
  <c r="M3772" i="2"/>
  <c r="M3770" i="2"/>
  <c r="M3768" i="2"/>
  <c r="M3766" i="2"/>
  <c r="M3764" i="2"/>
  <c r="M3762" i="2"/>
  <c r="M3760" i="2"/>
  <c r="M3758" i="2"/>
  <c r="M3756" i="2"/>
  <c r="M3754" i="2"/>
  <c r="M3752" i="2"/>
  <c r="M3749" i="2"/>
  <c r="M3747" i="2"/>
  <c r="M3745" i="2"/>
  <c r="M3743" i="2"/>
  <c r="M3741" i="2"/>
  <c r="M3739" i="2"/>
  <c r="M3737" i="2"/>
  <c r="M3735" i="2"/>
  <c r="M3733" i="2"/>
  <c r="M3731" i="2"/>
  <c r="M3729" i="2"/>
  <c r="M3727" i="2"/>
  <c r="M3725" i="2"/>
  <c r="M3723" i="2"/>
  <c r="M3721" i="2"/>
  <c r="M3720" i="2"/>
  <c r="M3717" i="2"/>
  <c r="M3715" i="2"/>
  <c r="M3713" i="2"/>
  <c r="M3711" i="2"/>
  <c r="M3709" i="2"/>
  <c r="M3707" i="2"/>
  <c r="M3705" i="2"/>
  <c r="M3703" i="2"/>
  <c r="M3702" i="2"/>
  <c r="M3700" i="2"/>
  <c r="M3698" i="2"/>
  <c r="M3696" i="2"/>
  <c r="M3694" i="2"/>
  <c r="M3692" i="2"/>
  <c r="M3690" i="2"/>
  <c r="M3688" i="2"/>
  <c r="M3686" i="2"/>
  <c r="M3684" i="2"/>
  <c r="M3681" i="2"/>
  <c r="M3679" i="2"/>
  <c r="M3677" i="2"/>
  <c r="M3675" i="2"/>
  <c r="M3673" i="2"/>
  <c r="M3671" i="2"/>
  <c r="M3669" i="2"/>
  <c r="M3667" i="2"/>
  <c r="M3665" i="2"/>
  <c r="M3663" i="2"/>
  <c r="M3661" i="2"/>
  <c r="M3659" i="2"/>
  <c r="M3658" i="2"/>
  <c r="M3656" i="2"/>
  <c r="M3654" i="2"/>
  <c r="M3652" i="2"/>
  <c r="M3650" i="2"/>
  <c r="M3648" i="2"/>
  <c r="M3646" i="2"/>
  <c r="M3644" i="2"/>
  <c r="M3642" i="2"/>
  <c r="M3640" i="2"/>
  <c r="M3638" i="2"/>
  <c r="M3636" i="2"/>
  <c r="M3633" i="2"/>
  <c r="M3631" i="2"/>
  <c r="M3629" i="2"/>
  <c r="M3627" i="2"/>
  <c r="M3626" i="2"/>
  <c r="M3624" i="2"/>
  <c r="M3622" i="2"/>
  <c r="M3620" i="2"/>
  <c r="M3618" i="2"/>
  <c r="M3616" i="2"/>
  <c r="M3614" i="2"/>
  <c r="M3612" i="2"/>
  <c r="M3610" i="2"/>
  <c r="M3608" i="2"/>
  <c r="M3606" i="2"/>
  <c r="M3604" i="2"/>
  <c r="M3602" i="2"/>
  <c r="M3600" i="2"/>
  <c r="M3598" i="2"/>
  <c r="M3596" i="2"/>
  <c r="M3594" i="2"/>
  <c r="M3592" i="2"/>
  <c r="M3590" i="2"/>
  <c r="M3588" i="2"/>
  <c r="M3586" i="2"/>
  <c r="M3584" i="2"/>
  <c r="M3582" i="2"/>
  <c r="M3580" i="2"/>
  <c r="M3578" i="2"/>
  <c r="M3576" i="2"/>
  <c r="M3574" i="2"/>
  <c r="M3572" i="2"/>
  <c r="M3570" i="2"/>
  <c r="M3568" i="2"/>
  <c r="M3566" i="2"/>
  <c r="M3564" i="2"/>
  <c r="M3562" i="2"/>
  <c r="M3560" i="2"/>
  <c r="M3558" i="2"/>
  <c r="M3556" i="2"/>
  <c r="M3554" i="2"/>
  <c r="M3552" i="2"/>
  <c r="M3550" i="2"/>
  <c r="M3548" i="2"/>
  <c r="M3546" i="2"/>
  <c r="M3544" i="2"/>
  <c r="M3542" i="2"/>
  <c r="M3540" i="2"/>
  <c r="M3538" i="2"/>
  <c r="M3536" i="2"/>
  <c r="M3534" i="2"/>
  <c r="M3532" i="2"/>
  <c r="M3530" i="2"/>
  <c r="M3528" i="2"/>
  <c r="M3526" i="2"/>
  <c r="M3524" i="2"/>
  <c r="M3522" i="2"/>
  <c r="M3519" i="2"/>
  <c r="M3516" i="2"/>
  <c r="M3514" i="2"/>
  <c r="M3512" i="2"/>
  <c r="M3510" i="2"/>
  <c r="M3508" i="2"/>
  <c r="M3506" i="2"/>
  <c r="M3504" i="2"/>
  <c r="M3502" i="2"/>
  <c r="M3500" i="2"/>
  <c r="M3498" i="2"/>
  <c r="M3496" i="2"/>
  <c r="M3494" i="2"/>
  <c r="M3492" i="2"/>
  <c r="M3491" i="2"/>
  <c r="M3489" i="2"/>
  <c r="M3487" i="2"/>
  <c r="M3484" i="2"/>
  <c r="M3482" i="2"/>
  <c r="M3481" i="2"/>
  <c r="M3478" i="2"/>
  <c r="M3477" i="2"/>
  <c r="M3475" i="2"/>
  <c r="M3473" i="2"/>
  <c r="M3471" i="2"/>
  <c r="M3468" i="2"/>
  <c r="M3466" i="2"/>
  <c r="M3464" i="2"/>
  <c r="M3462" i="2"/>
  <c r="M3460" i="2"/>
  <c r="M3458" i="2"/>
  <c r="M3456" i="2"/>
  <c r="M3454" i="2"/>
  <c r="M3452" i="2"/>
  <c r="M3450" i="2"/>
  <c r="M3448" i="2"/>
  <c r="M3446" i="2"/>
  <c r="M3443" i="2"/>
  <c r="M3441" i="2"/>
  <c r="M3439" i="2"/>
  <c r="M3437" i="2"/>
  <c r="M3435" i="2"/>
  <c r="M3433" i="2"/>
  <c r="M3431" i="2"/>
  <c r="M3429" i="2"/>
  <c r="M3427" i="2"/>
  <c r="M3425" i="2"/>
  <c r="M3423" i="2"/>
  <c r="M3421" i="2"/>
  <c r="M3419" i="2"/>
  <c r="M3417" i="2"/>
  <c r="M3415" i="2"/>
  <c r="M3413" i="2"/>
  <c r="M3411" i="2"/>
  <c r="M3409" i="2"/>
  <c r="M3407" i="2"/>
  <c r="M3405" i="2"/>
  <c r="M3403" i="2"/>
  <c r="M3401" i="2"/>
  <c r="M3398" i="2"/>
  <c r="M3396" i="2"/>
  <c r="M3394" i="2"/>
  <c r="M3392" i="2"/>
  <c r="M3390" i="2"/>
  <c r="M3388" i="2"/>
  <c r="M3386" i="2"/>
  <c r="M3385" i="2"/>
  <c r="M3383" i="2"/>
  <c r="M3381" i="2"/>
  <c r="M3379" i="2"/>
  <c r="M3376" i="2"/>
  <c r="M3374" i="2"/>
  <c r="M3373" i="2"/>
  <c r="M3371" i="2"/>
  <c r="M3369" i="2"/>
  <c r="M3367" i="2"/>
  <c r="M3365" i="2"/>
  <c r="M3363" i="2"/>
  <c r="M3361" i="2"/>
  <c r="M3359" i="2"/>
  <c r="M3357" i="2"/>
  <c r="M3355" i="2"/>
  <c r="M3353" i="2"/>
  <c r="M3351" i="2"/>
  <c r="M3349" i="2"/>
  <c r="M3348" i="2"/>
  <c r="M3346" i="2"/>
  <c r="M3344" i="2"/>
  <c r="M3342" i="2"/>
  <c r="M3340" i="2"/>
  <c r="M3338" i="2"/>
  <c r="M3336" i="2"/>
  <c r="M3334" i="2"/>
  <c r="M3332" i="2"/>
  <c r="M3330" i="2"/>
  <c r="M3327" i="2"/>
  <c r="M3325" i="2"/>
  <c r="M3323" i="2"/>
  <c r="M3322" i="2"/>
  <c r="M3321" i="2"/>
  <c r="M3319" i="2"/>
  <c r="M3316" i="2"/>
  <c r="M3314" i="2"/>
  <c r="M3312" i="2"/>
  <c r="M3309" i="2"/>
  <c r="M3307" i="2"/>
  <c r="M3304" i="2"/>
  <c r="M3302" i="2"/>
  <c r="M3300" i="2"/>
  <c r="M3298" i="2"/>
  <c r="M3296" i="2"/>
  <c r="M3293" i="2"/>
  <c r="M3291" i="2"/>
  <c r="M3289" i="2"/>
  <c r="M3287" i="2"/>
  <c r="M3285" i="2"/>
  <c r="M3283" i="2"/>
  <c r="M3281" i="2"/>
  <c r="M3279" i="2"/>
  <c r="M3277" i="2"/>
  <c r="M3275" i="2"/>
  <c r="M3273" i="2"/>
  <c r="M3270" i="2"/>
  <c r="M3268" i="2"/>
  <c r="M3266" i="2"/>
  <c r="M3264" i="2"/>
  <c r="M3262" i="2"/>
  <c r="M3260" i="2"/>
  <c r="M3257" i="2"/>
  <c r="M3255" i="2"/>
  <c r="M3253" i="2"/>
  <c r="M3251" i="2"/>
  <c r="M3249" i="2"/>
  <c r="M3247" i="2"/>
  <c r="M3245" i="2"/>
  <c r="M3243" i="2"/>
  <c r="M3240" i="2"/>
  <c r="M3238" i="2"/>
  <c r="M3236" i="2"/>
  <c r="M3234" i="2"/>
  <c r="M3231" i="2"/>
  <c r="M3230" i="2"/>
  <c r="M3228" i="2"/>
  <c r="M3226" i="2"/>
  <c r="M3224" i="2"/>
  <c r="M3222" i="2"/>
  <c r="M3220" i="2"/>
  <c r="M3217" i="2"/>
  <c r="M3215" i="2"/>
  <c r="M3213" i="2"/>
  <c r="M3211" i="2"/>
  <c r="M3209" i="2"/>
  <c r="M3207" i="2"/>
  <c r="M3205" i="2"/>
  <c r="M3203" i="2"/>
  <c r="M3201" i="2"/>
  <c r="M3199" i="2"/>
  <c r="M3197" i="2"/>
  <c r="M3195" i="2"/>
  <c r="M3193" i="2"/>
  <c r="M3191" i="2"/>
  <c r="M3189" i="2"/>
  <c r="M3187" i="2"/>
  <c r="M3185" i="2"/>
  <c r="M3183" i="2"/>
  <c r="M3181" i="2"/>
  <c r="M3179" i="2"/>
  <c r="M3177" i="2"/>
  <c r="M3175" i="2"/>
  <c r="M3172" i="2"/>
  <c r="M3170" i="2"/>
  <c r="M3168" i="2"/>
  <c r="M3166" i="2"/>
  <c r="M3165" i="2"/>
  <c r="M3162" i="2"/>
  <c r="M3160" i="2"/>
  <c r="M3158" i="2"/>
  <c r="M3156" i="2"/>
  <c r="M3153" i="2"/>
  <c r="M3151" i="2"/>
  <c r="M3149" i="2"/>
  <c r="M3147" i="2"/>
  <c r="M3145" i="2"/>
  <c r="M3143" i="2"/>
  <c r="M3142" i="2"/>
  <c r="M3140" i="2"/>
  <c r="M3138" i="2"/>
  <c r="M3136" i="2"/>
  <c r="M3134" i="2"/>
  <c r="M3131" i="2"/>
  <c r="M3129" i="2"/>
  <c r="M3127" i="2"/>
  <c r="M3125" i="2"/>
  <c r="M3122" i="2"/>
  <c r="M3120" i="2"/>
  <c r="M3117" i="2"/>
  <c r="M3115" i="2"/>
  <c r="M3113" i="2"/>
  <c r="M3111" i="2"/>
  <c r="M3108" i="2"/>
  <c r="M3106" i="2"/>
  <c r="M3104" i="2"/>
  <c r="M3102" i="2"/>
  <c r="M3100" i="2"/>
  <c r="M3097" i="2"/>
  <c r="M3095" i="2"/>
  <c r="M3092" i="2"/>
  <c r="M3090" i="2"/>
  <c r="M3088" i="2"/>
  <c r="M3086" i="2"/>
  <c r="M3084" i="2"/>
  <c r="M3082" i="2"/>
  <c r="M3079" i="2"/>
  <c r="M3077" i="2"/>
  <c r="M3075" i="2"/>
  <c r="M3072" i="2"/>
  <c r="M3069" i="2"/>
  <c r="M3067" i="2"/>
  <c r="M3065" i="2"/>
  <c r="M3063" i="2"/>
  <c r="M3061" i="2"/>
  <c r="M3058" i="2"/>
  <c r="M3056" i="2"/>
  <c r="M3054" i="2"/>
  <c r="M3052" i="2"/>
  <c r="M3050" i="2"/>
  <c r="M3048" i="2"/>
  <c r="M3046" i="2"/>
  <c r="M3044" i="2"/>
  <c r="M3041" i="2"/>
  <c r="M3039" i="2"/>
  <c r="M3037" i="2"/>
  <c r="M3035" i="2"/>
  <c r="M3033" i="2"/>
  <c r="M3031" i="2"/>
  <c r="M3029" i="2"/>
  <c r="M3027" i="2"/>
  <c r="M3026" i="2"/>
  <c r="M3024" i="2"/>
  <c r="M3021" i="2"/>
  <c r="M3019" i="2"/>
  <c r="M3016" i="2"/>
  <c r="M3008" i="2"/>
  <c r="M2951" i="2"/>
  <c r="M2948" i="2"/>
  <c r="M2945" i="2"/>
  <c r="M2943" i="2"/>
  <c r="M2941" i="2"/>
  <c r="M2939" i="2"/>
  <c r="M2937" i="2"/>
  <c r="M2935" i="2"/>
  <c r="M2933" i="2"/>
  <c r="M2931" i="2"/>
  <c r="M2929" i="2"/>
  <c r="M2927" i="2"/>
  <c r="M2925" i="2"/>
  <c r="M2923" i="2"/>
  <c r="M2921" i="2"/>
  <c r="M2919" i="2"/>
  <c r="M2917" i="2"/>
  <c r="M2915" i="2"/>
  <c r="M2913" i="2"/>
  <c r="M2911" i="2"/>
  <c r="M2909" i="2"/>
  <c r="M2907" i="2"/>
  <c r="M2905" i="2"/>
  <c r="M2903" i="2"/>
  <c r="M2901" i="2"/>
  <c r="M2899" i="2"/>
  <c r="M2897" i="2"/>
  <c r="M2896" i="2"/>
  <c r="M2894" i="2"/>
  <c r="M2892" i="2"/>
  <c r="M2890" i="2"/>
  <c r="M2888" i="2"/>
  <c r="M2886" i="2"/>
  <c r="M2884" i="2"/>
  <c r="M2882" i="2"/>
  <c r="M2879" i="2"/>
  <c r="M2878" i="2"/>
  <c r="M2876" i="2"/>
  <c r="M2874" i="2"/>
  <c r="M2872" i="2"/>
  <c r="M2870" i="2"/>
  <c r="M2869" i="2"/>
  <c r="M2867" i="2"/>
  <c r="M2865" i="2"/>
  <c r="M2863" i="2"/>
  <c r="M2861" i="2"/>
  <c r="M2859" i="2"/>
  <c r="M2857" i="2"/>
  <c r="M2855" i="2"/>
  <c r="M2853" i="2"/>
  <c r="M2851" i="2"/>
  <c r="M2849" i="2"/>
  <c r="M2847" i="2"/>
  <c r="M2845" i="2"/>
  <c r="M2843" i="2"/>
  <c r="M2841" i="2"/>
  <c r="M2839" i="2"/>
  <c r="M2837" i="2"/>
  <c r="M2835" i="2"/>
  <c r="M2833" i="2"/>
  <c r="M2831" i="2"/>
  <c r="M2829" i="2"/>
  <c r="M2827" i="2"/>
  <c r="M2825" i="2"/>
  <c r="M2823" i="2"/>
  <c r="M2821" i="2"/>
  <c r="M2819" i="2"/>
  <c r="M2817" i="2"/>
  <c r="M2815" i="2"/>
  <c r="M2813" i="2"/>
  <c r="M2811" i="2"/>
  <c r="M2810" i="2"/>
  <c r="M2808" i="2"/>
  <c r="M2806" i="2"/>
  <c r="M2803" i="2"/>
  <c r="M2801" i="2"/>
  <c r="M2799" i="2"/>
  <c r="M2797" i="2"/>
  <c r="M2795" i="2"/>
  <c r="M2793" i="2"/>
  <c r="M2791" i="2"/>
  <c r="M2789" i="2"/>
  <c r="M2788" i="2"/>
  <c r="M2785" i="2"/>
  <c r="M2783" i="2"/>
  <c r="M2781" i="2"/>
  <c r="M2779" i="2"/>
  <c r="M2777" i="2"/>
  <c r="M2775" i="2"/>
  <c r="M2773" i="2"/>
  <c r="M2771" i="2"/>
  <c r="M2770" i="2"/>
  <c r="M2768" i="2"/>
  <c r="M2765" i="2"/>
  <c r="M2763" i="2"/>
  <c r="M2760" i="2"/>
  <c r="M2758" i="2"/>
  <c r="M2756" i="2"/>
  <c r="M2755" i="2"/>
  <c r="M2753" i="2"/>
  <c r="M2750" i="2"/>
  <c r="M2749" i="2"/>
  <c r="M2747" i="2"/>
  <c r="M2745" i="2"/>
  <c r="M2743" i="2"/>
  <c r="M2741" i="2"/>
  <c r="M2739" i="2"/>
  <c r="M2738" i="2"/>
  <c r="M2736" i="2"/>
  <c r="M2734" i="2"/>
  <c r="M2733" i="2"/>
  <c r="M2731" i="2"/>
  <c r="M2729" i="2"/>
  <c r="M2727" i="2"/>
  <c r="M2725" i="2"/>
  <c r="M2723" i="2"/>
  <c r="M2721" i="2"/>
  <c r="M2720" i="2"/>
  <c r="M2718" i="2"/>
  <c r="M2715" i="2"/>
  <c r="M2713" i="2"/>
  <c r="M2711" i="2"/>
  <c r="M2709" i="2"/>
  <c r="M2707" i="2"/>
  <c r="M2706" i="2"/>
  <c r="M2703" i="2"/>
  <c r="M2701" i="2"/>
  <c r="M2699" i="2"/>
  <c r="M2697" i="2"/>
  <c r="M2695" i="2"/>
  <c r="M2693" i="2"/>
  <c r="M2691" i="2"/>
  <c r="M2689" i="2"/>
  <c r="M2687" i="2"/>
  <c r="M2685" i="2"/>
  <c r="M2683" i="2"/>
  <c r="M2681" i="2"/>
  <c r="M2678" i="2"/>
  <c r="M2677" i="2"/>
  <c r="M2675" i="2"/>
  <c r="M2673" i="2"/>
  <c r="M2671" i="2"/>
  <c r="M2669" i="2"/>
  <c r="M2667" i="2"/>
  <c r="M2665" i="2"/>
  <c r="M2663" i="2"/>
  <c r="M2661" i="2"/>
  <c r="M2658" i="2"/>
  <c r="M2655" i="2"/>
  <c r="M2653" i="2"/>
  <c r="M2651" i="2"/>
  <c r="M2649" i="2"/>
  <c r="M2647" i="2"/>
  <c r="M2645" i="2"/>
  <c r="M2643" i="2"/>
  <c r="M2641" i="2"/>
  <c r="M2639" i="2"/>
  <c r="M2637" i="2"/>
  <c r="M2635" i="2"/>
  <c r="M2634" i="2"/>
  <c r="M2632" i="2"/>
  <c r="M2630" i="2"/>
  <c r="M2628" i="2"/>
  <c r="M2626" i="2"/>
  <c r="M2624" i="2"/>
  <c r="M2622" i="2"/>
  <c r="M2620" i="2"/>
  <c r="M2618" i="2"/>
  <c r="M2616" i="2"/>
  <c r="M2614" i="2"/>
  <c r="M2612" i="2"/>
  <c r="M2610" i="2"/>
  <c r="M2608" i="2"/>
  <c r="M2606" i="2"/>
  <c r="M2604" i="2"/>
  <c r="M2602" i="2"/>
  <c r="M2600" i="2"/>
  <c r="M2598" i="2"/>
  <c r="M2596" i="2"/>
  <c r="M2593" i="2"/>
  <c r="M2590" i="2"/>
  <c r="M2588" i="2"/>
  <c r="M2586" i="2"/>
  <c r="M2584" i="2"/>
  <c r="M2581" i="2"/>
  <c r="M2579" i="2"/>
  <c r="M2577" i="2"/>
  <c r="M2575" i="2"/>
  <c r="M2573" i="2"/>
  <c r="M2571" i="2"/>
  <c r="M2569" i="2"/>
  <c r="M2567" i="2"/>
  <c r="M2565" i="2"/>
  <c r="M2563" i="2"/>
  <c r="M2562" i="2"/>
  <c r="M2560" i="2"/>
  <c r="M2558" i="2"/>
  <c r="M2556" i="2"/>
  <c r="M2554" i="2"/>
  <c r="M2552" i="2"/>
  <c r="M2550" i="2"/>
  <c r="M2548" i="2"/>
  <c r="M2545" i="2"/>
  <c r="M2543" i="2"/>
  <c r="M2541" i="2"/>
  <c r="M2539" i="2"/>
  <c r="M2537" i="2"/>
  <c r="M2535" i="2"/>
  <c r="M2533" i="2"/>
  <c r="M2531" i="2"/>
  <c r="M2529" i="2"/>
  <c r="M2527" i="2"/>
  <c r="M2525" i="2"/>
  <c r="M2523" i="2"/>
  <c r="M2521" i="2"/>
  <c r="M2519" i="2"/>
  <c r="M2517" i="2"/>
  <c r="M2515" i="2"/>
  <c r="M2513" i="2"/>
  <c r="M2511" i="2"/>
  <c r="M2509" i="2"/>
  <c r="M2507" i="2"/>
  <c r="M2505" i="2"/>
  <c r="M2503" i="2"/>
  <c r="M2501" i="2"/>
  <c r="M2499" i="2"/>
  <c r="M2497" i="2"/>
  <c r="M2495" i="2"/>
  <c r="M2493" i="2"/>
  <c r="M2491" i="2"/>
  <c r="M2489" i="2"/>
  <c r="M2487" i="2"/>
  <c r="M2485" i="2"/>
  <c r="M2483" i="2"/>
  <c r="M2481" i="2"/>
  <c r="M2479" i="2"/>
  <c r="M2477" i="2"/>
  <c r="M2475" i="2"/>
  <c r="M2473" i="2"/>
  <c r="M2471" i="2"/>
  <c r="M2469" i="2"/>
  <c r="M2467" i="2"/>
  <c r="M2465" i="2"/>
  <c r="M2463" i="2"/>
  <c r="M2461" i="2"/>
  <c r="M2459" i="2"/>
  <c r="M2457" i="2"/>
  <c r="M2456" i="2"/>
  <c r="M2454" i="2"/>
  <c r="M2452" i="2"/>
  <c r="M2450" i="2"/>
  <c r="M2448" i="2"/>
  <c r="M2446" i="2"/>
  <c r="M2444" i="2"/>
  <c r="M2443" i="2"/>
  <c r="M2441" i="2"/>
  <c r="M2439" i="2"/>
  <c r="M2437" i="2"/>
  <c r="M2435" i="2"/>
  <c r="M2433" i="2"/>
  <c r="M2431" i="2"/>
  <c r="M2429" i="2"/>
  <c r="M2427" i="2"/>
  <c r="M2425" i="2"/>
  <c r="M2423" i="2"/>
  <c r="M2421" i="2"/>
  <c r="M2419" i="2"/>
  <c r="M2417" i="2"/>
  <c r="M2416" i="2"/>
  <c r="M2414" i="2"/>
  <c r="M2411" i="2"/>
  <c r="M2409" i="2"/>
  <c r="M2407" i="2"/>
  <c r="M2405" i="2"/>
  <c r="M2404" i="2"/>
  <c r="M2402" i="2"/>
  <c r="M2400" i="2"/>
  <c r="M2398" i="2"/>
  <c r="M2396" i="2"/>
  <c r="M2394" i="2"/>
  <c r="M2392" i="2"/>
  <c r="M2390" i="2"/>
  <c r="M2388" i="2"/>
  <c r="M2386" i="2"/>
  <c r="M2384" i="2"/>
  <c r="M2382" i="2"/>
  <c r="M2380" i="2"/>
  <c r="M2379" i="2"/>
  <c r="M2377" i="2"/>
  <c r="M2375" i="2"/>
  <c r="M2373" i="2"/>
  <c r="M2370" i="2"/>
  <c r="M2368" i="2"/>
  <c r="M2366" i="2"/>
  <c r="M2364" i="2"/>
  <c r="M2362" i="2"/>
  <c r="M2360" i="2"/>
  <c r="M2358" i="2"/>
  <c r="M2356" i="2"/>
  <c r="M2354" i="2"/>
  <c r="M2352" i="2"/>
  <c r="M2351" i="2"/>
  <c r="M2349" i="2"/>
  <c r="M2347" i="2"/>
  <c r="M2345" i="2"/>
  <c r="M2343" i="2"/>
  <c r="M2341" i="2"/>
  <c r="M2339" i="2"/>
  <c r="M2337" i="2"/>
  <c r="M2335" i="2"/>
  <c r="M2333" i="2"/>
  <c r="M2331" i="2"/>
  <c r="M2329" i="2"/>
  <c r="M2327" i="2"/>
  <c r="M2325" i="2"/>
  <c r="M2322" i="2"/>
  <c r="M2320" i="2"/>
  <c r="M2318" i="2"/>
  <c r="M2316" i="2"/>
  <c r="M2314" i="2"/>
  <c r="M2312" i="2"/>
  <c r="M2310" i="2"/>
  <c r="M2308" i="2"/>
  <c r="M2306" i="2"/>
  <c r="M2304" i="2"/>
  <c r="M2302" i="2"/>
  <c r="M2300" i="2"/>
  <c r="M2298" i="2"/>
  <c r="M2296" i="2"/>
  <c r="M2294" i="2"/>
  <c r="M2292" i="2"/>
  <c r="M2290" i="2"/>
  <c r="M2288" i="2"/>
  <c r="M2286" i="2"/>
  <c r="M2284" i="2"/>
  <c r="M2282" i="2"/>
  <c r="M2280" i="2"/>
  <c r="M2278" i="2"/>
  <c r="M2276" i="2"/>
  <c r="M2274" i="2"/>
  <c r="M2272" i="2"/>
  <c r="M2270" i="2"/>
  <c r="M2268" i="2"/>
  <c r="M2266" i="2"/>
  <c r="M2264" i="2"/>
  <c r="M2262" i="2"/>
  <c r="M2260" i="2"/>
  <c r="M2258" i="2"/>
  <c r="M2256" i="2"/>
  <c r="M2254" i="2"/>
  <c r="M2252" i="2"/>
  <c r="M2250" i="2"/>
  <c r="M2248" i="2"/>
  <c r="M2246" i="2"/>
  <c r="M2243" i="2"/>
  <c r="M2241" i="2"/>
  <c r="M2239" i="2"/>
  <c r="M2238" i="2"/>
  <c r="M2236" i="2"/>
  <c r="M2234" i="2"/>
  <c r="M2232" i="2"/>
  <c r="M2230" i="2"/>
  <c r="M2228" i="2"/>
  <c r="M2226" i="2"/>
  <c r="M2224" i="2"/>
  <c r="M2222" i="2"/>
  <c r="M2220" i="2"/>
  <c r="M2218" i="2"/>
  <c r="M2216" i="2"/>
  <c r="M2214" i="2"/>
  <c r="M2212" i="2"/>
  <c r="M2210" i="2"/>
  <c r="M2208" i="2"/>
  <c r="M2206" i="2"/>
  <c r="M2204" i="2"/>
  <c r="M2203" i="2"/>
  <c r="M2201" i="2"/>
  <c r="M2199" i="2"/>
  <c r="M2197" i="2"/>
  <c r="M2195" i="2"/>
  <c r="M2193" i="2"/>
  <c r="M2191" i="2"/>
  <c r="M2189" i="2"/>
  <c r="M2187" i="2"/>
  <c r="M2185" i="2"/>
  <c r="M2182" i="2"/>
  <c r="M2180" i="2"/>
  <c r="M2178" i="2"/>
  <c r="M2176" i="2"/>
  <c r="M2174" i="2"/>
  <c r="M2172" i="2"/>
  <c r="M2170" i="2"/>
  <c r="M2168" i="2"/>
  <c r="M2166" i="2"/>
  <c r="M2164" i="2"/>
  <c r="M2162" i="2"/>
  <c r="M2160" i="2"/>
  <c r="M2158" i="2"/>
  <c r="M2156" i="2"/>
  <c r="M2154" i="2"/>
  <c r="M2152" i="2"/>
  <c r="M2150" i="2"/>
  <c r="M2148" i="2"/>
  <c r="M2146" i="2"/>
  <c r="M2144" i="2"/>
  <c r="M2142" i="2"/>
  <c r="M2140" i="2"/>
  <c r="M2138" i="2"/>
  <c r="M2136" i="2"/>
  <c r="M2134" i="2"/>
  <c r="M2132" i="2"/>
  <c r="M2130" i="2"/>
  <c r="M2128" i="2"/>
  <c r="M2126" i="2"/>
  <c r="M2124" i="2"/>
  <c r="M2122" i="2"/>
  <c r="M2120" i="2"/>
  <c r="M2118" i="2"/>
  <c r="M2116" i="2"/>
  <c r="M2114" i="2"/>
  <c r="M2112" i="2"/>
  <c r="M2110" i="2"/>
  <c r="M2109" i="2"/>
  <c r="M2107" i="2"/>
  <c r="M2104" i="2"/>
  <c r="M2102" i="2"/>
  <c r="M2100" i="2"/>
  <c r="M2098" i="2"/>
  <c r="M2096" i="2"/>
  <c r="M2094" i="2"/>
  <c r="M2092" i="2"/>
  <c r="M2090" i="2"/>
  <c r="M2088" i="2"/>
  <c r="M2086" i="2"/>
  <c r="M2084" i="2"/>
  <c r="M2082" i="2"/>
  <c r="M2080" i="2"/>
  <c r="M2078" i="2"/>
  <c r="M2076" i="2"/>
  <c r="M2074" i="2"/>
  <c r="M2072" i="2"/>
  <c r="M2070" i="2"/>
  <c r="M2068" i="2"/>
  <c r="M2066" i="2"/>
  <c r="M2064" i="2"/>
  <c r="M2062" i="2"/>
  <c r="M2060" i="2"/>
  <c r="M2058" i="2"/>
  <c r="M2056" i="2"/>
  <c r="M2054" i="2"/>
  <c r="M2052" i="2"/>
  <c r="M2050" i="2"/>
  <c r="M2048" i="2"/>
  <c r="M2046" i="2"/>
  <c r="M2044" i="2"/>
  <c r="M2042" i="2"/>
  <c r="M2040" i="2"/>
  <c r="M2038" i="2"/>
  <c r="M2036" i="2"/>
  <c r="M2035" i="2"/>
  <c r="M2033" i="2"/>
  <c r="M2031" i="2"/>
  <c r="M2029" i="2"/>
  <c r="M2027" i="2"/>
  <c r="M2025" i="2"/>
  <c r="M2023" i="2"/>
  <c r="M2021" i="2"/>
  <c r="M2019" i="2"/>
  <c r="M2018" i="2"/>
  <c r="M2016" i="2"/>
  <c r="M2014" i="2"/>
  <c r="M2011" i="2"/>
  <c r="M2009" i="2"/>
  <c r="M2007" i="2"/>
  <c r="M2005" i="2"/>
  <c r="M2003" i="2"/>
  <c r="M2001" i="2"/>
  <c r="M1999" i="2"/>
  <c r="M1997" i="2"/>
  <c r="M1995" i="2"/>
  <c r="M1992" i="2"/>
  <c r="M1990" i="2"/>
  <c r="M1988" i="2"/>
  <c r="M1986" i="2"/>
  <c r="M1984" i="2"/>
  <c r="M1982" i="2"/>
  <c r="M1981" i="2"/>
  <c r="M1979" i="2"/>
  <c r="M1977" i="2"/>
  <c r="M1975" i="2"/>
  <c r="M1973" i="2"/>
  <c r="M1971" i="2"/>
  <c r="M1969" i="2"/>
  <c r="M1967" i="2"/>
  <c r="M1965" i="2"/>
  <c r="M1963" i="2"/>
  <c r="M1962" i="2"/>
  <c r="M1960" i="2"/>
  <c r="M1958" i="2"/>
  <c r="M1956" i="2"/>
  <c r="M1954" i="2"/>
  <c r="M1953" i="2"/>
  <c r="M1951" i="2"/>
  <c r="M1948" i="2"/>
  <c r="M1946" i="2"/>
  <c r="M1945" i="2"/>
  <c r="M1943" i="2"/>
  <c r="M1941" i="2"/>
  <c r="M1939" i="2"/>
  <c r="M1937" i="2"/>
  <c r="M1935" i="2"/>
  <c r="M1934" i="2"/>
  <c r="M1933" i="2"/>
  <c r="M1931" i="2"/>
  <c r="M1929" i="2"/>
  <c r="M1927" i="2"/>
  <c r="M1925" i="2"/>
  <c r="M1923" i="2"/>
  <c r="M1921" i="2"/>
  <c r="M1919" i="2"/>
  <c r="M1916" i="2"/>
  <c r="M1914" i="2"/>
  <c r="M1912" i="2"/>
  <c r="M1910" i="2"/>
  <c r="M1908" i="2"/>
  <c r="M1906" i="2"/>
  <c r="M1904" i="2"/>
  <c r="M1903" i="2"/>
  <c r="M1901" i="2"/>
  <c r="M1899" i="2"/>
  <c r="M1897" i="2"/>
  <c r="M1895" i="2"/>
  <c r="M1893" i="2"/>
  <c r="M1891" i="2"/>
  <c r="M1889" i="2"/>
  <c r="M1887" i="2"/>
  <c r="M1885" i="2"/>
  <c r="M1883" i="2"/>
  <c r="M1881" i="2"/>
  <c r="M1879" i="2"/>
  <c r="M1877" i="2"/>
  <c r="M1875" i="2"/>
  <c r="M1873" i="2"/>
  <c r="M1871" i="2"/>
  <c r="M1870" i="2"/>
  <c r="M1868" i="2"/>
  <c r="M1866" i="2"/>
  <c r="M1864" i="2"/>
  <c r="M1862" i="2"/>
  <c r="M1860" i="2"/>
  <c r="M1858" i="2"/>
  <c r="M1856" i="2"/>
  <c r="M1854" i="2"/>
  <c r="M1853" i="2"/>
  <c r="M1851" i="2"/>
  <c r="M1849" i="2"/>
  <c r="M1848" i="2"/>
  <c r="M1846" i="2"/>
  <c r="M1844" i="2"/>
  <c r="M1842" i="2"/>
  <c r="M1840" i="2"/>
  <c r="M1839" i="2"/>
  <c r="M1837" i="2"/>
  <c r="M1835" i="2"/>
  <c r="M1833" i="2"/>
  <c r="M1831" i="2"/>
  <c r="M1829" i="2"/>
  <c r="M1827" i="2"/>
  <c r="M1826" i="2"/>
  <c r="M1824" i="2"/>
  <c r="M1822" i="2"/>
  <c r="M1819" i="2"/>
  <c r="M1817" i="2"/>
  <c r="M1815" i="2"/>
  <c r="M1813" i="2"/>
  <c r="M1811" i="2"/>
  <c r="M1809" i="2"/>
  <c r="M1808" i="2"/>
  <c r="M1806" i="2"/>
  <c r="M1804" i="2"/>
  <c r="M1802" i="2"/>
  <c r="M1801" i="2"/>
  <c r="M1799" i="2"/>
  <c r="M1797" i="2"/>
  <c r="M1795" i="2"/>
  <c r="M1793" i="2"/>
  <c r="M1791" i="2"/>
  <c r="M1789" i="2"/>
  <c r="M1787" i="2"/>
  <c r="M1785" i="2"/>
  <c r="M1783" i="2"/>
  <c r="M1781" i="2"/>
  <c r="M1779" i="2"/>
  <c r="M1777" i="2"/>
  <c r="M1775" i="2"/>
  <c r="M1774" i="2"/>
  <c r="M1772" i="2"/>
  <c r="M1770" i="2"/>
  <c r="M1768" i="2"/>
  <c r="M1766" i="2"/>
  <c r="M1764" i="2"/>
  <c r="M1762" i="2"/>
  <c r="M1761" i="2"/>
  <c r="M1759" i="2"/>
  <c r="M1757" i="2"/>
  <c r="M1755" i="2"/>
  <c r="M1753" i="2"/>
  <c r="M1751" i="2"/>
  <c r="M1749" i="2"/>
  <c r="M1747" i="2"/>
  <c r="M1745" i="2"/>
  <c r="M1743" i="2"/>
  <c r="M1741" i="2"/>
  <c r="M1739" i="2"/>
  <c r="M1737" i="2"/>
  <c r="M1735" i="2"/>
  <c r="M1733" i="2"/>
  <c r="M1731" i="2"/>
  <c r="M1730" i="2"/>
  <c r="M1728" i="2"/>
  <c r="M1726" i="2"/>
  <c r="M1724" i="2"/>
  <c r="M1722" i="2"/>
  <c r="M1720" i="2"/>
  <c r="M1718" i="2"/>
  <c r="M1717" i="2"/>
  <c r="M1715" i="2"/>
  <c r="M1714" i="2"/>
  <c r="M1713" i="2"/>
  <c r="M1712" i="2"/>
  <c r="M1711" i="2"/>
  <c r="M1710" i="2"/>
  <c r="M1709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7" i="2"/>
  <c r="M2949" i="2"/>
  <c r="M2947" i="2"/>
  <c r="M2946" i="2"/>
  <c r="M2944" i="2"/>
  <c r="M2942" i="2"/>
  <c r="M2940" i="2"/>
  <c r="M2938" i="2"/>
  <c r="M2936" i="2"/>
  <c r="M2934" i="2"/>
  <c r="M2932" i="2"/>
  <c r="M2930" i="2"/>
  <c r="M2928" i="2"/>
  <c r="M2926" i="2"/>
  <c r="M2924" i="2"/>
  <c r="M2922" i="2"/>
  <c r="M2920" i="2"/>
  <c r="M2918" i="2"/>
  <c r="M2916" i="2"/>
  <c r="M2914" i="2"/>
  <c r="M2912" i="2"/>
  <c r="M2910" i="2"/>
  <c r="M2908" i="2"/>
  <c r="M2906" i="2"/>
  <c r="M2904" i="2"/>
  <c r="M2902" i="2"/>
  <c r="M2900" i="2"/>
  <c r="M2898" i="2"/>
  <c r="M2895" i="2"/>
  <c r="M2893" i="2"/>
  <c r="M2891" i="2"/>
  <c r="M2889" i="2"/>
  <c r="M2887" i="2"/>
  <c r="M2885" i="2"/>
  <c r="M2883" i="2"/>
  <c r="M2881" i="2"/>
  <c r="M2880" i="2"/>
  <c r="M2877" i="2"/>
  <c r="M2875" i="2"/>
  <c r="M2873" i="2"/>
  <c r="M2871" i="2"/>
  <c r="M2868" i="2"/>
  <c r="M2866" i="2"/>
  <c r="M2864" i="2"/>
  <c r="M2862" i="2"/>
  <c r="M2860" i="2"/>
  <c r="M2858" i="2"/>
  <c r="M2856" i="2"/>
  <c r="M2854" i="2"/>
  <c r="M2852" i="2"/>
  <c r="M2850" i="2"/>
  <c r="M2848" i="2"/>
  <c r="M2846" i="2"/>
  <c r="M2844" i="2"/>
  <c r="M2842" i="2"/>
  <c r="M2840" i="2"/>
  <c r="M2838" i="2"/>
  <c r="M2836" i="2"/>
  <c r="M2834" i="2"/>
  <c r="M2832" i="2"/>
  <c r="M2830" i="2"/>
  <c r="M2828" i="2"/>
  <c r="M2826" i="2"/>
  <c r="M2824" i="2"/>
  <c r="M2822" i="2"/>
  <c r="M2820" i="2"/>
  <c r="M2818" i="2"/>
  <c r="M2816" i="2"/>
  <c r="M2814" i="2"/>
  <c r="M2812" i="2"/>
  <c r="M2809" i="2"/>
  <c r="M2807" i="2"/>
  <c r="M2805" i="2"/>
  <c r="M2804" i="2"/>
  <c r="M2802" i="2"/>
  <c r="M2800" i="2"/>
  <c r="M2798" i="2"/>
  <c r="M2796" i="2"/>
  <c r="M2794" i="2"/>
  <c r="M2792" i="2"/>
  <c r="M2790" i="2"/>
  <c r="M2787" i="2"/>
  <c r="M2786" i="2"/>
  <c r="M2784" i="2"/>
  <c r="M2782" i="2"/>
  <c r="M2780" i="2"/>
  <c r="M2778" i="2"/>
  <c r="M2776" i="2"/>
  <c r="M2774" i="2"/>
  <c r="M2772" i="2"/>
  <c r="M2769" i="2"/>
  <c r="M2767" i="2"/>
  <c r="M2766" i="2"/>
  <c r="M2764" i="2"/>
  <c r="M2762" i="2"/>
  <c r="M2761" i="2"/>
  <c r="M2759" i="2"/>
  <c r="M2757" i="2"/>
  <c r="M2754" i="2"/>
  <c r="M2752" i="2"/>
  <c r="M2751" i="2"/>
  <c r="M2748" i="2"/>
  <c r="M2746" i="2"/>
  <c r="M2744" i="2"/>
  <c r="M2742" i="2"/>
  <c r="M2740" i="2"/>
  <c r="M2737" i="2"/>
  <c r="M2735" i="2"/>
  <c r="M2732" i="2"/>
  <c r="M2730" i="2"/>
  <c r="M2728" i="2"/>
  <c r="M2726" i="2"/>
  <c r="M2724" i="2"/>
  <c r="M2722" i="2"/>
  <c r="M2719" i="2"/>
  <c r="M2717" i="2"/>
  <c r="M2716" i="2"/>
  <c r="M2714" i="2"/>
  <c r="M2712" i="2"/>
  <c r="M2710" i="2"/>
  <c r="M2708" i="2"/>
  <c r="M2705" i="2"/>
  <c r="M2704" i="2"/>
  <c r="M2702" i="2"/>
  <c r="M2700" i="2"/>
  <c r="M2698" i="2"/>
  <c r="M2696" i="2"/>
  <c r="M2694" i="2"/>
  <c r="M2692" i="2"/>
  <c r="M2690" i="2"/>
  <c r="M2688" i="2"/>
  <c r="M2686" i="2"/>
  <c r="M2684" i="2"/>
  <c r="M2682" i="2"/>
  <c r="M2680" i="2"/>
  <c r="M2679" i="2"/>
  <c r="M2676" i="2"/>
  <c r="M2674" i="2"/>
  <c r="M2672" i="2"/>
  <c r="M2670" i="2"/>
  <c r="M2668" i="2"/>
  <c r="M2666" i="2"/>
  <c r="M2664" i="2"/>
  <c r="M2662" i="2"/>
  <c r="M2660" i="2"/>
  <c r="M2659" i="2"/>
  <c r="M2657" i="2"/>
  <c r="M2656" i="2"/>
  <c r="M2654" i="2"/>
  <c r="M2652" i="2"/>
  <c r="M2650" i="2"/>
  <c r="M2648" i="2"/>
  <c r="M2646" i="2"/>
  <c r="M2644" i="2"/>
  <c r="M2642" i="2"/>
  <c r="M2640" i="2"/>
  <c r="M2638" i="2"/>
  <c r="M2636" i="2"/>
  <c r="M2633" i="2"/>
  <c r="M2631" i="2"/>
  <c r="M2629" i="2"/>
  <c r="M2627" i="2"/>
  <c r="M2625" i="2"/>
  <c r="M2623" i="2"/>
  <c r="M2621" i="2"/>
  <c r="M2619" i="2"/>
  <c r="M2617" i="2"/>
  <c r="M2615" i="2"/>
  <c r="M2613" i="2"/>
  <c r="M2611" i="2"/>
  <c r="M2609" i="2"/>
  <c r="M2607" i="2"/>
  <c r="M2605" i="2"/>
  <c r="M2603" i="2"/>
  <c r="M2601" i="2"/>
  <c r="M2599" i="2"/>
  <c r="M2597" i="2"/>
  <c r="M2595" i="2"/>
  <c r="M2594" i="2"/>
  <c r="M2592" i="2"/>
  <c r="M2591" i="2"/>
  <c r="M2589" i="2"/>
  <c r="M2587" i="2"/>
  <c r="M2585" i="2"/>
  <c r="M2583" i="2"/>
  <c r="M2582" i="2"/>
  <c r="M2580" i="2"/>
  <c r="M2578" i="2"/>
  <c r="M2576" i="2"/>
  <c r="M2574" i="2"/>
  <c r="M2572" i="2"/>
  <c r="M2570" i="2"/>
  <c r="M2568" i="2"/>
  <c r="M2566" i="2"/>
  <c r="M2564" i="2"/>
  <c r="M2561" i="2"/>
  <c r="M2559" i="2"/>
  <c r="M2557" i="2"/>
  <c r="M2555" i="2"/>
  <c r="M2553" i="2"/>
  <c r="M2551" i="2"/>
  <c r="M2549" i="2"/>
  <c r="M2547" i="2"/>
  <c r="M2546" i="2"/>
  <c r="M2544" i="2"/>
  <c r="M2542" i="2"/>
  <c r="M2540" i="2"/>
  <c r="M2538" i="2"/>
  <c r="M2536" i="2"/>
  <c r="M2534" i="2"/>
  <c r="M2532" i="2"/>
  <c r="M2530" i="2"/>
  <c r="M2528" i="2"/>
  <c r="M2526" i="2"/>
  <c r="M2524" i="2"/>
  <c r="M2522" i="2"/>
  <c r="M2520" i="2"/>
  <c r="M2518" i="2"/>
  <c r="M2516" i="2"/>
  <c r="M2514" i="2"/>
  <c r="M2512" i="2"/>
  <c r="M2510" i="2"/>
  <c r="M2508" i="2"/>
  <c r="M2506" i="2"/>
  <c r="M2504" i="2"/>
  <c r="M2502" i="2"/>
  <c r="M2500" i="2"/>
  <c r="M2498" i="2"/>
  <c r="M2496" i="2"/>
  <c r="M2494" i="2"/>
  <c r="M2492" i="2"/>
  <c r="M2490" i="2"/>
  <c r="M2488" i="2"/>
  <c r="M2486" i="2"/>
  <c r="M2484" i="2"/>
  <c r="M2482" i="2"/>
  <c r="M2480" i="2"/>
  <c r="M2478" i="2"/>
  <c r="M2476" i="2"/>
  <c r="M2474" i="2"/>
  <c r="M2472" i="2"/>
  <c r="M2470" i="2"/>
  <c r="M2468" i="2"/>
  <c r="M2466" i="2"/>
  <c r="M2464" i="2"/>
  <c r="M2462" i="2"/>
  <c r="M2460" i="2"/>
  <c r="M2458" i="2"/>
  <c r="M2455" i="2"/>
  <c r="M2453" i="2"/>
  <c r="M2451" i="2"/>
  <c r="M2449" i="2"/>
  <c r="M2447" i="2"/>
  <c r="M2445" i="2"/>
  <c r="M2442" i="2"/>
  <c r="M2440" i="2"/>
  <c r="M2438" i="2"/>
  <c r="M2436" i="2"/>
  <c r="M2434" i="2"/>
  <c r="M2432" i="2"/>
  <c r="M2430" i="2"/>
  <c r="M2428" i="2"/>
  <c r="M2426" i="2"/>
  <c r="M2424" i="2"/>
  <c r="M2422" i="2"/>
  <c r="M2420" i="2"/>
  <c r="M2418" i="2"/>
  <c r="M2415" i="2"/>
  <c r="M2413" i="2"/>
  <c r="M2412" i="2"/>
  <c r="M2410" i="2"/>
  <c r="M2408" i="2"/>
  <c r="M2406" i="2"/>
  <c r="M2403" i="2"/>
  <c r="M2401" i="2"/>
  <c r="M2399" i="2"/>
  <c r="M2397" i="2"/>
  <c r="M2395" i="2"/>
  <c r="M2393" i="2"/>
  <c r="M2391" i="2"/>
  <c r="M2389" i="2"/>
  <c r="M2387" i="2"/>
  <c r="M2385" i="2"/>
  <c r="M2383" i="2"/>
  <c r="M2381" i="2"/>
  <c r="M2378" i="2"/>
  <c r="M2376" i="2"/>
  <c r="M2374" i="2"/>
  <c r="M2372" i="2"/>
  <c r="M2371" i="2"/>
  <c r="M2369" i="2"/>
  <c r="M2367" i="2"/>
  <c r="M2365" i="2"/>
  <c r="M2363" i="2"/>
  <c r="M2361" i="2"/>
  <c r="M2359" i="2"/>
  <c r="M2357" i="2"/>
  <c r="M2355" i="2"/>
  <c r="M2353" i="2"/>
  <c r="M2350" i="2"/>
  <c r="M2348" i="2"/>
  <c r="M2346" i="2"/>
  <c r="M2344" i="2"/>
  <c r="M2342" i="2"/>
  <c r="M2340" i="2"/>
  <c r="M2338" i="2"/>
  <c r="M2336" i="2"/>
  <c r="M2334" i="2"/>
  <c r="M2332" i="2"/>
  <c r="M2330" i="2"/>
  <c r="M2328" i="2"/>
  <c r="M2326" i="2"/>
  <c r="M2324" i="2"/>
  <c r="M2323" i="2"/>
  <c r="M2321" i="2"/>
  <c r="M2319" i="2"/>
  <c r="M2317" i="2"/>
  <c r="M2315" i="2"/>
  <c r="M2313" i="2"/>
  <c r="M2311" i="2"/>
  <c r="M2309" i="2"/>
  <c r="M2307" i="2"/>
  <c r="M2305" i="2"/>
  <c r="M2303" i="2"/>
  <c r="M2301" i="2"/>
  <c r="M2299" i="2"/>
  <c r="M2297" i="2"/>
  <c r="M2295" i="2"/>
  <c r="M2293" i="2"/>
  <c r="M2291" i="2"/>
  <c r="M2289" i="2"/>
  <c r="M2287" i="2"/>
  <c r="M2285" i="2"/>
  <c r="M2283" i="2"/>
  <c r="M2281" i="2"/>
  <c r="M2279" i="2"/>
  <c r="M2277" i="2"/>
  <c r="M2275" i="2"/>
  <c r="M2273" i="2"/>
  <c r="M2271" i="2"/>
  <c r="M2269" i="2"/>
  <c r="M2267" i="2"/>
  <c r="M2265" i="2"/>
  <c r="M2263" i="2"/>
  <c r="M2261" i="2"/>
  <c r="M2259" i="2"/>
  <c r="M2257" i="2"/>
  <c r="M2255" i="2"/>
  <c r="M2253" i="2"/>
  <c r="M2251" i="2"/>
  <c r="M2249" i="2"/>
  <c r="M2247" i="2"/>
  <c r="M2245" i="2"/>
  <c r="M2244" i="2"/>
  <c r="M2242" i="2"/>
  <c r="M2240" i="2"/>
  <c r="M2237" i="2"/>
  <c r="M2235" i="2"/>
  <c r="M2233" i="2"/>
  <c r="M2231" i="2"/>
  <c r="M2229" i="2"/>
  <c r="M2227" i="2"/>
  <c r="M2225" i="2"/>
  <c r="M2223" i="2"/>
  <c r="M2221" i="2"/>
  <c r="M2219" i="2"/>
  <c r="M2217" i="2"/>
  <c r="M2215" i="2"/>
  <c r="M2213" i="2"/>
  <c r="M2211" i="2"/>
  <c r="M2209" i="2"/>
  <c r="M2207" i="2"/>
  <c r="M2205" i="2"/>
  <c r="M2202" i="2"/>
  <c r="M2200" i="2"/>
  <c r="M2198" i="2"/>
  <c r="M2196" i="2"/>
  <c r="M2194" i="2"/>
  <c r="M2192" i="2"/>
  <c r="M2190" i="2"/>
  <c r="M2188" i="2"/>
  <c r="M2186" i="2"/>
  <c r="M2184" i="2"/>
  <c r="M2183" i="2"/>
  <c r="M2181" i="2"/>
  <c r="M2179" i="2"/>
  <c r="M2177" i="2"/>
  <c r="M2175" i="2"/>
  <c r="M2173" i="2"/>
  <c r="M2171" i="2"/>
  <c r="M2169" i="2"/>
  <c r="M2167" i="2"/>
  <c r="M2165" i="2"/>
  <c r="M2163" i="2"/>
  <c r="M2161" i="2"/>
  <c r="M2159" i="2"/>
  <c r="M2157" i="2"/>
  <c r="M2155" i="2"/>
  <c r="M2153" i="2"/>
  <c r="M2151" i="2"/>
  <c r="M2149" i="2"/>
  <c r="M2147" i="2"/>
  <c r="M2145" i="2"/>
  <c r="M2143" i="2"/>
  <c r="M2141" i="2"/>
  <c r="M2139" i="2"/>
  <c r="M2137" i="2"/>
  <c r="M2135" i="2"/>
  <c r="M2133" i="2"/>
  <c r="M2131" i="2"/>
  <c r="M2129" i="2"/>
  <c r="M2127" i="2"/>
  <c r="M2125" i="2"/>
  <c r="M2123" i="2"/>
  <c r="M2121" i="2"/>
  <c r="M2119" i="2"/>
  <c r="M2117" i="2"/>
  <c r="M2115" i="2"/>
  <c r="M2113" i="2"/>
  <c r="M2111" i="2"/>
  <c r="M2108" i="2"/>
  <c r="M2106" i="2"/>
  <c r="M2105" i="2"/>
  <c r="M2103" i="2"/>
  <c r="M2101" i="2"/>
  <c r="M2099" i="2"/>
  <c r="M2097" i="2"/>
  <c r="M2095" i="2"/>
  <c r="M2093" i="2"/>
  <c r="M2091" i="2"/>
  <c r="M2089" i="2"/>
  <c r="M2087" i="2"/>
  <c r="M2085" i="2"/>
  <c r="M2083" i="2"/>
  <c r="M2081" i="2"/>
  <c r="M2079" i="2"/>
  <c r="M2077" i="2"/>
  <c r="M2075" i="2"/>
  <c r="M2073" i="2"/>
  <c r="M2071" i="2"/>
  <c r="M2069" i="2"/>
  <c r="M2067" i="2"/>
  <c r="M2065" i="2"/>
  <c r="M2063" i="2"/>
  <c r="M2061" i="2"/>
  <c r="M2059" i="2"/>
  <c r="M2057" i="2"/>
  <c r="M2055" i="2"/>
  <c r="M2053" i="2"/>
  <c r="M2051" i="2"/>
  <c r="M2049" i="2"/>
  <c r="M2047" i="2"/>
  <c r="M2045" i="2"/>
  <c r="M2043" i="2"/>
  <c r="M2041" i="2"/>
  <c r="M2039" i="2"/>
  <c r="M2037" i="2"/>
  <c r="M2034" i="2"/>
  <c r="M2032" i="2"/>
  <c r="M2030" i="2"/>
  <c r="M2028" i="2"/>
  <c r="M2026" i="2"/>
  <c r="M2024" i="2"/>
  <c r="M2022" i="2"/>
  <c r="M2020" i="2"/>
  <c r="M2017" i="2"/>
  <c r="M2015" i="2"/>
  <c r="M2013" i="2"/>
  <c r="M2012" i="2"/>
  <c r="M2010" i="2"/>
  <c r="M2008" i="2"/>
  <c r="M2006" i="2"/>
  <c r="M2004" i="2"/>
  <c r="M2002" i="2"/>
  <c r="M2000" i="2"/>
  <c r="M1998" i="2"/>
  <c r="M1996" i="2"/>
  <c r="M1994" i="2"/>
  <c r="M1993" i="2"/>
  <c r="M1991" i="2"/>
  <c r="M1989" i="2"/>
  <c r="M1987" i="2"/>
  <c r="M1985" i="2"/>
  <c r="M1983" i="2"/>
  <c r="M1980" i="2"/>
  <c r="M1978" i="2"/>
  <c r="M1976" i="2"/>
  <c r="M1974" i="2"/>
  <c r="M1972" i="2"/>
  <c r="M1970" i="2"/>
  <c r="M1968" i="2"/>
  <c r="M1966" i="2"/>
  <c r="M1964" i="2"/>
  <c r="M1961" i="2"/>
  <c r="M1959" i="2"/>
  <c r="M1957" i="2"/>
  <c r="M1955" i="2"/>
  <c r="M1952" i="2"/>
  <c r="M1950" i="2"/>
  <c r="M1949" i="2"/>
  <c r="M1947" i="2"/>
  <c r="M1944" i="2"/>
  <c r="M1942" i="2"/>
  <c r="M1940" i="2"/>
  <c r="M1938" i="2"/>
  <c r="M1936" i="2"/>
  <c r="M1932" i="2"/>
  <c r="M1930" i="2"/>
  <c r="M1928" i="2"/>
  <c r="M1926" i="2"/>
  <c r="M1924" i="2"/>
  <c r="M1922" i="2"/>
  <c r="M1920" i="2"/>
  <c r="M1918" i="2"/>
  <c r="M1917" i="2"/>
  <c r="M1915" i="2"/>
  <c r="M1913" i="2"/>
  <c r="M1911" i="2"/>
  <c r="M1909" i="2"/>
  <c r="M1907" i="2"/>
  <c r="M1905" i="2"/>
  <c r="M1902" i="2"/>
  <c r="M1900" i="2"/>
  <c r="M1898" i="2"/>
  <c r="M1896" i="2"/>
  <c r="M1894" i="2"/>
  <c r="M1892" i="2"/>
  <c r="M1890" i="2"/>
  <c r="M1888" i="2"/>
  <c r="M1886" i="2"/>
  <c r="M1884" i="2"/>
  <c r="M1882" i="2"/>
  <c r="M1880" i="2"/>
  <c r="M1878" i="2"/>
  <c r="M1876" i="2"/>
  <c r="M1874" i="2"/>
  <c r="M1872" i="2"/>
  <c r="M1869" i="2"/>
  <c r="M1867" i="2"/>
  <c r="M1865" i="2"/>
  <c r="M1863" i="2"/>
  <c r="M1861" i="2"/>
  <c r="M1859" i="2"/>
  <c r="M1857" i="2"/>
  <c r="M1855" i="2"/>
  <c r="M1852" i="2"/>
  <c r="M1850" i="2"/>
  <c r="M1847" i="2"/>
  <c r="M1845" i="2"/>
  <c r="M1843" i="2"/>
  <c r="M1841" i="2"/>
  <c r="M1838" i="2"/>
  <c r="M1836" i="2"/>
  <c r="M1834" i="2"/>
  <c r="M1832" i="2"/>
  <c r="M1830" i="2"/>
  <c r="M1828" i="2"/>
  <c r="M1825" i="2"/>
  <c r="M1823" i="2"/>
  <c r="M1821" i="2"/>
  <c r="M1820" i="2"/>
  <c r="M1818" i="2"/>
  <c r="M1816" i="2"/>
  <c r="M1814" i="2"/>
  <c r="M1812" i="2"/>
  <c r="M1810" i="2"/>
  <c r="M1807" i="2"/>
  <c r="M1805" i="2"/>
  <c r="M1803" i="2"/>
  <c r="M1800" i="2"/>
  <c r="M1798" i="2"/>
  <c r="M1796" i="2"/>
  <c r="M1794" i="2"/>
  <c r="M1792" i="2"/>
  <c r="M1790" i="2"/>
  <c r="M1788" i="2"/>
  <c r="M1786" i="2"/>
  <c r="M1784" i="2"/>
  <c r="M1782" i="2"/>
  <c r="M1780" i="2"/>
  <c r="M1778" i="2"/>
  <c r="M1776" i="2"/>
  <c r="M1773" i="2"/>
  <c r="M1771" i="2"/>
  <c r="M1769" i="2"/>
  <c r="M1767" i="2"/>
  <c r="M1765" i="2"/>
  <c r="M1763" i="2"/>
  <c r="M1760" i="2"/>
  <c r="M1758" i="2"/>
  <c r="M1756" i="2"/>
  <c r="M1754" i="2"/>
  <c r="M1752" i="2"/>
  <c r="M1750" i="2"/>
  <c r="M1748" i="2"/>
  <c r="M1746" i="2"/>
  <c r="M1744" i="2"/>
  <c r="M1742" i="2"/>
  <c r="M1740" i="2"/>
  <c r="M1738" i="2"/>
  <c r="M1736" i="2"/>
  <c r="M1734" i="2"/>
  <c r="M1732" i="2"/>
  <c r="M1729" i="2"/>
  <c r="M1727" i="2"/>
  <c r="M1725" i="2"/>
  <c r="M1723" i="2"/>
  <c r="M1721" i="2"/>
  <c r="M1719" i="2"/>
  <c r="M1716" i="2"/>
  <c r="M1708" i="2"/>
  <c r="M1658" i="2"/>
  <c r="M1655" i="2"/>
  <c r="M1653" i="2"/>
  <c r="M1651" i="2"/>
  <c r="M1649" i="2"/>
  <c r="M1647" i="2"/>
  <c r="M1645" i="2"/>
  <c r="M1642" i="2"/>
  <c r="M1640" i="2"/>
  <c r="M1638" i="2"/>
  <c r="M1636" i="2"/>
  <c r="M1634" i="2"/>
  <c r="M1632" i="2"/>
  <c r="M1630" i="2"/>
  <c r="M1628" i="2"/>
  <c r="M1626" i="2"/>
  <c r="M1624" i="2"/>
  <c r="M1622" i="2"/>
  <c r="M1620" i="2"/>
  <c r="M1618" i="2"/>
  <c r="M1616" i="2"/>
  <c r="M1614" i="2"/>
  <c r="M1612" i="2"/>
  <c r="M1610" i="2"/>
  <c r="M1608" i="2"/>
  <c r="M1606" i="2"/>
  <c r="M1604" i="2"/>
  <c r="M1602" i="2"/>
  <c r="M1600" i="2"/>
  <c r="M1598" i="2"/>
  <c r="M1596" i="2"/>
  <c r="M1594" i="2"/>
  <c r="M1593" i="2"/>
  <c r="M1591" i="2"/>
  <c r="M1589" i="2"/>
  <c r="M1587" i="2"/>
  <c r="M1585" i="2"/>
  <c r="M1583" i="2"/>
  <c r="M1580" i="2"/>
  <c r="M1578" i="2"/>
  <c r="M1576" i="2"/>
  <c r="M1573" i="2"/>
  <c r="M1571" i="2"/>
  <c r="M1569" i="2"/>
  <c r="M1567" i="2"/>
  <c r="M1565" i="2"/>
  <c r="M1563" i="2"/>
  <c r="M1561" i="2"/>
  <c r="M1560" i="2"/>
  <c r="M1558" i="2"/>
  <c r="M1555" i="2"/>
  <c r="M1554" i="2"/>
  <c r="M1552" i="2"/>
  <c r="M1549" i="2"/>
  <c r="M1548" i="2"/>
  <c r="M1546" i="2"/>
  <c r="M1544" i="2"/>
  <c r="M1543" i="2"/>
  <c r="M1540" i="2"/>
  <c r="M1538" i="2"/>
  <c r="M1536" i="2"/>
  <c r="M1535" i="2"/>
  <c r="M1533" i="2"/>
  <c r="M1531" i="2"/>
  <c r="M1529" i="2"/>
  <c r="M1527" i="2"/>
  <c r="M1525" i="2"/>
  <c r="M1524" i="2"/>
  <c r="M1522" i="2"/>
  <c r="M1520" i="2"/>
  <c r="M1518" i="2"/>
  <c r="M1516" i="2"/>
  <c r="M1514" i="2"/>
  <c r="M1512" i="2"/>
  <c r="M1510" i="2"/>
  <c r="M1508" i="2"/>
  <c r="M1506" i="2"/>
  <c r="M1504" i="2"/>
  <c r="M1502" i="2"/>
  <c r="M1500" i="2"/>
  <c r="M1499" i="2"/>
  <c r="M1497" i="2"/>
  <c r="M1495" i="2"/>
  <c r="M1493" i="2"/>
  <c r="M1491" i="2"/>
  <c r="M1489" i="2"/>
  <c r="M1488" i="2"/>
  <c r="M1486" i="2"/>
  <c r="M1484" i="2"/>
  <c r="M1482" i="2"/>
  <c r="M1480" i="2"/>
  <c r="M1478" i="2"/>
  <c r="M1476" i="2"/>
  <c r="M1474" i="2"/>
  <c r="M1472" i="2"/>
  <c r="M1470" i="2"/>
  <c r="M1468" i="2"/>
  <c r="M1467" i="2"/>
  <c r="M1465" i="2"/>
  <c r="M1463" i="2"/>
  <c r="M1461" i="2"/>
  <c r="M1459" i="2"/>
  <c r="M1457" i="2"/>
  <c r="M1456" i="2"/>
  <c r="M1454" i="2"/>
  <c r="M1452" i="2"/>
  <c r="M1450" i="2"/>
  <c r="M1448" i="2"/>
  <c r="M1446" i="2"/>
  <c r="M1444" i="2"/>
  <c r="M1442" i="2"/>
  <c r="M1440" i="2"/>
  <c r="M1438" i="2"/>
  <c r="M1436" i="2"/>
  <c r="M1434" i="2"/>
  <c r="M1432" i="2"/>
  <c r="M1430" i="2"/>
  <c r="M1427" i="2"/>
  <c r="M1426" i="2"/>
  <c r="M1424" i="2"/>
  <c r="M1422" i="2"/>
  <c r="M1421" i="2"/>
  <c r="M1419" i="2"/>
  <c r="M1417" i="2"/>
  <c r="M1416" i="2"/>
  <c r="M1414" i="2"/>
  <c r="M1412" i="2"/>
  <c r="M1410" i="2"/>
  <c r="M1408" i="2"/>
  <c r="M1406" i="2"/>
  <c r="M1404" i="2"/>
  <c r="M1402" i="2"/>
  <c r="M1400" i="2"/>
  <c r="M1399" i="2"/>
  <c r="M1397" i="2"/>
  <c r="M1395" i="2"/>
  <c r="M1393" i="2"/>
  <c r="M1391" i="2"/>
  <c r="M1389" i="2"/>
  <c r="M1387" i="2"/>
  <c r="M1385" i="2"/>
  <c r="M1383" i="2"/>
  <c r="M1381" i="2"/>
  <c r="M1379" i="2"/>
  <c r="M1377" i="2"/>
  <c r="M1376" i="2"/>
  <c r="M1374" i="2"/>
  <c r="M1372" i="2"/>
  <c r="M1370" i="2"/>
  <c r="M1368" i="2"/>
  <c r="M1366" i="2"/>
  <c r="M1364" i="2"/>
  <c r="M1362" i="2"/>
  <c r="M1360" i="2"/>
  <c r="M1358" i="2"/>
  <c r="M1357" i="2"/>
  <c r="M1355" i="2"/>
  <c r="M1353" i="2"/>
  <c r="M1351" i="2"/>
  <c r="M1349" i="2"/>
  <c r="M1348" i="2"/>
  <c r="M1346" i="2"/>
  <c r="M1344" i="2"/>
  <c r="M1342" i="2"/>
  <c r="M1340" i="2"/>
  <c r="M1338" i="2"/>
  <c r="M1337" i="2"/>
  <c r="M1335" i="2"/>
  <c r="M1333" i="2"/>
  <c r="M1331" i="2"/>
  <c r="M1329" i="2"/>
  <c r="M1327" i="2"/>
  <c r="M1325" i="2"/>
  <c r="M1323" i="2"/>
  <c r="M1321" i="2"/>
  <c r="M1319" i="2"/>
  <c r="M1318" i="2"/>
  <c r="M1316" i="2"/>
  <c r="M1314" i="2"/>
  <c r="M1311" i="2"/>
  <c r="M1310" i="2"/>
  <c r="M1308" i="2"/>
  <c r="M1307" i="2"/>
  <c r="M1305" i="2"/>
  <c r="M1303" i="2"/>
  <c r="M1301" i="2"/>
  <c r="M1299" i="2"/>
  <c r="M1297" i="2"/>
  <c r="M1295" i="2"/>
  <c r="M1293" i="2"/>
  <c r="M1291" i="2"/>
  <c r="M1289" i="2"/>
  <c r="M1287" i="2"/>
  <c r="M1285" i="2"/>
  <c r="M1284" i="2"/>
  <c r="M1282" i="2"/>
  <c r="M1280" i="2"/>
  <c r="M1278" i="2"/>
  <c r="M1277" i="2"/>
  <c r="M1275" i="2"/>
  <c r="M1273" i="2"/>
  <c r="M1271" i="2"/>
  <c r="M1269" i="2"/>
  <c r="M1267" i="2"/>
  <c r="M1265" i="2"/>
  <c r="M1263" i="2"/>
  <c r="M1262" i="2"/>
  <c r="M1260" i="2"/>
  <c r="M1258" i="2"/>
  <c r="M1256" i="2"/>
  <c r="M1254" i="2"/>
  <c r="M1253" i="2"/>
  <c r="M1251" i="2"/>
  <c r="M1249" i="2"/>
  <c r="M1247" i="2"/>
  <c r="M1245" i="2"/>
  <c r="M1243" i="2"/>
  <c r="M1241" i="2"/>
  <c r="M1239" i="2"/>
  <c r="M1237" i="2"/>
  <c r="M1235" i="2"/>
  <c r="M1233" i="2"/>
  <c r="M1231" i="2"/>
  <c r="M1229" i="2"/>
  <c r="M1227" i="2"/>
  <c r="M1225" i="2"/>
  <c r="M1223" i="2"/>
  <c r="M1221" i="2"/>
  <c r="M1219" i="2"/>
  <c r="M1217" i="2"/>
  <c r="M1215" i="2"/>
  <c r="M1213" i="2"/>
  <c r="M1211" i="2"/>
  <c r="M1209" i="2"/>
  <c r="M1207" i="2"/>
  <c r="M1205" i="2"/>
  <c r="M1203" i="2"/>
  <c r="M1201" i="2"/>
  <c r="M1199" i="2"/>
  <c r="M1198" i="2"/>
  <c r="M1196" i="2"/>
  <c r="M1194" i="2"/>
  <c r="M1191" i="2"/>
  <c r="M1189" i="2"/>
  <c r="M1187" i="2"/>
  <c r="M1185" i="2"/>
  <c r="M1183" i="2"/>
  <c r="M1181" i="2"/>
  <c r="M1179" i="2"/>
  <c r="M1177" i="2"/>
  <c r="M1175" i="2"/>
  <c r="M1173" i="2"/>
  <c r="M1171" i="2"/>
  <c r="M1169" i="2"/>
  <c r="M1167" i="2"/>
  <c r="M1165" i="2"/>
  <c r="M1163" i="2"/>
  <c r="M1161" i="2"/>
  <c r="M1159" i="2"/>
  <c r="M1157" i="2"/>
  <c r="M1155" i="2"/>
  <c r="M1153" i="2"/>
  <c r="M1152" i="2"/>
  <c r="M1150" i="2"/>
  <c r="M1148" i="2"/>
  <c r="M1146" i="2"/>
  <c r="M1144" i="2"/>
  <c r="M1142" i="2"/>
  <c r="M1140" i="2"/>
  <c r="M1138" i="2"/>
  <c r="M1136" i="2"/>
  <c r="M1134" i="2"/>
  <c r="M1132" i="2"/>
  <c r="M1131" i="2"/>
  <c r="M1129" i="2"/>
  <c r="M1128" i="2"/>
  <c r="M1126" i="2"/>
  <c r="M1125" i="2"/>
  <c r="M1124" i="2"/>
  <c r="M1123" i="2"/>
  <c r="M1122" i="2"/>
  <c r="M1121" i="2"/>
  <c r="M1120" i="2"/>
  <c r="M1119" i="2"/>
  <c r="M1118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59" i="2"/>
  <c r="M1656" i="2"/>
  <c r="M1654" i="2"/>
  <c r="M1652" i="2"/>
  <c r="M1650" i="2"/>
  <c r="M1648" i="2"/>
  <c r="M1646" i="2"/>
  <c r="M1644" i="2"/>
  <c r="M1643" i="2"/>
  <c r="M1641" i="2"/>
  <c r="M1639" i="2"/>
  <c r="M1637" i="2"/>
  <c r="M1635" i="2"/>
  <c r="M1633" i="2"/>
  <c r="M1631" i="2"/>
  <c r="M1629" i="2"/>
  <c r="M1627" i="2"/>
  <c r="M1625" i="2"/>
  <c r="M1623" i="2"/>
  <c r="M1621" i="2"/>
  <c r="M1619" i="2"/>
  <c r="M1617" i="2"/>
  <c r="M1615" i="2"/>
  <c r="M1613" i="2"/>
  <c r="M1611" i="2"/>
  <c r="M1609" i="2"/>
  <c r="M1607" i="2"/>
  <c r="M1605" i="2"/>
  <c r="M1603" i="2"/>
  <c r="M1601" i="2"/>
  <c r="M1599" i="2"/>
  <c r="M1597" i="2"/>
  <c r="M1595" i="2"/>
  <c r="M1592" i="2"/>
  <c r="M1590" i="2"/>
  <c r="M1588" i="2"/>
  <c r="M1586" i="2"/>
  <c r="M1584" i="2"/>
  <c r="M1582" i="2"/>
  <c r="M1581" i="2"/>
  <c r="M1579" i="2"/>
  <c r="M1577" i="2"/>
  <c r="M1575" i="2"/>
  <c r="M1574" i="2"/>
  <c r="M1572" i="2"/>
  <c r="M1570" i="2"/>
  <c r="M1568" i="2"/>
  <c r="M1566" i="2"/>
  <c r="M1564" i="2"/>
  <c r="M1562" i="2"/>
  <c r="M1559" i="2"/>
  <c r="M1557" i="2"/>
  <c r="M1556" i="2"/>
  <c r="M1553" i="2"/>
  <c r="M1551" i="2"/>
  <c r="M1550" i="2"/>
  <c r="M1547" i="2"/>
  <c r="M1545" i="2"/>
  <c r="M1542" i="2"/>
  <c r="M1541" i="2"/>
  <c r="M1539" i="2"/>
  <c r="M1537" i="2"/>
  <c r="M1534" i="2"/>
  <c r="M1532" i="2"/>
  <c r="M1530" i="2"/>
  <c r="M1528" i="2"/>
  <c r="M1526" i="2"/>
  <c r="M1523" i="2"/>
  <c r="M1521" i="2"/>
  <c r="M1519" i="2"/>
  <c r="M1517" i="2"/>
  <c r="M1515" i="2"/>
  <c r="M1513" i="2"/>
  <c r="M1511" i="2"/>
  <c r="M1509" i="2"/>
  <c r="M1507" i="2"/>
  <c r="M1505" i="2"/>
  <c r="M1503" i="2"/>
  <c r="M1501" i="2"/>
  <c r="M1498" i="2"/>
  <c r="M1496" i="2"/>
  <c r="M1494" i="2"/>
  <c r="M1492" i="2"/>
  <c r="M1490" i="2"/>
  <c r="M1487" i="2"/>
  <c r="M1485" i="2"/>
  <c r="M1483" i="2"/>
  <c r="M1481" i="2"/>
  <c r="M1479" i="2"/>
  <c r="M1477" i="2"/>
  <c r="M1475" i="2"/>
  <c r="M1473" i="2"/>
  <c r="M1471" i="2"/>
  <c r="M1469" i="2"/>
  <c r="M1466" i="2"/>
  <c r="M1464" i="2"/>
  <c r="M1462" i="2"/>
  <c r="M1460" i="2"/>
  <c r="M1458" i="2"/>
  <c r="M1455" i="2"/>
  <c r="M1453" i="2"/>
  <c r="M1451" i="2"/>
  <c r="M1449" i="2"/>
  <c r="M1447" i="2"/>
  <c r="M1445" i="2"/>
  <c r="M1443" i="2"/>
  <c r="M1441" i="2"/>
  <c r="M1439" i="2"/>
  <c r="M1437" i="2"/>
  <c r="M1435" i="2"/>
  <c r="M1433" i="2"/>
  <c r="M1431" i="2"/>
  <c r="M1429" i="2"/>
  <c r="M1428" i="2"/>
  <c r="M1425" i="2"/>
  <c r="M1423" i="2"/>
  <c r="M1420" i="2"/>
  <c r="M1418" i="2"/>
  <c r="M1415" i="2"/>
  <c r="M1413" i="2"/>
  <c r="M1411" i="2"/>
  <c r="M1409" i="2"/>
  <c r="M1407" i="2"/>
  <c r="M1405" i="2"/>
  <c r="M1403" i="2"/>
  <c r="M1401" i="2"/>
  <c r="M1398" i="2"/>
  <c r="M1396" i="2"/>
  <c r="M1394" i="2"/>
  <c r="M1392" i="2"/>
  <c r="M1390" i="2"/>
  <c r="M1388" i="2"/>
  <c r="M1386" i="2"/>
  <c r="M1384" i="2"/>
  <c r="M1382" i="2"/>
  <c r="M1380" i="2"/>
  <c r="M1378" i="2"/>
  <c r="M1375" i="2"/>
  <c r="M1373" i="2"/>
  <c r="M1371" i="2"/>
  <c r="M1369" i="2"/>
  <c r="M1367" i="2"/>
  <c r="M1365" i="2"/>
  <c r="M1363" i="2"/>
  <c r="M1361" i="2"/>
  <c r="M1359" i="2"/>
  <c r="M1356" i="2"/>
  <c r="M1354" i="2"/>
  <c r="M1352" i="2"/>
  <c r="M1350" i="2"/>
  <c r="M1347" i="2"/>
  <c r="M1345" i="2"/>
  <c r="M1343" i="2"/>
  <c r="M1341" i="2"/>
  <c r="M1339" i="2"/>
  <c r="M1336" i="2"/>
  <c r="M1334" i="2"/>
  <c r="M1332" i="2"/>
  <c r="M1330" i="2"/>
  <c r="M1328" i="2"/>
  <c r="M1326" i="2"/>
  <c r="M1324" i="2"/>
  <c r="M1322" i="2"/>
  <c r="M1320" i="2"/>
  <c r="M1317" i="2"/>
  <c r="M1315" i="2"/>
  <c r="M1313" i="2"/>
  <c r="M1312" i="2"/>
  <c r="M1309" i="2"/>
  <c r="M1306" i="2"/>
  <c r="M1304" i="2"/>
  <c r="M1302" i="2"/>
  <c r="M1300" i="2"/>
  <c r="M1298" i="2"/>
  <c r="M1296" i="2"/>
  <c r="M1294" i="2"/>
  <c r="M1292" i="2"/>
  <c r="M1290" i="2"/>
  <c r="M1288" i="2"/>
  <c r="M1286" i="2"/>
  <c r="M1283" i="2"/>
  <c r="M1281" i="2"/>
  <c r="M1279" i="2"/>
  <c r="M1276" i="2"/>
  <c r="M1274" i="2"/>
  <c r="M1272" i="2"/>
  <c r="M1270" i="2"/>
  <c r="M1268" i="2"/>
  <c r="M1266" i="2"/>
  <c r="M1264" i="2"/>
  <c r="M1261" i="2"/>
  <c r="M1259" i="2"/>
  <c r="M1257" i="2"/>
  <c r="M1255" i="2"/>
  <c r="M1252" i="2"/>
  <c r="M1250" i="2"/>
  <c r="M1248" i="2"/>
  <c r="M1246" i="2"/>
  <c r="M1244" i="2"/>
  <c r="M1242" i="2"/>
  <c r="M1240" i="2"/>
  <c r="M1238" i="2"/>
  <c r="M1236" i="2"/>
  <c r="M1234" i="2"/>
  <c r="M1232" i="2"/>
  <c r="M1230" i="2"/>
  <c r="M1228" i="2"/>
  <c r="M1226" i="2"/>
  <c r="M1224" i="2"/>
  <c r="M1222" i="2"/>
  <c r="M1220" i="2"/>
  <c r="M1218" i="2"/>
  <c r="M1216" i="2"/>
  <c r="M1214" i="2"/>
  <c r="M1212" i="2"/>
  <c r="M1210" i="2"/>
  <c r="M1208" i="2"/>
  <c r="M1206" i="2"/>
  <c r="M1204" i="2"/>
  <c r="M1202" i="2"/>
  <c r="M1200" i="2"/>
  <c r="M1197" i="2"/>
  <c r="M1195" i="2"/>
  <c r="M1193" i="2"/>
  <c r="M1192" i="2"/>
  <c r="M1190" i="2"/>
  <c r="M1188" i="2"/>
  <c r="M1186" i="2"/>
  <c r="M1184" i="2"/>
  <c r="M1182" i="2"/>
  <c r="M1180" i="2"/>
  <c r="M1178" i="2"/>
  <c r="M1176" i="2"/>
  <c r="M1174" i="2"/>
  <c r="M1172" i="2"/>
  <c r="M1170" i="2"/>
  <c r="M1168" i="2"/>
  <c r="M1166" i="2"/>
  <c r="M1164" i="2"/>
  <c r="M1162" i="2"/>
  <c r="M1160" i="2"/>
  <c r="M1158" i="2"/>
  <c r="M1156" i="2"/>
  <c r="M1154" i="2"/>
  <c r="M1151" i="2"/>
  <c r="M1149" i="2"/>
  <c r="M1147" i="2"/>
  <c r="M1145" i="2"/>
  <c r="M1143" i="2"/>
  <c r="M1141" i="2"/>
  <c r="M1139" i="2"/>
  <c r="M1137" i="2"/>
  <c r="M1135" i="2"/>
  <c r="M1133" i="2"/>
  <c r="M1130" i="2"/>
  <c r="M1127" i="2"/>
  <c r="M1117" i="2"/>
  <c r="M1060" i="2"/>
  <c r="M1057" i="2"/>
  <c r="M1055" i="2"/>
  <c r="M1053" i="2"/>
  <c r="M1051" i="2"/>
  <c r="M1049" i="2"/>
  <c r="M1048" i="2"/>
  <c r="M1046" i="2"/>
  <c r="M1044" i="2"/>
  <c r="M1042" i="2"/>
  <c r="M1040" i="2"/>
  <c r="M1038" i="2"/>
  <c r="M1036" i="2"/>
  <c r="M1034" i="2"/>
  <c r="M1032" i="2"/>
  <c r="M1030" i="2"/>
  <c r="M1028" i="2"/>
  <c r="M1026" i="2"/>
  <c r="M1024" i="2"/>
  <c r="M1022" i="2"/>
  <c r="M1020" i="2"/>
  <c r="M1018" i="2"/>
  <c r="M1016" i="2"/>
  <c r="M1015" i="2"/>
  <c r="M1013" i="2"/>
  <c r="M1011" i="2"/>
  <c r="M1009" i="2"/>
  <c r="M1007" i="2"/>
  <c r="M1005" i="2"/>
  <c r="M1003" i="2"/>
  <c r="M1001" i="2"/>
  <c r="M999" i="2"/>
  <c r="M997" i="2"/>
  <c r="M995" i="2"/>
  <c r="M994" i="2"/>
  <c r="M992" i="2"/>
  <c r="M990" i="2"/>
  <c r="M988" i="2"/>
  <c r="M986" i="2"/>
  <c r="M985" i="2"/>
  <c r="M983" i="2"/>
  <c r="M981" i="2"/>
  <c r="M979" i="2"/>
  <c r="M977" i="2"/>
  <c r="M975" i="2"/>
  <c r="M973" i="2"/>
  <c r="M971" i="2"/>
  <c r="M969" i="2"/>
  <c r="M967" i="2"/>
  <c r="M965" i="2"/>
  <c r="M963" i="2"/>
  <c r="M962" i="2"/>
  <c r="M960" i="2"/>
  <c r="M958" i="2"/>
  <c r="M956" i="2"/>
  <c r="M955" i="2"/>
  <c r="M953" i="2"/>
  <c r="M951" i="2"/>
  <c r="M949" i="2"/>
  <c r="M947" i="2"/>
  <c r="M945" i="2"/>
  <c r="M943" i="2"/>
  <c r="M941" i="2"/>
  <c r="M939" i="2"/>
  <c r="M937" i="2"/>
  <c r="M935" i="2"/>
  <c r="M933" i="2"/>
  <c r="M931" i="2"/>
  <c r="M929" i="2"/>
  <c r="M927" i="2"/>
  <c r="M925" i="2"/>
  <c r="M924" i="2"/>
  <c r="M922" i="2"/>
  <c r="M920" i="2"/>
  <c r="M918" i="2"/>
  <c r="M916" i="2"/>
  <c r="M914" i="2"/>
  <c r="M912" i="2"/>
  <c r="M910" i="2"/>
  <c r="M908" i="2"/>
  <c r="M906" i="2"/>
  <c r="M904" i="2"/>
  <c r="M902" i="2"/>
  <c r="M900" i="2"/>
  <c r="M898" i="2"/>
  <c r="M897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09" i="2"/>
  <c r="M1058" i="2"/>
  <c r="M1056" i="2"/>
  <c r="M1054" i="2"/>
  <c r="M1052" i="2"/>
  <c r="M1050" i="2"/>
  <c r="M1047" i="2"/>
  <c r="M1045" i="2"/>
  <c r="M1043" i="2"/>
  <c r="M1041" i="2"/>
  <c r="M1039" i="2"/>
  <c r="M1037" i="2"/>
  <c r="M1035" i="2"/>
  <c r="M1033" i="2"/>
  <c r="M1031" i="2"/>
  <c r="M1029" i="2"/>
  <c r="M1027" i="2"/>
  <c r="M1025" i="2"/>
  <c r="M1023" i="2"/>
  <c r="M1021" i="2"/>
  <c r="M1019" i="2"/>
  <c r="M1017" i="2"/>
  <c r="M1014" i="2"/>
  <c r="M1012" i="2"/>
  <c r="M1010" i="2"/>
  <c r="M1008" i="2"/>
  <c r="M1006" i="2"/>
  <c r="M1004" i="2"/>
  <c r="M1002" i="2"/>
  <c r="M1000" i="2"/>
  <c r="M998" i="2"/>
  <c r="M996" i="2"/>
  <c r="M993" i="2"/>
  <c r="M991" i="2"/>
  <c r="M989" i="2"/>
  <c r="M987" i="2"/>
  <c r="M984" i="2"/>
  <c r="M982" i="2"/>
  <c r="M980" i="2"/>
  <c r="M978" i="2"/>
  <c r="M976" i="2"/>
  <c r="M974" i="2"/>
  <c r="M972" i="2"/>
  <c r="M970" i="2"/>
  <c r="M968" i="2"/>
  <c r="M966" i="2"/>
  <c r="M964" i="2"/>
  <c r="M961" i="2"/>
  <c r="M959" i="2"/>
  <c r="M957" i="2"/>
  <c r="M954" i="2"/>
  <c r="M952" i="2"/>
  <c r="M950" i="2"/>
  <c r="M948" i="2"/>
  <c r="M946" i="2"/>
  <c r="M944" i="2"/>
  <c r="M942" i="2"/>
  <c r="M940" i="2"/>
  <c r="M938" i="2"/>
  <c r="M936" i="2"/>
  <c r="M934" i="2"/>
  <c r="M932" i="2"/>
  <c r="M930" i="2"/>
  <c r="M928" i="2"/>
  <c r="M926" i="2"/>
  <c r="M923" i="2"/>
  <c r="M921" i="2"/>
  <c r="M919" i="2"/>
  <c r="M917" i="2"/>
  <c r="M915" i="2"/>
  <c r="M913" i="2"/>
  <c r="M911" i="2"/>
  <c r="M909" i="2"/>
  <c r="M907" i="2"/>
  <c r="M905" i="2"/>
  <c r="M903" i="2"/>
  <c r="M901" i="2"/>
  <c r="M899" i="2"/>
  <c r="M896" i="2"/>
  <c r="M883" i="2"/>
  <c r="M810" i="2"/>
  <c r="M806" i="2"/>
  <c r="M804" i="2"/>
  <c r="M802" i="2"/>
  <c r="M800" i="2"/>
  <c r="M798" i="2"/>
  <c r="M797" i="2"/>
  <c r="M795" i="2"/>
  <c r="M793" i="2"/>
  <c r="M791" i="2"/>
  <c r="M789" i="2"/>
  <c r="M787" i="2"/>
  <c r="M785" i="2"/>
  <c r="M783" i="2"/>
  <c r="M781" i="2"/>
  <c r="M779" i="2"/>
  <c r="M777" i="2"/>
  <c r="M775" i="2"/>
  <c r="M774" i="2"/>
  <c r="M772" i="2"/>
  <c r="M770" i="2"/>
  <c r="M768" i="2"/>
  <c r="M766" i="2"/>
  <c r="M764" i="2"/>
  <c r="M762" i="2"/>
  <c r="M760" i="2"/>
  <c r="M758" i="2"/>
  <c r="M756" i="2"/>
  <c r="M754" i="2"/>
  <c r="M752" i="2"/>
  <c r="M808" i="2"/>
  <c r="M807" i="2"/>
  <c r="M805" i="2"/>
  <c r="M803" i="2"/>
  <c r="M801" i="2"/>
  <c r="M799" i="2"/>
  <c r="M796" i="2"/>
  <c r="M794" i="2"/>
  <c r="M792" i="2"/>
  <c r="M790" i="2"/>
  <c r="M788" i="2"/>
  <c r="M786" i="2"/>
  <c r="M784" i="2"/>
  <c r="M782" i="2"/>
  <c r="M780" i="2"/>
  <c r="M778" i="2"/>
  <c r="M776" i="2"/>
  <c r="M773" i="2"/>
  <c r="M771" i="2"/>
  <c r="M769" i="2"/>
  <c r="M767" i="2"/>
  <c r="M765" i="2"/>
  <c r="M763" i="2"/>
  <c r="M761" i="2"/>
  <c r="M759" i="2"/>
  <c r="M757" i="2"/>
  <c r="M755" i="2"/>
  <c r="M753" i="2"/>
  <c r="M5000" i="2"/>
  <c r="M4999" i="2"/>
  <c r="M4998" i="2"/>
  <c r="M4997" i="2"/>
  <c r="M4996" i="2"/>
  <c r="M4995" i="2"/>
  <c r="M4994" i="2"/>
  <c r="M4993" i="2"/>
  <c r="M4992" i="2"/>
  <c r="M4991" i="2"/>
  <c r="M4990" i="2"/>
  <c r="M4989" i="2"/>
  <c r="M4988" i="2"/>
  <c r="M4987" i="2"/>
  <c r="M4986" i="2"/>
  <c r="M4985" i="2"/>
  <c r="M4984" i="2"/>
  <c r="M4983" i="2"/>
  <c r="M4982" i="2"/>
  <c r="M4981" i="2"/>
  <c r="M4980" i="2"/>
  <c r="M4979" i="2"/>
  <c r="M4978" i="2"/>
  <c r="M4977" i="2"/>
  <c r="M4976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5007" i="2"/>
  <c r="M5006" i="2"/>
  <c r="M5005" i="2"/>
  <c r="M5004" i="2"/>
  <c r="M5003" i="2"/>
  <c r="M5002" i="2"/>
  <c r="M5001" i="2"/>
  <c r="N1993" i="8"/>
  <c r="N1981" i="8"/>
  <c r="N1965" i="8"/>
  <c r="N1953" i="8"/>
  <c r="N1937" i="8"/>
  <c r="N1925" i="8"/>
  <c r="N1909" i="8"/>
  <c r="N1861" i="8"/>
  <c r="N1325" i="8"/>
  <c r="N1313" i="8"/>
  <c r="N1301" i="8"/>
  <c r="N1293" i="8"/>
  <c r="N1281" i="8"/>
  <c r="N1269" i="8"/>
  <c r="N1257" i="8"/>
  <c r="N1249" i="8"/>
  <c r="N1237" i="8"/>
  <c r="N1225" i="8"/>
  <c r="N1217" i="8"/>
  <c r="N1205" i="8"/>
  <c r="N1197" i="8"/>
  <c r="N1185" i="8"/>
  <c r="N1173" i="8"/>
  <c r="N1161" i="8"/>
  <c r="N1153" i="8"/>
  <c r="N1141" i="8"/>
  <c r="N1129" i="8"/>
  <c r="N1121" i="8"/>
  <c r="N1109" i="8"/>
  <c r="N1097" i="8"/>
  <c r="N1089" i="8"/>
  <c r="N1077" i="8"/>
  <c r="N1065" i="8"/>
  <c r="N1049" i="8"/>
  <c r="N1037" i="8"/>
  <c r="N1021" i="8"/>
  <c r="N1001" i="8"/>
  <c r="N993" i="8"/>
  <c r="N977" i="8"/>
  <c r="N957" i="8"/>
  <c r="N945" i="8"/>
  <c r="N933" i="8"/>
  <c r="N921" i="8"/>
  <c r="N905" i="8"/>
  <c r="N885" i="8"/>
  <c r="N869" i="8"/>
  <c r="N857" i="8"/>
  <c r="N841" i="8"/>
  <c r="N829" i="8"/>
  <c r="N813" i="8"/>
  <c r="N801" i="8"/>
  <c r="N789" i="8"/>
  <c r="N773" i="8"/>
  <c r="N753" i="8"/>
  <c r="N741" i="8"/>
  <c r="N725" i="8"/>
  <c r="N713" i="8"/>
  <c r="N697" i="8"/>
  <c r="N681" i="8"/>
  <c r="N665" i="8"/>
  <c r="N657" i="8"/>
  <c r="N641" i="8"/>
  <c r="N629" i="8"/>
  <c r="N613" i="8"/>
  <c r="N597" i="8"/>
  <c r="N585" i="8"/>
  <c r="N569" i="8"/>
  <c r="N557" i="8"/>
  <c r="N537" i="8"/>
  <c r="N521" i="8"/>
  <c r="N505" i="8"/>
  <c r="N493" i="8"/>
  <c r="N477" i="8"/>
  <c r="N465" i="8"/>
  <c r="N449" i="8"/>
  <c r="N441" i="8"/>
  <c r="N421" i="8"/>
  <c r="N409" i="8"/>
  <c r="N393" i="8"/>
  <c r="N385" i="8"/>
  <c r="N369" i="8"/>
  <c r="N357" i="8"/>
  <c r="N337" i="8"/>
  <c r="N329" i="8"/>
  <c r="N309" i="8"/>
  <c r="N297" i="8"/>
  <c r="N285" i="8"/>
  <c r="N273" i="8"/>
  <c r="N257" i="8"/>
  <c r="N245" i="8"/>
  <c r="N225" i="8"/>
  <c r="N209" i="8"/>
  <c r="N197" i="8"/>
  <c r="N181" i="8"/>
  <c r="N173" i="8"/>
  <c r="N153" i="8"/>
  <c r="N137" i="8"/>
  <c r="N129" i="8"/>
  <c r="N109" i="8"/>
  <c r="N101" i="8"/>
  <c r="N89" i="8"/>
  <c r="N77" i="8"/>
  <c r="N69" i="8"/>
  <c r="N61" i="8"/>
  <c r="N2005" i="8"/>
  <c r="N1996" i="8"/>
  <c r="N1980" i="8"/>
  <c r="N1968" i="8"/>
  <c r="N1952" i="8"/>
  <c r="N1940" i="8"/>
  <c r="N1924" i="8"/>
  <c r="N1908" i="8"/>
  <c r="N1892" i="8"/>
  <c r="N1880" i="8"/>
  <c r="N1864" i="8"/>
  <c r="N1852" i="8"/>
  <c r="N1836" i="8"/>
  <c r="N1820" i="8"/>
  <c r="N1808" i="8"/>
  <c r="N1788" i="8"/>
  <c r="N1776" i="8"/>
  <c r="N1764" i="8"/>
  <c r="N1748" i="8"/>
  <c r="N1732" i="8"/>
  <c r="N1712" i="8"/>
  <c r="N1704" i="8"/>
  <c r="N1688" i="8"/>
  <c r="N1672" i="8"/>
  <c r="N1660" i="8"/>
  <c r="N1640" i="8"/>
  <c r="N1632" i="8"/>
  <c r="N1612" i="8"/>
  <c r="N1600" i="8"/>
  <c r="N1588" i="8"/>
  <c r="N1572" i="8"/>
  <c r="N1556" i="8"/>
  <c r="N1544" i="8"/>
  <c r="N1524" i="8"/>
  <c r="N1508" i="8"/>
  <c r="N1496" i="8"/>
  <c r="N1484" i="8"/>
  <c r="N1472" i="8"/>
  <c r="N1452" i="8"/>
  <c r="N1440" i="8"/>
  <c r="N1428" i="8"/>
  <c r="N1412" i="8"/>
  <c r="N1400" i="8"/>
  <c r="N1380" i="8"/>
  <c r="N1372" i="8"/>
  <c r="N1356" i="8"/>
  <c r="N1340" i="8"/>
  <c r="N1320" i="8"/>
  <c r="N1304" i="8"/>
  <c r="N1296" i="8"/>
  <c r="N1276" i="8"/>
  <c r="N1260" i="8"/>
  <c r="N1248" i="8"/>
  <c r="N1232" i="8"/>
  <c r="N1220" i="8"/>
  <c r="N1204" i="8"/>
  <c r="N1192" i="8"/>
  <c r="N1172" i="8"/>
  <c r="N1160" i="8"/>
  <c r="N1144" i="8"/>
  <c r="N1132" i="8"/>
  <c r="N1116" i="8"/>
  <c r="N1100" i="8"/>
  <c r="N1084" i="8"/>
  <c r="N1068" i="8"/>
  <c r="N1052" i="8"/>
  <c r="N1036" i="8"/>
  <c r="N1024" i="8"/>
  <c r="N1012" i="8"/>
  <c r="N992" i="8"/>
  <c r="N976" i="8"/>
  <c r="N968" i="8"/>
  <c r="N952" i="8"/>
  <c r="N940" i="8"/>
  <c r="N924" i="8"/>
  <c r="N904" i="8"/>
  <c r="N892" i="8"/>
  <c r="N876" i="8"/>
  <c r="N864" i="8"/>
  <c r="N852" i="8"/>
  <c r="N836" i="8"/>
  <c r="N824" i="8"/>
  <c r="N808" i="8"/>
  <c r="N796" i="8"/>
  <c r="N780" i="8"/>
  <c r="N764" i="8"/>
  <c r="N748" i="8"/>
  <c r="N732" i="8"/>
  <c r="N716" i="8"/>
  <c r="N704" i="8"/>
  <c r="N688" i="8"/>
  <c r="N668" i="8"/>
  <c r="N652" i="8"/>
  <c r="N644" i="8"/>
  <c r="N628" i="8"/>
  <c r="N608" i="8"/>
  <c r="N600" i="8"/>
  <c r="N584" i="8"/>
  <c r="N564" i="8"/>
  <c r="N548" i="8"/>
  <c r="N532" i="8"/>
  <c r="N524" i="8"/>
  <c r="N504" i="8"/>
  <c r="N492" i="8"/>
  <c r="N480" i="8"/>
  <c r="N464" i="8"/>
  <c r="N448" i="8"/>
  <c r="N432" i="8"/>
  <c r="N420" i="8"/>
  <c r="N404" i="8"/>
  <c r="N388" i="8"/>
  <c r="N376" i="8"/>
  <c r="N360" i="8"/>
  <c r="N348" i="8"/>
  <c r="N332" i="8"/>
  <c r="N320" i="8"/>
  <c r="N304" i="8"/>
  <c r="N284" i="8"/>
  <c r="N268" i="8"/>
  <c r="N260" i="8"/>
  <c r="N240" i="8"/>
  <c r="N228" i="8"/>
  <c r="N216" i="8"/>
  <c r="N200" i="8"/>
  <c r="N188" i="8"/>
  <c r="N180" i="8"/>
  <c r="N172" i="8"/>
  <c r="N168" i="8"/>
  <c r="N164" i="8"/>
  <c r="N160" i="8"/>
  <c r="N156" i="8"/>
  <c r="N152" i="8"/>
  <c r="N148" i="8"/>
  <c r="N144" i="8"/>
  <c r="N140" i="8"/>
  <c r="N136" i="8"/>
  <c r="N132" i="8"/>
  <c r="N128" i="8"/>
  <c r="N124" i="8"/>
  <c r="N120" i="8"/>
  <c r="N112" i="8"/>
  <c r="N104" i="8"/>
  <c r="N100" i="8"/>
  <c r="N96" i="8"/>
  <c r="N92" i="8"/>
  <c r="N88" i="8"/>
  <c r="N84" i="8"/>
  <c r="N80" i="8"/>
  <c r="N76" i="8"/>
  <c r="N72" i="8"/>
  <c r="N68" i="8"/>
  <c r="N64" i="8"/>
  <c r="N60" i="8"/>
  <c r="N56" i="8"/>
  <c r="N52" i="8"/>
  <c r="N2008" i="8"/>
  <c r="N2004" i="8"/>
  <c r="N2001" i="8"/>
  <c r="N1997" i="8"/>
  <c r="N1985" i="8"/>
  <c r="N1973" i="8"/>
  <c r="N1969" i="8"/>
  <c r="N1957" i="8"/>
  <c r="N1945" i="8"/>
  <c r="N1941" i="8"/>
  <c r="N1929" i="8"/>
  <c r="N1921" i="8"/>
  <c r="N1913" i="8"/>
  <c r="N1901" i="8"/>
  <c r="N1897" i="8"/>
  <c r="N1889" i="8"/>
  <c r="N1885" i="8"/>
  <c r="N1877" i="8"/>
  <c r="N1873" i="8"/>
  <c r="N1865" i="8"/>
  <c r="N1857" i="8"/>
  <c r="N1849" i="8"/>
  <c r="N1841" i="8"/>
  <c r="N1837" i="8"/>
  <c r="N1829" i="8"/>
  <c r="N1825" i="8"/>
  <c r="N1817" i="8"/>
  <c r="N1813" i="8"/>
  <c r="N1805" i="8"/>
  <c r="N1797" i="8"/>
  <c r="N1793" i="8"/>
  <c r="N1785" i="8"/>
  <c r="N1781" i="8"/>
  <c r="N1773" i="8"/>
  <c r="N1765" i="8"/>
  <c r="N1761" i="8"/>
  <c r="N1753" i="8"/>
  <c r="N1749" i="8"/>
  <c r="N1741" i="8"/>
  <c r="N1733" i="8"/>
  <c r="N1729" i="8"/>
  <c r="N1721" i="8"/>
  <c r="N1717" i="8"/>
  <c r="N1709" i="8"/>
  <c r="N1701" i="8"/>
  <c r="N1697" i="8"/>
  <c r="N1689" i="8"/>
  <c r="N1685" i="8"/>
  <c r="N1677" i="8"/>
  <c r="N1669" i="8"/>
  <c r="N1665" i="8"/>
  <c r="N1657" i="8"/>
  <c r="N1649" i="8"/>
  <c r="N1645" i="8"/>
  <c r="N1637" i="8"/>
  <c r="N1633" i="8"/>
  <c r="N1625" i="8"/>
  <c r="N1617" i="8"/>
  <c r="N1613" i="8"/>
  <c r="N1605" i="8"/>
  <c r="N1601" i="8"/>
  <c r="N1593" i="8"/>
  <c r="N1589" i="8"/>
  <c r="N1581" i="8"/>
  <c r="N1573" i="8"/>
  <c r="N1569" i="8"/>
  <c r="N1561" i="8"/>
  <c r="N1553" i="8"/>
  <c r="N1549" i="8"/>
  <c r="N1541" i="8"/>
  <c r="N1537" i="8"/>
  <c r="N1529" i="8"/>
  <c r="N1525" i="8"/>
  <c r="N1517" i="8"/>
  <c r="N1509" i="8"/>
  <c r="N1505" i="8"/>
  <c r="N1497" i="8"/>
  <c r="N1493" i="8"/>
  <c r="N1485" i="8"/>
  <c r="N1477" i="8"/>
  <c r="N1473" i="8"/>
  <c r="N1465" i="8"/>
  <c r="N1457" i="8"/>
  <c r="N1453" i="8"/>
  <c r="N1445" i="8"/>
  <c r="N1437" i="8"/>
  <c r="N1433" i="8"/>
  <c r="N1425" i="8"/>
  <c r="N1417" i="8"/>
  <c r="N1413" i="8"/>
  <c r="N1405" i="8"/>
  <c r="N1397" i="8"/>
  <c r="N1393" i="8"/>
  <c r="N1385" i="8"/>
  <c r="N1381" i="8"/>
  <c r="N1373" i="8"/>
  <c r="N1369" i="8"/>
  <c r="N1365" i="8"/>
  <c r="N1361" i="8"/>
  <c r="N1357" i="8"/>
  <c r="N1353" i="8"/>
  <c r="N1349" i="8"/>
  <c r="N1341" i="8"/>
  <c r="N1337" i="8"/>
  <c r="N1333" i="8"/>
  <c r="N1329" i="8"/>
  <c r="N1321" i="8"/>
  <c r="N1317" i="8"/>
  <c r="N1309" i="8"/>
  <c r="N1305" i="8"/>
  <c r="N1297" i="8"/>
  <c r="N1289" i="8"/>
  <c r="N1285" i="8"/>
  <c r="N1277" i="8"/>
  <c r="N1273" i="8"/>
  <c r="N1265" i="8"/>
  <c r="N1261" i="8"/>
  <c r="N1253" i="8"/>
  <c r="N1245" i="8"/>
  <c r="N1241" i="8"/>
  <c r="N1233" i="8"/>
  <c r="N1229" i="8"/>
  <c r="N1221" i="8"/>
  <c r="N1213" i="8"/>
  <c r="N1209" i="8"/>
  <c r="N1201" i="8"/>
  <c r="N1193" i="8"/>
  <c r="N1189" i="8"/>
  <c r="N1181" i="8"/>
  <c r="N1177" i="8"/>
  <c r="N1169" i="8"/>
  <c r="N1165" i="8"/>
  <c r="N1157" i="8"/>
  <c r="N1149" i="8"/>
  <c r="N1145" i="8"/>
  <c r="N1137" i="8"/>
  <c r="N1133" i="8"/>
  <c r="N1125" i="8"/>
  <c r="N1117" i="8"/>
  <c r="N1113" i="8"/>
  <c r="N1105" i="8"/>
  <c r="N1101" i="8"/>
  <c r="N1093" i="8"/>
  <c r="N1085" i="8"/>
  <c r="N1081" i="8"/>
  <c r="N1073" i="8"/>
  <c r="N1069" i="8"/>
  <c r="N1057" i="8"/>
  <c r="N1053" i="8"/>
  <c r="N1041" i="8"/>
  <c r="N1033" i="8"/>
  <c r="N1025" i="8"/>
  <c r="N1013" i="8"/>
  <c r="N1009" i="8"/>
  <c r="N997" i="8"/>
  <c r="N989" i="8"/>
  <c r="N981" i="8"/>
  <c r="N969" i="8"/>
  <c r="N965" i="8"/>
  <c r="N953" i="8"/>
  <c r="N941" i="8"/>
  <c r="N937" i="8"/>
  <c r="N925" i="8"/>
  <c r="N917" i="8"/>
  <c r="N909" i="8"/>
  <c r="N897" i="8"/>
  <c r="N893" i="8"/>
  <c r="N881" i="8"/>
  <c r="N877" i="8"/>
  <c r="N865" i="8"/>
  <c r="N853" i="8"/>
  <c r="N849" i="8"/>
  <c r="N837" i="8"/>
  <c r="N825" i="8"/>
  <c r="N821" i="8"/>
  <c r="N809" i="8"/>
  <c r="N797" i="8"/>
  <c r="N793" i="8"/>
  <c r="N781" i="8"/>
  <c r="N777" i="8"/>
  <c r="N765" i="8"/>
  <c r="N757" i="8"/>
  <c r="N749" i="8"/>
  <c r="N737" i="8"/>
  <c r="N733" i="8"/>
  <c r="N721" i="8"/>
  <c r="N717" i="8"/>
  <c r="N705" i="8"/>
  <c r="N693" i="8"/>
  <c r="N689" i="8"/>
  <c r="N677" i="8"/>
  <c r="N673" i="8"/>
  <c r="N661" i="8"/>
  <c r="N649" i="8"/>
  <c r="N645" i="8"/>
  <c r="N633" i="8"/>
  <c r="N621" i="8"/>
  <c r="N617" i="8"/>
  <c r="N605" i="8"/>
  <c r="N593" i="8"/>
  <c r="N589" i="8"/>
  <c r="N577" i="8"/>
  <c r="N573" i="8"/>
  <c r="N561" i="8"/>
  <c r="N553" i="8"/>
  <c r="N545" i="8"/>
  <c r="N533" i="8"/>
  <c r="N529" i="8"/>
  <c r="N517" i="8"/>
  <c r="N513" i="8"/>
  <c r="N501" i="8"/>
  <c r="N489" i="8"/>
  <c r="N481" i="8"/>
  <c r="N473" i="8"/>
  <c r="N461" i="8"/>
  <c r="N457" i="8"/>
  <c r="N445" i="8"/>
  <c r="N433" i="8"/>
  <c r="N429" i="8"/>
  <c r="N417" i="8"/>
  <c r="N405" i="8"/>
  <c r="N397" i="8"/>
  <c r="N389" i="8"/>
  <c r="N377" i="8"/>
  <c r="N373" i="8"/>
  <c r="N361" i="8"/>
  <c r="N349" i="8"/>
  <c r="N345" i="8"/>
  <c r="N333" i="8"/>
  <c r="N321" i="8"/>
  <c r="N317" i="8"/>
  <c r="N305" i="8"/>
  <c r="N293" i="8"/>
  <c r="N289" i="8"/>
  <c r="N277" i="8"/>
  <c r="N265" i="8"/>
  <c r="N261" i="8"/>
  <c r="N249" i="8"/>
  <c r="N241" i="8"/>
  <c r="N233" i="8"/>
  <c r="N221" i="8"/>
  <c r="N217" i="8"/>
  <c r="N205" i="8"/>
  <c r="N193" i="8"/>
  <c r="N189" i="8"/>
  <c r="N177" i="8"/>
  <c r="N165" i="8"/>
  <c r="N161" i="8"/>
  <c r="N149" i="8"/>
  <c r="N141" i="8"/>
  <c r="N133" i="8"/>
  <c r="N121" i="8"/>
  <c r="N117" i="8"/>
  <c r="N105" i="8"/>
  <c r="N93" i="8"/>
  <c r="N85" i="8"/>
  <c r="N53" i="8"/>
  <c r="N2000" i="8"/>
  <c r="N1992" i="8"/>
  <c r="N1984" i="8"/>
  <c r="N1972" i="8"/>
  <c r="N1964" i="8"/>
  <c r="N1956" i="8"/>
  <c r="N1944" i="8"/>
  <c r="N1932" i="8"/>
  <c r="N1928" i="8"/>
  <c r="N1916" i="8"/>
  <c r="N1912" i="8"/>
  <c r="N1900" i="8"/>
  <c r="N1888" i="8"/>
  <c r="N1884" i="8"/>
  <c r="N1872" i="8"/>
  <c r="N1868" i="8"/>
  <c r="N1856" i="8"/>
  <c r="N1844" i="8"/>
  <c r="N1840" i="8"/>
  <c r="N1828" i="8"/>
  <c r="N1824" i="8"/>
  <c r="N1812" i="8"/>
  <c r="N1800" i="8"/>
  <c r="N1796" i="8"/>
  <c r="N1784" i="8"/>
  <c r="N1780" i="8"/>
  <c r="N1768" i="8"/>
  <c r="N1756" i="8"/>
  <c r="N1752" i="8"/>
  <c r="N1740" i="8"/>
  <c r="N1736" i="8"/>
  <c r="N1724" i="8"/>
  <c r="N1720" i="8"/>
  <c r="N1708" i="8"/>
  <c r="N1696" i="8"/>
  <c r="N1692" i="8"/>
  <c r="N1680" i="8"/>
  <c r="N1676" i="8"/>
  <c r="N1664" i="8"/>
  <c r="N1652" i="8"/>
  <c r="N1648" i="8"/>
  <c r="N1636" i="8"/>
  <c r="N1624" i="8"/>
  <c r="N1620" i="8"/>
  <c r="N1608" i="8"/>
  <c r="N1604" i="8"/>
  <c r="N1592" i="8"/>
  <c r="N1584" i="8"/>
  <c r="N1576" i="8"/>
  <c r="N1564" i="8"/>
  <c r="N1560" i="8"/>
  <c r="N1548" i="8"/>
  <c r="N1536" i="8"/>
  <c r="N1532" i="8"/>
  <c r="N1520" i="8"/>
  <c r="N1516" i="8"/>
  <c r="N1504" i="8"/>
  <c r="N1500" i="8"/>
  <c r="N1488" i="8"/>
  <c r="N1476" i="8"/>
  <c r="N1468" i="8"/>
  <c r="N1460" i="8"/>
  <c r="N1448" i="8"/>
  <c r="N1444" i="8"/>
  <c r="N1432" i="8"/>
  <c r="N1420" i="8"/>
  <c r="N1408" i="8"/>
  <c r="N1404" i="8"/>
  <c r="N1392" i="8"/>
  <c r="N1388" i="8"/>
  <c r="N1376" i="8"/>
  <c r="N1364" i="8"/>
  <c r="N1360" i="8"/>
  <c r="N1348" i="8"/>
  <c r="N1344" i="8"/>
  <c r="N1332" i="8"/>
  <c r="N1328" i="8"/>
  <c r="N1316" i="8"/>
  <c r="N1312" i="8"/>
  <c r="N1300" i="8"/>
  <c r="N1288" i="8"/>
  <c r="N1284" i="8"/>
  <c r="N1272" i="8"/>
  <c r="N1268" i="8"/>
  <c r="N1256" i="8"/>
  <c r="N1252" i="8"/>
  <c r="N1240" i="8"/>
  <c r="N1236" i="8"/>
  <c r="N1224" i="8"/>
  <c r="N1212" i="8"/>
  <c r="N1208" i="8"/>
  <c r="N1196" i="8"/>
  <c r="N1188" i="8"/>
  <c r="N1180" i="8"/>
  <c r="N1168" i="8"/>
  <c r="N1164" i="8"/>
  <c r="N1152" i="8"/>
  <c r="N1148" i="8"/>
  <c r="N1136" i="8"/>
  <c r="N1124" i="8"/>
  <c r="N1120" i="8"/>
  <c r="N1108" i="8"/>
  <c r="N1096" i="8"/>
  <c r="N1092" i="8"/>
  <c r="N1080" i="8"/>
  <c r="N1076" i="8"/>
  <c r="N1064" i="8"/>
  <c r="N1060" i="8"/>
  <c r="N1048" i="8"/>
  <c r="N1044" i="8"/>
  <c r="N1032" i="8"/>
  <c r="N1028" i="8"/>
  <c r="N1016" i="8"/>
  <c r="N1004" i="8"/>
  <c r="N1000" i="8"/>
  <c r="N988" i="8"/>
  <c r="N984" i="8"/>
  <c r="N972" i="8"/>
  <c r="N960" i="8"/>
  <c r="N956" i="8"/>
  <c r="N944" i="8"/>
  <c r="N932" i="8"/>
  <c r="N928" i="8"/>
  <c r="N916" i="8"/>
  <c r="N912" i="8"/>
  <c r="N900" i="8"/>
  <c r="N888" i="8"/>
  <c r="N884" i="8"/>
  <c r="N872" i="8"/>
  <c r="N868" i="8"/>
  <c r="N856" i="8"/>
  <c r="N844" i="8"/>
  <c r="N840" i="8"/>
  <c r="N828" i="8"/>
  <c r="N816" i="8"/>
  <c r="N812" i="8"/>
  <c r="N800" i="8"/>
  <c r="N792" i="8"/>
  <c r="N784" i="8"/>
  <c r="N772" i="8"/>
  <c r="N768" i="8"/>
  <c r="N756" i="8"/>
  <c r="N752" i="8"/>
  <c r="N740" i="8"/>
  <c r="N736" i="8"/>
  <c r="N724" i="8"/>
  <c r="N720" i="8"/>
  <c r="N708" i="8"/>
  <c r="N696" i="8"/>
  <c r="N692" i="8"/>
  <c r="N680" i="8"/>
  <c r="N676" i="8"/>
  <c r="N664" i="8"/>
  <c r="N656" i="8"/>
  <c r="N648" i="8"/>
  <c r="N636" i="8"/>
  <c r="N632" i="8"/>
  <c r="N620" i="8"/>
  <c r="N616" i="8"/>
  <c r="N604" i="8"/>
  <c r="N596" i="8"/>
  <c r="N588" i="8"/>
  <c r="N576" i="8"/>
  <c r="N572" i="8"/>
  <c r="N560" i="8"/>
  <c r="N556" i="8"/>
  <c r="N544" i="8"/>
  <c r="N540" i="8"/>
  <c r="N528" i="8"/>
  <c r="N516" i="8"/>
  <c r="N512" i="8"/>
  <c r="N500" i="8"/>
  <c r="N496" i="8"/>
  <c r="N484" i="8"/>
  <c r="N472" i="8"/>
  <c r="N468" i="8"/>
  <c r="N456" i="8"/>
  <c r="N444" i="8"/>
  <c r="N440" i="8"/>
  <c r="N428" i="8"/>
  <c r="N424" i="8"/>
  <c r="N412" i="8"/>
  <c r="N408" i="8"/>
  <c r="N396" i="8"/>
  <c r="N392" i="8"/>
  <c r="N380" i="8"/>
  <c r="N372" i="8"/>
  <c r="N364" i="8"/>
  <c r="N352" i="8"/>
  <c r="N344" i="8"/>
  <c r="N336" i="8"/>
  <c r="N324" i="8"/>
  <c r="N316" i="8"/>
  <c r="N308" i="8"/>
  <c r="N296" i="8"/>
  <c r="N292" i="8"/>
  <c r="N280" i="8"/>
  <c r="N276" i="8"/>
  <c r="N264" i="8"/>
  <c r="N252" i="8"/>
  <c r="N244" i="8"/>
  <c r="N236" i="8"/>
  <c r="N224" i="8"/>
  <c r="N220" i="8"/>
  <c r="N208" i="8"/>
  <c r="N204" i="8"/>
  <c r="N196" i="8"/>
  <c r="N192" i="8"/>
  <c r="N184" i="8"/>
  <c r="N176" i="8"/>
  <c r="N108" i="8"/>
  <c r="N1995" i="8"/>
  <c r="N1991" i="8"/>
  <c r="N1983" i="8"/>
  <c r="N1979" i="8"/>
  <c r="N1971" i="8"/>
  <c r="N1963" i="8"/>
  <c r="N1959" i="8"/>
  <c r="N1951" i="8"/>
  <c r="N1947" i="8"/>
  <c r="N1939" i="8"/>
  <c r="N1931" i="8"/>
  <c r="N1927" i="8"/>
  <c r="N1919" i="8"/>
  <c r="N1911" i="8"/>
  <c r="N1907" i="8"/>
  <c r="N1899" i="8"/>
  <c r="N1895" i="8"/>
  <c r="N1887" i="8"/>
  <c r="N1879" i="8"/>
  <c r="N1871" i="8"/>
  <c r="N1867" i="8"/>
  <c r="N1859" i="8"/>
  <c r="N1855" i="8"/>
  <c r="N1847" i="8"/>
  <c r="N1843" i="8"/>
  <c r="N1835" i="8"/>
  <c r="N1827" i="8"/>
  <c r="N1823" i="8"/>
  <c r="N1815" i="8"/>
  <c r="N1811" i="8"/>
  <c r="N1803" i="8"/>
  <c r="N1795" i="8"/>
  <c r="N1791" i="8"/>
  <c r="N1783" i="8"/>
  <c r="N1775" i="8"/>
  <c r="N1771" i="8"/>
  <c r="N1767" i="8"/>
  <c r="N1759" i="8"/>
  <c r="N1751" i="8"/>
  <c r="N1747" i="8"/>
  <c r="N1739" i="8"/>
  <c r="N1735" i="8"/>
  <c r="N1727" i="8"/>
  <c r="N1723" i="8"/>
  <c r="N1715" i="8"/>
  <c r="N1707" i="8"/>
  <c r="N1703" i="8"/>
  <c r="N1695" i="8"/>
  <c r="N1691" i="8"/>
  <c r="N1683" i="8"/>
  <c r="N1679" i="8"/>
  <c r="N1671" i="8"/>
  <c r="N1663" i="8"/>
  <c r="N1659" i="8"/>
  <c r="N1651" i="8"/>
  <c r="N1647" i="8"/>
  <c r="N1639" i="8"/>
  <c r="N1631" i="8"/>
  <c r="N1627" i="8"/>
  <c r="N1619" i="8"/>
  <c r="N1615" i="8"/>
  <c r="N1607" i="8"/>
  <c r="N1599" i="8"/>
  <c r="N1595" i="8"/>
  <c r="N1587" i="8"/>
  <c r="N1579" i="8"/>
  <c r="N1575" i="8"/>
  <c r="N1567" i="8"/>
  <c r="N1563" i="8"/>
  <c r="N1555" i="8"/>
  <c r="N1547" i="8"/>
  <c r="N1543" i="8"/>
  <c r="N1535" i="8"/>
  <c r="N1527" i="8"/>
  <c r="N1523" i="8"/>
  <c r="N1515" i="8"/>
  <c r="N1511" i="8"/>
  <c r="N1503" i="8"/>
  <c r="N1495" i="8"/>
  <c r="N1491" i="8"/>
  <c r="N1483" i="8"/>
  <c r="N1475" i="8"/>
  <c r="N1471" i="8"/>
  <c r="N1463" i="8"/>
  <c r="N1455" i="8"/>
  <c r="N1447" i="8"/>
  <c r="N1443" i="8"/>
  <c r="N1435" i="8"/>
  <c r="N1427" i="8"/>
  <c r="N1423" i="8"/>
  <c r="N1415" i="8"/>
  <c r="N1407" i="8"/>
  <c r="N1403" i="8"/>
  <c r="N1395" i="8"/>
  <c r="N1387" i="8"/>
  <c r="N1383" i="8"/>
  <c r="N1375" i="8"/>
  <c r="N1371" i="8"/>
  <c r="N1363" i="8"/>
  <c r="N1359" i="8"/>
  <c r="N1355" i="8"/>
  <c r="N1351" i="8"/>
  <c r="N1347" i="8"/>
  <c r="N1343" i="8"/>
  <c r="N1339" i="8"/>
  <c r="N1335" i="8"/>
  <c r="N1331" i="8"/>
  <c r="N1327" i="8"/>
  <c r="N1319" i="8"/>
  <c r="N1315" i="8"/>
  <c r="N1311" i="8"/>
  <c r="N1307" i="8"/>
  <c r="N1303" i="8"/>
  <c r="N1299" i="8"/>
  <c r="N1295" i="8"/>
  <c r="N1291" i="8"/>
  <c r="N1287" i="8"/>
  <c r="N1283" i="8"/>
  <c r="N1279" i="8"/>
  <c r="N1275" i="8"/>
  <c r="N1271" i="8"/>
  <c r="N1267" i="8"/>
  <c r="N1263" i="8"/>
  <c r="N1259" i="8"/>
  <c r="N1255" i="8"/>
  <c r="N1251" i="8"/>
  <c r="N1247" i="8"/>
  <c r="N1243" i="8"/>
  <c r="N1239" i="8"/>
  <c r="N1235" i="8"/>
  <c r="N1231" i="8"/>
  <c r="N1227" i="8"/>
  <c r="N1223" i="8"/>
  <c r="N1219" i="8"/>
  <c r="N1215" i="8"/>
  <c r="N1211" i="8"/>
  <c r="N1207" i="8"/>
  <c r="N1203" i="8"/>
  <c r="N1199" i="8"/>
  <c r="N1195" i="8"/>
  <c r="N1191" i="8"/>
  <c r="N1187" i="8"/>
  <c r="N1183" i="8"/>
  <c r="N1179" i="8"/>
  <c r="N1175" i="8"/>
  <c r="N1171" i="8"/>
  <c r="N1167" i="8"/>
  <c r="N1163" i="8"/>
  <c r="N1159" i="8"/>
  <c r="N1155" i="8"/>
  <c r="N1151" i="8"/>
  <c r="N1147" i="8"/>
  <c r="N1143" i="8"/>
  <c r="N1139" i="8"/>
  <c r="N1135" i="8"/>
  <c r="N1131" i="8"/>
  <c r="N1127" i="8"/>
  <c r="N1123" i="8"/>
  <c r="N1119" i="8"/>
  <c r="N1115" i="8"/>
  <c r="N1111" i="8"/>
  <c r="N1107" i="8"/>
  <c r="N1103" i="8"/>
  <c r="N1099" i="8"/>
  <c r="N1095" i="8"/>
  <c r="N1091" i="8"/>
  <c r="N1087" i="8"/>
  <c r="N1083" i="8"/>
  <c r="N1079" i="8"/>
  <c r="N1075" i="8"/>
  <c r="N1071" i="8"/>
  <c r="N1067" i="8"/>
  <c r="N1063" i="8"/>
  <c r="N1059" i="8"/>
  <c r="N1055" i="8"/>
  <c r="N1051" i="8"/>
  <c r="N1047" i="8"/>
  <c r="N1043" i="8"/>
  <c r="N1039" i="8"/>
  <c r="N1035" i="8"/>
  <c r="N1031" i="8"/>
  <c r="N1027" i="8"/>
  <c r="N1023" i="8"/>
  <c r="N1019" i="8"/>
  <c r="N1015" i="8"/>
  <c r="N1011" i="8"/>
  <c r="N1007" i="8"/>
  <c r="N1003" i="8"/>
  <c r="N999" i="8"/>
  <c r="N995" i="8"/>
  <c r="N991" i="8"/>
  <c r="N987" i="8"/>
  <c r="N983" i="8"/>
  <c r="N979" i="8"/>
  <c r="N975" i="8"/>
  <c r="N971" i="8"/>
  <c r="N967" i="8"/>
  <c r="N963" i="8"/>
  <c r="N959" i="8"/>
  <c r="N955" i="8"/>
  <c r="N951" i="8"/>
  <c r="N947" i="8"/>
  <c r="N943" i="8"/>
  <c r="N939" i="8"/>
  <c r="N935" i="8"/>
  <c r="N931" i="8"/>
  <c r="N927" i="8"/>
  <c r="N923" i="8"/>
  <c r="N919" i="8"/>
  <c r="N915" i="8"/>
  <c r="N911" i="8"/>
  <c r="N907" i="8"/>
  <c r="N903" i="8"/>
  <c r="N899" i="8"/>
  <c r="N895" i="8"/>
  <c r="N891" i="8"/>
  <c r="N887" i="8"/>
  <c r="N883" i="8"/>
  <c r="N879" i="8"/>
  <c r="N875" i="8"/>
  <c r="N871" i="8"/>
  <c r="N867" i="8"/>
  <c r="N863" i="8"/>
  <c r="N859" i="8"/>
  <c r="N855" i="8"/>
  <c r="N851" i="8"/>
  <c r="N847" i="8"/>
  <c r="N843" i="8"/>
  <c r="N839" i="8"/>
  <c r="N835" i="8"/>
  <c r="N831" i="8"/>
  <c r="N827" i="8"/>
  <c r="N823" i="8"/>
  <c r="N819" i="8"/>
  <c r="N815" i="8"/>
  <c r="N811" i="8"/>
  <c r="N807" i="8"/>
  <c r="N803" i="8"/>
  <c r="N799" i="8"/>
  <c r="N795" i="8"/>
  <c r="N791" i="8"/>
  <c r="N787" i="8"/>
  <c r="N783" i="8"/>
  <c r="N779" i="8"/>
  <c r="N775" i="8"/>
  <c r="N771" i="8"/>
  <c r="N767" i="8"/>
  <c r="N763" i="8"/>
  <c r="N759" i="8"/>
  <c r="N755" i="8"/>
  <c r="N751" i="8"/>
  <c r="N747" i="8"/>
  <c r="N743" i="8"/>
  <c r="N739" i="8"/>
  <c r="N735" i="8"/>
  <c r="N731" i="8"/>
  <c r="N727" i="8"/>
  <c r="N723" i="8"/>
  <c r="N719" i="8"/>
  <c r="N715" i="8"/>
  <c r="N711" i="8"/>
  <c r="N707" i="8"/>
  <c r="N703" i="8"/>
  <c r="N699" i="8"/>
  <c r="N695" i="8"/>
  <c r="N691" i="8"/>
  <c r="N687" i="8"/>
  <c r="N683" i="8"/>
  <c r="N679" i="8"/>
  <c r="N675" i="8"/>
  <c r="N671" i="8"/>
  <c r="N667" i="8"/>
  <c r="N663" i="8"/>
  <c r="N659" i="8"/>
  <c r="N655" i="8"/>
  <c r="N651" i="8"/>
  <c r="N647" i="8"/>
  <c r="N643" i="8"/>
  <c r="N639" i="8"/>
  <c r="N635" i="8"/>
  <c r="N631" i="8"/>
  <c r="N627" i="8"/>
  <c r="N623" i="8"/>
  <c r="N619" i="8"/>
  <c r="N615" i="8"/>
  <c r="N611" i="8"/>
  <c r="N607" i="8"/>
  <c r="N603" i="8"/>
  <c r="N599" i="8"/>
  <c r="N595" i="8"/>
  <c r="N591" i="8"/>
  <c r="N587" i="8"/>
  <c r="N583" i="8"/>
  <c r="N579" i="8"/>
  <c r="N575" i="8"/>
  <c r="N571" i="8"/>
  <c r="N567" i="8"/>
  <c r="N563" i="8"/>
  <c r="N559" i="8"/>
  <c r="N555" i="8"/>
  <c r="N551" i="8"/>
  <c r="N547" i="8"/>
  <c r="N543" i="8"/>
  <c r="N539" i="8"/>
  <c r="N535" i="8"/>
  <c r="N531" i="8"/>
  <c r="N527" i="8"/>
  <c r="N523" i="8"/>
  <c r="N519" i="8"/>
  <c r="N515" i="8"/>
  <c r="N511" i="8"/>
  <c r="N507" i="8"/>
  <c r="N503" i="8"/>
  <c r="N499" i="8"/>
  <c r="N495" i="8"/>
  <c r="N491" i="8"/>
  <c r="N487" i="8"/>
  <c r="N483" i="8"/>
  <c r="N479" i="8"/>
  <c r="N475" i="8"/>
  <c r="N471" i="8"/>
  <c r="N467" i="8"/>
  <c r="N463" i="8"/>
  <c r="N459" i="8"/>
  <c r="N455" i="8"/>
  <c r="N451" i="8"/>
  <c r="N447" i="8"/>
  <c r="N443" i="8"/>
  <c r="N439" i="8"/>
  <c r="N435" i="8"/>
  <c r="N431" i="8"/>
  <c r="N427" i="8"/>
  <c r="N423" i="8"/>
  <c r="N419" i="8"/>
  <c r="N415" i="8"/>
  <c r="N411" i="8"/>
  <c r="N407" i="8"/>
  <c r="N403" i="8"/>
  <c r="N399" i="8"/>
  <c r="N395" i="8"/>
  <c r="N391" i="8"/>
  <c r="N387" i="8"/>
  <c r="N383" i="8"/>
  <c r="N379" i="8"/>
  <c r="N375" i="8"/>
  <c r="N371" i="8"/>
  <c r="N367" i="8"/>
  <c r="N363" i="8"/>
  <c r="N359" i="8"/>
  <c r="N355" i="8"/>
  <c r="N351" i="8"/>
  <c r="N347" i="8"/>
  <c r="N343" i="8"/>
  <c r="N339" i="8"/>
  <c r="N335" i="8"/>
  <c r="N331" i="8"/>
  <c r="N327" i="8"/>
  <c r="N323" i="8"/>
  <c r="N319" i="8"/>
  <c r="N315" i="8"/>
  <c r="N311" i="8"/>
  <c r="N307" i="8"/>
  <c r="N303" i="8"/>
  <c r="N299" i="8"/>
  <c r="N295" i="8"/>
  <c r="N291" i="8"/>
  <c r="N287" i="8"/>
  <c r="N283" i="8"/>
  <c r="N279" i="8"/>
  <c r="N275" i="8"/>
  <c r="N271" i="8"/>
  <c r="N267" i="8"/>
  <c r="N263" i="8"/>
  <c r="N259" i="8"/>
  <c r="N255" i="8"/>
  <c r="N251" i="8"/>
  <c r="N247" i="8"/>
  <c r="N243" i="8"/>
  <c r="N239" i="8"/>
  <c r="N235" i="8"/>
  <c r="N231" i="8"/>
  <c r="N227" i="8"/>
  <c r="N223" i="8"/>
  <c r="N219" i="8"/>
  <c r="N215" i="8"/>
  <c r="N211" i="8"/>
  <c r="N207" i="8"/>
  <c r="N203" i="8"/>
  <c r="N199" i="8"/>
  <c r="N195" i="8"/>
  <c r="N191" i="8"/>
  <c r="N187" i="8"/>
  <c r="N183" i="8"/>
  <c r="N179" i="8"/>
  <c r="N175" i="8"/>
  <c r="N171" i="8"/>
  <c r="N167" i="8"/>
  <c r="N163" i="8"/>
  <c r="N159" i="8"/>
  <c r="N155" i="8"/>
  <c r="N151" i="8"/>
  <c r="N147" i="8"/>
  <c r="N143" i="8"/>
  <c r="N139" i="8"/>
  <c r="N135" i="8"/>
  <c r="N131" i="8"/>
  <c r="N127" i="8"/>
  <c r="N123" i="8"/>
  <c r="N119" i="8"/>
  <c r="N115" i="8"/>
  <c r="N111" i="8"/>
  <c r="N107" i="8"/>
  <c r="N103" i="8"/>
  <c r="N99" i="8"/>
  <c r="N95" i="8"/>
  <c r="N91" i="8"/>
  <c r="N87" i="8"/>
  <c r="N83" i="8"/>
  <c r="N79" i="8"/>
  <c r="N75" i="8"/>
  <c r="N71" i="8"/>
  <c r="N67" i="8"/>
  <c r="N63" i="8"/>
  <c r="N59" i="8"/>
  <c r="N55" i="8"/>
  <c r="N51" i="8"/>
  <c r="N2007" i="8"/>
  <c r="N2003" i="8"/>
  <c r="N1989" i="8"/>
  <c r="N1977" i="8"/>
  <c r="N1961" i="8"/>
  <c r="N1949" i="8"/>
  <c r="N1933" i="8"/>
  <c r="N1917" i="8"/>
  <c r="N1905" i="8"/>
  <c r="N1893" i="8"/>
  <c r="N1881" i="8"/>
  <c r="N1869" i="8"/>
  <c r="N1853" i="8"/>
  <c r="N1845" i="8"/>
  <c r="N1833" i="8"/>
  <c r="N1821" i="8"/>
  <c r="N1809" i="8"/>
  <c r="N1801" i="8"/>
  <c r="N1789" i="8"/>
  <c r="N1777" i="8"/>
  <c r="N1769" i="8"/>
  <c r="N1757" i="8"/>
  <c r="N1745" i="8"/>
  <c r="N1737" i="8"/>
  <c r="N1725" i="8"/>
  <c r="N1713" i="8"/>
  <c r="N1705" i="8"/>
  <c r="N1693" i="8"/>
  <c r="N1681" i="8"/>
  <c r="N1673" i="8"/>
  <c r="N1661" i="8"/>
  <c r="N1653" i="8"/>
  <c r="N1641" i="8"/>
  <c r="N1629" i="8"/>
  <c r="N1621" i="8"/>
  <c r="N1609" i="8"/>
  <c r="N1597" i="8"/>
  <c r="N1585" i="8"/>
  <c r="N1577" i="8"/>
  <c r="N1565" i="8"/>
  <c r="N1557" i="8"/>
  <c r="N1545" i="8"/>
  <c r="N1533" i="8"/>
  <c r="N1521" i="8"/>
  <c r="N1513" i="8"/>
  <c r="N1501" i="8"/>
  <c r="N1489" i="8"/>
  <c r="N1481" i="8"/>
  <c r="N1469" i="8"/>
  <c r="N1461" i="8"/>
  <c r="N1449" i="8"/>
  <c r="N1441" i="8"/>
  <c r="N1429" i="8"/>
  <c r="N1421" i="8"/>
  <c r="N1409" i="8"/>
  <c r="N1401" i="8"/>
  <c r="N1389" i="8"/>
  <c r="N1377" i="8"/>
  <c r="N1345" i="8"/>
  <c r="N1061" i="8"/>
  <c r="N1045" i="8"/>
  <c r="N1029" i="8"/>
  <c r="N1017" i="8"/>
  <c r="N1005" i="8"/>
  <c r="N985" i="8"/>
  <c r="N973" i="8"/>
  <c r="N961" i="8"/>
  <c r="N949" i="8"/>
  <c r="N929" i="8"/>
  <c r="N913" i="8"/>
  <c r="N901" i="8"/>
  <c r="N889" i="8"/>
  <c r="N873" i="8"/>
  <c r="N861" i="8"/>
  <c r="N845" i="8"/>
  <c r="N833" i="8"/>
  <c r="N817" i="8"/>
  <c r="N805" i="8"/>
  <c r="N785" i="8"/>
  <c r="N769" i="8"/>
  <c r="N761" i="8"/>
  <c r="N745" i="8"/>
  <c r="N729" i="8"/>
  <c r="N709" i="8"/>
  <c r="N701" i="8"/>
  <c r="N685" i="8"/>
  <c r="N669" i="8"/>
  <c r="N653" i="8"/>
  <c r="N637" i="8"/>
  <c r="N625" i="8"/>
  <c r="N609" i="8"/>
  <c r="N601" i="8"/>
  <c r="N581" i="8"/>
  <c r="N565" i="8"/>
  <c r="N549" i="8"/>
  <c r="N541" i="8"/>
  <c r="N525" i="8"/>
  <c r="N509" i="8"/>
  <c r="N497" i="8"/>
  <c r="N485" i="8"/>
  <c r="N469" i="8"/>
  <c r="N453" i="8"/>
  <c r="N437" i="8"/>
  <c r="N425" i="8"/>
  <c r="N413" i="8"/>
  <c r="N401" i="8"/>
  <c r="N381" i="8"/>
  <c r="N365" i="8"/>
  <c r="N353" i="8"/>
  <c r="N341" i="8"/>
  <c r="N325" i="8"/>
  <c r="N313" i="8"/>
  <c r="N301" i="8"/>
  <c r="N281" i="8"/>
  <c r="N269" i="8"/>
  <c r="N253" i="8"/>
  <c r="N237" i="8"/>
  <c r="N229" i="8"/>
  <c r="N213" i="8"/>
  <c r="N201" i="8"/>
  <c r="N185" i="8"/>
  <c r="N169" i="8"/>
  <c r="N157" i="8"/>
  <c r="N145" i="8"/>
  <c r="N125" i="8"/>
  <c r="N113" i="8"/>
  <c r="N97" i="8"/>
  <c r="N81" i="8"/>
  <c r="N73" i="8"/>
  <c r="N65" i="8"/>
  <c r="N57" i="8"/>
  <c r="N2009" i="8"/>
  <c r="N1988" i="8"/>
  <c r="N1976" i="8"/>
  <c r="N1960" i="8"/>
  <c r="N1948" i="8"/>
  <c r="N1936" i="8"/>
  <c r="N1920" i="8"/>
  <c r="N1904" i="8"/>
  <c r="N1896" i="8"/>
  <c r="N1876" i="8"/>
  <c r="N1860" i="8"/>
  <c r="N1848" i="8"/>
  <c r="N1832" i="8"/>
  <c r="N1816" i="8"/>
  <c r="N1804" i="8"/>
  <c r="N1792" i="8"/>
  <c r="N1772" i="8"/>
  <c r="N1760" i="8"/>
  <c r="N1744" i="8"/>
  <c r="N1728" i="8"/>
  <c r="N1716" i="8"/>
  <c r="N1700" i="8"/>
  <c r="N1684" i="8"/>
  <c r="N1668" i="8"/>
  <c r="N1656" i="8"/>
  <c r="N1644" i="8"/>
  <c r="N1628" i="8"/>
  <c r="N1616" i="8"/>
  <c r="N1596" i="8"/>
  <c r="N1580" i="8"/>
  <c r="N1568" i="8"/>
  <c r="N1552" i="8"/>
  <c r="N1540" i="8"/>
  <c r="N1528" i="8"/>
  <c r="N1512" i="8"/>
  <c r="N1492" i="8"/>
  <c r="N1480" i="8"/>
  <c r="N1464" i="8"/>
  <c r="N1456" i="8"/>
  <c r="N1436" i="8"/>
  <c r="N1424" i="8"/>
  <c r="N1416" i="8"/>
  <c r="N1396" i="8"/>
  <c r="N1384" i="8"/>
  <c r="N1368" i="8"/>
  <c r="N1352" i="8"/>
  <c r="N1336" i="8"/>
  <c r="N1324" i="8"/>
  <c r="N1308" i="8"/>
  <c r="N1292" i="8"/>
  <c r="N1280" i="8"/>
  <c r="N1264" i="8"/>
  <c r="N1244" i="8"/>
  <c r="N1228" i="8"/>
  <c r="N1216" i="8"/>
  <c r="N1200" i="8"/>
  <c r="N1184" i="8"/>
  <c r="N1176" i="8"/>
  <c r="N1156" i="8"/>
  <c r="N1140" i="8"/>
  <c r="N1128" i="8"/>
  <c r="N1112" i="8"/>
  <c r="N1104" i="8"/>
  <c r="N1088" i="8"/>
  <c r="N1072" i="8"/>
  <c r="N1056" i="8"/>
  <c r="N1040" i="8"/>
  <c r="N1020" i="8"/>
  <c r="N1008" i="8"/>
  <c r="N996" i="8"/>
  <c r="N980" i="8"/>
  <c r="N964" i="8"/>
  <c r="N948" i="8"/>
  <c r="N936" i="8"/>
  <c r="N920" i="8"/>
  <c r="N908" i="8"/>
  <c r="N896" i="8"/>
  <c r="N880" i="8"/>
  <c r="N860" i="8"/>
  <c r="N848" i="8"/>
  <c r="N832" i="8"/>
  <c r="N820" i="8"/>
  <c r="N804" i="8"/>
  <c r="N788" i="8"/>
  <c r="N776" i="8"/>
  <c r="N760" i="8"/>
  <c r="N744" i="8"/>
  <c r="N728" i="8"/>
  <c r="N712" i="8"/>
  <c r="N700" i="8"/>
  <c r="N684" i="8"/>
  <c r="N672" i="8"/>
  <c r="N660" i="8"/>
  <c r="N640" i="8"/>
  <c r="N624" i="8"/>
  <c r="N612" i="8"/>
  <c r="N592" i="8"/>
  <c r="N580" i="8"/>
  <c r="N568" i="8"/>
  <c r="N552" i="8"/>
  <c r="N536" i="8"/>
  <c r="N520" i="8"/>
  <c r="N508" i="8"/>
  <c r="N488" i="8"/>
  <c r="N476" i="8"/>
  <c r="N460" i="8"/>
  <c r="N452" i="8"/>
  <c r="N436" i="8"/>
  <c r="N416" i="8"/>
  <c r="N400" i="8"/>
  <c r="N384" i="8"/>
  <c r="N368" i="8"/>
  <c r="N356" i="8"/>
  <c r="N340" i="8"/>
  <c r="N328" i="8"/>
  <c r="N312" i="8"/>
  <c r="N300" i="8"/>
  <c r="N288" i="8"/>
  <c r="N272" i="8"/>
  <c r="N256" i="8"/>
  <c r="N248" i="8"/>
  <c r="N232" i="8"/>
  <c r="N212" i="8"/>
  <c r="N116" i="8"/>
  <c r="N1999" i="8"/>
  <c r="N1987" i="8"/>
  <c r="N1975" i="8"/>
  <c r="N1967" i="8"/>
  <c r="N1955" i="8"/>
  <c r="N1943" i="8"/>
  <c r="N1935" i="8"/>
  <c r="N1923" i="8"/>
  <c r="N1915" i="8"/>
  <c r="N1903" i="8"/>
  <c r="N1891" i="8"/>
  <c r="N1883" i="8"/>
  <c r="N1875" i="8"/>
  <c r="N1863" i="8"/>
  <c r="N1851" i="8"/>
  <c r="N1839" i="8"/>
  <c r="N1831" i="8"/>
  <c r="N1819" i="8"/>
  <c r="N1807" i="8"/>
  <c r="N1799" i="8"/>
  <c r="N1787" i="8"/>
  <c r="N1779" i="8"/>
  <c r="N1763" i="8"/>
  <c r="N1755" i="8"/>
  <c r="N1743" i="8"/>
  <c r="N1731" i="8"/>
  <c r="N1719" i="8"/>
  <c r="N1711" i="8"/>
  <c r="N1699" i="8"/>
  <c r="N1687" i="8"/>
  <c r="N1675" i="8"/>
  <c r="N1667" i="8"/>
  <c r="N1655" i="8"/>
  <c r="N1643" i="8"/>
  <c r="N1635" i="8"/>
  <c r="N1623" i="8"/>
  <c r="N1611" i="8"/>
  <c r="N1603" i="8"/>
  <c r="N1591" i="8"/>
  <c r="N1583" i="8"/>
  <c r="N1571" i="8"/>
  <c r="N1559" i="8"/>
  <c r="N1551" i="8"/>
  <c r="N1539" i="8"/>
  <c r="N1531" i="8"/>
  <c r="N1519" i="8"/>
  <c r="N1507" i="8"/>
  <c r="N1499" i="8"/>
  <c r="N1487" i="8"/>
  <c r="N1479" i="8"/>
  <c r="N1467" i="8"/>
  <c r="N1459" i="8"/>
  <c r="N1451" i="8"/>
  <c r="N1439" i="8"/>
  <c r="N1431" i="8"/>
  <c r="N1419" i="8"/>
  <c r="N1411" i="8"/>
  <c r="N1399" i="8"/>
  <c r="N1391" i="8"/>
  <c r="N1379" i="8"/>
  <c r="N1367" i="8"/>
  <c r="N1323" i="8"/>
  <c r="N1998" i="8"/>
  <c r="N1994" i="8"/>
  <c r="N1990" i="8"/>
  <c r="N1986" i="8"/>
  <c r="N1982" i="8"/>
  <c r="N1978" i="8"/>
  <c r="N1974" i="8"/>
  <c r="N1970" i="8"/>
  <c r="N1966" i="8"/>
  <c r="N1962" i="8"/>
  <c r="N1958" i="8"/>
  <c r="N1954" i="8"/>
  <c r="N1950" i="8"/>
  <c r="N1946" i="8"/>
  <c r="N1942" i="8"/>
  <c r="N1938" i="8"/>
  <c r="N1934" i="8"/>
  <c r="N1930" i="8"/>
  <c r="N1926" i="8"/>
  <c r="N1922" i="8"/>
  <c r="N1918" i="8"/>
  <c r="N1914" i="8"/>
  <c r="N1910" i="8"/>
  <c r="N1906" i="8"/>
  <c r="N1902" i="8"/>
  <c r="N1898" i="8"/>
  <c r="N1894" i="8"/>
  <c r="N1890" i="8"/>
  <c r="N1886" i="8"/>
  <c r="N1882" i="8"/>
  <c r="N1878" i="8"/>
  <c r="N1874" i="8"/>
  <c r="N1870" i="8"/>
  <c r="N1866" i="8"/>
  <c r="N1862" i="8"/>
  <c r="N1858" i="8"/>
  <c r="N1854" i="8"/>
  <c r="N1850" i="8"/>
  <c r="N1846" i="8"/>
  <c r="N1842" i="8"/>
  <c r="N1838" i="8"/>
  <c r="N1834" i="8"/>
  <c r="N1830" i="8"/>
  <c r="N1826" i="8"/>
  <c r="N1822" i="8"/>
  <c r="N1818" i="8"/>
  <c r="N1814" i="8"/>
  <c r="N1810" i="8"/>
  <c r="N1806" i="8"/>
  <c r="N1802" i="8"/>
  <c r="N1798" i="8"/>
  <c r="N1794" i="8"/>
  <c r="N1790" i="8"/>
  <c r="N1786" i="8"/>
  <c r="N1782" i="8"/>
  <c r="N1778" i="8"/>
  <c r="N1774" i="8"/>
  <c r="N1770" i="8"/>
  <c r="N1766" i="8"/>
  <c r="N1762" i="8"/>
  <c r="N1758" i="8"/>
  <c r="N1754" i="8"/>
  <c r="N1750" i="8"/>
  <c r="N1746" i="8"/>
  <c r="N1742" i="8"/>
  <c r="N1738" i="8"/>
  <c r="N1734" i="8"/>
  <c r="N1730" i="8"/>
  <c r="N1726" i="8"/>
  <c r="N1722" i="8"/>
  <c r="N1718" i="8"/>
  <c r="N1714" i="8"/>
  <c r="N1710" i="8"/>
  <c r="N1706" i="8"/>
  <c r="N1702" i="8"/>
  <c r="N1698" i="8"/>
  <c r="N1694" i="8"/>
  <c r="N1690" i="8"/>
  <c r="N1686" i="8"/>
  <c r="N1682" i="8"/>
  <c r="N1678" i="8"/>
  <c r="N1674" i="8"/>
  <c r="N1670" i="8"/>
  <c r="N1666" i="8"/>
  <c r="N1662" i="8"/>
  <c r="N1658" i="8"/>
  <c r="N1654" i="8"/>
  <c r="N1650" i="8"/>
  <c r="N1646" i="8"/>
  <c r="N1642" i="8"/>
  <c r="N1638" i="8"/>
  <c r="N1634" i="8"/>
  <c r="N1630" i="8"/>
  <c r="N1626" i="8"/>
  <c r="N1622" i="8"/>
  <c r="N1618" i="8"/>
  <c r="N1614" i="8"/>
  <c r="N1610" i="8"/>
  <c r="N1606" i="8"/>
  <c r="N1602" i="8"/>
  <c r="N1598" i="8"/>
  <c r="N1594" i="8"/>
  <c r="N1590" i="8"/>
  <c r="N1586" i="8"/>
  <c r="N1582" i="8"/>
  <c r="N1578" i="8"/>
  <c r="N1574" i="8"/>
  <c r="N1570" i="8"/>
  <c r="N1566" i="8"/>
  <c r="N1562" i="8"/>
  <c r="N1558" i="8"/>
  <c r="N1554" i="8"/>
  <c r="N1550" i="8"/>
  <c r="N1546" i="8"/>
  <c r="N1542" i="8"/>
  <c r="N1538" i="8"/>
  <c r="N1534" i="8"/>
  <c r="N1530" i="8"/>
  <c r="N1526" i="8"/>
  <c r="N1522" i="8"/>
  <c r="N1518" i="8"/>
  <c r="N1514" i="8"/>
  <c r="N1510" i="8"/>
  <c r="N1506" i="8"/>
  <c r="N1502" i="8"/>
  <c r="N1498" i="8"/>
  <c r="N1494" i="8"/>
  <c r="N1490" i="8"/>
  <c r="N1486" i="8"/>
  <c r="N1482" i="8"/>
  <c r="N1478" i="8"/>
  <c r="N1474" i="8"/>
  <c r="N1470" i="8"/>
  <c r="N1466" i="8"/>
  <c r="N1462" i="8"/>
  <c r="N1458" i="8"/>
  <c r="N1454" i="8"/>
  <c r="N1450" i="8"/>
  <c r="N1446" i="8"/>
  <c r="N1442" i="8"/>
  <c r="N1438" i="8"/>
  <c r="N1434" i="8"/>
  <c r="N1430" i="8"/>
  <c r="N1426" i="8"/>
  <c r="N1422" i="8"/>
  <c r="N1418" i="8"/>
  <c r="N1414" i="8"/>
  <c r="N1410" i="8"/>
  <c r="N1406" i="8"/>
  <c r="N1402" i="8"/>
  <c r="N1398" i="8"/>
  <c r="N1394" i="8"/>
  <c r="N1390" i="8"/>
  <c r="N1386" i="8"/>
  <c r="N1382" i="8"/>
  <c r="N1378" i="8"/>
  <c r="N1374" i="8"/>
  <c r="N1370" i="8"/>
  <c r="N1366" i="8"/>
  <c r="N1362" i="8"/>
  <c r="N1358" i="8"/>
  <c r="N1354" i="8"/>
  <c r="N1350" i="8"/>
  <c r="N1346" i="8"/>
  <c r="N1342" i="8"/>
  <c r="N1338" i="8"/>
  <c r="N1334" i="8"/>
  <c r="N1330" i="8"/>
  <c r="N1326" i="8"/>
  <c r="N1322" i="8"/>
  <c r="N1318" i="8"/>
  <c r="N1314" i="8"/>
  <c r="N1310" i="8"/>
  <c r="N1306" i="8"/>
  <c r="N1302" i="8"/>
  <c r="N1298" i="8"/>
  <c r="N1294" i="8"/>
  <c r="N1290" i="8"/>
  <c r="N1286" i="8"/>
  <c r="N1282" i="8"/>
  <c r="N1278" i="8"/>
  <c r="N1274" i="8"/>
  <c r="N1270" i="8"/>
  <c r="N1266" i="8"/>
  <c r="N1262" i="8"/>
  <c r="N1258" i="8"/>
  <c r="N1254" i="8"/>
  <c r="N1250" i="8"/>
  <c r="N1246" i="8"/>
  <c r="N1242" i="8"/>
  <c r="N1238" i="8"/>
  <c r="N1234" i="8"/>
  <c r="N1230" i="8"/>
  <c r="N1226" i="8"/>
  <c r="N1222" i="8"/>
  <c r="N1218" i="8"/>
  <c r="N1214" i="8"/>
  <c r="N1210" i="8"/>
  <c r="N1206" i="8"/>
  <c r="N1202" i="8"/>
  <c r="N1198" i="8"/>
  <c r="N1194" i="8"/>
  <c r="N1190" i="8"/>
  <c r="N1186" i="8"/>
  <c r="N1182" i="8"/>
  <c r="N1178" i="8"/>
  <c r="N1174" i="8"/>
  <c r="N1170" i="8"/>
  <c r="N1166" i="8"/>
  <c r="N1162" i="8"/>
  <c r="N1158" i="8"/>
  <c r="N1154" i="8"/>
  <c r="N1150" i="8"/>
  <c r="N1146" i="8"/>
  <c r="N1142" i="8"/>
  <c r="N1138" i="8"/>
  <c r="N1134" i="8"/>
  <c r="N1130" i="8"/>
  <c r="N1126" i="8"/>
  <c r="N1122" i="8"/>
  <c r="N1118" i="8"/>
  <c r="N1114" i="8"/>
  <c r="N1110" i="8"/>
  <c r="N1106" i="8"/>
  <c r="N1102" i="8"/>
  <c r="N1098" i="8"/>
  <c r="N1094" i="8"/>
  <c r="N1090" i="8"/>
  <c r="N1086" i="8"/>
  <c r="N1082" i="8"/>
  <c r="N1078" i="8"/>
  <c r="N1074" i="8"/>
  <c r="N1070" i="8"/>
  <c r="N1066" i="8"/>
  <c r="N1062" i="8"/>
  <c r="N1058" i="8"/>
  <c r="N1054" i="8"/>
  <c r="N1050" i="8"/>
  <c r="N1046" i="8"/>
  <c r="N1042" i="8"/>
  <c r="N1038" i="8"/>
  <c r="N1034" i="8"/>
  <c r="N1030" i="8"/>
  <c r="N1026" i="8"/>
  <c r="N1022" i="8"/>
  <c r="N1018" i="8"/>
  <c r="N1014" i="8"/>
  <c r="N1010" i="8"/>
  <c r="N1006" i="8"/>
  <c r="N1002" i="8"/>
  <c r="N998" i="8"/>
  <c r="N994" i="8"/>
  <c r="N990" i="8"/>
  <c r="N986" i="8"/>
  <c r="N982" i="8"/>
  <c r="N978" i="8"/>
  <c r="N974" i="8"/>
  <c r="N970" i="8"/>
  <c r="N966" i="8"/>
  <c r="N962" i="8"/>
  <c r="N958" i="8"/>
  <c r="N954" i="8"/>
  <c r="N950" i="8"/>
  <c r="N946" i="8"/>
  <c r="N942" i="8"/>
  <c r="N938" i="8"/>
  <c r="N934" i="8"/>
  <c r="N930" i="8"/>
  <c r="N926" i="8"/>
  <c r="N922" i="8"/>
  <c r="N918" i="8"/>
  <c r="N914" i="8"/>
  <c r="N910" i="8"/>
  <c r="N906" i="8"/>
  <c r="N902" i="8"/>
  <c r="N898" i="8"/>
  <c r="N894" i="8"/>
  <c r="N890" i="8"/>
  <c r="N886" i="8"/>
  <c r="N882" i="8"/>
  <c r="N878" i="8"/>
  <c r="N874" i="8"/>
  <c r="N870" i="8"/>
  <c r="N866" i="8"/>
  <c r="N862" i="8"/>
  <c r="N858" i="8"/>
  <c r="N854" i="8"/>
  <c r="N850" i="8"/>
  <c r="N846" i="8"/>
  <c r="N842" i="8"/>
  <c r="N838" i="8"/>
  <c r="N834" i="8"/>
  <c r="N830" i="8"/>
  <c r="N826" i="8"/>
  <c r="N822" i="8"/>
  <c r="N818" i="8"/>
  <c r="N814" i="8"/>
  <c r="N810" i="8"/>
  <c r="N806" i="8"/>
  <c r="N802" i="8"/>
  <c r="N798" i="8"/>
  <c r="N794" i="8"/>
  <c r="N790" i="8"/>
  <c r="N786" i="8"/>
  <c r="N782" i="8"/>
  <c r="N778" i="8"/>
  <c r="N774" i="8"/>
  <c r="N770" i="8"/>
  <c r="N766" i="8"/>
  <c r="N762" i="8"/>
  <c r="N758" i="8"/>
  <c r="N754" i="8"/>
  <c r="N750" i="8"/>
  <c r="N746" i="8"/>
  <c r="N742" i="8"/>
  <c r="N738" i="8"/>
  <c r="N734" i="8"/>
  <c r="N730" i="8"/>
  <c r="N726" i="8"/>
  <c r="N722" i="8"/>
  <c r="N718" i="8"/>
  <c r="N714" i="8"/>
  <c r="N710" i="8"/>
  <c r="N706" i="8"/>
  <c r="N702" i="8"/>
  <c r="N698" i="8"/>
  <c r="N694" i="8"/>
  <c r="N690" i="8"/>
  <c r="N686" i="8"/>
  <c r="N682" i="8"/>
  <c r="N678" i="8"/>
  <c r="N674" i="8"/>
  <c r="N670" i="8"/>
  <c r="N666" i="8"/>
  <c r="N662" i="8"/>
  <c r="N658" i="8"/>
  <c r="N654" i="8"/>
  <c r="N650" i="8"/>
  <c r="N646" i="8"/>
  <c r="N642" i="8"/>
  <c r="N638" i="8"/>
  <c r="N634" i="8"/>
  <c r="N630" i="8"/>
  <c r="N626" i="8"/>
  <c r="N622" i="8"/>
  <c r="N618" i="8"/>
  <c r="N614" i="8"/>
  <c r="N610" i="8"/>
  <c r="N606" i="8"/>
  <c r="N602" i="8"/>
  <c r="N598" i="8"/>
  <c r="N594" i="8"/>
  <c r="N590" i="8"/>
  <c r="N586" i="8"/>
  <c r="N582" i="8"/>
  <c r="N578" i="8"/>
  <c r="N574" i="8"/>
  <c r="N570" i="8"/>
  <c r="N566" i="8"/>
  <c r="N562" i="8"/>
  <c r="N558" i="8"/>
  <c r="N554" i="8"/>
  <c r="N550" i="8"/>
  <c r="N546" i="8"/>
  <c r="N542" i="8"/>
  <c r="N538" i="8"/>
  <c r="N534" i="8"/>
  <c r="N530" i="8"/>
  <c r="N526" i="8"/>
  <c r="N522" i="8"/>
  <c r="N518" i="8"/>
  <c r="N514" i="8"/>
  <c r="N510" i="8"/>
  <c r="N506" i="8"/>
  <c r="N502" i="8"/>
  <c r="N498" i="8"/>
  <c r="N494" i="8"/>
  <c r="N490" i="8"/>
  <c r="N486" i="8"/>
  <c r="N482" i="8"/>
  <c r="N478" i="8"/>
  <c r="N474" i="8"/>
  <c r="N470" i="8"/>
  <c r="N466" i="8"/>
  <c r="N462" i="8"/>
  <c r="N458" i="8"/>
  <c r="N454" i="8"/>
  <c r="N450" i="8"/>
  <c r="N446" i="8"/>
  <c r="N442" i="8"/>
  <c r="N438" i="8"/>
  <c r="N434" i="8"/>
  <c r="N430" i="8"/>
  <c r="N426" i="8"/>
  <c r="N422" i="8"/>
  <c r="N418" i="8"/>
  <c r="N414" i="8"/>
  <c r="N410" i="8"/>
  <c r="N406" i="8"/>
  <c r="N402" i="8"/>
  <c r="N398" i="8"/>
  <c r="N394" i="8"/>
  <c r="N390" i="8"/>
  <c r="N386" i="8"/>
  <c r="N382" i="8"/>
  <c r="N378" i="8"/>
  <c r="N374" i="8"/>
  <c r="N370" i="8"/>
  <c r="N366" i="8"/>
  <c r="N362" i="8"/>
  <c r="N358" i="8"/>
  <c r="N354" i="8"/>
  <c r="N350" i="8"/>
  <c r="N346" i="8"/>
  <c r="N342" i="8"/>
  <c r="N338" i="8"/>
  <c r="N334" i="8"/>
  <c r="N330" i="8"/>
  <c r="N326" i="8"/>
  <c r="N322" i="8"/>
  <c r="N318" i="8"/>
  <c r="N314" i="8"/>
  <c r="N310" i="8"/>
  <c r="N306" i="8"/>
  <c r="N302" i="8"/>
  <c r="N298" i="8"/>
  <c r="N294" i="8"/>
  <c r="N290" i="8"/>
  <c r="N286" i="8"/>
  <c r="N282" i="8"/>
  <c r="N278" i="8"/>
  <c r="N274" i="8"/>
  <c r="N270" i="8"/>
  <c r="N266" i="8"/>
  <c r="N262" i="8"/>
  <c r="N258" i="8"/>
  <c r="N254" i="8"/>
  <c r="N250" i="8"/>
  <c r="N246" i="8"/>
  <c r="N242" i="8"/>
  <c r="N238" i="8"/>
  <c r="N234" i="8"/>
  <c r="N230" i="8"/>
  <c r="N226" i="8"/>
  <c r="N222" i="8"/>
  <c r="N218" i="8"/>
  <c r="N214" i="8"/>
  <c r="N210" i="8"/>
  <c r="N206" i="8"/>
  <c r="N202" i="8"/>
  <c r="N198" i="8"/>
  <c r="N194" i="8"/>
  <c r="N190" i="8"/>
  <c r="N186" i="8"/>
  <c r="N182" i="8"/>
  <c r="N178" i="8"/>
  <c r="N174" i="8"/>
  <c r="N170" i="8"/>
  <c r="N166" i="8"/>
  <c r="N162" i="8"/>
  <c r="N158" i="8"/>
  <c r="N154" i="8"/>
  <c r="N150" i="8"/>
  <c r="N146" i="8"/>
  <c r="N142" i="8"/>
  <c r="N138" i="8"/>
  <c r="N134" i="8"/>
  <c r="N130" i="8"/>
  <c r="N126" i="8"/>
  <c r="N122" i="8"/>
  <c r="N118" i="8"/>
  <c r="N114" i="8"/>
  <c r="N110" i="8"/>
  <c r="N106" i="8"/>
  <c r="N102" i="8"/>
  <c r="N98" i="8"/>
  <c r="N94" i="8"/>
  <c r="N90" i="8"/>
  <c r="N86" i="8"/>
  <c r="N82" i="8"/>
  <c r="N78" i="8"/>
  <c r="N74" i="8"/>
  <c r="N70" i="8"/>
  <c r="N66" i="8"/>
  <c r="N62" i="8"/>
  <c r="N58" i="8"/>
  <c r="N54" i="8"/>
  <c r="N2010" i="8"/>
  <c r="N2006" i="8"/>
  <c r="N2002" i="8"/>
  <c r="N50" i="8" l="1"/>
  <c r="N46" i="8"/>
  <c r="N42" i="8"/>
  <c r="N38" i="8"/>
  <c r="N34" i="8"/>
  <c r="N30" i="8"/>
  <c r="N26" i="8"/>
  <c r="N22" i="8"/>
  <c r="N49" i="8"/>
  <c r="N45" i="8"/>
  <c r="N41" i="8"/>
  <c r="N37" i="8"/>
  <c r="N33" i="8"/>
  <c r="N29" i="8"/>
  <c r="N25" i="8"/>
  <c r="N21" i="8"/>
  <c r="N48" i="8"/>
  <c r="N44" i="8"/>
  <c r="N40" i="8"/>
  <c r="N36" i="8"/>
  <c r="N32" i="8"/>
  <c r="N28" i="8"/>
  <c r="N24" i="8"/>
  <c r="N20" i="8"/>
  <c r="N47" i="8"/>
  <c r="N43" i="8"/>
  <c r="N39" i="8"/>
  <c r="N35" i="8"/>
  <c r="N31" i="8"/>
  <c r="N27" i="8"/>
  <c r="N23" i="8"/>
  <c r="K12" i="8"/>
  <c r="C78" i="2" a="1"/>
  <c r="C78" i="2" s="1"/>
  <c r="M78" i="2" s="1"/>
  <c r="C79" i="2" a="1"/>
  <c r="C79" i="2" s="1"/>
  <c r="M79" i="2" s="1"/>
  <c r="C80" i="2" a="1"/>
  <c r="C80" i="2" s="1"/>
  <c r="M80" i="2" s="1"/>
  <c r="C81" i="2" a="1"/>
  <c r="C81" i="2" s="1"/>
  <c r="M81" i="2" s="1"/>
  <c r="C82" i="2" a="1"/>
  <c r="C82" i="2" s="1"/>
  <c r="M82" i="2" s="1"/>
  <c r="C83" i="2" a="1"/>
  <c r="C83" i="2" s="1"/>
  <c r="M83" i="2" s="1"/>
  <c r="C84" i="2" a="1"/>
  <c r="C84" i="2" s="1"/>
  <c r="M84" i="2" s="1"/>
  <c r="C85" i="2" a="1"/>
  <c r="C85" i="2" s="1"/>
  <c r="M85" i="2" s="1"/>
  <c r="C46" i="2" a="1"/>
  <c r="C46" i="2" s="1"/>
  <c r="M46" i="2" s="1"/>
  <c r="C47" i="2" a="1"/>
  <c r="C47" i="2" s="1"/>
  <c r="M47" i="2" s="1"/>
  <c r="C48" i="2" a="1"/>
  <c r="C48" i="2" s="1"/>
  <c r="M48" i="2" s="1"/>
  <c r="C49" i="2" a="1"/>
  <c r="C49" i="2" s="1"/>
  <c r="M49" i="2" s="1"/>
  <c r="C50" i="2" a="1"/>
  <c r="C50" i="2" s="1"/>
  <c r="M50" i="2" s="1"/>
  <c r="C51" i="2" a="1"/>
  <c r="C51" i="2" s="1"/>
  <c r="M51" i="2" s="1"/>
  <c r="C52" i="2" a="1"/>
  <c r="C52" i="2" s="1"/>
  <c r="M52" i="2" s="1"/>
  <c r="C53" i="2" a="1"/>
  <c r="C53" i="2" s="1"/>
  <c r="M53" i="2" s="1"/>
  <c r="C54" i="2" a="1"/>
  <c r="C54" i="2" s="1"/>
  <c r="M54" i="2" s="1"/>
  <c r="C55" i="2" a="1"/>
  <c r="C55" i="2" s="1"/>
  <c r="M55" i="2" s="1"/>
  <c r="C56" i="2" a="1"/>
  <c r="C56" i="2" s="1"/>
  <c r="M56" i="2" s="1"/>
  <c r="C57" i="2" a="1"/>
  <c r="C57" i="2" s="1"/>
  <c r="M57" i="2" s="1"/>
  <c r="C58" i="2" a="1"/>
  <c r="C58" i="2" s="1"/>
  <c r="M58" i="2" s="1"/>
  <c r="C59" i="2" a="1"/>
  <c r="C59" i="2" s="1"/>
  <c r="M59" i="2" s="1"/>
  <c r="C60" i="2" a="1"/>
  <c r="C60" i="2" s="1"/>
  <c r="M60" i="2" s="1"/>
  <c r="C61" i="2" a="1"/>
  <c r="C61" i="2" s="1"/>
  <c r="M61" i="2" s="1"/>
  <c r="C62" i="2" a="1"/>
  <c r="C62" i="2" s="1"/>
  <c r="M62" i="2" s="1"/>
  <c r="C63" i="2" a="1"/>
  <c r="C63" i="2" s="1"/>
  <c r="M63" i="2" s="1"/>
  <c r="C64" i="2" a="1"/>
  <c r="C64" i="2" s="1"/>
  <c r="M64" i="2" s="1"/>
  <c r="C65" i="2" a="1"/>
  <c r="C65" i="2" s="1"/>
  <c r="M65" i="2" s="1"/>
  <c r="C66" i="2" a="1"/>
  <c r="C66" i="2" s="1"/>
  <c r="M66" i="2" s="1"/>
  <c r="C67" i="2" a="1"/>
  <c r="C67" i="2" s="1"/>
  <c r="M67" i="2" s="1"/>
  <c r="C68" i="2" a="1"/>
  <c r="C68" i="2" s="1"/>
  <c r="M68" i="2" s="1"/>
  <c r="C69" i="2" a="1"/>
  <c r="C69" i="2" s="1"/>
  <c r="M69" i="2" s="1"/>
  <c r="C70" i="2" a="1"/>
  <c r="C70" i="2" s="1"/>
  <c r="M70" i="2" s="1"/>
  <c r="C71" i="2" a="1"/>
  <c r="C71" i="2" s="1"/>
  <c r="M71" i="2" s="1"/>
  <c r="C72" i="2" a="1"/>
  <c r="C72" i="2" s="1"/>
  <c r="M72" i="2" s="1"/>
  <c r="C73" i="2" a="1"/>
  <c r="C73" i="2" s="1"/>
  <c r="M73" i="2" s="1"/>
  <c r="C74" i="2" a="1"/>
  <c r="C74" i="2" s="1"/>
  <c r="M74" i="2" s="1"/>
  <c r="C75" i="2" a="1"/>
  <c r="C75" i="2" s="1"/>
  <c r="M75" i="2" s="1"/>
  <c r="C76" i="2" a="1"/>
  <c r="C76" i="2" s="1"/>
  <c r="M76" i="2" s="1"/>
  <c r="C77" i="2" a="1"/>
  <c r="C77" i="2" s="1"/>
  <c r="M77" i="2" s="1"/>
  <c r="C40" i="2" l="1" a="1"/>
  <c r="C40" i="2" s="1"/>
  <c r="M40" i="2" s="1"/>
  <c r="L13" i="8"/>
  <c r="M13" i="8" s="1"/>
  <c r="C41" i="2" a="1"/>
  <c r="C41" i="2" s="1"/>
  <c r="M41" i="2" s="1"/>
  <c r="C42" i="2" a="1"/>
  <c r="C42" i="2" s="1"/>
  <c r="M42" i="2" s="1"/>
  <c r="C43" i="2" a="1"/>
  <c r="C43" i="2" s="1"/>
  <c r="M43" i="2" s="1"/>
  <c r="C44" i="2" a="1"/>
  <c r="C44" i="2" s="1"/>
  <c r="M44" i="2" s="1"/>
  <c r="C45" i="2" a="1"/>
  <c r="C45" i="2" s="1"/>
  <c r="M45" i="2" s="1"/>
  <c r="C13" i="2" a="1"/>
  <c r="C13" i="2" s="1"/>
  <c r="M13" i="2" s="1"/>
  <c r="C14" i="2" a="1"/>
  <c r="C14" i="2" s="1"/>
  <c r="M14" i="2" s="1"/>
  <c r="C16" i="2" a="1"/>
  <c r="C16" i="2" s="1"/>
  <c r="M16" i="2" s="1"/>
  <c r="C17" i="2" a="1"/>
  <c r="C17" i="2" s="1"/>
  <c r="M17" i="2" s="1"/>
  <c r="C18" i="2" a="1"/>
  <c r="C18" i="2" s="1"/>
  <c r="M18" i="2" s="1"/>
  <c r="C19" i="2" a="1"/>
  <c r="C19" i="2" s="1"/>
  <c r="M19" i="2" s="1"/>
  <c r="C20" i="2" a="1"/>
  <c r="C20" i="2" s="1"/>
  <c r="M20" i="2" s="1"/>
  <c r="C21" i="2" a="1"/>
  <c r="C21" i="2" s="1"/>
  <c r="M21" i="2" s="1"/>
  <c r="C22" i="2" a="1"/>
  <c r="C22" i="2" s="1"/>
  <c r="M22" i="2" s="1"/>
  <c r="C23" i="2" a="1"/>
  <c r="C23" i="2" s="1"/>
  <c r="M23" i="2" s="1"/>
  <c r="C24" i="2" a="1"/>
  <c r="C24" i="2" s="1"/>
  <c r="M24" i="2" s="1"/>
  <c r="C25" i="2" a="1"/>
  <c r="C25" i="2" s="1"/>
  <c r="M25" i="2" s="1"/>
  <c r="C26" i="2" a="1"/>
  <c r="C26" i="2" s="1"/>
  <c r="M26" i="2" s="1"/>
  <c r="C27" i="2" a="1"/>
  <c r="C27" i="2" s="1"/>
  <c r="M27" i="2" s="1"/>
  <c r="C28" i="2" a="1"/>
  <c r="C28" i="2" s="1"/>
  <c r="M28" i="2" s="1"/>
  <c r="C29" i="2" a="1"/>
  <c r="C29" i="2" s="1"/>
  <c r="M29" i="2" s="1"/>
  <c r="C30" i="2" a="1"/>
  <c r="C30" i="2" s="1"/>
  <c r="M30" i="2" s="1"/>
  <c r="C31" i="2" a="1"/>
  <c r="C31" i="2" s="1"/>
  <c r="M31" i="2" s="1"/>
  <c r="C32" i="2" a="1"/>
  <c r="C32" i="2" s="1"/>
  <c r="M32" i="2" s="1"/>
  <c r="C33" i="2" a="1"/>
  <c r="C33" i="2" s="1"/>
  <c r="M33" i="2" s="1"/>
  <c r="C34" i="2" a="1"/>
  <c r="C34" i="2" s="1"/>
  <c r="M34" i="2" s="1"/>
  <c r="C35" i="2" a="1"/>
  <c r="C35" i="2" s="1"/>
  <c r="M35" i="2" s="1"/>
  <c r="C36" i="2" a="1"/>
  <c r="C36" i="2" s="1"/>
  <c r="M36" i="2" s="1"/>
  <c r="C37" i="2" a="1"/>
  <c r="C37" i="2" s="1"/>
  <c r="M37" i="2" s="1"/>
  <c r="C38" i="2" a="1"/>
  <c r="C38" i="2" s="1"/>
  <c r="M38" i="2" s="1"/>
  <c r="C39" i="2" a="1"/>
  <c r="C39" i="2" s="1"/>
  <c r="M39" i="2" s="1"/>
  <c r="F5" i="6"/>
  <c r="B12" i="2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525" i="2" s="1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16" i="2" s="1"/>
  <c r="B617" i="2" s="1"/>
  <c r="B618" i="2" s="1"/>
  <c r="B619" i="2" s="1"/>
  <c r="B620" i="2" s="1"/>
  <c r="B621" i="2" s="1"/>
  <c r="B622" i="2" s="1"/>
  <c r="B623" i="2" s="1"/>
  <c r="B624" i="2" s="1"/>
  <c r="B625" i="2" s="1"/>
  <c r="B626" i="2" s="1"/>
  <c r="B627" i="2" s="1"/>
  <c r="B628" i="2" s="1"/>
  <c r="B629" i="2" s="1"/>
  <c r="B630" i="2" s="1"/>
  <c r="B631" i="2" s="1"/>
  <c r="B632" i="2" s="1"/>
  <c r="B633" i="2" s="1"/>
  <c r="B634" i="2" s="1"/>
  <c r="B635" i="2" s="1"/>
  <c r="B636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 s="1"/>
  <c r="B656" i="2" s="1"/>
  <c r="B657" i="2" s="1"/>
  <c r="B658" i="2" s="1"/>
  <c r="B659" i="2" s="1"/>
  <c r="B660" i="2" s="1"/>
  <c r="B661" i="2" s="1"/>
  <c r="B662" i="2" s="1"/>
  <c r="B663" i="2" s="1"/>
  <c r="B664" i="2" s="1"/>
  <c r="B665" i="2" s="1"/>
  <c r="B666" i="2" s="1"/>
  <c r="B667" i="2" s="1"/>
  <c r="B668" i="2" s="1"/>
  <c r="B669" i="2" s="1"/>
  <c r="B670" i="2" s="1"/>
  <c r="B671" i="2" s="1"/>
  <c r="B672" i="2" s="1"/>
  <c r="B673" i="2" s="1"/>
  <c r="B674" i="2" s="1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2" i="2" s="1"/>
  <c r="B693" i="2" s="1"/>
  <c r="B694" i="2" s="1"/>
  <c r="B695" i="2" s="1"/>
  <c r="B696" i="2" s="1"/>
  <c r="B697" i="2" s="1"/>
  <c r="B698" i="2" s="1"/>
  <c r="B699" i="2" s="1"/>
  <c r="B700" i="2" s="1"/>
  <c r="B701" i="2" s="1"/>
  <c r="B702" i="2" s="1"/>
  <c r="B703" i="2" s="1"/>
  <c r="B704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 s="1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B746" i="2" s="1"/>
  <c r="B747" i="2" s="1"/>
  <c r="B748" i="2" s="1"/>
  <c r="B749" i="2" s="1"/>
  <c r="B750" i="2" s="1"/>
  <c r="B751" i="2" s="1"/>
  <c r="B752" i="2" s="1"/>
  <c r="B753" i="2" s="1"/>
  <c r="B754" i="2" s="1"/>
  <c r="B755" i="2" s="1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 s="1"/>
  <c r="B767" i="2" s="1"/>
  <c r="B768" i="2" s="1"/>
  <c r="B769" i="2" s="1"/>
  <c r="B770" i="2" s="1"/>
  <c r="B771" i="2" s="1"/>
  <c r="B772" i="2" s="1"/>
  <c r="B773" i="2" s="1"/>
  <c r="B774" i="2" s="1"/>
  <c r="B775" i="2" s="1"/>
  <c r="B776" i="2" s="1"/>
  <c r="B777" i="2" s="1"/>
  <c r="B778" i="2" s="1"/>
  <c r="B779" i="2" s="1"/>
  <c r="B780" i="2" s="1"/>
  <c r="B781" i="2" s="1"/>
  <c r="B782" i="2" s="1"/>
  <c r="B783" i="2" s="1"/>
  <c r="B784" i="2" s="1"/>
  <c r="B785" i="2" s="1"/>
  <c r="B786" i="2" s="1"/>
  <c r="B787" i="2" s="1"/>
  <c r="B788" i="2" s="1"/>
  <c r="B789" i="2" s="1"/>
  <c r="B790" i="2" s="1"/>
  <c r="B791" i="2" s="1"/>
  <c r="B792" i="2" s="1"/>
  <c r="B793" i="2" s="1"/>
  <c r="B794" i="2" s="1"/>
  <c r="B795" i="2" s="1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 s="1"/>
  <c r="B811" i="2" s="1"/>
  <c r="B812" i="2" s="1"/>
  <c r="B813" i="2" s="1"/>
  <c r="B814" i="2" s="1"/>
  <c r="B815" i="2" s="1"/>
  <c r="B816" i="2" s="1"/>
  <c r="B817" i="2" s="1"/>
  <c r="B818" i="2" s="1"/>
  <c r="B819" i="2" s="1"/>
  <c r="B820" i="2" s="1"/>
  <c r="B821" i="2" s="1"/>
  <c r="B822" i="2" s="1"/>
  <c r="B823" i="2" s="1"/>
  <c r="B824" i="2" s="1"/>
  <c r="B825" i="2" s="1"/>
  <c r="B826" i="2" s="1"/>
  <c r="B827" i="2" s="1"/>
  <c r="B828" i="2" s="1"/>
  <c r="B829" i="2" s="1"/>
  <c r="B830" i="2" s="1"/>
  <c r="B831" i="2" s="1"/>
  <c r="B832" i="2" s="1"/>
  <c r="B833" i="2" s="1"/>
  <c r="B834" i="2" s="1"/>
  <c r="B835" i="2" s="1"/>
  <c r="B836" i="2" s="1"/>
  <c r="B837" i="2" s="1"/>
  <c r="B838" i="2" s="1"/>
  <c r="B839" i="2" s="1"/>
  <c r="B840" i="2" s="1"/>
  <c r="B841" i="2" s="1"/>
  <c r="B842" i="2" s="1"/>
  <c r="B843" i="2" s="1"/>
  <c r="B844" i="2" s="1"/>
  <c r="B845" i="2" s="1"/>
  <c r="B846" i="2" s="1"/>
  <c r="B847" i="2" s="1"/>
  <c r="B848" i="2" s="1"/>
  <c r="B849" i="2" s="1"/>
  <c r="B850" i="2" s="1"/>
  <c r="B851" i="2" s="1"/>
  <c r="B852" i="2" s="1"/>
  <c r="B853" i="2" s="1"/>
  <c r="B854" i="2" s="1"/>
  <c r="B855" i="2" s="1"/>
  <c r="B856" i="2" s="1"/>
  <c r="B857" i="2" s="1"/>
  <c r="B858" i="2" s="1"/>
  <c r="B859" i="2" s="1"/>
  <c r="B860" i="2" s="1"/>
  <c r="B861" i="2" s="1"/>
  <c r="B862" i="2" s="1"/>
  <c r="B863" i="2" s="1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B877" i="2" s="1"/>
  <c r="B878" i="2" s="1"/>
  <c r="B879" i="2" s="1"/>
  <c r="B880" i="2" s="1"/>
  <c r="B881" i="2" s="1"/>
  <c r="B882" i="2" s="1"/>
  <c r="B883" i="2" s="1"/>
  <c r="B884" i="2" s="1"/>
  <c r="B885" i="2" s="1"/>
  <c r="B886" i="2" s="1"/>
  <c r="B887" i="2" s="1"/>
  <c r="B888" i="2" s="1"/>
  <c r="B889" i="2" s="1"/>
  <c r="B890" i="2" s="1"/>
  <c r="B891" i="2" s="1"/>
  <c r="B892" i="2" s="1"/>
  <c r="B893" i="2" s="1"/>
  <c r="B894" i="2" s="1"/>
  <c r="B895" i="2" s="1"/>
  <c r="B896" i="2" s="1"/>
  <c r="B897" i="2" s="1"/>
  <c r="B898" i="2" s="1"/>
  <c r="B899" i="2" s="1"/>
  <c r="B900" i="2" s="1"/>
  <c r="B901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3" i="2" s="1"/>
  <c r="B914" i="2" s="1"/>
  <c r="B915" i="2" s="1"/>
  <c r="B916" i="2" s="1"/>
  <c r="B917" i="2" s="1"/>
  <c r="B918" i="2" s="1"/>
  <c r="B919" i="2" s="1"/>
  <c r="B920" i="2" s="1"/>
  <c r="B921" i="2" s="1"/>
  <c r="B922" i="2" s="1"/>
  <c r="B923" i="2" s="1"/>
  <c r="B924" i="2" s="1"/>
  <c r="B925" i="2" s="1"/>
  <c r="B926" i="2" s="1"/>
  <c r="B927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39" i="2" s="1"/>
  <c r="B940" i="2" s="1"/>
  <c r="B941" i="2" s="1"/>
  <c r="B942" i="2" s="1"/>
  <c r="B943" i="2" s="1"/>
  <c r="B944" i="2" s="1"/>
  <c r="B945" i="2" s="1"/>
  <c r="B946" i="2" s="1"/>
  <c r="B947" i="2" s="1"/>
  <c r="B948" i="2" s="1"/>
  <c r="B949" i="2" s="1"/>
  <c r="B950" i="2" s="1"/>
  <c r="B951" i="2" s="1"/>
  <c r="B952" i="2" s="1"/>
  <c r="B953" i="2" s="1"/>
  <c r="B954" i="2" s="1"/>
  <c r="B955" i="2" s="1"/>
  <c r="B956" i="2" s="1"/>
  <c r="B957" i="2" s="1"/>
  <c r="B958" i="2" s="1"/>
  <c r="B959" i="2" s="1"/>
  <c r="B960" i="2" s="1"/>
  <c r="B961" i="2" s="1"/>
  <c r="B962" i="2" s="1"/>
  <c r="B963" i="2" s="1"/>
  <c r="B964" i="2" s="1"/>
  <c r="B965" i="2" s="1"/>
  <c r="B966" i="2" s="1"/>
  <c r="B967" i="2" s="1"/>
  <c r="B968" i="2" s="1"/>
  <c r="B969" i="2" s="1"/>
  <c r="B970" i="2" s="1"/>
  <c r="B971" i="2" s="1"/>
  <c r="B972" i="2" s="1"/>
  <c r="B973" i="2" s="1"/>
  <c r="B974" i="2" s="1"/>
  <c r="B975" i="2" s="1"/>
  <c r="B976" i="2" s="1"/>
  <c r="B977" i="2" s="1"/>
  <c r="B978" i="2" s="1"/>
  <c r="B979" i="2" s="1"/>
  <c r="B980" i="2" s="1"/>
  <c r="B981" i="2" s="1"/>
  <c r="B982" i="2" s="1"/>
  <c r="B983" i="2" s="1"/>
  <c r="B984" i="2" s="1"/>
  <c r="B985" i="2" s="1"/>
  <c r="B986" i="2" s="1"/>
  <c r="B987" i="2" s="1"/>
  <c r="B988" i="2" s="1"/>
  <c r="B989" i="2" s="1"/>
  <c r="B990" i="2" s="1"/>
  <c r="B991" i="2" s="1"/>
  <c r="B992" i="2" s="1"/>
  <c r="B993" i="2" s="1"/>
  <c r="B994" i="2" s="1"/>
  <c r="B995" i="2" s="1"/>
  <c r="B996" i="2" s="1"/>
  <c r="B997" i="2" s="1"/>
  <c r="B998" i="2" s="1"/>
  <c r="B999" i="2" s="1"/>
  <c r="B1000" i="2" s="1"/>
  <c r="B1001" i="2" s="1"/>
  <c r="B1002" i="2" s="1"/>
  <c r="B1003" i="2" s="1"/>
  <c r="B1004" i="2" s="1"/>
  <c r="B1005" i="2" s="1"/>
  <c r="B1006" i="2" s="1"/>
  <c r="B1007" i="2" s="1"/>
  <c r="B1008" i="2" s="1"/>
  <c r="B1009" i="2" s="1"/>
  <c r="B1010" i="2" s="1"/>
  <c r="B1011" i="2" s="1"/>
  <c r="B1012" i="2" s="1"/>
  <c r="B1013" i="2" s="1"/>
  <c r="B1014" i="2" s="1"/>
  <c r="B1015" i="2" s="1"/>
  <c r="B1016" i="2" s="1"/>
  <c r="B1017" i="2" s="1"/>
  <c r="B1018" i="2" s="1"/>
  <c r="B1019" i="2" s="1"/>
  <c r="B1020" i="2" s="1"/>
  <c r="B1021" i="2" s="1"/>
  <c r="B1022" i="2" s="1"/>
  <c r="B1023" i="2" s="1"/>
  <c r="B1024" i="2" s="1"/>
  <c r="B1025" i="2" s="1"/>
  <c r="B1026" i="2" s="1"/>
  <c r="B1027" i="2" s="1"/>
  <c r="B1028" i="2" s="1"/>
  <c r="B1029" i="2" s="1"/>
  <c r="B1030" i="2" s="1"/>
  <c r="B1031" i="2" s="1"/>
  <c r="B1032" i="2" s="1"/>
  <c r="B1033" i="2" s="1"/>
  <c r="B1034" i="2" s="1"/>
  <c r="B1035" i="2" s="1"/>
  <c r="B1036" i="2" s="1"/>
  <c r="B1037" i="2" s="1"/>
  <c r="B1038" i="2" s="1"/>
  <c r="B1039" i="2" s="1"/>
  <c r="B1040" i="2" s="1"/>
  <c r="B1041" i="2" s="1"/>
  <c r="B1042" i="2" s="1"/>
  <c r="B1043" i="2" s="1"/>
  <c r="B1044" i="2" s="1"/>
  <c r="B1045" i="2" s="1"/>
  <c r="B1046" i="2" s="1"/>
  <c r="B1047" i="2" s="1"/>
  <c r="B1048" i="2" s="1"/>
  <c r="B1049" i="2" s="1"/>
  <c r="B1050" i="2" s="1"/>
  <c r="B1051" i="2" s="1"/>
  <c r="B1052" i="2" s="1"/>
  <c r="B1053" i="2" s="1"/>
  <c r="B1054" i="2" s="1"/>
  <c r="B1055" i="2" s="1"/>
  <c r="B1056" i="2" s="1"/>
  <c r="B1057" i="2" s="1"/>
  <c r="B1058" i="2" s="1"/>
  <c r="B1059" i="2" s="1"/>
  <c r="B1060" i="2" s="1"/>
  <c r="B1061" i="2" s="1"/>
  <c r="B1062" i="2" s="1"/>
  <c r="B1063" i="2" s="1"/>
  <c r="B1064" i="2" s="1"/>
  <c r="B1065" i="2" s="1"/>
  <c r="B1066" i="2" s="1"/>
  <c r="B1067" i="2" s="1"/>
  <c r="B1068" i="2" s="1"/>
  <c r="B1069" i="2" s="1"/>
  <c r="B1070" i="2" s="1"/>
  <c r="B1071" i="2" s="1"/>
  <c r="B1072" i="2" s="1"/>
  <c r="B1073" i="2" s="1"/>
  <c r="B1074" i="2" s="1"/>
  <c r="B1075" i="2" s="1"/>
  <c r="B1076" i="2" s="1"/>
  <c r="B1077" i="2" s="1"/>
  <c r="B1078" i="2" s="1"/>
  <c r="B1079" i="2" s="1"/>
  <c r="B1080" i="2" s="1"/>
  <c r="B1081" i="2" s="1"/>
  <c r="B1082" i="2" s="1"/>
  <c r="B1083" i="2" s="1"/>
  <c r="B1084" i="2" s="1"/>
  <c r="B1085" i="2" s="1"/>
  <c r="B1086" i="2" s="1"/>
  <c r="B1087" i="2" s="1"/>
  <c r="B1088" i="2" s="1"/>
  <c r="B1089" i="2" s="1"/>
  <c r="B1090" i="2" s="1"/>
  <c r="B1091" i="2" s="1"/>
  <c r="B1092" i="2" s="1"/>
  <c r="B1093" i="2" s="1"/>
  <c r="B1094" i="2" s="1"/>
  <c r="B1095" i="2" s="1"/>
  <c r="B1096" i="2" s="1"/>
  <c r="B1097" i="2" s="1"/>
  <c r="B1098" i="2" s="1"/>
  <c r="B1099" i="2" s="1"/>
  <c r="B1100" i="2" s="1"/>
  <c r="B1101" i="2" s="1"/>
  <c r="B1102" i="2" s="1"/>
  <c r="B1103" i="2" s="1"/>
  <c r="B1104" i="2" s="1"/>
  <c r="B1105" i="2" s="1"/>
  <c r="B1106" i="2" s="1"/>
  <c r="B1107" i="2" s="1"/>
  <c r="B1108" i="2" s="1"/>
  <c r="B1109" i="2" s="1"/>
  <c r="B1110" i="2" s="1"/>
  <c r="B1111" i="2" s="1"/>
  <c r="B1112" i="2" s="1"/>
  <c r="B1113" i="2" s="1"/>
  <c r="B1114" i="2" s="1"/>
  <c r="B1115" i="2" s="1"/>
  <c r="B1116" i="2" s="1"/>
  <c r="B1117" i="2" s="1"/>
  <c r="B1118" i="2" s="1"/>
  <c r="B1119" i="2" s="1"/>
  <c r="B1120" i="2" s="1"/>
  <c r="B1121" i="2" s="1"/>
  <c r="B1122" i="2" s="1"/>
  <c r="B1123" i="2" s="1"/>
  <c r="B1124" i="2" s="1"/>
  <c r="B1125" i="2" s="1"/>
  <c r="B1126" i="2" s="1"/>
  <c r="B1127" i="2" s="1"/>
  <c r="B1128" i="2" s="1"/>
  <c r="B1129" i="2" s="1"/>
  <c r="B1130" i="2" s="1"/>
  <c r="B1131" i="2" s="1"/>
  <c r="B1132" i="2" s="1"/>
  <c r="B1133" i="2" s="1"/>
  <c r="B1134" i="2" s="1"/>
  <c r="B1135" i="2" s="1"/>
  <c r="B1136" i="2" s="1"/>
  <c r="B1137" i="2" s="1"/>
  <c r="B1138" i="2" s="1"/>
  <c r="B1139" i="2" s="1"/>
  <c r="B1140" i="2" s="1"/>
  <c r="B1141" i="2" s="1"/>
  <c r="B1142" i="2" s="1"/>
  <c r="B1143" i="2" s="1"/>
  <c r="B1144" i="2" s="1"/>
  <c r="B1145" i="2" s="1"/>
  <c r="B1146" i="2" s="1"/>
  <c r="B1147" i="2" s="1"/>
  <c r="B1148" i="2" s="1"/>
  <c r="B1149" i="2" s="1"/>
  <c r="B1150" i="2" s="1"/>
  <c r="B1151" i="2" s="1"/>
  <c r="B1152" i="2" s="1"/>
  <c r="B1153" i="2" s="1"/>
  <c r="B1154" i="2" s="1"/>
  <c r="B1155" i="2" s="1"/>
  <c r="B1156" i="2" s="1"/>
  <c r="B1157" i="2" s="1"/>
  <c r="B1158" i="2" s="1"/>
  <c r="B1159" i="2" s="1"/>
  <c r="B1160" i="2" s="1"/>
  <c r="B1161" i="2" s="1"/>
  <c r="B1162" i="2" s="1"/>
  <c r="B1163" i="2" s="1"/>
  <c r="B1164" i="2" s="1"/>
  <c r="B1165" i="2" s="1"/>
  <c r="B1166" i="2" s="1"/>
  <c r="B1167" i="2" s="1"/>
  <c r="B1168" i="2" s="1"/>
  <c r="B1169" i="2" s="1"/>
  <c r="B1170" i="2" s="1"/>
  <c r="B1171" i="2" s="1"/>
  <c r="B1172" i="2" s="1"/>
  <c r="B1173" i="2" s="1"/>
  <c r="B1174" i="2" s="1"/>
  <c r="B1175" i="2" s="1"/>
  <c r="B1176" i="2" s="1"/>
  <c r="B1177" i="2" s="1"/>
  <c r="B1178" i="2" s="1"/>
  <c r="B1179" i="2" s="1"/>
  <c r="B1180" i="2" s="1"/>
  <c r="B1181" i="2" s="1"/>
  <c r="B1182" i="2" s="1"/>
  <c r="B1183" i="2" s="1"/>
  <c r="B1184" i="2" s="1"/>
  <c r="B1185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199" i="2" s="1"/>
  <c r="B1200" i="2" s="1"/>
  <c r="B1201" i="2" s="1"/>
  <c r="B1202" i="2" s="1"/>
  <c r="B1203" i="2" s="1"/>
  <c r="B1204" i="2" s="1"/>
  <c r="B1205" i="2" s="1"/>
  <c r="B1206" i="2" s="1"/>
  <c r="B1207" i="2" s="1"/>
  <c r="B1208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23" i="2" s="1"/>
  <c r="B1224" i="2" s="1"/>
  <c r="B1225" i="2" s="1"/>
  <c r="B1226" i="2" s="1"/>
  <c r="B1227" i="2" s="1"/>
  <c r="B1228" i="2" s="1"/>
  <c r="B1229" i="2" s="1"/>
  <c r="B1230" i="2" s="1"/>
  <c r="B1231" i="2" s="1"/>
  <c r="B1232" i="2" s="1"/>
  <c r="B1233" i="2" s="1"/>
  <c r="B1234" i="2" s="1"/>
  <c r="B1235" i="2" s="1"/>
  <c r="B1236" i="2" s="1"/>
  <c r="B1237" i="2" s="1"/>
  <c r="B1238" i="2" s="1"/>
  <c r="B1239" i="2" s="1"/>
  <c r="B1240" i="2" s="1"/>
  <c r="B1241" i="2" s="1"/>
  <c r="B1242" i="2" s="1"/>
  <c r="B1243" i="2" s="1"/>
  <c r="B1244" i="2" s="1"/>
  <c r="B1245" i="2" s="1"/>
  <c r="B1246" i="2" s="1"/>
  <c r="B1247" i="2" s="1"/>
  <c r="B1248" i="2" s="1"/>
  <c r="B1249" i="2" s="1"/>
  <c r="B1250" i="2" s="1"/>
  <c r="B1251" i="2" s="1"/>
  <c r="B1252" i="2" s="1"/>
  <c r="B1253" i="2" s="1"/>
  <c r="B1254" i="2" s="1"/>
  <c r="B1255" i="2" s="1"/>
  <c r="B1256" i="2" s="1"/>
  <c r="B1257" i="2" s="1"/>
  <c r="B1258" i="2" s="1"/>
  <c r="B1259" i="2" s="1"/>
  <c r="B1260" i="2" s="1"/>
  <c r="B1261" i="2" s="1"/>
  <c r="B1262" i="2" s="1"/>
  <c r="B1263" i="2" s="1"/>
  <c r="B1264" i="2" s="1"/>
  <c r="B1265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5" i="2" s="1"/>
  <c r="B1276" i="2" s="1"/>
  <c r="B1277" i="2" s="1"/>
  <c r="B1278" i="2" s="1"/>
  <c r="B1279" i="2" s="1"/>
  <c r="B1280" i="2" s="1"/>
  <c r="B1281" i="2" s="1"/>
  <c r="B1282" i="2" s="1"/>
  <c r="B1283" i="2" s="1"/>
  <c r="B1284" i="2" s="1"/>
  <c r="B1285" i="2" s="1"/>
  <c r="B1286" i="2" s="1"/>
  <c r="B1287" i="2" s="1"/>
  <c r="B1288" i="2" s="1"/>
  <c r="B1289" i="2" s="1"/>
  <c r="B1290" i="2" s="1"/>
  <c r="B1291" i="2" s="1"/>
  <c r="B1292" i="2" s="1"/>
  <c r="B1293" i="2" s="1"/>
  <c r="B1294" i="2" s="1"/>
  <c r="B1295" i="2" s="1"/>
  <c r="B1296" i="2" s="1"/>
  <c r="B1297" i="2" s="1"/>
  <c r="B1298" i="2" s="1"/>
  <c r="B1299" i="2" s="1"/>
  <c r="B1300" i="2" s="1"/>
  <c r="B1301" i="2" s="1"/>
  <c r="B1302" i="2" s="1"/>
  <c r="B1303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4" i="2" s="1"/>
  <c r="B1315" i="2" s="1"/>
  <c r="B1316" i="2" s="1"/>
  <c r="B1317" i="2" s="1"/>
  <c r="B1318" i="2" s="1"/>
  <c r="B1319" i="2" s="1"/>
  <c r="B1320" i="2" s="1"/>
  <c r="B1321" i="2" s="1"/>
  <c r="B1322" i="2" s="1"/>
  <c r="B1323" i="2" s="1"/>
  <c r="B1324" i="2" s="1"/>
  <c r="B1325" i="2" s="1"/>
  <c r="B1326" i="2" s="1"/>
  <c r="B1327" i="2" s="1"/>
  <c r="B1328" i="2" s="1"/>
  <c r="B1329" i="2" s="1"/>
  <c r="B1330" i="2" s="1"/>
  <c r="B1331" i="2" s="1"/>
  <c r="B1332" i="2" s="1"/>
  <c r="B1333" i="2" s="1"/>
  <c r="B1334" i="2" s="1"/>
  <c r="B1335" i="2" s="1"/>
  <c r="B1336" i="2" s="1"/>
  <c r="B1337" i="2" s="1"/>
  <c r="B1338" i="2" s="1"/>
  <c r="B1339" i="2" s="1"/>
  <c r="B1340" i="2" s="1"/>
  <c r="B1341" i="2" s="1"/>
  <c r="B1342" i="2" s="1"/>
  <c r="B1343" i="2" s="1"/>
  <c r="B1344" i="2" s="1"/>
  <c r="B1345" i="2" s="1"/>
  <c r="B1346" i="2" s="1"/>
  <c r="B1347" i="2" s="1"/>
  <c r="B1348" i="2" s="1"/>
  <c r="B1349" i="2" s="1"/>
  <c r="B1350" i="2" s="1"/>
  <c r="B1351" i="2" s="1"/>
  <c r="B1352" i="2" s="1"/>
  <c r="B1353" i="2" s="1"/>
  <c r="B1354" i="2" s="1"/>
  <c r="B1355" i="2" s="1"/>
  <c r="B1356" i="2" s="1"/>
  <c r="B1357" i="2" s="1"/>
  <c r="B1358" i="2" s="1"/>
  <c r="B1359" i="2" s="1"/>
  <c r="B1360" i="2" s="1"/>
  <c r="B1361" i="2" s="1"/>
  <c r="B1362" i="2" s="1"/>
  <c r="B1363" i="2" s="1"/>
  <c r="B1364" i="2" s="1"/>
  <c r="B1365" i="2" s="1"/>
  <c r="B1366" i="2" s="1"/>
  <c r="B1367" i="2" s="1"/>
  <c r="B1368" i="2" s="1"/>
  <c r="B1369" i="2" s="1"/>
  <c r="B1370" i="2" s="1"/>
  <c r="B1371" i="2" s="1"/>
  <c r="B1372" i="2" s="1"/>
  <c r="B1373" i="2" s="1"/>
  <c r="B1374" i="2" s="1"/>
  <c r="B1375" i="2" s="1"/>
  <c r="B1376" i="2" s="1"/>
  <c r="B1377" i="2" s="1"/>
  <c r="B1378" i="2" s="1"/>
  <c r="B1379" i="2" s="1"/>
  <c r="B1380" i="2" s="1"/>
  <c r="B1381" i="2" s="1"/>
  <c r="B1382" i="2" s="1"/>
  <c r="B1383" i="2" s="1"/>
  <c r="B1384" i="2" s="1"/>
  <c r="B1385" i="2" s="1"/>
  <c r="B1386" i="2" s="1"/>
  <c r="B1387" i="2" s="1"/>
  <c r="B1388" i="2" s="1"/>
  <c r="B1389" i="2" s="1"/>
  <c r="B1390" i="2" s="1"/>
  <c r="B1391" i="2" s="1"/>
  <c r="B1392" i="2" s="1"/>
  <c r="B1393" i="2" s="1"/>
  <c r="B1394" i="2" s="1"/>
  <c r="B1395" i="2" s="1"/>
  <c r="B1396" i="2" s="1"/>
  <c r="B1397" i="2" s="1"/>
  <c r="B1398" i="2" s="1"/>
  <c r="B1399" i="2" s="1"/>
  <c r="B1400" i="2" s="1"/>
  <c r="B1401" i="2" s="1"/>
  <c r="B1402" i="2" s="1"/>
  <c r="B1403" i="2" s="1"/>
  <c r="B1404" i="2" s="1"/>
  <c r="B1405" i="2" s="1"/>
  <c r="B1406" i="2" s="1"/>
  <c r="B1407" i="2" s="1"/>
  <c r="B1408" i="2" s="1"/>
  <c r="B1409" i="2" s="1"/>
  <c r="B1410" i="2" s="1"/>
  <c r="B1411" i="2" s="1"/>
  <c r="B1412" i="2" s="1"/>
  <c r="B1413" i="2" s="1"/>
  <c r="B1414" i="2" s="1"/>
  <c r="B1415" i="2" s="1"/>
  <c r="B1416" i="2" s="1"/>
  <c r="B1417" i="2" s="1"/>
  <c r="B1418" i="2" s="1"/>
  <c r="B1419" i="2" s="1"/>
  <c r="B1420" i="2" s="1"/>
  <c r="B1421" i="2" s="1"/>
  <c r="B1422" i="2" s="1"/>
  <c r="B1423" i="2" s="1"/>
  <c r="B1424" i="2" s="1"/>
  <c r="B1425" i="2" s="1"/>
  <c r="B1426" i="2" s="1"/>
  <c r="B1427" i="2" s="1"/>
  <c r="B1428" i="2" s="1"/>
  <c r="B1429" i="2" s="1"/>
  <c r="B1430" i="2" s="1"/>
  <c r="B1431" i="2" s="1"/>
  <c r="B1432" i="2" s="1"/>
  <c r="B1433" i="2" s="1"/>
  <c r="B1434" i="2" s="1"/>
  <c r="B1435" i="2" s="1"/>
  <c r="B1436" i="2" s="1"/>
  <c r="B1437" i="2" s="1"/>
  <c r="B1438" i="2" s="1"/>
  <c r="B1439" i="2" s="1"/>
  <c r="B1440" i="2" s="1"/>
  <c r="B1441" i="2" s="1"/>
  <c r="B1442" i="2" s="1"/>
  <c r="B1443" i="2" s="1"/>
  <c r="B1444" i="2" s="1"/>
  <c r="B1445" i="2" s="1"/>
  <c r="B1446" i="2" s="1"/>
  <c r="B1447" i="2" s="1"/>
  <c r="B1448" i="2" s="1"/>
  <c r="B1449" i="2" s="1"/>
  <c r="B1450" i="2" s="1"/>
  <c r="B1451" i="2" s="1"/>
  <c r="B1452" i="2" s="1"/>
  <c r="B1453" i="2" s="1"/>
  <c r="B1454" i="2" s="1"/>
  <c r="B1455" i="2" s="1"/>
  <c r="B1456" i="2" s="1"/>
  <c r="B1457" i="2" s="1"/>
  <c r="B1458" i="2" s="1"/>
  <c r="B1459" i="2" s="1"/>
  <c r="B1460" i="2" s="1"/>
  <c r="B1461" i="2" s="1"/>
  <c r="B1462" i="2" s="1"/>
  <c r="B1463" i="2" s="1"/>
  <c r="B1464" i="2" s="1"/>
  <c r="B1465" i="2" s="1"/>
  <c r="B1466" i="2" s="1"/>
  <c r="B1467" i="2" s="1"/>
  <c r="B1468" i="2" s="1"/>
  <c r="B1469" i="2" s="1"/>
  <c r="B1470" i="2" s="1"/>
  <c r="B1471" i="2" s="1"/>
  <c r="B1472" i="2" s="1"/>
  <c r="B1473" i="2" s="1"/>
  <c r="B1474" i="2" s="1"/>
  <c r="B1475" i="2" s="1"/>
  <c r="B1476" i="2" s="1"/>
  <c r="B1477" i="2" s="1"/>
  <c r="B1478" i="2" s="1"/>
  <c r="B1479" i="2" s="1"/>
  <c r="B1480" i="2" s="1"/>
  <c r="B1481" i="2" s="1"/>
  <c r="B1482" i="2" s="1"/>
  <c r="B1483" i="2" s="1"/>
  <c r="B1484" i="2" s="1"/>
  <c r="B1485" i="2" s="1"/>
  <c r="B1486" i="2" s="1"/>
  <c r="B1487" i="2" s="1"/>
  <c r="B1488" i="2" s="1"/>
  <c r="B1489" i="2" s="1"/>
  <c r="B1490" i="2" s="1"/>
  <c r="B1491" i="2" s="1"/>
  <c r="B1492" i="2" s="1"/>
  <c r="B1493" i="2" s="1"/>
  <c r="B1494" i="2" s="1"/>
  <c r="B1495" i="2" s="1"/>
  <c r="B1496" i="2" s="1"/>
  <c r="B1497" i="2" s="1"/>
  <c r="B1498" i="2" s="1"/>
  <c r="B1499" i="2" s="1"/>
  <c r="B1500" i="2" s="1"/>
  <c r="B1501" i="2" s="1"/>
  <c r="B1502" i="2" s="1"/>
  <c r="B1503" i="2" s="1"/>
  <c r="B1504" i="2" s="1"/>
  <c r="B1505" i="2" s="1"/>
  <c r="B1506" i="2" s="1"/>
  <c r="B1507" i="2" s="1"/>
  <c r="B1508" i="2" s="1"/>
  <c r="B1509" i="2" s="1"/>
  <c r="B1510" i="2" s="1"/>
  <c r="B1511" i="2" s="1"/>
  <c r="B1512" i="2" s="1"/>
  <c r="B1513" i="2" s="1"/>
  <c r="B1514" i="2" s="1"/>
  <c r="B1515" i="2" s="1"/>
  <c r="B1516" i="2" s="1"/>
  <c r="B1517" i="2" s="1"/>
  <c r="B1518" i="2" s="1"/>
  <c r="B1519" i="2" s="1"/>
  <c r="B1520" i="2" s="1"/>
  <c r="B1521" i="2" s="1"/>
  <c r="B1522" i="2" s="1"/>
  <c r="B1523" i="2" s="1"/>
  <c r="B1524" i="2" s="1"/>
  <c r="B1525" i="2" s="1"/>
  <c r="B1526" i="2" s="1"/>
  <c r="B1527" i="2" s="1"/>
  <c r="B1528" i="2" s="1"/>
  <c r="B1529" i="2" s="1"/>
  <c r="B1530" i="2" s="1"/>
  <c r="B1531" i="2" s="1"/>
  <c r="B1532" i="2" s="1"/>
  <c r="B1533" i="2" s="1"/>
  <c r="B1534" i="2" s="1"/>
  <c r="B1535" i="2" s="1"/>
  <c r="B1536" i="2" s="1"/>
  <c r="B1537" i="2" s="1"/>
  <c r="B1538" i="2" s="1"/>
  <c r="B1539" i="2" s="1"/>
  <c r="B1540" i="2" s="1"/>
  <c r="B1541" i="2" s="1"/>
  <c r="B1542" i="2" s="1"/>
  <c r="B1543" i="2" s="1"/>
  <c r="B1544" i="2" s="1"/>
  <c r="B1545" i="2" s="1"/>
  <c r="B1546" i="2" s="1"/>
  <c r="B1547" i="2" s="1"/>
  <c r="B1548" i="2" s="1"/>
  <c r="B1549" i="2" s="1"/>
  <c r="B1550" i="2" s="1"/>
  <c r="B1551" i="2" s="1"/>
  <c r="B1552" i="2" s="1"/>
  <c r="B1553" i="2" s="1"/>
  <c r="B1554" i="2" s="1"/>
  <c r="B1555" i="2" s="1"/>
  <c r="B1556" i="2" s="1"/>
  <c r="B1557" i="2" s="1"/>
  <c r="B1558" i="2" s="1"/>
  <c r="B1559" i="2" s="1"/>
  <c r="B1560" i="2" s="1"/>
  <c r="B1561" i="2" s="1"/>
  <c r="B1562" i="2" s="1"/>
  <c r="B1563" i="2" s="1"/>
  <c r="B1564" i="2" s="1"/>
  <c r="B1565" i="2" s="1"/>
  <c r="B1566" i="2" s="1"/>
  <c r="B1567" i="2" s="1"/>
  <c r="B1568" i="2" s="1"/>
  <c r="B1569" i="2" s="1"/>
  <c r="B1570" i="2" s="1"/>
  <c r="B1571" i="2" s="1"/>
  <c r="B1572" i="2" s="1"/>
  <c r="B1573" i="2" s="1"/>
  <c r="B1574" i="2" s="1"/>
  <c r="B1575" i="2" s="1"/>
  <c r="B1576" i="2" s="1"/>
  <c r="B1577" i="2" s="1"/>
  <c r="B1578" i="2" s="1"/>
  <c r="B1579" i="2" s="1"/>
  <c r="B1580" i="2" s="1"/>
  <c r="B1581" i="2" s="1"/>
  <c r="B1582" i="2" s="1"/>
  <c r="B1583" i="2" s="1"/>
  <c r="B1584" i="2" s="1"/>
  <c r="B1585" i="2" s="1"/>
  <c r="B1586" i="2" s="1"/>
  <c r="B1587" i="2" s="1"/>
  <c r="B1588" i="2" s="1"/>
  <c r="B1589" i="2" s="1"/>
  <c r="B1590" i="2" s="1"/>
  <c r="B1591" i="2" s="1"/>
  <c r="B1592" i="2" s="1"/>
  <c r="B1593" i="2" s="1"/>
  <c r="B1594" i="2" s="1"/>
  <c r="B1595" i="2" s="1"/>
  <c r="B1596" i="2" s="1"/>
  <c r="B1597" i="2" s="1"/>
  <c r="B1598" i="2" s="1"/>
  <c r="B1599" i="2" s="1"/>
  <c r="B1600" i="2" s="1"/>
  <c r="B1601" i="2" s="1"/>
  <c r="B1602" i="2" s="1"/>
  <c r="B1603" i="2" s="1"/>
  <c r="B1604" i="2" s="1"/>
  <c r="B1605" i="2" s="1"/>
  <c r="B1606" i="2" s="1"/>
  <c r="B1607" i="2" s="1"/>
  <c r="B1608" i="2" s="1"/>
  <c r="B1609" i="2" s="1"/>
  <c r="B1610" i="2" s="1"/>
  <c r="B1611" i="2" s="1"/>
  <c r="B1612" i="2" s="1"/>
  <c r="B1613" i="2" s="1"/>
  <c r="B1614" i="2" s="1"/>
  <c r="B1615" i="2" s="1"/>
  <c r="B1616" i="2" s="1"/>
  <c r="B1617" i="2" s="1"/>
  <c r="B1618" i="2" s="1"/>
  <c r="B1619" i="2" s="1"/>
  <c r="B1620" i="2" s="1"/>
  <c r="B1621" i="2" s="1"/>
  <c r="B1622" i="2" s="1"/>
  <c r="B1623" i="2" s="1"/>
  <c r="B1624" i="2" s="1"/>
  <c r="B1625" i="2" s="1"/>
  <c r="B1626" i="2" s="1"/>
  <c r="B1627" i="2" s="1"/>
  <c r="B1628" i="2" s="1"/>
  <c r="B1629" i="2" s="1"/>
  <c r="B1630" i="2" s="1"/>
  <c r="B1631" i="2" s="1"/>
  <c r="B1632" i="2" s="1"/>
  <c r="B1633" i="2" s="1"/>
  <c r="B1634" i="2" s="1"/>
  <c r="B1635" i="2" s="1"/>
  <c r="B1636" i="2" s="1"/>
  <c r="B1637" i="2" s="1"/>
  <c r="B1638" i="2" s="1"/>
  <c r="B1639" i="2" s="1"/>
  <c r="B1640" i="2" s="1"/>
  <c r="B1641" i="2" s="1"/>
  <c r="B1642" i="2" s="1"/>
  <c r="B1643" i="2" s="1"/>
  <c r="B1644" i="2" s="1"/>
  <c r="B1645" i="2" s="1"/>
  <c r="B1646" i="2" s="1"/>
  <c r="B1647" i="2" s="1"/>
  <c r="B1648" i="2" s="1"/>
  <c r="B1649" i="2" s="1"/>
  <c r="B1650" i="2" s="1"/>
  <c r="B1651" i="2" s="1"/>
  <c r="B1652" i="2" s="1"/>
  <c r="B1653" i="2" s="1"/>
  <c r="B1654" i="2" s="1"/>
  <c r="B1655" i="2" s="1"/>
  <c r="B1656" i="2" s="1"/>
  <c r="B1657" i="2" s="1"/>
  <c r="B1658" i="2" s="1"/>
  <c r="B1659" i="2" s="1"/>
  <c r="B1660" i="2" s="1"/>
  <c r="B1661" i="2" s="1"/>
  <c r="B1662" i="2" s="1"/>
  <c r="B1663" i="2" s="1"/>
  <c r="B1664" i="2" s="1"/>
  <c r="B1665" i="2" s="1"/>
  <c r="B1666" i="2" s="1"/>
  <c r="B1667" i="2" s="1"/>
  <c r="B1668" i="2" s="1"/>
  <c r="B1669" i="2" s="1"/>
  <c r="B1670" i="2" s="1"/>
  <c r="B1671" i="2" s="1"/>
  <c r="B1672" i="2" s="1"/>
  <c r="B1673" i="2" s="1"/>
  <c r="B1674" i="2" s="1"/>
  <c r="B1675" i="2" s="1"/>
  <c r="B1676" i="2" s="1"/>
  <c r="B1677" i="2" s="1"/>
  <c r="B1678" i="2" s="1"/>
  <c r="B1679" i="2" s="1"/>
  <c r="B1680" i="2" s="1"/>
  <c r="B1681" i="2" s="1"/>
  <c r="B1682" i="2" s="1"/>
  <c r="B1683" i="2" s="1"/>
  <c r="B1684" i="2" s="1"/>
  <c r="B1685" i="2" s="1"/>
  <c r="B1686" i="2" s="1"/>
  <c r="B1687" i="2" s="1"/>
  <c r="B1688" i="2" s="1"/>
  <c r="B1689" i="2" s="1"/>
  <c r="B1690" i="2" s="1"/>
  <c r="B1691" i="2" s="1"/>
  <c r="B1692" i="2" s="1"/>
  <c r="B1693" i="2" s="1"/>
  <c r="B1694" i="2" s="1"/>
  <c r="B1695" i="2" s="1"/>
  <c r="B1696" i="2" s="1"/>
  <c r="B1697" i="2" s="1"/>
  <c r="B1698" i="2" s="1"/>
  <c r="B1699" i="2" s="1"/>
  <c r="B1700" i="2" s="1"/>
  <c r="B1701" i="2" s="1"/>
  <c r="B1702" i="2" s="1"/>
  <c r="B1703" i="2" s="1"/>
  <c r="B1704" i="2" s="1"/>
  <c r="B1705" i="2" s="1"/>
  <c r="B1706" i="2" s="1"/>
  <c r="B1707" i="2" s="1"/>
  <c r="B1708" i="2" s="1"/>
  <c r="B1709" i="2" s="1"/>
  <c r="B1710" i="2" s="1"/>
  <c r="B1711" i="2" s="1"/>
  <c r="B1712" i="2" s="1"/>
  <c r="B1713" i="2" s="1"/>
  <c r="B1714" i="2" s="1"/>
  <c r="B1715" i="2" s="1"/>
  <c r="B1716" i="2" s="1"/>
  <c r="B1717" i="2" s="1"/>
  <c r="B1718" i="2" s="1"/>
  <c r="B1719" i="2" s="1"/>
  <c r="B1720" i="2" s="1"/>
  <c r="B1721" i="2" s="1"/>
  <c r="B1722" i="2" s="1"/>
  <c r="B1723" i="2" s="1"/>
  <c r="B1724" i="2" s="1"/>
  <c r="B1725" i="2" s="1"/>
  <c r="B1726" i="2" s="1"/>
  <c r="B1727" i="2" s="1"/>
  <c r="B1728" i="2" s="1"/>
  <c r="B1729" i="2" s="1"/>
  <c r="B1730" i="2" s="1"/>
  <c r="B1731" i="2" s="1"/>
  <c r="B1732" i="2" s="1"/>
  <c r="B1733" i="2" s="1"/>
  <c r="B1734" i="2" s="1"/>
  <c r="B1735" i="2" s="1"/>
  <c r="B1736" i="2" s="1"/>
  <c r="B1737" i="2" s="1"/>
  <c r="B1738" i="2" s="1"/>
  <c r="B1739" i="2" s="1"/>
  <c r="B1740" i="2" s="1"/>
  <c r="B1741" i="2" s="1"/>
  <c r="B1742" i="2" s="1"/>
  <c r="B1743" i="2" s="1"/>
  <c r="B1744" i="2" s="1"/>
  <c r="B1745" i="2" s="1"/>
  <c r="B1746" i="2" s="1"/>
  <c r="B1747" i="2" s="1"/>
  <c r="B1748" i="2" s="1"/>
  <c r="B1749" i="2" s="1"/>
  <c r="B1750" i="2" s="1"/>
  <c r="B1751" i="2" s="1"/>
  <c r="B1752" i="2" s="1"/>
  <c r="B1753" i="2" s="1"/>
  <c r="B1754" i="2" s="1"/>
  <c r="B1755" i="2" s="1"/>
  <c r="B1756" i="2" s="1"/>
  <c r="B1757" i="2" s="1"/>
  <c r="B1758" i="2" s="1"/>
  <c r="B1759" i="2" s="1"/>
  <c r="B1760" i="2" s="1"/>
  <c r="B1761" i="2" s="1"/>
  <c r="B1762" i="2" s="1"/>
  <c r="B1763" i="2" s="1"/>
  <c r="B1764" i="2" s="1"/>
  <c r="B1765" i="2" s="1"/>
  <c r="B1766" i="2" s="1"/>
  <c r="B1767" i="2" s="1"/>
  <c r="B1768" i="2" s="1"/>
  <c r="B1769" i="2" s="1"/>
  <c r="B1770" i="2" s="1"/>
  <c r="B1771" i="2" s="1"/>
  <c r="B1772" i="2" s="1"/>
  <c r="B1773" i="2" s="1"/>
  <c r="B1774" i="2" s="1"/>
  <c r="B1775" i="2" s="1"/>
  <c r="B1776" i="2" s="1"/>
  <c r="B1777" i="2" s="1"/>
  <c r="B1778" i="2" s="1"/>
  <c r="B1779" i="2" s="1"/>
  <c r="B1780" i="2" s="1"/>
  <c r="B1781" i="2" s="1"/>
  <c r="B1782" i="2" s="1"/>
  <c r="B1783" i="2" s="1"/>
  <c r="B1784" i="2" s="1"/>
  <c r="B1785" i="2" s="1"/>
  <c r="B1786" i="2" s="1"/>
  <c r="B1787" i="2" s="1"/>
  <c r="B1788" i="2" s="1"/>
  <c r="B1789" i="2" s="1"/>
  <c r="B1790" i="2" s="1"/>
  <c r="B1791" i="2" s="1"/>
  <c r="B1792" i="2" s="1"/>
  <c r="B1793" i="2" s="1"/>
  <c r="B1794" i="2" s="1"/>
  <c r="B1795" i="2" s="1"/>
  <c r="B1796" i="2" s="1"/>
  <c r="B1797" i="2" s="1"/>
  <c r="B1798" i="2" s="1"/>
  <c r="B1799" i="2" s="1"/>
  <c r="B1800" i="2" s="1"/>
  <c r="B1801" i="2" s="1"/>
  <c r="B1802" i="2" s="1"/>
  <c r="B1803" i="2" s="1"/>
  <c r="B1804" i="2" s="1"/>
  <c r="B1805" i="2" s="1"/>
  <c r="B1806" i="2" s="1"/>
  <c r="B1807" i="2" s="1"/>
  <c r="B1808" i="2" s="1"/>
  <c r="B1809" i="2" s="1"/>
  <c r="B1810" i="2" s="1"/>
  <c r="B1811" i="2" s="1"/>
  <c r="B1812" i="2" s="1"/>
  <c r="B1813" i="2" s="1"/>
  <c r="B1814" i="2" s="1"/>
  <c r="B1815" i="2" s="1"/>
  <c r="B1816" i="2" s="1"/>
  <c r="B1817" i="2" s="1"/>
  <c r="B1818" i="2" s="1"/>
  <c r="B1819" i="2" s="1"/>
  <c r="B1820" i="2" s="1"/>
  <c r="B1821" i="2" s="1"/>
  <c r="B1822" i="2" s="1"/>
  <c r="B1823" i="2" s="1"/>
  <c r="B1824" i="2" s="1"/>
  <c r="B1825" i="2" s="1"/>
  <c r="B1826" i="2" s="1"/>
  <c r="B1827" i="2" s="1"/>
  <c r="B1828" i="2" s="1"/>
  <c r="B1829" i="2" s="1"/>
  <c r="B1830" i="2" s="1"/>
  <c r="B1831" i="2" s="1"/>
  <c r="B1832" i="2" s="1"/>
  <c r="B1833" i="2" s="1"/>
  <c r="B1834" i="2" s="1"/>
  <c r="B1835" i="2" s="1"/>
  <c r="B1836" i="2" s="1"/>
  <c r="B1837" i="2" s="1"/>
  <c r="B1838" i="2" s="1"/>
  <c r="B1839" i="2" s="1"/>
  <c r="B1840" i="2" s="1"/>
  <c r="B1841" i="2" s="1"/>
  <c r="B1842" i="2" s="1"/>
  <c r="B1843" i="2" s="1"/>
  <c r="B1844" i="2" s="1"/>
  <c r="B1845" i="2" s="1"/>
  <c r="B1846" i="2" s="1"/>
  <c r="B1847" i="2" s="1"/>
  <c r="B1848" i="2" s="1"/>
  <c r="B1849" i="2" s="1"/>
  <c r="B1850" i="2" s="1"/>
  <c r="B1851" i="2" s="1"/>
  <c r="B1852" i="2" s="1"/>
  <c r="B1853" i="2" s="1"/>
  <c r="B1854" i="2" s="1"/>
  <c r="B1855" i="2" s="1"/>
  <c r="B1856" i="2" s="1"/>
  <c r="B1857" i="2" s="1"/>
  <c r="B1858" i="2" s="1"/>
  <c r="B1859" i="2" s="1"/>
  <c r="B1860" i="2" s="1"/>
  <c r="B1861" i="2" s="1"/>
  <c r="B1862" i="2" s="1"/>
  <c r="B1863" i="2" s="1"/>
  <c r="B1864" i="2" s="1"/>
  <c r="B1865" i="2" s="1"/>
  <c r="B1866" i="2" s="1"/>
  <c r="B1867" i="2" s="1"/>
  <c r="B1868" i="2" s="1"/>
  <c r="B1869" i="2" s="1"/>
  <c r="B1870" i="2" s="1"/>
  <c r="B1871" i="2" s="1"/>
  <c r="B1872" i="2" s="1"/>
  <c r="B1873" i="2" s="1"/>
  <c r="B1874" i="2" s="1"/>
  <c r="B1875" i="2" s="1"/>
  <c r="B1876" i="2" s="1"/>
  <c r="B1877" i="2" s="1"/>
  <c r="B1878" i="2" s="1"/>
  <c r="B1879" i="2" s="1"/>
  <c r="B1880" i="2" s="1"/>
  <c r="B1881" i="2" s="1"/>
  <c r="B1882" i="2" s="1"/>
  <c r="B1883" i="2" s="1"/>
  <c r="B1884" i="2" s="1"/>
  <c r="B1885" i="2" s="1"/>
  <c r="B1886" i="2" s="1"/>
  <c r="B1887" i="2" s="1"/>
  <c r="B1888" i="2" s="1"/>
  <c r="B1889" i="2" s="1"/>
  <c r="B1890" i="2" s="1"/>
  <c r="B1891" i="2" s="1"/>
  <c r="B1892" i="2" s="1"/>
  <c r="B1893" i="2" s="1"/>
  <c r="B1894" i="2" s="1"/>
  <c r="B1895" i="2" s="1"/>
  <c r="B1896" i="2" s="1"/>
  <c r="B1897" i="2" s="1"/>
  <c r="B1898" i="2" s="1"/>
  <c r="B1899" i="2" s="1"/>
  <c r="B1900" i="2" s="1"/>
  <c r="B1901" i="2" s="1"/>
  <c r="B1902" i="2" s="1"/>
  <c r="B1903" i="2" s="1"/>
  <c r="B1904" i="2" s="1"/>
  <c r="B1905" i="2" s="1"/>
  <c r="B1906" i="2" s="1"/>
  <c r="B1907" i="2" s="1"/>
  <c r="B1908" i="2" s="1"/>
  <c r="B1909" i="2" s="1"/>
  <c r="B1910" i="2" s="1"/>
  <c r="B1911" i="2" s="1"/>
  <c r="B1912" i="2" s="1"/>
  <c r="B1913" i="2" s="1"/>
  <c r="B1914" i="2" s="1"/>
  <c r="B1915" i="2" s="1"/>
  <c r="B1916" i="2" s="1"/>
  <c r="B1917" i="2" s="1"/>
  <c r="B1918" i="2" s="1"/>
  <c r="B1919" i="2" s="1"/>
  <c r="B1920" i="2" s="1"/>
  <c r="B1921" i="2" s="1"/>
  <c r="B1922" i="2" s="1"/>
  <c r="B1923" i="2" s="1"/>
  <c r="B1924" i="2" s="1"/>
  <c r="B1925" i="2" s="1"/>
  <c r="B1926" i="2" s="1"/>
  <c r="B1927" i="2" s="1"/>
  <c r="B1928" i="2" s="1"/>
  <c r="B1929" i="2" s="1"/>
  <c r="B1930" i="2" s="1"/>
  <c r="B1931" i="2" s="1"/>
  <c r="B1932" i="2" s="1"/>
  <c r="B1933" i="2" s="1"/>
  <c r="B1934" i="2" s="1"/>
  <c r="B1935" i="2" s="1"/>
  <c r="B1936" i="2" s="1"/>
  <c r="B1937" i="2" s="1"/>
  <c r="B1938" i="2" s="1"/>
  <c r="B1939" i="2" s="1"/>
  <c r="B1940" i="2" s="1"/>
  <c r="B1941" i="2" s="1"/>
  <c r="B1942" i="2" s="1"/>
  <c r="B1943" i="2" s="1"/>
  <c r="B1944" i="2" s="1"/>
  <c r="B1945" i="2" s="1"/>
  <c r="B1946" i="2" s="1"/>
  <c r="B1947" i="2" s="1"/>
  <c r="B1948" i="2" s="1"/>
  <c r="B1949" i="2" s="1"/>
  <c r="B1950" i="2" s="1"/>
  <c r="B1951" i="2" s="1"/>
  <c r="B1952" i="2" s="1"/>
  <c r="B1953" i="2" s="1"/>
  <c r="B1954" i="2" s="1"/>
  <c r="B1955" i="2" s="1"/>
  <c r="B1956" i="2" s="1"/>
  <c r="B1957" i="2" s="1"/>
  <c r="B1958" i="2" s="1"/>
  <c r="B1959" i="2" s="1"/>
  <c r="B1960" i="2" s="1"/>
  <c r="B1961" i="2" s="1"/>
  <c r="B1962" i="2" s="1"/>
  <c r="B1963" i="2" s="1"/>
  <c r="B1964" i="2" s="1"/>
  <c r="B1965" i="2" s="1"/>
  <c r="B1966" i="2" s="1"/>
  <c r="B1967" i="2" s="1"/>
  <c r="B1968" i="2" s="1"/>
  <c r="B1969" i="2" s="1"/>
  <c r="B1970" i="2" s="1"/>
  <c r="B1971" i="2" s="1"/>
  <c r="B1972" i="2" s="1"/>
  <c r="B1973" i="2" s="1"/>
  <c r="B1974" i="2" s="1"/>
  <c r="B1975" i="2" s="1"/>
  <c r="B1976" i="2" s="1"/>
  <c r="B1977" i="2" s="1"/>
  <c r="B1978" i="2" s="1"/>
  <c r="B1979" i="2" s="1"/>
  <c r="B1980" i="2" s="1"/>
  <c r="B1981" i="2" s="1"/>
  <c r="B1982" i="2" s="1"/>
  <c r="B1983" i="2" s="1"/>
  <c r="B1984" i="2" s="1"/>
  <c r="B1985" i="2" s="1"/>
  <c r="B1986" i="2" s="1"/>
  <c r="B1987" i="2" s="1"/>
  <c r="B1988" i="2" s="1"/>
  <c r="B1989" i="2" s="1"/>
  <c r="B1990" i="2" s="1"/>
  <c r="B1991" i="2" s="1"/>
  <c r="B1992" i="2" s="1"/>
  <c r="B1993" i="2" s="1"/>
  <c r="B1994" i="2" s="1"/>
  <c r="B1995" i="2" s="1"/>
  <c r="B1996" i="2" s="1"/>
  <c r="B1997" i="2" s="1"/>
  <c r="B1998" i="2" s="1"/>
  <c r="B1999" i="2" s="1"/>
  <c r="B2000" i="2" s="1"/>
  <c r="B2001" i="2" s="1"/>
  <c r="B2002" i="2" s="1"/>
  <c r="B2003" i="2" s="1"/>
  <c r="B2004" i="2" s="1"/>
  <c r="B2005" i="2" s="1"/>
  <c r="B2006" i="2" s="1"/>
  <c r="B2007" i="2" s="1"/>
  <c r="B2008" i="2" s="1"/>
  <c r="B2009" i="2" s="1"/>
  <c r="B2010" i="2" s="1"/>
  <c r="B2011" i="2" s="1"/>
  <c r="B2012" i="2" s="1"/>
  <c r="B2013" i="2" s="1"/>
  <c r="B2014" i="2" s="1"/>
  <c r="B2015" i="2" s="1"/>
  <c r="B2016" i="2" s="1"/>
  <c r="B2017" i="2" s="1"/>
  <c r="B2018" i="2" s="1"/>
  <c r="B2019" i="2" s="1"/>
  <c r="B2020" i="2" s="1"/>
  <c r="B2021" i="2" s="1"/>
  <c r="B2022" i="2" s="1"/>
  <c r="B2023" i="2" s="1"/>
  <c r="B2024" i="2" s="1"/>
  <c r="B2025" i="2" s="1"/>
  <c r="B2026" i="2" s="1"/>
  <c r="B2027" i="2" s="1"/>
  <c r="B2028" i="2" s="1"/>
  <c r="B2029" i="2" s="1"/>
  <c r="B2030" i="2" s="1"/>
  <c r="B2031" i="2" s="1"/>
  <c r="B2032" i="2" s="1"/>
  <c r="B2033" i="2" s="1"/>
  <c r="B2034" i="2" s="1"/>
  <c r="B2035" i="2" s="1"/>
  <c r="B2036" i="2" s="1"/>
  <c r="B2037" i="2" s="1"/>
  <c r="B2038" i="2" s="1"/>
  <c r="B2039" i="2" s="1"/>
  <c r="B2040" i="2" s="1"/>
  <c r="B2041" i="2" s="1"/>
  <c r="B2042" i="2" s="1"/>
  <c r="B2043" i="2" s="1"/>
  <c r="B2044" i="2" s="1"/>
  <c r="B2045" i="2" s="1"/>
  <c r="B2046" i="2" s="1"/>
  <c r="B2047" i="2" s="1"/>
  <c r="B2048" i="2" s="1"/>
  <c r="B2049" i="2" s="1"/>
  <c r="B2050" i="2" s="1"/>
  <c r="B2051" i="2" s="1"/>
  <c r="B2052" i="2" s="1"/>
  <c r="B2053" i="2" s="1"/>
  <c r="B2054" i="2" s="1"/>
  <c r="B2055" i="2" s="1"/>
  <c r="B2056" i="2" s="1"/>
  <c r="B2057" i="2" s="1"/>
  <c r="B2058" i="2" s="1"/>
  <c r="B2059" i="2" s="1"/>
  <c r="B2060" i="2" s="1"/>
  <c r="B2061" i="2" s="1"/>
  <c r="B2062" i="2" s="1"/>
  <c r="B2063" i="2" s="1"/>
  <c r="B2064" i="2" s="1"/>
  <c r="B2065" i="2" s="1"/>
  <c r="B2066" i="2" s="1"/>
  <c r="B2067" i="2" s="1"/>
  <c r="B2068" i="2" s="1"/>
  <c r="B2069" i="2" s="1"/>
  <c r="B2070" i="2" s="1"/>
  <c r="B2071" i="2" s="1"/>
  <c r="B2072" i="2" s="1"/>
  <c r="B2073" i="2" s="1"/>
  <c r="B2074" i="2" s="1"/>
  <c r="B2075" i="2" s="1"/>
  <c r="B2076" i="2" s="1"/>
  <c r="B2077" i="2" s="1"/>
  <c r="B2078" i="2" s="1"/>
  <c r="B2079" i="2" s="1"/>
  <c r="B2080" i="2" s="1"/>
  <c r="B2081" i="2" s="1"/>
  <c r="B2082" i="2" s="1"/>
  <c r="B2083" i="2" s="1"/>
  <c r="B2084" i="2" s="1"/>
  <c r="B2085" i="2" s="1"/>
  <c r="B2086" i="2" s="1"/>
  <c r="B2087" i="2" s="1"/>
  <c r="B2088" i="2" s="1"/>
  <c r="B2089" i="2" s="1"/>
  <c r="B2090" i="2" s="1"/>
  <c r="B2091" i="2" s="1"/>
  <c r="B2092" i="2" s="1"/>
  <c r="B2093" i="2" s="1"/>
  <c r="B2094" i="2" s="1"/>
  <c r="B2095" i="2" s="1"/>
  <c r="B2096" i="2" s="1"/>
  <c r="B2097" i="2" s="1"/>
  <c r="B2098" i="2" s="1"/>
  <c r="B2099" i="2" s="1"/>
  <c r="B2100" i="2" s="1"/>
  <c r="B2101" i="2" s="1"/>
  <c r="B2102" i="2" s="1"/>
  <c r="B2103" i="2" s="1"/>
  <c r="B2104" i="2" s="1"/>
  <c r="B2105" i="2" s="1"/>
  <c r="B2106" i="2" s="1"/>
  <c r="B2107" i="2" s="1"/>
  <c r="B2108" i="2" s="1"/>
  <c r="B2109" i="2" s="1"/>
  <c r="B2110" i="2" s="1"/>
  <c r="B2111" i="2" s="1"/>
  <c r="B2112" i="2" s="1"/>
  <c r="B2113" i="2" s="1"/>
  <c r="B2114" i="2" s="1"/>
  <c r="B2115" i="2" s="1"/>
  <c r="B2116" i="2" s="1"/>
  <c r="B2117" i="2" s="1"/>
  <c r="B2118" i="2" s="1"/>
  <c r="B2119" i="2" s="1"/>
  <c r="B2120" i="2" s="1"/>
  <c r="B2121" i="2" s="1"/>
  <c r="B2122" i="2" s="1"/>
  <c r="B2123" i="2" s="1"/>
  <c r="B2124" i="2" s="1"/>
  <c r="B2125" i="2" s="1"/>
  <c r="B2126" i="2" s="1"/>
  <c r="B2127" i="2" s="1"/>
  <c r="B2128" i="2" s="1"/>
  <c r="B2129" i="2" s="1"/>
  <c r="B2130" i="2" s="1"/>
  <c r="B2131" i="2" s="1"/>
  <c r="B2132" i="2" s="1"/>
  <c r="B2133" i="2" s="1"/>
  <c r="B2134" i="2" s="1"/>
  <c r="B2135" i="2" s="1"/>
  <c r="B2136" i="2" s="1"/>
  <c r="B2137" i="2" s="1"/>
  <c r="B2138" i="2" s="1"/>
  <c r="B2139" i="2" s="1"/>
  <c r="B2140" i="2" s="1"/>
  <c r="B2141" i="2" s="1"/>
  <c r="B2142" i="2" s="1"/>
  <c r="B2143" i="2" s="1"/>
  <c r="B2144" i="2" s="1"/>
  <c r="B2145" i="2" s="1"/>
  <c r="B2146" i="2" s="1"/>
  <c r="B2147" i="2" s="1"/>
  <c r="B2148" i="2" s="1"/>
  <c r="B2149" i="2" s="1"/>
  <c r="B2150" i="2" s="1"/>
  <c r="B2151" i="2" s="1"/>
  <c r="B2152" i="2" s="1"/>
  <c r="B2153" i="2" s="1"/>
  <c r="B2154" i="2" s="1"/>
  <c r="B2155" i="2" s="1"/>
  <c r="B2156" i="2" s="1"/>
  <c r="B2157" i="2" s="1"/>
  <c r="B2158" i="2" s="1"/>
  <c r="B2159" i="2" s="1"/>
  <c r="B2160" i="2" s="1"/>
  <c r="B2161" i="2" s="1"/>
  <c r="B2162" i="2" s="1"/>
  <c r="B2163" i="2" s="1"/>
  <c r="B2164" i="2" s="1"/>
  <c r="B2165" i="2" s="1"/>
  <c r="B2166" i="2" s="1"/>
  <c r="B2167" i="2" s="1"/>
  <c r="B2168" i="2" s="1"/>
  <c r="B2169" i="2" s="1"/>
  <c r="B2170" i="2" s="1"/>
  <c r="B2171" i="2" s="1"/>
  <c r="B2172" i="2" s="1"/>
  <c r="B2173" i="2" s="1"/>
  <c r="B2174" i="2" s="1"/>
  <c r="B2175" i="2" s="1"/>
  <c r="B2176" i="2" s="1"/>
  <c r="B2177" i="2" s="1"/>
  <c r="B2178" i="2" s="1"/>
  <c r="B2179" i="2" s="1"/>
  <c r="B2180" i="2" s="1"/>
  <c r="B2181" i="2" s="1"/>
  <c r="B2182" i="2" s="1"/>
  <c r="B2183" i="2" s="1"/>
  <c r="B2184" i="2" s="1"/>
  <c r="B2185" i="2" s="1"/>
  <c r="B2186" i="2" s="1"/>
  <c r="B2187" i="2" s="1"/>
  <c r="B2188" i="2" s="1"/>
  <c r="B2189" i="2" s="1"/>
  <c r="B2190" i="2" s="1"/>
  <c r="B2191" i="2" s="1"/>
  <c r="B2192" i="2" s="1"/>
  <c r="B2193" i="2" s="1"/>
  <c r="B2194" i="2" s="1"/>
  <c r="B2195" i="2" s="1"/>
  <c r="B2196" i="2" s="1"/>
  <c r="B2197" i="2" s="1"/>
  <c r="B2198" i="2" s="1"/>
  <c r="B2199" i="2" s="1"/>
  <c r="B2200" i="2" s="1"/>
  <c r="B2201" i="2" s="1"/>
  <c r="B2202" i="2" s="1"/>
  <c r="B2203" i="2" s="1"/>
  <c r="B2204" i="2" s="1"/>
  <c r="B2205" i="2" s="1"/>
  <c r="B2206" i="2" s="1"/>
  <c r="B2207" i="2" s="1"/>
  <c r="B2208" i="2" s="1"/>
  <c r="B2209" i="2" s="1"/>
  <c r="B2210" i="2" s="1"/>
  <c r="B2211" i="2" s="1"/>
  <c r="B2212" i="2" s="1"/>
  <c r="B2213" i="2" s="1"/>
  <c r="B2214" i="2" s="1"/>
  <c r="B2215" i="2" s="1"/>
  <c r="B2216" i="2" s="1"/>
  <c r="B2217" i="2" s="1"/>
  <c r="B2218" i="2" s="1"/>
  <c r="B2219" i="2" s="1"/>
  <c r="B2220" i="2" s="1"/>
  <c r="B2221" i="2" s="1"/>
  <c r="B2222" i="2" s="1"/>
  <c r="B2223" i="2" s="1"/>
  <c r="B2224" i="2" s="1"/>
  <c r="B2225" i="2" s="1"/>
  <c r="B2226" i="2" s="1"/>
  <c r="B2227" i="2" s="1"/>
  <c r="B2228" i="2" s="1"/>
  <c r="B2229" i="2" s="1"/>
  <c r="B2230" i="2" s="1"/>
  <c r="B2231" i="2" s="1"/>
  <c r="B2232" i="2" s="1"/>
  <c r="B2233" i="2" s="1"/>
  <c r="B2234" i="2" s="1"/>
  <c r="B2235" i="2" s="1"/>
  <c r="B2236" i="2" s="1"/>
  <c r="B2237" i="2" s="1"/>
  <c r="B2238" i="2" s="1"/>
  <c r="B2239" i="2" s="1"/>
  <c r="B2240" i="2" s="1"/>
  <c r="B2241" i="2" s="1"/>
  <c r="B2242" i="2" s="1"/>
  <c r="B2243" i="2" s="1"/>
  <c r="B2244" i="2" s="1"/>
  <c r="B2245" i="2" s="1"/>
  <c r="B2246" i="2" s="1"/>
  <c r="B2247" i="2" s="1"/>
  <c r="B2248" i="2" s="1"/>
  <c r="B2249" i="2" s="1"/>
  <c r="B2250" i="2" s="1"/>
  <c r="B2251" i="2" s="1"/>
  <c r="B2252" i="2" s="1"/>
  <c r="B2253" i="2" s="1"/>
  <c r="B2254" i="2" s="1"/>
  <c r="B2255" i="2" s="1"/>
  <c r="B2256" i="2" s="1"/>
  <c r="B2257" i="2" s="1"/>
  <c r="B2258" i="2" s="1"/>
  <c r="B2259" i="2" s="1"/>
  <c r="B2260" i="2" s="1"/>
  <c r="B2261" i="2" s="1"/>
  <c r="B2262" i="2" s="1"/>
  <c r="B2263" i="2" s="1"/>
  <c r="B2264" i="2" s="1"/>
  <c r="B2265" i="2" s="1"/>
  <c r="B2266" i="2" s="1"/>
  <c r="B2267" i="2" s="1"/>
  <c r="B2268" i="2" s="1"/>
  <c r="B2269" i="2" s="1"/>
  <c r="B2270" i="2" s="1"/>
  <c r="B2271" i="2" s="1"/>
  <c r="B2272" i="2" s="1"/>
  <c r="B2273" i="2" s="1"/>
  <c r="B2274" i="2" s="1"/>
  <c r="B2275" i="2" s="1"/>
  <c r="B2276" i="2" s="1"/>
  <c r="B2277" i="2" s="1"/>
  <c r="B2278" i="2" s="1"/>
  <c r="B2279" i="2" s="1"/>
  <c r="B2280" i="2" s="1"/>
  <c r="B2281" i="2" s="1"/>
  <c r="B2282" i="2" s="1"/>
  <c r="B2283" i="2" s="1"/>
  <c r="B2284" i="2" s="1"/>
  <c r="B2285" i="2" s="1"/>
  <c r="B2286" i="2" s="1"/>
  <c r="B2287" i="2" s="1"/>
  <c r="B2288" i="2" s="1"/>
  <c r="B2289" i="2" s="1"/>
  <c r="B2290" i="2" s="1"/>
  <c r="B2291" i="2" s="1"/>
  <c r="B2292" i="2" s="1"/>
  <c r="B2293" i="2" s="1"/>
  <c r="B2294" i="2" s="1"/>
  <c r="B2295" i="2" s="1"/>
  <c r="B2296" i="2" s="1"/>
  <c r="B2297" i="2" s="1"/>
  <c r="B2298" i="2" s="1"/>
  <c r="B2299" i="2" s="1"/>
  <c r="B2300" i="2" s="1"/>
  <c r="B2301" i="2" s="1"/>
  <c r="B2302" i="2" s="1"/>
  <c r="B2303" i="2" s="1"/>
  <c r="B2304" i="2" s="1"/>
  <c r="B2305" i="2" s="1"/>
  <c r="B2306" i="2" s="1"/>
  <c r="B2307" i="2" s="1"/>
  <c r="B2308" i="2" s="1"/>
  <c r="B2309" i="2" s="1"/>
  <c r="B2310" i="2" s="1"/>
  <c r="B2311" i="2" s="1"/>
  <c r="B2312" i="2" s="1"/>
  <c r="B2313" i="2" s="1"/>
  <c r="B2314" i="2" s="1"/>
  <c r="B2315" i="2" s="1"/>
  <c r="B2316" i="2" s="1"/>
  <c r="B2317" i="2" s="1"/>
  <c r="B2318" i="2" s="1"/>
  <c r="B2319" i="2" s="1"/>
  <c r="B2320" i="2" s="1"/>
  <c r="B2321" i="2" s="1"/>
  <c r="B2322" i="2" s="1"/>
  <c r="B2323" i="2" s="1"/>
  <c r="B2324" i="2" s="1"/>
  <c r="B2325" i="2" s="1"/>
  <c r="B2326" i="2" s="1"/>
  <c r="B2327" i="2" s="1"/>
  <c r="B2328" i="2" s="1"/>
  <c r="B2329" i="2" s="1"/>
  <c r="B2330" i="2" s="1"/>
  <c r="B2331" i="2" s="1"/>
  <c r="B2332" i="2" s="1"/>
  <c r="B2333" i="2" s="1"/>
  <c r="B2334" i="2" s="1"/>
  <c r="B2335" i="2" s="1"/>
  <c r="B2336" i="2" s="1"/>
  <c r="B2337" i="2" s="1"/>
  <c r="B2338" i="2" s="1"/>
  <c r="B2339" i="2" s="1"/>
  <c r="B2340" i="2" s="1"/>
  <c r="B2341" i="2" s="1"/>
  <c r="B2342" i="2" s="1"/>
  <c r="B2343" i="2" s="1"/>
  <c r="B2344" i="2" s="1"/>
  <c r="B2345" i="2" s="1"/>
  <c r="B2346" i="2" s="1"/>
  <c r="B2347" i="2" s="1"/>
  <c r="B2348" i="2" s="1"/>
  <c r="B2349" i="2" s="1"/>
  <c r="B2350" i="2" s="1"/>
  <c r="B2351" i="2" s="1"/>
  <c r="B2352" i="2" s="1"/>
  <c r="B2353" i="2" s="1"/>
  <c r="B2354" i="2" s="1"/>
  <c r="B2355" i="2" s="1"/>
  <c r="B2356" i="2" s="1"/>
  <c r="B2357" i="2" s="1"/>
  <c r="B2358" i="2" s="1"/>
  <c r="B2359" i="2" s="1"/>
  <c r="B2360" i="2" s="1"/>
  <c r="B2361" i="2" s="1"/>
  <c r="B2362" i="2" s="1"/>
  <c r="B2363" i="2" s="1"/>
  <c r="B2364" i="2" s="1"/>
  <c r="B2365" i="2" s="1"/>
  <c r="B2366" i="2" s="1"/>
  <c r="B2367" i="2" s="1"/>
  <c r="B2368" i="2" s="1"/>
  <c r="B2369" i="2" s="1"/>
  <c r="B2370" i="2" s="1"/>
  <c r="B2371" i="2" s="1"/>
  <c r="B2372" i="2" s="1"/>
  <c r="B2373" i="2" s="1"/>
  <c r="B2374" i="2" s="1"/>
  <c r="B2375" i="2" s="1"/>
  <c r="B2376" i="2" s="1"/>
  <c r="B2377" i="2" s="1"/>
  <c r="B2378" i="2" s="1"/>
  <c r="B2379" i="2" s="1"/>
  <c r="B2380" i="2" s="1"/>
  <c r="B2381" i="2" s="1"/>
  <c r="B2382" i="2" s="1"/>
  <c r="B2383" i="2" s="1"/>
  <c r="B2384" i="2" s="1"/>
  <c r="B2385" i="2" s="1"/>
  <c r="B2386" i="2" s="1"/>
  <c r="B2387" i="2" s="1"/>
  <c r="B2388" i="2" s="1"/>
  <c r="B2389" i="2" s="1"/>
  <c r="B2390" i="2" s="1"/>
  <c r="B2391" i="2" s="1"/>
  <c r="B2392" i="2" s="1"/>
  <c r="B2393" i="2" s="1"/>
  <c r="B2394" i="2" s="1"/>
  <c r="B2395" i="2" s="1"/>
  <c r="B2396" i="2" s="1"/>
  <c r="B2397" i="2" s="1"/>
  <c r="B2398" i="2" s="1"/>
  <c r="B2399" i="2" s="1"/>
  <c r="B2400" i="2" s="1"/>
  <c r="B2401" i="2" s="1"/>
  <c r="B2402" i="2" s="1"/>
  <c r="B2403" i="2" s="1"/>
  <c r="B2404" i="2" s="1"/>
  <c r="B2405" i="2" s="1"/>
  <c r="B2406" i="2" s="1"/>
  <c r="B2407" i="2" s="1"/>
  <c r="B2408" i="2" s="1"/>
  <c r="B2409" i="2" s="1"/>
  <c r="B2410" i="2" s="1"/>
  <c r="B2411" i="2" s="1"/>
  <c r="B2412" i="2" s="1"/>
  <c r="B2413" i="2" s="1"/>
  <c r="B2414" i="2" s="1"/>
  <c r="B2415" i="2" s="1"/>
  <c r="B2416" i="2" s="1"/>
  <c r="B2417" i="2" s="1"/>
  <c r="B2418" i="2" s="1"/>
  <c r="B2419" i="2" s="1"/>
  <c r="B2420" i="2" s="1"/>
  <c r="B2421" i="2" s="1"/>
  <c r="B2422" i="2" s="1"/>
  <c r="B2423" i="2" s="1"/>
  <c r="B2424" i="2" s="1"/>
  <c r="B2425" i="2" s="1"/>
  <c r="B2426" i="2" s="1"/>
  <c r="B2427" i="2" s="1"/>
  <c r="B2428" i="2" s="1"/>
  <c r="B2429" i="2" s="1"/>
  <c r="B2430" i="2" s="1"/>
  <c r="B2431" i="2" s="1"/>
  <c r="B2432" i="2" s="1"/>
  <c r="B2433" i="2" s="1"/>
  <c r="B2434" i="2" s="1"/>
  <c r="B2435" i="2" s="1"/>
  <c r="B2436" i="2" s="1"/>
  <c r="B2437" i="2" s="1"/>
  <c r="B2438" i="2" s="1"/>
  <c r="B2439" i="2" s="1"/>
  <c r="B2440" i="2" s="1"/>
  <c r="B2441" i="2" s="1"/>
  <c r="B2442" i="2" s="1"/>
  <c r="B2443" i="2" s="1"/>
  <c r="B2444" i="2" s="1"/>
  <c r="B2445" i="2" s="1"/>
  <c r="B2446" i="2" s="1"/>
  <c r="B2447" i="2" s="1"/>
  <c r="B2448" i="2" s="1"/>
  <c r="B2449" i="2" s="1"/>
  <c r="B2450" i="2" s="1"/>
  <c r="B2451" i="2" s="1"/>
  <c r="B2452" i="2" s="1"/>
  <c r="B2453" i="2" s="1"/>
  <c r="B2454" i="2" s="1"/>
  <c r="B2455" i="2" s="1"/>
  <c r="B2456" i="2" s="1"/>
  <c r="B2457" i="2" s="1"/>
  <c r="B2458" i="2" s="1"/>
  <c r="B2459" i="2" s="1"/>
  <c r="B2460" i="2" s="1"/>
  <c r="B2461" i="2" s="1"/>
  <c r="B2462" i="2" s="1"/>
  <c r="B2463" i="2" s="1"/>
  <c r="B2464" i="2" s="1"/>
  <c r="B2465" i="2" s="1"/>
  <c r="B2466" i="2" s="1"/>
  <c r="B2467" i="2" s="1"/>
  <c r="B2468" i="2" s="1"/>
  <c r="B2469" i="2" s="1"/>
  <c r="B2470" i="2" s="1"/>
  <c r="B2471" i="2" s="1"/>
  <c r="B2472" i="2" s="1"/>
  <c r="B2473" i="2" s="1"/>
  <c r="B2474" i="2" s="1"/>
  <c r="B2475" i="2" s="1"/>
  <c r="B2476" i="2" s="1"/>
  <c r="B2477" i="2" s="1"/>
  <c r="B2478" i="2" s="1"/>
  <c r="B2479" i="2" s="1"/>
  <c r="B2480" i="2" s="1"/>
  <c r="B2481" i="2" s="1"/>
  <c r="B2482" i="2" s="1"/>
  <c r="B2483" i="2" s="1"/>
  <c r="B2484" i="2" s="1"/>
  <c r="B2485" i="2" s="1"/>
  <c r="B2486" i="2" s="1"/>
  <c r="B2487" i="2" s="1"/>
  <c r="B2488" i="2" s="1"/>
  <c r="B2489" i="2" s="1"/>
  <c r="B2490" i="2" s="1"/>
  <c r="B2491" i="2" s="1"/>
  <c r="B2492" i="2" s="1"/>
  <c r="B2493" i="2" s="1"/>
  <c r="B2494" i="2" s="1"/>
  <c r="B2495" i="2" s="1"/>
  <c r="B2496" i="2" s="1"/>
  <c r="B2497" i="2" s="1"/>
  <c r="B2498" i="2" s="1"/>
  <c r="B2499" i="2" s="1"/>
  <c r="B2500" i="2" s="1"/>
  <c r="B2501" i="2" s="1"/>
  <c r="B2502" i="2" s="1"/>
  <c r="B2503" i="2" s="1"/>
  <c r="B2504" i="2" s="1"/>
  <c r="B2505" i="2" s="1"/>
  <c r="B2506" i="2" s="1"/>
  <c r="B2507" i="2" s="1"/>
  <c r="B2508" i="2" s="1"/>
  <c r="B2509" i="2" s="1"/>
  <c r="B2510" i="2" s="1"/>
  <c r="B2511" i="2" s="1"/>
  <c r="B2512" i="2" s="1"/>
  <c r="B2513" i="2" s="1"/>
  <c r="B2514" i="2" s="1"/>
  <c r="B2515" i="2" s="1"/>
  <c r="B2516" i="2" s="1"/>
  <c r="B2517" i="2" s="1"/>
  <c r="B2518" i="2" s="1"/>
  <c r="B2519" i="2" s="1"/>
  <c r="B2520" i="2" s="1"/>
  <c r="B2521" i="2" s="1"/>
  <c r="B2522" i="2" s="1"/>
  <c r="B2523" i="2" s="1"/>
  <c r="B2524" i="2" s="1"/>
  <c r="B2525" i="2" s="1"/>
  <c r="B2526" i="2" s="1"/>
  <c r="B2527" i="2" s="1"/>
  <c r="B2528" i="2" s="1"/>
  <c r="B2529" i="2" s="1"/>
  <c r="B2530" i="2" s="1"/>
  <c r="B2531" i="2" s="1"/>
  <c r="B2532" i="2" s="1"/>
  <c r="B2533" i="2" s="1"/>
  <c r="B2534" i="2" s="1"/>
  <c r="B2535" i="2" s="1"/>
  <c r="B2536" i="2" s="1"/>
  <c r="B2537" i="2" s="1"/>
  <c r="B2538" i="2" s="1"/>
  <c r="B2539" i="2" s="1"/>
  <c r="B2540" i="2" s="1"/>
  <c r="B2541" i="2" s="1"/>
  <c r="B2542" i="2" s="1"/>
  <c r="B2543" i="2" s="1"/>
  <c r="B2544" i="2" s="1"/>
  <c r="B2545" i="2" s="1"/>
  <c r="B2546" i="2" s="1"/>
  <c r="B2547" i="2" s="1"/>
  <c r="B2548" i="2" s="1"/>
  <c r="B2549" i="2" s="1"/>
  <c r="B2550" i="2" s="1"/>
  <c r="B2551" i="2" s="1"/>
  <c r="B2552" i="2" s="1"/>
  <c r="B2553" i="2" s="1"/>
  <c r="B2554" i="2" s="1"/>
  <c r="B2555" i="2" s="1"/>
  <c r="B2556" i="2" s="1"/>
  <c r="B2557" i="2" s="1"/>
  <c r="B2558" i="2" s="1"/>
  <c r="B2559" i="2" s="1"/>
  <c r="B2560" i="2" s="1"/>
  <c r="B2561" i="2" s="1"/>
  <c r="B2562" i="2" s="1"/>
  <c r="B2563" i="2" s="1"/>
  <c r="B2564" i="2" s="1"/>
  <c r="B2565" i="2" s="1"/>
  <c r="B2566" i="2" s="1"/>
  <c r="B2567" i="2" s="1"/>
  <c r="B2568" i="2" s="1"/>
  <c r="B2569" i="2" s="1"/>
  <c r="B2570" i="2" s="1"/>
  <c r="B2571" i="2" s="1"/>
  <c r="B2572" i="2" s="1"/>
  <c r="B2573" i="2" s="1"/>
  <c r="B2574" i="2" s="1"/>
  <c r="B2575" i="2" s="1"/>
  <c r="B2576" i="2" s="1"/>
  <c r="B2577" i="2" s="1"/>
  <c r="B2578" i="2" s="1"/>
  <c r="B2579" i="2" s="1"/>
  <c r="B2580" i="2" s="1"/>
  <c r="B2581" i="2" s="1"/>
  <c r="B2582" i="2" s="1"/>
  <c r="B2583" i="2" s="1"/>
  <c r="B2584" i="2" s="1"/>
  <c r="B2585" i="2" s="1"/>
  <c r="B2586" i="2" s="1"/>
  <c r="B2587" i="2" s="1"/>
  <c r="B2588" i="2" s="1"/>
  <c r="B2589" i="2" s="1"/>
  <c r="B2590" i="2" s="1"/>
  <c r="B2591" i="2" s="1"/>
  <c r="B2592" i="2" s="1"/>
  <c r="B2593" i="2" s="1"/>
  <c r="B2594" i="2" s="1"/>
  <c r="B2595" i="2" s="1"/>
  <c r="B2596" i="2" s="1"/>
  <c r="B2597" i="2" s="1"/>
  <c r="B2598" i="2" s="1"/>
  <c r="B2599" i="2" s="1"/>
  <c r="B2600" i="2" s="1"/>
  <c r="B2601" i="2" s="1"/>
  <c r="B2602" i="2" s="1"/>
  <c r="B2603" i="2" s="1"/>
  <c r="B2604" i="2" s="1"/>
  <c r="B2605" i="2" s="1"/>
  <c r="B2606" i="2" s="1"/>
  <c r="B2607" i="2" s="1"/>
  <c r="B2608" i="2" s="1"/>
  <c r="B2609" i="2" s="1"/>
  <c r="B2610" i="2" s="1"/>
  <c r="B2611" i="2" s="1"/>
  <c r="B2612" i="2" s="1"/>
  <c r="B2613" i="2" s="1"/>
  <c r="B2614" i="2" s="1"/>
  <c r="B2615" i="2" s="1"/>
  <c r="B2616" i="2" s="1"/>
  <c r="B2617" i="2" s="1"/>
  <c r="B2618" i="2" s="1"/>
  <c r="B2619" i="2" s="1"/>
  <c r="B2620" i="2" s="1"/>
  <c r="B2621" i="2" s="1"/>
  <c r="B2622" i="2" s="1"/>
  <c r="B2623" i="2" s="1"/>
  <c r="B2624" i="2" s="1"/>
  <c r="B2625" i="2" s="1"/>
  <c r="B2626" i="2" s="1"/>
  <c r="B2627" i="2" s="1"/>
  <c r="B2628" i="2" s="1"/>
  <c r="B2629" i="2" s="1"/>
  <c r="B2630" i="2" s="1"/>
  <c r="B2631" i="2" s="1"/>
  <c r="B2632" i="2" s="1"/>
  <c r="B2633" i="2" s="1"/>
  <c r="B2634" i="2" s="1"/>
  <c r="B2635" i="2" s="1"/>
  <c r="B2636" i="2" s="1"/>
  <c r="B2637" i="2" s="1"/>
  <c r="B2638" i="2" s="1"/>
  <c r="B2639" i="2" s="1"/>
  <c r="B2640" i="2" s="1"/>
  <c r="B2641" i="2" s="1"/>
  <c r="B2642" i="2" s="1"/>
  <c r="B2643" i="2" s="1"/>
  <c r="B2644" i="2" s="1"/>
  <c r="B2645" i="2" s="1"/>
  <c r="B2646" i="2" s="1"/>
  <c r="B2647" i="2" s="1"/>
  <c r="B2648" i="2" s="1"/>
  <c r="B2649" i="2" s="1"/>
  <c r="B2650" i="2" s="1"/>
  <c r="B2651" i="2" s="1"/>
  <c r="B2652" i="2" s="1"/>
  <c r="B2653" i="2" s="1"/>
  <c r="B2654" i="2" s="1"/>
  <c r="B2655" i="2" s="1"/>
  <c r="B2656" i="2" s="1"/>
  <c r="B2657" i="2" s="1"/>
  <c r="B2658" i="2" s="1"/>
  <c r="B2659" i="2" s="1"/>
  <c r="B2660" i="2" s="1"/>
  <c r="B2661" i="2" s="1"/>
  <c r="B2662" i="2" s="1"/>
  <c r="B2663" i="2" s="1"/>
  <c r="B2664" i="2" s="1"/>
  <c r="B2665" i="2" s="1"/>
  <c r="B2666" i="2" s="1"/>
  <c r="B2667" i="2" s="1"/>
  <c r="B2668" i="2" s="1"/>
  <c r="B2669" i="2" s="1"/>
  <c r="B2670" i="2" s="1"/>
  <c r="B2671" i="2" s="1"/>
  <c r="B2672" i="2" s="1"/>
  <c r="B2673" i="2" s="1"/>
  <c r="B2674" i="2" s="1"/>
  <c r="B2675" i="2" s="1"/>
  <c r="B2676" i="2" s="1"/>
  <c r="B2677" i="2" s="1"/>
  <c r="B2678" i="2" s="1"/>
  <c r="B2679" i="2" s="1"/>
  <c r="B2680" i="2" s="1"/>
  <c r="B2681" i="2" s="1"/>
  <c r="B2682" i="2" s="1"/>
  <c r="B2683" i="2" s="1"/>
  <c r="B2684" i="2" s="1"/>
  <c r="B2685" i="2" s="1"/>
  <c r="B2686" i="2" s="1"/>
  <c r="B2687" i="2" s="1"/>
  <c r="B2688" i="2" s="1"/>
  <c r="B2689" i="2" s="1"/>
  <c r="B2690" i="2" s="1"/>
  <c r="B2691" i="2" s="1"/>
  <c r="B2692" i="2" s="1"/>
  <c r="B2693" i="2" s="1"/>
  <c r="B2694" i="2" s="1"/>
  <c r="B2695" i="2" s="1"/>
  <c r="B2696" i="2" s="1"/>
  <c r="B2697" i="2" s="1"/>
  <c r="B2698" i="2" s="1"/>
  <c r="B2699" i="2" s="1"/>
  <c r="B2700" i="2" s="1"/>
  <c r="B2701" i="2" s="1"/>
  <c r="B2702" i="2" s="1"/>
  <c r="B2703" i="2" s="1"/>
  <c r="B2704" i="2" s="1"/>
  <c r="B2705" i="2" s="1"/>
  <c r="B2706" i="2" s="1"/>
  <c r="B2707" i="2" s="1"/>
  <c r="B2708" i="2" s="1"/>
  <c r="B2709" i="2" s="1"/>
  <c r="B2710" i="2" s="1"/>
  <c r="B2711" i="2" s="1"/>
  <c r="B2712" i="2" s="1"/>
  <c r="B2713" i="2" s="1"/>
  <c r="B2714" i="2" s="1"/>
  <c r="B2715" i="2" s="1"/>
  <c r="B2716" i="2" s="1"/>
  <c r="B2717" i="2" s="1"/>
  <c r="B2718" i="2" s="1"/>
  <c r="B2719" i="2" s="1"/>
  <c r="B2720" i="2" s="1"/>
  <c r="B2721" i="2" s="1"/>
  <c r="B2722" i="2" s="1"/>
  <c r="B2723" i="2" s="1"/>
  <c r="B2724" i="2" s="1"/>
  <c r="B2725" i="2" s="1"/>
  <c r="B2726" i="2" s="1"/>
  <c r="B2727" i="2" s="1"/>
  <c r="B2728" i="2" s="1"/>
  <c r="B2729" i="2" s="1"/>
  <c r="B2730" i="2" s="1"/>
  <c r="B2731" i="2" s="1"/>
  <c r="B2732" i="2" s="1"/>
  <c r="B2733" i="2" s="1"/>
  <c r="B2734" i="2" s="1"/>
  <c r="B2735" i="2" s="1"/>
  <c r="B2736" i="2" s="1"/>
  <c r="B2737" i="2" s="1"/>
  <c r="B2738" i="2" s="1"/>
  <c r="B2739" i="2" s="1"/>
  <c r="B2740" i="2" s="1"/>
  <c r="B2741" i="2" s="1"/>
  <c r="B2742" i="2" s="1"/>
  <c r="B2743" i="2" s="1"/>
  <c r="B2744" i="2" s="1"/>
  <c r="B2745" i="2" s="1"/>
  <c r="B2746" i="2" s="1"/>
  <c r="B2747" i="2" s="1"/>
  <c r="B2748" i="2" s="1"/>
  <c r="B2749" i="2" s="1"/>
  <c r="B2750" i="2" s="1"/>
  <c r="B2751" i="2" s="1"/>
  <c r="B2752" i="2" s="1"/>
  <c r="B2753" i="2" s="1"/>
  <c r="B2754" i="2" s="1"/>
  <c r="B2755" i="2" s="1"/>
  <c r="B2756" i="2" s="1"/>
  <c r="B2757" i="2" s="1"/>
  <c r="B2758" i="2" s="1"/>
  <c r="B2759" i="2" s="1"/>
  <c r="B2760" i="2" s="1"/>
  <c r="B2761" i="2" s="1"/>
  <c r="B2762" i="2" s="1"/>
  <c r="B2763" i="2" s="1"/>
  <c r="B2764" i="2" s="1"/>
  <c r="B2765" i="2" s="1"/>
  <c r="B2766" i="2" s="1"/>
  <c r="B2767" i="2" s="1"/>
  <c r="B2768" i="2" s="1"/>
  <c r="B2769" i="2" s="1"/>
  <c r="B2770" i="2" s="1"/>
  <c r="B2771" i="2" s="1"/>
  <c r="B2772" i="2" s="1"/>
  <c r="B2773" i="2" s="1"/>
  <c r="B2774" i="2" s="1"/>
  <c r="B2775" i="2" s="1"/>
  <c r="B2776" i="2" s="1"/>
  <c r="B2777" i="2" s="1"/>
  <c r="B2778" i="2" s="1"/>
  <c r="B2779" i="2" s="1"/>
  <c r="B2780" i="2" s="1"/>
  <c r="B2781" i="2" s="1"/>
  <c r="B2782" i="2" s="1"/>
  <c r="B2783" i="2" s="1"/>
  <c r="B2784" i="2" s="1"/>
  <c r="B2785" i="2" s="1"/>
  <c r="B2786" i="2" s="1"/>
  <c r="B2787" i="2" s="1"/>
  <c r="B2788" i="2" s="1"/>
  <c r="B2789" i="2" s="1"/>
  <c r="B2790" i="2" s="1"/>
  <c r="B2791" i="2" s="1"/>
  <c r="B2792" i="2" s="1"/>
  <c r="B2793" i="2" s="1"/>
  <c r="B2794" i="2" s="1"/>
  <c r="B2795" i="2" s="1"/>
  <c r="B2796" i="2" s="1"/>
  <c r="B2797" i="2" s="1"/>
  <c r="B2798" i="2" s="1"/>
  <c r="B2799" i="2" s="1"/>
  <c r="B2800" i="2" s="1"/>
  <c r="B2801" i="2" s="1"/>
  <c r="B2802" i="2" s="1"/>
  <c r="B2803" i="2" s="1"/>
  <c r="B2804" i="2" s="1"/>
  <c r="B2805" i="2" s="1"/>
  <c r="B2806" i="2" s="1"/>
  <c r="B2807" i="2" s="1"/>
  <c r="B2808" i="2" s="1"/>
  <c r="B2809" i="2" s="1"/>
  <c r="B2810" i="2" s="1"/>
  <c r="B2811" i="2" s="1"/>
  <c r="B2812" i="2" s="1"/>
  <c r="B2813" i="2" s="1"/>
  <c r="B2814" i="2" s="1"/>
  <c r="B2815" i="2" s="1"/>
  <c r="B2816" i="2" s="1"/>
  <c r="B2817" i="2" s="1"/>
  <c r="B2818" i="2" s="1"/>
  <c r="B2819" i="2" s="1"/>
  <c r="B2820" i="2" s="1"/>
  <c r="B2821" i="2" s="1"/>
  <c r="B2822" i="2" s="1"/>
  <c r="B2823" i="2" s="1"/>
  <c r="B2824" i="2" s="1"/>
  <c r="B2825" i="2" s="1"/>
  <c r="B2826" i="2" s="1"/>
  <c r="B2827" i="2" s="1"/>
  <c r="B2828" i="2" s="1"/>
  <c r="B2829" i="2" s="1"/>
  <c r="B2830" i="2" s="1"/>
  <c r="B2831" i="2" s="1"/>
  <c r="B2832" i="2" s="1"/>
  <c r="B2833" i="2" s="1"/>
  <c r="B2834" i="2" s="1"/>
  <c r="B2835" i="2" s="1"/>
  <c r="B2836" i="2" s="1"/>
  <c r="B2837" i="2" s="1"/>
  <c r="B2838" i="2" s="1"/>
  <c r="B2839" i="2" s="1"/>
  <c r="B2840" i="2" s="1"/>
  <c r="B2841" i="2" s="1"/>
  <c r="B2842" i="2" s="1"/>
  <c r="B2843" i="2" s="1"/>
  <c r="B2844" i="2" s="1"/>
  <c r="B2845" i="2" s="1"/>
  <c r="B2846" i="2" s="1"/>
  <c r="B2847" i="2" s="1"/>
  <c r="B2848" i="2" s="1"/>
  <c r="B2849" i="2" s="1"/>
  <c r="B2850" i="2" s="1"/>
  <c r="B2851" i="2" s="1"/>
  <c r="B2852" i="2" s="1"/>
  <c r="B2853" i="2" s="1"/>
  <c r="B2854" i="2" s="1"/>
  <c r="B2855" i="2" s="1"/>
  <c r="B2856" i="2" s="1"/>
  <c r="B2857" i="2" s="1"/>
  <c r="B2858" i="2" s="1"/>
  <c r="B2859" i="2" s="1"/>
  <c r="B2860" i="2" s="1"/>
  <c r="B2861" i="2" s="1"/>
  <c r="B2862" i="2" s="1"/>
  <c r="B2863" i="2" s="1"/>
  <c r="B2864" i="2" s="1"/>
  <c r="B2865" i="2" s="1"/>
  <c r="B2866" i="2" s="1"/>
  <c r="B2867" i="2" s="1"/>
  <c r="B2868" i="2" s="1"/>
  <c r="B2869" i="2" s="1"/>
  <c r="B2870" i="2" s="1"/>
  <c r="B2871" i="2" s="1"/>
  <c r="B2872" i="2" s="1"/>
  <c r="B2873" i="2" s="1"/>
  <c r="B2874" i="2" s="1"/>
  <c r="B2875" i="2" s="1"/>
  <c r="B2876" i="2" s="1"/>
  <c r="B2877" i="2" s="1"/>
  <c r="B2878" i="2" s="1"/>
  <c r="B2879" i="2" s="1"/>
  <c r="B2880" i="2" s="1"/>
  <c r="B2881" i="2" s="1"/>
  <c r="B2882" i="2" s="1"/>
  <c r="B2883" i="2" s="1"/>
  <c r="B2884" i="2" s="1"/>
  <c r="B2885" i="2" s="1"/>
  <c r="B2886" i="2" s="1"/>
  <c r="B2887" i="2" s="1"/>
  <c r="B2888" i="2" s="1"/>
  <c r="B2889" i="2" s="1"/>
  <c r="B2890" i="2" s="1"/>
  <c r="B2891" i="2" s="1"/>
  <c r="B2892" i="2" s="1"/>
  <c r="B2893" i="2" s="1"/>
  <c r="B2894" i="2" s="1"/>
  <c r="B2895" i="2" s="1"/>
  <c r="B2896" i="2" s="1"/>
  <c r="B2897" i="2" s="1"/>
  <c r="B2898" i="2" s="1"/>
  <c r="B2899" i="2" s="1"/>
  <c r="B2900" i="2" s="1"/>
  <c r="B2901" i="2" s="1"/>
  <c r="B2902" i="2" s="1"/>
  <c r="B2903" i="2" s="1"/>
  <c r="B2904" i="2" s="1"/>
  <c r="B2905" i="2" s="1"/>
  <c r="B2906" i="2" s="1"/>
  <c r="B2907" i="2" s="1"/>
  <c r="B2908" i="2" s="1"/>
  <c r="B2909" i="2" s="1"/>
  <c r="B2910" i="2" s="1"/>
  <c r="B2911" i="2" s="1"/>
  <c r="B2912" i="2" s="1"/>
  <c r="B2913" i="2" s="1"/>
  <c r="B2914" i="2" s="1"/>
  <c r="B2915" i="2" s="1"/>
  <c r="B2916" i="2" s="1"/>
  <c r="B2917" i="2" s="1"/>
  <c r="B2918" i="2" s="1"/>
  <c r="B2919" i="2" s="1"/>
  <c r="B2920" i="2" s="1"/>
  <c r="B2921" i="2" s="1"/>
  <c r="B2922" i="2" s="1"/>
  <c r="B2923" i="2" s="1"/>
  <c r="B2924" i="2" s="1"/>
  <c r="B2925" i="2" s="1"/>
  <c r="B2926" i="2" s="1"/>
  <c r="B2927" i="2" s="1"/>
  <c r="B2928" i="2" s="1"/>
  <c r="B2929" i="2" s="1"/>
  <c r="B2930" i="2" s="1"/>
  <c r="B2931" i="2" s="1"/>
  <c r="B2932" i="2" s="1"/>
  <c r="B2933" i="2" s="1"/>
  <c r="B2934" i="2" s="1"/>
  <c r="B2935" i="2" s="1"/>
  <c r="B2936" i="2" s="1"/>
  <c r="B2937" i="2" s="1"/>
  <c r="B2938" i="2" s="1"/>
  <c r="B2939" i="2" s="1"/>
  <c r="B2940" i="2" s="1"/>
  <c r="B2941" i="2" s="1"/>
  <c r="B2942" i="2" s="1"/>
  <c r="B2943" i="2" s="1"/>
  <c r="B2944" i="2" s="1"/>
  <c r="B2945" i="2" s="1"/>
  <c r="B2946" i="2" s="1"/>
  <c r="B2947" i="2" s="1"/>
  <c r="B2948" i="2" s="1"/>
  <c r="B2949" i="2" s="1"/>
  <c r="B2950" i="2" s="1"/>
  <c r="B2951" i="2" s="1"/>
  <c r="B2952" i="2" s="1"/>
  <c r="B2953" i="2" s="1"/>
  <c r="B2954" i="2" s="1"/>
  <c r="B2955" i="2" s="1"/>
  <c r="B2956" i="2" s="1"/>
  <c r="B2957" i="2" s="1"/>
  <c r="B2958" i="2" s="1"/>
  <c r="B2959" i="2" s="1"/>
  <c r="B2960" i="2" s="1"/>
  <c r="B2961" i="2" s="1"/>
  <c r="B2962" i="2" s="1"/>
  <c r="B2963" i="2" s="1"/>
  <c r="B2964" i="2" s="1"/>
  <c r="B2965" i="2" s="1"/>
  <c r="B2966" i="2" s="1"/>
  <c r="B2967" i="2" s="1"/>
  <c r="B2968" i="2" s="1"/>
  <c r="B2969" i="2" s="1"/>
  <c r="B2970" i="2" s="1"/>
  <c r="B2971" i="2" s="1"/>
  <c r="B2972" i="2" s="1"/>
  <c r="B2973" i="2" s="1"/>
  <c r="B2974" i="2" s="1"/>
  <c r="B2975" i="2" s="1"/>
  <c r="B2976" i="2" s="1"/>
  <c r="B2977" i="2" s="1"/>
  <c r="B2978" i="2" s="1"/>
  <c r="B2979" i="2" s="1"/>
  <c r="B2980" i="2" s="1"/>
  <c r="B2981" i="2" s="1"/>
  <c r="B2982" i="2" s="1"/>
  <c r="B2983" i="2" s="1"/>
  <c r="B2984" i="2" s="1"/>
  <c r="B2985" i="2" s="1"/>
  <c r="B2986" i="2" s="1"/>
  <c r="B2987" i="2" s="1"/>
  <c r="B2988" i="2" s="1"/>
  <c r="B2989" i="2" s="1"/>
  <c r="B2990" i="2" s="1"/>
  <c r="B2991" i="2" s="1"/>
  <c r="B2992" i="2" s="1"/>
  <c r="B2993" i="2" s="1"/>
  <c r="B2994" i="2" s="1"/>
  <c r="B2995" i="2" s="1"/>
  <c r="B2996" i="2" s="1"/>
  <c r="B2997" i="2" s="1"/>
  <c r="B2998" i="2" s="1"/>
  <c r="B2999" i="2" s="1"/>
  <c r="B3000" i="2" s="1"/>
  <c r="B3001" i="2" s="1"/>
  <c r="B3002" i="2" s="1"/>
  <c r="B3003" i="2" s="1"/>
  <c r="B3004" i="2" s="1"/>
  <c r="B3005" i="2" s="1"/>
  <c r="B3006" i="2" s="1"/>
  <c r="B3007" i="2" s="1"/>
  <c r="B3008" i="2" s="1"/>
  <c r="B3009" i="2" s="1"/>
  <c r="B3010" i="2" s="1"/>
  <c r="B3011" i="2" s="1"/>
  <c r="B3012" i="2" s="1"/>
  <c r="B3013" i="2" s="1"/>
  <c r="B3014" i="2" s="1"/>
  <c r="B3015" i="2" s="1"/>
  <c r="B3016" i="2" s="1"/>
  <c r="B3017" i="2" s="1"/>
  <c r="B3018" i="2" s="1"/>
  <c r="B3019" i="2" s="1"/>
  <c r="B3020" i="2" s="1"/>
  <c r="B3021" i="2" s="1"/>
  <c r="B3022" i="2" s="1"/>
  <c r="B3023" i="2" s="1"/>
  <c r="B3024" i="2" s="1"/>
  <c r="B3025" i="2" s="1"/>
  <c r="B3026" i="2" s="1"/>
  <c r="B3027" i="2" s="1"/>
  <c r="B3028" i="2" s="1"/>
  <c r="B3029" i="2" s="1"/>
  <c r="B3030" i="2" s="1"/>
  <c r="B3031" i="2" s="1"/>
  <c r="B3032" i="2" s="1"/>
  <c r="B3033" i="2" s="1"/>
  <c r="B3034" i="2" s="1"/>
  <c r="B3035" i="2" s="1"/>
  <c r="B3036" i="2" s="1"/>
  <c r="B3037" i="2" s="1"/>
  <c r="B3038" i="2" s="1"/>
  <c r="B3039" i="2" s="1"/>
  <c r="B3040" i="2" s="1"/>
  <c r="B3041" i="2" s="1"/>
  <c r="B3042" i="2" s="1"/>
  <c r="B3043" i="2" s="1"/>
  <c r="B3044" i="2" s="1"/>
  <c r="B3045" i="2" s="1"/>
  <c r="B3046" i="2" s="1"/>
  <c r="B3047" i="2" s="1"/>
  <c r="B3048" i="2" s="1"/>
  <c r="B3049" i="2" s="1"/>
  <c r="B3050" i="2" s="1"/>
  <c r="B3051" i="2" s="1"/>
  <c r="B3052" i="2" s="1"/>
  <c r="B3053" i="2" s="1"/>
  <c r="B3054" i="2" s="1"/>
  <c r="B3055" i="2" s="1"/>
  <c r="B3056" i="2" s="1"/>
  <c r="B3057" i="2" s="1"/>
  <c r="B3058" i="2" s="1"/>
  <c r="B3059" i="2" s="1"/>
  <c r="B3060" i="2" s="1"/>
  <c r="B3061" i="2" s="1"/>
  <c r="B3062" i="2" s="1"/>
  <c r="B3063" i="2" s="1"/>
  <c r="B3064" i="2" s="1"/>
  <c r="B3065" i="2" s="1"/>
  <c r="B3066" i="2" s="1"/>
  <c r="B3067" i="2" s="1"/>
  <c r="B3068" i="2" s="1"/>
  <c r="B3069" i="2" s="1"/>
  <c r="B3070" i="2" s="1"/>
  <c r="B3071" i="2" s="1"/>
  <c r="B3072" i="2" s="1"/>
  <c r="B3073" i="2" s="1"/>
  <c r="B3074" i="2" s="1"/>
  <c r="B3075" i="2" s="1"/>
  <c r="B3076" i="2" s="1"/>
  <c r="B3077" i="2" s="1"/>
  <c r="B3078" i="2" s="1"/>
  <c r="B3079" i="2" s="1"/>
  <c r="B3080" i="2" s="1"/>
  <c r="B3081" i="2" s="1"/>
  <c r="B3082" i="2" s="1"/>
  <c r="B3083" i="2" s="1"/>
  <c r="B3084" i="2" s="1"/>
  <c r="B3085" i="2" s="1"/>
  <c r="B3086" i="2" s="1"/>
  <c r="B3087" i="2" s="1"/>
  <c r="B3088" i="2" s="1"/>
  <c r="B3089" i="2" s="1"/>
  <c r="B3090" i="2" s="1"/>
  <c r="B3091" i="2" s="1"/>
  <c r="B3092" i="2" s="1"/>
  <c r="B3093" i="2" s="1"/>
  <c r="B3094" i="2" s="1"/>
  <c r="B3095" i="2" s="1"/>
  <c r="B3096" i="2" s="1"/>
  <c r="B3097" i="2" s="1"/>
  <c r="B3098" i="2" s="1"/>
  <c r="B3099" i="2" s="1"/>
  <c r="B3100" i="2" s="1"/>
  <c r="B3101" i="2" s="1"/>
  <c r="B3102" i="2" s="1"/>
  <c r="B3103" i="2" s="1"/>
  <c r="B3104" i="2" s="1"/>
  <c r="B3105" i="2" s="1"/>
  <c r="B3106" i="2" s="1"/>
  <c r="B3107" i="2" s="1"/>
  <c r="B3108" i="2" s="1"/>
  <c r="B3109" i="2" s="1"/>
  <c r="B3110" i="2" s="1"/>
  <c r="B3111" i="2" s="1"/>
  <c r="B3112" i="2" s="1"/>
  <c r="B3113" i="2" s="1"/>
  <c r="B3114" i="2" s="1"/>
  <c r="B3115" i="2" s="1"/>
  <c r="B3116" i="2" s="1"/>
  <c r="B3117" i="2" s="1"/>
  <c r="B3118" i="2" s="1"/>
  <c r="B3119" i="2" s="1"/>
  <c r="B3120" i="2" s="1"/>
  <c r="B3121" i="2" s="1"/>
  <c r="B3122" i="2" s="1"/>
  <c r="B3123" i="2" s="1"/>
  <c r="B3124" i="2" s="1"/>
  <c r="B3125" i="2" s="1"/>
  <c r="B3126" i="2" s="1"/>
  <c r="B3127" i="2" s="1"/>
  <c r="B3128" i="2" s="1"/>
  <c r="B3129" i="2" s="1"/>
  <c r="B3130" i="2" s="1"/>
  <c r="B3131" i="2" s="1"/>
  <c r="B3132" i="2" s="1"/>
  <c r="B3133" i="2" s="1"/>
  <c r="B3134" i="2" s="1"/>
  <c r="B3135" i="2" s="1"/>
  <c r="B3136" i="2" s="1"/>
  <c r="B3137" i="2" s="1"/>
  <c r="B3138" i="2" s="1"/>
  <c r="B3139" i="2" s="1"/>
  <c r="B3140" i="2" s="1"/>
  <c r="B3141" i="2" s="1"/>
  <c r="B3142" i="2" s="1"/>
  <c r="B3143" i="2" s="1"/>
  <c r="B3144" i="2" s="1"/>
  <c r="B3145" i="2" s="1"/>
  <c r="B3146" i="2" s="1"/>
  <c r="B3147" i="2" s="1"/>
  <c r="B3148" i="2" s="1"/>
  <c r="B3149" i="2" s="1"/>
  <c r="B3150" i="2" s="1"/>
  <c r="B3151" i="2" s="1"/>
  <c r="B3152" i="2" s="1"/>
  <c r="B3153" i="2" s="1"/>
  <c r="B3154" i="2" s="1"/>
  <c r="B3155" i="2" s="1"/>
  <c r="B3156" i="2" s="1"/>
  <c r="B3157" i="2" s="1"/>
  <c r="B3158" i="2" s="1"/>
  <c r="B3159" i="2" s="1"/>
  <c r="B3160" i="2" s="1"/>
  <c r="B3161" i="2" s="1"/>
  <c r="B3162" i="2" s="1"/>
  <c r="B3163" i="2" s="1"/>
  <c r="B3164" i="2" s="1"/>
  <c r="B3165" i="2" s="1"/>
  <c r="B3166" i="2" s="1"/>
  <c r="B3167" i="2" s="1"/>
  <c r="B3168" i="2" s="1"/>
  <c r="B3169" i="2" s="1"/>
  <c r="B3170" i="2" s="1"/>
  <c r="B3171" i="2" s="1"/>
  <c r="B3172" i="2" s="1"/>
  <c r="B3173" i="2" s="1"/>
  <c r="B3174" i="2" s="1"/>
  <c r="B3175" i="2" s="1"/>
  <c r="B3176" i="2" s="1"/>
  <c r="B3177" i="2" s="1"/>
  <c r="B3178" i="2" s="1"/>
  <c r="B3179" i="2" s="1"/>
  <c r="B3180" i="2" s="1"/>
  <c r="B3181" i="2" s="1"/>
  <c r="B3182" i="2" s="1"/>
  <c r="B3183" i="2" s="1"/>
  <c r="B3184" i="2" s="1"/>
  <c r="B3185" i="2" s="1"/>
  <c r="B3186" i="2" s="1"/>
  <c r="B3187" i="2" s="1"/>
  <c r="B3188" i="2" s="1"/>
  <c r="B3189" i="2" s="1"/>
  <c r="B3190" i="2" s="1"/>
  <c r="B3191" i="2" s="1"/>
  <c r="B3192" i="2" s="1"/>
  <c r="B3193" i="2" s="1"/>
  <c r="B3194" i="2" s="1"/>
  <c r="B3195" i="2" s="1"/>
  <c r="B3196" i="2" s="1"/>
  <c r="B3197" i="2" s="1"/>
  <c r="B3198" i="2" s="1"/>
  <c r="B3199" i="2" s="1"/>
  <c r="B3200" i="2" s="1"/>
  <c r="B3201" i="2" s="1"/>
  <c r="B3202" i="2" s="1"/>
  <c r="B3203" i="2" s="1"/>
  <c r="B3204" i="2" s="1"/>
  <c r="B3205" i="2" s="1"/>
  <c r="B3206" i="2" s="1"/>
  <c r="B3207" i="2" s="1"/>
  <c r="B3208" i="2" s="1"/>
  <c r="B3209" i="2" s="1"/>
  <c r="B3210" i="2" s="1"/>
  <c r="B3211" i="2" s="1"/>
  <c r="B3212" i="2" s="1"/>
  <c r="B3213" i="2" s="1"/>
  <c r="B3214" i="2" s="1"/>
  <c r="B3215" i="2" s="1"/>
  <c r="B3216" i="2" s="1"/>
  <c r="B3217" i="2" s="1"/>
  <c r="B3218" i="2" s="1"/>
  <c r="B3219" i="2" s="1"/>
  <c r="B3220" i="2" s="1"/>
  <c r="B3221" i="2" s="1"/>
  <c r="B3222" i="2" s="1"/>
  <c r="B3223" i="2" s="1"/>
  <c r="B3224" i="2" s="1"/>
  <c r="B3225" i="2" s="1"/>
  <c r="B3226" i="2" s="1"/>
  <c r="B3227" i="2" s="1"/>
  <c r="B3228" i="2" s="1"/>
  <c r="B3229" i="2" s="1"/>
  <c r="B3230" i="2" s="1"/>
  <c r="B3231" i="2" s="1"/>
  <c r="B3232" i="2" s="1"/>
  <c r="B3233" i="2" s="1"/>
  <c r="B3234" i="2" s="1"/>
  <c r="B3235" i="2" s="1"/>
  <c r="B3236" i="2" s="1"/>
  <c r="B3237" i="2" s="1"/>
  <c r="B3238" i="2" s="1"/>
  <c r="B3239" i="2" s="1"/>
  <c r="B3240" i="2" s="1"/>
  <c r="B3241" i="2" s="1"/>
  <c r="B3242" i="2" s="1"/>
  <c r="B3243" i="2" s="1"/>
  <c r="B3244" i="2" s="1"/>
  <c r="B3245" i="2" s="1"/>
  <c r="B3246" i="2" s="1"/>
  <c r="B3247" i="2" s="1"/>
  <c r="B3248" i="2" s="1"/>
  <c r="B3249" i="2" s="1"/>
  <c r="B3250" i="2" s="1"/>
  <c r="B3251" i="2" s="1"/>
  <c r="B3252" i="2" s="1"/>
  <c r="B3253" i="2" s="1"/>
  <c r="B3254" i="2" s="1"/>
  <c r="B3255" i="2" s="1"/>
  <c r="B3256" i="2" s="1"/>
  <c r="B3257" i="2" s="1"/>
  <c r="B3258" i="2" s="1"/>
  <c r="B3259" i="2" s="1"/>
  <c r="B3260" i="2" s="1"/>
  <c r="B3261" i="2" s="1"/>
  <c r="B3262" i="2" s="1"/>
  <c r="B3263" i="2" s="1"/>
  <c r="B3264" i="2" s="1"/>
  <c r="B3265" i="2" s="1"/>
  <c r="B3266" i="2" s="1"/>
  <c r="B3267" i="2" s="1"/>
  <c r="B3268" i="2" s="1"/>
  <c r="B3269" i="2" s="1"/>
  <c r="B3270" i="2" s="1"/>
  <c r="B3271" i="2" s="1"/>
  <c r="B3272" i="2" s="1"/>
  <c r="B3273" i="2" s="1"/>
  <c r="B3274" i="2" s="1"/>
  <c r="B3275" i="2" s="1"/>
  <c r="B3276" i="2" s="1"/>
  <c r="B3277" i="2" s="1"/>
  <c r="B3278" i="2" s="1"/>
  <c r="B3279" i="2" s="1"/>
  <c r="B3280" i="2" s="1"/>
  <c r="B3281" i="2" s="1"/>
  <c r="B3282" i="2" s="1"/>
  <c r="B3283" i="2" s="1"/>
  <c r="B3284" i="2" s="1"/>
  <c r="B3285" i="2" s="1"/>
  <c r="B3286" i="2" s="1"/>
  <c r="B3287" i="2" s="1"/>
  <c r="B3288" i="2" s="1"/>
  <c r="B3289" i="2" s="1"/>
  <c r="B3290" i="2" s="1"/>
  <c r="B3291" i="2" s="1"/>
  <c r="B3292" i="2" s="1"/>
  <c r="B3293" i="2" s="1"/>
  <c r="B3294" i="2" s="1"/>
  <c r="B3295" i="2" s="1"/>
  <c r="B3296" i="2" s="1"/>
  <c r="B3297" i="2" s="1"/>
  <c r="B3298" i="2" s="1"/>
  <c r="B3299" i="2" s="1"/>
  <c r="B3300" i="2" s="1"/>
  <c r="B3301" i="2" s="1"/>
  <c r="B3302" i="2" s="1"/>
  <c r="B3303" i="2" s="1"/>
  <c r="B3304" i="2" s="1"/>
  <c r="B3305" i="2" s="1"/>
  <c r="B3306" i="2" s="1"/>
  <c r="B3307" i="2" s="1"/>
  <c r="B3308" i="2" s="1"/>
  <c r="B3309" i="2" s="1"/>
  <c r="B3310" i="2" s="1"/>
  <c r="B3311" i="2" s="1"/>
  <c r="B3312" i="2" s="1"/>
  <c r="B3313" i="2" s="1"/>
  <c r="B3314" i="2" s="1"/>
  <c r="B3315" i="2" s="1"/>
  <c r="B3316" i="2" s="1"/>
  <c r="B3317" i="2" s="1"/>
  <c r="B3318" i="2" s="1"/>
  <c r="B3319" i="2" s="1"/>
  <c r="B3320" i="2" s="1"/>
  <c r="B3321" i="2" s="1"/>
  <c r="B3322" i="2" s="1"/>
  <c r="B3323" i="2" s="1"/>
  <c r="B3324" i="2" s="1"/>
  <c r="B3325" i="2" s="1"/>
  <c r="B3326" i="2" s="1"/>
  <c r="B3327" i="2" s="1"/>
  <c r="B3328" i="2" s="1"/>
  <c r="B3329" i="2" s="1"/>
  <c r="B3330" i="2" s="1"/>
  <c r="B3331" i="2" s="1"/>
  <c r="B3332" i="2" s="1"/>
  <c r="B3333" i="2" s="1"/>
  <c r="B3334" i="2" s="1"/>
  <c r="B3335" i="2" s="1"/>
  <c r="B3336" i="2" s="1"/>
  <c r="B3337" i="2" s="1"/>
  <c r="B3338" i="2" s="1"/>
  <c r="B3339" i="2" s="1"/>
  <c r="B3340" i="2" s="1"/>
  <c r="B3341" i="2" s="1"/>
  <c r="B3342" i="2" s="1"/>
  <c r="B3343" i="2" s="1"/>
  <c r="B3344" i="2" s="1"/>
  <c r="B3345" i="2" s="1"/>
  <c r="B3346" i="2" s="1"/>
  <c r="B3347" i="2" s="1"/>
  <c r="B3348" i="2" s="1"/>
  <c r="B3349" i="2" s="1"/>
  <c r="B3350" i="2" s="1"/>
  <c r="B3351" i="2" s="1"/>
  <c r="B3352" i="2" s="1"/>
  <c r="B3353" i="2" s="1"/>
  <c r="B3354" i="2" s="1"/>
  <c r="B3355" i="2" s="1"/>
  <c r="B3356" i="2" s="1"/>
  <c r="B3357" i="2" s="1"/>
  <c r="B3358" i="2" s="1"/>
  <c r="B3359" i="2" s="1"/>
  <c r="B3360" i="2" s="1"/>
  <c r="B3361" i="2" s="1"/>
  <c r="B3362" i="2" s="1"/>
  <c r="B3363" i="2" s="1"/>
  <c r="B3364" i="2" s="1"/>
  <c r="B3365" i="2" s="1"/>
  <c r="B3366" i="2" s="1"/>
  <c r="B3367" i="2" s="1"/>
  <c r="B3368" i="2" s="1"/>
  <c r="B3369" i="2" s="1"/>
  <c r="B3370" i="2" s="1"/>
  <c r="B3371" i="2" s="1"/>
  <c r="B3372" i="2" s="1"/>
  <c r="B3373" i="2" s="1"/>
  <c r="B3374" i="2" s="1"/>
  <c r="B3375" i="2" s="1"/>
  <c r="B3376" i="2" s="1"/>
  <c r="B3377" i="2" s="1"/>
  <c r="B3378" i="2" s="1"/>
  <c r="B3379" i="2" s="1"/>
  <c r="B3380" i="2" s="1"/>
  <c r="B3381" i="2" s="1"/>
  <c r="B3382" i="2" s="1"/>
  <c r="B3383" i="2" s="1"/>
  <c r="B3384" i="2" s="1"/>
  <c r="B3385" i="2" s="1"/>
  <c r="B3386" i="2" s="1"/>
  <c r="B3387" i="2" s="1"/>
  <c r="B3388" i="2" s="1"/>
  <c r="B3389" i="2" s="1"/>
  <c r="B3390" i="2" s="1"/>
  <c r="B3391" i="2" s="1"/>
  <c r="B3392" i="2" s="1"/>
  <c r="B3393" i="2" s="1"/>
  <c r="B3394" i="2" s="1"/>
  <c r="B3395" i="2" s="1"/>
  <c r="B3396" i="2" s="1"/>
  <c r="B3397" i="2" s="1"/>
  <c r="B3398" i="2" s="1"/>
  <c r="B3399" i="2" s="1"/>
  <c r="B3400" i="2" s="1"/>
  <c r="B3401" i="2" s="1"/>
  <c r="B3402" i="2" s="1"/>
  <c r="B3403" i="2" s="1"/>
  <c r="B3404" i="2" s="1"/>
  <c r="B3405" i="2" s="1"/>
  <c r="B3406" i="2" s="1"/>
  <c r="B3407" i="2" s="1"/>
  <c r="B3408" i="2" s="1"/>
  <c r="B3409" i="2" s="1"/>
  <c r="B3410" i="2" s="1"/>
  <c r="B3411" i="2" s="1"/>
  <c r="B3412" i="2" s="1"/>
  <c r="B3413" i="2" s="1"/>
  <c r="B3414" i="2" s="1"/>
  <c r="B3415" i="2" s="1"/>
  <c r="B3416" i="2" s="1"/>
  <c r="B3417" i="2" s="1"/>
  <c r="B3418" i="2" s="1"/>
  <c r="B3419" i="2" s="1"/>
  <c r="B3420" i="2" s="1"/>
  <c r="B3421" i="2" s="1"/>
  <c r="B3422" i="2" s="1"/>
  <c r="B3423" i="2" s="1"/>
  <c r="B3424" i="2" s="1"/>
  <c r="B3425" i="2" s="1"/>
  <c r="B3426" i="2" s="1"/>
  <c r="B3427" i="2" s="1"/>
  <c r="B3428" i="2" s="1"/>
  <c r="B3429" i="2" s="1"/>
  <c r="B3430" i="2" s="1"/>
  <c r="B3431" i="2" s="1"/>
  <c r="B3432" i="2" s="1"/>
  <c r="B3433" i="2" s="1"/>
  <c r="B3434" i="2" s="1"/>
  <c r="B3435" i="2" s="1"/>
  <c r="B3436" i="2" s="1"/>
  <c r="B3437" i="2" s="1"/>
  <c r="B3438" i="2" s="1"/>
  <c r="B3439" i="2" s="1"/>
  <c r="B3440" i="2" s="1"/>
  <c r="B3441" i="2" s="1"/>
  <c r="B3442" i="2" s="1"/>
  <c r="B3443" i="2" s="1"/>
  <c r="B3444" i="2" s="1"/>
  <c r="B3445" i="2" s="1"/>
  <c r="B3446" i="2" s="1"/>
  <c r="B3447" i="2" s="1"/>
  <c r="B3448" i="2" s="1"/>
  <c r="B3449" i="2" s="1"/>
  <c r="B3450" i="2" s="1"/>
  <c r="B3451" i="2" s="1"/>
  <c r="B3452" i="2" s="1"/>
  <c r="B3453" i="2" s="1"/>
  <c r="B3454" i="2" s="1"/>
  <c r="B3455" i="2" s="1"/>
  <c r="B3456" i="2" s="1"/>
  <c r="B3457" i="2" s="1"/>
  <c r="B3458" i="2" s="1"/>
  <c r="B3459" i="2" s="1"/>
  <c r="B3460" i="2" s="1"/>
  <c r="B3461" i="2" s="1"/>
  <c r="B3462" i="2" s="1"/>
  <c r="B3463" i="2" s="1"/>
  <c r="B3464" i="2" s="1"/>
  <c r="B3465" i="2" s="1"/>
  <c r="B3466" i="2" s="1"/>
  <c r="B3467" i="2" s="1"/>
  <c r="B3468" i="2" s="1"/>
  <c r="B3469" i="2" s="1"/>
  <c r="B3470" i="2" s="1"/>
  <c r="B3471" i="2" s="1"/>
  <c r="B3472" i="2" s="1"/>
  <c r="B3473" i="2" s="1"/>
  <c r="B3474" i="2" s="1"/>
  <c r="B3475" i="2" s="1"/>
  <c r="B3476" i="2" s="1"/>
  <c r="B3477" i="2" s="1"/>
  <c r="B3478" i="2" s="1"/>
  <c r="B3479" i="2" s="1"/>
  <c r="B3480" i="2" s="1"/>
  <c r="B3481" i="2" s="1"/>
  <c r="B3482" i="2" s="1"/>
  <c r="B3483" i="2" s="1"/>
  <c r="B3484" i="2" s="1"/>
  <c r="B3485" i="2" s="1"/>
  <c r="B3486" i="2" s="1"/>
  <c r="B3487" i="2" s="1"/>
  <c r="B3488" i="2" s="1"/>
  <c r="B3489" i="2" s="1"/>
  <c r="B3490" i="2" s="1"/>
  <c r="B3491" i="2" s="1"/>
  <c r="B3492" i="2" s="1"/>
  <c r="B3493" i="2" s="1"/>
  <c r="B3494" i="2" s="1"/>
  <c r="B3495" i="2" s="1"/>
  <c r="B3496" i="2" s="1"/>
  <c r="B3497" i="2" s="1"/>
  <c r="B3498" i="2" s="1"/>
  <c r="B3499" i="2" s="1"/>
  <c r="B3500" i="2" s="1"/>
  <c r="B3501" i="2" s="1"/>
  <c r="B3502" i="2" s="1"/>
  <c r="B3503" i="2" s="1"/>
  <c r="B3504" i="2" s="1"/>
  <c r="B3505" i="2" s="1"/>
  <c r="B3506" i="2" s="1"/>
  <c r="B3507" i="2" s="1"/>
  <c r="B3508" i="2" s="1"/>
  <c r="B3509" i="2" s="1"/>
  <c r="B3510" i="2" s="1"/>
  <c r="B3511" i="2" s="1"/>
  <c r="B3512" i="2" s="1"/>
  <c r="B3513" i="2" s="1"/>
  <c r="B3514" i="2" s="1"/>
  <c r="B3515" i="2" s="1"/>
  <c r="B3516" i="2" s="1"/>
  <c r="B3517" i="2" s="1"/>
  <c r="B3518" i="2" s="1"/>
  <c r="B3519" i="2" s="1"/>
  <c r="B3520" i="2" s="1"/>
  <c r="B3521" i="2" s="1"/>
  <c r="B3522" i="2" s="1"/>
  <c r="B3523" i="2" s="1"/>
  <c r="B3524" i="2" s="1"/>
  <c r="B3525" i="2" s="1"/>
  <c r="B3526" i="2" s="1"/>
  <c r="B3527" i="2" s="1"/>
  <c r="B3528" i="2" s="1"/>
  <c r="B3529" i="2" s="1"/>
  <c r="B3530" i="2" s="1"/>
  <c r="B3531" i="2" s="1"/>
  <c r="B3532" i="2" s="1"/>
  <c r="B3533" i="2" s="1"/>
  <c r="B3534" i="2" s="1"/>
  <c r="B3535" i="2" s="1"/>
  <c r="B3536" i="2" s="1"/>
  <c r="B3537" i="2" s="1"/>
  <c r="B3538" i="2" s="1"/>
  <c r="B3539" i="2" s="1"/>
  <c r="B3540" i="2" s="1"/>
  <c r="B3541" i="2" s="1"/>
  <c r="B3542" i="2" s="1"/>
  <c r="B3543" i="2" s="1"/>
  <c r="B3544" i="2" s="1"/>
  <c r="B3545" i="2" s="1"/>
  <c r="B3546" i="2" s="1"/>
  <c r="B3547" i="2" s="1"/>
  <c r="B3548" i="2" s="1"/>
  <c r="B3549" i="2" s="1"/>
  <c r="B3550" i="2" s="1"/>
  <c r="B3551" i="2" s="1"/>
  <c r="B3552" i="2" s="1"/>
  <c r="B3553" i="2" s="1"/>
  <c r="B3554" i="2" s="1"/>
  <c r="B3555" i="2" s="1"/>
  <c r="B3556" i="2" s="1"/>
  <c r="B3557" i="2" s="1"/>
  <c r="B3558" i="2" s="1"/>
  <c r="B3559" i="2" s="1"/>
  <c r="B3560" i="2" s="1"/>
  <c r="B3561" i="2" s="1"/>
  <c r="B3562" i="2" s="1"/>
  <c r="B3563" i="2" s="1"/>
  <c r="B3564" i="2" s="1"/>
  <c r="B3565" i="2" s="1"/>
  <c r="B3566" i="2" s="1"/>
  <c r="B3567" i="2" s="1"/>
  <c r="B3568" i="2" s="1"/>
  <c r="B3569" i="2" s="1"/>
  <c r="B3570" i="2" s="1"/>
  <c r="B3571" i="2" s="1"/>
  <c r="B3572" i="2" s="1"/>
  <c r="B3573" i="2" s="1"/>
  <c r="B3574" i="2" s="1"/>
  <c r="B3575" i="2" s="1"/>
  <c r="B3576" i="2" s="1"/>
  <c r="B3577" i="2" s="1"/>
  <c r="B3578" i="2" s="1"/>
  <c r="B3579" i="2" s="1"/>
  <c r="B3580" i="2" s="1"/>
  <c r="B3581" i="2" s="1"/>
  <c r="B3582" i="2" s="1"/>
  <c r="B3583" i="2" s="1"/>
  <c r="B3584" i="2" s="1"/>
  <c r="B3585" i="2" s="1"/>
  <c r="B3586" i="2" s="1"/>
  <c r="B3587" i="2" s="1"/>
  <c r="B3588" i="2" s="1"/>
  <c r="B3589" i="2" s="1"/>
  <c r="B3590" i="2" s="1"/>
  <c r="B3591" i="2" s="1"/>
  <c r="B3592" i="2" s="1"/>
  <c r="B3593" i="2" s="1"/>
  <c r="B3594" i="2" s="1"/>
  <c r="B3595" i="2" s="1"/>
  <c r="B3596" i="2" s="1"/>
  <c r="B3597" i="2" s="1"/>
  <c r="B3598" i="2" s="1"/>
  <c r="B3599" i="2" s="1"/>
  <c r="B3600" i="2" s="1"/>
  <c r="B3601" i="2" s="1"/>
  <c r="B3602" i="2" s="1"/>
  <c r="B3603" i="2" s="1"/>
  <c r="B3604" i="2" s="1"/>
  <c r="B3605" i="2" s="1"/>
  <c r="B3606" i="2" s="1"/>
  <c r="B3607" i="2" s="1"/>
  <c r="B3608" i="2" s="1"/>
  <c r="B3609" i="2" s="1"/>
  <c r="B3610" i="2" s="1"/>
  <c r="B3611" i="2" s="1"/>
  <c r="B3612" i="2" s="1"/>
  <c r="B3613" i="2" s="1"/>
  <c r="B3614" i="2" s="1"/>
  <c r="B3615" i="2" s="1"/>
  <c r="B3616" i="2" s="1"/>
  <c r="B3617" i="2" s="1"/>
  <c r="B3618" i="2" s="1"/>
  <c r="B3619" i="2" s="1"/>
  <c r="B3620" i="2" s="1"/>
  <c r="B3621" i="2" s="1"/>
  <c r="B3622" i="2" s="1"/>
  <c r="B3623" i="2" s="1"/>
  <c r="B3624" i="2" s="1"/>
  <c r="B3625" i="2" s="1"/>
  <c r="B3626" i="2" s="1"/>
  <c r="B3627" i="2" s="1"/>
  <c r="B3628" i="2" s="1"/>
  <c r="B3629" i="2" s="1"/>
  <c r="B3630" i="2" s="1"/>
  <c r="B3631" i="2" s="1"/>
  <c r="B3632" i="2" s="1"/>
  <c r="B3633" i="2" s="1"/>
  <c r="B3634" i="2" s="1"/>
  <c r="B3635" i="2" s="1"/>
  <c r="B3636" i="2" s="1"/>
  <c r="B3637" i="2" s="1"/>
  <c r="B3638" i="2" s="1"/>
  <c r="B3639" i="2" s="1"/>
  <c r="B3640" i="2" s="1"/>
  <c r="B3641" i="2" s="1"/>
  <c r="B3642" i="2" s="1"/>
  <c r="B3643" i="2" s="1"/>
  <c r="B3644" i="2" s="1"/>
  <c r="B3645" i="2" s="1"/>
  <c r="B3646" i="2" s="1"/>
  <c r="B3647" i="2" s="1"/>
  <c r="B3648" i="2" s="1"/>
  <c r="B3649" i="2" s="1"/>
  <c r="B3650" i="2" s="1"/>
  <c r="B3651" i="2" s="1"/>
  <c r="B3652" i="2" s="1"/>
  <c r="B3653" i="2" s="1"/>
  <c r="B3654" i="2" s="1"/>
  <c r="B3655" i="2" s="1"/>
  <c r="B3656" i="2" s="1"/>
  <c r="B3657" i="2" s="1"/>
  <c r="B3658" i="2" s="1"/>
  <c r="B3659" i="2" s="1"/>
  <c r="B3660" i="2" s="1"/>
  <c r="B3661" i="2" s="1"/>
  <c r="B3662" i="2" s="1"/>
  <c r="B3663" i="2" s="1"/>
  <c r="B3664" i="2" s="1"/>
  <c r="B3665" i="2" s="1"/>
  <c r="B3666" i="2" s="1"/>
  <c r="B3667" i="2" s="1"/>
  <c r="B3668" i="2" s="1"/>
  <c r="B3669" i="2" s="1"/>
  <c r="B3670" i="2" s="1"/>
  <c r="B3671" i="2" s="1"/>
  <c r="B3672" i="2" s="1"/>
  <c r="B3673" i="2" s="1"/>
  <c r="B3674" i="2" s="1"/>
  <c r="B3675" i="2" s="1"/>
  <c r="B3676" i="2" s="1"/>
  <c r="B3677" i="2" s="1"/>
  <c r="B3678" i="2" s="1"/>
  <c r="B3679" i="2" s="1"/>
  <c r="B3680" i="2" s="1"/>
  <c r="B3681" i="2" s="1"/>
  <c r="B3682" i="2" s="1"/>
  <c r="B3683" i="2" s="1"/>
  <c r="B3684" i="2" s="1"/>
  <c r="B3685" i="2" s="1"/>
  <c r="B3686" i="2" s="1"/>
  <c r="B3687" i="2" s="1"/>
  <c r="B3688" i="2" s="1"/>
  <c r="B3689" i="2" s="1"/>
  <c r="B3690" i="2" s="1"/>
  <c r="B3691" i="2" s="1"/>
  <c r="B3692" i="2" s="1"/>
  <c r="B3693" i="2" s="1"/>
  <c r="B3694" i="2" s="1"/>
  <c r="B3695" i="2" s="1"/>
  <c r="B3696" i="2" s="1"/>
  <c r="B3697" i="2" s="1"/>
  <c r="B3698" i="2" s="1"/>
  <c r="B3699" i="2" s="1"/>
  <c r="B3700" i="2" s="1"/>
  <c r="B3701" i="2" s="1"/>
  <c r="B3702" i="2" s="1"/>
  <c r="B3703" i="2" s="1"/>
  <c r="B3704" i="2" s="1"/>
  <c r="B3705" i="2" s="1"/>
  <c r="B3706" i="2" s="1"/>
  <c r="B3707" i="2" s="1"/>
  <c r="B3708" i="2" s="1"/>
  <c r="B3709" i="2" s="1"/>
  <c r="B3710" i="2" s="1"/>
  <c r="B3711" i="2" s="1"/>
  <c r="B3712" i="2" s="1"/>
  <c r="B3713" i="2" s="1"/>
  <c r="B3714" i="2" s="1"/>
  <c r="B3715" i="2" s="1"/>
  <c r="B3716" i="2" s="1"/>
  <c r="B3717" i="2" s="1"/>
  <c r="B3718" i="2" s="1"/>
  <c r="B3719" i="2" s="1"/>
  <c r="B3720" i="2" s="1"/>
  <c r="B3721" i="2" s="1"/>
  <c r="B3722" i="2" s="1"/>
  <c r="B3723" i="2" s="1"/>
  <c r="B3724" i="2" s="1"/>
  <c r="B3725" i="2" s="1"/>
  <c r="B3726" i="2" s="1"/>
  <c r="B3727" i="2" s="1"/>
  <c r="B3728" i="2" s="1"/>
  <c r="B3729" i="2" s="1"/>
  <c r="B3730" i="2" s="1"/>
  <c r="B3731" i="2" s="1"/>
  <c r="B3732" i="2" s="1"/>
  <c r="B3733" i="2" s="1"/>
  <c r="B3734" i="2" s="1"/>
  <c r="B3735" i="2" s="1"/>
  <c r="B3736" i="2" s="1"/>
  <c r="B3737" i="2" s="1"/>
  <c r="B3738" i="2" s="1"/>
  <c r="B3739" i="2" s="1"/>
  <c r="B3740" i="2" s="1"/>
  <c r="B3741" i="2" s="1"/>
  <c r="B3742" i="2" s="1"/>
  <c r="B3743" i="2" s="1"/>
  <c r="B3744" i="2" s="1"/>
  <c r="B3745" i="2" s="1"/>
  <c r="B3746" i="2" s="1"/>
  <c r="B3747" i="2" s="1"/>
  <c r="B3748" i="2" s="1"/>
  <c r="B3749" i="2" s="1"/>
  <c r="B3750" i="2" s="1"/>
  <c r="B3751" i="2" s="1"/>
  <c r="B3752" i="2" s="1"/>
  <c r="B3753" i="2" s="1"/>
  <c r="B3754" i="2" s="1"/>
  <c r="B3755" i="2" s="1"/>
  <c r="B3756" i="2" s="1"/>
  <c r="B3757" i="2" s="1"/>
  <c r="B3758" i="2" s="1"/>
  <c r="B3759" i="2" s="1"/>
  <c r="B3760" i="2" s="1"/>
  <c r="B3761" i="2" s="1"/>
  <c r="B3762" i="2" s="1"/>
  <c r="B3763" i="2" s="1"/>
  <c r="B3764" i="2" s="1"/>
  <c r="B3765" i="2" s="1"/>
  <c r="B3766" i="2" s="1"/>
  <c r="B3767" i="2" s="1"/>
  <c r="B3768" i="2" s="1"/>
  <c r="B3769" i="2" s="1"/>
  <c r="B3770" i="2" s="1"/>
  <c r="B3771" i="2" s="1"/>
  <c r="B3772" i="2" s="1"/>
  <c r="B3773" i="2" s="1"/>
  <c r="B3774" i="2" s="1"/>
  <c r="B3775" i="2" s="1"/>
  <c r="B3776" i="2" s="1"/>
  <c r="B3777" i="2" s="1"/>
  <c r="B3778" i="2" s="1"/>
  <c r="B3779" i="2" s="1"/>
  <c r="B3780" i="2" s="1"/>
  <c r="B3781" i="2" s="1"/>
  <c r="B3782" i="2" s="1"/>
  <c r="B3783" i="2" s="1"/>
  <c r="B3784" i="2" s="1"/>
  <c r="B3785" i="2" s="1"/>
  <c r="B3786" i="2" s="1"/>
  <c r="B3787" i="2" s="1"/>
  <c r="B3788" i="2" s="1"/>
  <c r="B3789" i="2" s="1"/>
  <c r="B3790" i="2" s="1"/>
  <c r="B3791" i="2" s="1"/>
  <c r="B3792" i="2" s="1"/>
  <c r="B3793" i="2" s="1"/>
  <c r="B3794" i="2" s="1"/>
  <c r="B3795" i="2" s="1"/>
  <c r="B3796" i="2" s="1"/>
  <c r="B3797" i="2" s="1"/>
  <c r="B3798" i="2" s="1"/>
  <c r="B3799" i="2" s="1"/>
  <c r="B3800" i="2" s="1"/>
  <c r="B3801" i="2" s="1"/>
  <c r="B3802" i="2" s="1"/>
  <c r="B3803" i="2" s="1"/>
  <c r="B3804" i="2" s="1"/>
  <c r="B3805" i="2" s="1"/>
  <c r="B3806" i="2" s="1"/>
  <c r="B3807" i="2" s="1"/>
  <c r="B3808" i="2" s="1"/>
  <c r="B3809" i="2" s="1"/>
  <c r="B3810" i="2" s="1"/>
  <c r="B3811" i="2" s="1"/>
  <c r="B3812" i="2" s="1"/>
  <c r="B3813" i="2" s="1"/>
  <c r="B3814" i="2" s="1"/>
  <c r="B3815" i="2" s="1"/>
  <c r="B3816" i="2" s="1"/>
  <c r="B3817" i="2" s="1"/>
  <c r="B3818" i="2" s="1"/>
  <c r="B3819" i="2" s="1"/>
  <c r="B3820" i="2" s="1"/>
  <c r="B3821" i="2" s="1"/>
  <c r="B3822" i="2" s="1"/>
  <c r="B3823" i="2" s="1"/>
  <c r="B3824" i="2" s="1"/>
  <c r="B3825" i="2" s="1"/>
  <c r="B3826" i="2" s="1"/>
  <c r="B3827" i="2" s="1"/>
  <c r="B3828" i="2" s="1"/>
  <c r="B3829" i="2" s="1"/>
  <c r="B3830" i="2" s="1"/>
  <c r="B3831" i="2" s="1"/>
  <c r="B3832" i="2" s="1"/>
  <c r="B3833" i="2" s="1"/>
  <c r="B3834" i="2" s="1"/>
  <c r="B3835" i="2" s="1"/>
  <c r="B3836" i="2" s="1"/>
  <c r="B3837" i="2" s="1"/>
  <c r="B3838" i="2" s="1"/>
  <c r="B3839" i="2" s="1"/>
  <c r="B3840" i="2" s="1"/>
  <c r="B3841" i="2" s="1"/>
  <c r="B3842" i="2" s="1"/>
  <c r="B3843" i="2" s="1"/>
  <c r="B3844" i="2" s="1"/>
  <c r="B3845" i="2" s="1"/>
  <c r="B3846" i="2" s="1"/>
  <c r="B3847" i="2" s="1"/>
  <c r="B3848" i="2" s="1"/>
  <c r="B3849" i="2" s="1"/>
  <c r="B3850" i="2" s="1"/>
  <c r="B3851" i="2" s="1"/>
  <c r="B3852" i="2" s="1"/>
  <c r="B3853" i="2" s="1"/>
  <c r="B3854" i="2" s="1"/>
  <c r="B3855" i="2" s="1"/>
  <c r="B3856" i="2" s="1"/>
  <c r="B3857" i="2" s="1"/>
  <c r="B3858" i="2" s="1"/>
  <c r="B3859" i="2" s="1"/>
  <c r="B3860" i="2" s="1"/>
  <c r="B3861" i="2" s="1"/>
  <c r="B3862" i="2" s="1"/>
  <c r="B3863" i="2" s="1"/>
  <c r="B3864" i="2" s="1"/>
  <c r="B3865" i="2" s="1"/>
  <c r="B3866" i="2" s="1"/>
  <c r="B3867" i="2" s="1"/>
  <c r="B3868" i="2" s="1"/>
  <c r="B3869" i="2" s="1"/>
  <c r="B3870" i="2" s="1"/>
  <c r="B3871" i="2" s="1"/>
  <c r="B3872" i="2" s="1"/>
  <c r="B3873" i="2" s="1"/>
  <c r="B3874" i="2" s="1"/>
  <c r="B3875" i="2" s="1"/>
  <c r="B3876" i="2" s="1"/>
  <c r="B3877" i="2" s="1"/>
  <c r="B3878" i="2" s="1"/>
  <c r="B3879" i="2" s="1"/>
  <c r="B3880" i="2" s="1"/>
  <c r="B3881" i="2" s="1"/>
  <c r="B3882" i="2" s="1"/>
  <c r="B3883" i="2" s="1"/>
  <c r="B3884" i="2" s="1"/>
  <c r="B3885" i="2" s="1"/>
  <c r="B3886" i="2" s="1"/>
  <c r="B3887" i="2" s="1"/>
  <c r="B3888" i="2" s="1"/>
  <c r="B3889" i="2" s="1"/>
  <c r="B3890" i="2" s="1"/>
  <c r="B3891" i="2" s="1"/>
  <c r="B3892" i="2" s="1"/>
  <c r="B3893" i="2" s="1"/>
  <c r="B3894" i="2" s="1"/>
  <c r="B3895" i="2" s="1"/>
  <c r="B3896" i="2" s="1"/>
  <c r="B3897" i="2" s="1"/>
  <c r="B3898" i="2" s="1"/>
  <c r="B3899" i="2" s="1"/>
  <c r="B3900" i="2" s="1"/>
  <c r="B3901" i="2" s="1"/>
  <c r="B3902" i="2" s="1"/>
  <c r="B3903" i="2" s="1"/>
  <c r="B3904" i="2" s="1"/>
  <c r="B3905" i="2" s="1"/>
  <c r="B3906" i="2" s="1"/>
  <c r="B3907" i="2" s="1"/>
  <c r="B3908" i="2" s="1"/>
  <c r="B3909" i="2" s="1"/>
  <c r="B3910" i="2" s="1"/>
  <c r="B3911" i="2" s="1"/>
  <c r="B3912" i="2" s="1"/>
  <c r="B3913" i="2" s="1"/>
  <c r="B3914" i="2" s="1"/>
  <c r="B3915" i="2" s="1"/>
  <c r="B3916" i="2" s="1"/>
  <c r="B3917" i="2" s="1"/>
  <c r="B3918" i="2" s="1"/>
  <c r="B3919" i="2" s="1"/>
  <c r="B3920" i="2" s="1"/>
  <c r="B3921" i="2" s="1"/>
  <c r="B3922" i="2" s="1"/>
  <c r="B3923" i="2" s="1"/>
  <c r="B3924" i="2" s="1"/>
  <c r="B3925" i="2" s="1"/>
  <c r="B3926" i="2" s="1"/>
  <c r="B3927" i="2" s="1"/>
  <c r="B3928" i="2" s="1"/>
  <c r="B3929" i="2" s="1"/>
  <c r="B3930" i="2" s="1"/>
  <c r="B3931" i="2" s="1"/>
  <c r="B3932" i="2" s="1"/>
  <c r="B3933" i="2" s="1"/>
  <c r="B3934" i="2" s="1"/>
  <c r="B3935" i="2" s="1"/>
  <c r="B3936" i="2" s="1"/>
  <c r="B3937" i="2" s="1"/>
  <c r="B3938" i="2" s="1"/>
  <c r="B3939" i="2" s="1"/>
  <c r="B3940" i="2" s="1"/>
  <c r="B3941" i="2" s="1"/>
  <c r="B3942" i="2" s="1"/>
  <c r="B3943" i="2" s="1"/>
  <c r="B3944" i="2" s="1"/>
  <c r="B3945" i="2" s="1"/>
  <c r="B3946" i="2" s="1"/>
  <c r="B3947" i="2" s="1"/>
  <c r="B3948" i="2" s="1"/>
  <c r="B3949" i="2" s="1"/>
  <c r="B3950" i="2" s="1"/>
  <c r="B3951" i="2" s="1"/>
  <c r="B3952" i="2" s="1"/>
  <c r="B3953" i="2" s="1"/>
  <c r="B3954" i="2" s="1"/>
  <c r="B3955" i="2" s="1"/>
  <c r="B3956" i="2" s="1"/>
  <c r="B3957" i="2" s="1"/>
  <c r="B3958" i="2" s="1"/>
  <c r="B3959" i="2" s="1"/>
  <c r="B3960" i="2" s="1"/>
  <c r="B3961" i="2" s="1"/>
  <c r="B3962" i="2" s="1"/>
  <c r="B3963" i="2" s="1"/>
  <c r="B3964" i="2" s="1"/>
  <c r="B3965" i="2" s="1"/>
  <c r="B3966" i="2" s="1"/>
  <c r="B3967" i="2" s="1"/>
  <c r="B3968" i="2" s="1"/>
  <c r="B3969" i="2" s="1"/>
  <c r="B3970" i="2" s="1"/>
  <c r="B3971" i="2" s="1"/>
  <c r="B3972" i="2" s="1"/>
  <c r="B3973" i="2" s="1"/>
  <c r="B3974" i="2" s="1"/>
  <c r="B3975" i="2" s="1"/>
  <c r="B3976" i="2" s="1"/>
  <c r="B3977" i="2" s="1"/>
  <c r="B3978" i="2" s="1"/>
  <c r="B3979" i="2" s="1"/>
  <c r="B3980" i="2" s="1"/>
  <c r="B3981" i="2" s="1"/>
  <c r="B3982" i="2" s="1"/>
  <c r="B3983" i="2" s="1"/>
  <c r="B3984" i="2" s="1"/>
  <c r="B3985" i="2" s="1"/>
  <c r="B3986" i="2" s="1"/>
  <c r="B3987" i="2" s="1"/>
  <c r="B3988" i="2" s="1"/>
  <c r="B3989" i="2" s="1"/>
  <c r="B3990" i="2" s="1"/>
  <c r="B3991" i="2" s="1"/>
  <c r="B3992" i="2" s="1"/>
  <c r="B3993" i="2" s="1"/>
  <c r="B3994" i="2" s="1"/>
  <c r="B3995" i="2" s="1"/>
  <c r="B3996" i="2" s="1"/>
  <c r="B3997" i="2" s="1"/>
  <c r="B3998" i="2" s="1"/>
  <c r="B3999" i="2" s="1"/>
  <c r="B4000" i="2" s="1"/>
  <c r="B4001" i="2" s="1"/>
  <c r="B4002" i="2" s="1"/>
  <c r="B4003" i="2" s="1"/>
  <c r="B4004" i="2" s="1"/>
  <c r="B4005" i="2" s="1"/>
  <c r="B4006" i="2" s="1"/>
  <c r="B4007" i="2" s="1"/>
  <c r="B4008" i="2" s="1"/>
  <c r="B4009" i="2" s="1"/>
  <c r="B4010" i="2" s="1"/>
  <c r="B4011" i="2" s="1"/>
  <c r="B4012" i="2" s="1"/>
  <c r="B4013" i="2" s="1"/>
  <c r="B4014" i="2" s="1"/>
  <c r="B4015" i="2" s="1"/>
  <c r="B4016" i="2" s="1"/>
  <c r="B4017" i="2" s="1"/>
  <c r="B4018" i="2" s="1"/>
  <c r="B4019" i="2" s="1"/>
  <c r="B4020" i="2" s="1"/>
  <c r="B4021" i="2" s="1"/>
  <c r="B4022" i="2" s="1"/>
  <c r="B4023" i="2" s="1"/>
  <c r="B4024" i="2" s="1"/>
  <c r="B4025" i="2" s="1"/>
  <c r="B4026" i="2" s="1"/>
  <c r="B4027" i="2" s="1"/>
  <c r="B4028" i="2" s="1"/>
  <c r="B4029" i="2" s="1"/>
  <c r="B4030" i="2" s="1"/>
  <c r="B4031" i="2" s="1"/>
  <c r="B4032" i="2" s="1"/>
  <c r="B4033" i="2" s="1"/>
  <c r="B4034" i="2" s="1"/>
  <c r="B4035" i="2" s="1"/>
  <c r="B4036" i="2" s="1"/>
  <c r="B4037" i="2" s="1"/>
  <c r="B4038" i="2" s="1"/>
  <c r="B4039" i="2" s="1"/>
  <c r="B4040" i="2" s="1"/>
  <c r="B4041" i="2" s="1"/>
  <c r="B4042" i="2" s="1"/>
  <c r="B4043" i="2" s="1"/>
  <c r="B4044" i="2" s="1"/>
  <c r="B4045" i="2" s="1"/>
  <c r="B4046" i="2" s="1"/>
  <c r="B4047" i="2" s="1"/>
  <c r="B4048" i="2" s="1"/>
  <c r="B4049" i="2" s="1"/>
  <c r="B4050" i="2" s="1"/>
  <c r="B4051" i="2" s="1"/>
  <c r="B4052" i="2" s="1"/>
  <c r="B4053" i="2" s="1"/>
  <c r="B4054" i="2" s="1"/>
  <c r="B4055" i="2" s="1"/>
  <c r="B4056" i="2" s="1"/>
  <c r="B4057" i="2" s="1"/>
  <c r="B4058" i="2" s="1"/>
  <c r="B4059" i="2" s="1"/>
  <c r="B4060" i="2" s="1"/>
  <c r="B4061" i="2" s="1"/>
  <c r="B4062" i="2" s="1"/>
  <c r="B4063" i="2" s="1"/>
  <c r="B4064" i="2" s="1"/>
  <c r="B4065" i="2" s="1"/>
  <c r="B4066" i="2" s="1"/>
  <c r="B4067" i="2" s="1"/>
  <c r="B4068" i="2" s="1"/>
  <c r="B4069" i="2" s="1"/>
  <c r="B4070" i="2" s="1"/>
  <c r="B4071" i="2" s="1"/>
  <c r="B4072" i="2" s="1"/>
  <c r="B4073" i="2" s="1"/>
  <c r="B4074" i="2" s="1"/>
  <c r="B4075" i="2" s="1"/>
  <c r="B4076" i="2" s="1"/>
  <c r="B4077" i="2" s="1"/>
  <c r="B4078" i="2" s="1"/>
  <c r="B4079" i="2" s="1"/>
  <c r="B4080" i="2" s="1"/>
  <c r="B4081" i="2" s="1"/>
  <c r="B4082" i="2" s="1"/>
  <c r="B4083" i="2" s="1"/>
  <c r="B4084" i="2" s="1"/>
  <c r="B4085" i="2" s="1"/>
  <c r="B4086" i="2" s="1"/>
  <c r="B4087" i="2" s="1"/>
  <c r="B4088" i="2" s="1"/>
  <c r="B4089" i="2" s="1"/>
  <c r="B4090" i="2" s="1"/>
  <c r="B4091" i="2" s="1"/>
  <c r="B4092" i="2" s="1"/>
  <c r="B4093" i="2" s="1"/>
  <c r="B4094" i="2" s="1"/>
  <c r="B4095" i="2" s="1"/>
  <c r="B4096" i="2" s="1"/>
  <c r="B4097" i="2" s="1"/>
  <c r="B4098" i="2" s="1"/>
  <c r="B4099" i="2" s="1"/>
  <c r="B4100" i="2" s="1"/>
  <c r="B4101" i="2" s="1"/>
  <c r="B4102" i="2" s="1"/>
  <c r="B4103" i="2" s="1"/>
  <c r="B4104" i="2" s="1"/>
  <c r="B4105" i="2" s="1"/>
  <c r="B4106" i="2" s="1"/>
  <c r="B4107" i="2" s="1"/>
  <c r="B4108" i="2" s="1"/>
  <c r="B4109" i="2" s="1"/>
  <c r="B4110" i="2" s="1"/>
  <c r="B4111" i="2" s="1"/>
  <c r="B4112" i="2" s="1"/>
  <c r="B4113" i="2" s="1"/>
  <c r="B4114" i="2" s="1"/>
  <c r="B4115" i="2" s="1"/>
  <c r="B4116" i="2" s="1"/>
  <c r="B4117" i="2" s="1"/>
  <c r="B4118" i="2" s="1"/>
  <c r="B4119" i="2" s="1"/>
  <c r="B4120" i="2" s="1"/>
  <c r="B4121" i="2" s="1"/>
  <c r="B4122" i="2" s="1"/>
  <c r="B4123" i="2" s="1"/>
  <c r="B4124" i="2" s="1"/>
  <c r="B4125" i="2" s="1"/>
  <c r="B4126" i="2" s="1"/>
  <c r="B4127" i="2" s="1"/>
  <c r="B4128" i="2" s="1"/>
  <c r="B4129" i="2" s="1"/>
  <c r="B4130" i="2" s="1"/>
  <c r="B4131" i="2" s="1"/>
  <c r="B4132" i="2" s="1"/>
  <c r="B4133" i="2" s="1"/>
  <c r="B4134" i="2" s="1"/>
  <c r="B4135" i="2" s="1"/>
  <c r="B4136" i="2" s="1"/>
  <c r="B4137" i="2" s="1"/>
  <c r="B4138" i="2" s="1"/>
  <c r="B4139" i="2" s="1"/>
  <c r="B4140" i="2" s="1"/>
  <c r="B4141" i="2" s="1"/>
  <c r="B4142" i="2" s="1"/>
  <c r="B4143" i="2" s="1"/>
  <c r="B4144" i="2" s="1"/>
  <c r="B4145" i="2" s="1"/>
  <c r="B4146" i="2" s="1"/>
  <c r="B4147" i="2" s="1"/>
  <c r="B4148" i="2" s="1"/>
  <c r="B4149" i="2" s="1"/>
  <c r="B4150" i="2" s="1"/>
  <c r="B4151" i="2" s="1"/>
  <c r="B4152" i="2" s="1"/>
  <c r="B4153" i="2" s="1"/>
  <c r="B4154" i="2" s="1"/>
  <c r="B4155" i="2" s="1"/>
  <c r="B4156" i="2" s="1"/>
  <c r="B4157" i="2" s="1"/>
  <c r="B4158" i="2" s="1"/>
  <c r="B4159" i="2" s="1"/>
  <c r="B4160" i="2" s="1"/>
  <c r="B4161" i="2" s="1"/>
  <c r="B4162" i="2" s="1"/>
  <c r="B4163" i="2" s="1"/>
  <c r="B4164" i="2" s="1"/>
  <c r="B4165" i="2" s="1"/>
  <c r="B4166" i="2" s="1"/>
  <c r="B4167" i="2" s="1"/>
  <c r="B4168" i="2" s="1"/>
  <c r="B4169" i="2" s="1"/>
  <c r="B4170" i="2" s="1"/>
  <c r="B4171" i="2" s="1"/>
  <c r="B4172" i="2" s="1"/>
  <c r="B4173" i="2" s="1"/>
  <c r="B4174" i="2" s="1"/>
  <c r="B4175" i="2" s="1"/>
  <c r="B4176" i="2" s="1"/>
  <c r="B4177" i="2" s="1"/>
  <c r="B4178" i="2" s="1"/>
  <c r="B4179" i="2" s="1"/>
  <c r="B4180" i="2" s="1"/>
  <c r="B4181" i="2" s="1"/>
  <c r="B4182" i="2" s="1"/>
  <c r="B4183" i="2" s="1"/>
  <c r="B4184" i="2" s="1"/>
  <c r="B4185" i="2" s="1"/>
  <c r="B4186" i="2" s="1"/>
  <c r="B4187" i="2" s="1"/>
  <c r="B4188" i="2" s="1"/>
  <c r="B4189" i="2" s="1"/>
  <c r="B4190" i="2" s="1"/>
  <c r="B4191" i="2" s="1"/>
  <c r="B4192" i="2" s="1"/>
  <c r="B4193" i="2" s="1"/>
  <c r="B4194" i="2" s="1"/>
  <c r="B4195" i="2" s="1"/>
  <c r="B4196" i="2" s="1"/>
  <c r="B4197" i="2" s="1"/>
  <c r="B4198" i="2" s="1"/>
  <c r="B4199" i="2" s="1"/>
  <c r="B4200" i="2" s="1"/>
  <c r="B4201" i="2" s="1"/>
  <c r="B4202" i="2" s="1"/>
  <c r="B4203" i="2" s="1"/>
  <c r="B4204" i="2" s="1"/>
  <c r="B4205" i="2" s="1"/>
  <c r="B4206" i="2" s="1"/>
  <c r="B4207" i="2" s="1"/>
  <c r="B4208" i="2" s="1"/>
  <c r="B4209" i="2" s="1"/>
  <c r="B4210" i="2" s="1"/>
  <c r="B4211" i="2" s="1"/>
  <c r="B4212" i="2" s="1"/>
  <c r="B4213" i="2" s="1"/>
  <c r="B4214" i="2" s="1"/>
  <c r="B4215" i="2" s="1"/>
  <c r="B4216" i="2" s="1"/>
  <c r="B4217" i="2" s="1"/>
  <c r="B4218" i="2" s="1"/>
  <c r="B4219" i="2" s="1"/>
  <c r="B4220" i="2" s="1"/>
  <c r="B4221" i="2" s="1"/>
  <c r="B4222" i="2" s="1"/>
  <c r="B4223" i="2" s="1"/>
  <c r="B4224" i="2" s="1"/>
  <c r="B4225" i="2" s="1"/>
  <c r="B4226" i="2" s="1"/>
  <c r="B4227" i="2" s="1"/>
  <c r="B4228" i="2" s="1"/>
  <c r="B4229" i="2" s="1"/>
  <c r="B4230" i="2" s="1"/>
  <c r="B4231" i="2" s="1"/>
  <c r="B4232" i="2" s="1"/>
  <c r="B4233" i="2" s="1"/>
  <c r="B4234" i="2" s="1"/>
  <c r="B4235" i="2" s="1"/>
  <c r="B4236" i="2" s="1"/>
  <c r="B4237" i="2" s="1"/>
  <c r="B4238" i="2" s="1"/>
  <c r="B4239" i="2" s="1"/>
  <c r="B4240" i="2" s="1"/>
  <c r="B4241" i="2" s="1"/>
  <c r="B4242" i="2" s="1"/>
  <c r="B4243" i="2" s="1"/>
  <c r="B4244" i="2" s="1"/>
  <c r="B4245" i="2" s="1"/>
  <c r="B4246" i="2" s="1"/>
  <c r="B4247" i="2" s="1"/>
  <c r="B4248" i="2" s="1"/>
  <c r="B4249" i="2" s="1"/>
  <c r="B4250" i="2" s="1"/>
  <c r="B4251" i="2" s="1"/>
  <c r="B4252" i="2" s="1"/>
  <c r="B4253" i="2" s="1"/>
  <c r="B4254" i="2" s="1"/>
  <c r="B4255" i="2" s="1"/>
  <c r="B4256" i="2" s="1"/>
  <c r="B4257" i="2" s="1"/>
  <c r="B4258" i="2" s="1"/>
  <c r="B4259" i="2" s="1"/>
  <c r="B4260" i="2" s="1"/>
  <c r="B4261" i="2" s="1"/>
  <c r="B4262" i="2" s="1"/>
  <c r="B4263" i="2" s="1"/>
  <c r="B4264" i="2" s="1"/>
  <c r="B4265" i="2" s="1"/>
  <c r="B4266" i="2" s="1"/>
  <c r="B4267" i="2" s="1"/>
  <c r="B4268" i="2" s="1"/>
  <c r="B4269" i="2" s="1"/>
  <c r="B4270" i="2" s="1"/>
  <c r="B4271" i="2" s="1"/>
  <c r="B4272" i="2" s="1"/>
  <c r="B4273" i="2" s="1"/>
  <c r="B4274" i="2" s="1"/>
  <c r="B4275" i="2" s="1"/>
  <c r="B4276" i="2" s="1"/>
  <c r="B4277" i="2" s="1"/>
  <c r="B4278" i="2" s="1"/>
  <c r="B4279" i="2" s="1"/>
  <c r="B4280" i="2" s="1"/>
  <c r="B4281" i="2" s="1"/>
  <c r="B4282" i="2" s="1"/>
  <c r="B4283" i="2" s="1"/>
  <c r="B4284" i="2" s="1"/>
  <c r="B4285" i="2" s="1"/>
  <c r="B4286" i="2" s="1"/>
  <c r="B4287" i="2" s="1"/>
  <c r="B4288" i="2" s="1"/>
  <c r="B4289" i="2" s="1"/>
  <c r="B4290" i="2" s="1"/>
  <c r="B4291" i="2" s="1"/>
  <c r="B4292" i="2" s="1"/>
  <c r="B4293" i="2" s="1"/>
  <c r="B4294" i="2" s="1"/>
  <c r="B4295" i="2" s="1"/>
  <c r="B4296" i="2" s="1"/>
  <c r="B4297" i="2" s="1"/>
  <c r="B4298" i="2" s="1"/>
  <c r="B4299" i="2" s="1"/>
  <c r="B4300" i="2" s="1"/>
  <c r="B4301" i="2" s="1"/>
  <c r="B4302" i="2" s="1"/>
  <c r="B4303" i="2" s="1"/>
  <c r="B4304" i="2" s="1"/>
  <c r="B4305" i="2" s="1"/>
  <c r="B4306" i="2" s="1"/>
  <c r="B4307" i="2" s="1"/>
  <c r="B4308" i="2" s="1"/>
  <c r="B4309" i="2" s="1"/>
  <c r="B4310" i="2" s="1"/>
  <c r="B4311" i="2" s="1"/>
  <c r="B4312" i="2" s="1"/>
  <c r="B4313" i="2" s="1"/>
  <c r="B4314" i="2" s="1"/>
  <c r="B4315" i="2" s="1"/>
  <c r="B4316" i="2" s="1"/>
  <c r="B4317" i="2" s="1"/>
  <c r="B4318" i="2" s="1"/>
  <c r="B4319" i="2" s="1"/>
  <c r="B4320" i="2" s="1"/>
  <c r="B4321" i="2" s="1"/>
  <c r="B4322" i="2" s="1"/>
  <c r="B4323" i="2" s="1"/>
  <c r="B4324" i="2" s="1"/>
  <c r="B4325" i="2" s="1"/>
  <c r="B4326" i="2" s="1"/>
  <c r="B4327" i="2" s="1"/>
  <c r="B4328" i="2" s="1"/>
  <c r="B4329" i="2" s="1"/>
  <c r="B4330" i="2" s="1"/>
  <c r="B4331" i="2" s="1"/>
  <c r="B4332" i="2" s="1"/>
  <c r="B4333" i="2" s="1"/>
  <c r="B4334" i="2" s="1"/>
  <c r="B4335" i="2" s="1"/>
  <c r="B4336" i="2" s="1"/>
  <c r="B4337" i="2" s="1"/>
  <c r="B4338" i="2" s="1"/>
  <c r="B4339" i="2" s="1"/>
  <c r="B4340" i="2" s="1"/>
  <c r="B4341" i="2" s="1"/>
  <c r="B4342" i="2" s="1"/>
  <c r="B4343" i="2" s="1"/>
  <c r="B4344" i="2" s="1"/>
  <c r="B4345" i="2" s="1"/>
  <c r="B4346" i="2" s="1"/>
  <c r="B4347" i="2" s="1"/>
  <c r="B4348" i="2" s="1"/>
  <c r="B4349" i="2" s="1"/>
  <c r="B4350" i="2" s="1"/>
  <c r="B4351" i="2" s="1"/>
  <c r="B4352" i="2" s="1"/>
  <c r="B4353" i="2" s="1"/>
  <c r="B4354" i="2" s="1"/>
  <c r="B4355" i="2" s="1"/>
  <c r="B4356" i="2" s="1"/>
  <c r="B4357" i="2" s="1"/>
  <c r="B4358" i="2" s="1"/>
  <c r="B4359" i="2" s="1"/>
  <c r="B4360" i="2" s="1"/>
  <c r="B4361" i="2" s="1"/>
  <c r="B4362" i="2" s="1"/>
  <c r="B4363" i="2" s="1"/>
  <c r="B4364" i="2" s="1"/>
  <c r="B4365" i="2" s="1"/>
  <c r="B4366" i="2" s="1"/>
  <c r="B4367" i="2" s="1"/>
  <c r="B4368" i="2" s="1"/>
  <c r="B4369" i="2" s="1"/>
  <c r="B4370" i="2" s="1"/>
  <c r="B4371" i="2" s="1"/>
  <c r="B4372" i="2" s="1"/>
  <c r="B4373" i="2" s="1"/>
  <c r="B4374" i="2" s="1"/>
  <c r="B4375" i="2" s="1"/>
  <c r="B4376" i="2" s="1"/>
  <c r="B4377" i="2" s="1"/>
  <c r="B4378" i="2" s="1"/>
  <c r="B4379" i="2" s="1"/>
  <c r="B4380" i="2" s="1"/>
  <c r="B4381" i="2" s="1"/>
  <c r="B4382" i="2" s="1"/>
  <c r="B4383" i="2" s="1"/>
  <c r="B4384" i="2" s="1"/>
  <c r="B4385" i="2" s="1"/>
  <c r="B4386" i="2" s="1"/>
  <c r="B4387" i="2" s="1"/>
  <c r="B4388" i="2" s="1"/>
  <c r="B4389" i="2" s="1"/>
  <c r="B4390" i="2" s="1"/>
  <c r="B4391" i="2" s="1"/>
  <c r="B4392" i="2" s="1"/>
  <c r="B4393" i="2" s="1"/>
  <c r="B4394" i="2" s="1"/>
  <c r="B4395" i="2" s="1"/>
  <c r="B4396" i="2" s="1"/>
  <c r="B4397" i="2" s="1"/>
  <c r="B4398" i="2" s="1"/>
  <c r="B4399" i="2" s="1"/>
  <c r="B4400" i="2" s="1"/>
  <c r="B4401" i="2" s="1"/>
  <c r="B4402" i="2" s="1"/>
  <c r="B4403" i="2" s="1"/>
  <c r="B4404" i="2" s="1"/>
  <c r="B4405" i="2" s="1"/>
  <c r="B4406" i="2" s="1"/>
  <c r="B4407" i="2" s="1"/>
  <c r="B4408" i="2" s="1"/>
  <c r="B4409" i="2" s="1"/>
  <c r="B4410" i="2" s="1"/>
  <c r="B4411" i="2" s="1"/>
  <c r="B4412" i="2" s="1"/>
  <c r="B4413" i="2" s="1"/>
  <c r="B4414" i="2" s="1"/>
  <c r="B4415" i="2" s="1"/>
  <c r="B4416" i="2" s="1"/>
  <c r="B4417" i="2" s="1"/>
  <c r="B4418" i="2" s="1"/>
  <c r="B4419" i="2" s="1"/>
  <c r="B4420" i="2" s="1"/>
  <c r="B4421" i="2" s="1"/>
  <c r="B4422" i="2" s="1"/>
  <c r="B4423" i="2" s="1"/>
  <c r="B4424" i="2" s="1"/>
  <c r="B4425" i="2" s="1"/>
  <c r="B4426" i="2" s="1"/>
  <c r="B4427" i="2" s="1"/>
  <c r="B4428" i="2" s="1"/>
  <c r="B4429" i="2" s="1"/>
  <c r="B4430" i="2" s="1"/>
  <c r="B4431" i="2" s="1"/>
  <c r="B4432" i="2" s="1"/>
  <c r="B4433" i="2" s="1"/>
  <c r="B4434" i="2" s="1"/>
  <c r="B4435" i="2" s="1"/>
  <c r="B4436" i="2" s="1"/>
  <c r="B4437" i="2" s="1"/>
  <c r="B4438" i="2" s="1"/>
  <c r="B4439" i="2" s="1"/>
  <c r="B4440" i="2" s="1"/>
  <c r="B4441" i="2" s="1"/>
  <c r="B4442" i="2" s="1"/>
  <c r="B4443" i="2" s="1"/>
  <c r="B4444" i="2" s="1"/>
  <c r="B4445" i="2" s="1"/>
  <c r="B4446" i="2" s="1"/>
  <c r="B4447" i="2" s="1"/>
  <c r="B4448" i="2" s="1"/>
  <c r="B4449" i="2" s="1"/>
  <c r="B4450" i="2" s="1"/>
  <c r="B4451" i="2" s="1"/>
  <c r="B4452" i="2" s="1"/>
  <c r="B4453" i="2" s="1"/>
  <c r="B4454" i="2" s="1"/>
  <c r="B4455" i="2" s="1"/>
  <c r="B4456" i="2" s="1"/>
  <c r="B4457" i="2" s="1"/>
  <c r="B4458" i="2" s="1"/>
  <c r="B4459" i="2" s="1"/>
  <c r="B4460" i="2" s="1"/>
  <c r="B4461" i="2" s="1"/>
  <c r="B4462" i="2" s="1"/>
  <c r="B4463" i="2" s="1"/>
  <c r="B4464" i="2" s="1"/>
  <c r="B4465" i="2" s="1"/>
  <c r="B4466" i="2" s="1"/>
  <c r="B4467" i="2" s="1"/>
  <c r="B4468" i="2" s="1"/>
  <c r="B4469" i="2" s="1"/>
  <c r="B4470" i="2" s="1"/>
  <c r="B4471" i="2" s="1"/>
  <c r="B4472" i="2" s="1"/>
  <c r="B4473" i="2" s="1"/>
  <c r="B4474" i="2" s="1"/>
  <c r="B4475" i="2" s="1"/>
  <c r="B4476" i="2" s="1"/>
  <c r="B4477" i="2" s="1"/>
  <c r="B4478" i="2" s="1"/>
  <c r="B4479" i="2" s="1"/>
  <c r="B4480" i="2" s="1"/>
  <c r="B4481" i="2" s="1"/>
  <c r="B4482" i="2" s="1"/>
  <c r="B4483" i="2" s="1"/>
  <c r="B4484" i="2" s="1"/>
  <c r="B4485" i="2" s="1"/>
  <c r="B4486" i="2" s="1"/>
  <c r="B4487" i="2" s="1"/>
  <c r="B4488" i="2" s="1"/>
  <c r="B4489" i="2" s="1"/>
  <c r="B4490" i="2" s="1"/>
  <c r="B4491" i="2" s="1"/>
  <c r="B4492" i="2" s="1"/>
  <c r="B4493" i="2" s="1"/>
  <c r="B4494" i="2" s="1"/>
  <c r="B4495" i="2" s="1"/>
  <c r="B4496" i="2" s="1"/>
  <c r="B4497" i="2" s="1"/>
  <c r="B4498" i="2" s="1"/>
  <c r="B4499" i="2" s="1"/>
  <c r="B4500" i="2" s="1"/>
  <c r="B4501" i="2" s="1"/>
  <c r="B4502" i="2" s="1"/>
  <c r="B4503" i="2" s="1"/>
  <c r="B4504" i="2" s="1"/>
  <c r="B4505" i="2" s="1"/>
  <c r="B4506" i="2" s="1"/>
  <c r="B4507" i="2" s="1"/>
  <c r="B4508" i="2" s="1"/>
  <c r="B4509" i="2" s="1"/>
  <c r="B4510" i="2" s="1"/>
  <c r="B4511" i="2" s="1"/>
  <c r="B4512" i="2" s="1"/>
  <c r="B4513" i="2" s="1"/>
  <c r="B4514" i="2" s="1"/>
  <c r="B4515" i="2" s="1"/>
  <c r="B4516" i="2" s="1"/>
  <c r="B4517" i="2" s="1"/>
  <c r="B4518" i="2" s="1"/>
  <c r="B4519" i="2" s="1"/>
  <c r="B4520" i="2" s="1"/>
  <c r="B4521" i="2" s="1"/>
  <c r="B4522" i="2" s="1"/>
  <c r="B4523" i="2" s="1"/>
  <c r="B4524" i="2" s="1"/>
  <c r="B4525" i="2" s="1"/>
  <c r="B4526" i="2" s="1"/>
  <c r="B4527" i="2" s="1"/>
  <c r="B4528" i="2" s="1"/>
  <c r="B4529" i="2" s="1"/>
  <c r="B4530" i="2" s="1"/>
  <c r="B4531" i="2" s="1"/>
  <c r="B4532" i="2" s="1"/>
  <c r="B4533" i="2" s="1"/>
  <c r="B4534" i="2" s="1"/>
  <c r="B4535" i="2" s="1"/>
  <c r="B4536" i="2" s="1"/>
  <c r="B4537" i="2" s="1"/>
  <c r="B4538" i="2" s="1"/>
  <c r="B4539" i="2" s="1"/>
  <c r="B4540" i="2" s="1"/>
  <c r="B4541" i="2" s="1"/>
  <c r="B4542" i="2" s="1"/>
  <c r="B4543" i="2" s="1"/>
  <c r="B4544" i="2" s="1"/>
  <c r="B4545" i="2" s="1"/>
  <c r="B4546" i="2" s="1"/>
  <c r="B4547" i="2" s="1"/>
  <c r="B4548" i="2" s="1"/>
  <c r="B4549" i="2" s="1"/>
  <c r="B4550" i="2" s="1"/>
  <c r="B4551" i="2" s="1"/>
  <c r="B4552" i="2" s="1"/>
  <c r="B4553" i="2" s="1"/>
  <c r="B4554" i="2" s="1"/>
  <c r="B4555" i="2" s="1"/>
  <c r="B4556" i="2" s="1"/>
  <c r="B4557" i="2" s="1"/>
  <c r="B4558" i="2" s="1"/>
  <c r="B4559" i="2" s="1"/>
  <c r="B4560" i="2" s="1"/>
  <c r="B4561" i="2" s="1"/>
  <c r="B4562" i="2" s="1"/>
  <c r="B4563" i="2" s="1"/>
  <c r="B4564" i="2" s="1"/>
  <c r="B4565" i="2" s="1"/>
  <c r="B4566" i="2" s="1"/>
  <c r="B4567" i="2" s="1"/>
  <c r="B4568" i="2" s="1"/>
  <c r="B4569" i="2" s="1"/>
  <c r="B4570" i="2" s="1"/>
  <c r="B4571" i="2" s="1"/>
  <c r="B4572" i="2" s="1"/>
  <c r="B4573" i="2" s="1"/>
  <c r="B4574" i="2" s="1"/>
  <c r="B4575" i="2" s="1"/>
  <c r="B4576" i="2" s="1"/>
  <c r="B4577" i="2" s="1"/>
  <c r="B4578" i="2" s="1"/>
  <c r="B4579" i="2" s="1"/>
  <c r="B4580" i="2" s="1"/>
  <c r="B4581" i="2" s="1"/>
  <c r="B4582" i="2" s="1"/>
  <c r="B4583" i="2" s="1"/>
  <c r="B4584" i="2" s="1"/>
  <c r="B4585" i="2" s="1"/>
  <c r="B4586" i="2" s="1"/>
  <c r="B4587" i="2" s="1"/>
  <c r="B4588" i="2" s="1"/>
  <c r="B4589" i="2" s="1"/>
  <c r="B4590" i="2" s="1"/>
  <c r="B4591" i="2" s="1"/>
  <c r="B4592" i="2" s="1"/>
  <c r="B4593" i="2" s="1"/>
  <c r="B4594" i="2" s="1"/>
  <c r="B4595" i="2" s="1"/>
  <c r="B4596" i="2" s="1"/>
  <c r="B4597" i="2" s="1"/>
  <c r="B4598" i="2" s="1"/>
  <c r="B4599" i="2" s="1"/>
  <c r="B4600" i="2" s="1"/>
  <c r="B4601" i="2" s="1"/>
  <c r="B4602" i="2" s="1"/>
  <c r="B4603" i="2" s="1"/>
  <c r="B4604" i="2" s="1"/>
  <c r="B4605" i="2" s="1"/>
  <c r="B4606" i="2" s="1"/>
  <c r="B4607" i="2" s="1"/>
  <c r="B4608" i="2" s="1"/>
  <c r="B4609" i="2" s="1"/>
  <c r="B4610" i="2" s="1"/>
  <c r="B4611" i="2" s="1"/>
  <c r="B4612" i="2" s="1"/>
  <c r="B4613" i="2" s="1"/>
  <c r="B4614" i="2" s="1"/>
  <c r="B4615" i="2" s="1"/>
  <c r="B4616" i="2" s="1"/>
  <c r="B4617" i="2" s="1"/>
  <c r="B4618" i="2" s="1"/>
  <c r="B4619" i="2" s="1"/>
  <c r="B4620" i="2" s="1"/>
  <c r="B4621" i="2" s="1"/>
  <c r="B4622" i="2" s="1"/>
  <c r="B4623" i="2" s="1"/>
  <c r="B4624" i="2" s="1"/>
  <c r="B4625" i="2" s="1"/>
  <c r="B4626" i="2" s="1"/>
  <c r="B4627" i="2" s="1"/>
  <c r="B4628" i="2" s="1"/>
  <c r="B4629" i="2" s="1"/>
  <c r="B4630" i="2" s="1"/>
  <c r="B4631" i="2" s="1"/>
  <c r="B4632" i="2" s="1"/>
  <c r="B4633" i="2" s="1"/>
  <c r="B4634" i="2" s="1"/>
  <c r="B4635" i="2" s="1"/>
  <c r="B4636" i="2" s="1"/>
  <c r="B4637" i="2" s="1"/>
  <c r="B4638" i="2" s="1"/>
  <c r="B4639" i="2" s="1"/>
  <c r="B4640" i="2" s="1"/>
  <c r="B4641" i="2" s="1"/>
  <c r="B4642" i="2" s="1"/>
  <c r="B4643" i="2" s="1"/>
  <c r="B4644" i="2" s="1"/>
  <c r="B4645" i="2" s="1"/>
  <c r="B4646" i="2" s="1"/>
  <c r="B4647" i="2" s="1"/>
  <c r="B4648" i="2" s="1"/>
  <c r="B4649" i="2" s="1"/>
  <c r="B4650" i="2" s="1"/>
  <c r="B4651" i="2" s="1"/>
  <c r="B4652" i="2" s="1"/>
  <c r="B4653" i="2" s="1"/>
  <c r="B4654" i="2" s="1"/>
  <c r="B4655" i="2" s="1"/>
  <c r="B4656" i="2" s="1"/>
  <c r="B4657" i="2" s="1"/>
  <c r="B4658" i="2" s="1"/>
  <c r="B4659" i="2" s="1"/>
  <c r="B4660" i="2" s="1"/>
  <c r="B4661" i="2" s="1"/>
  <c r="B4662" i="2" s="1"/>
  <c r="B4663" i="2" s="1"/>
  <c r="B4664" i="2" s="1"/>
  <c r="B4665" i="2" s="1"/>
  <c r="B4666" i="2" s="1"/>
  <c r="B4667" i="2" s="1"/>
  <c r="B4668" i="2" s="1"/>
  <c r="B4669" i="2" s="1"/>
  <c r="B4670" i="2" s="1"/>
  <c r="B4671" i="2" s="1"/>
  <c r="B4672" i="2" s="1"/>
  <c r="B4673" i="2" s="1"/>
  <c r="B4674" i="2" s="1"/>
  <c r="B4675" i="2" s="1"/>
  <c r="B4676" i="2" s="1"/>
  <c r="B4677" i="2" s="1"/>
  <c r="B4678" i="2" s="1"/>
  <c r="B4679" i="2" s="1"/>
  <c r="B4680" i="2" s="1"/>
  <c r="B4681" i="2" s="1"/>
  <c r="B4682" i="2" s="1"/>
  <c r="B4683" i="2" s="1"/>
  <c r="B4684" i="2" s="1"/>
  <c r="B4685" i="2" s="1"/>
  <c r="B4686" i="2" s="1"/>
  <c r="B4687" i="2" s="1"/>
  <c r="B4688" i="2" s="1"/>
  <c r="B4689" i="2" s="1"/>
  <c r="B4690" i="2" s="1"/>
  <c r="B4691" i="2" s="1"/>
  <c r="B4692" i="2" s="1"/>
  <c r="B4693" i="2" s="1"/>
  <c r="B4694" i="2" s="1"/>
  <c r="B4695" i="2" s="1"/>
  <c r="B4696" i="2" s="1"/>
  <c r="B4697" i="2" s="1"/>
  <c r="B4698" i="2" s="1"/>
  <c r="B4699" i="2" s="1"/>
  <c r="B4700" i="2" s="1"/>
  <c r="B4701" i="2" s="1"/>
  <c r="B4702" i="2" s="1"/>
  <c r="B4703" i="2" s="1"/>
  <c r="B4704" i="2" s="1"/>
  <c r="B4705" i="2" s="1"/>
  <c r="B4706" i="2" s="1"/>
  <c r="B4707" i="2" s="1"/>
  <c r="B4708" i="2" s="1"/>
  <c r="B4709" i="2" s="1"/>
  <c r="B4710" i="2" s="1"/>
  <c r="B4711" i="2" s="1"/>
  <c r="B4712" i="2" s="1"/>
  <c r="B4713" i="2" s="1"/>
  <c r="B4714" i="2" s="1"/>
  <c r="B4715" i="2" s="1"/>
  <c r="B4716" i="2" s="1"/>
  <c r="B4717" i="2" s="1"/>
  <c r="B4718" i="2" s="1"/>
  <c r="B4719" i="2" s="1"/>
  <c r="B4720" i="2" s="1"/>
  <c r="B4721" i="2" s="1"/>
  <c r="B4722" i="2" s="1"/>
  <c r="B4723" i="2" s="1"/>
  <c r="B4724" i="2" s="1"/>
  <c r="B4725" i="2" s="1"/>
  <c r="B4726" i="2" s="1"/>
  <c r="B4727" i="2" s="1"/>
  <c r="B4728" i="2" s="1"/>
  <c r="B4729" i="2" s="1"/>
  <c r="B4730" i="2" s="1"/>
  <c r="B4731" i="2" s="1"/>
  <c r="B4732" i="2" s="1"/>
  <c r="B4733" i="2" s="1"/>
  <c r="B4734" i="2" s="1"/>
  <c r="B4735" i="2" s="1"/>
  <c r="B4736" i="2" s="1"/>
  <c r="B4737" i="2" s="1"/>
  <c r="B4738" i="2" s="1"/>
  <c r="B4739" i="2" s="1"/>
  <c r="B4740" i="2" s="1"/>
  <c r="B4741" i="2" s="1"/>
  <c r="B4742" i="2" s="1"/>
  <c r="B4743" i="2" s="1"/>
  <c r="B4744" i="2" s="1"/>
  <c r="B4745" i="2" s="1"/>
  <c r="B4746" i="2" s="1"/>
  <c r="B4747" i="2" s="1"/>
  <c r="B4748" i="2" s="1"/>
  <c r="B4749" i="2" s="1"/>
  <c r="B4750" i="2" s="1"/>
  <c r="B4751" i="2" s="1"/>
  <c r="B4752" i="2" s="1"/>
  <c r="B4753" i="2" s="1"/>
  <c r="B4754" i="2" s="1"/>
  <c r="B4755" i="2" s="1"/>
  <c r="B4756" i="2" s="1"/>
  <c r="B4757" i="2" s="1"/>
  <c r="B4758" i="2" s="1"/>
  <c r="B4759" i="2" s="1"/>
  <c r="B4760" i="2" s="1"/>
  <c r="B4761" i="2" s="1"/>
  <c r="B4762" i="2" s="1"/>
  <c r="B4763" i="2" s="1"/>
  <c r="B4764" i="2" s="1"/>
  <c r="B4765" i="2" s="1"/>
  <c r="B4766" i="2" s="1"/>
  <c r="B4767" i="2" s="1"/>
  <c r="B4768" i="2" s="1"/>
  <c r="B4769" i="2" s="1"/>
  <c r="B4770" i="2" s="1"/>
  <c r="B4771" i="2" s="1"/>
  <c r="B4772" i="2" s="1"/>
  <c r="B4773" i="2" s="1"/>
  <c r="B4774" i="2" s="1"/>
  <c r="B4775" i="2" s="1"/>
  <c r="B4776" i="2" s="1"/>
  <c r="B4777" i="2" s="1"/>
  <c r="B4778" i="2" s="1"/>
  <c r="B4779" i="2" s="1"/>
  <c r="B4780" i="2" s="1"/>
  <c r="B4781" i="2" s="1"/>
  <c r="B4782" i="2" s="1"/>
  <c r="B4783" i="2" s="1"/>
  <c r="B4784" i="2" s="1"/>
  <c r="B4785" i="2" s="1"/>
  <c r="B4786" i="2" s="1"/>
  <c r="B4787" i="2" s="1"/>
  <c r="B4788" i="2" s="1"/>
  <c r="B4789" i="2" s="1"/>
  <c r="B4790" i="2" s="1"/>
  <c r="B4791" i="2" s="1"/>
  <c r="B4792" i="2" s="1"/>
  <c r="B4793" i="2" s="1"/>
  <c r="B4794" i="2" s="1"/>
  <c r="B4795" i="2" s="1"/>
  <c r="B4796" i="2" s="1"/>
  <c r="B4797" i="2" s="1"/>
  <c r="B4798" i="2" s="1"/>
  <c r="B4799" i="2" s="1"/>
  <c r="B4800" i="2" s="1"/>
  <c r="B4801" i="2" s="1"/>
  <c r="B4802" i="2" s="1"/>
  <c r="B4803" i="2" s="1"/>
  <c r="B4804" i="2" s="1"/>
  <c r="B4805" i="2" s="1"/>
  <c r="B4806" i="2" s="1"/>
  <c r="B4807" i="2" s="1"/>
  <c r="B4808" i="2" s="1"/>
  <c r="B4809" i="2" s="1"/>
  <c r="B4810" i="2" s="1"/>
  <c r="B4811" i="2" s="1"/>
  <c r="B4812" i="2" s="1"/>
  <c r="B4813" i="2" s="1"/>
  <c r="B4814" i="2" s="1"/>
  <c r="B4815" i="2" s="1"/>
  <c r="B4816" i="2" s="1"/>
  <c r="B4817" i="2" s="1"/>
  <c r="B4818" i="2" s="1"/>
  <c r="B4819" i="2" s="1"/>
  <c r="B4820" i="2" s="1"/>
  <c r="B4821" i="2" s="1"/>
  <c r="B4822" i="2" s="1"/>
  <c r="B4823" i="2" s="1"/>
  <c r="B4824" i="2" s="1"/>
  <c r="B4825" i="2" s="1"/>
  <c r="B4826" i="2" s="1"/>
  <c r="B4827" i="2" s="1"/>
  <c r="B4828" i="2" s="1"/>
  <c r="B4829" i="2" s="1"/>
  <c r="B4830" i="2" s="1"/>
  <c r="B4831" i="2" s="1"/>
  <c r="B4832" i="2" s="1"/>
  <c r="B4833" i="2" s="1"/>
  <c r="B4834" i="2" s="1"/>
  <c r="B4835" i="2" s="1"/>
  <c r="B4836" i="2" s="1"/>
  <c r="B4837" i="2" s="1"/>
  <c r="B4838" i="2" s="1"/>
  <c r="B4839" i="2" s="1"/>
  <c r="B4840" i="2" s="1"/>
  <c r="B4841" i="2" s="1"/>
  <c r="B4842" i="2" s="1"/>
  <c r="B4843" i="2" s="1"/>
  <c r="B4844" i="2" s="1"/>
  <c r="B4845" i="2" s="1"/>
  <c r="B4846" i="2" s="1"/>
  <c r="B4847" i="2" s="1"/>
  <c r="B4848" i="2" s="1"/>
  <c r="B4849" i="2" s="1"/>
  <c r="B4850" i="2" s="1"/>
  <c r="B4851" i="2" s="1"/>
  <c r="B4852" i="2" s="1"/>
  <c r="B4853" i="2" s="1"/>
  <c r="B4854" i="2" s="1"/>
  <c r="B4855" i="2" s="1"/>
  <c r="B4856" i="2" s="1"/>
  <c r="B4857" i="2" s="1"/>
  <c r="B4858" i="2" s="1"/>
  <c r="B4859" i="2" s="1"/>
  <c r="B4860" i="2" s="1"/>
  <c r="B4861" i="2" s="1"/>
  <c r="B4862" i="2" s="1"/>
  <c r="B4863" i="2" s="1"/>
  <c r="B4864" i="2" s="1"/>
  <c r="B4865" i="2" s="1"/>
  <c r="B4866" i="2" s="1"/>
  <c r="B4867" i="2" s="1"/>
  <c r="B4868" i="2" s="1"/>
  <c r="B4869" i="2" s="1"/>
  <c r="B4870" i="2" s="1"/>
  <c r="B4871" i="2" s="1"/>
  <c r="B4872" i="2" s="1"/>
  <c r="B4873" i="2" s="1"/>
  <c r="B4874" i="2" s="1"/>
  <c r="B4875" i="2" s="1"/>
  <c r="B4876" i="2" s="1"/>
  <c r="B4877" i="2" s="1"/>
  <c r="B4878" i="2" s="1"/>
  <c r="B4879" i="2" s="1"/>
  <c r="B4880" i="2" s="1"/>
  <c r="B4881" i="2" s="1"/>
  <c r="B4882" i="2" s="1"/>
  <c r="B4883" i="2" s="1"/>
  <c r="B4884" i="2" s="1"/>
  <c r="B4885" i="2" s="1"/>
  <c r="B4886" i="2" s="1"/>
  <c r="B4887" i="2" s="1"/>
  <c r="B4888" i="2" s="1"/>
  <c r="B4889" i="2" s="1"/>
  <c r="B4890" i="2" s="1"/>
  <c r="B4891" i="2" s="1"/>
  <c r="B4892" i="2" s="1"/>
  <c r="B4893" i="2" s="1"/>
  <c r="B4894" i="2" s="1"/>
  <c r="B4895" i="2" s="1"/>
  <c r="B4896" i="2" s="1"/>
  <c r="B4897" i="2" s="1"/>
  <c r="B4898" i="2" s="1"/>
  <c r="B4899" i="2" s="1"/>
  <c r="B4900" i="2" s="1"/>
  <c r="B4901" i="2" s="1"/>
  <c r="B4902" i="2" s="1"/>
  <c r="B4903" i="2" s="1"/>
  <c r="B4904" i="2" s="1"/>
  <c r="B4905" i="2" s="1"/>
  <c r="B4906" i="2" s="1"/>
  <c r="B4907" i="2" s="1"/>
  <c r="B4908" i="2" s="1"/>
  <c r="B4909" i="2" s="1"/>
  <c r="B4910" i="2" s="1"/>
  <c r="B4911" i="2" s="1"/>
  <c r="B4912" i="2" s="1"/>
  <c r="B4913" i="2" s="1"/>
  <c r="B4914" i="2" s="1"/>
  <c r="B4915" i="2" s="1"/>
  <c r="B4916" i="2" s="1"/>
  <c r="B4917" i="2" s="1"/>
  <c r="B4918" i="2" s="1"/>
  <c r="B4919" i="2" s="1"/>
  <c r="B4920" i="2" s="1"/>
  <c r="B4921" i="2" s="1"/>
  <c r="B4922" i="2" s="1"/>
  <c r="B4923" i="2" s="1"/>
  <c r="B4924" i="2" s="1"/>
  <c r="B4925" i="2" s="1"/>
  <c r="B4926" i="2" s="1"/>
  <c r="B4927" i="2" s="1"/>
  <c r="B4928" i="2" s="1"/>
  <c r="B4929" i="2" s="1"/>
  <c r="B4930" i="2" s="1"/>
  <c r="B4931" i="2" s="1"/>
  <c r="B4932" i="2" s="1"/>
  <c r="B4933" i="2" s="1"/>
  <c r="B4934" i="2" s="1"/>
  <c r="B4935" i="2" s="1"/>
  <c r="B4936" i="2" s="1"/>
  <c r="B4937" i="2" s="1"/>
  <c r="B4938" i="2" s="1"/>
  <c r="B4939" i="2" s="1"/>
  <c r="B4940" i="2" s="1"/>
  <c r="B4941" i="2" s="1"/>
  <c r="B4942" i="2" s="1"/>
  <c r="B4943" i="2" s="1"/>
  <c r="B4944" i="2" s="1"/>
  <c r="B4945" i="2" s="1"/>
  <c r="B4946" i="2" s="1"/>
  <c r="B4947" i="2" s="1"/>
  <c r="B4948" i="2" s="1"/>
  <c r="B4949" i="2" s="1"/>
  <c r="B4950" i="2" s="1"/>
  <c r="B4951" i="2" s="1"/>
  <c r="B4952" i="2" s="1"/>
  <c r="B4953" i="2" s="1"/>
  <c r="B4954" i="2" s="1"/>
  <c r="B4955" i="2" s="1"/>
  <c r="B4956" i="2" s="1"/>
  <c r="B4957" i="2" s="1"/>
  <c r="B4958" i="2" s="1"/>
  <c r="B4959" i="2" s="1"/>
  <c r="B4960" i="2" s="1"/>
  <c r="B4961" i="2" s="1"/>
  <c r="B4962" i="2" s="1"/>
  <c r="B4963" i="2" s="1"/>
  <c r="B4964" i="2" s="1"/>
  <c r="B4965" i="2" s="1"/>
  <c r="B4966" i="2" s="1"/>
  <c r="B4967" i="2" s="1"/>
  <c r="B4968" i="2" s="1"/>
  <c r="B4969" i="2" s="1"/>
  <c r="B4970" i="2" s="1"/>
  <c r="B4971" i="2" s="1"/>
  <c r="B4972" i="2" s="1"/>
  <c r="B4973" i="2" s="1"/>
  <c r="B4974" i="2" s="1"/>
  <c r="B4975" i="2" s="1"/>
  <c r="B4976" i="2" s="1"/>
  <c r="B4977" i="2" s="1"/>
  <c r="B4978" i="2" s="1"/>
  <c r="B4979" i="2" s="1"/>
  <c r="B4980" i="2" s="1"/>
  <c r="B4981" i="2" s="1"/>
  <c r="B4982" i="2" s="1"/>
  <c r="B4983" i="2" s="1"/>
  <c r="B4984" i="2" s="1"/>
  <c r="B4985" i="2" s="1"/>
  <c r="B4986" i="2" s="1"/>
  <c r="B4987" i="2" s="1"/>
  <c r="B4988" i="2" s="1"/>
  <c r="B4989" i="2" s="1"/>
  <c r="B4990" i="2" s="1"/>
  <c r="B4991" i="2" s="1"/>
  <c r="B4992" i="2" s="1"/>
  <c r="B4993" i="2" s="1"/>
  <c r="B4994" i="2" s="1"/>
  <c r="B4995" i="2" s="1"/>
  <c r="B4996" i="2" s="1"/>
  <c r="B4997" i="2" s="1"/>
  <c r="B4998" i="2" s="1"/>
  <c r="B4999" i="2" s="1"/>
  <c r="B5000" i="2" s="1"/>
  <c r="B5001" i="2" s="1"/>
  <c r="B5002" i="2" s="1"/>
  <c r="B5003" i="2" s="1"/>
  <c r="B5004" i="2" s="1"/>
  <c r="B5005" i="2" s="1"/>
  <c r="B5006" i="2" s="1"/>
  <c r="B5007" i="2" s="1"/>
  <c r="B5008" i="2" s="1"/>
  <c r="B5009" i="2" s="1"/>
  <c r="B5010" i="2" s="1"/>
  <c r="L12" i="8"/>
  <c r="M12" i="8" s="1"/>
  <c r="B12" i="8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B340" i="8" s="1"/>
  <c r="B341" i="8" s="1"/>
  <c r="B342" i="8" s="1"/>
  <c r="B343" i="8" s="1"/>
  <c r="B344" i="8" s="1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B374" i="8" s="1"/>
  <c r="B375" i="8" s="1"/>
  <c r="B376" i="8" s="1"/>
  <c r="B377" i="8" s="1"/>
  <c r="B378" i="8" s="1"/>
  <c r="B379" i="8" s="1"/>
  <c r="B380" i="8" s="1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B392" i="8" s="1"/>
  <c r="B393" i="8" s="1"/>
  <c r="B394" i="8" s="1"/>
  <c r="B395" i="8" s="1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B406" i="8" s="1"/>
  <c r="B407" i="8" s="1"/>
  <c r="B408" i="8" s="1"/>
  <c r="B409" i="8" s="1"/>
  <c r="B410" i="8" s="1"/>
  <c r="B411" i="8" s="1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B430" i="8" s="1"/>
  <c r="B431" i="8" s="1"/>
  <c r="B432" i="8" s="1"/>
  <c r="B433" i="8" s="1"/>
  <c r="B434" i="8" s="1"/>
  <c r="B435" i="8" s="1"/>
  <c r="B436" i="8" s="1"/>
  <c r="B437" i="8" s="1"/>
  <c r="B438" i="8" s="1"/>
  <c r="B439" i="8" s="1"/>
  <c r="B440" i="8" s="1"/>
  <c r="B441" i="8" s="1"/>
  <c r="B442" i="8" s="1"/>
  <c r="B443" i="8" s="1"/>
  <c r="B444" i="8" s="1"/>
  <c r="B445" i="8" s="1"/>
  <c r="B446" i="8" s="1"/>
  <c r="B447" i="8" s="1"/>
  <c r="B448" i="8" s="1"/>
  <c r="B449" i="8" s="1"/>
  <c r="B450" i="8" s="1"/>
  <c r="B451" i="8" s="1"/>
  <c r="B452" i="8" s="1"/>
  <c r="B453" i="8" s="1"/>
  <c r="B454" i="8" s="1"/>
  <c r="B455" i="8" s="1"/>
  <c r="B456" i="8" s="1"/>
  <c r="B457" i="8" s="1"/>
  <c r="B458" i="8" s="1"/>
  <c r="B459" i="8" s="1"/>
  <c r="B460" i="8" s="1"/>
  <c r="B461" i="8" s="1"/>
  <c r="B462" i="8" s="1"/>
  <c r="B463" i="8" s="1"/>
  <c r="B464" i="8" s="1"/>
  <c r="B465" i="8" s="1"/>
  <c r="B466" i="8" s="1"/>
  <c r="B467" i="8" s="1"/>
  <c r="B468" i="8" s="1"/>
  <c r="B469" i="8" s="1"/>
  <c r="B470" i="8" s="1"/>
  <c r="B471" i="8" s="1"/>
  <c r="B472" i="8" s="1"/>
  <c r="B473" i="8" s="1"/>
  <c r="B474" i="8" s="1"/>
  <c r="B475" i="8" s="1"/>
  <c r="B476" i="8" s="1"/>
  <c r="B477" i="8" s="1"/>
  <c r="B478" i="8" s="1"/>
  <c r="B479" i="8" s="1"/>
  <c r="B480" i="8" s="1"/>
  <c r="B481" i="8" s="1"/>
  <c r="B482" i="8" s="1"/>
  <c r="B483" i="8" s="1"/>
  <c r="B484" i="8" s="1"/>
  <c r="B485" i="8" s="1"/>
  <c r="B486" i="8" s="1"/>
  <c r="B487" i="8" s="1"/>
  <c r="B488" i="8" s="1"/>
  <c r="B489" i="8" s="1"/>
  <c r="B490" i="8" s="1"/>
  <c r="B491" i="8" s="1"/>
  <c r="B492" i="8" s="1"/>
  <c r="B493" i="8" s="1"/>
  <c r="B494" i="8" s="1"/>
  <c r="B495" i="8" s="1"/>
  <c r="B496" i="8" s="1"/>
  <c r="B497" i="8" s="1"/>
  <c r="B498" i="8" s="1"/>
  <c r="B499" i="8" s="1"/>
  <c r="B500" i="8" s="1"/>
  <c r="B501" i="8" s="1"/>
  <c r="B502" i="8" s="1"/>
  <c r="B503" i="8" s="1"/>
  <c r="B504" i="8" s="1"/>
  <c r="B505" i="8" s="1"/>
  <c r="B506" i="8" s="1"/>
  <c r="B507" i="8" s="1"/>
  <c r="B508" i="8" s="1"/>
  <c r="B509" i="8" s="1"/>
  <c r="B510" i="8" s="1"/>
  <c r="B511" i="8" s="1"/>
  <c r="B512" i="8" s="1"/>
  <c r="B513" i="8" s="1"/>
  <c r="B514" i="8" s="1"/>
  <c r="B515" i="8" s="1"/>
  <c r="B516" i="8" s="1"/>
  <c r="B517" i="8" s="1"/>
  <c r="B518" i="8" s="1"/>
  <c r="B519" i="8" s="1"/>
  <c r="B520" i="8" s="1"/>
  <c r="B521" i="8" s="1"/>
  <c r="B522" i="8" s="1"/>
  <c r="B523" i="8" s="1"/>
  <c r="B524" i="8" s="1"/>
  <c r="B525" i="8" s="1"/>
  <c r="B526" i="8" s="1"/>
  <c r="B527" i="8" s="1"/>
  <c r="B528" i="8" s="1"/>
  <c r="B529" i="8" s="1"/>
  <c r="B530" i="8" s="1"/>
  <c r="B531" i="8" s="1"/>
  <c r="B532" i="8" s="1"/>
  <c r="B533" i="8" s="1"/>
  <c r="B534" i="8" s="1"/>
  <c r="B535" i="8" s="1"/>
  <c r="B536" i="8" s="1"/>
  <c r="B537" i="8" s="1"/>
  <c r="B538" i="8" s="1"/>
  <c r="B539" i="8" s="1"/>
  <c r="B540" i="8" s="1"/>
  <c r="B541" i="8" s="1"/>
  <c r="B542" i="8" s="1"/>
  <c r="B543" i="8" s="1"/>
  <c r="B544" i="8" s="1"/>
  <c r="B545" i="8" s="1"/>
  <c r="B546" i="8" s="1"/>
  <c r="B547" i="8" s="1"/>
  <c r="B548" i="8" s="1"/>
  <c r="B549" i="8" s="1"/>
  <c r="B550" i="8" s="1"/>
  <c r="B551" i="8" s="1"/>
  <c r="B552" i="8" s="1"/>
  <c r="B553" i="8" s="1"/>
  <c r="B554" i="8" s="1"/>
  <c r="B555" i="8" s="1"/>
  <c r="B556" i="8" s="1"/>
  <c r="B557" i="8" s="1"/>
  <c r="B558" i="8" s="1"/>
  <c r="B559" i="8" s="1"/>
  <c r="B560" i="8" s="1"/>
  <c r="B561" i="8" s="1"/>
  <c r="B562" i="8" s="1"/>
  <c r="B563" i="8" s="1"/>
  <c r="B564" i="8" s="1"/>
  <c r="B565" i="8" s="1"/>
  <c r="B566" i="8" s="1"/>
  <c r="B567" i="8" s="1"/>
  <c r="B568" i="8" s="1"/>
  <c r="B569" i="8" s="1"/>
  <c r="B570" i="8" s="1"/>
  <c r="B571" i="8" s="1"/>
  <c r="B572" i="8" s="1"/>
  <c r="B573" i="8" s="1"/>
  <c r="B574" i="8" s="1"/>
  <c r="B575" i="8" s="1"/>
  <c r="B576" i="8" s="1"/>
  <c r="B577" i="8" s="1"/>
  <c r="B578" i="8" s="1"/>
  <c r="B579" i="8" s="1"/>
  <c r="B580" i="8" s="1"/>
  <c r="B581" i="8" s="1"/>
  <c r="B582" i="8" s="1"/>
  <c r="B583" i="8" s="1"/>
  <c r="B584" i="8" s="1"/>
  <c r="B585" i="8" s="1"/>
  <c r="B586" i="8" s="1"/>
  <c r="B587" i="8" s="1"/>
  <c r="B588" i="8" s="1"/>
  <c r="B589" i="8" s="1"/>
  <c r="B590" i="8" s="1"/>
  <c r="B591" i="8" s="1"/>
  <c r="B592" i="8" s="1"/>
  <c r="B593" i="8" s="1"/>
  <c r="B594" i="8" s="1"/>
  <c r="B595" i="8" s="1"/>
  <c r="B596" i="8" s="1"/>
  <c r="B597" i="8" s="1"/>
  <c r="B598" i="8" s="1"/>
  <c r="B599" i="8" s="1"/>
  <c r="B600" i="8" s="1"/>
  <c r="B601" i="8" s="1"/>
  <c r="B602" i="8" s="1"/>
  <c r="B603" i="8" s="1"/>
  <c r="B604" i="8" s="1"/>
  <c r="B605" i="8" s="1"/>
  <c r="B606" i="8" s="1"/>
  <c r="B607" i="8" s="1"/>
  <c r="B608" i="8" s="1"/>
  <c r="B609" i="8" s="1"/>
  <c r="B610" i="8" s="1"/>
  <c r="B611" i="8" s="1"/>
  <c r="B612" i="8" s="1"/>
  <c r="B613" i="8" s="1"/>
  <c r="B614" i="8" s="1"/>
  <c r="B615" i="8" s="1"/>
  <c r="B616" i="8" s="1"/>
  <c r="B617" i="8" s="1"/>
  <c r="B618" i="8" s="1"/>
  <c r="B619" i="8" s="1"/>
  <c r="B620" i="8" s="1"/>
  <c r="B621" i="8" s="1"/>
  <c r="B622" i="8" s="1"/>
  <c r="B623" i="8" s="1"/>
  <c r="B624" i="8" s="1"/>
  <c r="B625" i="8" s="1"/>
  <c r="B626" i="8" s="1"/>
  <c r="B627" i="8" s="1"/>
  <c r="B628" i="8" s="1"/>
  <c r="B629" i="8" s="1"/>
  <c r="B630" i="8" s="1"/>
  <c r="B631" i="8" s="1"/>
  <c r="B632" i="8" s="1"/>
  <c r="B633" i="8" s="1"/>
  <c r="B634" i="8" s="1"/>
  <c r="B635" i="8" s="1"/>
  <c r="B636" i="8" s="1"/>
  <c r="B637" i="8" s="1"/>
  <c r="B638" i="8" s="1"/>
  <c r="B639" i="8" s="1"/>
  <c r="B640" i="8" s="1"/>
  <c r="B641" i="8" s="1"/>
  <c r="B642" i="8" s="1"/>
  <c r="B643" i="8" s="1"/>
  <c r="B644" i="8" s="1"/>
  <c r="B645" i="8" s="1"/>
  <c r="B646" i="8" s="1"/>
  <c r="B647" i="8" s="1"/>
  <c r="B648" i="8" s="1"/>
  <c r="B649" i="8" s="1"/>
  <c r="B650" i="8" s="1"/>
  <c r="B651" i="8" s="1"/>
  <c r="B652" i="8" s="1"/>
  <c r="B653" i="8" s="1"/>
  <c r="B654" i="8" s="1"/>
  <c r="B655" i="8" s="1"/>
  <c r="B656" i="8" s="1"/>
  <c r="B657" i="8" s="1"/>
  <c r="B658" i="8" s="1"/>
  <c r="B659" i="8" s="1"/>
  <c r="B660" i="8" s="1"/>
  <c r="B661" i="8" s="1"/>
  <c r="B662" i="8" s="1"/>
  <c r="B663" i="8" s="1"/>
  <c r="B664" i="8" s="1"/>
  <c r="B665" i="8" s="1"/>
  <c r="B666" i="8" s="1"/>
  <c r="B667" i="8" s="1"/>
  <c r="B668" i="8" s="1"/>
  <c r="B669" i="8" s="1"/>
  <c r="B670" i="8" s="1"/>
  <c r="B671" i="8" s="1"/>
  <c r="B672" i="8" s="1"/>
  <c r="B673" i="8" s="1"/>
  <c r="B674" i="8" s="1"/>
  <c r="B675" i="8" s="1"/>
  <c r="B676" i="8" s="1"/>
  <c r="B677" i="8" s="1"/>
  <c r="B678" i="8" s="1"/>
  <c r="B679" i="8" s="1"/>
  <c r="B680" i="8" s="1"/>
  <c r="B681" i="8" s="1"/>
  <c r="B682" i="8" s="1"/>
  <c r="B683" i="8" s="1"/>
  <c r="B684" i="8" s="1"/>
  <c r="B685" i="8" s="1"/>
  <c r="B686" i="8" s="1"/>
  <c r="B687" i="8" s="1"/>
  <c r="B688" i="8" s="1"/>
  <c r="B689" i="8" s="1"/>
  <c r="B690" i="8" s="1"/>
  <c r="B691" i="8" s="1"/>
  <c r="B692" i="8" s="1"/>
  <c r="B693" i="8" s="1"/>
  <c r="B694" i="8" s="1"/>
  <c r="B695" i="8" s="1"/>
  <c r="B696" i="8" s="1"/>
  <c r="B697" i="8" s="1"/>
  <c r="B698" i="8" s="1"/>
  <c r="B699" i="8" s="1"/>
  <c r="B700" i="8" s="1"/>
  <c r="B701" i="8" s="1"/>
  <c r="B702" i="8" s="1"/>
  <c r="B703" i="8" s="1"/>
  <c r="B704" i="8" s="1"/>
  <c r="B705" i="8" s="1"/>
  <c r="B706" i="8" s="1"/>
  <c r="B707" i="8" s="1"/>
  <c r="B708" i="8" s="1"/>
  <c r="B709" i="8" s="1"/>
  <c r="B710" i="8" s="1"/>
  <c r="B711" i="8" s="1"/>
  <c r="B712" i="8" s="1"/>
  <c r="B713" i="8" s="1"/>
  <c r="B714" i="8" s="1"/>
  <c r="B715" i="8" s="1"/>
  <c r="B716" i="8" s="1"/>
  <c r="B717" i="8" s="1"/>
  <c r="B718" i="8" s="1"/>
  <c r="B719" i="8" s="1"/>
  <c r="B720" i="8" s="1"/>
  <c r="B721" i="8" s="1"/>
  <c r="B722" i="8" s="1"/>
  <c r="B723" i="8" s="1"/>
  <c r="B724" i="8" s="1"/>
  <c r="B725" i="8" s="1"/>
  <c r="B726" i="8" s="1"/>
  <c r="B727" i="8" s="1"/>
  <c r="B728" i="8" s="1"/>
  <c r="B729" i="8" s="1"/>
  <c r="B730" i="8" s="1"/>
  <c r="B731" i="8" s="1"/>
  <c r="B732" i="8" s="1"/>
  <c r="B733" i="8" s="1"/>
  <c r="B734" i="8" s="1"/>
  <c r="B735" i="8" s="1"/>
  <c r="B736" i="8" s="1"/>
  <c r="B737" i="8" s="1"/>
  <c r="B738" i="8" s="1"/>
  <c r="B739" i="8" s="1"/>
  <c r="B740" i="8" s="1"/>
  <c r="B741" i="8" s="1"/>
  <c r="B742" i="8" s="1"/>
  <c r="B743" i="8" s="1"/>
  <c r="B744" i="8" s="1"/>
  <c r="B745" i="8" s="1"/>
  <c r="B746" i="8" s="1"/>
  <c r="B747" i="8" s="1"/>
  <c r="B748" i="8" s="1"/>
  <c r="B749" i="8" s="1"/>
  <c r="B750" i="8" s="1"/>
  <c r="B751" i="8" s="1"/>
  <c r="B752" i="8" s="1"/>
  <c r="B753" i="8" s="1"/>
  <c r="B754" i="8" s="1"/>
  <c r="B755" i="8" s="1"/>
  <c r="B756" i="8" s="1"/>
  <c r="B757" i="8" s="1"/>
  <c r="B758" i="8" s="1"/>
  <c r="B759" i="8" s="1"/>
  <c r="B760" i="8" s="1"/>
  <c r="B761" i="8" s="1"/>
  <c r="B762" i="8" s="1"/>
  <c r="B763" i="8" s="1"/>
  <c r="B764" i="8" s="1"/>
  <c r="B765" i="8" s="1"/>
  <c r="B766" i="8" s="1"/>
  <c r="B767" i="8" s="1"/>
  <c r="B768" i="8" s="1"/>
  <c r="B769" i="8" s="1"/>
  <c r="B770" i="8" s="1"/>
  <c r="B771" i="8" s="1"/>
  <c r="B772" i="8" s="1"/>
  <c r="B773" i="8" s="1"/>
  <c r="B774" i="8" s="1"/>
  <c r="B775" i="8" s="1"/>
  <c r="B776" i="8" s="1"/>
  <c r="B777" i="8" s="1"/>
  <c r="B778" i="8" s="1"/>
  <c r="B779" i="8" s="1"/>
  <c r="B780" i="8" s="1"/>
  <c r="B781" i="8" s="1"/>
  <c r="B782" i="8" s="1"/>
  <c r="B783" i="8" s="1"/>
  <c r="B784" i="8" s="1"/>
  <c r="B785" i="8" s="1"/>
  <c r="B786" i="8" s="1"/>
  <c r="B787" i="8" s="1"/>
  <c r="B788" i="8" s="1"/>
  <c r="B789" i="8" s="1"/>
  <c r="B790" i="8" s="1"/>
  <c r="B791" i="8" s="1"/>
  <c r="B792" i="8" s="1"/>
  <c r="B793" i="8" s="1"/>
  <c r="B794" i="8" s="1"/>
  <c r="B795" i="8" s="1"/>
  <c r="B796" i="8" s="1"/>
  <c r="B797" i="8" s="1"/>
  <c r="B798" i="8" s="1"/>
  <c r="B799" i="8" s="1"/>
  <c r="B800" i="8" s="1"/>
  <c r="B801" i="8" s="1"/>
  <c r="B802" i="8" s="1"/>
  <c r="B803" i="8" s="1"/>
  <c r="B804" i="8" s="1"/>
  <c r="B805" i="8" s="1"/>
  <c r="B806" i="8" s="1"/>
  <c r="B807" i="8" s="1"/>
  <c r="B808" i="8" s="1"/>
  <c r="B809" i="8" s="1"/>
  <c r="B810" i="8" s="1"/>
  <c r="B811" i="8" s="1"/>
  <c r="B812" i="8" s="1"/>
  <c r="B813" i="8" s="1"/>
  <c r="B814" i="8" s="1"/>
  <c r="B815" i="8" s="1"/>
  <c r="B816" i="8" s="1"/>
  <c r="B817" i="8" s="1"/>
  <c r="B818" i="8" s="1"/>
  <c r="B819" i="8" s="1"/>
  <c r="B820" i="8" s="1"/>
  <c r="B821" i="8" s="1"/>
  <c r="B822" i="8" s="1"/>
  <c r="B823" i="8" s="1"/>
  <c r="B824" i="8" s="1"/>
  <c r="B825" i="8" s="1"/>
  <c r="B826" i="8" s="1"/>
  <c r="B827" i="8" s="1"/>
  <c r="B828" i="8" s="1"/>
  <c r="B829" i="8" s="1"/>
  <c r="B830" i="8" s="1"/>
  <c r="B831" i="8" s="1"/>
  <c r="B832" i="8" s="1"/>
  <c r="B833" i="8" s="1"/>
  <c r="B834" i="8" s="1"/>
  <c r="B835" i="8" s="1"/>
  <c r="B836" i="8" s="1"/>
  <c r="B837" i="8" s="1"/>
  <c r="B838" i="8" s="1"/>
  <c r="B839" i="8" s="1"/>
  <c r="B840" i="8" s="1"/>
  <c r="B841" i="8" s="1"/>
  <c r="B842" i="8" s="1"/>
  <c r="B843" i="8" s="1"/>
  <c r="B844" i="8" s="1"/>
  <c r="B845" i="8" s="1"/>
  <c r="B846" i="8" s="1"/>
  <c r="B847" i="8" s="1"/>
  <c r="B848" i="8" s="1"/>
  <c r="B849" i="8" s="1"/>
  <c r="B850" i="8" s="1"/>
  <c r="B851" i="8" s="1"/>
  <c r="B852" i="8" s="1"/>
  <c r="B853" i="8" s="1"/>
  <c r="B854" i="8" s="1"/>
  <c r="B855" i="8" s="1"/>
  <c r="B856" i="8" s="1"/>
  <c r="B857" i="8" s="1"/>
  <c r="B858" i="8" s="1"/>
  <c r="B859" i="8" s="1"/>
  <c r="B860" i="8" s="1"/>
  <c r="B861" i="8" s="1"/>
  <c r="B862" i="8" s="1"/>
  <c r="B863" i="8" s="1"/>
  <c r="B864" i="8" s="1"/>
  <c r="B865" i="8" s="1"/>
  <c r="B866" i="8" s="1"/>
  <c r="B867" i="8" s="1"/>
  <c r="B868" i="8" s="1"/>
  <c r="B869" i="8" s="1"/>
  <c r="B870" i="8" s="1"/>
  <c r="B871" i="8" s="1"/>
  <c r="B872" i="8" s="1"/>
  <c r="B873" i="8" s="1"/>
  <c r="B874" i="8" s="1"/>
  <c r="B875" i="8" s="1"/>
  <c r="B876" i="8" s="1"/>
  <c r="B877" i="8" s="1"/>
  <c r="B878" i="8" s="1"/>
  <c r="B879" i="8" s="1"/>
  <c r="B880" i="8" s="1"/>
  <c r="B881" i="8" s="1"/>
  <c r="B882" i="8" s="1"/>
  <c r="B883" i="8" s="1"/>
  <c r="B884" i="8" s="1"/>
  <c r="B885" i="8" s="1"/>
  <c r="B886" i="8" s="1"/>
  <c r="B887" i="8" s="1"/>
  <c r="B888" i="8" s="1"/>
  <c r="B889" i="8" s="1"/>
  <c r="B890" i="8" s="1"/>
  <c r="B891" i="8" s="1"/>
  <c r="B892" i="8" s="1"/>
  <c r="B893" i="8" s="1"/>
  <c r="B894" i="8" s="1"/>
  <c r="B895" i="8" s="1"/>
  <c r="B896" i="8" s="1"/>
  <c r="B897" i="8" s="1"/>
  <c r="B898" i="8" s="1"/>
  <c r="B899" i="8" s="1"/>
  <c r="B900" i="8" s="1"/>
  <c r="B901" i="8" s="1"/>
  <c r="B902" i="8" s="1"/>
  <c r="B903" i="8" s="1"/>
  <c r="B904" i="8" s="1"/>
  <c r="B905" i="8" s="1"/>
  <c r="B906" i="8" s="1"/>
  <c r="B907" i="8" s="1"/>
  <c r="B908" i="8" s="1"/>
  <c r="B909" i="8" s="1"/>
  <c r="B910" i="8" s="1"/>
  <c r="B911" i="8" s="1"/>
  <c r="B912" i="8" s="1"/>
  <c r="B913" i="8" s="1"/>
  <c r="B914" i="8" s="1"/>
  <c r="B915" i="8" s="1"/>
  <c r="B916" i="8" s="1"/>
  <c r="B917" i="8" s="1"/>
  <c r="B918" i="8" s="1"/>
  <c r="B919" i="8" s="1"/>
  <c r="B920" i="8" s="1"/>
  <c r="B921" i="8" s="1"/>
  <c r="B922" i="8" s="1"/>
  <c r="B923" i="8" s="1"/>
  <c r="B924" i="8" s="1"/>
  <c r="B925" i="8" s="1"/>
  <c r="B926" i="8" s="1"/>
  <c r="B927" i="8" s="1"/>
  <c r="B928" i="8" s="1"/>
  <c r="B929" i="8" s="1"/>
  <c r="B930" i="8" s="1"/>
  <c r="B931" i="8" s="1"/>
  <c r="B932" i="8" s="1"/>
  <c r="B933" i="8" s="1"/>
  <c r="B934" i="8" s="1"/>
  <c r="B935" i="8" s="1"/>
  <c r="B936" i="8" s="1"/>
  <c r="B937" i="8" s="1"/>
  <c r="B938" i="8" s="1"/>
  <c r="B939" i="8" s="1"/>
  <c r="B940" i="8" s="1"/>
  <c r="B941" i="8" s="1"/>
  <c r="B942" i="8" s="1"/>
  <c r="B943" i="8" s="1"/>
  <c r="B944" i="8" s="1"/>
  <c r="B945" i="8" s="1"/>
  <c r="B946" i="8" s="1"/>
  <c r="B947" i="8" s="1"/>
  <c r="B948" i="8" s="1"/>
  <c r="B949" i="8" s="1"/>
  <c r="B950" i="8" s="1"/>
  <c r="B951" i="8" s="1"/>
  <c r="B952" i="8" s="1"/>
  <c r="B953" i="8" s="1"/>
  <c r="B954" i="8" s="1"/>
  <c r="B955" i="8" s="1"/>
  <c r="B956" i="8" s="1"/>
  <c r="B957" i="8" s="1"/>
  <c r="B958" i="8" s="1"/>
  <c r="B959" i="8" s="1"/>
  <c r="B960" i="8" s="1"/>
  <c r="B961" i="8" s="1"/>
  <c r="B962" i="8" s="1"/>
  <c r="B963" i="8" s="1"/>
  <c r="B964" i="8" s="1"/>
  <c r="B965" i="8" s="1"/>
  <c r="B966" i="8" s="1"/>
  <c r="B967" i="8" s="1"/>
  <c r="B968" i="8" s="1"/>
  <c r="B969" i="8" s="1"/>
  <c r="B970" i="8" s="1"/>
  <c r="B971" i="8" s="1"/>
  <c r="B972" i="8" s="1"/>
  <c r="B973" i="8" s="1"/>
  <c r="B974" i="8" s="1"/>
  <c r="B975" i="8" s="1"/>
  <c r="B976" i="8" s="1"/>
  <c r="B977" i="8" s="1"/>
  <c r="B978" i="8" s="1"/>
  <c r="B979" i="8" s="1"/>
  <c r="B980" i="8" s="1"/>
  <c r="B981" i="8" s="1"/>
  <c r="B982" i="8" s="1"/>
  <c r="B983" i="8" s="1"/>
  <c r="B984" i="8" s="1"/>
  <c r="B985" i="8" s="1"/>
  <c r="B986" i="8" s="1"/>
  <c r="B987" i="8" s="1"/>
  <c r="B988" i="8" s="1"/>
  <c r="B989" i="8" s="1"/>
  <c r="B990" i="8" s="1"/>
  <c r="B991" i="8" s="1"/>
  <c r="B992" i="8" s="1"/>
  <c r="B993" i="8" s="1"/>
  <c r="B994" i="8" s="1"/>
  <c r="B995" i="8" s="1"/>
  <c r="B996" i="8" s="1"/>
  <c r="B997" i="8" s="1"/>
  <c r="B998" i="8" s="1"/>
  <c r="B999" i="8" s="1"/>
  <c r="B1000" i="8" s="1"/>
  <c r="B1001" i="8" s="1"/>
  <c r="B1002" i="8" s="1"/>
  <c r="B1003" i="8" s="1"/>
  <c r="B1004" i="8" s="1"/>
  <c r="B1005" i="8" s="1"/>
  <c r="B1006" i="8" s="1"/>
  <c r="B1007" i="8" s="1"/>
  <c r="B1008" i="8" s="1"/>
  <c r="B1009" i="8" s="1"/>
  <c r="B1010" i="8" s="1"/>
  <c r="B1011" i="8" s="1"/>
  <c r="B1012" i="8" s="1"/>
  <c r="B1013" i="8" s="1"/>
  <c r="B1014" i="8" s="1"/>
  <c r="B1015" i="8" s="1"/>
  <c r="B1016" i="8" s="1"/>
  <c r="B1017" i="8" s="1"/>
  <c r="B1018" i="8" s="1"/>
  <c r="B1019" i="8" s="1"/>
  <c r="B1020" i="8" s="1"/>
  <c r="B1021" i="8" s="1"/>
  <c r="B1022" i="8" s="1"/>
  <c r="B1023" i="8" s="1"/>
  <c r="B1024" i="8" s="1"/>
  <c r="B1025" i="8" s="1"/>
  <c r="B1026" i="8" s="1"/>
  <c r="B1027" i="8" s="1"/>
  <c r="B1028" i="8" s="1"/>
  <c r="B1029" i="8" s="1"/>
  <c r="B1030" i="8" s="1"/>
  <c r="B1031" i="8" s="1"/>
  <c r="B1032" i="8" s="1"/>
  <c r="B1033" i="8" s="1"/>
  <c r="B1034" i="8" s="1"/>
  <c r="B1035" i="8" s="1"/>
  <c r="B1036" i="8" s="1"/>
  <c r="B1037" i="8" s="1"/>
  <c r="B1038" i="8" s="1"/>
  <c r="B1039" i="8" s="1"/>
  <c r="B1040" i="8" s="1"/>
  <c r="B1041" i="8" s="1"/>
  <c r="B1042" i="8" s="1"/>
  <c r="B1043" i="8" s="1"/>
  <c r="B1044" i="8" s="1"/>
  <c r="B1045" i="8" s="1"/>
  <c r="B1046" i="8" s="1"/>
  <c r="B1047" i="8" s="1"/>
  <c r="B1048" i="8" s="1"/>
  <c r="B1049" i="8" s="1"/>
  <c r="B1050" i="8" s="1"/>
  <c r="B1051" i="8" s="1"/>
  <c r="B1052" i="8" s="1"/>
  <c r="B1053" i="8" s="1"/>
  <c r="B1054" i="8" s="1"/>
  <c r="B1055" i="8" s="1"/>
  <c r="B1056" i="8" s="1"/>
  <c r="B1057" i="8" s="1"/>
  <c r="B1058" i="8" s="1"/>
  <c r="B1059" i="8" s="1"/>
  <c r="B1060" i="8" s="1"/>
  <c r="B1061" i="8" s="1"/>
  <c r="B1062" i="8" s="1"/>
  <c r="B1063" i="8" s="1"/>
  <c r="B1064" i="8" s="1"/>
  <c r="B1065" i="8" s="1"/>
  <c r="B1066" i="8" s="1"/>
  <c r="B1067" i="8" s="1"/>
  <c r="B1068" i="8" s="1"/>
  <c r="B1069" i="8" s="1"/>
  <c r="B1070" i="8" s="1"/>
  <c r="B1071" i="8" s="1"/>
  <c r="B1072" i="8" s="1"/>
  <c r="B1073" i="8" s="1"/>
  <c r="B1074" i="8" s="1"/>
  <c r="B1075" i="8" s="1"/>
  <c r="B1076" i="8" s="1"/>
  <c r="B1077" i="8" s="1"/>
  <c r="B1078" i="8" s="1"/>
  <c r="B1079" i="8" s="1"/>
  <c r="B1080" i="8" s="1"/>
  <c r="B1081" i="8" s="1"/>
  <c r="B1082" i="8" s="1"/>
  <c r="B1083" i="8" s="1"/>
  <c r="B1084" i="8" s="1"/>
  <c r="B1085" i="8" s="1"/>
  <c r="B1086" i="8" s="1"/>
  <c r="B1087" i="8" s="1"/>
  <c r="B1088" i="8" s="1"/>
  <c r="B1089" i="8" s="1"/>
  <c r="B1090" i="8" s="1"/>
  <c r="B1091" i="8" s="1"/>
  <c r="B1092" i="8" s="1"/>
  <c r="B1093" i="8" s="1"/>
  <c r="B1094" i="8" s="1"/>
  <c r="B1095" i="8" s="1"/>
  <c r="B1096" i="8" s="1"/>
  <c r="B1097" i="8" s="1"/>
  <c r="B1098" i="8" s="1"/>
  <c r="B1099" i="8" s="1"/>
  <c r="B1100" i="8" s="1"/>
  <c r="B1101" i="8" s="1"/>
  <c r="B1102" i="8" s="1"/>
  <c r="B1103" i="8" s="1"/>
  <c r="B1104" i="8" s="1"/>
  <c r="B1105" i="8" s="1"/>
  <c r="B1106" i="8" s="1"/>
  <c r="B1107" i="8" s="1"/>
  <c r="B1108" i="8" s="1"/>
  <c r="B1109" i="8" s="1"/>
  <c r="B1110" i="8" s="1"/>
  <c r="B1111" i="8" s="1"/>
  <c r="B1112" i="8" s="1"/>
  <c r="B1113" i="8" s="1"/>
  <c r="B1114" i="8" s="1"/>
  <c r="B1115" i="8" s="1"/>
  <c r="B1116" i="8" s="1"/>
  <c r="B1117" i="8" s="1"/>
  <c r="B1118" i="8" s="1"/>
  <c r="B1119" i="8" s="1"/>
  <c r="B1120" i="8" s="1"/>
  <c r="B1121" i="8" s="1"/>
  <c r="B1122" i="8" s="1"/>
  <c r="B1123" i="8" s="1"/>
  <c r="B1124" i="8" s="1"/>
  <c r="B1125" i="8" s="1"/>
  <c r="B1126" i="8" s="1"/>
  <c r="B1127" i="8" s="1"/>
  <c r="B1128" i="8" s="1"/>
  <c r="B1129" i="8" s="1"/>
  <c r="B1130" i="8" s="1"/>
  <c r="B1131" i="8" s="1"/>
  <c r="B1132" i="8" s="1"/>
  <c r="B1133" i="8" s="1"/>
  <c r="B1134" i="8" s="1"/>
  <c r="B1135" i="8" s="1"/>
  <c r="B1136" i="8" s="1"/>
  <c r="B1137" i="8" s="1"/>
  <c r="B1138" i="8" s="1"/>
  <c r="B1139" i="8" s="1"/>
  <c r="B1140" i="8" s="1"/>
  <c r="B1141" i="8" s="1"/>
  <c r="B1142" i="8" s="1"/>
  <c r="B1143" i="8" s="1"/>
  <c r="B1144" i="8" s="1"/>
  <c r="B1145" i="8" s="1"/>
  <c r="B1146" i="8" s="1"/>
  <c r="B1147" i="8" s="1"/>
  <c r="B1148" i="8" s="1"/>
  <c r="B1149" i="8" s="1"/>
  <c r="B1150" i="8" s="1"/>
  <c r="B1151" i="8" s="1"/>
  <c r="B1152" i="8" s="1"/>
  <c r="B1153" i="8" s="1"/>
  <c r="B1154" i="8" s="1"/>
  <c r="B1155" i="8" s="1"/>
  <c r="B1156" i="8" s="1"/>
  <c r="B1157" i="8" s="1"/>
  <c r="B1158" i="8" s="1"/>
  <c r="B1159" i="8" s="1"/>
  <c r="B1160" i="8" s="1"/>
  <c r="B1161" i="8" s="1"/>
  <c r="B1162" i="8" s="1"/>
  <c r="B1163" i="8" s="1"/>
  <c r="B1164" i="8" s="1"/>
  <c r="B1165" i="8" s="1"/>
  <c r="B1166" i="8" s="1"/>
  <c r="B1167" i="8" s="1"/>
  <c r="B1168" i="8" s="1"/>
  <c r="B1169" i="8" s="1"/>
  <c r="B1170" i="8" s="1"/>
  <c r="B1171" i="8" s="1"/>
  <c r="B1172" i="8" s="1"/>
  <c r="B1173" i="8" s="1"/>
  <c r="B1174" i="8" s="1"/>
  <c r="B1175" i="8" s="1"/>
  <c r="B1176" i="8" s="1"/>
  <c r="B1177" i="8" s="1"/>
  <c r="B1178" i="8" s="1"/>
  <c r="B1179" i="8" s="1"/>
  <c r="B1180" i="8" s="1"/>
  <c r="B1181" i="8" s="1"/>
  <c r="B1182" i="8" s="1"/>
  <c r="B1183" i="8" s="1"/>
  <c r="B1184" i="8" s="1"/>
  <c r="B1185" i="8" s="1"/>
  <c r="B1186" i="8" s="1"/>
  <c r="B1187" i="8" s="1"/>
  <c r="B1188" i="8" s="1"/>
  <c r="B1189" i="8" s="1"/>
  <c r="B1190" i="8" s="1"/>
  <c r="B1191" i="8" s="1"/>
  <c r="B1192" i="8" s="1"/>
  <c r="B1193" i="8" s="1"/>
  <c r="B1194" i="8" s="1"/>
  <c r="B1195" i="8" s="1"/>
  <c r="B1196" i="8" s="1"/>
  <c r="B1197" i="8" s="1"/>
  <c r="B1198" i="8" s="1"/>
  <c r="B1199" i="8" s="1"/>
  <c r="B1200" i="8" s="1"/>
  <c r="B1201" i="8" s="1"/>
  <c r="B1202" i="8" s="1"/>
  <c r="B1203" i="8" s="1"/>
  <c r="B1204" i="8" s="1"/>
  <c r="B1205" i="8" s="1"/>
  <c r="B1206" i="8" s="1"/>
  <c r="B1207" i="8" s="1"/>
  <c r="B1208" i="8" s="1"/>
  <c r="B1209" i="8" s="1"/>
  <c r="B1210" i="8" s="1"/>
  <c r="B1211" i="8" s="1"/>
  <c r="B1212" i="8" s="1"/>
  <c r="B1213" i="8" s="1"/>
  <c r="B1214" i="8" s="1"/>
  <c r="B1215" i="8" s="1"/>
  <c r="B1216" i="8" s="1"/>
  <c r="B1217" i="8" s="1"/>
  <c r="B1218" i="8" s="1"/>
  <c r="B1219" i="8" s="1"/>
  <c r="B1220" i="8" s="1"/>
  <c r="B1221" i="8" s="1"/>
  <c r="B1222" i="8" s="1"/>
  <c r="B1223" i="8" s="1"/>
  <c r="B1224" i="8" s="1"/>
  <c r="B1225" i="8" s="1"/>
  <c r="B1226" i="8" s="1"/>
  <c r="B1227" i="8" s="1"/>
  <c r="B1228" i="8" s="1"/>
  <c r="B1229" i="8" s="1"/>
  <c r="B1230" i="8" s="1"/>
  <c r="B1231" i="8" s="1"/>
  <c r="B1232" i="8" s="1"/>
  <c r="B1233" i="8" s="1"/>
  <c r="B1234" i="8" s="1"/>
  <c r="B1235" i="8" s="1"/>
  <c r="B1236" i="8" s="1"/>
  <c r="B1237" i="8" s="1"/>
  <c r="B1238" i="8" s="1"/>
  <c r="B1239" i="8" s="1"/>
  <c r="B1240" i="8" s="1"/>
  <c r="B1241" i="8" s="1"/>
  <c r="B1242" i="8" s="1"/>
  <c r="B1243" i="8" s="1"/>
  <c r="B1244" i="8" s="1"/>
  <c r="B1245" i="8" s="1"/>
  <c r="B1246" i="8" s="1"/>
  <c r="B1247" i="8" s="1"/>
  <c r="B1248" i="8" s="1"/>
  <c r="B1249" i="8" s="1"/>
  <c r="B1250" i="8" s="1"/>
  <c r="B1251" i="8" s="1"/>
  <c r="B1252" i="8" s="1"/>
  <c r="B1253" i="8" s="1"/>
  <c r="B1254" i="8" s="1"/>
  <c r="B1255" i="8" s="1"/>
  <c r="B1256" i="8" s="1"/>
  <c r="B1257" i="8" s="1"/>
  <c r="B1258" i="8" s="1"/>
  <c r="B1259" i="8" s="1"/>
  <c r="B1260" i="8" s="1"/>
  <c r="B1261" i="8" s="1"/>
  <c r="B1262" i="8" s="1"/>
  <c r="B1263" i="8" s="1"/>
  <c r="B1264" i="8" s="1"/>
  <c r="B1265" i="8" s="1"/>
  <c r="B1266" i="8" s="1"/>
  <c r="B1267" i="8" s="1"/>
  <c r="B1268" i="8" s="1"/>
  <c r="B1269" i="8" s="1"/>
  <c r="B1270" i="8" s="1"/>
  <c r="B1271" i="8" s="1"/>
  <c r="B1272" i="8" s="1"/>
  <c r="B1273" i="8" s="1"/>
  <c r="B1274" i="8" s="1"/>
  <c r="B1275" i="8" s="1"/>
  <c r="B1276" i="8" s="1"/>
  <c r="B1277" i="8" s="1"/>
  <c r="B1278" i="8" s="1"/>
  <c r="B1279" i="8" s="1"/>
  <c r="B1280" i="8" s="1"/>
  <c r="B1281" i="8" s="1"/>
  <c r="B1282" i="8" s="1"/>
  <c r="B1283" i="8" s="1"/>
  <c r="B1284" i="8" s="1"/>
  <c r="B1285" i="8" s="1"/>
  <c r="B1286" i="8" s="1"/>
  <c r="B1287" i="8" s="1"/>
  <c r="B1288" i="8" s="1"/>
  <c r="B1289" i="8" s="1"/>
  <c r="B1290" i="8" s="1"/>
  <c r="B1291" i="8" s="1"/>
  <c r="B1292" i="8" s="1"/>
  <c r="B1293" i="8" s="1"/>
  <c r="B1294" i="8" s="1"/>
  <c r="B1295" i="8" s="1"/>
  <c r="B1296" i="8" s="1"/>
  <c r="B1297" i="8" s="1"/>
  <c r="B1298" i="8" s="1"/>
  <c r="B1299" i="8" s="1"/>
  <c r="B1300" i="8" s="1"/>
  <c r="B1301" i="8" s="1"/>
  <c r="B1302" i="8" s="1"/>
  <c r="B1303" i="8" s="1"/>
  <c r="B1304" i="8" s="1"/>
  <c r="B1305" i="8" s="1"/>
  <c r="B1306" i="8" s="1"/>
  <c r="B1307" i="8" s="1"/>
  <c r="B1308" i="8" s="1"/>
  <c r="B1309" i="8" s="1"/>
  <c r="B1310" i="8" s="1"/>
  <c r="B1311" i="8" s="1"/>
  <c r="B1312" i="8" s="1"/>
  <c r="B1313" i="8" s="1"/>
  <c r="B1314" i="8" s="1"/>
  <c r="B1315" i="8" s="1"/>
  <c r="B1316" i="8" s="1"/>
  <c r="B1317" i="8" s="1"/>
  <c r="B1318" i="8" s="1"/>
  <c r="B1319" i="8" s="1"/>
  <c r="B1320" i="8" s="1"/>
  <c r="B1321" i="8" s="1"/>
  <c r="B1322" i="8" s="1"/>
  <c r="B1323" i="8" s="1"/>
  <c r="B1324" i="8" s="1"/>
  <c r="B1325" i="8" s="1"/>
  <c r="B1326" i="8" s="1"/>
  <c r="B1327" i="8" s="1"/>
  <c r="B1328" i="8" s="1"/>
  <c r="B1329" i="8" s="1"/>
  <c r="B1330" i="8" s="1"/>
  <c r="B1331" i="8" s="1"/>
  <c r="B1332" i="8" s="1"/>
  <c r="B1333" i="8" s="1"/>
  <c r="B1334" i="8" s="1"/>
  <c r="B1335" i="8" s="1"/>
  <c r="B1336" i="8" s="1"/>
  <c r="B1337" i="8" s="1"/>
  <c r="B1338" i="8" s="1"/>
  <c r="B1339" i="8" s="1"/>
  <c r="B1340" i="8" s="1"/>
  <c r="B1341" i="8" s="1"/>
  <c r="B1342" i="8" s="1"/>
  <c r="B1343" i="8" s="1"/>
  <c r="B1344" i="8" s="1"/>
  <c r="B1345" i="8" s="1"/>
  <c r="B1346" i="8" s="1"/>
  <c r="B1347" i="8" s="1"/>
  <c r="B1348" i="8" s="1"/>
  <c r="B1349" i="8" s="1"/>
  <c r="B1350" i="8" s="1"/>
  <c r="B1351" i="8" s="1"/>
  <c r="B1352" i="8" s="1"/>
  <c r="B1353" i="8" s="1"/>
  <c r="B1354" i="8" s="1"/>
  <c r="B1355" i="8" s="1"/>
  <c r="B1356" i="8" s="1"/>
  <c r="B1357" i="8" s="1"/>
  <c r="B1358" i="8" s="1"/>
  <c r="B1359" i="8" s="1"/>
  <c r="B1360" i="8" s="1"/>
  <c r="B1361" i="8" s="1"/>
  <c r="B1362" i="8" s="1"/>
  <c r="B1363" i="8" s="1"/>
  <c r="B1364" i="8" s="1"/>
  <c r="B1365" i="8" s="1"/>
  <c r="B1366" i="8" s="1"/>
  <c r="B1367" i="8" s="1"/>
  <c r="B1368" i="8" s="1"/>
  <c r="B1369" i="8" s="1"/>
  <c r="B1370" i="8" s="1"/>
  <c r="B1371" i="8" s="1"/>
  <c r="B1372" i="8" s="1"/>
  <c r="B1373" i="8" s="1"/>
  <c r="B1374" i="8" s="1"/>
  <c r="B1375" i="8" s="1"/>
  <c r="B1376" i="8" s="1"/>
  <c r="B1377" i="8" s="1"/>
  <c r="B1378" i="8" s="1"/>
  <c r="B1379" i="8" s="1"/>
  <c r="B1380" i="8" s="1"/>
  <c r="B1381" i="8" s="1"/>
  <c r="B1382" i="8" s="1"/>
  <c r="B1383" i="8" s="1"/>
  <c r="B1384" i="8" s="1"/>
  <c r="B1385" i="8" s="1"/>
  <c r="B1386" i="8" s="1"/>
  <c r="B1387" i="8" s="1"/>
  <c r="B1388" i="8" s="1"/>
  <c r="B1389" i="8" s="1"/>
  <c r="B1390" i="8" s="1"/>
  <c r="B1391" i="8" s="1"/>
  <c r="B1392" i="8" s="1"/>
  <c r="B1393" i="8" s="1"/>
  <c r="B1394" i="8" s="1"/>
  <c r="B1395" i="8" s="1"/>
  <c r="B1396" i="8" s="1"/>
  <c r="B1397" i="8" s="1"/>
  <c r="B1398" i="8" s="1"/>
  <c r="B1399" i="8" s="1"/>
  <c r="B1400" i="8" s="1"/>
  <c r="B1401" i="8" s="1"/>
  <c r="B1402" i="8" s="1"/>
  <c r="B1403" i="8" s="1"/>
  <c r="B1404" i="8" s="1"/>
  <c r="B1405" i="8" s="1"/>
  <c r="B1406" i="8" s="1"/>
  <c r="B1407" i="8" s="1"/>
  <c r="B1408" i="8" s="1"/>
  <c r="B1409" i="8" s="1"/>
  <c r="B1410" i="8" s="1"/>
  <c r="B1411" i="8" s="1"/>
  <c r="B1412" i="8" s="1"/>
  <c r="B1413" i="8" s="1"/>
  <c r="B1414" i="8" s="1"/>
  <c r="B1415" i="8" s="1"/>
  <c r="B1416" i="8" s="1"/>
  <c r="B1417" i="8" s="1"/>
  <c r="B1418" i="8" s="1"/>
  <c r="B1419" i="8" s="1"/>
  <c r="B1420" i="8" s="1"/>
  <c r="B1421" i="8" s="1"/>
  <c r="B1422" i="8" s="1"/>
  <c r="B1423" i="8" s="1"/>
  <c r="B1424" i="8" s="1"/>
  <c r="B1425" i="8" s="1"/>
  <c r="B1426" i="8" s="1"/>
  <c r="B1427" i="8" s="1"/>
  <c r="B1428" i="8" s="1"/>
  <c r="B1429" i="8" s="1"/>
  <c r="B1430" i="8" s="1"/>
  <c r="B1431" i="8" s="1"/>
  <c r="B1432" i="8" s="1"/>
  <c r="B1433" i="8" s="1"/>
  <c r="B1434" i="8" s="1"/>
  <c r="B1435" i="8" s="1"/>
  <c r="B1436" i="8" s="1"/>
  <c r="B1437" i="8" s="1"/>
  <c r="B1438" i="8" s="1"/>
  <c r="B1439" i="8" s="1"/>
  <c r="B1440" i="8" s="1"/>
  <c r="B1441" i="8" s="1"/>
  <c r="B1442" i="8" s="1"/>
  <c r="B1443" i="8" s="1"/>
  <c r="B1444" i="8" s="1"/>
  <c r="B1445" i="8" s="1"/>
  <c r="B1446" i="8" s="1"/>
  <c r="B1447" i="8" s="1"/>
  <c r="B1448" i="8" s="1"/>
  <c r="B1449" i="8" s="1"/>
  <c r="B1450" i="8" s="1"/>
  <c r="B1451" i="8" s="1"/>
  <c r="B1452" i="8" s="1"/>
  <c r="B1453" i="8" s="1"/>
  <c r="B1454" i="8" s="1"/>
  <c r="B1455" i="8" s="1"/>
  <c r="B1456" i="8" s="1"/>
  <c r="B1457" i="8" s="1"/>
  <c r="B1458" i="8" s="1"/>
  <c r="B1459" i="8" s="1"/>
  <c r="B1460" i="8" s="1"/>
  <c r="B1461" i="8" s="1"/>
  <c r="B1462" i="8" s="1"/>
  <c r="B1463" i="8" s="1"/>
  <c r="B1464" i="8" s="1"/>
  <c r="B1465" i="8" s="1"/>
  <c r="B1466" i="8" s="1"/>
  <c r="B1467" i="8" s="1"/>
  <c r="B1468" i="8" s="1"/>
  <c r="B1469" i="8" s="1"/>
  <c r="B1470" i="8" s="1"/>
  <c r="B1471" i="8" s="1"/>
  <c r="B1472" i="8" s="1"/>
  <c r="B1473" i="8" s="1"/>
  <c r="B1474" i="8" s="1"/>
  <c r="B1475" i="8" s="1"/>
  <c r="B1476" i="8" s="1"/>
  <c r="B1477" i="8" s="1"/>
  <c r="B1478" i="8" s="1"/>
  <c r="B1479" i="8" s="1"/>
  <c r="B1480" i="8" s="1"/>
  <c r="B1481" i="8" s="1"/>
  <c r="B1482" i="8" s="1"/>
  <c r="B1483" i="8" s="1"/>
  <c r="B1484" i="8" s="1"/>
  <c r="B1485" i="8" s="1"/>
  <c r="B1486" i="8" s="1"/>
  <c r="B1487" i="8" s="1"/>
  <c r="B1488" i="8" s="1"/>
  <c r="B1489" i="8" s="1"/>
  <c r="B1490" i="8" s="1"/>
  <c r="B1491" i="8" s="1"/>
  <c r="B1492" i="8" s="1"/>
  <c r="B1493" i="8" s="1"/>
  <c r="B1494" i="8" s="1"/>
  <c r="B1495" i="8" s="1"/>
  <c r="B1496" i="8" s="1"/>
  <c r="B1497" i="8" s="1"/>
  <c r="B1498" i="8" s="1"/>
  <c r="B1499" i="8" s="1"/>
  <c r="B1500" i="8" s="1"/>
  <c r="B1501" i="8" s="1"/>
  <c r="B1502" i="8" s="1"/>
  <c r="B1503" i="8" s="1"/>
  <c r="B1504" i="8" s="1"/>
  <c r="B1505" i="8" s="1"/>
  <c r="B1506" i="8" s="1"/>
  <c r="B1507" i="8" s="1"/>
  <c r="B1508" i="8" s="1"/>
  <c r="B1509" i="8" s="1"/>
  <c r="B1510" i="8" s="1"/>
  <c r="B1511" i="8" s="1"/>
  <c r="B1512" i="8" s="1"/>
  <c r="B1513" i="8" s="1"/>
  <c r="B1514" i="8" s="1"/>
  <c r="B1515" i="8" s="1"/>
  <c r="B1516" i="8" s="1"/>
  <c r="B1517" i="8" s="1"/>
  <c r="B1518" i="8" s="1"/>
  <c r="B1519" i="8" s="1"/>
  <c r="B1520" i="8" s="1"/>
  <c r="B1521" i="8" s="1"/>
  <c r="B1522" i="8" s="1"/>
  <c r="B1523" i="8" s="1"/>
  <c r="B1524" i="8" s="1"/>
  <c r="B1525" i="8" s="1"/>
  <c r="B1526" i="8" s="1"/>
  <c r="B1527" i="8" s="1"/>
  <c r="B1528" i="8" s="1"/>
  <c r="B1529" i="8" s="1"/>
  <c r="B1530" i="8" s="1"/>
  <c r="B1531" i="8" s="1"/>
  <c r="B1532" i="8" s="1"/>
  <c r="B1533" i="8" s="1"/>
  <c r="B1534" i="8" s="1"/>
  <c r="B1535" i="8" s="1"/>
  <c r="B1536" i="8" s="1"/>
  <c r="B1537" i="8" s="1"/>
  <c r="B1538" i="8" s="1"/>
  <c r="B1539" i="8" s="1"/>
  <c r="B1540" i="8" s="1"/>
  <c r="B1541" i="8" s="1"/>
  <c r="B1542" i="8" s="1"/>
  <c r="B1543" i="8" s="1"/>
  <c r="B1544" i="8" s="1"/>
  <c r="B1545" i="8" s="1"/>
  <c r="B1546" i="8" s="1"/>
  <c r="B1547" i="8" s="1"/>
  <c r="B1548" i="8" s="1"/>
  <c r="B1549" i="8" s="1"/>
  <c r="B1550" i="8" s="1"/>
  <c r="B1551" i="8" s="1"/>
  <c r="B1552" i="8" s="1"/>
  <c r="B1553" i="8" s="1"/>
  <c r="B1554" i="8" s="1"/>
  <c r="B1555" i="8" s="1"/>
  <c r="B1556" i="8" s="1"/>
  <c r="B1557" i="8" s="1"/>
  <c r="B1558" i="8" s="1"/>
  <c r="B1559" i="8" s="1"/>
  <c r="B1560" i="8" s="1"/>
  <c r="B1561" i="8" s="1"/>
  <c r="B1562" i="8" s="1"/>
  <c r="B1563" i="8" s="1"/>
  <c r="B1564" i="8" s="1"/>
  <c r="B1565" i="8" s="1"/>
  <c r="B1566" i="8" s="1"/>
  <c r="B1567" i="8" s="1"/>
  <c r="B1568" i="8" s="1"/>
  <c r="B1569" i="8" s="1"/>
  <c r="B1570" i="8" s="1"/>
  <c r="B1571" i="8" s="1"/>
  <c r="B1572" i="8" s="1"/>
  <c r="B1573" i="8" s="1"/>
  <c r="B1574" i="8" s="1"/>
  <c r="B1575" i="8" s="1"/>
  <c r="B1576" i="8" s="1"/>
  <c r="B1577" i="8" s="1"/>
  <c r="B1578" i="8" s="1"/>
  <c r="B1579" i="8" s="1"/>
  <c r="B1580" i="8" s="1"/>
  <c r="B1581" i="8" s="1"/>
  <c r="B1582" i="8" s="1"/>
  <c r="B1583" i="8" s="1"/>
  <c r="B1584" i="8" s="1"/>
  <c r="B1585" i="8" s="1"/>
  <c r="B1586" i="8" s="1"/>
  <c r="B1587" i="8" s="1"/>
  <c r="B1588" i="8" s="1"/>
  <c r="B1589" i="8" s="1"/>
  <c r="B1590" i="8" s="1"/>
  <c r="B1591" i="8" s="1"/>
  <c r="B1592" i="8" s="1"/>
  <c r="B1593" i="8" s="1"/>
  <c r="B1594" i="8" s="1"/>
  <c r="B1595" i="8" s="1"/>
  <c r="B1596" i="8" s="1"/>
  <c r="B1597" i="8" s="1"/>
  <c r="B1598" i="8" s="1"/>
  <c r="B1599" i="8" s="1"/>
  <c r="B1600" i="8" s="1"/>
  <c r="B1601" i="8" s="1"/>
  <c r="B1602" i="8" s="1"/>
  <c r="B1603" i="8" s="1"/>
  <c r="B1604" i="8" s="1"/>
  <c r="B1605" i="8" s="1"/>
  <c r="B1606" i="8" s="1"/>
  <c r="B1607" i="8" s="1"/>
  <c r="B1608" i="8" s="1"/>
  <c r="B1609" i="8" s="1"/>
  <c r="B1610" i="8" s="1"/>
  <c r="B1611" i="8" s="1"/>
  <c r="B1612" i="8" s="1"/>
  <c r="B1613" i="8" s="1"/>
  <c r="B1614" i="8" s="1"/>
  <c r="B1615" i="8" s="1"/>
  <c r="B1616" i="8" s="1"/>
  <c r="B1617" i="8" s="1"/>
  <c r="B1618" i="8" s="1"/>
  <c r="B1619" i="8" s="1"/>
  <c r="B1620" i="8" s="1"/>
  <c r="B1621" i="8" s="1"/>
  <c r="B1622" i="8" s="1"/>
  <c r="B1623" i="8" s="1"/>
  <c r="B1624" i="8" s="1"/>
  <c r="B1625" i="8" s="1"/>
  <c r="B1626" i="8" s="1"/>
  <c r="B1627" i="8" s="1"/>
  <c r="B1628" i="8" s="1"/>
  <c r="B1629" i="8" s="1"/>
  <c r="B1630" i="8" s="1"/>
  <c r="B1631" i="8" s="1"/>
  <c r="B1632" i="8" s="1"/>
  <c r="B1633" i="8" s="1"/>
  <c r="B1634" i="8" s="1"/>
  <c r="B1635" i="8" s="1"/>
  <c r="B1636" i="8" s="1"/>
  <c r="B1637" i="8" s="1"/>
  <c r="B1638" i="8" s="1"/>
  <c r="B1639" i="8" s="1"/>
  <c r="B1640" i="8" s="1"/>
  <c r="B1641" i="8" s="1"/>
  <c r="B1642" i="8" s="1"/>
  <c r="B1643" i="8" s="1"/>
  <c r="B1644" i="8" s="1"/>
  <c r="B1645" i="8" s="1"/>
  <c r="B1646" i="8" s="1"/>
  <c r="B1647" i="8" s="1"/>
  <c r="B1648" i="8" s="1"/>
  <c r="B1649" i="8" s="1"/>
  <c r="B1650" i="8" s="1"/>
  <c r="B1651" i="8" s="1"/>
  <c r="B1652" i="8" s="1"/>
  <c r="B1653" i="8" s="1"/>
  <c r="B1654" i="8" s="1"/>
  <c r="B1655" i="8" s="1"/>
  <c r="B1656" i="8" s="1"/>
  <c r="B1657" i="8" s="1"/>
  <c r="B1658" i="8" s="1"/>
  <c r="B1659" i="8" s="1"/>
  <c r="B1660" i="8" s="1"/>
  <c r="B1661" i="8" s="1"/>
  <c r="B1662" i="8" s="1"/>
  <c r="B1663" i="8" s="1"/>
  <c r="B1664" i="8" s="1"/>
  <c r="B1665" i="8" s="1"/>
  <c r="B1666" i="8" s="1"/>
  <c r="B1667" i="8" s="1"/>
  <c r="B1668" i="8" s="1"/>
  <c r="B1669" i="8" s="1"/>
  <c r="B1670" i="8" s="1"/>
  <c r="B1671" i="8" s="1"/>
  <c r="B1672" i="8" s="1"/>
  <c r="B1673" i="8" s="1"/>
  <c r="B1674" i="8" s="1"/>
  <c r="B1675" i="8" s="1"/>
  <c r="B1676" i="8" s="1"/>
  <c r="B1677" i="8" s="1"/>
  <c r="B1678" i="8" s="1"/>
  <c r="B1679" i="8" s="1"/>
  <c r="B1680" i="8" s="1"/>
  <c r="B1681" i="8" s="1"/>
  <c r="B1682" i="8" s="1"/>
  <c r="B1683" i="8" s="1"/>
  <c r="B1684" i="8" s="1"/>
  <c r="B1685" i="8" s="1"/>
  <c r="B1686" i="8" s="1"/>
  <c r="B1687" i="8" s="1"/>
  <c r="B1688" i="8" s="1"/>
  <c r="B1689" i="8" s="1"/>
  <c r="B1690" i="8" s="1"/>
  <c r="B1691" i="8" s="1"/>
  <c r="B1692" i="8" s="1"/>
  <c r="B1693" i="8" s="1"/>
  <c r="B1694" i="8" s="1"/>
  <c r="B1695" i="8" s="1"/>
  <c r="B1696" i="8" s="1"/>
  <c r="B1697" i="8" s="1"/>
  <c r="B1698" i="8" s="1"/>
  <c r="B1699" i="8" s="1"/>
  <c r="B1700" i="8" s="1"/>
  <c r="B1701" i="8" s="1"/>
  <c r="B1702" i="8" s="1"/>
  <c r="B1703" i="8" s="1"/>
  <c r="B1704" i="8" s="1"/>
  <c r="B1705" i="8" s="1"/>
  <c r="B1706" i="8" s="1"/>
  <c r="B1707" i="8" s="1"/>
  <c r="B1708" i="8" s="1"/>
  <c r="B1709" i="8" s="1"/>
  <c r="B1710" i="8" s="1"/>
  <c r="B1711" i="8" s="1"/>
  <c r="B1712" i="8" s="1"/>
  <c r="B1713" i="8" s="1"/>
  <c r="B1714" i="8" s="1"/>
  <c r="B1715" i="8" s="1"/>
  <c r="B1716" i="8" s="1"/>
  <c r="B1717" i="8" s="1"/>
  <c r="B1718" i="8" s="1"/>
  <c r="B1719" i="8" s="1"/>
  <c r="B1720" i="8" s="1"/>
  <c r="B1721" i="8" s="1"/>
  <c r="B1722" i="8" s="1"/>
  <c r="B1723" i="8" s="1"/>
  <c r="B1724" i="8" s="1"/>
  <c r="B1725" i="8" s="1"/>
  <c r="B1726" i="8" s="1"/>
  <c r="B1727" i="8" s="1"/>
  <c r="B1728" i="8" s="1"/>
  <c r="B1729" i="8" s="1"/>
  <c r="B1730" i="8" s="1"/>
  <c r="B1731" i="8" s="1"/>
  <c r="B1732" i="8" s="1"/>
  <c r="B1733" i="8" s="1"/>
  <c r="B1734" i="8" s="1"/>
  <c r="B1735" i="8" s="1"/>
  <c r="B1736" i="8" s="1"/>
  <c r="B1737" i="8" s="1"/>
  <c r="B1738" i="8" s="1"/>
  <c r="B1739" i="8" s="1"/>
  <c r="B1740" i="8" s="1"/>
  <c r="B1741" i="8" s="1"/>
  <c r="B1742" i="8" s="1"/>
  <c r="B1743" i="8" s="1"/>
  <c r="B1744" i="8" s="1"/>
  <c r="B1745" i="8" s="1"/>
  <c r="B1746" i="8" s="1"/>
  <c r="B1747" i="8" s="1"/>
  <c r="B1748" i="8" s="1"/>
  <c r="B1749" i="8" s="1"/>
  <c r="B1750" i="8" s="1"/>
  <c r="B1751" i="8" s="1"/>
  <c r="B1752" i="8" s="1"/>
  <c r="B1753" i="8" s="1"/>
  <c r="B1754" i="8" s="1"/>
  <c r="B1755" i="8" s="1"/>
  <c r="B1756" i="8" s="1"/>
  <c r="B1757" i="8" s="1"/>
  <c r="B1758" i="8" s="1"/>
  <c r="B1759" i="8" s="1"/>
  <c r="B1760" i="8" s="1"/>
  <c r="B1761" i="8" s="1"/>
  <c r="B1762" i="8" s="1"/>
  <c r="B1763" i="8" s="1"/>
  <c r="B1764" i="8" s="1"/>
  <c r="B1765" i="8" s="1"/>
  <c r="B1766" i="8" s="1"/>
  <c r="B1767" i="8" s="1"/>
  <c r="B1768" i="8" s="1"/>
  <c r="B1769" i="8" s="1"/>
  <c r="B1770" i="8" s="1"/>
  <c r="B1771" i="8" s="1"/>
  <c r="B1772" i="8" s="1"/>
  <c r="B1773" i="8" s="1"/>
  <c r="B1774" i="8" s="1"/>
  <c r="B1775" i="8" s="1"/>
  <c r="B1776" i="8" s="1"/>
  <c r="B1777" i="8" s="1"/>
  <c r="B1778" i="8" s="1"/>
  <c r="B1779" i="8" s="1"/>
  <c r="B1780" i="8" s="1"/>
  <c r="B1781" i="8" s="1"/>
  <c r="B1782" i="8" s="1"/>
  <c r="B1783" i="8" s="1"/>
  <c r="B1784" i="8" s="1"/>
  <c r="B1785" i="8" s="1"/>
  <c r="B1786" i="8" s="1"/>
  <c r="B1787" i="8" s="1"/>
  <c r="B1788" i="8" s="1"/>
  <c r="B1789" i="8" s="1"/>
  <c r="B1790" i="8" s="1"/>
  <c r="B1791" i="8" s="1"/>
  <c r="B1792" i="8" s="1"/>
  <c r="B1793" i="8" s="1"/>
  <c r="B1794" i="8" s="1"/>
  <c r="B1795" i="8" s="1"/>
  <c r="B1796" i="8" s="1"/>
  <c r="B1797" i="8" s="1"/>
  <c r="B1798" i="8" s="1"/>
  <c r="B1799" i="8" s="1"/>
  <c r="B1800" i="8" s="1"/>
  <c r="B1801" i="8" s="1"/>
  <c r="B1802" i="8" s="1"/>
  <c r="B1803" i="8" s="1"/>
  <c r="B1804" i="8" s="1"/>
  <c r="B1805" i="8" s="1"/>
  <c r="B1806" i="8" s="1"/>
  <c r="B1807" i="8" s="1"/>
  <c r="B1808" i="8" s="1"/>
  <c r="B1809" i="8" s="1"/>
  <c r="B1810" i="8" s="1"/>
  <c r="B1811" i="8" s="1"/>
  <c r="B1812" i="8" s="1"/>
  <c r="B1813" i="8" s="1"/>
  <c r="B1814" i="8" s="1"/>
  <c r="B1815" i="8" s="1"/>
  <c r="B1816" i="8" s="1"/>
  <c r="B1817" i="8" s="1"/>
  <c r="B1818" i="8" s="1"/>
  <c r="B1819" i="8" s="1"/>
  <c r="B1820" i="8" s="1"/>
  <c r="B1821" i="8" s="1"/>
  <c r="B1822" i="8" s="1"/>
  <c r="B1823" i="8" s="1"/>
  <c r="B1824" i="8" s="1"/>
  <c r="B1825" i="8" s="1"/>
  <c r="B1826" i="8" s="1"/>
  <c r="B1827" i="8" s="1"/>
  <c r="B1828" i="8" s="1"/>
  <c r="B1829" i="8" s="1"/>
  <c r="B1830" i="8" s="1"/>
  <c r="B1831" i="8" s="1"/>
  <c r="B1832" i="8" s="1"/>
  <c r="B1833" i="8" s="1"/>
  <c r="B1834" i="8" s="1"/>
  <c r="B1835" i="8" s="1"/>
  <c r="B1836" i="8" s="1"/>
  <c r="B1837" i="8" s="1"/>
  <c r="B1838" i="8" s="1"/>
  <c r="B1839" i="8" s="1"/>
  <c r="B1840" i="8" s="1"/>
  <c r="B1841" i="8" s="1"/>
  <c r="B1842" i="8" s="1"/>
  <c r="B1843" i="8" s="1"/>
  <c r="B1844" i="8" s="1"/>
  <c r="B1845" i="8" s="1"/>
  <c r="B1846" i="8" s="1"/>
  <c r="B1847" i="8" s="1"/>
  <c r="B1848" i="8" s="1"/>
  <c r="B1849" i="8" s="1"/>
  <c r="B1850" i="8" s="1"/>
  <c r="B1851" i="8" s="1"/>
  <c r="B1852" i="8" s="1"/>
  <c r="B1853" i="8" s="1"/>
  <c r="B1854" i="8" s="1"/>
  <c r="B1855" i="8" s="1"/>
  <c r="B1856" i="8" s="1"/>
  <c r="B1857" i="8" s="1"/>
  <c r="B1858" i="8" s="1"/>
  <c r="B1859" i="8" s="1"/>
  <c r="B1860" i="8" s="1"/>
  <c r="B1861" i="8" s="1"/>
  <c r="B1862" i="8" s="1"/>
  <c r="B1863" i="8" s="1"/>
  <c r="B1864" i="8" s="1"/>
  <c r="B1865" i="8" s="1"/>
  <c r="B1866" i="8" s="1"/>
  <c r="B1867" i="8" s="1"/>
  <c r="B1868" i="8" s="1"/>
  <c r="B1869" i="8" s="1"/>
  <c r="B1870" i="8" s="1"/>
  <c r="B1871" i="8" s="1"/>
  <c r="B1872" i="8" s="1"/>
  <c r="B1873" i="8" s="1"/>
  <c r="B1874" i="8" s="1"/>
  <c r="B1875" i="8" s="1"/>
  <c r="B1876" i="8" s="1"/>
  <c r="B1877" i="8" s="1"/>
  <c r="B1878" i="8" s="1"/>
  <c r="B1879" i="8" s="1"/>
  <c r="B1880" i="8" s="1"/>
  <c r="B1881" i="8" s="1"/>
  <c r="B1882" i="8" s="1"/>
  <c r="B1883" i="8" s="1"/>
  <c r="B1884" i="8" s="1"/>
  <c r="B1885" i="8" s="1"/>
  <c r="B1886" i="8" s="1"/>
  <c r="B1887" i="8" s="1"/>
  <c r="B1888" i="8" s="1"/>
  <c r="B1889" i="8" s="1"/>
  <c r="B1890" i="8" s="1"/>
  <c r="B1891" i="8" s="1"/>
  <c r="B1892" i="8" s="1"/>
  <c r="B1893" i="8" s="1"/>
  <c r="B1894" i="8" s="1"/>
  <c r="B1895" i="8" s="1"/>
  <c r="B1896" i="8" s="1"/>
  <c r="B1897" i="8" s="1"/>
  <c r="B1898" i="8" s="1"/>
  <c r="B1899" i="8" s="1"/>
  <c r="B1900" i="8" s="1"/>
  <c r="B1901" i="8" s="1"/>
  <c r="B1902" i="8" s="1"/>
  <c r="B1903" i="8" s="1"/>
  <c r="B1904" i="8" s="1"/>
  <c r="B1905" i="8" s="1"/>
  <c r="B1906" i="8" s="1"/>
  <c r="B1907" i="8" s="1"/>
  <c r="B1908" i="8" s="1"/>
  <c r="B1909" i="8" s="1"/>
  <c r="B1910" i="8" s="1"/>
  <c r="B1911" i="8" s="1"/>
  <c r="B1912" i="8" s="1"/>
  <c r="B1913" i="8" s="1"/>
  <c r="B1914" i="8" s="1"/>
  <c r="B1915" i="8" s="1"/>
  <c r="B1916" i="8" s="1"/>
  <c r="B1917" i="8" s="1"/>
  <c r="B1918" i="8" s="1"/>
  <c r="B1919" i="8" s="1"/>
  <c r="B1920" i="8" s="1"/>
  <c r="B1921" i="8" s="1"/>
  <c r="B1922" i="8" s="1"/>
  <c r="B1923" i="8" s="1"/>
  <c r="B1924" i="8" s="1"/>
  <c r="B1925" i="8" s="1"/>
  <c r="B1926" i="8" s="1"/>
  <c r="B1927" i="8" s="1"/>
  <c r="B1928" i="8" s="1"/>
  <c r="B1929" i="8" s="1"/>
  <c r="B1930" i="8" s="1"/>
  <c r="B1931" i="8" s="1"/>
  <c r="B1932" i="8" s="1"/>
  <c r="B1933" i="8" s="1"/>
  <c r="B1934" i="8" s="1"/>
  <c r="B1935" i="8" s="1"/>
  <c r="B1936" i="8" s="1"/>
  <c r="B1937" i="8" s="1"/>
  <c r="B1938" i="8" s="1"/>
  <c r="B1939" i="8" s="1"/>
  <c r="B1940" i="8" s="1"/>
  <c r="B1941" i="8" s="1"/>
  <c r="B1942" i="8" s="1"/>
  <c r="B1943" i="8" s="1"/>
  <c r="B1944" i="8" s="1"/>
  <c r="B1945" i="8" s="1"/>
  <c r="B1946" i="8" s="1"/>
  <c r="B1947" i="8" s="1"/>
  <c r="B1948" i="8" s="1"/>
  <c r="B1949" i="8" s="1"/>
  <c r="B1950" i="8" s="1"/>
  <c r="B1951" i="8" s="1"/>
  <c r="B1952" i="8" s="1"/>
  <c r="B1953" i="8" s="1"/>
  <c r="B1954" i="8" s="1"/>
  <c r="B1955" i="8" s="1"/>
  <c r="B1956" i="8" s="1"/>
  <c r="B1957" i="8" s="1"/>
  <c r="B1958" i="8" s="1"/>
  <c r="B1959" i="8" s="1"/>
  <c r="B1960" i="8" s="1"/>
  <c r="B1961" i="8" s="1"/>
  <c r="B1962" i="8" s="1"/>
  <c r="B1963" i="8" s="1"/>
  <c r="B1964" i="8" s="1"/>
  <c r="B1965" i="8" s="1"/>
  <c r="B1966" i="8" s="1"/>
  <c r="B1967" i="8" s="1"/>
  <c r="B1968" i="8" s="1"/>
  <c r="B1969" i="8" s="1"/>
  <c r="B1970" i="8" s="1"/>
  <c r="B1971" i="8" s="1"/>
  <c r="B1972" i="8" s="1"/>
  <c r="B1973" i="8" s="1"/>
  <c r="B1974" i="8" s="1"/>
  <c r="B1975" i="8" s="1"/>
  <c r="B1976" i="8" s="1"/>
  <c r="B1977" i="8" s="1"/>
  <c r="B1978" i="8" s="1"/>
  <c r="B1979" i="8" s="1"/>
  <c r="B1980" i="8" s="1"/>
  <c r="B1981" i="8" s="1"/>
  <c r="B1982" i="8" s="1"/>
  <c r="B1983" i="8" s="1"/>
  <c r="B1984" i="8" s="1"/>
  <c r="B1985" i="8" s="1"/>
  <c r="B1986" i="8" s="1"/>
  <c r="B1987" i="8" s="1"/>
  <c r="B1988" i="8" s="1"/>
  <c r="B1989" i="8" s="1"/>
  <c r="B1990" i="8" s="1"/>
  <c r="B1991" i="8" s="1"/>
  <c r="B1992" i="8" s="1"/>
  <c r="B1993" i="8" s="1"/>
  <c r="B1994" i="8" s="1"/>
  <c r="B1995" i="8" s="1"/>
  <c r="B1996" i="8" s="1"/>
  <c r="B1997" i="8" s="1"/>
  <c r="B1998" i="8" s="1"/>
  <c r="B1999" i="8" s="1"/>
  <c r="B2000" i="8" s="1"/>
  <c r="B2001" i="8" s="1"/>
  <c r="B2002" i="8" s="1"/>
  <c r="B2003" i="8" s="1"/>
  <c r="B2004" i="8" s="1"/>
  <c r="B2005" i="8" s="1"/>
  <c r="B2006" i="8" s="1"/>
  <c r="B2007" i="8" s="1"/>
  <c r="B2008" i="8" s="1"/>
  <c r="B2009" i="8" s="1"/>
  <c r="B2010" i="8" s="1"/>
  <c r="D5" i="2"/>
  <c r="D6" i="2"/>
  <c r="D5" i="6"/>
  <c r="E5" i="6"/>
  <c r="C5" i="6"/>
  <c r="K5010" i="2" l="1"/>
  <c r="M5010" i="2" s="1"/>
  <c r="K11" i="2"/>
  <c r="M11" i="2" s="1"/>
  <c r="K12" i="2"/>
  <c r="M12" i="2" s="1"/>
  <c r="H5010" i="2"/>
  <c r="J5010" i="2" s="1"/>
  <c r="H12" i="2"/>
  <c r="J12" i="2" s="1"/>
  <c r="O11" i="8" s="1"/>
  <c r="D42" i="4" s="1"/>
  <c r="H11" i="2"/>
  <c r="J11" i="2" s="1"/>
  <c r="L11" i="8" s="1"/>
  <c r="L5010" i="2"/>
  <c r="L12" i="2"/>
  <c r="L11" i="2"/>
  <c r="M5008" i="2"/>
  <c r="M5009" i="2"/>
  <c r="N17" i="8"/>
  <c r="N18" i="8"/>
  <c r="N19" i="8"/>
  <c r="N12" i="8" l="1"/>
  <c r="D22" i="4"/>
  <c r="M11" i="8"/>
  <c r="N11" i="8" s="1"/>
  <c r="N14" i="8"/>
  <c r="N15" i="8"/>
  <c r="N13" i="8"/>
  <c r="N16" i="8"/>
  <c r="D23" i="4" l="1"/>
  <c r="D26" i="4" s="1"/>
  <c r="D43" i="4" s="1"/>
  <c r="D24" i="4" l="1"/>
</calcChain>
</file>

<file path=xl/sharedStrings.xml><?xml version="1.0" encoding="utf-8"?>
<sst xmlns="http://schemas.openxmlformats.org/spreadsheetml/2006/main" count="228" uniqueCount="141">
  <si>
    <t>Consumer Last Name</t>
  </si>
  <si>
    <t>Consumer First Name</t>
  </si>
  <si>
    <t>MA#</t>
  </si>
  <si>
    <t>Provider Name</t>
  </si>
  <si>
    <t>Provider #</t>
  </si>
  <si>
    <t>Unit Charge $</t>
  </si>
  <si>
    <t>Total Charges $</t>
  </si>
  <si>
    <t>Delivered Units</t>
  </si>
  <si>
    <t>Federal ID #</t>
  </si>
  <si>
    <t>Provider Phone</t>
  </si>
  <si>
    <t>Provider Address</t>
  </si>
  <si>
    <t>Award Number</t>
  </si>
  <si>
    <t>#</t>
  </si>
  <si>
    <t>Wavier Procedure Code</t>
  </si>
  <si>
    <t>Waiver Procedure Codes are the codes used to bill CMS</t>
  </si>
  <si>
    <t>Service Description and Codes</t>
  </si>
  <si>
    <t>PCA Code</t>
  </si>
  <si>
    <t>Part A</t>
  </si>
  <si>
    <t>Service Name</t>
  </si>
  <si>
    <t>Unit of Service</t>
  </si>
  <si>
    <t>Consumer MA #</t>
  </si>
  <si>
    <t>Provider Certification</t>
  </si>
  <si>
    <t>Date</t>
  </si>
  <si>
    <t>Waiver Eligible (Yes/No)</t>
  </si>
  <si>
    <t>Transportation</t>
  </si>
  <si>
    <t>Environmental Assessment</t>
  </si>
  <si>
    <t>Vehicle Modifications</t>
  </si>
  <si>
    <t>Transition Services</t>
  </si>
  <si>
    <t>Part C</t>
  </si>
  <si>
    <t>Part B</t>
  </si>
  <si>
    <t>Consumer Budget Monitoring</t>
  </si>
  <si>
    <t>Invoice Amount</t>
  </si>
  <si>
    <t>Claim Needed?</t>
  </si>
  <si>
    <t>Signature of Provider Representative</t>
  </si>
  <si>
    <t>Name</t>
  </si>
  <si>
    <t>Title</t>
  </si>
  <si>
    <t>Phone</t>
  </si>
  <si>
    <t>Email</t>
  </si>
  <si>
    <t>Total Invoicing Charges</t>
  </si>
  <si>
    <t>Unfunded Amount</t>
  </si>
  <si>
    <t>Requested Invoice Charges</t>
  </si>
  <si>
    <t>Year-to-Date Paid Invoice Charges</t>
  </si>
  <si>
    <t>Remaining Budget</t>
  </si>
  <si>
    <t>Available Budget for Charges</t>
  </si>
  <si>
    <t>Invoice Date (MM/DD/YYYY)</t>
  </si>
  <si>
    <t>State Fiscal Year (for Invoice Charges)</t>
  </si>
  <si>
    <t>[C]</t>
  </si>
  <si>
    <t>[B]</t>
  </si>
  <si>
    <t>[A]</t>
  </si>
  <si>
    <t>[D]</t>
  </si>
  <si>
    <t>[E]</t>
  </si>
  <si>
    <t>[F]</t>
  </si>
  <si>
    <t>[G]</t>
  </si>
  <si>
    <t>[H]</t>
  </si>
  <si>
    <t>[I] = G-H</t>
  </si>
  <si>
    <t>[J]</t>
  </si>
  <si>
    <t>[L] = K-J</t>
  </si>
  <si>
    <t>[K]</t>
  </si>
  <si>
    <t>[M]</t>
  </si>
  <si>
    <t>Unfunded Invoice Charges</t>
  </si>
  <si>
    <t>Actual Budget</t>
  </si>
  <si>
    <t>Amount to be Paid</t>
  </si>
  <si>
    <t>[K] = J or I</t>
  </si>
  <si>
    <t>For DHMH Use Only</t>
  </si>
  <si>
    <t>DDA Regional Office Approval for Payment</t>
  </si>
  <si>
    <t>Signature</t>
  </si>
  <si>
    <t>Print Name</t>
  </si>
  <si>
    <t>DCAR Authorization for Payment</t>
  </si>
  <si>
    <t xml:space="preserve">*I certify by my signature that the data completed in this invoice is accurate, represents services and/or costs provided, and does not represent any claims previously billed. </t>
  </si>
  <si>
    <t>DDA Headquarters Authorization for Payment</t>
  </si>
  <si>
    <t>Denied Claims</t>
  </si>
  <si>
    <t>Approved Invoice Amount</t>
  </si>
  <si>
    <t>Reason for Denial</t>
  </si>
  <si>
    <t>DHMH Use Only</t>
  </si>
  <si>
    <t>Support Services</t>
  </si>
  <si>
    <t>Group</t>
  </si>
  <si>
    <t>Assisted Technology and Services</t>
  </si>
  <si>
    <t xml:space="preserve">Support Services </t>
  </si>
  <si>
    <t>W5690</t>
  </si>
  <si>
    <t>W5740</t>
  </si>
  <si>
    <t>Environmental Modifications</t>
  </si>
  <si>
    <t>W5750</t>
  </si>
  <si>
    <t>Family and Peer Mentoring Supports</t>
  </si>
  <si>
    <t>W5760</t>
  </si>
  <si>
    <t>Family Caregiver Training and Empowerment Services</t>
  </si>
  <si>
    <t>W5770</t>
  </si>
  <si>
    <t>Housing Support Services</t>
  </si>
  <si>
    <t>W5630</t>
  </si>
  <si>
    <t>Live-In Caregiver Supports</t>
  </si>
  <si>
    <t>W5877</t>
  </si>
  <si>
    <t>W5804</t>
  </si>
  <si>
    <t>15 minutes</t>
  </si>
  <si>
    <t>Participant Education, Training, and Advocacy Supports</t>
  </si>
  <si>
    <t>W5780</t>
  </si>
  <si>
    <t>W5820</t>
  </si>
  <si>
    <t>Respite-Daily</t>
  </si>
  <si>
    <t>Respite-Hourly</t>
  </si>
  <si>
    <t>W5830</t>
  </si>
  <si>
    <t>Respite- Camp</t>
  </si>
  <si>
    <t>W5850</t>
  </si>
  <si>
    <t>W5860</t>
  </si>
  <si>
    <t>W5862</t>
  </si>
  <si>
    <t>W5871</t>
  </si>
  <si>
    <t>Regional Log#</t>
  </si>
  <si>
    <t>Rate</t>
  </si>
  <si>
    <t>Consumer Service Detail</t>
  </si>
  <si>
    <t>Cost</t>
  </si>
  <si>
    <t>Community Living Group Home Trial Experience</t>
  </si>
  <si>
    <t>Residential</t>
  </si>
  <si>
    <t>W0215</t>
  </si>
  <si>
    <t>Rent-Individual Support (State-Only Funded)</t>
  </si>
  <si>
    <t>Camp-Non-Respite (State-Only Funded)</t>
  </si>
  <si>
    <t>No Match</t>
  </si>
  <si>
    <t>Skilled Nursing (State-Only Funded)</t>
  </si>
  <si>
    <t>Other (State-Only Funded)</t>
  </si>
  <si>
    <t>Respite (State-Only Funded)</t>
  </si>
  <si>
    <t>Transportation (State-Only Funded)</t>
  </si>
  <si>
    <t>Approved or Denied?</t>
  </si>
  <si>
    <t>Remote Support Services</t>
  </si>
  <si>
    <t>Fee Payment System Services</t>
  </si>
  <si>
    <t>Non-FPS Service</t>
  </si>
  <si>
    <t>P201</t>
  </si>
  <si>
    <t>P222</t>
  </si>
  <si>
    <t>Non-FPS Services</t>
  </si>
  <si>
    <t>Service</t>
  </si>
  <si>
    <t>Developmental Disabilities Administration</t>
  </si>
  <si>
    <t>201 W. Preston Street, Baltimore, MD 21201</t>
  </si>
  <si>
    <t>Supported Living</t>
  </si>
  <si>
    <t>W5620</t>
  </si>
  <si>
    <t>(G)</t>
  </si>
  <si>
    <t>[L]</t>
  </si>
  <si>
    <t>[I] = F*G</t>
  </si>
  <si>
    <t>Cost or Units</t>
  </si>
  <si>
    <t>Documentation Needed?</t>
  </si>
  <si>
    <t>W5822</t>
  </si>
  <si>
    <t xml:space="preserve">Date of Service 
</t>
  </si>
  <si>
    <t>ATTENTION: A yellow highlighted row is a duplicate claim (same person, service, and date). Please revise the information to resolve the duplicate claim error.</t>
  </si>
  <si>
    <t>An orange highlighted Unit in column G was entered as a decimal number. No partial Units should be entered. Please enter a whole number to resolve the unit error.</t>
  </si>
  <si>
    <t>Waiver Procedure Code</t>
  </si>
  <si>
    <t xml:space="preserve">Nursing Support Services </t>
  </si>
  <si>
    <t>DDA FY24 Community Pathways Waiver Non-FPS Services  Invoice Template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</si>
</sst>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Georgia"/>
      <family val="1"/>
    </font>
    <font>
      <sz val="12"/>
      <color rgb="FF24406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3"/>
      <name val="Georgia"/>
      <family val="1"/>
    </font>
    <font>
      <b/>
      <sz val="14"/>
      <color theme="3"/>
      <name val="Georgia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u/>
      <sz val="12"/>
      <color theme="10"/>
      <name val="Times New Roman"/>
      <family val="1"/>
    </font>
    <font>
      <b/>
      <sz val="12"/>
      <color theme="3"/>
      <name val="Times New Roman"/>
      <family val="1"/>
    </font>
    <font>
      <sz val="12"/>
      <color theme="0"/>
      <name val="Times New Roman"/>
      <family val="1"/>
    </font>
    <font>
      <b/>
      <sz val="12"/>
      <color theme="0"/>
      <name val="Times New Roman"/>
      <family val="1"/>
    </font>
    <font>
      <sz val="12"/>
      <color theme="1"/>
      <name val="Georgia"/>
      <family val="1"/>
    </font>
    <font>
      <sz val="10"/>
      <color theme="1"/>
      <name val="Times New Roman"/>
      <family val="1"/>
    </font>
    <font>
      <b/>
      <sz val="10"/>
      <color theme="3"/>
      <name val="Times New Roman"/>
      <family val="1"/>
    </font>
    <font>
      <b/>
      <sz val="10"/>
      <color theme="3"/>
      <name val="Georgia"/>
      <family val="1"/>
    </font>
    <font>
      <sz val="10"/>
      <color theme="3"/>
      <name val="Georgia"/>
      <family val="1"/>
    </font>
    <font>
      <sz val="12"/>
      <color theme="3"/>
      <name val="Georgia"/>
      <family val="1"/>
    </font>
    <font>
      <sz val="12"/>
      <color theme="3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4.9989318521683403E-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 style="thin">
        <color theme="8"/>
      </left>
      <right/>
      <top style="medium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medium">
        <color indexed="64"/>
      </left>
      <right/>
      <top style="thin">
        <color theme="4"/>
      </top>
      <bottom/>
      <diagonal/>
    </border>
    <border>
      <left style="medium">
        <color indexed="64"/>
      </left>
      <right/>
      <top style="thin">
        <color rgb="FFB2B2B2"/>
      </top>
      <bottom/>
      <diagonal/>
    </border>
    <border>
      <left style="thin">
        <color rgb="FFB2B2B2"/>
      </left>
      <right/>
      <top style="thin">
        <color rgb="FFB2B2B2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theme="4"/>
      </left>
      <right/>
      <top style="medium">
        <color theme="4"/>
      </top>
      <bottom/>
      <diagonal/>
    </border>
    <border>
      <left style="medium">
        <color indexed="64"/>
      </left>
      <right/>
      <top style="medium">
        <color theme="4"/>
      </top>
      <bottom/>
      <diagonal/>
    </border>
    <border>
      <left style="thin">
        <color theme="4"/>
      </left>
      <right/>
      <top style="thin">
        <color rgb="FFB2B2B2"/>
      </top>
      <bottom/>
      <diagonal/>
    </border>
    <border>
      <left style="thin">
        <color theme="4"/>
      </left>
      <right style="thin">
        <color theme="4"/>
      </right>
      <top style="thin">
        <color rgb="FFB2B2B2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medium">
        <color indexed="64"/>
      </left>
      <right/>
      <top style="thin">
        <color theme="4"/>
      </top>
      <bottom style="thin">
        <color theme="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 style="medium">
        <color theme="4"/>
      </top>
      <bottom style="thin">
        <color theme="4"/>
      </bottom>
      <diagonal/>
    </border>
    <border>
      <left style="thin">
        <color theme="4" tint="0.39997558519241921"/>
      </left>
      <right/>
      <top/>
      <bottom/>
      <diagonal/>
    </border>
    <border>
      <left/>
      <right/>
      <top style="thin">
        <color theme="8"/>
      </top>
      <bottom style="thin">
        <color theme="8"/>
      </bottom>
      <diagonal/>
    </border>
    <border>
      <left style="thin">
        <color theme="8"/>
      </left>
      <right/>
      <top/>
      <bottom/>
      <diagonal/>
    </border>
    <border>
      <left/>
      <right/>
      <top/>
      <bottom style="thin">
        <color theme="8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 style="medium">
        <color indexed="64"/>
      </left>
      <right style="thin">
        <color theme="8"/>
      </right>
      <top style="thin">
        <color theme="8"/>
      </top>
      <bottom style="medium">
        <color theme="3" tint="0.59999389629810485"/>
      </bottom>
      <diagonal/>
    </border>
    <border>
      <left style="thin">
        <color theme="3" tint="0.59999389629810485"/>
      </left>
      <right style="thin">
        <color theme="3" tint="0.59999389629810485"/>
      </right>
      <top style="medium">
        <color theme="8"/>
      </top>
      <bottom style="thin">
        <color theme="8"/>
      </bottom>
      <diagonal/>
    </border>
    <border>
      <left style="thin">
        <color theme="3" tint="0.59999389629810485"/>
      </left>
      <right/>
      <top style="thin">
        <color theme="8"/>
      </top>
      <bottom/>
      <diagonal/>
    </border>
    <border>
      <left style="thin">
        <color theme="3" tint="0.59999389629810485"/>
      </left>
      <right/>
      <top style="thin">
        <color theme="3" tint="0.59999389629810485"/>
      </top>
      <bottom style="thin">
        <color theme="3" tint="0.59999389629810485"/>
      </bottom>
      <diagonal/>
    </border>
    <border>
      <left/>
      <right/>
      <top style="thin">
        <color theme="8"/>
      </top>
      <bottom/>
      <diagonal/>
    </border>
    <border>
      <left style="medium">
        <color theme="8" tint="0.59999389629810485"/>
      </left>
      <right style="medium">
        <color theme="8" tint="0.59999389629810485"/>
      </right>
      <top style="medium">
        <color theme="8" tint="0.59999389629810485"/>
      </top>
      <bottom/>
      <diagonal/>
    </border>
    <border>
      <left style="medium">
        <color theme="8" tint="0.59999389629810485"/>
      </left>
      <right style="medium">
        <color theme="8" tint="0.59999389629810485"/>
      </right>
      <top style="thin">
        <color theme="8"/>
      </top>
      <bottom/>
      <diagonal/>
    </border>
    <border>
      <left style="medium">
        <color theme="8" tint="0.59999389629810485"/>
      </left>
      <right style="medium">
        <color theme="8" tint="0.59999389629810485"/>
      </right>
      <top style="thin">
        <color theme="8"/>
      </top>
      <bottom style="thin">
        <color theme="8"/>
      </bottom>
      <diagonal/>
    </border>
    <border>
      <left style="medium">
        <color theme="8" tint="0.59999389629810485"/>
      </left>
      <right style="medium">
        <color theme="8" tint="0.59999389629810485"/>
      </right>
      <top style="thin">
        <color theme="3" tint="0.59999389629810485"/>
      </top>
      <bottom style="medium">
        <color theme="8" tint="0.59999389629810485"/>
      </bottom>
      <diagonal/>
    </border>
    <border>
      <left/>
      <right style="medium">
        <color indexed="64"/>
      </right>
      <top style="medium">
        <color indexed="64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medium">
        <color theme="3" tint="0.59999389629810485"/>
      </bottom>
      <diagonal/>
    </border>
    <border>
      <left/>
      <right style="thin">
        <color theme="3" tint="0.59999389629810485"/>
      </right>
      <top/>
      <bottom/>
      <diagonal/>
    </border>
    <border>
      <left/>
      <right style="thin">
        <color theme="3" tint="0.59999389629810485"/>
      </right>
      <top style="thin">
        <color theme="8"/>
      </top>
      <bottom/>
      <diagonal/>
    </border>
    <border>
      <left/>
      <right style="thin">
        <color theme="3" tint="0.59999389629810485"/>
      </right>
      <top style="thin">
        <color theme="8"/>
      </top>
      <bottom style="thin">
        <color theme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8"/>
      </bottom>
      <diagonal/>
    </border>
    <border>
      <left style="thin">
        <color theme="8"/>
      </left>
      <right style="medium">
        <color indexed="64"/>
      </right>
      <top style="thin">
        <color theme="8"/>
      </top>
      <bottom style="thin">
        <color theme="8"/>
      </bottom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 style="medium">
        <color indexed="64"/>
      </right>
      <top style="thin">
        <color theme="8"/>
      </top>
      <bottom/>
      <diagonal/>
    </border>
    <border>
      <left style="thin">
        <color theme="8"/>
      </left>
      <right style="medium">
        <color indexed="64"/>
      </right>
      <top style="medium">
        <color theme="8"/>
      </top>
      <bottom/>
      <diagonal/>
    </border>
    <border>
      <left style="thin">
        <color theme="8"/>
      </left>
      <right style="thin">
        <color theme="4" tint="0.39997558519241921"/>
      </right>
      <top style="thin">
        <color theme="8"/>
      </top>
      <bottom/>
      <diagonal/>
    </border>
    <border>
      <left style="thin">
        <color theme="8"/>
      </left>
      <right style="thin">
        <color rgb="FF00B0F0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rgb="FF00B0F0"/>
      </right>
      <top style="thin">
        <color theme="8"/>
      </top>
      <bottom/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4" applyNumberFormat="0" applyFill="0" applyAlignment="0" applyProtection="0"/>
    <xf numFmtId="0" fontId="3" fillId="0" borderId="9" applyNumberFormat="0" applyFill="0" applyAlignment="0" applyProtection="0"/>
    <xf numFmtId="0" fontId="1" fillId="4" borderId="13" applyNumberFormat="0" applyFont="0" applyAlignment="0" applyProtection="0"/>
    <xf numFmtId="0" fontId="10" fillId="0" borderId="0" applyNumberFormat="0" applyFill="0" applyBorder="0" applyAlignment="0" applyProtection="0"/>
  </cellStyleXfs>
  <cellXfs count="212">
    <xf numFmtId="0" fontId="0" fillId="0" borderId="0" xfId="0"/>
    <xf numFmtId="0" fontId="2" fillId="0" borderId="0" xfId="2"/>
    <xf numFmtId="0" fontId="0" fillId="0" borderId="0" xfId="0" applyAlignment="1">
      <alignment wrapText="1"/>
    </xf>
    <xf numFmtId="0" fontId="5" fillId="0" borderId="0" xfId="0" applyFont="1"/>
    <xf numFmtId="0" fontId="6" fillId="0" borderId="0" xfId="0" applyFont="1" applyAlignment="1">
      <alignment vertical="center"/>
    </xf>
    <xf numFmtId="0" fontId="7" fillId="0" borderId="0" xfId="0" applyFont="1"/>
    <xf numFmtId="0" fontId="8" fillId="0" borderId="0" xfId="0" applyFont="1"/>
    <xf numFmtId="0" fontId="3" fillId="0" borderId="3" xfId="3" applyBorder="1"/>
    <xf numFmtId="0" fontId="4" fillId="0" borderId="0" xfId="0" applyFont="1" applyAlignment="1">
      <alignment horizontal="center"/>
    </xf>
    <xf numFmtId="0" fontId="9" fillId="0" borderId="0" xfId="0" applyFont="1"/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wrapText="1"/>
    </xf>
    <xf numFmtId="0" fontId="0" fillId="0" borderId="0" xfId="0" applyAlignment="1">
      <alignment horizontal="left" vertical="top" wrapText="1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11" fillId="8" borderId="35" xfId="0" applyFont="1" applyFill="1" applyBorder="1" applyAlignment="1">
      <alignment vertical="top" wrapText="1"/>
    </xf>
    <xf numFmtId="0" fontId="11" fillId="8" borderId="36" xfId="0" applyFont="1" applyFill="1" applyBorder="1" applyAlignment="1">
      <alignment vertical="top" wrapText="1"/>
    </xf>
    <xf numFmtId="0" fontId="14" fillId="0" borderId="0" xfId="0" applyFont="1"/>
    <xf numFmtId="14" fontId="14" fillId="0" borderId="1" xfId="0" applyNumberFormat="1" applyFont="1" applyBorder="1" applyAlignment="1" applyProtection="1">
      <alignment horizontal="center"/>
      <protection locked="0"/>
    </xf>
    <xf numFmtId="0" fontId="14" fillId="0" borderId="1" xfId="0" applyFont="1" applyBorder="1" applyAlignment="1" applyProtection="1">
      <alignment horizontal="center"/>
      <protection locked="0"/>
    </xf>
    <xf numFmtId="0" fontId="14" fillId="0" borderId="0" xfId="0" applyFont="1" applyAlignment="1">
      <alignment horizontal="center"/>
    </xf>
    <xf numFmtId="0" fontId="14" fillId="0" borderId="0" xfId="4" applyFont="1" applyBorder="1"/>
    <xf numFmtId="44" fontId="14" fillId="3" borderId="0" xfId="4" applyNumberFormat="1" applyFont="1" applyFill="1" applyBorder="1" applyAlignment="1">
      <alignment horizontal="center"/>
    </xf>
    <xf numFmtId="0" fontId="14" fillId="0" borderId="10" xfId="0" applyFont="1" applyBorder="1"/>
    <xf numFmtId="40" fontId="14" fillId="3" borderId="10" xfId="0" applyNumberFormat="1" applyFont="1" applyFill="1" applyBorder="1"/>
    <xf numFmtId="0" fontId="15" fillId="0" borderId="0" xfId="4" applyFont="1" applyBorder="1"/>
    <xf numFmtId="0" fontId="15" fillId="0" borderId="11" xfId="4" applyFont="1" applyBorder="1"/>
    <xf numFmtId="44" fontId="15" fillId="3" borderId="12" xfId="0" applyNumberFormat="1" applyFont="1" applyFill="1" applyBorder="1"/>
    <xf numFmtId="0" fontId="15" fillId="0" borderId="0" xfId="0" applyFont="1"/>
    <xf numFmtId="0" fontId="14" fillId="0" borderId="0" xfId="0" applyFont="1" applyProtection="1">
      <protection locked="0"/>
    </xf>
    <xf numFmtId="0" fontId="14" fillId="0" borderId="0" xfId="0" applyFont="1" applyAlignment="1">
      <alignment horizontal="left"/>
    </xf>
    <xf numFmtId="0" fontId="14" fillId="0" borderId="1" xfId="0" applyFont="1" applyBorder="1" applyProtection="1">
      <protection locked="0"/>
    </xf>
    <xf numFmtId="14" fontId="14" fillId="0" borderId="1" xfId="0" applyNumberFormat="1" applyFont="1" applyBorder="1" applyAlignment="1" applyProtection="1">
      <alignment horizontal="left"/>
      <protection locked="0"/>
    </xf>
    <xf numFmtId="0" fontId="16" fillId="0" borderId="1" xfId="7" applyFont="1" applyBorder="1" applyProtection="1">
      <protection locked="0"/>
    </xf>
    <xf numFmtId="0" fontId="15" fillId="0" borderId="10" xfId="0" applyFont="1" applyBorder="1"/>
    <xf numFmtId="44" fontId="15" fillId="3" borderId="10" xfId="0" applyNumberFormat="1" applyFont="1" applyFill="1" applyBorder="1"/>
    <xf numFmtId="0" fontId="14" fillId="0" borderId="10" xfId="0" applyFont="1" applyBorder="1" applyAlignment="1">
      <alignment horizontal="right"/>
    </xf>
    <xf numFmtId="0" fontId="14" fillId="0" borderId="0" xfId="0" applyFont="1" applyAlignment="1">
      <alignment horizontal="right"/>
    </xf>
    <xf numFmtId="0" fontId="15" fillId="0" borderId="0" xfId="0" applyFont="1" applyAlignment="1">
      <alignment horizontal="left"/>
    </xf>
    <xf numFmtId="14" fontId="14" fillId="0" borderId="0" xfId="0" applyNumberFormat="1" applyFont="1" applyAlignment="1" applyProtection="1">
      <alignment horizontal="left"/>
      <protection locked="0"/>
    </xf>
    <xf numFmtId="14" fontId="14" fillId="0" borderId="0" xfId="0" applyNumberFormat="1" applyFont="1" applyProtection="1">
      <protection locked="0"/>
    </xf>
    <xf numFmtId="0" fontId="14" fillId="0" borderId="1" xfId="0" applyFont="1" applyBorder="1"/>
    <xf numFmtId="0" fontId="17" fillId="0" borderId="0" xfId="3" applyFont="1" applyProtection="1"/>
    <xf numFmtId="0" fontId="14" fillId="3" borderId="1" xfId="0" applyFont="1" applyFill="1" applyBorder="1" applyAlignment="1">
      <alignment horizontal="center"/>
    </xf>
    <xf numFmtId="0" fontId="18" fillId="0" borderId="0" xfId="0" applyFont="1"/>
    <xf numFmtId="0" fontId="14" fillId="0" borderId="8" xfId="0" applyFont="1" applyBorder="1"/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25" xfId="0" applyFont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2" borderId="28" xfId="6" applyFont="1" applyFill="1" applyBorder="1" applyAlignment="1">
      <alignment horizontal="center" wrapText="1"/>
    </xf>
    <xf numFmtId="0" fontId="14" fillId="0" borderId="0" xfId="0" applyFont="1" applyAlignment="1">
      <alignment vertical="top" wrapText="1"/>
    </xf>
    <xf numFmtId="0" fontId="14" fillId="2" borderId="29" xfId="0" applyFont="1" applyFill="1" applyBorder="1"/>
    <xf numFmtId="0" fontId="14" fillId="6" borderId="30" xfId="0" applyFont="1" applyFill="1" applyBorder="1" applyProtection="1">
      <protection locked="0"/>
    </xf>
    <xf numFmtId="0" fontId="14" fillId="6" borderId="29" xfId="0" applyFont="1" applyFill="1" applyBorder="1" applyProtection="1">
      <protection locked="0"/>
    </xf>
    <xf numFmtId="0" fontId="14" fillId="6" borderId="29" xfId="0" applyFont="1" applyFill="1" applyBorder="1" applyAlignment="1" applyProtection="1">
      <alignment wrapText="1"/>
      <protection locked="0"/>
    </xf>
    <xf numFmtId="44" fontId="14" fillId="6" borderId="29" xfId="1" applyFont="1" applyFill="1" applyBorder="1" applyProtection="1">
      <protection locked="0"/>
    </xf>
    <xf numFmtId="43" fontId="14" fillId="2" borderId="32" xfId="0" applyNumberFormat="1" applyFont="1" applyFill="1" applyBorder="1" applyAlignment="1">
      <alignment horizontal="center"/>
    </xf>
    <xf numFmtId="0" fontId="14" fillId="2" borderId="24" xfId="0" applyFont="1" applyFill="1" applyBorder="1"/>
    <xf numFmtId="0" fontId="14" fillId="0" borderId="25" xfId="0" applyFont="1" applyBorder="1" applyProtection="1">
      <protection locked="0"/>
    </xf>
    <xf numFmtId="0" fontId="14" fillId="0" borderId="24" xfId="0" applyFont="1" applyBorder="1" applyProtection="1">
      <protection locked="0"/>
    </xf>
    <xf numFmtId="44" fontId="14" fillId="0" borderId="24" xfId="1" applyFont="1" applyBorder="1" applyProtection="1">
      <protection locked="0"/>
    </xf>
    <xf numFmtId="0" fontId="14" fillId="6" borderId="25" xfId="0" applyFont="1" applyFill="1" applyBorder="1" applyProtection="1">
      <protection locked="0"/>
    </xf>
    <xf numFmtId="0" fontId="14" fillId="6" borderId="24" xfId="0" applyFont="1" applyFill="1" applyBorder="1" applyProtection="1">
      <protection locked="0"/>
    </xf>
    <xf numFmtId="44" fontId="14" fillId="6" borderId="24" xfId="1" applyFont="1" applyFill="1" applyBorder="1" applyProtection="1">
      <protection locked="0"/>
    </xf>
    <xf numFmtId="0" fontId="14" fillId="2" borderId="33" xfId="0" applyFont="1" applyFill="1" applyBorder="1"/>
    <xf numFmtId="0" fontId="14" fillId="0" borderId="34" xfId="0" applyFont="1" applyBorder="1" applyProtection="1">
      <protection locked="0"/>
    </xf>
    <xf numFmtId="0" fontId="14" fillId="0" borderId="33" xfId="0" applyFont="1" applyBorder="1" applyProtection="1">
      <protection locked="0"/>
    </xf>
    <xf numFmtId="44" fontId="14" fillId="0" borderId="33" xfId="1" applyFont="1" applyBorder="1" applyProtection="1">
      <protection locked="0"/>
    </xf>
    <xf numFmtId="0" fontId="17" fillId="0" borderId="0" xfId="2" applyFont="1" applyFill="1"/>
    <xf numFmtId="0" fontId="17" fillId="0" borderId="0" xfId="3" applyFont="1"/>
    <xf numFmtId="0" fontId="14" fillId="0" borderId="20" xfId="0" applyFont="1" applyBorder="1" applyProtection="1">
      <protection locked="0"/>
    </xf>
    <xf numFmtId="0" fontId="14" fillId="2" borderId="21" xfId="0" applyFont="1" applyFill="1" applyBorder="1"/>
    <xf numFmtId="0" fontId="14" fillId="0" borderId="21" xfId="0" applyFont="1" applyBorder="1" applyProtection="1">
      <protection locked="0"/>
    </xf>
    <xf numFmtId="14" fontId="14" fillId="0" borderId="21" xfId="0" applyNumberFormat="1" applyFont="1" applyBorder="1" applyAlignment="1" applyProtection="1">
      <alignment horizontal="center"/>
      <protection locked="0"/>
    </xf>
    <xf numFmtId="0" fontId="14" fillId="7" borderId="21" xfId="0" applyFont="1" applyFill="1" applyBorder="1" applyProtection="1">
      <protection locked="0"/>
    </xf>
    <xf numFmtId="14" fontId="14" fillId="7" borderId="21" xfId="0" applyNumberFormat="1" applyFont="1" applyFill="1" applyBorder="1" applyAlignment="1" applyProtection="1">
      <alignment horizontal="center"/>
      <protection locked="0"/>
    </xf>
    <xf numFmtId="0" fontId="14" fillId="2" borderId="23" xfId="0" applyFont="1" applyFill="1" applyBorder="1"/>
    <xf numFmtId="0" fontId="12" fillId="0" borderId="0" xfId="2" applyFont="1" applyProtection="1"/>
    <xf numFmtId="0" fontId="20" fillId="0" borderId="0" xfId="0" applyFont="1"/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wrapText="1"/>
    </xf>
    <xf numFmtId="0" fontId="14" fillId="0" borderId="24" xfId="0" applyFont="1" applyBorder="1" applyAlignment="1" applyProtection="1">
      <alignment wrapText="1"/>
      <protection locked="0"/>
    </xf>
    <xf numFmtId="0" fontId="14" fillId="6" borderId="24" xfId="0" applyFont="1" applyFill="1" applyBorder="1" applyAlignment="1" applyProtection="1">
      <alignment wrapText="1"/>
      <protection locked="0"/>
    </xf>
    <xf numFmtId="0" fontId="14" fillId="0" borderId="33" xfId="0" applyFont="1" applyBorder="1" applyAlignment="1" applyProtection="1">
      <alignment wrapText="1"/>
      <protection locked="0"/>
    </xf>
    <xf numFmtId="0" fontId="21" fillId="0" borderId="0" xfId="0" applyFont="1"/>
    <xf numFmtId="0" fontId="22" fillId="0" borderId="0" xfId="3" applyFont="1"/>
    <xf numFmtId="0" fontId="23" fillId="0" borderId="0" xfId="3" applyFont="1"/>
    <xf numFmtId="0" fontId="23" fillId="0" borderId="9" xfId="5" applyFont="1" applyProtection="1"/>
    <xf numFmtId="0" fontId="6" fillId="0" borderId="0" xfId="0" applyFont="1"/>
    <xf numFmtId="0" fontId="21" fillId="0" borderId="0" xfId="0" applyFont="1" applyAlignment="1">
      <alignment wrapText="1"/>
    </xf>
    <xf numFmtId="0" fontId="19" fillId="5" borderId="37" xfId="0" applyFont="1" applyFill="1" applyBorder="1" applyAlignment="1">
      <alignment horizontal="center" wrapText="1"/>
    </xf>
    <xf numFmtId="0" fontId="19" fillId="5" borderId="0" xfId="0" applyFont="1" applyFill="1" applyAlignment="1">
      <alignment horizontal="center" wrapText="1"/>
    </xf>
    <xf numFmtId="0" fontId="15" fillId="0" borderId="38" xfId="0" applyFont="1" applyBorder="1" applyAlignment="1">
      <alignment horizontal="center" wrapText="1"/>
    </xf>
    <xf numFmtId="0" fontId="14" fillId="0" borderId="21" xfId="0" applyFont="1" applyBorder="1" applyAlignment="1" applyProtection="1">
      <alignment wrapText="1"/>
      <protection locked="0"/>
    </xf>
    <xf numFmtId="0" fontId="14" fillId="7" borderId="21" xfId="0" applyFont="1" applyFill="1" applyBorder="1" applyAlignment="1" applyProtection="1">
      <alignment wrapText="1"/>
      <protection locked="0"/>
    </xf>
    <xf numFmtId="49" fontId="14" fillId="6" borderId="39" xfId="0" applyNumberFormat="1" applyFont="1" applyFill="1" applyBorder="1" applyProtection="1">
      <protection locked="0"/>
    </xf>
    <xf numFmtId="49" fontId="14" fillId="6" borderId="24" xfId="0" applyNumberFormat="1" applyFont="1" applyFill="1" applyBorder="1" applyProtection="1">
      <protection locked="0"/>
    </xf>
    <xf numFmtId="49" fontId="14" fillId="0" borderId="24" xfId="0" applyNumberFormat="1" applyFont="1" applyBorder="1" applyProtection="1">
      <protection locked="0"/>
    </xf>
    <xf numFmtId="49" fontId="14" fillId="0" borderId="33" xfId="0" applyNumberFormat="1" applyFont="1" applyBorder="1" applyProtection="1">
      <protection locked="0"/>
    </xf>
    <xf numFmtId="0" fontId="3" fillId="0" borderId="0" xfId="3" applyBorder="1"/>
    <xf numFmtId="0" fontId="0" fillId="0" borderId="36" xfId="0" applyBorder="1"/>
    <xf numFmtId="44" fontId="0" fillId="0" borderId="36" xfId="1" applyFont="1" applyFill="1" applyBorder="1"/>
    <xf numFmtId="0" fontId="0" fillId="0" borderId="35" xfId="0" applyBorder="1"/>
    <xf numFmtId="0" fontId="0" fillId="0" borderId="35" xfId="0" applyBorder="1" applyAlignment="1">
      <alignment horizontal="left"/>
    </xf>
    <xf numFmtId="0" fontId="0" fillId="0" borderId="0" xfId="0" applyAlignment="1">
      <alignment vertical="center" wrapText="1"/>
    </xf>
    <xf numFmtId="0" fontId="14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18" fillId="0" borderId="0" xfId="0" applyFont="1" applyProtection="1">
      <protection hidden="1"/>
    </xf>
    <xf numFmtId="0" fontId="15" fillId="0" borderId="0" xfId="0" quotePrefix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2" borderId="26" xfId="6" applyFont="1" applyFill="1" applyBorder="1" applyAlignment="1" applyProtection="1">
      <alignment horizontal="center" wrapText="1"/>
      <protection hidden="1"/>
    </xf>
    <xf numFmtId="0" fontId="15" fillId="2" borderId="27" xfId="6" applyFont="1" applyFill="1" applyBorder="1" applyAlignment="1" applyProtection="1">
      <alignment horizontal="center" wrapText="1"/>
      <protection hidden="1"/>
    </xf>
    <xf numFmtId="43" fontId="14" fillId="2" borderId="26" xfId="0" applyNumberFormat="1" applyFont="1" applyFill="1" applyBorder="1" applyAlignment="1" applyProtection="1">
      <alignment horizontal="center"/>
      <protection hidden="1"/>
    </xf>
    <xf numFmtId="43" fontId="14" fillId="2" borderId="31" xfId="0" applyNumberFormat="1" applyFont="1" applyFill="1" applyBorder="1" applyAlignment="1" applyProtection="1">
      <alignment horizontal="center"/>
      <protection hidden="1"/>
    </xf>
    <xf numFmtId="43" fontId="14" fillId="2" borderId="25" xfId="0" applyNumberFormat="1" applyFont="1" applyFill="1" applyBorder="1" applyAlignment="1" applyProtection="1">
      <alignment horizontal="center"/>
      <protection hidden="1"/>
    </xf>
    <xf numFmtId="43" fontId="14" fillId="2" borderId="34" xfId="0" applyNumberFormat="1" applyFont="1" applyFill="1" applyBorder="1" applyAlignment="1" applyProtection="1">
      <alignment horizontal="center"/>
      <protection hidden="1"/>
    </xf>
    <xf numFmtId="0" fontId="14" fillId="3" borderId="1" xfId="0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5" fillId="2" borderId="21" xfId="0" applyFont="1" applyFill="1" applyBorder="1" applyAlignment="1" applyProtection="1">
      <alignment horizontal="center" wrapText="1"/>
      <protection hidden="1"/>
    </xf>
    <xf numFmtId="0" fontId="14" fillId="2" borderId="21" xfId="0" applyFont="1" applyFill="1" applyBorder="1" applyAlignment="1" applyProtection="1">
      <alignment horizontal="left"/>
      <protection hidden="1"/>
    </xf>
    <xf numFmtId="0" fontId="14" fillId="2" borderId="23" xfId="0" applyFont="1" applyFill="1" applyBorder="1" applyAlignment="1" applyProtection="1">
      <alignment horizontal="left"/>
      <protection hidden="1"/>
    </xf>
    <xf numFmtId="0" fontId="14" fillId="3" borderId="2" xfId="0" applyFont="1" applyFill="1" applyBorder="1" applyAlignment="1" applyProtection="1">
      <alignment horizontal="center"/>
      <protection hidden="1"/>
    </xf>
    <xf numFmtId="0" fontId="14" fillId="2" borderId="22" xfId="0" applyFont="1" applyFill="1" applyBorder="1" applyAlignment="1" applyProtection="1">
      <alignment horizontal="center"/>
      <protection hidden="1"/>
    </xf>
    <xf numFmtId="0" fontId="14" fillId="2" borderId="21" xfId="0" applyFont="1" applyFill="1" applyBorder="1" applyAlignment="1" applyProtection="1">
      <alignment horizontal="center"/>
      <protection hidden="1"/>
    </xf>
    <xf numFmtId="0" fontId="14" fillId="2" borderId="23" xfId="0" applyFont="1" applyFill="1" applyBorder="1" applyAlignment="1" applyProtection="1">
      <alignment horizontal="center"/>
      <protection hidden="1"/>
    </xf>
    <xf numFmtId="44" fontId="14" fillId="0" borderId="0" xfId="1" applyFont="1" applyBorder="1" applyAlignment="1" applyProtection="1">
      <alignment horizontal="center"/>
      <protection hidden="1"/>
    </xf>
    <xf numFmtId="44" fontId="15" fillId="0" borderId="6" xfId="1" applyFont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14" fillId="2" borderId="41" xfId="0" applyFont="1" applyFill="1" applyBorder="1" applyAlignment="1" applyProtection="1">
      <alignment horizontal="center"/>
      <protection hidden="1"/>
    </xf>
    <xf numFmtId="1" fontId="0" fillId="0" borderId="44" xfId="0" applyNumberFormat="1" applyBorder="1"/>
    <xf numFmtId="0" fontId="14" fillId="2" borderId="49" xfId="0" applyFont="1" applyFill="1" applyBorder="1" applyAlignment="1" applyProtection="1">
      <alignment horizontal="center"/>
      <protection hidden="1"/>
    </xf>
    <xf numFmtId="164" fontId="15" fillId="2" borderId="45" xfId="1" applyNumberFormat="1" applyFont="1" applyFill="1" applyBorder="1" applyAlignment="1" applyProtection="1">
      <alignment horizontal="center" wrapText="1"/>
      <protection hidden="1"/>
    </xf>
    <xf numFmtId="164" fontId="14" fillId="0" borderId="0" xfId="1" applyNumberFormat="1" applyFont="1" applyAlignment="1" applyProtection="1">
      <alignment horizontal="right"/>
      <protection hidden="1"/>
    </xf>
    <xf numFmtId="44" fontId="14" fillId="0" borderId="0" xfId="1" applyFont="1" applyAlignment="1" applyProtection="1">
      <alignment horizontal="right"/>
      <protection hidden="1"/>
    </xf>
    <xf numFmtId="164" fontId="14" fillId="2" borderId="21" xfId="0" applyNumberFormat="1" applyFont="1" applyFill="1" applyBorder="1" applyAlignment="1" applyProtection="1">
      <alignment horizontal="right"/>
      <protection hidden="1"/>
    </xf>
    <xf numFmtId="164" fontId="14" fillId="2" borderId="50" xfId="0" applyNumberFormat="1" applyFont="1" applyFill="1" applyBorder="1" applyAlignment="1" applyProtection="1">
      <alignment horizontal="right"/>
      <protection hidden="1"/>
    </xf>
    <xf numFmtId="164" fontId="14" fillId="2" borderId="51" xfId="0" applyNumberFormat="1" applyFont="1" applyFill="1" applyBorder="1" applyAlignment="1" applyProtection="1">
      <alignment horizontal="right"/>
      <protection hidden="1"/>
    </xf>
    <xf numFmtId="44" fontId="14" fillId="2" borderId="21" xfId="1" applyFont="1" applyFill="1" applyBorder="1" applyAlignment="1" applyProtection="1">
      <alignment horizontal="right"/>
      <protection hidden="1"/>
    </xf>
    <xf numFmtId="164" fontId="14" fillId="2" borderId="51" xfId="1" applyNumberFormat="1" applyFont="1" applyFill="1" applyBorder="1" applyAlignment="1" applyProtection="1">
      <alignment horizontal="right"/>
      <protection hidden="1"/>
    </xf>
    <xf numFmtId="44" fontId="14" fillId="9" borderId="21" xfId="1" applyFont="1" applyFill="1" applyBorder="1" applyAlignment="1" applyProtection="1">
      <alignment horizontal="right"/>
      <protection hidden="1"/>
    </xf>
    <xf numFmtId="164" fontId="14" fillId="2" borderId="52" xfId="1" applyNumberFormat="1" applyFont="1" applyFill="1" applyBorder="1" applyAlignment="1" applyProtection="1">
      <alignment horizontal="right"/>
      <protection hidden="1"/>
    </xf>
    <xf numFmtId="44" fontId="14" fillId="2" borderId="23" xfId="1" applyFont="1" applyFill="1" applyBorder="1" applyAlignment="1" applyProtection="1">
      <alignment horizontal="right"/>
      <protection hidden="1"/>
    </xf>
    <xf numFmtId="164" fontId="14" fillId="2" borderId="53" xfId="1" applyNumberFormat="1" applyFont="1" applyFill="1" applyBorder="1" applyAlignment="1" applyProtection="1">
      <alignment horizontal="right"/>
      <protection hidden="1"/>
    </xf>
    <xf numFmtId="1" fontId="14" fillId="7" borderId="46" xfId="0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 applyProtection="1">
      <alignment horizontal="right"/>
      <protection locked="0" hidden="1"/>
    </xf>
    <xf numFmtId="1" fontId="15" fillId="0" borderId="54" xfId="1" applyNumberFormat="1" applyFont="1" applyBorder="1" applyAlignment="1" applyProtection="1">
      <alignment horizontal="center"/>
      <protection locked="0" hidden="1"/>
    </xf>
    <xf numFmtId="1" fontId="15" fillId="0" borderId="21" xfId="1" applyNumberFormat="1" applyFont="1" applyBorder="1" applyAlignment="1" applyProtection="1">
      <alignment horizontal="center" wrapText="1"/>
      <protection locked="0" hidden="1"/>
    </xf>
    <xf numFmtId="1" fontId="14" fillId="7" borderId="47" xfId="0" applyNumberFormat="1" applyFont="1" applyFill="1" applyBorder="1" applyAlignment="1" applyProtection="1">
      <alignment horizontal="right"/>
      <protection locked="0"/>
    </xf>
    <xf numFmtId="1" fontId="14" fillId="0" borderId="48" xfId="0" applyNumberFormat="1" applyFont="1" applyBorder="1" applyAlignment="1" applyProtection="1">
      <alignment horizontal="right"/>
      <protection locked="0"/>
    </xf>
    <xf numFmtId="1" fontId="14" fillId="7" borderId="48" xfId="0" applyNumberFormat="1" applyFont="1" applyFill="1" applyBorder="1" applyAlignment="1" applyProtection="1">
      <alignment horizontal="right"/>
      <protection locked="0"/>
    </xf>
    <xf numFmtId="1" fontId="14" fillId="0" borderId="42" xfId="0" applyNumberFormat="1" applyFont="1" applyBorder="1" applyAlignment="1" applyProtection="1">
      <alignment horizontal="right"/>
      <protection locked="0"/>
    </xf>
    <xf numFmtId="1" fontId="14" fillId="7" borderId="21" xfId="0" applyNumberFormat="1" applyFont="1" applyFill="1" applyBorder="1" applyAlignment="1" applyProtection="1">
      <alignment horizontal="right"/>
      <protection locked="0"/>
    </xf>
    <xf numFmtId="1" fontId="14" fillId="0" borderId="21" xfId="0" applyNumberFormat="1" applyFont="1" applyBorder="1" applyAlignment="1" applyProtection="1">
      <alignment horizontal="right"/>
      <protection locked="0"/>
    </xf>
    <xf numFmtId="0" fontId="12" fillId="0" borderId="0" xfId="0" applyFont="1" applyAlignment="1" applyProtection="1">
      <alignment horizontal="left"/>
      <protection hidden="1"/>
    </xf>
    <xf numFmtId="0" fontId="12" fillId="0" borderId="0" xfId="0" applyFont="1" applyAlignment="1">
      <alignment horizontal="left"/>
    </xf>
    <xf numFmtId="0" fontId="23" fillId="0" borderId="0" xfId="0" applyFont="1"/>
    <xf numFmtId="0" fontId="25" fillId="0" borderId="0" xfId="0" applyFont="1"/>
    <xf numFmtId="0" fontId="23" fillId="0" borderId="0" xfId="0" applyFont="1" applyAlignment="1" applyProtection="1">
      <alignment horizontal="left"/>
      <protection hidden="1"/>
    </xf>
    <xf numFmtId="0" fontId="24" fillId="0" borderId="0" xfId="0" applyFont="1"/>
    <xf numFmtId="0" fontId="17" fillId="0" borderId="0" xfId="0" applyFont="1" applyAlignment="1" applyProtection="1">
      <alignment horizontal="left"/>
      <protection hidden="1"/>
    </xf>
    <xf numFmtId="0" fontId="22" fillId="0" borderId="0" xfId="0" applyFont="1"/>
    <xf numFmtId="0" fontId="26" fillId="0" borderId="0" xfId="0" applyFont="1"/>
    <xf numFmtId="0" fontId="14" fillId="7" borderId="49" xfId="0" applyFont="1" applyFill="1" applyBorder="1" applyProtection="1">
      <protection locked="0"/>
    </xf>
    <xf numFmtId="0" fontId="14" fillId="0" borderId="49" xfId="0" applyFont="1" applyBorder="1" applyProtection="1">
      <protection locked="0"/>
    </xf>
    <xf numFmtId="44" fontId="14" fillId="2" borderId="56" xfId="1" applyFont="1" applyFill="1" applyBorder="1" applyAlignment="1" applyProtection="1">
      <alignment horizontal="right"/>
      <protection hidden="1"/>
    </xf>
    <xf numFmtId="44" fontId="14" fillId="2" borderId="57" xfId="1" applyFont="1" applyFill="1" applyBorder="1" applyAlignment="1" applyProtection="1">
      <alignment horizontal="right"/>
      <protection hidden="1"/>
    </xf>
    <xf numFmtId="44" fontId="14" fillId="2" borderId="58" xfId="1" applyFont="1" applyFill="1" applyBorder="1" applyAlignment="1" applyProtection="1">
      <alignment horizontal="right"/>
      <protection hidden="1"/>
    </xf>
    <xf numFmtId="44" fontId="14" fillId="2" borderId="49" xfId="1" applyFont="1" applyFill="1" applyBorder="1" applyAlignment="1" applyProtection="1">
      <alignment horizontal="right"/>
      <protection hidden="1"/>
    </xf>
    <xf numFmtId="44" fontId="14" fillId="9" borderId="49" xfId="1" applyFont="1" applyFill="1" applyBorder="1" applyAlignment="1" applyProtection="1">
      <alignment horizontal="right"/>
      <protection hidden="1"/>
    </xf>
    <xf numFmtId="0" fontId="15" fillId="0" borderId="0" xfId="0" applyFont="1" applyAlignment="1">
      <alignment horizontal="center" wrapText="1"/>
    </xf>
    <xf numFmtId="0" fontId="15" fillId="0" borderId="42" xfId="0" applyFont="1" applyBorder="1" applyAlignment="1">
      <alignment horizontal="center" wrapText="1"/>
    </xf>
    <xf numFmtId="0" fontId="15" fillId="0" borderId="42" xfId="0" applyFont="1" applyBorder="1" applyAlignment="1">
      <alignment horizontal="center"/>
    </xf>
    <xf numFmtId="0" fontId="15" fillId="0" borderId="59" xfId="0" applyFont="1" applyBorder="1" applyAlignment="1" applyProtection="1">
      <alignment horizontal="center"/>
      <protection hidden="1"/>
    </xf>
    <xf numFmtId="0" fontId="15" fillId="2" borderId="49" xfId="0" applyFont="1" applyFill="1" applyBorder="1" applyAlignment="1" applyProtection="1">
      <alignment horizontal="center" wrapText="1"/>
      <protection hidden="1"/>
    </xf>
    <xf numFmtId="0" fontId="14" fillId="2" borderId="61" xfId="0" applyFont="1" applyFill="1" applyBorder="1" applyAlignment="1" applyProtection="1">
      <alignment horizontal="left"/>
      <protection hidden="1"/>
    </xf>
    <xf numFmtId="0" fontId="14" fillId="2" borderId="49" xfId="0" applyFont="1" applyFill="1" applyBorder="1" applyAlignment="1" applyProtection="1">
      <alignment horizontal="left"/>
      <protection hidden="1"/>
    </xf>
    <xf numFmtId="0" fontId="15" fillId="2" borderId="62" xfId="0" applyFont="1" applyFill="1" applyBorder="1" applyAlignment="1">
      <alignment horizontal="center" wrapText="1"/>
    </xf>
    <xf numFmtId="0" fontId="14" fillId="2" borderId="63" xfId="0" applyFont="1" applyFill="1" applyBorder="1"/>
    <xf numFmtId="0" fontId="14" fillId="2" borderId="62" xfId="0" applyFont="1" applyFill="1" applyBorder="1"/>
    <xf numFmtId="0" fontId="14" fillId="2" borderId="60" xfId="0" applyFont="1" applyFill="1" applyBorder="1"/>
    <xf numFmtId="0" fontId="15" fillId="2" borderId="24" xfId="0" applyFont="1" applyFill="1" applyBorder="1" applyAlignment="1">
      <alignment horizontal="center" wrapText="1"/>
    </xf>
    <xf numFmtId="1" fontId="14" fillId="0" borderId="0" xfId="1" applyNumberFormat="1" applyFont="1" applyBorder="1" applyAlignment="1" applyProtection="1">
      <alignment horizontal="right"/>
      <protection locked="0" hidden="1"/>
    </xf>
    <xf numFmtId="1" fontId="14" fillId="7" borderId="21" xfId="0" applyNumberFormat="1" applyFont="1" applyFill="1" applyBorder="1" applyAlignment="1" applyProtection="1">
      <alignment horizontal="right" wrapText="1"/>
      <protection locked="0"/>
    </xf>
    <xf numFmtId="1" fontId="14" fillId="0" borderId="21" xfId="0" applyNumberFormat="1" applyFont="1" applyBorder="1" applyAlignment="1" applyProtection="1">
      <alignment horizontal="right" wrapText="1"/>
      <protection locked="0"/>
    </xf>
    <xf numFmtId="44" fontId="19" fillId="0" borderId="55" xfId="1" applyFont="1" applyFill="1" applyBorder="1" applyAlignment="1" applyProtection="1">
      <alignment horizontal="center" wrapText="1"/>
      <protection hidden="1"/>
    </xf>
    <xf numFmtId="0" fontId="27" fillId="0" borderId="0" xfId="0" applyFont="1"/>
    <xf numFmtId="0" fontId="28" fillId="0" borderId="0" xfId="0" applyFont="1"/>
    <xf numFmtId="0" fontId="27" fillId="0" borderId="0" xfId="0" applyFont="1" applyAlignment="1">
      <alignment horizontal="center"/>
    </xf>
    <xf numFmtId="14" fontId="14" fillId="0" borderId="64" xfId="0" applyNumberFormat="1" applyFont="1" applyBorder="1" applyAlignment="1" applyProtection="1">
      <alignment horizontal="center"/>
      <protection locked="0"/>
    </xf>
    <xf numFmtId="14" fontId="14" fillId="7" borderId="64" xfId="0" applyNumberFormat="1" applyFont="1" applyFill="1" applyBorder="1" applyAlignment="1" applyProtection="1">
      <alignment horizontal="center"/>
      <protection locked="0"/>
    </xf>
    <xf numFmtId="14" fontId="14" fillId="0" borderId="66" xfId="0" applyNumberFormat="1" applyFont="1" applyBorder="1" applyAlignment="1" applyProtection="1">
      <alignment horizontal="center"/>
      <protection locked="0"/>
    </xf>
    <xf numFmtId="14" fontId="14" fillId="7" borderId="66" xfId="0" applyNumberFormat="1" applyFont="1" applyFill="1" applyBorder="1" applyAlignment="1" applyProtection="1">
      <alignment horizontal="center"/>
      <protection locked="0"/>
    </xf>
    <xf numFmtId="14" fontId="14" fillId="7" borderId="65" xfId="0" applyNumberFormat="1" applyFont="1" applyFill="1" applyBorder="1" applyAlignment="1" applyProtection="1">
      <alignment horizontal="center"/>
      <protection locked="0"/>
    </xf>
    <xf numFmtId="14" fontId="14" fillId="0" borderId="65" xfId="0" applyNumberFormat="1" applyFont="1" applyBorder="1" applyAlignment="1" applyProtection="1">
      <alignment horizontal="center"/>
      <protection locked="0"/>
    </xf>
    <xf numFmtId="0" fontId="29" fillId="0" borderId="0" xfId="0" applyFont="1" applyAlignment="1">
      <alignment horizontal="center" wrapText="1"/>
    </xf>
    <xf numFmtId="0" fontId="27" fillId="0" borderId="40" xfId="0" applyFont="1" applyBorder="1"/>
    <xf numFmtId="0" fontId="27" fillId="0" borderId="0" xfId="0" applyFont="1" applyAlignment="1">
      <alignment vertical="center" wrapText="1"/>
    </xf>
    <xf numFmtId="0" fontId="15" fillId="0" borderId="0" xfId="0" applyFont="1" applyAlignment="1">
      <alignment horizontal="left" wrapText="1"/>
    </xf>
    <xf numFmtId="0" fontId="12" fillId="0" borderId="0" xfId="2" applyFont="1" applyAlignment="1">
      <alignment horizontal="left" wrapText="1"/>
    </xf>
    <xf numFmtId="0" fontId="13" fillId="0" borderId="0" xfId="2" applyFont="1" applyAlignment="1">
      <alignment horizontal="left" wrapText="1"/>
    </xf>
    <xf numFmtId="164" fontId="15" fillId="0" borderId="0" xfId="1" applyNumberFormat="1" applyFont="1" applyFill="1" applyBorder="1" applyAlignment="1" applyProtection="1">
      <alignment horizontal="center" wrapText="1"/>
      <protection hidden="1"/>
    </xf>
    <xf numFmtId="164" fontId="15" fillId="0" borderId="43" xfId="1" applyNumberFormat="1" applyFont="1" applyFill="1" applyBorder="1" applyAlignment="1" applyProtection="1">
      <alignment horizontal="center" wrapText="1"/>
      <protection hidden="1"/>
    </xf>
    <xf numFmtId="0" fontId="15" fillId="10" borderId="0" xfId="0" applyFont="1" applyFill="1" applyAlignment="1">
      <alignment horizontal="left" wrapText="1"/>
    </xf>
    <xf numFmtId="0" fontId="15" fillId="11" borderId="0" xfId="0" applyFont="1" applyFill="1" applyAlignment="1">
      <alignment horizontal="left" vertical="center" wrapText="1"/>
    </xf>
  </cellXfs>
  <cellStyles count="8">
    <cellStyle name="Currency" xfId="1" builtinId="4"/>
    <cellStyle name="Heading 3" xfId="5" builtinId="18"/>
    <cellStyle name="Heading 4" xfId="3" builtinId="19"/>
    <cellStyle name="Hyperlink" xfId="7" builtinId="8"/>
    <cellStyle name="Normal" xfId="0" builtinId="0"/>
    <cellStyle name="Note" xfId="6" builtinId="10"/>
    <cellStyle name="Title" xfId="2" builtinId="15"/>
    <cellStyle name="Total" xfId="4" builtinId="25"/>
  </cellStyles>
  <dxfs count="12">
    <dxf>
      <numFmt numFmtId="1" formatCode="0"/>
    </dxf>
    <dxf>
      <numFmt numFmtId="164" formatCode="&quot;$&quot;#,##0.00"/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" formatCode="0"/>
      <alignment horizontal="right" vertical="bottom" textRotation="0" wrapText="0" indent="0" justifyLastLine="0" shrinkToFit="0" readingOrder="0"/>
      <border diagonalUp="0" diagonalDown="0" outline="0">
        <left style="thin">
          <color theme="8"/>
        </left>
        <right/>
        <top style="thin">
          <color theme="8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9" formatCode="m/d/yyyy"/>
      <alignment horizontal="center" vertical="bottom" textRotation="0" wrapText="0" indent="0" justifyLastLine="0" shrinkToFit="0" readingOrder="0"/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medium">
          <color indexed="64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31750</xdr:rowOff>
    </xdr:from>
    <xdr:to>
      <xdr:col>3</xdr:col>
      <xdr:colOff>1598083</xdr:colOff>
      <xdr:row>5</xdr:row>
      <xdr:rowOff>21167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50"/>
          <a:ext cx="5005916" cy="889000"/>
        </a:xfrm>
        <a:prstGeom prst="rect">
          <a:avLst/>
        </a:prstGeom>
      </xdr:spPr>
    </xdr:pic>
    <xdr:clientData/>
  </xdr:twoCellAnchor>
  <xdr:oneCellAnchor>
    <xdr:from>
      <xdr:col>3</xdr:col>
      <xdr:colOff>1545167</xdr:colOff>
      <xdr:row>2</xdr:row>
      <xdr:rowOff>31750</xdr:rowOff>
    </xdr:from>
    <xdr:ext cx="1121833" cy="3810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953000" y="423333"/>
          <a:ext cx="1121833" cy="381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/>
          <a:r>
            <a:rPr lang="en-US" sz="1800">
              <a:latin typeface="Times New Roman" panose="02020603050405020304" pitchFamily="18" charset="0"/>
              <a:cs typeface="Times New Roman" panose="02020603050405020304" pitchFamily="18" charset="0"/>
            </a:rPr>
            <a:t>(DDA)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361950</xdr:colOff>
      <xdr:row>0</xdr:row>
      <xdr:rowOff>133350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451610" y="14592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361950</xdr:colOff>
      <xdr:row>3</xdr:row>
      <xdr:rowOff>133350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7178040" y="13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D10:I5010" totalsRowShown="0" headerRowDxfId="11" tableBorderDxfId="10">
  <autoFilter ref="D10:I5010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xr3:uid="{00000000-0010-0000-0000-000001000000}" name="Consumer Last Name" dataDxfId="9"/>
    <tableColumn id="2" xr3:uid="{00000000-0010-0000-0000-000002000000}" name="Consumer First Name" dataDxfId="8"/>
    <tableColumn id="3" xr3:uid="{00000000-0010-0000-0000-000003000000}" name="Non-FPS Services" dataDxfId="7"/>
    <tableColumn id="4" xr3:uid="{00000000-0010-0000-0000-000004000000}" name="Date of Service _x000a_" dataDxfId="6"/>
    <tableColumn id="5" xr3:uid="{00000000-0010-0000-0000-000005000000}" name="Unit Charge $" dataDxfId="5" dataCellStyle="Currency">
      <calculatedColumnFormula>IF('C. Consumer Service Detail'!$F11="","",IF('C. Consumer Service Detail'!$F11="",VLOOKUP('C. Consumer Service Detail'!$F11,'Table of Current Services'!$B$7:$F$36,'Table of Current Services'!$E$5,FALSE),VLOOKUP('C. Consumer Service Detail'!$F11,'Table of Current Services'!$B$7:$F$36,'Table of Current Services'!$D$5,FALSE)))</calculatedColumnFormula>
    </tableColumn>
    <tableColumn id="6" xr3:uid="{00000000-0010-0000-0000-000006000000}" name="Cost or Units" dataDxfId="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C00000"/>
  </sheetPr>
  <dimension ref="B1:H59"/>
  <sheetViews>
    <sheetView showGridLines="0" tabSelected="1" zoomScaleNormal="100" zoomScaleSheetLayoutView="90" workbookViewId="0">
      <selection activeCell="D15" sqref="D15"/>
    </sheetView>
  </sheetViews>
  <sheetFormatPr defaultRowHeight="15" x14ac:dyDescent="0.25"/>
  <cols>
    <col min="1" max="2" width="4.5703125" customWidth="1"/>
    <col min="3" max="3" width="41.85546875" bestFit="1" customWidth="1"/>
    <col min="4" max="4" width="44.42578125" customWidth="1"/>
    <col min="5" max="5" width="8.5703125" customWidth="1"/>
    <col min="6" max="6" width="17.28515625" customWidth="1"/>
    <col min="7" max="7" width="11.7109375" customWidth="1"/>
    <col min="8" max="8" width="4.85546875" customWidth="1"/>
    <col min="9" max="9" width="24.7109375" bestFit="1" customWidth="1"/>
    <col min="10" max="10" width="16.42578125" customWidth="1"/>
  </cols>
  <sheetData>
    <row r="1" spans="2:8" x14ac:dyDescent="0.25">
      <c r="D1" s="4"/>
    </row>
    <row r="2" spans="2:8" ht="15.75" x14ac:dyDescent="0.25">
      <c r="D2" s="5"/>
    </row>
    <row r="3" spans="2:8" ht="15.75" x14ac:dyDescent="0.25">
      <c r="D3" s="5"/>
    </row>
    <row r="4" spans="2:8" x14ac:dyDescent="0.25">
      <c r="D4" s="6"/>
    </row>
    <row r="5" spans="2:8" ht="9" customHeight="1" x14ac:dyDescent="0.25">
      <c r="D5" s="6"/>
    </row>
    <row r="6" spans="2:8" ht="15" customHeight="1" x14ac:dyDescent="0.25">
      <c r="C6" s="21" t="s">
        <v>125</v>
      </c>
    </row>
    <row r="7" spans="2:8" ht="15" customHeight="1" x14ac:dyDescent="0.25">
      <c r="C7" s="21" t="s">
        <v>126</v>
      </c>
    </row>
    <row r="8" spans="2:8" ht="33" customHeight="1" x14ac:dyDescent="0.25">
      <c r="B8" s="206" t="s">
        <v>140</v>
      </c>
      <c r="C8" s="207"/>
      <c r="D8" s="207"/>
    </row>
    <row r="9" spans="2:8" ht="15.75" thickBot="1" x14ac:dyDescent="0.3">
      <c r="B9" s="7" t="s">
        <v>17</v>
      </c>
    </row>
    <row r="10" spans="2:8" ht="11.1" customHeight="1" thickTop="1" x14ac:dyDescent="0.25">
      <c r="B10" s="106"/>
    </row>
    <row r="11" spans="2:8" ht="15.75" x14ac:dyDescent="0.25">
      <c r="B11" s="8"/>
      <c r="C11" s="21" t="s">
        <v>44</v>
      </c>
      <c r="D11" s="22"/>
    </row>
    <row r="12" spans="2:8" ht="15.75" x14ac:dyDescent="0.25">
      <c r="B12" s="8"/>
      <c r="C12" s="21" t="s">
        <v>45</v>
      </c>
      <c r="D12" s="47">
        <v>2024</v>
      </c>
      <c r="E12" s="9"/>
      <c r="F12" s="9"/>
      <c r="G12" s="9"/>
      <c r="H12" s="9"/>
    </row>
    <row r="13" spans="2:8" ht="15.75" x14ac:dyDescent="0.25">
      <c r="B13" s="8"/>
      <c r="C13" s="21" t="s">
        <v>3</v>
      </c>
      <c r="D13" s="23"/>
      <c r="E13" s="9"/>
      <c r="F13" s="9"/>
      <c r="G13" s="9"/>
      <c r="H13" s="9"/>
    </row>
    <row r="14" spans="2:8" ht="15.75" x14ac:dyDescent="0.25">
      <c r="B14" s="8"/>
      <c r="C14" s="21" t="s">
        <v>4</v>
      </c>
      <c r="D14" s="23"/>
    </row>
    <row r="15" spans="2:8" ht="15.75" x14ac:dyDescent="0.25">
      <c r="B15" s="8"/>
      <c r="C15" s="21" t="s">
        <v>10</v>
      </c>
      <c r="D15" s="23"/>
    </row>
    <row r="16" spans="2:8" ht="15.75" x14ac:dyDescent="0.25">
      <c r="B16" s="8"/>
      <c r="C16" s="21" t="s">
        <v>9</v>
      </c>
      <c r="D16" s="23"/>
    </row>
    <row r="17" spans="2:7" ht="15.75" x14ac:dyDescent="0.25">
      <c r="B17" s="8"/>
      <c r="C17" s="21" t="s">
        <v>8</v>
      </c>
      <c r="D17" s="23"/>
    </row>
    <row r="18" spans="2:7" ht="15.75" x14ac:dyDescent="0.25">
      <c r="B18" s="8"/>
      <c r="C18" s="21" t="s">
        <v>124</v>
      </c>
      <c r="D18" s="23"/>
    </row>
    <row r="19" spans="2:7" ht="15.75" x14ac:dyDescent="0.25">
      <c r="B19" s="8"/>
      <c r="C19" s="21" t="s">
        <v>11</v>
      </c>
      <c r="D19" s="23"/>
      <c r="E19" s="10"/>
      <c r="F19" s="10"/>
      <c r="G19" s="10"/>
    </row>
    <row r="20" spans="2:7" ht="15.75" x14ac:dyDescent="0.25">
      <c r="B20" s="8"/>
      <c r="C20" s="21" t="s">
        <v>16</v>
      </c>
      <c r="D20" s="123" t="str">
        <f>IF(ISBLANK(D18),"",VLOOKUP(D18,'Table of Current Services'!$I$7:$J$9,'Table of Current Services'!$C$5,FALSE))</f>
        <v/>
      </c>
    </row>
    <row r="21" spans="2:7" ht="15.75" x14ac:dyDescent="0.25">
      <c r="B21" s="8"/>
      <c r="C21" s="21"/>
      <c r="D21" s="21"/>
    </row>
    <row r="22" spans="2:7" ht="15.75" x14ac:dyDescent="0.25">
      <c r="B22" s="8"/>
      <c r="C22" s="25" t="s">
        <v>38</v>
      </c>
      <c r="D22" s="26">
        <f>SUM('B. Consumer Budget'!L11:L2010)</f>
        <v>0</v>
      </c>
    </row>
    <row r="23" spans="2:7" ht="15.75" x14ac:dyDescent="0.25">
      <c r="C23" s="21" t="s">
        <v>43</v>
      </c>
      <c r="D23" s="26">
        <f>SUM('B. Consumer Budget'!M11:M2010)</f>
        <v>0</v>
      </c>
    </row>
    <row r="24" spans="2:7" ht="15.75" x14ac:dyDescent="0.25">
      <c r="C24" s="27" t="s">
        <v>39</v>
      </c>
      <c r="D24" s="28">
        <f>D23-D22</f>
        <v>0</v>
      </c>
    </row>
    <row r="25" spans="2:7" ht="10.5" customHeight="1" x14ac:dyDescent="0.25">
      <c r="B25" s="8"/>
      <c r="C25" s="29"/>
      <c r="D25" s="21"/>
    </row>
    <row r="26" spans="2:7" ht="15.75" x14ac:dyDescent="0.25">
      <c r="B26" s="8"/>
      <c r="C26" s="30" t="s">
        <v>31</v>
      </c>
      <c r="D26" s="31">
        <f>D23</f>
        <v>0</v>
      </c>
    </row>
    <row r="27" spans="2:7" ht="11.25" customHeight="1" x14ac:dyDescent="0.25">
      <c r="B27" s="8"/>
      <c r="C27" s="29"/>
      <c r="D27" s="21"/>
    </row>
    <row r="28" spans="2:7" ht="15.75" x14ac:dyDescent="0.25">
      <c r="B28" s="8"/>
      <c r="C28" s="32" t="s">
        <v>21</v>
      </c>
      <c r="D28" s="21"/>
    </row>
    <row r="29" spans="2:7" ht="15" customHeight="1" x14ac:dyDescent="0.25">
      <c r="B29" s="8"/>
      <c r="C29" s="205" t="s">
        <v>68</v>
      </c>
      <c r="D29" s="205"/>
      <c r="E29" s="12"/>
      <c r="F29" s="12"/>
      <c r="G29" s="12"/>
    </row>
    <row r="30" spans="2:7" x14ac:dyDescent="0.25">
      <c r="B30" s="8"/>
      <c r="C30" s="205"/>
      <c r="D30" s="205"/>
      <c r="E30" s="11"/>
      <c r="F30" s="12"/>
      <c r="G30" s="12"/>
    </row>
    <row r="31" spans="2:7" ht="15" customHeight="1" x14ac:dyDescent="0.25">
      <c r="B31" s="8"/>
      <c r="C31" s="33"/>
      <c r="D31" s="33"/>
    </row>
    <row r="32" spans="2:7" ht="6" customHeight="1" x14ac:dyDescent="0.25">
      <c r="B32" s="8"/>
      <c r="C32" s="33"/>
      <c r="D32" s="33"/>
    </row>
    <row r="33" spans="2:5" ht="15.75" x14ac:dyDescent="0.25">
      <c r="C33" s="27" t="s">
        <v>33</v>
      </c>
      <c r="D33" s="27"/>
    </row>
    <row r="34" spans="2:5" ht="15.75" x14ac:dyDescent="0.25">
      <c r="C34" s="34" t="s">
        <v>34</v>
      </c>
      <c r="D34" s="35"/>
    </row>
    <row r="35" spans="2:5" ht="15.75" x14ac:dyDescent="0.25">
      <c r="C35" s="34" t="s">
        <v>35</v>
      </c>
      <c r="D35" s="35"/>
    </row>
    <row r="36" spans="2:5" ht="15.75" x14ac:dyDescent="0.25">
      <c r="C36" s="34" t="s">
        <v>22</v>
      </c>
      <c r="D36" s="36"/>
    </row>
    <row r="37" spans="2:5" ht="15.75" x14ac:dyDescent="0.25">
      <c r="C37" s="34" t="s">
        <v>36</v>
      </c>
      <c r="D37" s="35"/>
    </row>
    <row r="38" spans="2:5" ht="15.75" x14ac:dyDescent="0.25">
      <c r="C38" s="34" t="s">
        <v>37</v>
      </c>
      <c r="D38" s="37"/>
    </row>
    <row r="39" spans="2:5" ht="14.25" customHeight="1" x14ac:dyDescent="0.25">
      <c r="C39" s="21"/>
      <c r="D39" s="21"/>
    </row>
    <row r="40" spans="2:5" ht="15.75" x14ac:dyDescent="0.25">
      <c r="C40" s="32" t="s">
        <v>63</v>
      </c>
      <c r="D40" s="21"/>
    </row>
    <row r="41" spans="2:5" ht="10.15" customHeight="1" x14ac:dyDescent="0.25">
      <c r="B41" s="13"/>
      <c r="C41" s="38"/>
      <c r="D41" s="27"/>
      <c r="E41" s="14"/>
    </row>
    <row r="42" spans="2:5" ht="15.75" x14ac:dyDescent="0.25">
      <c r="B42" s="15"/>
      <c r="C42" s="21" t="s">
        <v>70</v>
      </c>
      <c r="D42" s="26">
        <f>SUM('B. Consumer Budget'!$O$11:$O$2010)</f>
        <v>0</v>
      </c>
      <c r="E42" s="16"/>
    </row>
    <row r="43" spans="2:5" ht="15.75" x14ac:dyDescent="0.25">
      <c r="B43" s="15"/>
      <c r="C43" s="38" t="s">
        <v>71</v>
      </c>
      <c r="D43" s="39">
        <f>D26-D42</f>
        <v>0</v>
      </c>
      <c r="E43" s="16"/>
    </row>
    <row r="44" spans="2:5" ht="10.15" customHeight="1" x14ac:dyDescent="0.25">
      <c r="B44" s="15"/>
      <c r="C44" s="32"/>
      <c r="D44" s="21"/>
      <c r="E44" s="16"/>
    </row>
    <row r="45" spans="2:5" ht="15.75" x14ac:dyDescent="0.25">
      <c r="B45" s="15"/>
      <c r="C45" s="32" t="s">
        <v>64</v>
      </c>
      <c r="D45" s="21"/>
      <c r="E45" s="16"/>
    </row>
    <row r="46" spans="2:5" ht="25.15" customHeight="1" x14ac:dyDescent="0.25">
      <c r="B46" s="15"/>
      <c r="C46" s="33"/>
      <c r="D46" s="33"/>
      <c r="E46" s="16"/>
    </row>
    <row r="47" spans="2:5" ht="15.75" x14ac:dyDescent="0.25">
      <c r="B47" s="15"/>
      <c r="C47" s="27" t="s">
        <v>65</v>
      </c>
      <c r="D47" s="40" t="s">
        <v>22</v>
      </c>
      <c r="E47" s="16"/>
    </row>
    <row r="48" spans="2:5" ht="15.75" x14ac:dyDescent="0.25">
      <c r="B48" s="15"/>
      <c r="C48" s="41" t="s">
        <v>66</v>
      </c>
      <c r="D48" s="35"/>
      <c r="E48" s="16"/>
    </row>
    <row r="49" spans="2:5" ht="7.5" customHeight="1" x14ac:dyDescent="0.25">
      <c r="B49" s="15"/>
      <c r="C49" s="42"/>
      <c r="D49" s="21"/>
      <c r="E49" s="16"/>
    </row>
    <row r="50" spans="2:5" ht="15.75" x14ac:dyDescent="0.25">
      <c r="B50" s="15"/>
      <c r="C50" s="32" t="s">
        <v>69</v>
      </c>
      <c r="D50" s="21"/>
      <c r="E50" s="16"/>
    </row>
    <row r="51" spans="2:5" ht="25.15" customHeight="1" x14ac:dyDescent="0.25">
      <c r="B51" s="15"/>
      <c r="C51" s="33"/>
      <c r="D51" s="33"/>
      <c r="E51" s="16"/>
    </row>
    <row r="52" spans="2:5" ht="15.75" x14ac:dyDescent="0.25">
      <c r="B52" s="15"/>
      <c r="C52" s="27" t="s">
        <v>65</v>
      </c>
      <c r="D52" s="40" t="s">
        <v>22</v>
      </c>
      <c r="E52" s="16"/>
    </row>
    <row r="53" spans="2:5" ht="15.75" x14ac:dyDescent="0.25">
      <c r="B53" s="15"/>
      <c r="C53" s="41" t="s">
        <v>66</v>
      </c>
      <c r="D53" s="35"/>
      <c r="E53" s="16"/>
    </row>
    <row r="54" spans="2:5" ht="7.5" customHeight="1" x14ac:dyDescent="0.25">
      <c r="B54" s="15"/>
      <c r="C54" s="34"/>
      <c r="D54" s="43"/>
      <c r="E54" s="16"/>
    </row>
    <row r="55" spans="2:5" ht="15.75" x14ac:dyDescent="0.25">
      <c r="B55" s="15"/>
      <c r="C55" s="32" t="s">
        <v>67</v>
      </c>
      <c r="D55" s="21"/>
      <c r="E55" s="16"/>
    </row>
    <row r="56" spans="2:5" ht="25.15" customHeight="1" x14ac:dyDescent="0.25">
      <c r="B56" s="15"/>
      <c r="C56" s="33"/>
      <c r="D56" s="44"/>
      <c r="E56" s="16"/>
    </row>
    <row r="57" spans="2:5" ht="15.75" x14ac:dyDescent="0.25">
      <c r="B57" s="15"/>
      <c r="C57" s="27" t="s">
        <v>65</v>
      </c>
      <c r="D57" s="40" t="s">
        <v>22</v>
      </c>
      <c r="E57" s="16"/>
    </row>
    <row r="58" spans="2:5" ht="15.75" x14ac:dyDescent="0.25">
      <c r="B58" s="15"/>
      <c r="C58" s="41" t="s">
        <v>66</v>
      </c>
      <c r="D58" s="35"/>
      <c r="E58" s="16"/>
    </row>
    <row r="59" spans="2:5" ht="18" customHeight="1" x14ac:dyDescent="0.25">
      <c r="B59" s="17"/>
      <c r="C59" s="45"/>
      <c r="D59" s="45"/>
      <c r="E59" s="18"/>
    </row>
  </sheetData>
  <sheetProtection algorithmName="SHA-512" hashValue="f5hOKrMXOZLIh2ZRgLgEdc7lUuZ48CN3v+JiI4obsX4i2KwKC7tshz0k29dZUe1qPSZCRid/OJcIki70t/S8ow==" saltValue="E6SPe0ba29QuROFXGXnyIw==" spinCount="100000" sheet="1" objects="1" scenarios="1" selectLockedCells="1"/>
  <mergeCells count="2">
    <mergeCell ref="C29:D30"/>
    <mergeCell ref="B8:D8"/>
  </mergeCells>
  <pageMargins left="1" right="1" top="0.5" bottom="0.5" header="0.3" footer="0.3"/>
  <pageSetup scale="75" fitToWidth="0" fitToHeight="0" orientation="portrait" r:id="rId1"/>
  <headerFooter>
    <oddFooter>&amp;LUpdated 2-3-16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'Table of Current Services'!$I$7:$I$9</xm:f>
          </x14:formula1>
          <xm:sqref>D18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002060"/>
    <pageSetUpPr fitToPage="1"/>
  </sheetPr>
  <dimension ref="B1:O2010"/>
  <sheetViews>
    <sheetView showGridLines="0" zoomScaleNormal="100" zoomScaleSheetLayoutView="90" workbookViewId="0">
      <pane ySplit="9" topLeftCell="A10" activePane="bottomLeft" state="frozen"/>
      <selection pane="bottomLeft" activeCell="G28" sqref="G28"/>
    </sheetView>
  </sheetViews>
  <sheetFormatPr defaultColWidth="9.140625" defaultRowHeight="15.75" x14ac:dyDescent="0.25"/>
  <cols>
    <col min="1" max="1" width="3.85546875" style="21" customWidth="1"/>
    <col min="2" max="2" width="5.7109375" style="21" customWidth="1"/>
    <col min="3" max="3" width="23.140625" style="21" customWidth="1"/>
    <col min="4" max="4" width="18.7109375" style="21" customWidth="1"/>
    <col min="5" max="5" width="19" style="21" customWidth="1"/>
    <col min="6" max="6" width="10" style="21" customWidth="1"/>
    <col min="7" max="7" width="47.85546875" style="87" customWidth="1"/>
    <col min="8" max="8" width="13.7109375" style="21" customWidth="1"/>
    <col min="9" max="9" width="15.7109375" style="21" customWidth="1"/>
    <col min="10" max="10" width="16.5703125" style="21" customWidth="1"/>
    <col min="11" max="11" width="15.5703125" style="112" customWidth="1"/>
    <col min="12" max="12" width="15.7109375" style="112" customWidth="1"/>
    <col min="13" max="13" width="15.140625" style="112" customWidth="1"/>
    <col min="14" max="14" width="15.28515625" style="112" customWidth="1"/>
    <col min="15" max="15" width="14.5703125" style="21" customWidth="1"/>
    <col min="16" max="17" width="15.7109375" style="21" customWidth="1"/>
    <col min="18" max="18" width="4.28515625" style="21" customWidth="1"/>
    <col min="19" max="19" width="11.5703125" style="21" bestFit="1" customWidth="1"/>
    <col min="20" max="20" width="11.7109375" style="21" customWidth="1"/>
    <col min="21" max="21" width="3.85546875" style="21" customWidth="1"/>
    <col min="22" max="16384" width="9.140625" style="21"/>
  </cols>
  <sheetData>
    <row r="1" spans="2:15" x14ac:dyDescent="0.25">
      <c r="C1" s="84" t="s">
        <v>30</v>
      </c>
      <c r="D1" s="85"/>
      <c r="E1" s="85"/>
    </row>
    <row r="2" spans="2:15" s="91" customFormat="1" ht="13.5" thickBot="1" x14ac:dyDescent="0.25">
      <c r="C2" s="94" t="str">
        <f>'C. Consumer Service Detail'!C2</f>
        <v>DDA FY24 Community Pathways Waiver Non-FPS Services  Invoice Template</v>
      </c>
      <c r="D2" s="95"/>
      <c r="E2" s="95"/>
      <c r="G2" s="96"/>
      <c r="K2" s="113"/>
      <c r="L2" s="113"/>
      <c r="M2" s="113"/>
      <c r="N2" s="113"/>
    </row>
    <row r="3" spans="2:15" x14ac:dyDescent="0.25">
      <c r="C3" s="46" t="s">
        <v>29</v>
      </c>
    </row>
    <row r="4" spans="2:15" x14ac:dyDescent="0.25">
      <c r="E4" s="24"/>
      <c r="F4" s="24"/>
      <c r="G4" s="86"/>
      <c r="H4" s="24"/>
    </row>
    <row r="5" spans="2:15" x14ac:dyDescent="0.25">
      <c r="C5" s="21" t="s">
        <v>3</v>
      </c>
      <c r="D5" s="123">
        <f>'A. Cover Page'!$D$13</f>
        <v>0</v>
      </c>
      <c r="E5" s="24"/>
      <c r="F5" s="24"/>
      <c r="G5" s="86"/>
      <c r="H5" s="24"/>
    </row>
    <row r="6" spans="2:15" x14ac:dyDescent="0.25">
      <c r="C6" s="21" t="s">
        <v>4</v>
      </c>
      <c r="D6" s="128">
        <f>'A. Cover Page'!$D$14</f>
        <v>0</v>
      </c>
      <c r="E6" s="24"/>
      <c r="F6" s="24"/>
      <c r="G6" s="86"/>
      <c r="H6" s="24"/>
    </row>
    <row r="7" spans="2:15" x14ac:dyDescent="0.25">
      <c r="D7" s="24"/>
      <c r="E7" s="24"/>
      <c r="F7" s="24"/>
      <c r="G7" s="86"/>
      <c r="H7" s="24"/>
    </row>
    <row r="8" spans="2:15" ht="16.5" thickBot="1" x14ac:dyDescent="0.3">
      <c r="C8" s="48">
        <v>1</v>
      </c>
      <c r="D8" s="48">
        <v>2</v>
      </c>
      <c r="E8" s="48">
        <v>3</v>
      </c>
      <c r="F8" s="48"/>
      <c r="G8" s="48"/>
      <c r="H8" s="48"/>
      <c r="J8" s="48"/>
      <c r="K8" s="114"/>
      <c r="L8" s="114">
        <v>6</v>
      </c>
      <c r="N8" s="114"/>
    </row>
    <row r="9" spans="2:15" x14ac:dyDescent="0.25">
      <c r="B9" s="49"/>
      <c r="C9" s="50" t="s">
        <v>48</v>
      </c>
      <c r="D9" s="51" t="s">
        <v>47</v>
      </c>
      <c r="E9" s="51" t="s">
        <v>46</v>
      </c>
      <c r="F9" s="51" t="s">
        <v>49</v>
      </c>
      <c r="G9" s="51" t="s">
        <v>50</v>
      </c>
      <c r="H9" s="51" t="s">
        <v>51</v>
      </c>
      <c r="I9" s="51" t="s">
        <v>52</v>
      </c>
      <c r="J9" s="52" t="s">
        <v>53</v>
      </c>
      <c r="K9" s="115" t="s">
        <v>54</v>
      </c>
      <c r="L9" s="116" t="s">
        <v>55</v>
      </c>
      <c r="M9" s="116" t="s">
        <v>62</v>
      </c>
      <c r="N9" s="116" t="s">
        <v>56</v>
      </c>
      <c r="O9" s="53" t="s">
        <v>58</v>
      </c>
    </row>
    <row r="10" spans="2:15" s="57" customFormat="1" ht="48" thickBot="1" x14ac:dyDescent="0.3">
      <c r="B10" s="188" t="s">
        <v>12</v>
      </c>
      <c r="C10" s="54" t="s">
        <v>0</v>
      </c>
      <c r="D10" s="55" t="s">
        <v>1</v>
      </c>
      <c r="E10" s="99" t="s">
        <v>20</v>
      </c>
      <c r="F10" s="55" t="s">
        <v>23</v>
      </c>
      <c r="G10" s="55" t="s">
        <v>120</v>
      </c>
      <c r="H10" s="55" t="s">
        <v>103</v>
      </c>
      <c r="I10" s="55" t="s">
        <v>60</v>
      </c>
      <c r="J10" s="55" t="s">
        <v>41</v>
      </c>
      <c r="K10" s="117" t="s">
        <v>42</v>
      </c>
      <c r="L10" s="118" t="s">
        <v>40</v>
      </c>
      <c r="M10" s="118" t="s">
        <v>61</v>
      </c>
      <c r="N10" s="118" t="s">
        <v>59</v>
      </c>
      <c r="O10" s="56" t="s">
        <v>70</v>
      </c>
    </row>
    <row r="11" spans="2:15" x14ac:dyDescent="0.25">
      <c r="B11" s="58">
        <v>1</v>
      </c>
      <c r="C11" s="59"/>
      <c r="D11" s="60"/>
      <c r="E11" s="102"/>
      <c r="F11" s="60"/>
      <c r="G11" s="61"/>
      <c r="H11" s="60"/>
      <c r="I11" s="62"/>
      <c r="J11" s="62"/>
      <c r="K11" s="119">
        <f>'B. Consumer Budget'!$I11-'B. Consumer Budget'!$J11</f>
        <v>0</v>
      </c>
      <c r="L11" s="120" t="str">
        <f>IF(OR(C11="",D11=""),"",SUMIFS('C. Consumer Service Detail'!$J$11:$J$5010,'C. Consumer Service Detail'!$D$11:$D$5010,$C11,'C. Consumer Service Detail'!$E$11:$E$5010,$D11,'C. Consumer Service Detail'!$F$11:$F$5010,'B. Consumer Budget'!$G11))</f>
        <v/>
      </c>
      <c r="M11" s="120">
        <f>IF('B. Consumer Budget'!$K11&lt;0,0,IF('B. Consumer Budget'!$L11&gt;'B. Consumer Budget'!$K11,'B. Consumer Budget'!$K11,'B. Consumer Budget'!$L11))</f>
        <v>0</v>
      </c>
      <c r="N11" s="120" t="str">
        <f>IF('B. Consumer Budget'!$L11="","",'B. Consumer Budget'!$M11-'B. Consumer Budget'!$L11)</f>
        <v/>
      </c>
      <c r="O11" s="63" t="str">
        <f>IF(OR(E11="",F11=""),"",SUMIFS('C. Consumer Service Detail'!$J$11:$J$5010,'C. Consumer Service Detail'!$D$11:$D$5010,$C11,'C. Consumer Service Detail'!$E$11:$E$5010,$D11,'C. Consumer Service Detail'!$F$11:$F$5010,'B. Consumer Budget'!$G11,'C. Consumer Service Detail'!$P$11:$P$5010,"Denied"))</f>
        <v/>
      </c>
    </row>
    <row r="12" spans="2:15" x14ac:dyDescent="0.25">
      <c r="B12" s="64">
        <f>B11+1</f>
        <v>2</v>
      </c>
      <c r="C12" s="65"/>
      <c r="D12" s="66"/>
      <c r="E12" s="104"/>
      <c r="F12" s="66"/>
      <c r="G12" s="88"/>
      <c r="H12" s="66"/>
      <c r="I12" s="67"/>
      <c r="J12" s="67"/>
      <c r="K12" s="121">
        <f>'B. Consumer Budget'!$I12-'B. Consumer Budget'!$J12</f>
        <v>0</v>
      </c>
      <c r="L12" s="120" t="str">
        <f>IF(OR(C12="",D12=""),"",SUMIFS('C. Consumer Service Detail'!$J$11:$J$5010,'C. Consumer Service Detail'!$D$11:$D$5010,$C12,'C. Consumer Service Detail'!$E$11:$E$5010,$D12,'C. Consumer Service Detail'!$F$11:$F$5010,'B. Consumer Budget'!$G12))</f>
        <v/>
      </c>
      <c r="M12" s="120">
        <f>IF('B. Consumer Budget'!$K12&lt;0,0,IF('B. Consumer Budget'!$L12&gt;'B. Consumer Budget'!$K12,'B. Consumer Budget'!$K12,'B. Consumer Budget'!$L12))</f>
        <v>0</v>
      </c>
      <c r="N12" s="120" t="str">
        <f>IF('B. Consumer Budget'!$L12="","",'B. Consumer Budget'!$M12-'B. Consumer Budget'!$L12)</f>
        <v/>
      </c>
      <c r="O12" s="63" t="str">
        <f>IF(OR(E12="",F12=""),"",SUMIFS('C. Consumer Service Detail'!$J$11:$J$5010,'C. Consumer Service Detail'!$D$11:$D$5010,$C12,'C. Consumer Service Detail'!$E$11:$E$5010,$D12,'C. Consumer Service Detail'!$F$11:$F$5010,'B. Consumer Budget'!$G12,'C. Consumer Service Detail'!$P$11:$P$5010,"Denied"))</f>
        <v/>
      </c>
    </row>
    <row r="13" spans="2:15" x14ac:dyDescent="0.25">
      <c r="B13" s="64">
        <f t="shared" ref="B13:B48" si="0">B12+1</f>
        <v>3</v>
      </c>
      <c r="C13" s="68"/>
      <c r="D13" s="69"/>
      <c r="E13" s="103"/>
      <c r="F13" s="69"/>
      <c r="G13" s="89"/>
      <c r="H13" s="69"/>
      <c r="I13" s="70"/>
      <c r="J13" s="70"/>
      <c r="K13" s="121">
        <f>'B. Consumer Budget'!$I13-'B. Consumer Budget'!$J13</f>
        <v>0</v>
      </c>
      <c r="L13" s="120" t="str">
        <f>IF(OR(C13="",D13=""),"",SUMIFS('C. Consumer Service Detail'!$J$11:$J$5010,'C. Consumer Service Detail'!$D$11:$D$5010,$C13,'C. Consumer Service Detail'!$E$11:$E$5010,$D13,'C. Consumer Service Detail'!$F$11:$F$5010,'B. Consumer Budget'!$G13))</f>
        <v/>
      </c>
      <c r="M13" s="120">
        <f>IF('B. Consumer Budget'!$K13&lt;0,0,IF('B. Consumer Budget'!$L13&gt;'B. Consumer Budget'!$K13,'B. Consumer Budget'!$K13,'B. Consumer Budget'!$L13))</f>
        <v>0</v>
      </c>
      <c r="N13" s="120" t="str">
        <f>IF('B. Consumer Budget'!$L13="","",'B. Consumer Budget'!$M13-'B. Consumer Budget'!$L13)</f>
        <v/>
      </c>
      <c r="O13" s="63" t="str">
        <f>IF(OR(E13="",F13=""),"",SUMIFS('C. Consumer Service Detail'!$J$11:$J$5010,'C. Consumer Service Detail'!$D$11:$D$5010,$C13,'C. Consumer Service Detail'!$E$11:$E$5010,$D13,'C. Consumer Service Detail'!$F$11:$F$5010,'B. Consumer Budget'!$G13,'C. Consumer Service Detail'!$P$11:$P$5010,"Denied"))</f>
        <v/>
      </c>
    </row>
    <row r="14" spans="2:15" x14ac:dyDescent="0.25">
      <c r="B14" s="64">
        <f t="shared" si="0"/>
        <v>4</v>
      </c>
      <c r="C14" s="65"/>
      <c r="D14" s="66"/>
      <c r="E14" s="104"/>
      <c r="F14" s="66"/>
      <c r="G14" s="88"/>
      <c r="H14" s="66"/>
      <c r="I14" s="67"/>
      <c r="J14" s="67"/>
      <c r="K14" s="121">
        <f>'B. Consumer Budget'!$I14-'B. Consumer Budget'!$J14</f>
        <v>0</v>
      </c>
      <c r="L14" s="120" t="str">
        <f>IF(OR(C14="",D14=""),"",SUMIFS('C. Consumer Service Detail'!$J$11:$J$5010,'C. Consumer Service Detail'!$D$11:$D$5010,$C14,'C. Consumer Service Detail'!$E$11:$E$5010,$D14,'C. Consumer Service Detail'!$F$11:$F$5010,'B. Consumer Budget'!$G14))</f>
        <v/>
      </c>
      <c r="M14" s="120">
        <f>IF('B. Consumer Budget'!$K14&lt;0,0,IF('B. Consumer Budget'!$L14&gt;'B. Consumer Budget'!$K14,'B. Consumer Budget'!$K14,'B. Consumer Budget'!$L14))</f>
        <v>0</v>
      </c>
      <c r="N14" s="120" t="str">
        <f>IF('B. Consumer Budget'!$L14="","",'B. Consumer Budget'!$M14-'B. Consumer Budget'!$L14)</f>
        <v/>
      </c>
      <c r="O14" s="63" t="str">
        <f>IF(OR(E14="",F14=""),"",SUMIFS('C. Consumer Service Detail'!$J$11:$J$5010,'C. Consumer Service Detail'!$D$11:$D$5010,$C14,'C. Consumer Service Detail'!$E$11:$E$5010,$D14,'C. Consumer Service Detail'!$F$11:$F$5010,'B. Consumer Budget'!$G14,'C. Consumer Service Detail'!$P$11:$P$5010,"Denied"))</f>
        <v/>
      </c>
    </row>
    <row r="15" spans="2:15" x14ac:dyDescent="0.25">
      <c r="B15" s="64">
        <f t="shared" si="0"/>
        <v>5</v>
      </c>
      <c r="C15" s="68"/>
      <c r="D15" s="69"/>
      <c r="E15" s="103"/>
      <c r="F15" s="69"/>
      <c r="G15" s="89"/>
      <c r="H15" s="69"/>
      <c r="I15" s="70"/>
      <c r="J15" s="70"/>
      <c r="K15" s="121">
        <f>'B. Consumer Budget'!$I15-'B. Consumer Budget'!$J15</f>
        <v>0</v>
      </c>
      <c r="L15" s="120" t="str">
        <f>IF(OR(C15="",D15=""),"",SUMIFS('C. Consumer Service Detail'!$J$11:$J$5010,'C. Consumer Service Detail'!$D$11:$D$5010,$C15,'C. Consumer Service Detail'!$E$11:$E$5010,$D15,'C. Consumer Service Detail'!$F$11:$F$5010,'B. Consumer Budget'!$G15))</f>
        <v/>
      </c>
      <c r="M15" s="120">
        <f>IF('B. Consumer Budget'!$K15&lt;0,0,IF('B. Consumer Budget'!$L15&gt;'B. Consumer Budget'!$K15,'B. Consumer Budget'!$K15,'B. Consumer Budget'!$L15))</f>
        <v>0</v>
      </c>
      <c r="N15" s="120" t="str">
        <f>IF('B. Consumer Budget'!$L15="","",'B. Consumer Budget'!$M15-'B. Consumer Budget'!$L15)</f>
        <v/>
      </c>
      <c r="O15" s="63" t="str">
        <f>IF(OR(E15="",F15=""),"",SUMIFS('C. Consumer Service Detail'!$J$11:$J$5010,'C. Consumer Service Detail'!$D$11:$D$5010,$C15,'C. Consumer Service Detail'!$E$11:$E$5010,$D15,'C. Consumer Service Detail'!$F$11:$F$5010,'B. Consumer Budget'!$G15,'C. Consumer Service Detail'!$P$11:$P$5010,"Denied"))</f>
        <v/>
      </c>
    </row>
    <row r="16" spans="2:15" x14ac:dyDescent="0.25">
      <c r="B16" s="64">
        <f>B15+1</f>
        <v>6</v>
      </c>
      <c r="C16" s="65"/>
      <c r="D16" s="66"/>
      <c r="E16" s="104"/>
      <c r="F16" s="66"/>
      <c r="G16" s="88"/>
      <c r="H16" s="66"/>
      <c r="I16" s="67"/>
      <c r="J16" s="67"/>
      <c r="K16" s="121">
        <f>'B. Consumer Budget'!$I16-'B. Consumer Budget'!$J16</f>
        <v>0</v>
      </c>
      <c r="L16" s="120" t="str">
        <f>IF(OR(C16="",D16=""),"",SUMIFS('C. Consumer Service Detail'!$J$11:$J$5010,'C. Consumer Service Detail'!$D$11:$D$5010,$C16,'C. Consumer Service Detail'!$E$11:$E$5010,$D16,'C. Consumer Service Detail'!$F$11:$F$5010,'B. Consumer Budget'!$G16))</f>
        <v/>
      </c>
      <c r="M16" s="120">
        <f>IF('B. Consumer Budget'!$K16&lt;0,0,IF('B. Consumer Budget'!$L16&gt;'B. Consumer Budget'!$K16,'B. Consumer Budget'!$K16,'B. Consumer Budget'!$L16))</f>
        <v>0</v>
      </c>
      <c r="N16" s="120" t="str">
        <f>IF('B. Consumer Budget'!$L16="","",'B. Consumer Budget'!$M16-'B. Consumer Budget'!$L16)</f>
        <v/>
      </c>
      <c r="O16" s="63" t="str">
        <f>IF(OR(E16="",F16=""),"",SUMIFS('C. Consumer Service Detail'!$J$11:$J$5010,'C. Consumer Service Detail'!$D$11:$D$5010,$C16,'C. Consumer Service Detail'!$E$11:$E$5010,$D16,'C. Consumer Service Detail'!$F$11:$F$5010,'B. Consumer Budget'!$G16,'C. Consumer Service Detail'!$P$11:$P$5010,"Denied"))</f>
        <v/>
      </c>
    </row>
    <row r="17" spans="2:15" x14ac:dyDescent="0.25">
      <c r="B17" s="64">
        <f t="shared" si="0"/>
        <v>7</v>
      </c>
      <c r="C17" s="68"/>
      <c r="D17" s="69"/>
      <c r="E17" s="103"/>
      <c r="F17" s="69"/>
      <c r="G17" s="89"/>
      <c r="H17" s="69"/>
      <c r="I17" s="70"/>
      <c r="J17" s="70"/>
      <c r="K17" s="121">
        <f>'B. Consumer Budget'!$I17-'B. Consumer Budget'!$J17</f>
        <v>0</v>
      </c>
      <c r="L17" s="120" t="str">
        <f>IF(OR(C17="",D17=""),"",SUMIFS('C. Consumer Service Detail'!$J$11:$J$5010,'C. Consumer Service Detail'!$D$11:$D$5010,$C17,'C. Consumer Service Detail'!$E$11:$E$5010,$D17,'C. Consumer Service Detail'!$F$11:$F$5010,'B. Consumer Budget'!$G17))</f>
        <v/>
      </c>
      <c r="M17" s="120">
        <f>IF('B. Consumer Budget'!$K17&lt;0,0,IF('B. Consumer Budget'!$L17&gt;'B. Consumer Budget'!$K17,'B. Consumer Budget'!$K17,'B. Consumer Budget'!$L17))</f>
        <v>0</v>
      </c>
      <c r="N17" s="120" t="str">
        <f>IF('B. Consumer Budget'!$L17="","",'B. Consumer Budget'!$M17-'B. Consumer Budget'!$L17)</f>
        <v/>
      </c>
      <c r="O17" s="63" t="str">
        <f>IF(OR(E17="",F17=""),"",SUMIFS('C. Consumer Service Detail'!$J$11:$J$5010,'C. Consumer Service Detail'!$D$11:$D$5010,$C17,'C. Consumer Service Detail'!$E$11:$E$5010,$D17,'C. Consumer Service Detail'!$F$11:$F$5010,'B. Consumer Budget'!$G17,'C. Consumer Service Detail'!$P$11:$P$5010,"Denied"))</f>
        <v/>
      </c>
    </row>
    <row r="18" spans="2:15" x14ac:dyDescent="0.25">
      <c r="B18" s="64">
        <f t="shared" si="0"/>
        <v>8</v>
      </c>
      <c r="C18" s="65"/>
      <c r="D18" s="66"/>
      <c r="E18" s="104"/>
      <c r="F18" s="66"/>
      <c r="G18" s="88"/>
      <c r="H18" s="66"/>
      <c r="I18" s="67"/>
      <c r="J18" s="67"/>
      <c r="K18" s="121">
        <f>'B. Consumer Budget'!$I18-'B. Consumer Budget'!$J18</f>
        <v>0</v>
      </c>
      <c r="L18" s="120" t="str">
        <f>IF(OR(C18="",D18=""),"",SUMIFS('C. Consumer Service Detail'!$J$11:$J$5010,'C. Consumer Service Detail'!$D$11:$D$5010,$C18,'C. Consumer Service Detail'!$E$11:$E$5010,$D18,'C. Consumer Service Detail'!$F$11:$F$5010,'B. Consumer Budget'!$G18))</f>
        <v/>
      </c>
      <c r="M18" s="120">
        <f>IF('B. Consumer Budget'!$K18&lt;0,0,IF('B. Consumer Budget'!$L18&gt;'B. Consumer Budget'!$K18,'B. Consumer Budget'!$K18,'B. Consumer Budget'!$L18))</f>
        <v>0</v>
      </c>
      <c r="N18" s="120" t="str">
        <f>IF('B. Consumer Budget'!$L18="","",'B. Consumer Budget'!$M18-'B. Consumer Budget'!$L18)</f>
        <v/>
      </c>
      <c r="O18" s="63" t="str">
        <f>IF(OR(E18="",F18=""),"",SUMIFS('C. Consumer Service Detail'!$J$11:$J$5010,'C. Consumer Service Detail'!$D$11:$D$5010,$C18,'C. Consumer Service Detail'!$E$11:$E$5010,$D18,'C. Consumer Service Detail'!$F$11:$F$5010,'B. Consumer Budget'!$G18,'C. Consumer Service Detail'!$P$11:$P$5010,"Denied"))</f>
        <v/>
      </c>
    </row>
    <row r="19" spans="2:15" x14ac:dyDescent="0.25">
      <c r="B19" s="64">
        <f t="shared" si="0"/>
        <v>9</v>
      </c>
      <c r="C19" s="68"/>
      <c r="D19" s="69"/>
      <c r="E19" s="103"/>
      <c r="F19" s="69"/>
      <c r="G19" s="89"/>
      <c r="H19" s="69"/>
      <c r="I19" s="70"/>
      <c r="J19" s="70"/>
      <c r="K19" s="121">
        <f>'B. Consumer Budget'!$I19-'B. Consumer Budget'!$J19</f>
        <v>0</v>
      </c>
      <c r="L19" s="120" t="str">
        <f>IF(OR(C19="",D19=""),"",SUMIFS('C. Consumer Service Detail'!$J$11:$J$5010,'C. Consumer Service Detail'!$D$11:$D$5010,$C19,'C. Consumer Service Detail'!$E$11:$E$5010,$D19,'C. Consumer Service Detail'!$F$11:$F$5010,'B. Consumer Budget'!$G19))</f>
        <v/>
      </c>
      <c r="M19" s="120">
        <f>IF('B. Consumer Budget'!$K19&lt;0,0,IF('B. Consumer Budget'!$L19&gt;'B. Consumer Budget'!$K19,'B. Consumer Budget'!$K19,'B. Consumer Budget'!$L19))</f>
        <v>0</v>
      </c>
      <c r="N19" s="120" t="str">
        <f>IF('B. Consumer Budget'!$L19="","",'B. Consumer Budget'!$M19-'B. Consumer Budget'!$L19)</f>
        <v/>
      </c>
      <c r="O19" s="63" t="str">
        <f>IF(OR(E19="",F19=""),"",SUMIFS('C. Consumer Service Detail'!$J$11:$J$5010,'C. Consumer Service Detail'!$D$11:$D$5010,$C19,'C. Consumer Service Detail'!$E$11:$E$5010,$D19,'C. Consumer Service Detail'!$F$11:$F$5010,'B. Consumer Budget'!$G19,'C. Consumer Service Detail'!$P$11:$P$5010,"Denied"))</f>
        <v/>
      </c>
    </row>
    <row r="20" spans="2:15" x14ac:dyDescent="0.25">
      <c r="B20" s="64">
        <f t="shared" si="0"/>
        <v>10</v>
      </c>
      <c r="C20" s="65"/>
      <c r="D20" s="66"/>
      <c r="E20" s="104"/>
      <c r="F20" s="66"/>
      <c r="G20" s="88"/>
      <c r="H20" s="66"/>
      <c r="I20" s="67"/>
      <c r="J20" s="67"/>
      <c r="K20" s="121">
        <f>'B. Consumer Budget'!$I20-'B. Consumer Budget'!$J20</f>
        <v>0</v>
      </c>
      <c r="L20" s="120" t="str">
        <f>IF(OR(C20="",D20=""),"",SUMIFS('C. Consumer Service Detail'!$J$11:$J$5010,'C. Consumer Service Detail'!$D$11:$D$5010,$C20,'C. Consumer Service Detail'!$E$11:$E$5010,$D20,'C. Consumer Service Detail'!$F$11:$F$5010,'B. Consumer Budget'!$G20))</f>
        <v/>
      </c>
      <c r="M20" s="120">
        <f>IF('B. Consumer Budget'!$K20&lt;0,0,IF('B. Consumer Budget'!$L20&gt;'B. Consumer Budget'!$K20,'B. Consumer Budget'!$K20,'B. Consumer Budget'!$L20))</f>
        <v>0</v>
      </c>
      <c r="N20" s="120" t="str">
        <f>IF('B. Consumer Budget'!$L20="","",'B. Consumer Budget'!$M20-'B. Consumer Budget'!$L20)</f>
        <v/>
      </c>
      <c r="O20" s="63" t="str">
        <f>IF(OR(E20="",F20=""),"",SUMIFS('C. Consumer Service Detail'!$J$11:$J$5010,'C. Consumer Service Detail'!$D$11:$D$5010,$C20,'C. Consumer Service Detail'!$E$11:$E$5010,$D20,'C. Consumer Service Detail'!$F$11:$F$5010,'B. Consumer Budget'!$G20,'C. Consumer Service Detail'!$P$11:$P$5010,"Denied"))</f>
        <v/>
      </c>
    </row>
    <row r="21" spans="2:15" x14ac:dyDescent="0.25">
      <c r="B21" s="64">
        <f t="shared" si="0"/>
        <v>11</v>
      </c>
      <c r="C21" s="68"/>
      <c r="D21" s="69"/>
      <c r="E21" s="103"/>
      <c r="F21" s="69"/>
      <c r="G21" s="89"/>
      <c r="H21" s="69"/>
      <c r="I21" s="70"/>
      <c r="J21" s="70"/>
      <c r="K21" s="121">
        <f>'B. Consumer Budget'!$I21-'B. Consumer Budget'!$J21</f>
        <v>0</v>
      </c>
      <c r="L21" s="120" t="str">
        <f>IF(OR(C21="",D21=""),"",SUMIFS('C. Consumer Service Detail'!$J$11:$J$5010,'C. Consumer Service Detail'!$D$11:$D$5010,$C21,'C. Consumer Service Detail'!$E$11:$E$5010,$D21,'C. Consumer Service Detail'!$F$11:$F$5010,'B. Consumer Budget'!$G21))</f>
        <v/>
      </c>
      <c r="M21" s="120">
        <f>IF('B. Consumer Budget'!$K21&lt;0,0,IF('B. Consumer Budget'!$L21&gt;'B. Consumer Budget'!$K21,'B. Consumer Budget'!$K21,'B. Consumer Budget'!$L21))</f>
        <v>0</v>
      </c>
      <c r="N21" s="120" t="str">
        <f>IF('B. Consumer Budget'!$L21="","",'B. Consumer Budget'!$M21-'B. Consumer Budget'!$L21)</f>
        <v/>
      </c>
      <c r="O21" s="63" t="str">
        <f>IF(OR(E21="",F21=""),"",SUMIFS('C. Consumer Service Detail'!$J$11:$J$5010,'C. Consumer Service Detail'!$D$11:$D$5010,$C21,'C. Consumer Service Detail'!$E$11:$E$5010,$D21,'C. Consumer Service Detail'!$F$11:$F$5010,'B. Consumer Budget'!$G21,'C. Consumer Service Detail'!$P$11:$P$5010,"Denied"))</f>
        <v/>
      </c>
    </row>
    <row r="22" spans="2:15" x14ac:dyDescent="0.25">
      <c r="B22" s="64">
        <f t="shared" si="0"/>
        <v>12</v>
      </c>
      <c r="C22" s="65"/>
      <c r="D22" s="66"/>
      <c r="E22" s="104"/>
      <c r="F22" s="66"/>
      <c r="G22" s="88"/>
      <c r="H22" s="66"/>
      <c r="I22" s="67"/>
      <c r="J22" s="67"/>
      <c r="K22" s="121">
        <f>'B. Consumer Budget'!$I22-'B. Consumer Budget'!$J22</f>
        <v>0</v>
      </c>
      <c r="L22" s="120" t="str">
        <f>IF(OR(C22="",D22=""),"",SUMIFS('C. Consumer Service Detail'!$J$11:$J$5010,'C. Consumer Service Detail'!$D$11:$D$5010,$C22,'C. Consumer Service Detail'!$E$11:$E$5010,$D22,'C. Consumer Service Detail'!$F$11:$F$5010,'B. Consumer Budget'!$G22))</f>
        <v/>
      </c>
      <c r="M22" s="120">
        <f>IF('B. Consumer Budget'!$K22&lt;0,0,IF('B. Consumer Budget'!$L22&gt;'B. Consumer Budget'!$K22,'B. Consumer Budget'!$K22,'B. Consumer Budget'!$L22))</f>
        <v>0</v>
      </c>
      <c r="N22" s="120" t="str">
        <f>IF('B. Consumer Budget'!$L22="","",'B. Consumer Budget'!$M22-'B. Consumer Budget'!$L22)</f>
        <v/>
      </c>
      <c r="O22" s="63" t="str">
        <f>IF(OR(E22="",F22=""),"",SUMIFS('C. Consumer Service Detail'!$J$11:$J$5010,'C. Consumer Service Detail'!$D$11:$D$5010,$C22,'C. Consumer Service Detail'!$E$11:$E$5010,$D22,'C. Consumer Service Detail'!$F$11:$F$5010,'B. Consumer Budget'!$G22,'C. Consumer Service Detail'!$P$11:$P$5010,"Denied"))</f>
        <v/>
      </c>
    </row>
    <row r="23" spans="2:15" x14ac:dyDescent="0.25">
      <c r="B23" s="64">
        <f t="shared" si="0"/>
        <v>13</v>
      </c>
      <c r="C23" s="68"/>
      <c r="D23" s="69"/>
      <c r="E23" s="103"/>
      <c r="F23" s="69"/>
      <c r="G23" s="89"/>
      <c r="H23" s="69"/>
      <c r="I23" s="70"/>
      <c r="J23" s="70"/>
      <c r="K23" s="121">
        <f>'B. Consumer Budget'!$I23-'B. Consumer Budget'!$J23</f>
        <v>0</v>
      </c>
      <c r="L23" s="120" t="str">
        <f>IF(OR(C23="",D23=""),"",SUMIFS('C. Consumer Service Detail'!$J$11:$J$5010,'C. Consumer Service Detail'!$D$11:$D$5010,$C23,'C. Consumer Service Detail'!$E$11:$E$5010,$D23,'C. Consumer Service Detail'!$F$11:$F$5010,'B. Consumer Budget'!$G23))</f>
        <v/>
      </c>
      <c r="M23" s="120">
        <f>IF('B. Consumer Budget'!$K23&lt;0,0,IF('B. Consumer Budget'!$L23&gt;'B. Consumer Budget'!$K23,'B. Consumer Budget'!$K23,'B. Consumer Budget'!$L23))</f>
        <v>0</v>
      </c>
      <c r="N23" s="120" t="str">
        <f>IF('B. Consumer Budget'!$L23="","",'B. Consumer Budget'!$M23-'B. Consumer Budget'!$L23)</f>
        <v/>
      </c>
      <c r="O23" s="63" t="str">
        <f>IF(OR(E23="",F23=""),"",SUMIFS('C. Consumer Service Detail'!$J$11:$J$5010,'C. Consumer Service Detail'!$D$11:$D$5010,$C23,'C. Consumer Service Detail'!$E$11:$E$5010,$D23,'C. Consumer Service Detail'!$F$11:$F$5010,'B. Consumer Budget'!$G23,'C. Consumer Service Detail'!$P$11:$P$5010,"Denied"))</f>
        <v/>
      </c>
    </row>
    <row r="24" spans="2:15" x14ac:dyDescent="0.25">
      <c r="B24" s="64">
        <f t="shared" si="0"/>
        <v>14</v>
      </c>
      <c r="C24" s="65"/>
      <c r="D24" s="66"/>
      <c r="E24" s="104"/>
      <c r="F24" s="66"/>
      <c r="G24" s="88"/>
      <c r="H24" s="66"/>
      <c r="I24" s="67"/>
      <c r="J24" s="67"/>
      <c r="K24" s="121">
        <f>'B. Consumer Budget'!$I24-'B. Consumer Budget'!$J24</f>
        <v>0</v>
      </c>
      <c r="L24" s="120" t="str">
        <f>IF(OR(C24="",D24=""),"",SUMIFS('C. Consumer Service Detail'!$J$11:$J$5010,'C. Consumer Service Detail'!$D$11:$D$5010,$C24,'C. Consumer Service Detail'!$E$11:$E$5010,$D24,'C. Consumer Service Detail'!$F$11:$F$5010,'B. Consumer Budget'!$G24))</f>
        <v/>
      </c>
      <c r="M24" s="120">
        <f>IF('B. Consumer Budget'!$K24&lt;0,0,IF('B. Consumer Budget'!$L24&gt;'B. Consumer Budget'!$K24,'B. Consumer Budget'!$K24,'B. Consumer Budget'!$L24))</f>
        <v>0</v>
      </c>
      <c r="N24" s="120" t="str">
        <f>IF('B. Consumer Budget'!$L24="","",'B. Consumer Budget'!$M24-'B. Consumer Budget'!$L24)</f>
        <v/>
      </c>
      <c r="O24" s="63" t="str">
        <f>IF(OR(E24="",F24=""),"",SUMIFS('C. Consumer Service Detail'!$J$11:$J$5010,'C. Consumer Service Detail'!$D$11:$D$5010,$C24,'C. Consumer Service Detail'!$E$11:$E$5010,$D24,'C. Consumer Service Detail'!$F$11:$F$5010,'B. Consumer Budget'!$G24,'C. Consumer Service Detail'!$P$11:$P$5010,"Denied"))</f>
        <v/>
      </c>
    </row>
    <row r="25" spans="2:15" x14ac:dyDescent="0.25">
      <c r="B25" s="64">
        <f t="shared" si="0"/>
        <v>15</v>
      </c>
      <c r="C25" s="68"/>
      <c r="D25" s="69"/>
      <c r="E25" s="103"/>
      <c r="F25" s="69"/>
      <c r="G25" s="89"/>
      <c r="H25" s="69"/>
      <c r="I25" s="70"/>
      <c r="J25" s="70"/>
      <c r="K25" s="121">
        <f>'B. Consumer Budget'!$I25-'B. Consumer Budget'!$J25</f>
        <v>0</v>
      </c>
      <c r="L25" s="120" t="str">
        <f>IF(OR(C25="",D25=""),"",SUMIFS('C. Consumer Service Detail'!$J$11:$J$5010,'C. Consumer Service Detail'!$D$11:$D$5010,$C25,'C. Consumer Service Detail'!$E$11:$E$5010,$D25,'C. Consumer Service Detail'!$F$11:$F$5010,'B. Consumer Budget'!$G25))</f>
        <v/>
      </c>
      <c r="M25" s="120">
        <f>IF('B. Consumer Budget'!$K25&lt;0,0,IF('B. Consumer Budget'!$L25&gt;'B. Consumer Budget'!$K25,'B. Consumer Budget'!$K25,'B. Consumer Budget'!$L25))</f>
        <v>0</v>
      </c>
      <c r="N25" s="120" t="str">
        <f>IF('B. Consumer Budget'!$L25="","",'B. Consumer Budget'!$M25-'B. Consumer Budget'!$L25)</f>
        <v/>
      </c>
      <c r="O25" s="63" t="str">
        <f>IF(OR(E25="",F25=""),"",SUMIFS('C. Consumer Service Detail'!$J$11:$J$5010,'C. Consumer Service Detail'!$D$11:$D$5010,$C25,'C. Consumer Service Detail'!$E$11:$E$5010,$D25,'C. Consumer Service Detail'!$F$11:$F$5010,'B. Consumer Budget'!$G25,'C. Consumer Service Detail'!$P$11:$P$5010,"Denied"))</f>
        <v/>
      </c>
    </row>
    <row r="26" spans="2:15" x14ac:dyDescent="0.25">
      <c r="B26" s="64">
        <f t="shared" si="0"/>
        <v>16</v>
      </c>
      <c r="C26" s="65"/>
      <c r="D26" s="66"/>
      <c r="E26" s="104"/>
      <c r="F26" s="66"/>
      <c r="G26" s="88"/>
      <c r="H26" s="66"/>
      <c r="I26" s="67"/>
      <c r="J26" s="67"/>
      <c r="K26" s="121">
        <f>'B. Consumer Budget'!$I26-'B. Consumer Budget'!$J26</f>
        <v>0</v>
      </c>
      <c r="L26" s="120" t="str">
        <f>IF(OR(C26="",D26=""),"",SUMIFS('C. Consumer Service Detail'!$J$11:$J$5010,'C. Consumer Service Detail'!$D$11:$D$5010,$C26,'C. Consumer Service Detail'!$E$11:$E$5010,$D26,'C. Consumer Service Detail'!$F$11:$F$5010,'B. Consumer Budget'!$G26))</f>
        <v/>
      </c>
      <c r="M26" s="120">
        <f>IF('B. Consumer Budget'!$K26&lt;0,0,IF('B. Consumer Budget'!$L26&gt;'B. Consumer Budget'!$K26,'B. Consumer Budget'!$K26,'B. Consumer Budget'!$L26))</f>
        <v>0</v>
      </c>
      <c r="N26" s="120" t="str">
        <f>IF('B. Consumer Budget'!$L26="","",'B. Consumer Budget'!$M26-'B. Consumer Budget'!$L26)</f>
        <v/>
      </c>
      <c r="O26" s="63" t="str">
        <f>IF(OR(E26="",F26=""),"",SUMIFS('C. Consumer Service Detail'!$J$11:$J$5010,'C. Consumer Service Detail'!$D$11:$D$5010,$C26,'C. Consumer Service Detail'!$E$11:$E$5010,$D26,'C. Consumer Service Detail'!$F$11:$F$5010,'B. Consumer Budget'!$G26,'C. Consumer Service Detail'!$P$11:$P$5010,"Denied"))</f>
        <v/>
      </c>
    </row>
    <row r="27" spans="2:15" x14ac:dyDescent="0.25">
      <c r="B27" s="64">
        <f t="shared" si="0"/>
        <v>17</v>
      </c>
      <c r="C27" s="68"/>
      <c r="D27" s="69"/>
      <c r="E27" s="103"/>
      <c r="F27" s="69"/>
      <c r="G27" s="89"/>
      <c r="H27" s="69"/>
      <c r="I27" s="70"/>
      <c r="J27" s="70"/>
      <c r="K27" s="121">
        <f>'B. Consumer Budget'!$I27-'B. Consumer Budget'!$J27</f>
        <v>0</v>
      </c>
      <c r="L27" s="120" t="str">
        <f>IF(OR(C27="",D27=""),"",SUMIFS('C. Consumer Service Detail'!$J$11:$J$5010,'C. Consumer Service Detail'!$D$11:$D$5010,$C27,'C. Consumer Service Detail'!$E$11:$E$5010,$D27,'C. Consumer Service Detail'!$F$11:$F$5010,'B. Consumer Budget'!$G27))</f>
        <v/>
      </c>
      <c r="M27" s="120">
        <f>IF('B. Consumer Budget'!$K27&lt;0,0,IF('B. Consumer Budget'!$L27&gt;'B. Consumer Budget'!$K27,'B. Consumer Budget'!$K27,'B. Consumer Budget'!$L27))</f>
        <v>0</v>
      </c>
      <c r="N27" s="120" t="str">
        <f>IF('B. Consumer Budget'!$L27="","",'B. Consumer Budget'!$M27-'B. Consumer Budget'!$L27)</f>
        <v/>
      </c>
      <c r="O27" s="63" t="str">
        <f>IF(OR(E27="",F27=""),"",SUMIFS('C. Consumer Service Detail'!$J$11:$J$5010,'C. Consumer Service Detail'!$D$11:$D$5010,$C27,'C. Consumer Service Detail'!$E$11:$E$5010,$D27,'C. Consumer Service Detail'!$F$11:$F$5010,'B. Consumer Budget'!$G27,'C. Consumer Service Detail'!$P$11:$P$5010,"Denied"))</f>
        <v/>
      </c>
    </row>
    <row r="28" spans="2:15" x14ac:dyDescent="0.25">
      <c r="B28" s="64">
        <f t="shared" si="0"/>
        <v>18</v>
      </c>
      <c r="C28" s="65"/>
      <c r="D28" s="66"/>
      <c r="E28" s="104"/>
      <c r="F28" s="66"/>
      <c r="G28" s="88"/>
      <c r="H28" s="66"/>
      <c r="I28" s="67"/>
      <c r="J28" s="67"/>
      <c r="K28" s="121">
        <f>'B. Consumer Budget'!$I28-'B. Consumer Budget'!$J28</f>
        <v>0</v>
      </c>
      <c r="L28" s="120" t="str">
        <f>IF(OR(C28="",D28=""),"",SUMIFS('C. Consumer Service Detail'!$J$11:$J$5010,'C. Consumer Service Detail'!$D$11:$D$5010,$C28,'C. Consumer Service Detail'!$E$11:$E$5010,$D28,'C. Consumer Service Detail'!$F$11:$F$5010,'B. Consumer Budget'!$G28))</f>
        <v/>
      </c>
      <c r="M28" s="120">
        <f>IF('B. Consumer Budget'!$K28&lt;0,0,IF('B. Consumer Budget'!$L28&gt;'B. Consumer Budget'!$K28,'B. Consumer Budget'!$K28,'B. Consumer Budget'!$L28))</f>
        <v>0</v>
      </c>
      <c r="N28" s="120" t="str">
        <f>IF('B. Consumer Budget'!$L28="","",'B. Consumer Budget'!$M28-'B. Consumer Budget'!$L28)</f>
        <v/>
      </c>
      <c r="O28" s="63" t="str">
        <f>IF(OR(E28="",F28=""),"",SUMIFS('C. Consumer Service Detail'!$J$11:$J$5010,'C. Consumer Service Detail'!$D$11:$D$5010,$C28,'C. Consumer Service Detail'!$E$11:$E$5010,$D28,'C. Consumer Service Detail'!$F$11:$F$5010,'B. Consumer Budget'!$G28,'C. Consumer Service Detail'!$P$11:$P$5010,"Denied"))</f>
        <v/>
      </c>
    </row>
    <row r="29" spans="2:15" x14ac:dyDescent="0.25">
      <c r="B29" s="64">
        <f t="shared" si="0"/>
        <v>19</v>
      </c>
      <c r="C29" s="68"/>
      <c r="D29" s="69"/>
      <c r="E29" s="103"/>
      <c r="F29" s="69"/>
      <c r="G29" s="89"/>
      <c r="H29" s="69"/>
      <c r="I29" s="70"/>
      <c r="J29" s="70"/>
      <c r="K29" s="121">
        <f>'B. Consumer Budget'!$I29-'B. Consumer Budget'!$J29</f>
        <v>0</v>
      </c>
      <c r="L29" s="120" t="str">
        <f>IF(OR(C29="",D29=""),"",SUMIFS('C. Consumer Service Detail'!$J$11:$J$5010,'C. Consumer Service Detail'!$D$11:$D$5010,$C29,'C. Consumer Service Detail'!$E$11:$E$5010,$D29,'C. Consumer Service Detail'!$F$11:$F$5010,'B. Consumer Budget'!$G29))</f>
        <v/>
      </c>
      <c r="M29" s="120">
        <f>IF('B. Consumer Budget'!$K29&lt;0,0,IF('B. Consumer Budget'!$L29&gt;'B. Consumer Budget'!$K29,'B. Consumer Budget'!$K29,'B. Consumer Budget'!$L29))</f>
        <v>0</v>
      </c>
      <c r="N29" s="120" t="str">
        <f>IF('B. Consumer Budget'!$L29="","",'B. Consumer Budget'!$M29-'B. Consumer Budget'!$L29)</f>
        <v/>
      </c>
      <c r="O29" s="63" t="str">
        <f>IF(OR(E29="",F29=""),"",SUMIFS('C. Consumer Service Detail'!$J$11:$J$5010,'C. Consumer Service Detail'!$D$11:$D$5010,$C29,'C. Consumer Service Detail'!$E$11:$E$5010,$D29,'C. Consumer Service Detail'!$F$11:$F$5010,'B. Consumer Budget'!$G29,'C. Consumer Service Detail'!$P$11:$P$5010,"Denied"))</f>
        <v/>
      </c>
    </row>
    <row r="30" spans="2:15" x14ac:dyDescent="0.25">
      <c r="B30" s="64">
        <f t="shared" si="0"/>
        <v>20</v>
      </c>
      <c r="C30" s="65"/>
      <c r="D30" s="66"/>
      <c r="E30" s="104"/>
      <c r="F30" s="66"/>
      <c r="G30" s="88"/>
      <c r="H30" s="66"/>
      <c r="I30" s="67"/>
      <c r="J30" s="67"/>
      <c r="K30" s="121">
        <f>'B. Consumer Budget'!$I30-'B. Consumer Budget'!$J30</f>
        <v>0</v>
      </c>
      <c r="L30" s="120" t="str">
        <f>IF(OR(C30="",D30=""),"",SUMIFS('C. Consumer Service Detail'!$J$11:$J$5010,'C. Consumer Service Detail'!$D$11:$D$5010,$C30,'C. Consumer Service Detail'!$E$11:$E$5010,$D30,'C. Consumer Service Detail'!$F$11:$F$5010,'B. Consumer Budget'!$G30))</f>
        <v/>
      </c>
      <c r="M30" s="120">
        <f>IF('B. Consumer Budget'!$K30&lt;0,0,IF('B. Consumer Budget'!$L30&gt;'B. Consumer Budget'!$K30,'B. Consumer Budget'!$K30,'B. Consumer Budget'!$L30))</f>
        <v>0</v>
      </c>
      <c r="N30" s="120" t="str">
        <f>IF('B. Consumer Budget'!$L30="","",'B. Consumer Budget'!$M30-'B. Consumer Budget'!$L30)</f>
        <v/>
      </c>
      <c r="O30" s="63" t="str">
        <f>IF(OR(E30="",F30=""),"",SUMIFS('C. Consumer Service Detail'!$J$11:$J$5010,'C. Consumer Service Detail'!$D$11:$D$5010,$C30,'C. Consumer Service Detail'!$E$11:$E$5010,$D30,'C. Consumer Service Detail'!$F$11:$F$5010,'B. Consumer Budget'!$G30,'C. Consumer Service Detail'!$P$11:$P$5010,"Denied"))</f>
        <v/>
      </c>
    </row>
    <row r="31" spans="2:15" x14ac:dyDescent="0.25">
      <c r="B31" s="64">
        <f t="shared" si="0"/>
        <v>21</v>
      </c>
      <c r="C31" s="68"/>
      <c r="D31" s="69"/>
      <c r="E31" s="103"/>
      <c r="F31" s="69"/>
      <c r="G31" s="89"/>
      <c r="H31" s="69"/>
      <c r="I31" s="70"/>
      <c r="J31" s="70"/>
      <c r="K31" s="121">
        <f>'B. Consumer Budget'!$I31-'B. Consumer Budget'!$J31</f>
        <v>0</v>
      </c>
      <c r="L31" s="120" t="str">
        <f>IF(OR(C31="",D31=""),"",SUMIFS('C. Consumer Service Detail'!$J$11:$J$5010,'C. Consumer Service Detail'!$D$11:$D$5010,$C31,'C. Consumer Service Detail'!$E$11:$E$5010,$D31,'C. Consumer Service Detail'!$F$11:$F$5010,'B. Consumer Budget'!$G31))</f>
        <v/>
      </c>
      <c r="M31" s="120">
        <f>IF('B. Consumer Budget'!$K31&lt;0,0,IF('B. Consumer Budget'!$L31&gt;'B. Consumer Budget'!$K31,'B. Consumer Budget'!$K31,'B. Consumer Budget'!$L31))</f>
        <v>0</v>
      </c>
      <c r="N31" s="120" t="str">
        <f>IF('B. Consumer Budget'!$L31="","",'B. Consumer Budget'!$M31-'B. Consumer Budget'!$L31)</f>
        <v/>
      </c>
      <c r="O31" s="63" t="str">
        <f>IF(OR(E31="",F31=""),"",SUMIFS('C. Consumer Service Detail'!$J$11:$J$5010,'C. Consumer Service Detail'!$D$11:$D$5010,$C31,'C. Consumer Service Detail'!$E$11:$E$5010,$D31,'C. Consumer Service Detail'!$F$11:$F$5010,'B. Consumer Budget'!$G31,'C. Consumer Service Detail'!$P$11:$P$5010,"Denied"))</f>
        <v/>
      </c>
    </row>
    <row r="32" spans="2:15" x14ac:dyDescent="0.25">
      <c r="B32" s="64">
        <f t="shared" si="0"/>
        <v>22</v>
      </c>
      <c r="C32" s="65"/>
      <c r="D32" s="66"/>
      <c r="E32" s="104"/>
      <c r="F32" s="66"/>
      <c r="G32" s="88"/>
      <c r="H32" s="66"/>
      <c r="I32" s="67"/>
      <c r="J32" s="67"/>
      <c r="K32" s="121">
        <f>'B. Consumer Budget'!$I32-'B. Consumer Budget'!$J32</f>
        <v>0</v>
      </c>
      <c r="L32" s="120" t="str">
        <f>IF(OR(C32="",D32=""),"",SUMIFS('C. Consumer Service Detail'!$J$11:$J$5010,'C. Consumer Service Detail'!$D$11:$D$5010,$C32,'C. Consumer Service Detail'!$E$11:$E$5010,$D32,'C. Consumer Service Detail'!$F$11:$F$5010,'B. Consumer Budget'!$G32))</f>
        <v/>
      </c>
      <c r="M32" s="120">
        <f>IF('B. Consumer Budget'!$K32&lt;0,0,IF('B. Consumer Budget'!$L32&gt;'B. Consumer Budget'!$K32,'B. Consumer Budget'!$K32,'B. Consumer Budget'!$L32))</f>
        <v>0</v>
      </c>
      <c r="N32" s="120" t="str">
        <f>IF('B. Consumer Budget'!$L32="","",'B. Consumer Budget'!$M32-'B. Consumer Budget'!$L32)</f>
        <v/>
      </c>
      <c r="O32" s="63" t="str">
        <f>IF(OR(E32="",F32=""),"",SUMIFS('C. Consumer Service Detail'!$J$11:$J$5010,'C. Consumer Service Detail'!$D$11:$D$5010,$C32,'C. Consumer Service Detail'!$E$11:$E$5010,$D32,'C. Consumer Service Detail'!$F$11:$F$5010,'B. Consumer Budget'!$G32,'C. Consumer Service Detail'!$P$11:$P$5010,"Denied"))</f>
        <v/>
      </c>
    </row>
    <row r="33" spans="2:15" x14ac:dyDescent="0.25">
      <c r="B33" s="64">
        <f t="shared" si="0"/>
        <v>23</v>
      </c>
      <c r="C33" s="68"/>
      <c r="D33" s="69"/>
      <c r="E33" s="103"/>
      <c r="F33" s="69"/>
      <c r="G33" s="89"/>
      <c r="H33" s="69"/>
      <c r="I33" s="70"/>
      <c r="J33" s="70"/>
      <c r="K33" s="121">
        <f>'B. Consumer Budget'!$I33-'B. Consumer Budget'!$J33</f>
        <v>0</v>
      </c>
      <c r="L33" s="120" t="str">
        <f>IF(OR(C33="",D33=""),"",SUMIFS('C. Consumer Service Detail'!$J$11:$J$5010,'C. Consumer Service Detail'!$D$11:$D$5010,$C33,'C. Consumer Service Detail'!$E$11:$E$5010,$D33,'C. Consumer Service Detail'!$F$11:$F$5010,'B. Consumer Budget'!$G33))</f>
        <v/>
      </c>
      <c r="M33" s="120">
        <f>IF('B. Consumer Budget'!$K33&lt;0,0,IF('B. Consumer Budget'!$L33&gt;'B. Consumer Budget'!$K33,'B. Consumer Budget'!$K33,'B. Consumer Budget'!$L33))</f>
        <v>0</v>
      </c>
      <c r="N33" s="120" t="str">
        <f>IF('B. Consumer Budget'!$L33="","",'B. Consumer Budget'!$M33-'B. Consumer Budget'!$L33)</f>
        <v/>
      </c>
      <c r="O33" s="63" t="str">
        <f>IF(OR(E33="",F33=""),"",SUMIFS('C. Consumer Service Detail'!$J$11:$J$5010,'C. Consumer Service Detail'!$D$11:$D$5010,$C33,'C. Consumer Service Detail'!$E$11:$E$5010,$D33,'C. Consumer Service Detail'!$F$11:$F$5010,'B. Consumer Budget'!$G33,'C. Consumer Service Detail'!$P$11:$P$5010,"Denied"))</f>
        <v/>
      </c>
    </row>
    <row r="34" spans="2:15" x14ac:dyDescent="0.25">
      <c r="B34" s="64">
        <f t="shared" si="0"/>
        <v>24</v>
      </c>
      <c r="C34" s="65"/>
      <c r="D34" s="66"/>
      <c r="E34" s="104"/>
      <c r="F34" s="66"/>
      <c r="G34" s="88"/>
      <c r="H34" s="66"/>
      <c r="I34" s="67"/>
      <c r="J34" s="67"/>
      <c r="K34" s="121">
        <f>'B. Consumer Budget'!$I34-'B. Consumer Budget'!$J34</f>
        <v>0</v>
      </c>
      <c r="L34" s="120" t="str">
        <f>IF(OR(C34="",D34=""),"",SUMIFS('C. Consumer Service Detail'!$J$11:$J$5010,'C. Consumer Service Detail'!$D$11:$D$5010,$C34,'C. Consumer Service Detail'!$E$11:$E$5010,$D34,'C. Consumer Service Detail'!$F$11:$F$5010,'B. Consumer Budget'!$G34))</f>
        <v/>
      </c>
      <c r="M34" s="120">
        <f>IF('B. Consumer Budget'!$K34&lt;0,0,IF('B. Consumer Budget'!$L34&gt;'B. Consumer Budget'!$K34,'B. Consumer Budget'!$K34,'B. Consumer Budget'!$L34))</f>
        <v>0</v>
      </c>
      <c r="N34" s="120" t="str">
        <f>IF('B. Consumer Budget'!$L34="","",'B. Consumer Budget'!$M34-'B. Consumer Budget'!$L34)</f>
        <v/>
      </c>
      <c r="O34" s="63" t="str">
        <f>IF(OR(E34="",F34=""),"",SUMIFS('C. Consumer Service Detail'!$J$11:$J$5010,'C. Consumer Service Detail'!$D$11:$D$5010,$C34,'C. Consumer Service Detail'!$E$11:$E$5010,$D34,'C. Consumer Service Detail'!$F$11:$F$5010,'B. Consumer Budget'!$G34,'C. Consumer Service Detail'!$P$11:$P$5010,"Denied"))</f>
        <v/>
      </c>
    </row>
    <row r="35" spans="2:15" x14ac:dyDescent="0.25">
      <c r="B35" s="64">
        <f t="shared" si="0"/>
        <v>25</v>
      </c>
      <c r="C35" s="68"/>
      <c r="D35" s="69"/>
      <c r="E35" s="103"/>
      <c r="F35" s="69"/>
      <c r="G35" s="89"/>
      <c r="H35" s="69"/>
      <c r="I35" s="70"/>
      <c r="J35" s="70"/>
      <c r="K35" s="121">
        <f>'B. Consumer Budget'!$I35-'B. Consumer Budget'!$J35</f>
        <v>0</v>
      </c>
      <c r="L35" s="120" t="str">
        <f>IF(OR(C35="",D35=""),"",SUMIFS('C. Consumer Service Detail'!$J$11:$J$5010,'C. Consumer Service Detail'!$D$11:$D$5010,$C35,'C. Consumer Service Detail'!$E$11:$E$5010,$D35,'C. Consumer Service Detail'!$F$11:$F$5010,'B. Consumer Budget'!$G35))</f>
        <v/>
      </c>
      <c r="M35" s="120">
        <f>IF('B. Consumer Budget'!$K35&lt;0,0,IF('B. Consumer Budget'!$L35&gt;'B. Consumer Budget'!$K35,'B. Consumer Budget'!$K35,'B. Consumer Budget'!$L35))</f>
        <v>0</v>
      </c>
      <c r="N35" s="120" t="str">
        <f>IF('B. Consumer Budget'!$L35="","",'B. Consumer Budget'!$M35-'B. Consumer Budget'!$L35)</f>
        <v/>
      </c>
      <c r="O35" s="63" t="str">
        <f>IF(OR(E35="",F35=""),"",SUMIFS('C. Consumer Service Detail'!$J$11:$J$5010,'C. Consumer Service Detail'!$D$11:$D$5010,$C35,'C. Consumer Service Detail'!$E$11:$E$5010,$D35,'C. Consumer Service Detail'!$F$11:$F$5010,'B. Consumer Budget'!$G35,'C. Consumer Service Detail'!$P$11:$P$5010,"Denied"))</f>
        <v/>
      </c>
    </row>
    <row r="36" spans="2:15" x14ac:dyDescent="0.25">
      <c r="B36" s="64">
        <f t="shared" si="0"/>
        <v>26</v>
      </c>
      <c r="C36" s="65"/>
      <c r="D36" s="66"/>
      <c r="E36" s="104"/>
      <c r="F36" s="66"/>
      <c r="G36" s="88"/>
      <c r="H36" s="66"/>
      <c r="I36" s="67"/>
      <c r="J36" s="67"/>
      <c r="K36" s="121">
        <f>'B. Consumer Budget'!$I36-'B. Consumer Budget'!$J36</f>
        <v>0</v>
      </c>
      <c r="L36" s="120" t="str">
        <f>IF(OR(C36="",D36=""),"",SUMIFS('C. Consumer Service Detail'!$J$11:$J$5010,'C. Consumer Service Detail'!$D$11:$D$5010,$C36,'C. Consumer Service Detail'!$E$11:$E$5010,$D36,'C. Consumer Service Detail'!$F$11:$F$5010,'B. Consumer Budget'!$G36))</f>
        <v/>
      </c>
      <c r="M36" s="120">
        <f>IF('B. Consumer Budget'!$K36&lt;0,0,IF('B. Consumer Budget'!$L36&gt;'B. Consumer Budget'!$K36,'B. Consumer Budget'!$K36,'B. Consumer Budget'!$L36))</f>
        <v>0</v>
      </c>
      <c r="N36" s="120" t="str">
        <f>IF('B. Consumer Budget'!$L36="","",'B. Consumer Budget'!$M36-'B. Consumer Budget'!$L36)</f>
        <v/>
      </c>
      <c r="O36" s="63" t="str">
        <f>IF(OR(E36="",F36=""),"",SUMIFS('C. Consumer Service Detail'!$J$11:$J$5010,'C. Consumer Service Detail'!$D$11:$D$5010,$C36,'C. Consumer Service Detail'!$E$11:$E$5010,$D36,'C. Consumer Service Detail'!$F$11:$F$5010,'B. Consumer Budget'!$G36,'C. Consumer Service Detail'!$P$11:$P$5010,"Denied"))</f>
        <v/>
      </c>
    </row>
    <row r="37" spans="2:15" x14ac:dyDescent="0.25">
      <c r="B37" s="64">
        <f t="shared" si="0"/>
        <v>27</v>
      </c>
      <c r="C37" s="68"/>
      <c r="D37" s="69"/>
      <c r="E37" s="103"/>
      <c r="F37" s="69"/>
      <c r="G37" s="89"/>
      <c r="H37" s="69"/>
      <c r="I37" s="70"/>
      <c r="J37" s="70"/>
      <c r="K37" s="121">
        <f>'B. Consumer Budget'!$I37-'B. Consumer Budget'!$J37</f>
        <v>0</v>
      </c>
      <c r="L37" s="120" t="str">
        <f>IF(OR(C37="",D37=""),"",SUMIFS('C. Consumer Service Detail'!$J$11:$J$5010,'C. Consumer Service Detail'!$D$11:$D$5010,$C37,'C. Consumer Service Detail'!$E$11:$E$5010,$D37,'C. Consumer Service Detail'!$F$11:$F$5010,'B. Consumer Budget'!$G37))</f>
        <v/>
      </c>
      <c r="M37" s="120">
        <f>IF('B. Consumer Budget'!$K37&lt;0,0,IF('B. Consumer Budget'!$L37&gt;'B. Consumer Budget'!$K37,'B. Consumer Budget'!$K37,'B. Consumer Budget'!$L37))</f>
        <v>0</v>
      </c>
      <c r="N37" s="120" t="str">
        <f>IF('B. Consumer Budget'!$L37="","",'B. Consumer Budget'!$M37-'B. Consumer Budget'!$L37)</f>
        <v/>
      </c>
      <c r="O37" s="63" t="str">
        <f>IF(OR(E37="",F37=""),"",SUMIFS('C. Consumer Service Detail'!$J$11:$J$5010,'C. Consumer Service Detail'!$D$11:$D$5010,$C37,'C. Consumer Service Detail'!$E$11:$E$5010,$D37,'C. Consumer Service Detail'!$F$11:$F$5010,'B. Consumer Budget'!$G37,'C. Consumer Service Detail'!$P$11:$P$5010,"Denied"))</f>
        <v/>
      </c>
    </row>
    <row r="38" spans="2:15" x14ac:dyDescent="0.25">
      <c r="B38" s="64">
        <f t="shared" si="0"/>
        <v>28</v>
      </c>
      <c r="C38" s="65"/>
      <c r="D38" s="66"/>
      <c r="E38" s="104"/>
      <c r="F38" s="66"/>
      <c r="G38" s="88"/>
      <c r="H38" s="66"/>
      <c r="I38" s="67"/>
      <c r="J38" s="67"/>
      <c r="K38" s="121">
        <f>'B. Consumer Budget'!$I38-'B. Consumer Budget'!$J38</f>
        <v>0</v>
      </c>
      <c r="L38" s="120" t="str">
        <f>IF(OR(C38="",D38=""),"",SUMIFS('C. Consumer Service Detail'!$J$11:$J$5010,'C. Consumer Service Detail'!$D$11:$D$5010,$C38,'C. Consumer Service Detail'!$E$11:$E$5010,$D38,'C. Consumer Service Detail'!$F$11:$F$5010,'B. Consumer Budget'!$G38))</f>
        <v/>
      </c>
      <c r="M38" s="120">
        <f>IF('B. Consumer Budget'!$K38&lt;0,0,IF('B. Consumer Budget'!$L38&gt;'B. Consumer Budget'!$K38,'B. Consumer Budget'!$K38,'B. Consumer Budget'!$L38))</f>
        <v>0</v>
      </c>
      <c r="N38" s="120" t="str">
        <f>IF('B. Consumer Budget'!$L38="","",'B. Consumer Budget'!$M38-'B. Consumer Budget'!$L38)</f>
        <v/>
      </c>
      <c r="O38" s="63" t="str">
        <f>IF(OR(E38="",F38=""),"",SUMIFS('C. Consumer Service Detail'!$J$11:$J$5010,'C. Consumer Service Detail'!$D$11:$D$5010,$C38,'C. Consumer Service Detail'!$E$11:$E$5010,$D38,'C. Consumer Service Detail'!$F$11:$F$5010,'B. Consumer Budget'!$G38,'C. Consumer Service Detail'!$P$11:$P$5010,"Denied"))</f>
        <v/>
      </c>
    </row>
    <row r="39" spans="2:15" x14ac:dyDescent="0.25">
      <c r="B39" s="64">
        <f t="shared" si="0"/>
        <v>29</v>
      </c>
      <c r="C39" s="68"/>
      <c r="D39" s="69"/>
      <c r="E39" s="103"/>
      <c r="F39" s="69"/>
      <c r="G39" s="89"/>
      <c r="H39" s="69"/>
      <c r="I39" s="70"/>
      <c r="J39" s="70"/>
      <c r="K39" s="121">
        <f>'B. Consumer Budget'!$I39-'B. Consumer Budget'!$J39</f>
        <v>0</v>
      </c>
      <c r="L39" s="120" t="str">
        <f>IF(OR(C39="",D39=""),"",SUMIFS('C. Consumer Service Detail'!$J$11:$J$5010,'C. Consumer Service Detail'!$D$11:$D$5010,$C39,'C. Consumer Service Detail'!$E$11:$E$5010,$D39,'C. Consumer Service Detail'!$F$11:$F$5010,'B. Consumer Budget'!$G39))</f>
        <v/>
      </c>
      <c r="M39" s="120">
        <f>IF('B. Consumer Budget'!$K39&lt;0,0,IF('B. Consumer Budget'!$L39&gt;'B. Consumer Budget'!$K39,'B. Consumer Budget'!$K39,'B. Consumer Budget'!$L39))</f>
        <v>0</v>
      </c>
      <c r="N39" s="120" t="str">
        <f>IF('B. Consumer Budget'!$L39="","",'B. Consumer Budget'!$M39-'B. Consumer Budget'!$L39)</f>
        <v/>
      </c>
      <c r="O39" s="63" t="str">
        <f>IF(OR(E39="",F39=""),"",SUMIFS('C. Consumer Service Detail'!$J$11:$J$5010,'C. Consumer Service Detail'!$D$11:$D$5010,$C39,'C. Consumer Service Detail'!$E$11:$E$5010,$D39,'C. Consumer Service Detail'!$F$11:$F$5010,'B. Consumer Budget'!$G39,'C. Consumer Service Detail'!$P$11:$P$5010,"Denied"))</f>
        <v/>
      </c>
    </row>
    <row r="40" spans="2:15" x14ac:dyDescent="0.25">
      <c r="B40" s="64">
        <f t="shared" si="0"/>
        <v>30</v>
      </c>
      <c r="C40" s="65"/>
      <c r="D40" s="66"/>
      <c r="E40" s="104"/>
      <c r="F40" s="66"/>
      <c r="G40" s="88"/>
      <c r="H40" s="66"/>
      <c r="I40" s="67"/>
      <c r="J40" s="67"/>
      <c r="K40" s="121">
        <f>'B. Consumer Budget'!$I40-'B. Consumer Budget'!$J40</f>
        <v>0</v>
      </c>
      <c r="L40" s="120" t="str">
        <f>IF(OR(C40="",D40=""),"",SUMIFS('C. Consumer Service Detail'!$J$11:$J$5010,'C. Consumer Service Detail'!$D$11:$D$5010,$C40,'C. Consumer Service Detail'!$E$11:$E$5010,$D40,'C. Consumer Service Detail'!$F$11:$F$5010,'B. Consumer Budget'!$G40))</f>
        <v/>
      </c>
      <c r="M40" s="120">
        <f>IF('B. Consumer Budget'!$K40&lt;0,0,IF('B. Consumer Budget'!$L40&gt;'B. Consumer Budget'!$K40,'B. Consumer Budget'!$K40,'B. Consumer Budget'!$L40))</f>
        <v>0</v>
      </c>
      <c r="N40" s="120" t="str">
        <f>IF('B. Consumer Budget'!$L40="","",'B. Consumer Budget'!$M40-'B. Consumer Budget'!$L40)</f>
        <v/>
      </c>
      <c r="O40" s="63" t="str">
        <f>IF(OR(E40="",F40=""),"",SUMIFS('C. Consumer Service Detail'!$J$11:$J$5010,'C. Consumer Service Detail'!$D$11:$D$5010,$C40,'C. Consumer Service Detail'!$E$11:$E$5010,$D40,'C. Consumer Service Detail'!$F$11:$F$5010,'B. Consumer Budget'!$G40,'C. Consumer Service Detail'!$P$11:$P$5010,"Denied"))</f>
        <v/>
      </c>
    </row>
    <row r="41" spans="2:15" x14ac:dyDescent="0.25">
      <c r="B41" s="64">
        <f t="shared" si="0"/>
        <v>31</v>
      </c>
      <c r="C41" s="68"/>
      <c r="D41" s="69"/>
      <c r="E41" s="103"/>
      <c r="F41" s="69"/>
      <c r="G41" s="89"/>
      <c r="H41" s="69"/>
      <c r="I41" s="70"/>
      <c r="J41" s="70"/>
      <c r="K41" s="121">
        <f>'B. Consumer Budget'!$I41-'B. Consumer Budget'!$J41</f>
        <v>0</v>
      </c>
      <c r="L41" s="120" t="str">
        <f>IF(OR(C41="",D41=""),"",SUMIFS('C. Consumer Service Detail'!$J$11:$J$5010,'C. Consumer Service Detail'!$D$11:$D$5010,$C41,'C. Consumer Service Detail'!$E$11:$E$5010,$D41,'C. Consumer Service Detail'!$F$11:$F$5010,'B. Consumer Budget'!$G41))</f>
        <v/>
      </c>
      <c r="M41" s="120">
        <f>IF('B. Consumer Budget'!$K41&lt;0,0,IF('B. Consumer Budget'!$L41&gt;'B. Consumer Budget'!$K41,'B. Consumer Budget'!$K41,'B. Consumer Budget'!$L41))</f>
        <v>0</v>
      </c>
      <c r="N41" s="120" t="str">
        <f>IF('B. Consumer Budget'!$L41="","",'B. Consumer Budget'!$M41-'B. Consumer Budget'!$L41)</f>
        <v/>
      </c>
      <c r="O41" s="63" t="str">
        <f>IF(OR(E41="",F41=""),"",SUMIFS('C. Consumer Service Detail'!$J$11:$J$5010,'C. Consumer Service Detail'!$D$11:$D$5010,$C41,'C. Consumer Service Detail'!$E$11:$E$5010,$D41,'C. Consumer Service Detail'!$F$11:$F$5010,'B. Consumer Budget'!$G41,'C. Consumer Service Detail'!$P$11:$P$5010,"Denied"))</f>
        <v/>
      </c>
    </row>
    <row r="42" spans="2:15" x14ac:dyDescent="0.25">
      <c r="B42" s="64">
        <f t="shared" si="0"/>
        <v>32</v>
      </c>
      <c r="C42" s="65"/>
      <c r="D42" s="66"/>
      <c r="E42" s="104"/>
      <c r="F42" s="66"/>
      <c r="G42" s="88"/>
      <c r="H42" s="66"/>
      <c r="I42" s="67"/>
      <c r="J42" s="67"/>
      <c r="K42" s="121">
        <f>'B. Consumer Budget'!$I42-'B. Consumer Budget'!$J42</f>
        <v>0</v>
      </c>
      <c r="L42" s="120" t="str">
        <f>IF(OR(C42="",D42=""),"",SUMIFS('C. Consumer Service Detail'!$J$11:$J$5010,'C. Consumer Service Detail'!$D$11:$D$5010,$C42,'C. Consumer Service Detail'!$E$11:$E$5010,$D42,'C. Consumer Service Detail'!$F$11:$F$5010,'B. Consumer Budget'!$G42))</f>
        <v/>
      </c>
      <c r="M42" s="120">
        <f>IF('B. Consumer Budget'!$K42&lt;0,0,IF('B. Consumer Budget'!$L42&gt;'B. Consumer Budget'!$K42,'B. Consumer Budget'!$K42,'B. Consumer Budget'!$L42))</f>
        <v>0</v>
      </c>
      <c r="N42" s="120" t="str">
        <f>IF('B. Consumer Budget'!$L42="","",'B. Consumer Budget'!$M42-'B. Consumer Budget'!$L42)</f>
        <v/>
      </c>
      <c r="O42" s="63" t="str">
        <f>IF(OR(E42="",F42=""),"",SUMIFS('C. Consumer Service Detail'!$J$11:$J$5010,'C. Consumer Service Detail'!$D$11:$D$5010,$C42,'C. Consumer Service Detail'!$E$11:$E$5010,$D42,'C. Consumer Service Detail'!$F$11:$F$5010,'B. Consumer Budget'!$G42,'C. Consumer Service Detail'!$P$11:$P$5010,"Denied"))</f>
        <v/>
      </c>
    </row>
    <row r="43" spans="2:15" x14ac:dyDescent="0.25">
      <c r="B43" s="64">
        <f t="shared" si="0"/>
        <v>33</v>
      </c>
      <c r="C43" s="68"/>
      <c r="D43" s="69"/>
      <c r="E43" s="103"/>
      <c r="F43" s="69"/>
      <c r="G43" s="89"/>
      <c r="H43" s="69"/>
      <c r="I43" s="70"/>
      <c r="J43" s="70"/>
      <c r="K43" s="121">
        <f>'B. Consumer Budget'!$I43-'B. Consumer Budget'!$J43</f>
        <v>0</v>
      </c>
      <c r="L43" s="120" t="str">
        <f>IF(OR(C43="",D43=""),"",SUMIFS('C. Consumer Service Detail'!$J$11:$J$5010,'C. Consumer Service Detail'!$D$11:$D$5010,$C43,'C. Consumer Service Detail'!$E$11:$E$5010,$D43,'C. Consumer Service Detail'!$F$11:$F$5010,'B. Consumer Budget'!$G43))</f>
        <v/>
      </c>
      <c r="M43" s="120">
        <f>IF('B. Consumer Budget'!$K43&lt;0,0,IF('B. Consumer Budget'!$L43&gt;'B. Consumer Budget'!$K43,'B. Consumer Budget'!$K43,'B. Consumer Budget'!$L43))</f>
        <v>0</v>
      </c>
      <c r="N43" s="120" t="str">
        <f>IF('B. Consumer Budget'!$L43="","",'B. Consumer Budget'!$M43-'B. Consumer Budget'!$L43)</f>
        <v/>
      </c>
      <c r="O43" s="63" t="str">
        <f>IF(OR(E43="",F43=""),"",SUMIFS('C. Consumer Service Detail'!$J$11:$J$5010,'C. Consumer Service Detail'!$D$11:$D$5010,$C43,'C. Consumer Service Detail'!$E$11:$E$5010,$D43,'C. Consumer Service Detail'!$F$11:$F$5010,'B. Consumer Budget'!$G43,'C. Consumer Service Detail'!$P$11:$P$5010,"Denied"))</f>
        <v/>
      </c>
    </row>
    <row r="44" spans="2:15" x14ac:dyDescent="0.25">
      <c r="B44" s="64">
        <f t="shared" si="0"/>
        <v>34</v>
      </c>
      <c r="C44" s="65"/>
      <c r="D44" s="66"/>
      <c r="E44" s="104"/>
      <c r="F44" s="66"/>
      <c r="G44" s="88"/>
      <c r="H44" s="66"/>
      <c r="I44" s="67"/>
      <c r="J44" s="67"/>
      <c r="K44" s="121">
        <f>'B. Consumer Budget'!$I44-'B. Consumer Budget'!$J44</f>
        <v>0</v>
      </c>
      <c r="L44" s="120" t="str">
        <f>IF(OR(C44="",D44=""),"",SUMIFS('C. Consumer Service Detail'!$J$11:$J$5010,'C. Consumer Service Detail'!$D$11:$D$5010,$C44,'C. Consumer Service Detail'!$E$11:$E$5010,$D44,'C. Consumer Service Detail'!$F$11:$F$5010,'B. Consumer Budget'!$G44))</f>
        <v/>
      </c>
      <c r="M44" s="120">
        <f>IF('B. Consumer Budget'!$K44&lt;0,0,IF('B. Consumer Budget'!$L44&gt;'B. Consumer Budget'!$K44,'B. Consumer Budget'!$K44,'B. Consumer Budget'!$L44))</f>
        <v>0</v>
      </c>
      <c r="N44" s="120" t="str">
        <f>IF('B. Consumer Budget'!$L44="","",'B. Consumer Budget'!$M44-'B. Consumer Budget'!$L44)</f>
        <v/>
      </c>
      <c r="O44" s="63" t="str">
        <f>IF(OR(E44="",F44=""),"",SUMIFS('C. Consumer Service Detail'!$J$11:$J$5010,'C. Consumer Service Detail'!$D$11:$D$5010,$C44,'C. Consumer Service Detail'!$E$11:$E$5010,$D44,'C. Consumer Service Detail'!$F$11:$F$5010,'B. Consumer Budget'!$G44,'C. Consumer Service Detail'!$P$11:$P$5010,"Denied"))</f>
        <v/>
      </c>
    </row>
    <row r="45" spans="2:15" x14ac:dyDescent="0.25">
      <c r="B45" s="64">
        <f t="shared" si="0"/>
        <v>35</v>
      </c>
      <c r="C45" s="68"/>
      <c r="D45" s="69"/>
      <c r="E45" s="103"/>
      <c r="F45" s="69"/>
      <c r="G45" s="89"/>
      <c r="H45" s="69"/>
      <c r="I45" s="70"/>
      <c r="J45" s="70"/>
      <c r="K45" s="121">
        <f>'B. Consumer Budget'!$I45-'B. Consumer Budget'!$J45</f>
        <v>0</v>
      </c>
      <c r="L45" s="120" t="str">
        <f>IF(OR(C45="",D45=""),"",SUMIFS('C. Consumer Service Detail'!$J$11:$J$5010,'C. Consumer Service Detail'!$D$11:$D$5010,$C45,'C. Consumer Service Detail'!$E$11:$E$5010,$D45,'C. Consumer Service Detail'!$F$11:$F$5010,'B. Consumer Budget'!$G45))</f>
        <v/>
      </c>
      <c r="M45" s="120">
        <f>IF('B. Consumer Budget'!$K45&lt;0,0,IF('B. Consumer Budget'!$L45&gt;'B. Consumer Budget'!$K45,'B. Consumer Budget'!$K45,'B. Consumer Budget'!$L45))</f>
        <v>0</v>
      </c>
      <c r="N45" s="120" t="str">
        <f>IF('B. Consumer Budget'!$L45="","",'B. Consumer Budget'!$M45-'B. Consumer Budget'!$L45)</f>
        <v/>
      </c>
      <c r="O45" s="63" t="str">
        <f>IF(OR(E45="",F45=""),"",SUMIFS('C. Consumer Service Detail'!$J$11:$J$5010,'C. Consumer Service Detail'!$D$11:$D$5010,$C45,'C. Consumer Service Detail'!$E$11:$E$5010,$D45,'C. Consumer Service Detail'!$F$11:$F$5010,'B. Consumer Budget'!$G45,'C. Consumer Service Detail'!$P$11:$P$5010,"Denied"))</f>
        <v/>
      </c>
    </row>
    <row r="46" spans="2:15" x14ac:dyDescent="0.25">
      <c r="B46" s="64">
        <f t="shared" si="0"/>
        <v>36</v>
      </c>
      <c r="C46" s="65"/>
      <c r="D46" s="66"/>
      <c r="E46" s="104"/>
      <c r="F46" s="66"/>
      <c r="G46" s="88"/>
      <c r="H46" s="66"/>
      <c r="I46" s="67"/>
      <c r="J46" s="67"/>
      <c r="K46" s="121">
        <f>'B. Consumer Budget'!$I46-'B. Consumer Budget'!$J46</f>
        <v>0</v>
      </c>
      <c r="L46" s="120" t="str">
        <f>IF(OR(C46="",D46=""),"",SUMIFS('C. Consumer Service Detail'!$J$11:$J$5010,'C. Consumer Service Detail'!$D$11:$D$5010,$C46,'C. Consumer Service Detail'!$E$11:$E$5010,$D46,'C. Consumer Service Detail'!$F$11:$F$5010,'B. Consumer Budget'!$G46))</f>
        <v/>
      </c>
      <c r="M46" s="120">
        <f>IF('B. Consumer Budget'!$K46&lt;0,0,IF('B. Consumer Budget'!$L46&gt;'B. Consumer Budget'!$K46,'B. Consumer Budget'!$K46,'B. Consumer Budget'!$L46))</f>
        <v>0</v>
      </c>
      <c r="N46" s="120" t="str">
        <f>IF('B. Consumer Budget'!$L46="","",'B. Consumer Budget'!$M46-'B. Consumer Budget'!$L46)</f>
        <v/>
      </c>
      <c r="O46" s="63" t="str">
        <f>IF(OR(E46="",F46=""),"",SUMIFS('C. Consumer Service Detail'!$J$11:$J$5010,'C. Consumer Service Detail'!$D$11:$D$5010,$C46,'C. Consumer Service Detail'!$E$11:$E$5010,$D46,'C. Consumer Service Detail'!$F$11:$F$5010,'B. Consumer Budget'!$G46,'C. Consumer Service Detail'!$P$11:$P$5010,"Denied"))</f>
        <v/>
      </c>
    </row>
    <row r="47" spans="2:15" x14ac:dyDescent="0.25">
      <c r="B47" s="64">
        <f t="shared" si="0"/>
        <v>37</v>
      </c>
      <c r="C47" s="68"/>
      <c r="D47" s="69"/>
      <c r="E47" s="103"/>
      <c r="F47" s="69"/>
      <c r="G47" s="89"/>
      <c r="H47" s="69"/>
      <c r="I47" s="70"/>
      <c r="J47" s="70"/>
      <c r="K47" s="121">
        <f>'B. Consumer Budget'!$I47-'B. Consumer Budget'!$J47</f>
        <v>0</v>
      </c>
      <c r="L47" s="120" t="str">
        <f>IF(OR(C47="",D47=""),"",SUMIFS('C. Consumer Service Detail'!$J$11:$J$5010,'C. Consumer Service Detail'!$D$11:$D$5010,$C47,'C. Consumer Service Detail'!$E$11:$E$5010,$D47,'C. Consumer Service Detail'!$F$11:$F$5010,'B. Consumer Budget'!$G47))</f>
        <v/>
      </c>
      <c r="M47" s="120">
        <f>IF('B. Consumer Budget'!$K47&lt;0,0,IF('B. Consumer Budget'!$L47&gt;'B. Consumer Budget'!$K47,'B. Consumer Budget'!$K47,'B. Consumer Budget'!$L47))</f>
        <v>0</v>
      </c>
      <c r="N47" s="120" t="str">
        <f>IF('B. Consumer Budget'!$L47="","",'B. Consumer Budget'!$M47-'B. Consumer Budget'!$L47)</f>
        <v/>
      </c>
      <c r="O47" s="63" t="str">
        <f>IF(OR(E47="",F47=""),"",SUMIFS('C. Consumer Service Detail'!$J$11:$J$5010,'C. Consumer Service Detail'!$D$11:$D$5010,$C47,'C. Consumer Service Detail'!$E$11:$E$5010,$D47,'C. Consumer Service Detail'!$F$11:$F$5010,'B. Consumer Budget'!$G47,'C. Consumer Service Detail'!$P$11:$P$5010,"Denied"))</f>
        <v/>
      </c>
    </row>
    <row r="48" spans="2:15" x14ac:dyDescent="0.25">
      <c r="B48" s="64">
        <f t="shared" si="0"/>
        <v>38</v>
      </c>
      <c r="C48" s="65"/>
      <c r="D48" s="66"/>
      <c r="E48" s="104"/>
      <c r="F48" s="66"/>
      <c r="G48" s="88"/>
      <c r="H48" s="66"/>
      <c r="I48" s="67"/>
      <c r="J48" s="67"/>
      <c r="K48" s="121">
        <f>'B. Consumer Budget'!$I48-'B. Consumer Budget'!$J48</f>
        <v>0</v>
      </c>
      <c r="L48" s="120" t="str">
        <f>IF(OR(C48="",D48=""),"",SUMIFS('C. Consumer Service Detail'!$J$11:$J$5010,'C. Consumer Service Detail'!$D$11:$D$5010,$C48,'C. Consumer Service Detail'!$E$11:$E$5010,$D48,'C. Consumer Service Detail'!$F$11:$F$5010,'B. Consumer Budget'!$G48))</f>
        <v/>
      </c>
      <c r="M48" s="120">
        <f>IF('B. Consumer Budget'!$K48&lt;0,0,IF('B. Consumer Budget'!$L48&gt;'B. Consumer Budget'!$K48,'B. Consumer Budget'!$K48,'B. Consumer Budget'!$L48))</f>
        <v>0</v>
      </c>
      <c r="N48" s="120" t="str">
        <f>IF('B. Consumer Budget'!$L48="","",'B. Consumer Budget'!$M48-'B. Consumer Budget'!$L48)</f>
        <v/>
      </c>
      <c r="O48" s="63" t="str">
        <f>IF(OR(E48="",F48=""),"",SUMIFS('C. Consumer Service Detail'!$J$11:$J$5010,'C. Consumer Service Detail'!$D$11:$D$5010,$C48,'C. Consumer Service Detail'!$E$11:$E$5010,$D48,'C. Consumer Service Detail'!$F$11:$F$5010,'B. Consumer Budget'!$G48,'C. Consumer Service Detail'!$P$11:$P$5010,"Denied"))</f>
        <v/>
      </c>
    </row>
    <row r="49" spans="2:15" x14ac:dyDescent="0.25">
      <c r="B49" s="64">
        <f>B48+1</f>
        <v>39</v>
      </c>
      <c r="C49" s="68"/>
      <c r="D49" s="69"/>
      <c r="E49" s="103"/>
      <c r="F49" s="69"/>
      <c r="G49" s="89"/>
      <c r="H49" s="69"/>
      <c r="I49" s="70"/>
      <c r="J49" s="70"/>
      <c r="K49" s="121">
        <f>'B. Consumer Budget'!$I49-'B. Consumer Budget'!$J49</f>
        <v>0</v>
      </c>
      <c r="L49" s="120" t="str">
        <f>IF(OR(C49="",D49=""),"",SUMIFS('C. Consumer Service Detail'!$J$11:$J$5010,'C. Consumer Service Detail'!$D$11:$D$5010,$C49,'C. Consumer Service Detail'!$E$11:$E$5010,$D49,'C. Consumer Service Detail'!$F$11:$F$5010,'B. Consumer Budget'!$G49))</f>
        <v/>
      </c>
      <c r="M49" s="120">
        <f>IF('B. Consumer Budget'!$K49&lt;0,0,IF('B. Consumer Budget'!$L49&gt;'B. Consumer Budget'!$K49,'B. Consumer Budget'!$K49,'B. Consumer Budget'!$L49))</f>
        <v>0</v>
      </c>
      <c r="N49" s="120" t="str">
        <f>IF('B. Consumer Budget'!$L49="","",'B. Consumer Budget'!$M49-'B. Consumer Budget'!$L49)</f>
        <v/>
      </c>
      <c r="O49" s="63" t="str">
        <f>IF(OR(E49="",F49=""),"",SUMIFS('C. Consumer Service Detail'!$J$11:$J$5010,'C. Consumer Service Detail'!$D$11:$D$5010,$C49,'C. Consumer Service Detail'!$E$11:$E$5010,$D49,'C. Consumer Service Detail'!$F$11:$F$5010,'B. Consumer Budget'!$G49,'C. Consumer Service Detail'!$P$11:$P$5010,"Denied"))</f>
        <v/>
      </c>
    </row>
    <row r="50" spans="2:15" x14ac:dyDescent="0.25">
      <c r="B50" s="64">
        <f>B49+1</f>
        <v>40</v>
      </c>
      <c r="C50" s="65"/>
      <c r="D50" s="66"/>
      <c r="E50" s="104"/>
      <c r="F50" s="66"/>
      <c r="G50" s="88"/>
      <c r="H50" s="66"/>
      <c r="I50" s="67"/>
      <c r="J50" s="67"/>
      <c r="K50" s="121">
        <f>'B. Consumer Budget'!$I50-'B. Consumer Budget'!$J50</f>
        <v>0</v>
      </c>
      <c r="L50" s="120" t="str">
        <f>IF(OR(C50="",D50=""),"",SUMIFS('C. Consumer Service Detail'!$J$11:$J$5010,'C. Consumer Service Detail'!$D$11:$D$5010,$C50,'C. Consumer Service Detail'!$E$11:$E$5010,$D50,'C. Consumer Service Detail'!$F$11:$F$5010,'B. Consumer Budget'!$G50))</f>
        <v/>
      </c>
      <c r="M50" s="120">
        <f>IF('B. Consumer Budget'!$K50&lt;0,0,IF('B. Consumer Budget'!$L50&gt;'B. Consumer Budget'!$K50,'B. Consumer Budget'!$K50,'B. Consumer Budget'!$L50))</f>
        <v>0</v>
      </c>
      <c r="N50" s="120" t="str">
        <f>IF('B. Consumer Budget'!$L50="","",'B. Consumer Budget'!$M50-'B. Consumer Budget'!$L50)</f>
        <v/>
      </c>
      <c r="O50" s="63" t="str">
        <f>IF(OR(E50="",F50=""),"",SUMIFS('C. Consumer Service Detail'!$J$11:$J$5010,'C. Consumer Service Detail'!$D$11:$D$5010,$C50,'C. Consumer Service Detail'!$E$11:$E$5010,$D50,'C. Consumer Service Detail'!$F$11:$F$5010,'B. Consumer Budget'!$G50,'C. Consumer Service Detail'!$P$11:$P$5010,"Denied"))</f>
        <v/>
      </c>
    </row>
    <row r="51" spans="2:15" x14ac:dyDescent="0.25">
      <c r="B51" s="64">
        <f t="shared" ref="B51:B114" si="1">B50+1</f>
        <v>41</v>
      </c>
      <c r="C51" s="68"/>
      <c r="D51" s="69"/>
      <c r="E51" s="103"/>
      <c r="F51" s="69"/>
      <c r="G51" s="89"/>
      <c r="H51" s="69"/>
      <c r="I51" s="70"/>
      <c r="J51" s="70"/>
      <c r="K51" s="121">
        <f>'B. Consumer Budget'!$I51-'B. Consumer Budget'!$J51</f>
        <v>0</v>
      </c>
      <c r="L51" s="120" t="str">
        <f>IF(OR(C51="",D51=""),"",SUMIFS('C. Consumer Service Detail'!$J$11:$J$5010,'C. Consumer Service Detail'!$D$11:$D$5010,$C51,'C. Consumer Service Detail'!$E$11:$E$5010,$D51,'C. Consumer Service Detail'!$F$11:$F$5010,'B. Consumer Budget'!$G51))</f>
        <v/>
      </c>
      <c r="M51" s="120">
        <f>IF('B. Consumer Budget'!$K51&lt;0,0,IF('B. Consumer Budget'!$L51&gt;'B. Consumer Budget'!$K51,'B. Consumer Budget'!$K51,'B. Consumer Budget'!$L51))</f>
        <v>0</v>
      </c>
      <c r="N51" s="120" t="str">
        <f>IF('B. Consumer Budget'!$L51="","",'B. Consumer Budget'!$M51-'B. Consumer Budget'!$L51)</f>
        <v/>
      </c>
      <c r="O51" s="63" t="str">
        <f>IF(OR(E51="",F51=""),"",SUMIFS('C. Consumer Service Detail'!$J$11:$J$5010,'C. Consumer Service Detail'!$D$11:$D$5010,$C51,'C. Consumer Service Detail'!$E$11:$E$5010,$D51,'C. Consumer Service Detail'!$F$11:$F$5010,'B. Consumer Budget'!$G51,'C. Consumer Service Detail'!$P$11:$P$5010,"Denied"))</f>
        <v/>
      </c>
    </row>
    <row r="52" spans="2:15" x14ac:dyDescent="0.25">
      <c r="B52" s="64">
        <f t="shared" si="1"/>
        <v>42</v>
      </c>
      <c r="C52" s="65"/>
      <c r="D52" s="66"/>
      <c r="E52" s="104"/>
      <c r="F52" s="66"/>
      <c r="G52" s="88"/>
      <c r="H52" s="66"/>
      <c r="I52" s="67"/>
      <c r="J52" s="67"/>
      <c r="K52" s="121">
        <f>'B. Consumer Budget'!$I52-'B. Consumer Budget'!$J52</f>
        <v>0</v>
      </c>
      <c r="L52" s="120" t="str">
        <f>IF(OR(C52="",D52=""),"",SUMIFS('C. Consumer Service Detail'!$J$11:$J$5010,'C. Consumer Service Detail'!$D$11:$D$5010,$C52,'C. Consumer Service Detail'!$E$11:$E$5010,$D52,'C. Consumer Service Detail'!$F$11:$F$5010,'B. Consumer Budget'!$G52))</f>
        <v/>
      </c>
      <c r="M52" s="120">
        <f>IF('B. Consumer Budget'!$K52&lt;0,0,IF('B. Consumer Budget'!$L52&gt;'B. Consumer Budget'!$K52,'B. Consumer Budget'!$K52,'B. Consumer Budget'!$L52))</f>
        <v>0</v>
      </c>
      <c r="N52" s="120" t="str">
        <f>IF('B. Consumer Budget'!$L52="","",'B. Consumer Budget'!$M52-'B. Consumer Budget'!$L52)</f>
        <v/>
      </c>
      <c r="O52" s="63" t="str">
        <f>IF(OR(E52="",F52=""),"",SUMIFS('C. Consumer Service Detail'!$J$11:$J$5010,'C. Consumer Service Detail'!$D$11:$D$5010,$C52,'C. Consumer Service Detail'!$E$11:$E$5010,$D52,'C. Consumer Service Detail'!$F$11:$F$5010,'B. Consumer Budget'!$G52,'C. Consumer Service Detail'!$P$11:$P$5010,"Denied"))</f>
        <v/>
      </c>
    </row>
    <row r="53" spans="2:15" x14ac:dyDescent="0.25">
      <c r="B53" s="64">
        <f t="shared" si="1"/>
        <v>43</v>
      </c>
      <c r="C53" s="68"/>
      <c r="D53" s="69"/>
      <c r="E53" s="103"/>
      <c r="F53" s="69"/>
      <c r="G53" s="89"/>
      <c r="H53" s="69"/>
      <c r="I53" s="70"/>
      <c r="J53" s="70"/>
      <c r="K53" s="121">
        <f>'B. Consumer Budget'!$I53-'B. Consumer Budget'!$J53</f>
        <v>0</v>
      </c>
      <c r="L53" s="120" t="str">
        <f>IF(OR(C53="",D53=""),"",SUMIFS('C. Consumer Service Detail'!$J$11:$J$5010,'C. Consumer Service Detail'!$D$11:$D$5010,$C53,'C. Consumer Service Detail'!$E$11:$E$5010,$D53,'C. Consumer Service Detail'!$F$11:$F$5010,'B. Consumer Budget'!$G53))</f>
        <v/>
      </c>
      <c r="M53" s="120">
        <f>IF('B. Consumer Budget'!$K53&lt;0,0,IF('B. Consumer Budget'!$L53&gt;'B. Consumer Budget'!$K53,'B. Consumer Budget'!$K53,'B. Consumer Budget'!$L53))</f>
        <v>0</v>
      </c>
      <c r="N53" s="120" t="str">
        <f>IF('B. Consumer Budget'!$L53="","",'B. Consumer Budget'!$M53-'B. Consumer Budget'!$L53)</f>
        <v/>
      </c>
      <c r="O53" s="63" t="str">
        <f>IF(OR(E53="",F53=""),"",SUMIFS('C. Consumer Service Detail'!$J$11:$J$5010,'C. Consumer Service Detail'!$D$11:$D$5010,$C53,'C. Consumer Service Detail'!$E$11:$E$5010,$D53,'C. Consumer Service Detail'!$F$11:$F$5010,'B. Consumer Budget'!$G53,'C. Consumer Service Detail'!$P$11:$P$5010,"Denied"))</f>
        <v/>
      </c>
    </row>
    <row r="54" spans="2:15" x14ac:dyDescent="0.25">
      <c r="B54" s="64">
        <f t="shared" si="1"/>
        <v>44</v>
      </c>
      <c r="C54" s="65"/>
      <c r="D54" s="66"/>
      <c r="E54" s="104"/>
      <c r="F54" s="66"/>
      <c r="G54" s="88"/>
      <c r="H54" s="66"/>
      <c r="I54" s="67"/>
      <c r="J54" s="67"/>
      <c r="K54" s="121">
        <f>'B. Consumer Budget'!$I54-'B. Consumer Budget'!$J54</f>
        <v>0</v>
      </c>
      <c r="L54" s="120" t="str">
        <f>IF(OR(C54="",D54=""),"",SUMIFS('C. Consumer Service Detail'!$J$11:$J$5010,'C. Consumer Service Detail'!$D$11:$D$5010,$C54,'C. Consumer Service Detail'!$E$11:$E$5010,$D54,'C. Consumer Service Detail'!$F$11:$F$5010,'B. Consumer Budget'!$G54))</f>
        <v/>
      </c>
      <c r="M54" s="120">
        <f>IF('B. Consumer Budget'!$K54&lt;0,0,IF('B. Consumer Budget'!$L54&gt;'B. Consumer Budget'!$K54,'B. Consumer Budget'!$K54,'B. Consumer Budget'!$L54))</f>
        <v>0</v>
      </c>
      <c r="N54" s="120" t="str">
        <f>IF('B. Consumer Budget'!$L54="","",'B. Consumer Budget'!$M54-'B. Consumer Budget'!$L54)</f>
        <v/>
      </c>
      <c r="O54" s="63" t="str">
        <f>IF(OR(E54="",F54=""),"",SUMIFS('C. Consumer Service Detail'!$J$11:$J$5010,'C. Consumer Service Detail'!$D$11:$D$5010,$C54,'C. Consumer Service Detail'!$E$11:$E$5010,$D54,'C. Consumer Service Detail'!$F$11:$F$5010,'B. Consumer Budget'!$G54,'C. Consumer Service Detail'!$P$11:$P$5010,"Denied"))</f>
        <v/>
      </c>
    </row>
    <row r="55" spans="2:15" x14ac:dyDescent="0.25">
      <c r="B55" s="64">
        <f t="shared" si="1"/>
        <v>45</v>
      </c>
      <c r="C55" s="68"/>
      <c r="D55" s="69"/>
      <c r="E55" s="103"/>
      <c r="F55" s="69"/>
      <c r="G55" s="89"/>
      <c r="H55" s="69"/>
      <c r="I55" s="70"/>
      <c r="J55" s="70"/>
      <c r="K55" s="121">
        <f>'B. Consumer Budget'!$I55-'B. Consumer Budget'!$J55</f>
        <v>0</v>
      </c>
      <c r="L55" s="120" t="str">
        <f>IF(OR(C55="",D55=""),"",SUMIFS('C. Consumer Service Detail'!$J$11:$J$5010,'C. Consumer Service Detail'!$D$11:$D$5010,$C55,'C. Consumer Service Detail'!$E$11:$E$5010,$D55,'C. Consumer Service Detail'!$F$11:$F$5010,'B. Consumer Budget'!$G55))</f>
        <v/>
      </c>
      <c r="M55" s="120">
        <f>IF('B. Consumer Budget'!$K55&lt;0,0,IF('B. Consumer Budget'!$L55&gt;'B. Consumer Budget'!$K55,'B. Consumer Budget'!$K55,'B. Consumer Budget'!$L55))</f>
        <v>0</v>
      </c>
      <c r="N55" s="120" t="str">
        <f>IF('B. Consumer Budget'!$L55="","",'B. Consumer Budget'!$M55-'B. Consumer Budget'!$L55)</f>
        <v/>
      </c>
      <c r="O55" s="63" t="str">
        <f>IF(OR(E55="",F55=""),"",SUMIFS('C. Consumer Service Detail'!$J$11:$J$5010,'C. Consumer Service Detail'!$D$11:$D$5010,$C55,'C. Consumer Service Detail'!$E$11:$E$5010,$D55,'C. Consumer Service Detail'!$F$11:$F$5010,'B. Consumer Budget'!$G55,'C. Consumer Service Detail'!$P$11:$P$5010,"Denied"))</f>
        <v/>
      </c>
    </row>
    <row r="56" spans="2:15" x14ac:dyDescent="0.25">
      <c r="B56" s="64">
        <f t="shared" si="1"/>
        <v>46</v>
      </c>
      <c r="C56" s="65"/>
      <c r="D56" s="66"/>
      <c r="E56" s="104"/>
      <c r="F56" s="66"/>
      <c r="G56" s="88"/>
      <c r="H56" s="66"/>
      <c r="I56" s="67"/>
      <c r="J56" s="67"/>
      <c r="K56" s="121">
        <f>'B. Consumer Budget'!$I56-'B. Consumer Budget'!$J56</f>
        <v>0</v>
      </c>
      <c r="L56" s="120" t="str">
        <f>IF(OR(C56="",D56=""),"",SUMIFS('C. Consumer Service Detail'!$J$11:$J$5010,'C. Consumer Service Detail'!$D$11:$D$5010,$C56,'C. Consumer Service Detail'!$E$11:$E$5010,$D56,'C. Consumer Service Detail'!$F$11:$F$5010,'B. Consumer Budget'!$G56))</f>
        <v/>
      </c>
      <c r="M56" s="120">
        <f>IF('B. Consumer Budget'!$K56&lt;0,0,IF('B. Consumer Budget'!$L56&gt;'B. Consumer Budget'!$K56,'B. Consumer Budget'!$K56,'B. Consumer Budget'!$L56))</f>
        <v>0</v>
      </c>
      <c r="N56" s="120" t="str">
        <f>IF('B. Consumer Budget'!$L56="","",'B. Consumer Budget'!$M56-'B. Consumer Budget'!$L56)</f>
        <v/>
      </c>
      <c r="O56" s="63" t="str">
        <f>IF(OR(E56="",F56=""),"",SUMIFS('C. Consumer Service Detail'!$J$11:$J$5010,'C. Consumer Service Detail'!$D$11:$D$5010,$C56,'C. Consumer Service Detail'!$E$11:$E$5010,$D56,'C. Consumer Service Detail'!$F$11:$F$5010,'B. Consumer Budget'!$G56,'C. Consumer Service Detail'!$P$11:$P$5010,"Denied"))</f>
        <v/>
      </c>
    </row>
    <row r="57" spans="2:15" x14ac:dyDescent="0.25">
      <c r="B57" s="64">
        <f t="shared" si="1"/>
        <v>47</v>
      </c>
      <c r="C57" s="68"/>
      <c r="D57" s="69"/>
      <c r="E57" s="103"/>
      <c r="F57" s="69"/>
      <c r="G57" s="89"/>
      <c r="H57" s="69"/>
      <c r="I57" s="70"/>
      <c r="J57" s="70"/>
      <c r="K57" s="121">
        <f>'B. Consumer Budget'!$I57-'B. Consumer Budget'!$J57</f>
        <v>0</v>
      </c>
      <c r="L57" s="120" t="str">
        <f>IF(OR(C57="",D57=""),"",SUMIFS('C. Consumer Service Detail'!$J$11:$J$5010,'C. Consumer Service Detail'!$D$11:$D$5010,$C57,'C. Consumer Service Detail'!$E$11:$E$5010,$D57,'C. Consumer Service Detail'!$F$11:$F$5010,'B. Consumer Budget'!$G57))</f>
        <v/>
      </c>
      <c r="M57" s="120">
        <f>IF('B. Consumer Budget'!$K57&lt;0,0,IF('B. Consumer Budget'!$L57&gt;'B. Consumer Budget'!$K57,'B. Consumer Budget'!$K57,'B. Consumer Budget'!$L57))</f>
        <v>0</v>
      </c>
      <c r="N57" s="120" t="str">
        <f>IF('B. Consumer Budget'!$L57="","",'B. Consumer Budget'!$M57-'B. Consumer Budget'!$L57)</f>
        <v/>
      </c>
      <c r="O57" s="63" t="str">
        <f>IF(OR(E57="",F57=""),"",SUMIFS('C. Consumer Service Detail'!$J$11:$J$5010,'C. Consumer Service Detail'!$D$11:$D$5010,$C57,'C. Consumer Service Detail'!$E$11:$E$5010,$D57,'C. Consumer Service Detail'!$F$11:$F$5010,'B. Consumer Budget'!$G57,'C. Consumer Service Detail'!$P$11:$P$5010,"Denied"))</f>
        <v/>
      </c>
    </row>
    <row r="58" spans="2:15" x14ac:dyDescent="0.25">
      <c r="B58" s="64">
        <f t="shared" si="1"/>
        <v>48</v>
      </c>
      <c r="C58" s="65"/>
      <c r="D58" s="66"/>
      <c r="E58" s="104"/>
      <c r="F58" s="66"/>
      <c r="G58" s="88"/>
      <c r="H58" s="66"/>
      <c r="I58" s="67"/>
      <c r="J58" s="67"/>
      <c r="K58" s="121">
        <f>'B. Consumer Budget'!$I58-'B. Consumer Budget'!$J58</f>
        <v>0</v>
      </c>
      <c r="L58" s="120" t="str">
        <f>IF(OR(C58="",D58=""),"",SUMIFS('C. Consumer Service Detail'!$J$11:$J$5010,'C. Consumer Service Detail'!$D$11:$D$5010,$C58,'C. Consumer Service Detail'!$E$11:$E$5010,$D58,'C. Consumer Service Detail'!$F$11:$F$5010,'B. Consumer Budget'!$G58))</f>
        <v/>
      </c>
      <c r="M58" s="120">
        <f>IF('B. Consumer Budget'!$K58&lt;0,0,IF('B. Consumer Budget'!$L58&gt;'B. Consumer Budget'!$K58,'B. Consumer Budget'!$K58,'B. Consumer Budget'!$L58))</f>
        <v>0</v>
      </c>
      <c r="N58" s="120" t="str">
        <f>IF('B. Consumer Budget'!$L58="","",'B. Consumer Budget'!$M58-'B. Consumer Budget'!$L58)</f>
        <v/>
      </c>
      <c r="O58" s="63" t="str">
        <f>IF(OR(E58="",F58=""),"",SUMIFS('C. Consumer Service Detail'!$J$11:$J$5010,'C. Consumer Service Detail'!$D$11:$D$5010,$C58,'C. Consumer Service Detail'!$E$11:$E$5010,$D58,'C. Consumer Service Detail'!$F$11:$F$5010,'B. Consumer Budget'!$G58,'C. Consumer Service Detail'!$P$11:$P$5010,"Denied"))</f>
        <v/>
      </c>
    </row>
    <row r="59" spans="2:15" x14ac:dyDescent="0.25">
      <c r="B59" s="64">
        <f t="shared" si="1"/>
        <v>49</v>
      </c>
      <c r="C59" s="68"/>
      <c r="D59" s="69"/>
      <c r="E59" s="103"/>
      <c r="F59" s="69"/>
      <c r="G59" s="89"/>
      <c r="H59" s="69"/>
      <c r="I59" s="70"/>
      <c r="J59" s="70"/>
      <c r="K59" s="121">
        <f>'B. Consumer Budget'!$I59-'B. Consumer Budget'!$J59</f>
        <v>0</v>
      </c>
      <c r="L59" s="120" t="str">
        <f>IF(OR(C59="",D59=""),"",SUMIFS('C. Consumer Service Detail'!$J$11:$J$5010,'C. Consumer Service Detail'!$D$11:$D$5010,$C59,'C. Consumer Service Detail'!$E$11:$E$5010,$D59,'C. Consumer Service Detail'!$F$11:$F$5010,'B. Consumer Budget'!$G59))</f>
        <v/>
      </c>
      <c r="M59" s="120">
        <f>IF('B. Consumer Budget'!$K59&lt;0,0,IF('B. Consumer Budget'!$L59&gt;'B. Consumer Budget'!$K59,'B. Consumer Budget'!$K59,'B. Consumer Budget'!$L59))</f>
        <v>0</v>
      </c>
      <c r="N59" s="120" t="str">
        <f>IF('B. Consumer Budget'!$L59="","",'B. Consumer Budget'!$M59-'B. Consumer Budget'!$L59)</f>
        <v/>
      </c>
      <c r="O59" s="63" t="str">
        <f>IF(OR(E59="",F59=""),"",SUMIFS('C. Consumer Service Detail'!$J$11:$J$5010,'C. Consumer Service Detail'!$D$11:$D$5010,$C59,'C. Consumer Service Detail'!$E$11:$E$5010,$D59,'C. Consumer Service Detail'!$F$11:$F$5010,'B. Consumer Budget'!$G59,'C. Consumer Service Detail'!$P$11:$P$5010,"Denied"))</f>
        <v/>
      </c>
    </row>
    <row r="60" spans="2:15" x14ac:dyDescent="0.25">
      <c r="B60" s="64">
        <f t="shared" si="1"/>
        <v>50</v>
      </c>
      <c r="C60" s="65"/>
      <c r="D60" s="66"/>
      <c r="E60" s="104"/>
      <c r="F60" s="66"/>
      <c r="G60" s="88"/>
      <c r="H60" s="66"/>
      <c r="I60" s="67"/>
      <c r="J60" s="67"/>
      <c r="K60" s="121">
        <f>'B. Consumer Budget'!$I60-'B. Consumer Budget'!$J60</f>
        <v>0</v>
      </c>
      <c r="L60" s="120" t="str">
        <f>IF(OR(C60="",D60=""),"",SUMIFS('C. Consumer Service Detail'!$J$11:$J$5010,'C. Consumer Service Detail'!$D$11:$D$5010,$C60,'C. Consumer Service Detail'!$E$11:$E$5010,$D60,'C. Consumer Service Detail'!$F$11:$F$5010,'B. Consumer Budget'!$G60))</f>
        <v/>
      </c>
      <c r="M60" s="120">
        <f>IF('B. Consumer Budget'!$K60&lt;0,0,IF('B. Consumer Budget'!$L60&gt;'B. Consumer Budget'!$K60,'B. Consumer Budget'!$K60,'B. Consumer Budget'!$L60))</f>
        <v>0</v>
      </c>
      <c r="N60" s="120" t="str">
        <f>IF('B. Consumer Budget'!$L60="","",'B. Consumer Budget'!$M60-'B. Consumer Budget'!$L60)</f>
        <v/>
      </c>
      <c r="O60" s="63" t="str">
        <f>IF(OR(E60="",F60=""),"",SUMIFS('C. Consumer Service Detail'!$J$11:$J$5010,'C. Consumer Service Detail'!$D$11:$D$5010,$C60,'C. Consumer Service Detail'!$E$11:$E$5010,$D60,'C. Consumer Service Detail'!$F$11:$F$5010,'B. Consumer Budget'!$G60,'C. Consumer Service Detail'!$P$11:$P$5010,"Denied"))</f>
        <v/>
      </c>
    </row>
    <row r="61" spans="2:15" x14ac:dyDescent="0.25">
      <c r="B61" s="64">
        <f t="shared" si="1"/>
        <v>51</v>
      </c>
      <c r="C61" s="68"/>
      <c r="D61" s="69"/>
      <c r="E61" s="103"/>
      <c r="F61" s="69"/>
      <c r="G61" s="89"/>
      <c r="H61" s="69"/>
      <c r="I61" s="70"/>
      <c r="J61" s="70"/>
      <c r="K61" s="121">
        <f>'B. Consumer Budget'!$I61-'B. Consumer Budget'!$J61</f>
        <v>0</v>
      </c>
      <c r="L61" s="120" t="str">
        <f>IF(OR(C61="",D61=""),"",SUMIFS('C. Consumer Service Detail'!$J$11:$J$5010,'C. Consumer Service Detail'!$D$11:$D$5010,$C61,'C. Consumer Service Detail'!$E$11:$E$5010,$D61,'C. Consumer Service Detail'!$F$11:$F$5010,'B. Consumer Budget'!$G61))</f>
        <v/>
      </c>
      <c r="M61" s="120">
        <f>IF('B. Consumer Budget'!$K61&lt;0,0,IF('B. Consumer Budget'!$L61&gt;'B. Consumer Budget'!$K61,'B. Consumer Budget'!$K61,'B. Consumer Budget'!$L61))</f>
        <v>0</v>
      </c>
      <c r="N61" s="120" t="str">
        <f>IF('B. Consumer Budget'!$L61="","",'B. Consumer Budget'!$M61-'B. Consumer Budget'!$L61)</f>
        <v/>
      </c>
      <c r="O61" s="63" t="str">
        <f>IF(OR(E61="",F61=""),"",SUMIFS('C. Consumer Service Detail'!$J$11:$J$5010,'C. Consumer Service Detail'!$D$11:$D$5010,$C61,'C. Consumer Service Detail'!$E$11:$E$5010,$D61,'C. Consumer Service Detail'!$F$11:$F$5010,'B. Consumer Budget'!$G61,'C. Consumer Service Detail'!$P$11:$P$5010,"Denied"))</f>
        <v/>
      </c>
    </row>
    <row r="62" spans="2:15" x14ac:dyDescent="0.25">
      <c r="B62" s="64">
        <f t="shared" si="1"/>
        <v>52</v>
      </c>
      <c r="C62" s="65"/>
      <c r="D62" s="66"/>
      <c r="E62" s="104"/>
      <c r="F62" s="66"/>
      <c r="G62" s="88"/>
      <c r="H62" s="66"/>
      <c r="I62" s="67"/>
      <c r="J62" s="67"/>
      <c r="K62" s="121">
        <f>'B. Consumer Budget'!$I62-'B. Consumer Budget'!$J62</f>
        <v>0</v>
      </c>
      <c r="L62" s="120" t="str">
        <f>IF(OR(C62="",D62=""),"",SUMIFS('C. Consumer Service Detail'!$J$11:$J$5010,'C. Consumer Service Detail'!$D$11:$D$5010,$C62,'C. Consumer Service Detail'!$E$11:$E$5010,$D62,'C. Consumer Service Detail'!$F$11:$F$5010,'B. Consumer Budget'!$G62))</f>
        <v/>
      </c>
      <c r="M62" s="120">
        <f>IF('B. Consumer Budget'!$K62&lt;0,0,IF('B. Consumer Budget'!$L62&gt;'B. Consumer Budget'!$K62,'B. Consumer Budget'!$K62,'B. Consumer Budget'!$L62))</f>
        <v>0</v>
      </c>
      <c r="N62" s="120" t="str">
        <f>IF('B. Consumer Budget'!$L62="","",'B. Consumer Budget'!$M62-'B. Consumer Budget'!$L62)</f>
        <v/>
      </c>
      <c r="O62" s="63" t="str">
        <f>IF(OR(E62="",F62=""),"",SUMIFS('C. Consumer Service Detail'!$J$11:$J$5010,'C. Consumer Service Detail'!$D$11:$D$5010,$C62,'C. Consumer Service Detail'!$E$11:$E$5010,$D62,'C. Consumer Service Detail'!$F$11:$F$5010,'B. Consumer Budget'!$G62,'C. Consumer Service Detail'!$P$11:$P$5010,"Denied"))</f>
        <v/>
      </c>
    </row>
    <row r="63" spans="2:15" x14ac:dyDescent="0.25">
      <c r="B63" s="64">
        <f t="shared" si="1"/>
        <v>53</v>
      </c>
      <c r="C63" s="68"/>
      <c r="D63" s="69"/>
      <c r="E63" s="103"/>
      <c r="F63" s="69"/>
      <c r="G63" s="89"/>
      <c r="H63" s="69"/>
      <c r="I63" s="70"/>
      <c r="J63" s="70"/>
      <c r="K63" s="121">
        <f>'B. Consumer Budget'!$I63-'B. Consumer Budget'!$J63</f>
        <v>0</v>
      </c>
      <c r="L63" s="120" t="str">
        <f>IF(OR(C63="",D63=""),"",SUMIFS('C. Consumer Service Detail'!$J$11:$J$5010,'C. Consumer Service Detail'!$D$11:$D$5010,$C63,'C. Consumer Service Detail'!$E$11:$E$5010,$D63,'C. Consumer Service Detail'!$F$11:$F$5010,'B. Consumer Budget'!$G63))</f>
        <v/>
      </c>
      <c r="M63" s="120">
        <f>IF('B. Consumer Budget'!$K63&lt;0,0,IF('B. Consumer Budget'!$L63&gt;'B. Consumer Budget'!$K63,'B. Consumer Budget'!$K63,'B. Consumer Budget'!$L63))</f>
        <v>0</v>
      </c>
      <c r="N63" s="120" t="str">
        <f>IF('B. Consumer Budget'!$L63="","",'B. Consumer Budget'!$M63-'B. Consumer Budget'!$L63)</f>
        <v/>
      </c>
      <c r="O63" s="63" t="str">
        <f>IF(OR(E63="",F63=""),"",SUMIFS('C. Consumer Service Detail'!$J$11:$J$5010,'C. Consumer Service Detail'!$D$11:$D$5010,$C63,'C. Consumer Service Detail'!$E$11:$E$5010,$D63,'C. Consumer Service Detail'!$F$11:$F$5010,'B. Consumer Budget'!$G63,'C. Consumer Service Detail'!$P$11:$P$5010,"Denied"))</f>
        <v/>
      </c>
    </row>
    <row r="64" spans="2:15" x14ac:dyDescent="0.25">
      <c r="B64" s="64">
        <f t="shared" si="1"/>
        <v>54</v>
      </c>
      <c r="C64" s="65"/>
      <c r="D64" s="66"/>
      <c r="E64" s="104"/>
      <c r="F64" s="66"/>
      <c r="G64" s="88"/>
      <c r="H64" s="66"/>
      <c r="I64" s="67"/>
      <c r="J64" s="67"/>
      <c r="K64" s="121">
        <f>'B. Consumer Budget'!$I64-'B. Consumer Budget'!$J64</f>
        <v>0</v>
      </c>
      <c r="L64" s="120" t="str">
        <f>IF(OR(C64="",D64=""),"",SUMIFS('C. Consumer Service Detail'!$J$11:$J$5010,'C. Consumer Service Detail'!$D$11:$D$5010,$C64,'C. Consumer Service Detail'!$E$11:$E$5010,$D64,'C. Consumer Service Detail'!$F$11:$F$5010,'B. Consumer Budget'!$G64))</f>
        <v/>
      </c>
      <c r="M64" s="120">
        <f>IF('B. Consumer Budget'!$K64&lt;0,0,IF('B. Consumer Budget'!$L64&gt;'B. Consumer Budget'!$K64,'B. Consumer Budget'!$K64,'B. Consumer Budget'!$L64))</f>
        <v>0</v>
      </c>
      <c r="N64" s="120" t="str">
        <f>IF('B. Consumer Budget'!$L64="","",'B. Consumer Budget'!$M64-'B. Consumer Budget'!$L64)</f>
        <v/>
      </c>
      <c r="O64" s="63" t="str">
        <f>IF(OR(E64="",F64=""),"",SUMIFS('C. Consumer Service Detail'!$J$11:$J$5010,'C. Consumer Service Detail'!$D$11:$D$5010,$C64,'C. Consumer Service Detail'!$E$11:$E$5010,$D64,'C. Consumer Service Detail'!$F$11:$F$5010,'B. Consumer Budget'!$G64,'C. Consumer Service Detail'!$P$11:$P$5010,"Denied"))</f>
        <v/>
      </c>
    </row>
    <row r="65" spans="2:15" x14ac:dyDescent="0.25">
      <c r="B65" s="64">
        <f t="shared" si="1"/>
        <v>55</v>
      </c>
      <c r="C65" s="68"/>
      <c r="D65" s="69"/>
      <c r="E65" s="103"/>
      <c r="F65" s="69"/>
      <c r="G65" s="89"/>
      <c r="H65" s="69"/>
      <c r="I65" s="70"/>
      <c r="J65" s="70"/>
      <c r="K65" s="121">
        <f>'B. Consumer Budget'!$I65-'B. Consumer Budget'!$J65</f>
        <v>0</v>
      </c>
      <c r="L65" s="120" t="str">
        <f>IF(OR(C65="",D65=""),"",SUMIFS('C. Consumer Service Detail'!$J$11:$J$5010,'C. Consumer Service Detail'!$D$11:$D$5010,$C65,'C. Consumer Service Detail'!$E$11:$E$5010,$D65,'C. Consumer Service Detail'!$F$11:$F$5010,'B. Consumer Budget'!$G65))</f>
        <v/>
      </c>
      <c r="M65" s="120">
        <f>IF('B. Consumer Budget'!$K65&lt;0,0,IF('B. Consumer Budget'!$L65&gt;'B. Consumer Budget'!$K65,'B. Consumer Budget'!$K65,'B. Consumer Budget'!$L65))</f>
        <v>0</v>
      </c>
      <c r="N65" s="120" t="str">
        <f>IF('B. Consumer Budget'!$L65="","",'B. Consumer Budget'!$M65-'B. Consumer Budget'!$L65)</f>
        <v/>
      </c>
      <c r="O65" s="63" t="str">
        <f>IF(OR(E65="",F65=""),"",SUMIFS('C. Consumer Service Detail'!$J$11:$J$5010,'C. Consumer Service Detail'!$D$11:$D$5010,$C65,'C. Consumer Service Detail'!$E$11:$E$5010,$D65,'C. Consumer Service Detail'!$F$11:$F$5010,'B. Consumer Budget'!$G65,'C. Consumer Service Detail'!$P$11:$P$5010,"Denied"))</f>
        <v/>
      </c>
    </row>
    <row r="66" spans="2:15" x14ac:dyDescent="0.25">
      <c r="B66" s="64">
        <f t="shared" si="1"/>
        <v>56</v>
      </c>
      <c r="C66" s="65"/>
      <c r="D66" s="66"/>
      <c r="E66" s="104"/>
      <c r="F66" s="66"/>
      <c r="G66" s="88"/>
      <c r="H66" s="66"/>
      <c r="I66" s="67"/>
      <c r="J66" s="67"/>
      <c r="K66" s="121">
        <f>'B. Consumer Budget'!$I66-'B. Consumer Budget'!$J66</f>
        <v>0</v>
      </c>
      <c r="L66" s="120" t="str">
        <f>IF(OR(C66="",D66=""),"",SUMIFS('C. Consumer Service Detail'!$J$11:$J$5010,'C. Consumer Service Detail'!$D$11:$D$5010,$C66,'C. Consumer Service Detail'!$E$11:$E$5010,$D66,'C. Consumer Service Detail'!$F$11:$F$5010,'B. Consumer Budget'!$G66))</f>
        <v/>
      </c>
      <c r="M66" s="120">
        <f>IF('B. Consumer Budget'!$K66&lt;0,0,IF('B. Consumer Budget'!$L66&gt;'B. Consumer Budget'!$K66,'B. Consumer Budget'!$K66,'B. Consumer Budget'!$L66))</f>
        <v>0</v>
      </c>
      <c r="N66" s="120" t="str">
        <f>IF('B. Consumer Budget'!$L66="","",'B. Consumer Budget'!$M66-'B. Consumer Budget'!$L66)</f>
        <v/>
      </c>
      <c r="O66" s="63" t="str">
        <f>IF(OR(E66="",F66=""),"",SUMIFS('C. Consumer Service Detail'!$J$11:$J$5010,'C. Consumer Service Detail'!$D$11:$D$5010,$C66,'C. Consumer Service Detail'!$E$11:$E$5010,$D66,'C. Consumer Service Detail'!$F$11:$F$5010,'B. Consumer Budget'!$G66,'C. Consumer Service Detail'!$P$11:$P$5010,"Denied"))</f>
        <v/>
      </c>
    </row>
    <row r="67" spans="2:15" x14ac:dyDescent="0.25">
      <c r="B67" s="64">
        <f t="shared" si="1"/>
        <v>57</v>
      </c>
      <c r="C67" s="68"/>
      <c r="D67" s="69"/>
      <c r="E67" s="103"/>
      <c r="F67" s="69"/>
      <c r="G67" s="89"/>
      <c r="H67" s="69"/>
      <c r="I67" s="70"/>
      <c r="J67" s="70"/>
      <c r="K67" s="121">
        <f>'B. Consumer Budget'!$I67-'B. Consumer Budget'!$J67</f>
        <v>0</v>
      </c>
      <c r="L67" s="120" t="str">
        <f>IF(OR(C67="",D67=""),"",SUMIFS('C. Consumer Service Detail'!$J$11:$J$5010,'C. Consumer Service Detail'!$D$11:$D$5010,$C67,'C. Consumer Service Detail'!$E$11:$E$5010,$D67,'C. Consumer Service Detail'!$F$11:$F$5010,'B. Consumer Budget'!$G67))</f>
        <v/>
      </c>
      <c r="M67" s="120">
        <f>IF('B. Consumer Budget'!$K67&lt;0,0,IF('B. Consumer Budget'!$L67&gt;'B. Consumer Budget'!$K67,'B. Consumer Budget'!$K67,'B. Consumer Budget'!$L67))</f>
        <v>0</v>
      </c>
      <c r="N67" s="120" t="str">
        <f>IF('B. Consumer Budget'!$L67="","",'B. Consumer Budget'!$M67-'B. Consumer Budget'!$L67)</f>
        <v/>
      </c>
      <c r="O67" s="63" t="str">
        <f>IF(OR(E67="",F67=""),"",SUMIFS('C. Consumer Service Detail'!$J$11:$J$5010,'C. Consumer Service Detail'!$D$11:$D$5010,$C67,'C. Consumer Service Detail'!$E$11:$E$5010,$D67,'C. Consumer Service Detail'!$F$11:$F$5010,'B. Consumer Budget'!$G67,'C. Consumer Service Detail'!$P$11:$P$5010,"Denied"))</f>
        <v/>
      </c>
    </row>
    <row r="68" spans="2:15" x14ac:dyDescent="0.25">
      <c r="B68" s="64">
        <f t="shared" si="1"/>
        <v>58</v>
      </c>
      <c r="C68" s="65"/>
      <c r="D68" s="66"/>
      <c r="E68" s="104"/>
      <c r="F68" s="66"/>
      <c r="G68" s="88"/>
      <c r="H68" s="66"/>
      <c r="I68" s="67"/>
      <c r="J68" s="67"/>
      <c r="K68" s="121">
        <f>'B. Consumer Budget'!$I68-'B. Consumer Budget'!$J68</f>
        <v>0</v>
      </c>
      <c r="L68" s="120" t="str">
        <f>IF(OR(C68="",D68=""),"",SUMIFS('C. Consumer Service Detail'!$J$11:$J$5010,'C. Consumer Service Detail'!$D$11:$D$5010,$C68,'C. Consumer Service Detail'!$E$11:$E$5010,$D68,'C. Consumer Service Detail'!$F$11:$F$5010,'B. Consumer Budget'!$G68))</f>
        <v/>
      </c>
      <c r="M68" s="120">
        <f>IF('B. Consumer Budget'!$K68&lt;0,0,IF('B. Consumer Budget'!$L68&gt;'B. Consumer Budget'!$K68,'B. Consumer Budget'!$K68,'B. Consumer Budget'!$L68))</f>
        <v>0</v>
      </c>
      <c r="N68" s="120" t="str">
        <f>IF('B. Consumer Budget'!$L68="","",'B. Consumer Budget'!$M68-'B. Consumer Budget'!$L68)</f>
        <v/>
      </c>
      <c r="O68" s="63" t="str">
        <f>IF(OR(E68="",F68=""),"",SUMIFS('C. Consumer Service Detail'!$J$11:$J$5010,'C. Consumer Service Detail'!$D$11:$D$5010,$C68,'C. Consumer Service Detail'!$E$11:$E$5010,$D68,'C. Consumer Service Detail'!$F$11:$F$5010,'B. Consumer Budget'!$G68,'C. Consumer Service Detail'!$P$11:$P$5010,"Denied"))</f>
        <v/>
      </c>
    </row>
    <row r="69" spans="2:15" x14ac:dyDescent="0.25">
      <c r="B69" s="64">
        <f t="shared" si="1"/>
        <v>59</v>
      </c>
      <c r="C69" s="68"/>
      <c r="D69" s="69"/>
      <c r="E69" s="103"/>
      <c r="F69" s="69"/>
      <c r="G69" s="89"/>
      <c r="H69" s="69"/>
      <c r="I69" s="70"/>
      <c r="J69" s="70"/>
      <c r="K69" s="121">
        <f>'B. Consumer Budget'!$I69-'B. Consumer Budget'!$J69</f>
        <v>0</v>
      </c>
      <c r="L69" s="120" t="str">
        <f>IF(OR(C69="",D69=""),"",SUMIFS('C. Consumer Service Detail'!$J$11:$J$5010,'C. Consumer Service Detail'!$D$11:$D$5010,$C69,'C. Consumer Service Detail'!$E$11:$E$5010,$D69,'C. Consumer Service Detail'!$F$11:$F$5010,'B. Consumer Budget'!$G69))</f>
        <v/>
      </c>
      <c r="M69" s="120">
        <f>IF('B. Consumer Budget'!$K69&lt;0,0,IF('B. Consumer Budget'!$L69&gt;'B. Consumer Budget'!$K69,'B. Consumer Budget'!$K69,'B. Consumer Budget'!$L69))</f>
        <v>0</v>
      </c>
      <c r="N69" s="120" t="str">
        <f>IF('B. Consumer Budget'!$L69="","",'B. Consumer Budget'!$M69-'B. Consumer Budget'!$L69)</f>
        <v/>
      </c>
      <c r="O69" s="63" t="str">
        <f>IF(OR(E69="",F69=""),"",SUMIFS('C. Consumer Service Detail'!$J$11:$J$5010,'C. Consumer Service Detail'!$D$11:$D$5010,$C69,'C. Consumer Service Detail'!$E$11:$E$5010,$D69,'C. Consumer Service Detail'!$F$11:$F$5010,'B. Consumer Budget'!$G69,'C. Consumer Service Detail'!$P$11:$P$5010,"Denied"))</f>
        <v/>
      </c>
    </row>
    <row r="70" spans="2:15" x14ac:dyDescent="0.25">
      <c r="B70" s="64">
        <f t="shared" si="1"/>
        <v>60</v>
      </c>
      <c r="C70" s="65"/>
      <c r="D70" s="66"/>
      <c r="E70" s="104"/>
      <c r="F70" s="66"/>
      <c r="G70" s="88"/>
      <c r="H70" s="66"/>
      <c r="I70" s="67"/>
      <c r="J70" s="67"/>
      <c r="K70" s="121">
        <f>'B. Consumer Budget'!$I70-'B. Consumer Budget'!$J70</f>
        <v>0</v>
      </c>
      <c r="L70" s="120" t="str">
        <f>IF(OR(C70="",D70=""),"",SUMIFS('C. Consumer Service Detail'!$J$11:$J$5010,'C. Consumer Service Detail'!$D$11:$D$5010,$C70,'C. Consumer Service Detail'!$E$11:$E$5010,$D70,'C. Consumer Service Detail'!$F$11:$F$5010,'B. Consumer Budget'!$G70))</f>
        <v/>
      </c>
      <c r="M70" s="120">
        <f>IF('B. Consumer Budget'!$K70&lt;0,0,IF('B. Consumer Budget'!$L70&gt;'B. Consumer Budget'!$K70,'B. Consumer Budget'!$K70,'B. Consumer Budget'!$L70))</f>
        <v>0</v>
      </c>
      <c r="N70" s="120" t="str">
        <f>IF('B. Consumer Budget'!$L70="","",'B. Consumer Budget'!$M70-'B. Consumer Budget'!$L70)</f>
        <v/>
      </c>
      <c r="O70" s="63" t="str">
        <f>IF(OR(E70="",F70=""),"",SUMIFS('C. Consumer Service Detail'!$J$11:$J$5010,'C. Consumer Service Detail'!$D$11:$D$5010,$C70,'C. Consumer Service Detail'!$E$11:$E$5010,$D70,'C. Consumer Service Detail'!$F$11:$F$5010,'B. Consumer Budget'!$G70,'C. Consumer Service Detail'!$P$11:$P$5010,"Denied"))</f>
        <v/>
      </c>
    </row>
    <row r="71" spans="2:15" x14ac:dyDescent="0.25">
      <c r="B71" s="64">
        <f t="shared" si="1"/>
        <v>61</v>
      </c>
      <c r="C71" s="68"/>
      <c r="D71" s="69"/>
      <c r="E71" s="103"/>
      <c r="F71" s="69"/>
      <c r="G71" s="89"/>
      <c r="H71" s="69"/>
      <c r="I71" s="70"/>
      <c r="J71" s="70"/>
      <c r="K71" s="121">
        <f>'B. Consumer Budget'!$I71-'B. Consumer Budget'!$J71</f>
        <v>0</v>
      </c>
      <c r="L71" s="120" t="str">
        <f>IF(OR(C71="",D71=""),"",SUMIFS('C. Consumer Service Detail'!$J$11:$J$5010,'C. Consumer Service Detail'!$D$11:$D$5010,$C71,'C. Consumer Service Detail'!$E$11:$E$5010,$D71,'C. Consumer Service Detail'!$F$11:$F$5010,'B. Consumer Budget'!$G71))</f>
        <v/>
      </c>
      <c r="M71" s="120">
        <f>IF('B. Consumer Budget'!$K71&lt;0,0,IF('B. Consumer Budget'!$L71&gt;'B. Consumer Budget'!$K71,'B. Consumer Budget'!$K71,'B. Consumer Budget'!$L71))</f>
        <v>0</v>
      </c>
      <c r="N71" s="120" t="str">
        <f>IF('B. Consumer Budget'!$L71="","",'B. Consumer Budget'!$M71-'B. Consumer Budget'!$L71)</f>
        <v/>
      </c>
      <c r="O71" s="63" t="str">
        <f>IF(OR(E71="",F71=""),"",SUMIFS('C. Consumer Service Detail'!$J$11:$J$5010,'C. Consumer Service Detail'!$D$11:$D$5010,$C71,'C. Consumer Service Detail'!$E$11:$E$5010,$D71,'C. Consumer Service Detail'!$F$11:$F$5010,'B. Consumer Budget'!$G71,'C. Consumer Service Detail'!$P$11:$P$5010,"Denied"))</f>
        <v/>
      </c>
    </row>
    <row r="72" spans="2:15" x14ac:dyDescent="0.25">
      <c r="B72" s="64">
        <f t="shared" si="1"/>
        <v>62</v>
      </c>
      <c r="C72" s="65"/>
      <c r="D72" s="66"/>
      <c r="E72" s="104"/>
      <c r="F72" s="66"/>
      <c r="G72" s="88"/>
      <c r="H72" s="66"/>
      <c r="I72" s="67"/>
      <c r="J72" s="67"/>
      <c r="K72" s="121">
        <f>'B. Consumer Budget'!$I72-'B. Consumer Budget'!$J72</f>
        <v>0</v>
      </c>
      <c r="L72" s="120" t="str">
        <f>IF(OR(C72="",D72=""),"",SUMIFS('C. Consumer Service Detail'!$J$11:$J$5010,'C. Consumer Service Detail'!$D$11:$D$5010,$C72,'C. Consumer Service Detail'!$E$11:$E$5010,$D72,'C. Consumer Service Detail'!$F$11:$F$5010,'B. Consumer Budget'!$G72))</f>
        <v/>
      </c>
      <c r="M72" s="120">
        <f>IF('B. Consumer Budget'!$K72&lt;0,0,IF('B. Consumer Budget'!$L72&gt;'B. Consumer Budget'!$K72,'B. Consumer Budget'!$K72,'B. Consumer Budget'!$L72))</f>
        <v>0</v>
      </c>
      <c r="N72" s="120" t="str">
        <f>IF('B. Consumer Budget'!$L72="","",'B. Consumer Budget'!$M72-'B. Consumer Budget'!$L72)</f>
        <v/>
      </c>
      <c r="O72" s="63" t="str">
        <f>IF(OR(E72="",F72=""),"",SUMIFS('C. Consumer Service Detail'!$J$11:$J$5010,'C. Consumer Service Detail'!$D$11:$D$5010,$C72,'C. Consumer Service Detail'!$E$11:$E$5010,$D72,'C. Consumer Service Detail'!$F$11:$F$5010,'B. Consumer Budget'!$G72,'C. Consumer Service Detail'!$P$11:$P$5010,"Denied"))</f>
        <v/>
      </c>
    </row>
    <row r="73" spans="2:15" x14ac:dyDescent="0.25">
      <c r="B73" s="64">
        <f t="shared" si="1"/>
        <v>63</v>
      </c>
      <c r="C73" s="68"/>
      <c r="D73" s="69"/>
      <c r="E73" s="103"/>
      <c r="F73" s="69"/>
      <c r="G73" s="89"/>
      <c r="H73" s="69"/>
      <c r="I73" s="70"/>
      <c r="J73" s="70"/>
      <c r="K73" s="121">
        <f>'B. Consumer Budget'!$I73-'B. Consumer Budget'!$J73</f>
        <v>0</v>
      </c>
      <c r="L73" s="120" t="str">
        <f>IF(OR(C73="",D73=""),"",SUMIFS('C. Consumer Service Detail'!$J$11:$J$5010,'C. Consumer Service Detail'!$D$11:$D$5010,$C73,'C. Consumer Service Detail'!$E$11:$E$5010,$D73,'C. Consumer Service Detail'!$F$11:$F$5010,'B. Consumer Budget'!$G73))</f>
        <v/>
      </c>
      <c r="M73" s="120">
        <f>IF('B. Consumer Budget'!$K73&lt;0,0,IF('B. Consumer Budget'!$L73&gt;'B. Consumer Budget'!$K73,'B. Consumer Budget'!$K73,'B. Consumer Budget'!$L73))</f>
        <v>0</v>
      </c>
      <c r="N73" s="120" t="str">
        <f>IF('B. Consumer Budget'!$L73="","",'B. Consumer Budget'!$M73-'B. Consumer Budget'!$L73)</f>
        <v/>
      </c>
      <c r="O73" s="63" t="str">
        <f>IF(OR(E73="",F73=""),"",SUMIFS('C. Consumer Service Detail'!$J$11:$J$5010,'C. Consumer Service Detail'!$D$11:$D$5010,$C73,'C. Consumer Service Detail'!$E$11:$E$5010,$D73,'C. Consumer Service Detail'!$F$11:$F$5010,'B. Consumer Budget'!$G73,'C. Consumer Service Detail'!$P$11:$P$5010,"Denied"))</f>
        <v/>
      </c>
    </row>
    <row r="74" spans="2:15" x14ac:dyDescent="0.25">
      <c r="B74" s="64">
        <f t="shared" si="1"/>
        <v>64</v>
      </c>
      <c r="C74" s="65"/>
      <c r="D74" s="66"/>
      <c r="E74" s="104"/>
      <c r="F74" s="66"/>
      <c r="G74" s="88"/>
      <c r="H74" s="66"/>
      <c r="I74" s="67"/>
      <c r="J74" s="67"/>
      <c r="K74" s="121">
        <f>'B. Consumer Budget'!$I74-'B. Consumer Budget'!$J74</f>
        <v>0</v>
      </c>
      <c r="L74" s="120" t="str">
        <f>IF(OR(C74="",D74=""),"",SUMIFS('C. Consumer Service Detail'!$J$11:$J$5010,'C. Consumer Service Detail'!$D$11:$D$5010,$C74,'C. Consumer Service Detail'!$E$11:$E$5010,$D74,'C. Consumer Service Detail'!$F$11:$F$5010,'B. Consumer Budget'!$G74))</f>
        <v/>
      </c>
      <c r="M74" s="120">
        <f>IF('B. Consumer Budget'!$K74&lt;0,0,IF('B. Consumer Budget'!$L74&gt;'B. Consumer Budget'!$K74,'B. Consumer Budget'!$K74,'B. Consumer Budget'!$L74))</f>
        <v>0</v>
      </c>
      <c r="N74" s="120" t="str">
        <f>IF('B. Consumer Budget'!$L74="","",'B. Consumer Budget'!$M74-'B. Consumer Budget'!$L74)</f>
        <v/>
      </c>
      <c r="O74" s="63" t="str">
        <f>IF(OR(E74="",F74=""),"",SUMIFS('C. Consumer Service Detail'!$J$11:$J$5010,'C. Consumer Service Detail'!$D$11:$D$5010,$C74,'C. Consumer Service Detail'!$E$11:$E$5010,$D74,'C. Consumer Service Detail'!$F$11:$F$5010,'B. Consumer Budget'!$G74,'C. Consumer Service Detail'!$P$11:$P$5010,"Denied"))</f>
        <v/>
      </c>
    </row>
    <row r="75" spans="2:15" x14ac:dyDescent="0.25">
      <c r="B75" s="64">
        <f t="shared" si="1"/>
        <v>65</v>
      </c>
      <c r="C75" s="68"/>
      <c r="D75" s="69"/>
      <c r="E75" s="103"/>
      <c r="F75" s="69"/>
      <c r="G75" s="89"/>
      <c r="H75" s="69"/>
      <c r="I75" s="70"/>
      <c r="J75" s="70"/>
      <c r="K75" s="121">
        <f>'B. Consumer Budget'!$I75-'B. Consumer Budget'!$J75</f>
        <v>0</v>
      </c>
      <c r="L75" s="120" t="str">
        <f>IF(OR(C75="",D75=""),"",SUMIFS('C. Consumer Service Detail'!$J$11:$J$5010,'C. Consumer Service Detail'!$D$11:$D$5010,$C75,'C. Consumer Service Detail'!$E$11:$E$5010,$D75,'C. Consumer Service Detail'!$F$11:$F$5010,'B. Consumer Budget'!$G75))</f>
        <v/>
      </c>
      <c r="M75" s="120">
        <f>IF('B. Consumer Budget'!$K75&lt;0,0,IF('B. Consumer Budget'!$L75&gt;'B. Consumer Budget'!$K75,'B. Consumer Budget'!$K75,'B. Consumer Budget'!$L75))</f>
        <v>0</v>
      </c>
      <c r="N75" s="120" t="str">
        <f>IF('B. Consumer Budget'!$L75="","",'B. Consumer Budget'!$M75-'B. Consumer Budget'!$L75)</f>
        <v/>
      </c>
      <c r="O75" s="63" t="str">
        <f>IF(OR(E75="",F75=""),"",SUMIFS('C. Consumer Service Detail'!$J$11:$J$5010,'C. Consumer Service Detail'!$D$11:$D$5010,$C75,'C. Consumer Service Detail'!$E$11:$E$5010,$D75,'C. Consumer Service Detail'!$F$11:$F$5010,'B. Consumer Budget'!$G75,'C. Consumer Service Detail'!$P$11:$P$5010,"Denied"))</f>
        <v/>
      </c>
    </row>
    <row r="76" spans="2:15" x14ac:dyDescent="0.25">
      <c r="B76" s="64">
        <f t="shared" si="1"/>
        <v>66</v>
      </c>
      <c r="C76" s="65"/>
      <c r="D76" s="66"/>
      <c r="E76" s="104"/>
      <c r="F76" s="66"/>
      <c r="G76" s="88"/>
      <c r="H76" s="66"/>
      <c r="I76" s="67"/>
      <c r="J76" s="67"/>
      <c r="K76" s="121">
        <f>'B. Consumer Budget'!$I76-'B. Consumer Budget'!$J76</f>
        <v>0</v>
      </c>
      <c r="L76" s="120" t="str">
        <f>IF(OR(C76="",D76=""),"",SUMIFS('C. Consumer Service Detail'!$J$11:$J$5010,'C. Consumer Service Detail'!$D$11:$D$5010,$C76,'C. Consumer Service Detail'!$E$11:$E$5010,$D76,'C. Consumer Service Detail'!$F$11:$F$5010,'B. Consumer Budget'!$G76))</f>
        <v/>
      </c>
      <c r="M76" s="120">
        <f>IF('B. Consumer Budget'!$K76&lt;0,0,IF('B. Consumer Budget'!$L76&gt;'B. Consumer Budget'!$K76,'B. Consumer Budget'!$K76,'B. Consumer Budget'!$L76))</f>
        <v>0</v>
      </c>
      <c r="N76" s="120" t="str">
        <f>IF('B. Consumer Budget'!$L76="","",'B. Consumer Budget'!$M76-'B. Consumer Budget'!$L76)</f>
        <v/>
      </c>
      <c r="O76" s="63" t="str">
        <f>IF(OR(E76="",F76=""),"",SUMIFS('C. Consumer Service Detail'!$J$11:$J$5010,'C. Consumer Service Detail'!$D$11:$D$5010,$C76,'C. Consumer Service Detail'!$E$11:$E$5010,$D76,'C. Consumer Service Detail'!$F$11:$F$5010,'B. Consumer Budget'!$G76,'C. Consumer Service Detail'!$P$11:$P$5010,"Denied"))</f>
        <v/>
      </c>
    </row>
    <row r="77" spans="2:15" x14ac:dyDescent="0.25">
      <c r="B77" s="64">
        <f t="shared" si="1"/>
        <v>67</v>
      </c>
      <c r="C77" s="68"/>
      <c r="D77" s="69"/>
      <c r="E77" s="103"/>
      <c r="F77" s="69"/>
      <c r="G77" s="89"/>
      <c r="H77" s="69"/>
      <c r="I77" s="70"/>
      <c r="J77" s="70"/>
      <c r="K77" s="121">
        <f>'B. Consumer Budget'!$I77-'B. Consumer Budget'!$J77</f>
        <v>0</v>
      </c>
      <c r="L77" s="120" t="str">
        <f>IF(OR(C77="",D77=""),"",SUMIFS('C. Consumer Service Detail'!$J$11:$J$5010,'C. Consumer Service Detail'!$D$11:$D$5010,$C77,'C. Consumer Service Detail'!$E$11:$E$5010,$D77,'C. Consumer Service Detail'!$F$11:$F$5010,'B. Consumer Budget'!$G77))</f>
        <v/>
      </c>
      <c r="M77" s="120">
        <f>IF('B. Consumer Budget'!$K77&lt;0,0,IF('B. Consumer Budget'!$L77&gt;'B. Consumer Budget'!$K77,'B. Consumer Budget'!$K77,'B. Consumer Budget'!$L77))</f>
        <v>0</v>
      </c>
      <c r="N77" s="120" t="str">
        <f>IF('B. Consumer Budget'!$L77="","",'B. Consumer Budget'!$M77-'B. Consumer Budget'!$L77)</f>
        <v/>
      </c>
      <c r="O77" s="63" t="str">
        <f>IF(OR(E77="",F77=""),"",SUMIFS('C. Consumer Service Detail'!$J$11:$J$5010,'C. Consumer Service Detail'!$D$11:$D$5010,$C77,'C. Consumer Service Detail'!$E$11:$E$5010,$D77,'C. Consumer Service Detail'!$F$11:$F$5010,'B. Consumer Budget'!$G77,'C. Consumer Service Detail'!$P$11:$P$5010,"Denied"))</f>
        <v/>
      </c>
    </row>
    <row r="78" spans="2:15" x14ac:dyDescent="0.25">
      <c r="B78" s="64">
        <f t="shared" si="1"/>
        <v>68</v>
      </c>
      <c r="C78" s="65"/>
      <c r="D78" s="66"/>
      <c r="E78" s="104"/>
      <c r="F78" s="66"/>
      <c r="G78" s="88"/>
      <c r="H78" s="66"/>
      <c r="I78" s="67"/>
      <c r="J78" s="67"/>
      <c r="K78" s="121">
        <f>'B. Consumer Budget'!$I78-'B. Consumer Budget'!$J78</f>
        <v>0</v>
      </c>
      <c r="L78" s="120" t="str">
        <f>IF(OR(C78="",D78=""),"",SUMIFS('C. Consumer Service Detail'!$J$11:$J$5010,'C. Consumer Service Detail'!$D$11:$D$5010,$C78,'C. Consumer Service Detail'!$E$11:$E$5010,$D78,'C. Consumer Service Detail'!$F$11:$F$5010,'B. Consumer Budget'!$G78))</f>
        <v/>
      </c>
      <c r="M78" s="120">
        <f>IF('B. Consumer Budget'!$K78&lt;0,0,IF('B. Consumer Budget'!$L78&gt;'B. Consumer Budget'!$K78,'B. Consumer Budget'!$K78,'B. Consumer Budget'!$L78))</f>
        <v>0</v>
      </c>
      <c r="N78" s="120" t="str">
        <f>IF('B. Consumer Budget'!$L78="","",'B. Consumer Budget'!$M78-'B. Consumer Budget'!$L78)</f>
        <v/>
      </c>
      <c r="O78" s="63" t="str">
        <f>IF(OR(E78="",F78=""),"",SUMIFS('C. Consumer Service Detail'!$J$11:$J$5010,'C. Consumer Service Detail'!$D$11:$D$5010,$C78,'C. Consumer Service Detail'!$E$11:$E$5010,$D78,'C. Consumer Service Detail'!$F$11:$F$5010,'B. Consumer Budget'!$G78,'C. Consumer Service Detail'!$P$11:$P$5010,"Denied"))</f>
        <v/>
      </c>
    </row>
    <row r="79" spans="2:15" x14ac:dyDescent="0.25">
      <c r="B79" s="64">
        <f t="shared" si="1"/>
        <v>69</v>
      </c>
      <c r="C79" s="68"/>
      <c r="D79" s="69"/>
      <c r="E79" s="103"/>
      <c r="F79" s="69"/>
      <c r="G79" s="89"/>
      <c r="H79" s="69"/>
      <c r="I79" s="70"/>
      <c r="J79" s="70"/>
      <c r="K79" s="121">
        <f>'B. Consumer Budget'!$I79-'B. Consumer Budget'!$J79</f>
        <v>0</v>
      </c>
      <c r="L79" s="120" t="str">
        <f>IF(OR(C79="",D79=""),"",SUMIFS('C. Consumer Service Detail'!$J$11:$J$5010,'C. Consumer Service Detail'!$D$11:$D$5010,$C79,'C. Consumer Service Detail'!$E$11:$E$5010,$D79,'C. Consumer Service Detail'!$F$11:$F$5010,'B. Consumer Budget'!$G79))</f>
        <v/>
      </c>
      <c r="M79" s="120">
        <f>IF('B. Consumer Budget'!$K79&lt;0,0,IF('B. Consumer Budget'!$L79&gt;'B. Consumer Budget'!$K79,'B. Consumer Budget'!$K79,'B. Consumer Budget'!$L79))</f>
        <v>0</v>
      </c>
      <c r="N79" s="120" t="str">
        <f>IF('B. Consumer Budget'!$L79="","",'B. Consumer Budget'!$M79-'B. Consumer Budget'!$L79)</f>
        <v/>
      </c>
      <c r="O79" s="63" t="str">
        <f>IF(OR(E79="",F79=""),"",SUMIFS('C. Consumer Service Detail'!$J$11:$J$5010,'C. Consumer Service Detail'!$D$11:$D$5010,$C79,'C. Consumer Service Detail'!$E$11:$E$5010,$D79,'C. Consumer Service Detail'!$F$11:$F$5010,'B. Consumer Budget'!$G79,'C. Consumer Service Detail'!$P$11:$P$5010,"Denied"))</f>
        <v/>
      </c>
    </row>
    <row r="80" spans="2:15" x14ac:dyDescent="0.25">
      <c r="B80" s="64">
        <f t="shared" si="1"/>
        <v>70</v>
      </c>
      <c r="C80" s="65"/>
      <c r="D80" s="66"/>
      <c r="E80" s="104"/>
      <c r="F80" s="66"/>
      <c r="G80" s="88"/>
      <c r="H80" s="66"/>
      <c r="I80" s="67"/>
      <c r="J80" s="67"/>
      <c r="K80" s="121">
        <f>'B. Consumer Budget'!$I80-'B. Consumer Budget'!$J80</f>
        <v>0</v>
      </c>
      <c r="L80" s="120" t="str">
        <f>IF(OR(C80="",D80=""),"",SUMIFS('C. Consumer Service Detail'!$J$11:$J$5010,'C. Consumer Service Detail'!$D$11:$D$5010,$C80,'C. Consumer Service Detail'!$E$11:$E$5010,$D80,'C. Consumer Service Detail'!$F$11:$F$5010,'B. Consumer Budget'!$G80))</f>
        <v/>
      </c>
      <c r="M80" s="120">
        <f>IF('B. Consumer Budget'!$K80&lt;0,0,IF('B. Consumer Budget'!$L80&gt;'B. Consumer Budget'!$K80,'B. Consumer Budget'!$K80,'B. Consumer Budget'!$L80))</f>
        <v>0</v>
      </c>
      <c r="N80" s="120" t="str">
        <f>IF('B. Consumer Budget'!$L80="","",'B. Consumer Budget'!$M80-'B. Consumer Budget'!$L80)</f>
        <v/>
      </c>
      <c r="O80" s="63" t="str">
        <f>IF(OR(E80="",F80=""),"",SUMIFS('C. Consumer Service Detail'!$J$11:$J$5010,'C. Consumer Service Detail'!$D$11:$D$5010,$C80,'C. Consumer Service Detail'!$E$11:$E$5010,$D80,'C. Consumer Service Detail'!$F$11:$F$5010,'B. Consumer Budget'!$G80,'C. Consumer Service Detail'!$P$11:$P$5010,"Denied"))</f>
        <v/>
      </c>
    </row>
    <row r="81" spans="2:15" x14ac:dyDescent="0.25">
      <c r="B81" s="64">
        <f t="shared" si="1"/>
        <v>71</v>
      </c>
      <c r="C81" s="68"/>
      <c r="D81" s="69"/>
      <c r="E81" s="103"/>
      <c r="F81" s="69"/>
      <c r="G81" s="89"/>
      <c r="H81" s="69"/>
      <c r="I81" s="70"/>
      <c r="J81" s="70"/>
      <c r="K81" s="121">
        <f>'B. Consumer Budget'!$I81-'B. Consumer Budget'!$J81</f>
        <v>0</v>
      </c>
      <c r="L81" s="120" t="str">
        <f>IF(OR(C81="",D81=""),"",SUMIFS('C. Consumer Service Detail'!$J$11:$J$5010,'C. Consumer Service Detail'!$D$11:$D$5010,$C81,'C. Consumer Service Detail'!$E$11:$E$5010,$D81,'C. Consumer Service Detail'!$F$11:$F$5010,'B. Consumer Budget'!$G81))</f>
        <v/>
      </c>
      <c r="M81" s="120">
        <f>IF('B. Consumer Budget'!$K81&lt;0,0,IF('B. Consumer Budget'!$L81&gt;'B. Consumer Budget'!$K81,'B. Consumer Budget'!$K81,'B. Consumer Budget'!$L81))</f>
        <v>0</v>
      </c>
      <c r="N81" s="120" t="str">
        <f>IF('B. Consumer Budget'!$L81="","",'B. Consumer Budget'!$M81-'B. Consumer Budget'!$L81)</f>
        <v/>
      </c>
      <c r="O81" s="63" t="str">
        <f>IF(OR(E81="",F81=""),"",SUMIFS('C. Consumer Service Detail'!$J$11:$J$5010,'C. Consumer Service Detail'!$D$11:$D$5010,$C81,'C. Consumer Service Detail'!$E$11:$E$5010,$D81,'C. Consumer Service Detail'!$F$11:$F$5010,'B. Consumer Budget'!$G81,'C. Consumer Service Detail'!$P$11:$P$5010,"Denied"))</f>
        <v/>
      </c>
    </row>
    <row r="82" spans="2:15" x14ac:dyDescent="0.25">
      <c r="B82" s="64">
        <f t="shared" si="1"/>
        <v>72</v>
      </c>
      <c r="C82" s="65"/>
      <c r="D82" s="66"/>
      <c r="E82" s="104"/>
      <c r="F82" s="66"/>
      <c r="G82" s="88"/>
      <c r="H82" s="66"/>
      <c r="I82" s="67"/>
      <c r="J82" s="67"/>
      <c r="K82" s="121">
        <f>'B. Consumer Budget'!$I82-'B. Consumer Budget'!$J82</f>
        <v>0</v>
      </c>
      <c r="L82" s="120" t="str">
        <f>IF(OR(C82="",D82=""),"",SUMIFS('C. Consumer Service Detail'!$J$11:$J$5010,'C. Consumer Service Detail'!$D$11:$D$5010,$C82,'C. Consumer Service Detail'!$E$11:$E$5010,$D82,'C. Consumer Service Detail'!$F$11:$F$5010,'B. Consumer Budget'!$G82))</f>
        <v/>
      </c>
      <c r="M82" s="120">
        <f>IF('B. Consumer Budget'!$K82&lt;0,0,IF('B. Consumer Budget'!$L82&gt;'B. Consumer Budget'!$K82,'B. Consumer Budget'!$K82,'B. Consumer Budget'!$L82))</f>
        <v>0</v>
      </c>
      <c r="N82" s="120" t="str">
        <f>IF('B. Consumer Budget'!$L82="","",'B. Consumer Budget'!$M82-'B. Consumer Budget'!$L82)</f>
        <v/>
      </c>
      <c r="O82" s="63" t="str">
        <f>IF(OR(E82="",F82=""),"",SUMIFS('C. Consumer Service Detail'!$J$11:$J$5010,'C. Consumer Service Detail'!$D$11:$D$5010,$C82,'C. Consumer Service Detail'!$E$11:$E$5010,$D82,'C. Consumer Service Detail'!$F$11:$F$5010,'B. Consumer Budget'!$G82,'C. Consumer Service Detail'!$P$11:$P$5010,"Denied"))</f>
        <v/>
      </c>
    </row>
    <row r="83" spans="2:15" x14ac:dyDescent="0.25">
      <c r="B83" s="64">
        <f t="shared" si="1"/>
        <v>73</v>
      </c>
      <c r="C83" s="68"/>
      <c r="D83" s="69"/>
      <c r="E83" s="103"/>
      <c r="F83" s="69"/>
      <c r="G83" s="89"/>
      <c r="H83" s="69"/>
      <c r="I83" s="70"/>
      <c r="J83" s="70"/>
      <c r="K83" s="121">
        <f>'B. Consumer Budget'!$I83-'B. Consumer Budget'!$J83</f>
        <v>0</v>
      </c>
      <c r="L83" s="120" t="str">
        <f>IF(OR(C83="",D83=""),"",SUMIFS('C. Consumer Service Detail'!$J$11:$J$5010,'C. Consumer Service Detail'!$D$11:$D$5010,$C83,'C. Consumer Service Detail'!$E$11:$E$5010,$D83,'C. Consumer Service Detail'!$F$11:$F$5010,'B. Consumer Budget'!$G83))</f>
        <v/>
      </c>
      <c r="M83" s="120">
        <f>IF('B. Consumer Budget'!$K83&lt;0,0,IF('B. Consumer Budget'!$L83&gt;'B. Consumer Budget'!$K83,'B. Consumer Budget'!$K83,'B. Consumer Budget'!$L83))</f>
        <v>0</v>
      </c>
      <c r="N83" s="120" t="str">
        <f>IF('B. Consumer Budget'!$L83="","",'B. Consumer Budget'!$M83-'B. Consumer Budget'!$L83)</f>
        <v/>
      </c>
      <c r="O83" s="63" t="str">
        <f>IF(OR(E83="",F83=""),"",SUMIFS('C. Consumer Service Detail'!$J$11:$J$5010,'C. Consumer Service Detail'!$D$11:$D$5010,$C83,'C. Consumer Service Detail'!$E$11:$E$5010,$D83,'C. Consumer Service Detail'!$F$11:$F$5010,'B. Consumer Budget'!$G83,'C. Consumer Service Detail'!$P$11:$P$5010,"Denied"))</f>
        <v/>
      </c>
    </row>
    <row r="84" spans="2:15" x14ac:dyDescent="0.25">
      <c r="B84" s="64">
        <f t="shared" si="1"/>
        <v>74</v>
      </c>
      <c r="C84" s="65"/>
      <c r="D84" s="66"/>
      <c r="E84" s="104"/>
      <c r="F84" s="66"/>
      <c r="G84" s="88"/>
      <c r="H84" s="66"/>
      <c r="I84" s="67"/>
      <c r="J84" s="67"/>
      <c r="K84" s="121">
        <f>'B. Consumer Budget'!$I84-'B. Consumer Budget'!$J84</f>
        <v>0</v>
      </c>
      <c r="L84" s="120" t="str">
        <f>IF(OR(C84="",D84=""),"",SUMIFS('C. Consumer Service Detail'!$J$11:$J$5010,'C. Consumer Service Detail'!$D$11:$D$5010,$C84,'C. Consumer Service Detail'!$E$11:$E$5010,$D84,'C. Consumer Service Detail'!$F$11:$F$5010,'B. Consumer Budget'!$G84))</f>
        <v/>
      </c>
      <c r="M84" s="120">
        <f>IF('B. Consumer Budget'!$K84&lt;0,0,IF('B. Consumer Budget'!$L84&gt;'B. Consumer Budget'!$K84,'B. Consumer Budget'!$K84,'B. Consumer Budget'!$L84))</f>
        <v>0</v>
      </c>
      <c r="N84" s="120" t="str">
        <f>IF('B. Consumer Budget'!$L84="","",'B. Consumer Budget'!$M84-'B. Consumer Budget'!$L84)</f>
        <v/>
      </c>
      <c r="O84" s="63" t="str">
        <f>IF(OR(E84="",F84=""),"",SUMIFS('C. Consumer Service Detail'!$J$11:$J$5010,'C. Consumer Service Detail'!$D$11:$D$5010,$C84,'C. Consumer Service Detail'!$E$11:$E$5010,$D84,'C. Consumer Service Detail'!$F$11:$F$5010,'B. Consumer Budget'!$G84,'C. Consumer Service Detail'!$P$11:$P$5010,"Denied"))</f>
        <v/>
      </c>
    </row>
    <row r="85" spans="2:15" x14ac:dyDescent="0.25">
      <c r="B85" s="64">
        <f t="shared" si="1"/>
        <v>75</v>
      </c>
      <c r="C85" s="68"/>
      <c r="D85" s="69"/>
      <c r="E85" s="103"/>
      <c r="F85" s="69"/>
      <c r="G85" s="89"/>
      <c r="H85" s="69"/>
      <c r="I85" s="70"/>
      <c r="J85" s="70"/>
      <c r="K85" s="121">
        <f>'B. Consumer Budget'!$I85-'B. Consumer Budget'!$J85</f>
        <v>0</v>
      </c>
      <c r="L85" s="120" t="str">
        <f>IF(OR(C85="",D85=""),"",SUMIFS('C. Consumer Service Detail'!$J$11:$J$5010,'C. Consumer Service Detail'!$D$11:$D$5010,$C85,'C. Consumer Service Detail'!$E$11:$E$5010,$D85,'C. Consumer Service Detail'!$F$11:$F$5010,'B. Consumer Budget'!$G85))</f>
        <v/>
      </c>
      <c r="M85" s="120">
        <f>IF('B. Consumer Budget'!$K85&lt;0,0,IF('B. Consumer Budget'!$L85&gt;'B. Consumer Budget'!$K85,'B. Consumer Budget'!$K85,'B. Consumer Budget'!$L85))</f>
        <v>0</v>
      </c>
      <c r="N85" s="120" t="str">
        <f>IF('B. Consumer Budget'!$L85="","",'B. Consumer Budget'!$M85-'B. Consumer Budget'!$L85)</f>
        <v/>
      </c>
      <c r="O85" s="63" t="str">
        <f>IF(OR(E85="",F85=""),"",SUMIFS('C. Consumer Service Detail'!$J$11:$J$5010,'C. Consumer Service Detail'!$D$11:$D$5010,$C85,'C. Consumer Service Detail'!$E$11:$E$5010,$D85,'C. Consumer Service Detail'!$F$11:$F$5010,'B. Consumer Budget'!$G85,'C. Consumer Service Detail'!$P$11:$P$5010,"Denied"))</f>
        <v/>
      </c>
    </row>
    <row r="86" spans="2:15" x14ac:dyDescent="0.25">
      <c r="B86" s="64">
        <f t="shared" si="1"/>
        <v>76</v>
      </c>
      <c r="C86" s="65"/>
      <c r="D86" s="66"/>
      <c r="E86" s="104"/>
      <c r="F86" s="66"/>
      <c r="G86" s="88"/>
      <c r="H86" s="66"/>
      <c r="I86" s="67"/>
      <c r="J86" s="67"/>
      <c r="K86" s="121">
        <f>'B. Consumer Budget'!$I86-'B. Consumer Budget'!$J86</f>
        <v>0</v>
      </c>
      <c r="L86" s="120" t="str">
        <f>IF(OR(C86="",D86=""),"",SUMIFS('C. Consumer Service Detail'!$J$11:$J$5010,'C. Consumer Service Detail'!$D$11:$D$5010,$C86,'C. Consumer Service Detail'!$E$11:$E$5010,$D86,'C. Consumer Service Detail'!$F$11:$F$5010,'B. Consumer Budget'!$G86))</f>
        <v/>
      </c>
      <c r="M86" s="120">
        <f>IF('B. Consumer Budget'!$K86&lt;0,0,IF('B. Consumer Budget'!$L86&gt;'B. Consumer Budget'!$K86,'B. Consumer Budget'!$K86,'B. Consumer Budget'!$L86))</f>
        <v>0</v>
      </c>
      <c r="N86" s="120" t="str">
        <f>IF('B. Consumer Budget'!$L86="","",'B. Consumer Budget'!$M86-'B. Consumer Budget'!$L86)</f>
        <v/>
      </c>
      <c r="O86" s="63" t="str">
        <f>IF(OR(E86="",F86=""),"",SUMIFS('C. Consumer Service Detail'!$J$11:$J$5010,'C. Consumer Service Detail'!$D$11:$D$5010,$C86,'C. Consumer Service Detail'!$E$11:$E$5010,$D86,'C. Consumer Service Detail'!$F$11:$F$5010,'B. Consumer Budget'!$G86,'C. Consumer Service Detail'!$P$11:$P$5010,"Denied"))</f>
        <v/>
      </c>
    </row>
    <row r="87" spans="2:15" x14ac:dyDescent="0.25">
      <c r="B87" s="64">
        <f t="shared" si="1"/>
        <v>77</v>
      </c>
      <c r="C87" s="68"/>
      <c r="D87" s="69"/>
      <c r="E87" s="103"/>
      <c r="F87" s="69"/>
      <c r="G87" s="89"/>
      <c r="H87" s="69"/>
      <c r="I87" s="70"/>
      <c r="J87" s="70"/>
      <c r="K87" s="121">
        <f>'B. Consumer Budget'!$I87-'B. Consumer Budget'!$J87</f>
        <v>0</v>
      </c>
      <c r="L87" s="120" t="str">
        <f>IF(OR(C87="",D87=""),"",SUMIFS('C. Consumer Service Detail'!$J$11:$J$5010,'C. Consumer Service Detail'!$D$11:$D$5010,$C87,'C. Consumer Service Detail'!$E$11:$E$5010,$D87,'C. Consumer Service Detail'!$F$11:$F$5010,'B. Consumer Budget'!$G87))</f>
        <v/>
      </c>
      <c r="M87" s="120">
        <f>IF('B. Consumer Budget'!$K87&lt;0,0,IF('B. Consumer Budget'!$L87&gt;'B. Consumer Budget'!$K87,'B. Consumer Budget'!$K87,'B. Consumer Budget'!$L87))</f>
        <v>0</v>
      </c>
      <c r="N87" s="120" t="str">
        <f>IF('B. Consumer Budget'!$L87="","",'B. Consumer Budget'!$M87-'B. Consumer Budget'!$L87)</f>
        <v/>
      </c>
      <c r="O87" s="63" t="str">
        <f>IF(OR(E87="",F87=""),"",SUMIFS('C. Consumer Service Detail'!$J$11:$J$5010,'C. Consumer Service Detail'!$D$11:$D$5010,$C87,'C. Consumer Service Detail'!$E$11:$E$5010,$D87,'C. Consumer Service Detail'!$F$11:$F$5010,'B. Consumer Budget'!$G87,'C. Consumer Service Detail'!$P$11:$P$5010,"Denied"))</f>
        <v/>
      </c>
    </row>
    <row r="88" spans="2:15" x14ac:dyDescent="0.25">
      <c r="B88" s="64">
        <f t="shared" si="1"/>
        <v>78</v>
      </c>
      <c r="C88" s="65"/>
      <c r="D88" s="66"/>
      <c r="E88" s="104"/>
      <c r="F88" s="66"/>
      <c r="G88" s="88"/>
      <c r="H88" s="66"/>
      <c r="I88" s="67"/>
      <c r="J88" s="67"/>
      <c r="K88" s="121">
        <f>'B. Consumer Budget'!$I88-'B. Consumer Budget'!$J88</f>
        <v>0</v>
      </c>
      <c r="L88" s="120" t="str">
        <f>IF(OR(C88="",D88=""),"",SUMIFS('C. Consumer Service Detail'!$J$11:$J$5010,'C. Consumer Service Detail'!$D$11:$D$5010,$C88,'C. Consumer Service Detail'!$E$11:$E$5010,$D88,'C. Consumer Service Detail'!$F$11:$F$5010,'B. Consumer Budget'!$G88))</f>
        <v/>
      </c>
      <c r="M88" s="120">
        <f>IF('B. Consumer Budget'!$K88&lt;0,0,IF('B. Consumer Budget'!$L88&gt;'B. Consumer Budget'!$K88,'B. Consumer Budget'!$K88,'B. Consumer Budget'!$L88))</f>
        <v>0</v>
      </c>
      <c r="N88" s="120" t="str">
        <f>IF('B. Consumer Budget'!$L88="","",'B. Consumer Budget'!$M88-'B. Consumer Budget'!$L88)</f>
        <v/>
      </c>
      <c r="O88" s="63" t="str">
        <f>IF(OR(E88="",F88=""),"",SUMIFS('C. Consumer Service Detail'!$J$11:$J$5010,'C. Consumer Service Detail'!$D$11:$D$5010,$C88,'C. Consumer Service Detail'!$E$11:$E$5010,$D88,'C. Consumer Service Detail'!$F$11:$F$5010,'B. Consumer Budget'!$G88,'C. Consumer Service Detail'!$P$11:$P$5010,"Denied"))</f>
        <v/>
      </c>
    </row>
    <row r="89" spans="2:15" x14ac:dyDescent="0.25">
      <c r="B89" s="64">
        <f t="shared" si="1"/>
        <v>79</v>
      </c>
      <c r="C89" s="68"/>
      <c r="D89" s="69"/>
      <c r="E89" s="103"/>
      <c r="F89" s="69"/>
      <c r="G89" s="89"/>
      <c r="H89" s="69"/>
      <c r="I89" s="70"/>
      <c r="J89" s="70"/>
      <c r="K89" s="121">
        <f>'B. Consumer Budget'!$I89-'B. Consumer Budget'!$J89</f>
        <v>0</v>
      </c>
      <c r="L89" s="120" t="str">
        <f>IF(OR(C89="",D89=""),"",SUMIFS('C. Consumer Service Detail'!$J$11:$J$5010,'C. Consumer Service Detail'!$D$11:$D$5010,$C89,'C. Consumer Service Detail'!$E$11:$E$5010,$D89,'C. Consumer Service Detail'!$F$11:$F$5010,'B. Consumer Budget'!$G89))</f>
        <v/>
      </c>
      <c r="M89" s="120">
        <f>IF('B. Consumer Budget'!$K89&lt;0,0,IF('B. Consumer Budget'!$L89&gt;'B. Consumer Budget'!$K89,'B. Consumer Budget'!$K89,'B. Consumer Budget'!$L89))</f>
        <v>0</v>
      </c>
      <c r="N89" s="120" t="str">
        <f>IF('B. Consumer Budget'!$L89="","",'B. Consumer Budget'!$M89-'B. Consumer Budget'!$L89)</f>
        <v/>
      </c>
      <c r="O89" s="63" t="str">
        <f>IF(OR(E89="",F89=""),"",SUMIFS('C. Consumer Service Detail'!$J$11:$J$5010,'C. Consumer Service Detail'!$D$11:$D$5010,$C89,'C. Consumer Service Detail'!$E$11:$E$5010,$D89,'C. Consumer Service Detail'!$F$11:$F$5010,'B. Consumer Budget'!$G89,'C. Consumer Service Detail'!$P$11:$P$5010,"Denied"))</f>
        <v/>
      </c>
    </row>
    <row r="90" spans="2:15" x14ac:dyDescent="0.25">
      <c r="B90" s="64">
        <f t="shared" si="1"/>
        <v>80</v>
      </c>
      <c r="C90" s="65"/>
      <c r="D90" s="66"/>
      <c r="E90" s="104"/>
      <c r="F90" s="66"/>
      <c r="G90" s="88"/>
      <c r="H90" s="66"/>
      <c r="I90" s="67"/>
      <c r="J90" s="67"/>
      <c r="K90" s="121">
        <f>'B. Consumer Budget'!$I90-'B. Consumer Budget'!$J90</f>
        <v>0</v>
      </c>
      <c r="L90" s="120" t="str">
        <f>IF(OR(C90="",D90=""),"",SUMIFS('C. Consumer Service Detail'!$J$11:$J$5010,'C. Consumer Service Detail'!$D$11:$D$5010,$C90,'C. Consumer Service Detail'!$E$11:$E$5010,$D90,'C. Consumer Service Detail'!$F$11:$F$5010,'B. Consumer Budget'!$G90))</f>
        <v/>
      </c>
      <c r="M90" s="120">
        <f>IF('B. Consumer Budget'!$K90&lt;0,0,IF('B. Consumer Budget'!$L90&gt;'B. Consumer Budget'!$K90,'B. Consumer Budget'!$K90,'B. Consumer Budget'!$L90))</f>
        <v>0</v>
      </c>
      <c r="N90" s="120" t="str">
        <f>IF('B. Consumer Budget'!$L90="","",'B. Consumer Budget'!$M90-'B. Consumer Budget'!$L90)</f>
        <v/>
      </c>
      <c r="O90" s="63" t="str">
        <f>IF(OR(E90="",F90=""),"",SUMIFS('C. Consumer Service Detail'!$J$11:$J$5010,'C. Consumer Service Detail'!$D$11:$D$5010,$C90,'C. Consumer Service Detail'!$E$11:$E$5010,$D90,'C. Consumer Service Detail'!$F$11:$F$5010,'B. Consumer Budget'!$G90,'C. Consumer Service Detail'!$P$11:$P$5010,"Denied"))</f>
        <v/>
      </c>
    </row>
    <row r="91" spans="2:15" x14ac:dyDescent="0.25">
      <c r="B91" s="64">
        <f t="shared" si="1"/>
        <v>81</v>
      </c>
      <c r="C91" s="68"/>
      <c r="D91" s="69"/>
      <c r="E91" s="103"/>
      <c r="F91" s="69"/>
      <c r="G91" s="89"/>
      <c r="H91" s="69"/>
      <c r="I91" s="70"/>
      <c r="J91" s="70"/>
      <c r="K91" s="121">
        <f>'B. Consumer Budget'!$I91-'B. Consumer Budget'!$J91</f>
        <v>0</v>
      </c>
      <c r="L91" s="120" t="str">
        <f>IF(OR(C91="",D91=""),"",SUMIFS('C. Consumer Service Detail'!$J$11:$J$5010,'C. Consumer Service Detail'!$D$11:$D$5010,$C91,'C. Consumer Service Detail'!$E$11:$E$5010,$D91,'C. Consumer Service Detail'!$F$11:$F$5010,'B. Consumer Budget'!$G91))</f>
        <v/>
      </c>
      <c r="M91" s="120">
        <f>IF('B. Consumer Budget'!$K91&lt;0,0,IF('B. Consumer Budget'!$L91&gt;'B. Consumer Budget'!$K91,'B. Consumer Budget'!$K91,'B. Consumer Budget'!$L91))</f>
        <v>0</v>
      </c>
      <c r="N91" s="120" t="str">
        <f>IF('B. Consumer Budget'!$L91="","",'B. Consumer Budget'!$M91-'B. Consumer Budget'!$L91)</f>
        <v/>
      </c>
      <c r="O91" s="63" t="str">
        <f>IF(OR(E91="",F91=""),"",SUMIFS('C. Consumer Service Detail'!$J$11:$J$5010,'C. Consumer Service Detail'!$D$11:$D$5010,$C91,'C. Consumer Service Detail'!$E$11:$E$5010,$D91,'C. Consumer Service Detail'!$F$11:$F$5010,'B. Consumer Budget'!$G91,'C. Consumer Service Detail'!$P$11:$P$5010,"Denied"))</f>
        <v/>
      </c>
    </row>
    <row r="92" spans="2:15" x14ac:dyDescent="0.25">
      <c r="B92" s="64">
        <f t="shared" si="1"/>
        <v>82</v>
      </c>
      <c r="C92" s="65"/>
      <c r="D92" s="66"/>
      <c r="E92" s="104"/>
      <c r="F92" s="66"/>
      <c r="G92" s="88"/>
      <c r="H92" s="66"/>
      <c r="I92" s="67"/>
      <c r="J92" s="67"/>
      <c r="K92" s="121">
        <f>'B. Consumer Budget'!$I92-'B. Consumer Budget'!$J92</f>
        <v>0</v>
      </c>
      <c r="L92" s="120" t="str">
        <f>IF(OR(C92="",D92=""),"",SUMIFS('C. Consumer Service Detail'!$J$11:$J$5010,'C. Consumer Service Detail'!$D$11:$D$5010,$C92,'C. Consumer Service Detail'!$E$11:$E$5010,$D92,'C. Consumer Service Detail'!$F$11:$F$5010,'B. Consumer Budget'!$G92))</f>
        <v/>
      </c>
      <c r="M92" s="120">
        <f>IF('B. Consumer Budget'!$K92&lt;0,0,IF('B. Consumer Budget'!$L92&gt;'B. Consumer Budget'!$K92,'B. Consumer Budget'!$K92,'B. Consumer Budget'!$L92))</f>
        <v>0</v>
      </c>
      <c r="N92" s="120" t="str">
        <f>IF('B. Consumer Budget'!$L92="","",'B. Consumer Budget'!$M92-'B. Consumer Budget'!$L92)</f>
        <v/>
      </c>
      <c r="O92" s="63" t="str">
        <f>IF(OR(E92="",F92=""),"",SUMIFS('C. Consumer Service Detail'!$J$11:$J$5010,'C. Consumer Service Detail'!$D$11:$D$5010,$C92,'C. Consumer Service Detail'!$E$11:$E$5010,$D92,'C. Consumer Service Detail'!$F$11:$F$5010,'B. Consumer Budget'!$G92,'C. Consumer Service Detail'!$P$11:$P$5010,"Denied"))</f>
        <v/>
      </c>
    </row>
    <row r="93" spans="2:15" x14ac:dyDescent="0.25">
      <c r="B93" s="64">
        <f t="shared" si="1"/>
        <v>83</v>
      </c>
      <c r="C93" s="68"/>
      <c r="D93" s="69"/>
      <c r="E93" s="103"/>
      <c r="F93" s="69"/>
      <c r="G93" s="89"/>
      <c r="H93" s="69"/>
      <c r="I93" s="70"/>
      <c r="J93" s="70"/>
      <c r="K93" s="121">
        <f>'B. Consumer Budget'!$I93-'B. Consumer Budget'!$J93</f>
        <v>0</v>
      </c>
      <c r="L93" s="120" t="str">
        <f>IF(OR(C93="",D93=""),"",SUMIFS('C. Consumer Service Detail'!$J$11:$J$5010,'C. Consumer Service Detail'!$D$11:$D$5010,$C93,'C. Consumer Service Detail'!$E$11:$E$5010,$D93,'C. Consumer Service Detail'!$F$11:$F$5010,'B. Consumer Budget'!$G93))</f>
        <v/>
      </c>
      <c r="M93" s="120">
        <f>IF('B. Consumer Budget'!$K93&lt;0,0,IF('B. Consumer Budget'!$L93&gt;'B. Consumer Budget'!$K93,'B. Consumer Budget'!$K93,'B. Consumer Budget'!$L93))</f>
        <v>0</v>
      </c>
      <c r="N93" s="120" t="str">
        <f>IF('B. Consumer Budget'!$L93="","",'B. Consumer Budget'!$M93-'B. Consumer Budget'!$L93)</f>
        <v/>
      </c>
      <c r="O93" s="63" t="str">
        <f>IF(OR(E93="",F93=""),"",SUMIFS('C. Consumer Service Detail'!$J$11:$J$5010,'C. Consumer Service Detail'!$D$11:$D$5010,$C93,'C. Consumer Service Detail'!$E$11:$E$5010,$D93,'C. Consumer Service Detail'!$F$11:$F$5010,'B. Consumer Budget'!$G93,'C. Consumer Service Detail'!$P$11:$P$5010,"Denied"))</f>
        <v/>
      </c>
    </row>
    <row r="94" spans="2:15" x14ac:dyDescent="0.25">
      <c r="B94" s="64">
        <f t="shared" si="1"/>
        <v>84</v>
      </c>
      <c r="C94" s="65"/>
      <c r="D94" s="66"/>
      <c r="E94" s="104"/>
      <c r="F94" s="66"/>
      <c r="G94" s="88"/>
      <c r="H94" s="66"/>
      <c r="I94" s="67"/>
      <c r="J94" s="67"/>
      <c r="K94" s="121">
        <f>'B. Consumer Budget'!$I94-'B. Consumer Budget'!$J94</f>
        <v>0</v>
      </c>
      <c r="L94" s="120" t="str">
        <f>IF(OR(C94="",D94=""),"",SUMIFS('C. Consumer Service Detail'!$J$11:$J$5010,'C. Consumer Service Detail'!$D$11:$D$5010,$C94,'C. Consumer Service Detail'!$E$11:$E$5010,$D94,'C. Consumer Service Detail'!$F$11:$F$5010,'B. Consumer Budget'!$G94))</f>
        <v/>
      </c>
      <c r="M94" s="120">
        <f>IF('B. Consumer Budget'!$K94&lt;0,0,IF('B. Consumer Budget'!$L94&gt;'B. Consumer Budget'!$K94,'B. Consumer Budget'!$K94,'B. Consumer Budget'!$L94))</f>
        <v>0</v>
      </c>
      <c r="N94" s="120" t="str">
        <f>IF('B. Consumer Budget'!$L94="","",'B. Consumer Budget'!$M94-'B. Consumer Budget'!$L94)</f>
        <v/>
      </c>
      <c r="O94" s="63" t="str">
        <f>IF(OR(E94="",F94=""),"",SUMIFS('C. Consumer Service Detail'!$J$11:$J$5010,'C. Consumer Service Detail'!$D$11:$D$5010,$C94,'C. Consumer Service Detail'!$E$11:$E$5010,$D94,'C. Consumer Service Detail'!$F$11:$F$5010,'B. Consumer Budget'!$G94,'C. Consumer Service Detail'!$P$11:$P$5010,"Denied"))</f>
        <v/>
      </c>
    </row>
    <row r="95" spans="2:15" x14ac:dyDescent="0.25">
      <c r="B95" s="64">
        <f t="shared" si="1"/>
        <v>85</v>
      </c>
      <c r="C95" s="68"/>
      <c r="D95" s="69"/>
      <c r="E95" s="103"/>
      <c r="F95" s="69"/>
      <c r="G95" s="89"/>
      <c r="H95" s="69"/>
      <c r="I95" s="70"/>
      <c r="J95" s="70"/>
      <c r="K95" s="121">
        <f>'B. Consumer Budget'!$I95-'B. Consumer Budget'!$J95</f>
        <v>0</v>
      </c>
      <c r="L95" s="120" t="str">
        <f>IF(OR(C95="",D95=""),"",SUMIFS('C. Consumer Service Detail'!$J$11:$J$5010,'C. Consumer Service Detail'!$D$11:$D$5010,$C95,'C. Consumer Service Detail'!$E$11:$E$5010,$D95,'C. Consumer Service Detail'!$F$11:$F$5010,'B. Consumer Budget'!$G95))</f>
        <v/>
      </c>
      <c r="M95" s="120">
        <f>IF('B. Consumer Budget'!$K95&lt;0,0,IF('B. Consumer Budget'!$L95&gt;'B. Consumer Budget'!$K95,'B. Consumer Budget'!$K95,'B. Consumer Budget'!$L95))</f>
        <v>0</v>
      </c>
      <c r="N95" s="120" t="str">
        <f>IF('B. Consumer Budget'!$L95="","",'B. Consumer Budget'!$M95-'B. Consumer Budget'!$L95)</f>
        <v/>
      </c>
      <c r="O95" s="63" t="str">
        <f>IF(OR(E95="",F95=""),"",SUMIFS('C. Consumer Service Detail'!$J$11:$J$5010,'C. Consumer Service Detail'!$D$11:$D$5010,$C95,'C. Consumer Service Detail'!$E$11:$E$5010,$D95,'C. Consumer Service Detail'!$F$11:$F$5010,'B. Consumer Budget'!$G95,'C. Consumer Service Detail'!$P$11:$P$5010,"Denied"))</f>
        <v/>
      </c>
    </row>
    <row r="96" spans="2:15" x14ac:dyDescent="0.25">
      <c r="B96" s="64">
        <f t="shared" si="1"/>
        <v>86</v>
      </c>
      <c r="C96" s="65"/>
      <c r="D96" s="66"/>
      <c r="E96" s="104"/>
      <c r="F96" s="66"/>
      <c r="G96" s="88"/>
      <c r="H96" s="66"/>
      <c r="I96" s="67"/>
      <c r="J96" s="67"/>
      <c r="K96" s="121">
        <f>'B. Consumer Budget'!$I96-'B. Consumer Budget'!$J96</f>
        <v>0</v>
      </c>
      <c r="L96" s="120" t="str">
        <f>IF(OR(C96="",D96=""),"",SUMIFS('C. Consumer Service Detail'!$J$11:$J$5010,'C. Consumer Service Detail'!$D$11:$D$5010,$C96,'C. Consumer Service Detail'!$E$11:$E$5010,$D96,'C. Consumer Service Detail'!$F$11:$F$5010,'B. Consumer Budget'!$G96))</f>
        <v/>
      </c>
      <c r="M96" s="120">
        <f>IF('B. Consumer Budget'!$K96&lt;0,0,IF('B. Consumer Budget'!$L96&gt;'B. Consumer Budget'!$K96,'B. Consumer Budget'!$K96,'B. Consumer Budget'!$L96))</f>
        <v>0</v>
      </c>
      <c r="N96" s="120" t="str">
        <f>IF('B. Consumer Budget'!$L96="","",'B. Consumer Budget'!$M96-'B. Consumer Budget'!$L96)</f>
        <v/>
      </c>
      <c r="O96" s="63" t="str">
        <f>IF(OR(E96="",F96=""),"",SUMIFS('C. Consumer Service Detail'!$J$11:$J$5010,'C. Consumer Service Detail'!$D$11:$D$5010,$C96,'C. Consumer Service Detail'!$E$11:$E$5010,$D96,'C. Consumer Service Detail'!$F$11:$F$5010,'B. Consumer Budget'!$G96,'C. Consumer Service Detail'!$P$11:$P$5010,"Denied"))</f>
        <v/>
      </c>
    </row>
    <row r="97" spans="2:15" x14ac:dyDescent="0.25">
      <c r="B97" s="64">
        <f t="shared" si="1"/>
        <v>87</v>
      </c>
      <c r="C97" s="68"/>
      <c r="D97" s="69"/>
      <c r="E97" s="103"/>
      <c r="F97" s="69"/>
      <c r="G97" s="89"/>
      <c r="H97" s="69"/>
      <c r="I97" s="70"/>
      <c r="J97" s="70"/>
      <c r="K97" s="121">
        <f>'B. Consumer Budget'!$I97-'B. Consumer Budget'!$J97</f>
        <v>0</v>
      </c>
      <c r="L97" s="120" t="str">
        <f>IF(OR(C97="",D97=""),"",SUMIFS('C. Consumer Service Detail'!$J$11:$J$5010,'C. Consumer Service Detail'!$D$11:$D$5010,$C97,'C. Consumer Service Detail'!$E$11:$E$5010,$D97,'C. Consumer Service Detail'!$F$11:$F$5010,'B. Consumer Budget'!$G97))</f>
        <v/>
      </c>
      <c r="M97" s="120">
        <f>IF('B. Consumer Budget'!$K97&lt;0,0,IF('B. Consumer Budget'!$L97&gt;'B. Consumer Budget'!$K97,'B. Consumer Budget'!$K97,'B. Consumer Budget'!$L97))</f>
        <v>0</v>
      </c>
      <c r="N97" s="120" t="str">
        <f>IF('B. Consumer Budget'!$L97="","",'B. Consumer Budget'!$M97-'B. Consumer Budget'!$L97)</f>
        <v/>
      </c>
      <c r="O97" s="63" t="str">
        <f>IF(OR(E97="",F97=""),"",SUMIFS('C. Consumer Service Detail'!$J$11:$J$5010,'C. Consumer Service Detail'!$D$11:$D$5010,$C97,'C. Consumer Service Detail'!$E$11:$E$5010,$D97,'C. Consumer Service Detail'!$F$11:$F$5010,'B. Consumer Budget'!$G97,'C. Consumer Service Detail'!$P$11:$P$5010,"Denied"))</f>
        <v/>
      </c>
    </row>
    <row r="98" spans="2:15" x14ac:dyDescent="0.25">
      <c r="B98" s="64">
        <f t="shared" si="1"/>
        <v>88</v>
      </c>
      <c r="C98" s="65"/>
      <c r="D98" s="66"/>
      <c r="E98" s="104"/>
      <c r="F98" s="66"/>
      <c r="G98" s="88"/>
      <c r="H98" s="66"/>
      <c r="I98" s="67"/>
      <c r="J98" s="67"/>
      <c r="K98" s="121">
        <f>'B. Consumer Budget'!$I98-'B. Consumer Budget'!$J98</f>
        <v>0</v>
      </c>
      <c r="L98" s="120" t="str">
        <f>IF(OR(C98="",D98=""),"",SUMIFS('C. Consumer Service Detail'!$J$11:$J$5010,'C. Consumer Service Detail'!$D$11:$D$5010,$C98,'C. Consumer Service Detail'!$E$11:$E$5010,$D98,'C. Consumer Service Detail'!$F$11:$F$5010,'B. Consumer Budget'!$G98))</f>
        <v/>
      </c>
      <c r="M98" s="120">
        <f>IF('B. Consumer Budget'!$K98&lt;0,0,IF('B. Consumer Budget'!$L98&gt;'B. Consumer Budget'!$K98,'B. Consumer Budget'!$K98,'B. Consumer Budget'!$L98))</f>
        <v>0</v>
      </c>
      <c r="N98" s="120" t="str">
        <f>IF('B. Consumer Budget'!$L98="","",'B. Consumer Budget'!$M98-'B. Consumer Budget'!$L98)</f>
        <v/>
      </c>
      <c r="O98" s="63" t="str">
        <f>IF(OR(E98="",F98=""),"",SUMIFS('C. Consumer Service Detail'!$J$11:$J$5010,'C. Consumer Service Detail'!$D$11:$D$5010,$C98,'C. Consumer Service Detail'!$E$11:$E$5010,$D98,'C. Consumer Service Detail'!$F$11:$F$5010,'B. Consumer Budget'!$G98,'C. Consumer Service Detail'!$P$11:$P$5010,"Denied"))</f>
        <v/>
      </c>
    </row>
    <row r="99" spans="2:15" x14ac:dyDescent="0.25">
      <c r="B99" s="64">
        <f t="shared" si="1"/>
        <v>89</v>
      </c>
      <c r="C99" s="68"/>
      <c r="D99" s="69"/>
      <c r="E99" s="103"/>
      <c r="F99" s="69"/>
      <c r="G99" s="89"/>
      <c r="H99" s="69"/>
      <c r="I99" s="70"/>
      <c r="J99" s="70"/>
      <c r="K99" s="121">
        <f>'B. Consumer Budget'!$I99-'B. Consumer Budget'!$J99</f>
        <v>0</v>
      </c>
      <c r="L99" s="120" t="str">
        <f>IF(OR(C99="",D99=""),"",SUMIFS('C. Consumer Service Detail'!$J$11:$J$5010,'C. Consumer Service Detail'!$D$11:$D$5010,$C99,'C. Consumer Service Detail'!$E$11:$E$5010,$D99,'C. Consumer Service Detail'!$F$11:$F$5010,'B. Consumer Budget'!$G99))</f>
        <v/>
      </c>
      <c r="M99" s="120">
        <f>IF('B. Consumer Budget'!$K99&lt;0,0,IF('B. Consumer Budget'!$L99&gt;'B. Consumer Budget'!$K99,'B. Consumer Budget'!$K99,'B. Consumer Budget'!$L99))</f>
        <v>0</v>
      </c>
      <c r="N99" s="120" t="str">
        <f>IF('B. Consumer Budget'!$L99="","",'B. Consumer Budget'!$M99-'B. Consumer Budget'!$L99)</f>
        <v/>
      </c>
      <c r="O99" s="63" t="str">
        <f>IF(OR(E99="",F99=""),"",SUMIFS('C. Consumer Service Detail'!$J$11:$J$5010,'C. Consumer Service Detail'!$D$11:$D$5010,$C99,'C. Consumer Service Detail'!$E$11:$E$5010,$D99,'C. Consumer Service Detail'!$F$11:$F$5010,'B. Consumer Budget'!$G99,'C. Consumer Service Detail'!$P$11:$P$5010,"Denied"))</f>
        <v/>
      </c>
    </row>
    <row r="100" spans="2:15" x14ac:dyDescent="0.25">
      <c r="B100" s="64">
        <f t="shared" si="1"/>
        <v>90</v>
      </c>
      <c r="C100" s="65"/>
      <c r="D100" s="66"/>
      <c r="E100" s="104"/>
      <c r="F100" s="66"/>
      <c r="G100" s="88"/>
      <c r="H100" s="66"/>
      <c r="I100" s="67"/>
      <c r="J100" s="67"/>
      <c r="K100" s="121">
        <f>'B. Consumer Budget'!$I100-'B. Consumer Budget'!$J100</f>
        <v>0</v>
      </c>
      <c r="L100" s="120" t="str">
        <f>IF(OR(C100="",D100=""),"",SUMIFS('C. Consumer Service Detail'!$J$11:$J$5010,'C. Consumer Service Detail'!$D$11:$D$5010,$C100,'C. Consumer Service Detail'!$E$11:$E$5010,$D100,'C. Consumer Service Detail'!$F$11:$F$5010,'B. Consumer Budget'!$G100))</f>
        <v/>
      </c>
      <c r="M100" s="120">
        <f>IF('B. Consumer Budget'!$K100&lt;0,0,IF('B. Consumer Budget'!$L100&gt;'B. Consumer Budget'!$K100,'B. Consumer Budget'!$K100,'B. Consumer Budget'!$L100))</f>
        <v>0</v>
      </c>
      <c r="N100" s="120" t="str">
        <f>IF('B. Consumer Budget'!$L100="","",'B. Consumer Budget'!$M100-'B. Consumer Budget'!$L100)</f>
        <v/>
      </c>
      <c r="O100" s="63" t="str">
        <f>IF(OR(E100="",F100=""),"",SUMIFS('C. Consumer Service Detail'!$J$11:$J$5010,'C. Consumer Service Detail'!$D$11:$D$5010,$C100,'C. Consumer Service Detail'!$E$11:$E$5010,$D100,'C. Consumer Service Detail'!$F$11:$F$5010,'B. Consumer Budget'!$G100,'C. Consumer Service Detail'!$P$11:$P$5010,"Denied"))</f>
        <v/>
      </c>
    </row>
    <row r="101" spans="2:15" x14ac:dyDescent="0.25">
      <c r="B101" s="64">
        <f t="shared" si="1"/>
        <v>91</v>
      </c>
      <c r="C101" s="68"/>
      <c r="D101" s="69"/>
      <c r="E101" s="103"/>
      <c r="F101" s="69"/>
      <c r="G101" s="89"/>
      <c r="H101" s="69"/>
      <c r="I101" s="70"/>
      <c r="J101" s="70"/>
      <c r="K101" s="121">
        <f>'B. Consumer Budget'!$I101-'B. Consumer Budget'!$J101</f>
        <v>0</v>
      </c>
      <c r="L101" s="120" t="str">
        <f>IF(OR(C101="",D101=""),"",SUMIFS('C. Consumer Service Detail'!$J$11:$J$5010,'C. Consumer Service Detail'!$D$11:$D$5010,$C101,'C. Consumer Service Detail'!$E$11:$E$5010,$D101,'C. Consumer Service Detail'!$F$11:$F$5010,'B. Consumer Budget'!$G101))</f>
        <v/>
      </c>
      <c r="M101" s="120">
        <f>IF('B. Consumer Budget'!$K101&lt;0,0,IF('B. Consumer Budget'!$L101&gt;'B. Consumer Budget'!$K101,'B. Consumer Budget'!$K101,'B. Consumer Budget'!$L101))</f>
        <v>0</v>
      </c>
      <c r="N101" s="120" t="str">
        <f>IF('B. Consumer Budget'!$L101="","",'B. Consumer Budget'!$M101-'B. Consumer Budget'!$L101)</f>
        <v/>
      </c>
      <c r="O101" s="63" t="str">
        <f>IF(OR(E101="",F101=""),"",SUMIFS('C. Consumer Service Detail'!$J$11:$J$5010,'C. Consumer Service Detail'!$D$11:$D$5010,$C101,'C. Consumer Service Detail'!$E$11:$E$5010,$D101,'C. Consumer Service Detail'!$F$11:$F$5010,'B. Consumer Budget'!$G101,'C. Consumer Service Detail'!$P$11:$P$5010,"Denied"))</f>
        <v/>
      </c>
    </row>
    <row r="102" spans="2:15" x14ac:dyDescent="0.25">
      <c r="B102" s="64">
        <f t="shared" si="1"/>
        <v>92</v>
      </c>
      <c r="C102" s="65"/>
      <c r="D102" s="66"/>
      <c r="E102" s="104"/>
      <c r="F102" s="66"/>
      <c r="G102" s="88"/>
      <c r="H102" s="66"/>
      <c r="I102" s="67"/>
      <c r="J102" s="67"/>
      <c r="K102" s="121">
        <f>'B. Consumer Budget'!$I102-'B. Consumer Budget'!$J102</f>
        <v>0</v>
      </c>
      <c r="L102" s="120" t="str">
        <f>IF(OR(C102="",D102=""),"",SUMIFS('C. Consumer Service Detail'!$J$11:$J$5010,'C. Consumer Service Detail'!$D$11:$D$5010,$C102,'C. Consumer Service Detail'!$E$11:$E$5010,$D102,'C. Consumer Service Detail'!$F$11:$F$5010,'B. Consumer Budget'!$G102))</f>
        <v/>
      </c>
      <c r="M102" s="120">
        <f>IF('B. Consumer Budget'!$K102&lt;0,0,IF('B. Consumer Budget'!$L102&gt;'B. Consumer Budget'!$K102,'B. Consumer Budget'!$K102,'B. Consumer Budget'!$L102))</f>
        <v>0</v>
      </c>
      <c r="N102" s="120" t="str">
        <f>IF('B. Consumer Budget'!$L102="","",'B. Consumer Budget'!$M102-'B. Consumer Budget'!$L102)</f>
        <v/>
      </c>
      <c r="O102" s="63" t="str">
        <f>IF(OR(E102="",F102=""),"",SUMIFS('C. Consumer Service Detail'!$J$11:$J$5010,'C. Consumer Service Detail'!$D$11:$D$5010,$C102,'C. Consumer Service Detail'!$E$11:$E$5010,$D102,'C. Consumer Service Detail'!$F$11:$F$5010,'B. Consumer Budget'!$G102,'C. Consumer Service Detail'!$P$11:$P$5010,"Denied"))</f>
        <v/>
      </c>
    </row>
    <row r="103" spans="2:15" x14ac:dyDescent="0.25">
      <c r="B103" s="64">
        <f t="shared" si="1"/>
        <v>93</v>
      </c>
      <c r="C103" s="68"/>
      <c r="D103" s="69"/>
      <c r="E103" s="103"/>
      <c r="F103" s="69"/>
      <c r="G103" s="89"/>
      <c r="H103" s="69"/>
      <c r="I103" s="70"/>
      <c r="J103" s="70"/>
      <c r="K103" s="121">
        <f>'B. Consumer Budget'!$I103-'B. Consumer Budget'!$J103</f>
        <v>0</v>
      </c>
      <c r="L103" s="120" t="str">
        <f>IF(OR(C103="",D103=""),"",SUMIFS('C. Consumer Service Detail'!$J$11:$J$5010,'C. Consumer Service Detail'!$D$11:$D$5010,$C103,'C. Consumer Service Detail'!$E$11:$E$5010,$D103,'C. Consumer Service Detail'!$F$11:$F$5010,'B. Consumer Budget'!$G103))</f>
        <v/>
      </c>
      <c r="M103" s="120">
        <f>IF('B. Consumer Budget'!$K103&lt;0,0,IF('B. Consumer Budget'!$L103&gt;'B. Consumer Budget'!$K103,'B. Consumer Budget'!$K103,'B. Consumer Budget'!$L103))</f>
        <v>0</v>
      </c>
      <c r="N103" s="120" t="str">
        <f>IF('B. Consumer Budget'!$L103="","",'B. Consumer Budget'!$M103-'B. Consumer Budget'!$L103)</f>
        <v/>
      </c>
      <c r="O103" s="63" t="str">
        <f>IF(OR(E103="",F103=""),"",SUMIFS('C. Consumer Service Detail'!$J$11:$J$5010,'C. Consumer Service Detail'!$D$11:$D$5010,$C103,'C. Consumer Service Detail'!$E$11:$E$5010,$D103,'C. Consumer Service Detail'!$F$11:$F$5010,'B. Consumer Budget'!$G103,'C. Consumer Service Detail'!$P$11:$P$5010,"Denied"))</f>
        <v/>
      </c>
    </row>
    <row r="104" spans="2:15" x14ac:dyDescent="0.25">
      <c r="B104" s="64">
        <f t="shared" si="1"/>
        <v>94</v>
      </c>
      <c r="C104" s="65"/>
      <c r="D104" s="66"/>
      <c r="E104" s="104"/>
      <c r="F104" s="66"/>
      <c r="G104" s="88"/>
      <c r="H104" s="66"/>
      <c r="I104" s="67"/>
      <c r="J104" s="67"/>
      <c r="K104" s="121">
        <f>'B. Consumer Budget'!$I104-'B. Consumer Budget'!$J104</f>
        <v>0</v>
      </c>
      <c r="L104" s="120" t="str">
        <f>IF(OR(C104="",D104=""),"",SUMIFS('C. Consumer Service Detail'!$J$11:$J$5010,'C. Consumer Service Detail'!$D$11:$D$5010,$C104,'C. Consumer Service Detail'!$E$11:$E$5010,$D104,'C. Consumer Service Detail'!$F$11:$F$5010,'B. Consumer Budget'!$G104))</f>
        <v/>
      </c>
      <c r="M104" s="120">
        <f>IF('B. Consumer Budget'!$K104&lt;0,0,IF('B. Consumer Budget'!$L104&gt;'B. Consumer Budget'!$K104,'B. Consumer Budget'!$K104,'B. Consumer Budget'!$L104))</f>
        <v>0</v>
      </c>
      <c r="N104" s="120" t="str">
        <f>IF('B. Consumer Budget'!$L104="","",'B. Consumer Budget'!$M104-'B. Consumer Budget'!$L104)</f>
        <v/>
      </c>
      <c r="O104" s="63" t="str">
        <f>IF(OR(E104="",F104=""),"",SUMIFS('C. Consumer Service Detail'!$J$11:$J$5010,'C. Consumer Service Detail'!$D$11:$D$5010,$C104,'C. Consumer Service Detail'!$E$11:$E$5010,$D104,'C. Consumer Service Detail'!$F$11:$F$5010,'B. Consumer Budget'!$G104,'C. Consumer Service Detail'!$P$11:$P$5010,"Denied"))</f>
        <v/>
      </c>
    </row>
    <row r="105" spans="2:15" x14ac:dyDescent="0.25">
      <c r="B105" s="64">
        <f t="shared" si="1"/>
        <v>95</v>
      </c>
      <c r="C105" s="68"/>
      <c r="D105" s="69"/>
      <c r="E105" s="103"/>
      <c r="F105" s="69"/>
      <c r="G105" s="89"/>
      <c r="H105" s="69"/>
      <c r="I105" s="70"/>
      <c r="J105" s="70"/>
      <c r="K105" s="121">
        <f>'B. Consumer Budget'!$I105-'B. Consumer Budget'!$J105</f>
        <v>0</v>
      </c>
      <c r="L105" s="120" t="str">
        <f>IF(OR(C105="",D105=""),"",SUMIFS('C. Consumer Service Detail'!$J$11:$J$5010,'C. Consumer Service Detail'!$D$11:$D$5010,$C105,'C. Consumer Service Detail'!$E$11:$E$5010,$D105,'C. Consumer Service Detail'!$F$11:$F$5010,'B. Consumer Budget'!$G105))</f>
        <v/>
      </c>
      <c r="M105" s="120">
        <f>IF('B. Consumer Budget'!$K105&lt;0,0,IF('B. Consumer Budget'!$L105&gt;'B. Consumer Budget'!$K105,'B. Consumer Budget'!$K105,'B. Consumer Budget'!$L105))</f>
        <v>0</v>
      </c>
      <c r="N105" s="120" t="str">
        <f>IF('B. Consumer Budget'!$L105="","",'B. Consumer Budget'!$M105-'B. Consumer Budget'!$L105)</f>
        <v/>
      </c>
      <c r="O105" s="63" t="str">
        <f>IF(OR(E105="",F105=""),"",SUMIFS('C. Consumer Service Detail'!$J$11:$J$5010,'C. Consumer Service Detail'!$D$11:$D$5010,$C105,'C. Consumer Service Detail'!$E$11:$E$5010,$D105,'C. Consumer Service Detail'!$F$11:$F$5010,'B. Consumer Budget'!$G105,'C. Consumer Service Detail'!$P$11:$P$5010,"Denied"))</f>
        <v/>
      </c>
    </row>
    <row r="106" spans="2:15" x14ac:dyDescent="0.25">
      <c r="B106" s="64">
        <f t="shared" si="1"/>
        <v>96</v>
      </c>
      <c r="C106" s="65"/>
      <c r="D106" s="66"/>
      <c r="E106" s="104"/>
      <c r="F106" s="66"/>
      <c r="G106" s="88"/>
      <c r="H106" s="66"/>
      <c r="I106" s="67"/>
      <c r="J106" s="67"/>
      <c r="K106" s="121">
        <f>'B. Consumer Budget'!$I106-'B. Consumer Budget'!$J106</f>
        <v>0</v>
      </c>
      <c r="L106" s="120" t="str">
        <f>IF(OR(C106="",D106=""),"",SUMIFS('C. Consumer Service Detail'!$J$11:$J$5010,'C. Consumer Service Detail'!$D$11:$D$5010,$C106,'C. Consumer Service Detail'!$E$11:$E$5010,$D106,'C. Consumer Service Detail'!$F$11:$F$5010,'B. Consumer Budget'!$G106))</f>
        <v/>
      </c>
      <c r="M106" s="120">
        <f>IF('B. Consumer Budget'!$K106&lt;0,0,IF('B. Consumer Budget'!$L106&gt;'B. Consumer Budget'!$K106,'B. Consumer Budget'!$K106,'B. Consumer Budget'!$L106))</f>
        <v>0</v>
      </c>
      <c r="N106" s="120" t="str">
        <f>IF('B. Consumer Budget'!$L106="","",'B. Consumer Budget'!$M106-'B. Consumer Budget'!$L106)</f>
        <v/>
      </c>
      <c r="O106" s="63" t="str">
        <f>IF(OR(E106="",F106=""),"",SUMIFS('C. Consumer Service Detail'!$J$11:$J$5010,'C. Consumer Service Detail'!$D$11:$D$5010,$C106,'C. Consumer Service Detail'!$E$11:$E$5010,$D106,'C. Consumer Service Detail'!$F$11:$F$5010,'B. Consumer Budget'!$G106,'C. Consumer Service Detail'!$P$11:$P$5010,"Denied"))</f>
        <v/>
      </c>
    </row>
    <row r="107" spans="2:15" x14ac:dyDescent="0.25">
      <c r="B107" s="64">
        <f t="shared" si="1"/>
        <v>97</v>
      </c>
      <c r="C107" s="68"/>
      <c r="D107" s="69"/>
      <c r="E107" s="103"/>
      <c r="F107" s="69"/>
      <c r="G107" s="89"/>
      <c r="H107" s="69"/>
      <c r="I107" s="70"/>
      <c r="J107" s="70"/>
      <c r="K107" s="121">
        <f>'B. Consumer Budget'!$I107-'B. Consumer Budget'!$J107</f>
        <v>0</v>
      </c>
      <c r="L107" s="120" t="str">
        <f>IF(OR(C107="",D107=""),"",SUMIFS('C. Consumer Service Detail'!$J$11:$J$5010,'C. Consumer Service Detail'!$D$11:$D$5010,$C107,'C. Consumer Service Detail'!$E$11:$E$5010,$D107,'C. Consumer Service Detail'!$F$11:$F$5010,'B. Consumer Budget'!$G107))</f>
        <v/>
      </c>
      <c r="M107" s="120">
        <f>IF('B. Consumer Budget'!$K107&lt;0,0,IF('B. Consumer Budget'!$L107&gt;'B. Consumer Budget'!$K107,'B. Consumer Budget'!$K107,'B. Consumer Budget'!$L107))</f>
        <v>0</v>
      </c>
      <c r="N107" s="120" t="str">
        <f>IF('B. Consumer Budget'!$L107="","",'B. Consumer Budget'!$M107-'B. Consumer Budget'!$L107)</f>
        <v/>
      </c>
      <c r="O107" s="63" t="str">
        <f>IF(OR(E107="",F107=""),"",SUMIFS('C. Consumer Service Detail'!$J$11:$J$5010,'C. Consumer Service Detail'!$D$11:$D$5010,$C107,'C. Consumer Service Detail'!$E$11:$E$5010,$D107,'C. Consumer Service Detail'!$F$11:$F$5010,'B. Consumer Budget'!$G107,'C. Consumer Service Detail'!$P$11:$P$5010,"Denied"))</f>
        <v/>
      </c>
    </row>
    <row r="108" spans="2:15" x14ac:dyDescent="0.25">
      <c r="B108" s="64">
        <f t="shared" si="1"/>
        <v>98</v>
      </c>
      <c r="C108" s="65"/>
      <c r="D108" s="66"/>
      <c r="E108" s="104"/>
      <c r="F108" s="66"/>
      <c r="G108" s="88"/>
      <c r="H108" s="66"/>
      <c r="I108" s="67"/>
      <c r="J108" s="67"/>
      <c r="K108" s="121">
        <f>'B. Consumer Budget'!$I108-'B. Consumer Budget'!$J108</f>
        <v>0</v>
      </c>
      <c r="L108" s="120" t="str">
        <f>IF(OR(C108="",D108=""),"",SUMIFS('C. Consumer Service Detail'!$J$11:$J$5010,'C. Consumer Service Detail'!$D$11:$D$5010,$C108,'C. Consumer Service Detail'!$E$11:$E$5010,$D108,'C. Consumer Service Detail'!$F$11:$F$5010,'B. Consumer Budget'!$G108))</f>
        <v/>
      </c>
      <c r="M108" s="120">
        <f>IF('B. Consumer Budget'!$K108&lt;0,0,IF('B. Consumer Budget'!$L108&gt;'B. Consumer Budget'!$K108,'B. Consumer Budget'!$K108,'B. Consumer Budget'!$L108))</f>
        <v>0</v>
      </c>
      <c r="N108" s="120" t="str">
        <f>IF('B. Consumer Budget'!$L108="","",'B. Consumer Budget'!$M108-'B. Consumer Budget'!$L108)</f>
        <v/>
      </c>
      <c r="O108" s="63" t="str">
        <f>IF(OR(E108="",F108=""),"",SUMIFS('C. Consumer Service Detail'!$J$11:$J$5010,'C. Consumer Service Detail'!$D$11:$D$5010,$C108,'C. Consumer Service Detail'!$E$11:$E$5010,$D108,'C. Consumer Service Detail'!$F$11:$F$5010,'B. Consumer Budget'!$G108,'C. Consumer Service Detail'!$P$11:$P$5010,"Denied"))</f>
        <v/>
      </c>
    </row>
    <row r="109" spans="2:15" x14ac:dyDescent="0.25">
      <c r="B109" s="64">
        <f t="shared" si="1"/>
        <v>99</v>
      </c>
      <c r="C109" s="68"/>
      <c r="D109" s="69"/>
      <c r="E109" s="103"/>
      <c r="F109" s="69"/>
      <c r="G109" s="89"/>
      <c r="H109" s="69"/>
      <c r="I109" s="70"/>
      <c r="J109" s="70"/>
      <c r="K109" s="121">
        <f>'B. Consumer Budget'!$I109-'B. Consumer Budget'!$J109</f>
        <v>0</v>
      </c>
      <c r="L109" s="120" t="str">
        <f>IF(OR(C109="",D109=""),"",SUMIFS('C. Consumer Service Detail'!$J$11:$J$5010,'C. Consumer Service Detail'!$D$11:$D$5010,$C109,'C. Consumer Service Detail'!$E$11:$E$5010,$D109,'C. Consumer Service Detail'!$F$11:$F$5010,'B. Consumer Budget'!$G109))</f>
        <v/>
      </c>
      <c r="M109" s="120">
        <f>IF('B. Consumer Budget'!$K109&lt;0,0,IF('B. Consumer Budget'!$L109&gt;'B. Consumer Budget'!$K109,'B. Consumer Budget'!$K109,'B. Consumer Budget'!$L109))</f>
        <v>0</v>
      </c>
      <c r="N109" s="120" t="str">
        <f>IF('B. Consumer Budget'!$L109="","",'B. Consumer Budget'!$M109-'B. Consumer Budget'!$L109)</f>
        <v/>
      </c>
      <c r="O109" s="63" t="str">
        <f>IF(OR(E109="",F109=""),"",SUMIFS('C. Consumer Service Detail'!$J$11:$J$5010,'C. Consumer Service Detail'!$D$11:$D$5010,$C109,'C. Consumer Service Detail'!$E$11:$E$5010,$D109,'C. Consumer Service Detail'!$F$11:$F$5010,'B. Consumer Budget'!$G109,'C. Consumer Service Detail'!$P$11:$P$5010,"Denied"))</f>
        <v/>
      </c>
    </row>
    <row r="110" spans="2:15" x14ac:dyDescent="0.25">
      <c r="B110" s="64">
        <f t="shared" si="1"/>
        <v>100</v>
      </c>
      <c r="C110" s="65"/>
      <c r="D110" s="66"/>
      <c r="E110" s="104"/>
      <c r="F110" s="66"/>
      <c r="G110" s="88"/>
      <c r="H110" s="66"/>
      <c r="I110" s="67"/>
      <c r="J110" s="67"/>
      <c r="K110" s="121">
        <f>'B. Consumer Budget'!$I110-'B. Consumer Budget'!$J110</f>
        <v>0</v>
      </c>
      <c r="L110" s="120" t="str">
        <f>IF(OR(C110="",D110=""),"",SUMIFS('C. Consumer Service Detail'!$J$11:$J$5010,'C. Consumer Service Detail'!$D$11:$D$5010,$C110,'C. Consumer Service Detail'!$E$11:$E$5010,$D110,'C. Consumer Service Detail'!$F$11:$F$5010,'B. Consumer Budget'!$G110))</f>
        <v/>
      </c>
      <c r="M110" s="120">
        <f>IF('B. Consumer Budget'!$K110&lt;0,0,IF('B. Consumer Budget'!$L110&gt;'B. Consumer Budget'!$K110,'B. Consumer Budget'!$K110,'B. Consumer Budget'!$L110))</f>
        <v>0</v>
      </c>
      <c r="N110" s="120" t="str">
        <f>IF('B. Consumer Budget'!$L110="","",'B. Consumer Budget'!$M110-'B. Consumer Budget'!$L110)</f>
        <v/>
      </c>
      <c r="O110" s="63" t="str">
        <f>IF(OR(E110="",F110=""),"",SUMIFS('C. Consumer Service Detail'!$J$11:$J$5010,'C. Consumer Service Detail'!$D$11:$D$5010,$C110,'C. Consumer Service Detail'!$E$11:$E$5010,$D110,'C. Consumer Service Detail'!$F$11:$F$5010,'B. Consumer Budget'!$G110,'C. Consumer Service Detail'!$P$11:$P$5010,"Denied"))</f>
        <v/>
      </c>
    </row>
    <row r="111" spans="2:15" x14ac:dyDescent="0.25">
      <c r="B111" s="64">
        <f t="shared" si="1"/>
        <v>101</v>
      </c>
      <c r="C111" s="68"/>
      <c r="D111" s="69"/>
      <c r="E111" s="103"/>
      <c r="F111" s="69"/>
      <c r="G111" s="89"/>
      <c r="H111" s="69"/>
      <c r="I111" s="70"/>
      <c r="J111" s="70"/>
      <c r="K111" s="121">
        <f>'B. Consumer Budget'!$I111-'B. Consumer Budget'!$J111</f>
        <v>0</v>
      </c>
      <c r="L111" s="120" t="str">
        <f>IF(OR(C111="",D111=""),"",SUMIFS('C. Consumer Service Detail'!$J$11:$J$5010,'C. Consumer Service Detail'!$D$11:$D$5010,$C111,'C. Consumer Service Detail'!$E$11:$E$5010,$D111,'C. Consumer Service Detail'!$F$11:$F$5010,'B. Consumer Budget'!$G111))</f>
        <v/>
      </c>
      <c r="M111" s="120">
        <f>IF('B. Consumer Budget'!$K111&lt;0,0,IF('B. Consumer Budget'!$L111&gt;'B. Consumer Budget'!$K111,'B. Consumer Budget'!$K111,'B. Consumer Budget'!$L111))</f>
        <v>0</v>
      </c>
      <c r="N111" s="120" t="str">
        <f>IF('B. Consumer Budget'!$L111="","",'B. Consumer Budget'!$M111-'B. Consumer Budget'!$L111)</f>
        <v/>
      </c>
      <c r="O111" s="63" t="str">
        <f>IF(OR(E111="",F111=""),"",SUMIFS('C. Consumer Service Detail'!$J$11:$J$5010,'C. Consumer Service Detail'!$D$11:$D$5010,$C111,'C. Consumer Service Detail'!$E$11:$E$5010,$D111,'C. Consumer Service Detail'!$F$11:$F$5010,'B. Consumer Budget'!$G111,'C. Consumer Service Detail'!$P$11:$P$5010,"Denied"))</f>
        <v/>
      </c>
    </row>
    <row r="112" spans="2:15" x14ac:dyDescent="0.25">
      <c r="B112" s="64">
        <f t="shared" si="1"/>
        <v>102</v>
      </c>
      <c r="C112" s="65"/>
      <c r="D112" s="66"/>
      <c r="E112" s="104"/>
      <c r="F112" s="66"/>
      <c r="G112" s="88"/>
      <c r="H112" s="66"/>
      <c r="I112" s="67"/>
      <c r="J112" s="67"/>
      <c r="K112" s="121">
        <f>'B. Consumer Budget'!$I112-'B. Consumer Budget'!$J112</f>
        <v>0</v>
      </c>
      <c r="L112" s="120" t="str">
        <f>IF(OR(C112="",D112=""),"",SUMIFS('C. Consumer Service Detail'!$J$11:$J$5010,'C. Consumer Service Detail'!$D$11:$D$5010,$C112,'C. Consumer Service Detail'!$E$11:$E$5010,$D112,'C. Consumer Service Detail'!$F$11:$F$5010,'B. Consumer Budget'!$G112))</f>
        <v/>
      </c>
      <c r="M112" s="120">
        <f>IF('B. Consumer Budget'!$K112&lt;0,0,IF('B. Consumer Budget'!$L112&gt;'B. Consumer Budget'!$K112,'B. Consumer Budget'!$K112,'B. Consumer Budget'!$L112))</f>
        <v>0</v>
      </c>
      <c r="N112" s="120" t="str">
        <f>IF('B. Consumer Budget'!$L112="","",'B. Consumer Budget'!$M112-'B. Consumer Budget'!$L112)</f>
        <v/>
      </c>
      <c r="O112" s="63" t="str">
        <f>IF(OR(E112="",F112=""),"",SUMIFS('C. Consumer Service Detail'!$J$11:$J$5010,'C. Consumer Service Detail'!$D$11:$D$5010,$C112,'C. Consumer Service Detail'!$E$11:$E$5010,$D112,'C. Consumer Service Detail'!$F$11:$F$5010,'B. Consumer Budget'!$G112,'C. Consumer Service Detail'!$P$11:$P$5010,"Denied"))</f>
        <v/>
      </c>
    </row>
    <row r="113" spans="2:15" x14ac:dyDescent="0.25">
      <c r="B113" s="64">
        <f t="shared" si="1"/>
        <v>103</v>
      </c>
      <c r="C113" s="68"/>
      <c r="D113" s="69"/>
      <c r="E113" s="103"/>
      <c r="F113" s="69"/>
      <c r="G113" s="89"/>
      <c r="H113" s="69"/>
      <c r="I113" s="70"/>
      <c r="J113" s="70"/>
      <c r="K113" s="121">
        <f>'B. Consumer Budget'!$I113-'B. Consumer Budget'!$J113</f>
        <v>0</v>
      </c>
      <c r="L113" s="120" t="str">
        <f>IF(OR(C113="",D113=""),"",SUMIFS('C. Consumer Service Detail'!$J$11:$J$5010,'C. Consumer Service Detail'!$D$11:$D$5010,$C113,'C. Consumer Service Detail'!$E$11:$E$5010,$D113,'C. Consumer Service Detail'!$F$11:$F$5010,'B. Consumer Budget'!$G113))</f>
        <v/>
      </c>
      <c r="M113" s="120">
        <f>IF('B. Consumer Budget'!$K113&lt;0,0,IF('B. Consumer Budget'!$L113&gt;'B. Consumer Budget'!$K113,'B. Consumer Budget'!$K113,'B. Consumer Budget'!$L113))</f>
        <v>0</v>
      </c>
      <c r="N113" s="120" t="str">
        <f>IF('B. Consumer Budget'!$L113="","",'B. Consumer Budget'!$M113-'B. Consumer Budget'!$L113)</f>
        <v/>
      </c>
      <c r="O113" s="63" t="str">
        <f>IF(OR(E113="",F113=""),"",SUMIFS('C. Consumer Service Detail'!$J$11:$J$5010,'C. Consumer Service Detail'!$D$11:$D$5010,$C113,'C. Consumer Service Detail'!$E$11:$E$5010,$D113,'C. Consumer Service Detail'!$F$11:$F$5010,'B. Consumer Budget'!$G113,'C. Consumer Service Detail'!$P$11:$P$5010,"Denied"))</f>
        <v/>
      </c>
    </row>
    <row r="114" spans="2:15" x14ac:dyDescent="0.25">
      <c r="B114" s="64">
        <f t="shared" si="1"/>
        <v>104</v>
      </c>
      <c r="C114" s="65"/>
      <c r="D114" s="66"/>
      <c r="E114" s="104"/>
      <c r="F114" s="66"/>
      <c r="G114" s="88"/>
      <c r="H114" s="66"/>
      <c r="I114" s="67"/>
      <c r="J114" s="67"/>
      <c r="K114" s="121">
        <f>'B. Consumer Budget'!$I114-'B. Consumer Budget'!$J114</f>
        <v>0</v>
      </c>
      <c r="L114" s="120" t="str">
        <f>IF(OR(C114="",D114=""),"",SUMIFS('C. Consumer Service Detail'!$J$11:$J$5010,'C. Consumer Service Detail'!$D$11:$D$5010,$C114,'C. Consumer Service Detail'!$E$11:$E$5010,$D114,'C. Consumer Service Detail'!$F$11:$F$5010,'B. Consumer Budget'!$G114))</f>
        <v/>
      </c>
      <c r="M114" s="120">
        <f>IF('B. Consumer Budget'!$K114&lt;0,0,IF('B. Consumer Budget'!$L114&gt;'B. Consumer Budget'!$K114,'B. Consumer Budget'!$K114,'B. Consumer Budget'!$L114))</f>
        <v>0</v>
      </c>
      <c r="N114" s="120" t="str">
        <f>IF('B. Consumer Budget'!$L114="","",'B. Consumer Budget'!$M114-'B. Consumer Budget'!$L114)</f>
        <v/>
      </c>
      <c r="O114" s="63" t="str">
        <f>IF(OR(E114="",F114=""),"",SUMIFS('C. Consumer Service Detail'!$J$11:$J$5010,'C. Consumer Service Detail'!$D$11:$D$5010,$C114,'C. Consumer Service Detail'!$E$11:$E$5010,$D114,'C. Consumer Service Detail'!$F$11:$F$5010,'B. Consumer Budget'!$G114,'C. Consumer Service Detail'!$P$11:$P$5010,"Denied"))</f>
        <v/>
      </c>
    </row>
    <row r="115" spans="2:15" x14ac:dyDescent="0.25">
      <c r="B115" s="64">
        <f t="shared" ref="B115:B178" si="2">B114+1</f>
        <v>105</v>
      </c>
      <c r="C115" s="68"/>
      <c r="D115" s="69"/>
      <c r="E115" s="103"/>
      <c r="F115" s="69"/>
      <c r="G115" s="89"/>
      <c r="H115" s="69"/>
      <c r="I115" s="70"/>
      <c r="J115" s="70"/>
      <c r="K115" s="121">
        <f>'B. Consumer Budget'!$I115-'B. Consumer Budget'!$J115</f>
        <v>0</v>
      </c>
      <c r="L115" s="120" t="str">
        <f>IF(OR(C115="",D115=""),"",SUMIFS('C. Consumer Service Detail'!$J$11:$J$5010,'C. Consumer Service Detail'!$D$11:$D$5010,$C115,'C. Consumer Service Detail'!$E$11:$E$5010,$D115,'C. Consumer Service Detail'!$F$11:$F$5010,'B. Consumer Budget'!$G115))</f>
        <v/>
      </c>
      <c r="M115" s="120">
        <f>IF('B. Consumer Budget'!$K115&lt;0,0,IF('B. Consumer Budget'!$L115&gt;'B. Consumer Budget'!$K115,'B. Consumer Budget'!$K115,'B. Consumer Budget'!$L115))</f>
        <v>0</v>
      </c>
      <c r="N115" s="120" t="str">
        <f>IF('B. Consumer Budget'!$L115="","",'B. Consumer Budget'!$M115-'B. Consumer Budget'!$L115)</f>
        <v/>
      </c>
      <c r="O115" s="63" t="str">
        <f>IF(OR(E115="",F115=""),"",SUMIFS('C. Consumer Service Detail'!$J$11:$J$5010,'C. Consumer Service Detail'!$D$11:$D$5010,$C115,'C. Consumer Service Detail'!$E$11:$E$5010,$D115,'C. Consumer Service Detail'!$F$11:$F$5010,'B. Consumer Budget'!$G115,'C. Consumer Service Detail'!$P$11:$P$5010,"Denied"))</f>
        <v/>
      </c>
    </row>
    <row r="116" spans="2:15" x14ac:dyDescent="0.25">
      <c r="B116" s="64">
        <f t="shared" si="2"/>
        <v>106</v>
      </c>
      <c r="C116" s="65"/>
      <c r="D116" s="66"/>
      <c r="E116" s="104"/>
      <c r="F116" s="66"/>
      <c r="G116" s="88"/>
      <c r="H116" s="66"/>
      <c r="I116" s="67"/>
      <c r="J116" s="67"/>
      <c r="K116" s="121">
        <f>'B. Consumer Budget'!$I116-'B. Consumer Budget'!$J116</f>
        <v>0</v>
      </c>
      <c r="L116" s="120" t="str">
        <f>IF(OR(C116="",D116=""),"",SUMIFS('C. Consumer Service Detail'!$J$11:$J$5010,'C. Consumer Service Detail'!$D$11:$D$5010,$C116,'C. Consumer Service Detail'!$E$11:$E$5010,$D116,'C. Consumer Service Detail'!$F$11:$F$5010,'B. Consumer Budget'!$G116))</f>
        <v/>
      </c>
      <c r="M116" s="120">
        <f>IF('B. Consumer Budget'!$K116&lt;0,0,IF('B. Consumer Budget'!$L116&gt;'B. Consumer Budget'!$K116,'B. Consumer Budget'!$K116,'B. Consumer Budget'!$L116))</f>
        <v>0</v>
      </c>
      <c r="N116" s="120" t="str">
        <f>IF('B. Consumer Budget'!$L116="","",'B. Consumer Budget'!$M116-'B. Consumer Budget'!$L116)</f>
        <v/>
      </c>
      <c r="O116" s="63" t="str">
        <f>IF(OR(E116="",F116=""),"",SUMIFS('C. Consumer Service Detail'!$J$11:$J$5010,'C. Consumer Service Detail'!$D$11:$D$5010,$C116,'C. Consumer Service Detail'!$E$11:$E$5010,$D116,'C. Consumer Service Detail'!$F$11:$F$5010,'B. Consumer Budget'!$G116,'C. Consumer Service Detail'!$P$11:$P$5010,"Denied"))</f>
        <v/>
      </c>
    </row>
    <row r="117" spans="2:15" x14ac:dyDescent="0.25">
      <c r="B117" s="64">
        <f t="shared" si="2"/>
        <v>107</v>
      </c>
      <c r="C117" s="68"/>
      <c r="D117" s="69"/>
      <c r="E117" s="103"/>
      <c r="F117" s="69"/>
      <c r="G117" s="89"/>
      <c r="H117" s="69"/>
      <c r="I117" s="70"/>
      <c r="J117" s="70"/>
      <c r="K117" s="121">
        <f>'B. Consumer Budget'!$I117-'B. Consumer Budget'!$J117</f>
        <v>0</v>
      </c>
      <c r="L117" s="120" t="str">
        <f>IF(OR(C117="",D117=""),"",SUMIFS('C. Consumer Service Detail'!$J$11:$J$5010,'C. Consumer Service Detail'!$D$11:$D$5010,$C117,'C. Consumer Service Detail'!$E$11:$E$5010,$D117,'C. Consumer Service Detail'!$F$11:$F$5010,'B. Consumer Budget'!$G117))</f>
        <v/>
      </c>
      <c r="M117" s="120">
        <f>IF('B. Consumer Budget'!$K117&lt;0,0,IF('B. Consumer Budget'!$L117&gt;'B. Consumer Budget'!$K117,'B. Consumer Budget'!$K117,'B. Consumer Budget'!$L117))</f>
        <v>0</v>
      </c>
      <c r="N117" s="120" t="str">
        <f>IF('B. Consumer Budget'!$L117="","",'B. Consumer Budget'!$M117-'B. Consumer Budget'!$L117)</f>
        <v/>
      </c>
      <c r="O117" s="63" t="str">
        <f>IF(OR(E117="",F117=""),"",SUMIFS('C. Consumer Service Detail'!$J$11:$J$5010,'C. Consumer Service Detail'!$D$11:$D$5010,$C117,'C. Consumer Service Detail'!$E$11:$E$5010,$D117,'C. Consumer Service Detail'!$F$11:$F$5010,'B. Consumer Budget'!$G117,'C. Consumer Service Detail'!$P$11:$P$5010,"Denied"))</f>
        <v/>
      </c>
    </row>
    <row r="118" spans="2:15" x14ac:dyDescent="0.25">
      <c r="B118" s="64">
        <f t="shared" si="2"/>
        <v>108</v>
      </c>
      <c r="C118" s="65"/>
      <c r="D118" s="66"/>
      <c r="E118" s="104"/>
      <c r="F118" s="66"/>
      <c r="G118" s="88"/>
      <c r="H118" s="66"/>
      <c r="I118" s="67"/>
      <c r="J118" s="67"/>
      <c r="K118" s="121">
        <f>'B. Consumer Budget'!$I118-'B. Consumer Budget'!$J118</f>
        <v>0</v>
      </c>
      <c r="L118" s="120" t="str">
        <f>IF(OR(C118="",D118=""),"",SUMIFS('C. Consumer Service Detail'!$J$11:$J$5010,'C. Consumer Service Detail'!$D$11:$D$5010,$C118,'C. Consumer Service Detail'!$E$11:$E$5010,$D118,'C. Consumer Service Detail'!$F$11:$F$5010,'B. Consumer Budget'!$G118))</f>
        <v/>
      </c>
      <c r="M118" s="120">
        <f>IF('B. Consumer Budget'!$K118&lt;0,0,IF('B. Consumer Budget'!$L118&gt;'B. Consumer Budget'!$K118,'B. Consumer Budget'!$K118,'B. Consumer Budget'!$L118))</f>
        <v>0</v>
      </c>
      <c r="N118" s="120" t="str">
        <f>IF('B. Consumer Budget'!$L118="","",'B. Consumer Budget'!$M118-'B. Consumer Budget'!$L118)</f>
        <v/>
      </c>
      <c r="O118" s="63" t="str">
        <f>IF(OR(E118="",F118=""),"",SUMIFS('C. Consumer Service Detail'!$J$11:$J$5010,'C. Consumer Service Detail'!$D$11:$D$5010,$C118,'C. Consumer Service Detail'!$E$11:$E$5010,$D118,'C. Consumer Service Detail'!$F$11:$F$5010,'B. Consumer Budget'!$G118,'C. Consumer Service Detail'!$P$11:$P$5010,"Denied"))</f>
        <v/>
      </c>
    </row>
    <row r="119" spans="2:15" x14ac:dyDescent="0.25">
      <c r="B119" s="64">
        <f t="shared" si="2"/>
        <v>109</v>
      </c>
      <c r="C119" s="68"/>
      <c r="D119" s="69"/>
      <c r="E119" s="103"/>
      <c r="F119" s="69"/>
      <c r="G119" s="89"/>
      <c r="H119" s="69"/>
      <c r="I119" s="70"/>
      <c r="J119" s="70"/>
      <c r="K119" s="121">
        <f>'B. Consumer Budget'!$I119-'B. Consumer Budget'!$J119</f>
        <v>0</v>
      </c>
      <c r="L119" s="120" t="str">
        <f>IF(OR(C119="",D119=""),"",SUMIFS('C. Consumer Service Detail'!$J$11:$J$5010,'C. Consumer Service Detail'!$D$11:$D$5010,$C119,'C. Consumer Service Detail'!$E$11:$E$5010,$D119,'C. Consumer Service Detail'!$F$11:$F$5010,'B. Consumer Budget'!$G119))</f>
        <v/>
      </c>
      <c r="M119" s="120">
        <f>IF('B. Consumer Budget'!$K119&lt;0,0,IF('B. Consumer Budget'!$L119&gt;'B. Consumer Budget'!$K119,'B. Consumer Budget'!$K119,'B. Consumer Budget'!$L119))</f>
        <v>0</v>
      </c>
      <c r="N119" s="120" t="str">
        <f>IF('B. Consumer Budget'!$L119="","",'B. Consumer Budget'!$M119-'B. Consumer Budget'!$L119)</f>
        <v/>
      </c>
      <c r="O119" s="63" t="str">
        <f>IF(OR(E119="",F119=""),"",SUMIFS('C. Consumer Service Detail'!$J$11:$J$5010,'C. Consumer Service Detail'!$D$11:$D$5010,$C119,'C. Consumer Service Detail'!$E$11:$E$5010,$D119,'C. Consumer Service Detail'!$F$11:$F$5010,'B. Consumer Budget'!$G119,'C. Consumer Service Detail'!$P$11:$P$5010,"Denied"))</f>
        <v/>
      </c>
    </row>
    <row r="120" spans="2:15" x14ac:dyDescent="0.25">
      <c r="B120" s="64">
        <f t="shared" si="2"/>
        <v>110</v>
      </c>
      <c r="C120" s="65"/>
      <c r="D120" s="66"/>
      <c r="E120" s="104"/>
      <c r="F120" s="66"/>
      <c r="G120" s="88"/>
      <c r="H120" s="66"/>
      <c r="I120" s="67"/>
      <c r="J120" s="67"/>
      <c r="K120" s="121">
        <f>'B. Consumer Budget'!$I120-'B. Consumer Budget'!$J120</f>
        <v>0</v>
      </c>
      <c r="L120" s="120" t="str">
        <f>IF(OR(C120="",D120=""),"",SUMIFS('C. Consumer Service Detail'!$J$11:$J$5010,'C. Consumer Service Detail'!$D$11:$D$5010,$C120,'C. Consumer Service Detail'!$E$11:$E$5010,$D120,'C. Consumer Service Detail'!$F$11:$F$5010,'B. Consumer Budget'!$G120))</f>
        <v/>
      </c>
      <c r="M120" s="120">
        <f>IF('B. Consumer Budget'!$K120&lt;0,0,IF('B. Consumer Budget'!$L120&gt;'B. Consumer Budget'!$K120,'B. Consumer Budget'!$K120,'B. Consumer Budget'!$L120))</f>
        <v>0</v>
      </c>
      <c r="N120" s="120" t="str">
        <f>IF('B. Consumer Budget'!$L120="","",'B. Consumer Budget'!$M120-'B. Consumer Budget'!$L120)</f>
        <v/>
      </c>
      <c r="O120" s="63" t="str">
        <f>IF(OR(E120="",F120=""),"",SUMIFS('C. Consumer Service Detail'!$J$11:$J$5010,'C. Consumer Service Detail'!$D$11:$D$5010,$C120,'C. Consumer Service Detail'!$E$11:$E$5010,$D120,'C. Consumer Service Detail'!$F$11:$F$5010,'B. Consumer Budget'!$G120,'C. Consumer Service Detail'!$P$11:$P$5010,"Denied"))</f>
        <v/>
      </c>
    </row>
    <row r="121" spans="2:15" x14ac:dyDescent="0.25">
      <c r="B121" s="64">
        <f t="shared" si="2"/>
        <v>111</v>
      </c>
      <c r="C121" s="68"/>
      <c r="D121" s="69"/>
      <c r="E121" s="103"/>
      <c r="F121" s="69"/>
      <c r="G121" s="89"/>
      <c r="H121" s="69"/>
      <c r="I121" s="70"/>
      <c r="J121" s="70"/>
      <c r="K121" s="121">
        <f>'B. Consumer Budget'!$I121-'B. Consumer Budget'!$J121</f>
        <v>0</v>
      </c>
      <c r="L121" s="120" t="str">
        <f>IF(OR(C121="",D121=""),"",SUMIFS('C. Consumer Service Detail'!$J$11:$J$5010,'C. Consumer Service Detail'!$D$11:$D$5010,$C121,'C. Consumer Service Detail'!$E$11:$E$5010,$D121,'C. Consumer Service Detail'!$F$11:$F$5010,'B. Consumer Budget'!$G121))</f>
        <v/>
      </c>
      <c r="M121" s="120">
        <f>IF('B. Consumer Budget'!$K121&lt;0,0,IF('B. Consumer Budget'!$L121&gt;'B. Consumer Budget'!$K121,'B. Consumer Budget'!$K121,'B. Consumer Budget'!$L121))</f>
        <v>0</v>
      </c>
      <c r="N121" s="120" t="str">
        <f>IF('B. Consumer Budget'!$L121="","",'B. Consumer Budget'!$M121-'B. Consumer Budget'!$L121)</f>
        <v/>
      </c>
      <c r="O121" s="63" t="str">
        <f>IF(OR(E121="",F121=""),"",SUMIFS('C. Consumer Service Detail'!$J$11:$J$5010,'C. Consumer Service Detail'!$D$11:$D$5010,$C121,'C. Consumer Service Detail'!$E$11:$E$5010,$D121,'C. Consumer Service Detail'!$F$11:$F$5010,'B. Consumer Budget'!$G121,'C. Consumer Service Detail'!$P$11:$P$5010,"Denied"))</f>
        <v/>
      </c>
    </row>
    <row r="122" spans="2:15" x14ac:dyDescent="0.25">
      <c r="B122" s="64">
        <f t="shared" si="2"/>
        <v>112</v>
      </c>
      <c r="C122" s="65"/>
      <c r="D122" s="66"/>
      <c r="E122" s="104"/>
      <c r="F122" s="66"/>
      <c r="G122" s="88"/>
      <c r="H122" s="66"/>
      <c r="I122" s="67"/>
      <c r="J122" s="67"/>
      <c r="K122" s="121">
        <f>'B. Consumer Budget'!$I122-'B. Consumer Budget'!$J122</f>
        <v>0</v>
      </c>
      <c r="L122" s="120" t="str">
        <f>IF(OR(C122="",D122=""),"",SUMIFS('C. Consumer Service Detail'!$J$11:$J$5010,'C. Consumer Service Detail'!$D$11:$D$5010,$C122,'C. Consumer Service Detail'!$E$11:$E$5010,$D122,'C. Consumer Service Detail'!$F$11:$F$5010,'B. Consumer Budget'!$G122))</f>
        <v/>
      </c>
      <c r="M122" s="120">
        <f>IF('B. Consumer Budget'!$K122&lt;0,0,IF('B. Consumer Budget'!$L122&gt;'B. Consumer Budget'!$K122,'B. Consumer Budget'!$K122,'B. Consumer Budget'!$L122))</f>
        <v>0</v>
      </c>
      <c r="N122" s="120" t="str">
        <f>IF('B. Consumer Budget'!$L122="","",'B. Consumer Budget'!$M122-'B. Consumer Budget'!$L122)</f>
        <v/>
      </c>
      <c r="O122" s="63" t="str">
        <f>IF(OR(E122="",F122=""),"",SUMIFS('C. Consumer Service Detail'!$J$11:$J$5010,'C. Consumer Service Detail'!$D$11:$D$5010,$C122,'C. Consumer Service Detail'!$E$11:$E$5010,$D122,'C. Consumer Service Detail'!$F$11:$F$5010,'B. Consumer Budget'!$G122,'C. Consumer Service Detail'!$P$11:$P$5010,"Denied"))</f>
        <v/>
      </c>
    </row>
    <row r="123" spans="2:15" x14ac:dyDescent="0.25">
      <c r="B123" s="64">
        <f t="shared" si="2"/>
        <v>113</v>
      </c>
      <c r="C123" s="68"/>
      <c r="D123" s="69"/>
      <c r="E123" s="103"/>
      <c r="F123" s="69"/>
      <c r="G123" s="89"/>
      <c r="H123" s="69"/>
      <c r="I123" s="70"/>
      <c r="J123" s="70"/>
      <c r="K123" s="121">
        <f>'B. Consumer Budget'!$I123-'B. Consumer Budget'!$J123</f>
        <v>0</v>
      </c>
      <c r="L123" s="120" t="str">
        <f>IF(OR(C123="",D123=""),"",SUMIFS('C. Consumer Service Detail'!$J$11:$J$5010,'C. Consumer Service Detail'!$D$11:$D$5010,$C123,'C. Consumer Service Detail'!$E$11:$E$5010,$D123,'C. Consumer Service Detail'!$F$11:$F$5010,'B. Consumer Budget'!$G123))</f>
        <v/>
      </c>
      <c r="M123" s="120">
        <f>IF('B. Consumer Budget'!$K123&lt;0,0,IF('B. Consumer Budget'!$L123&gt;'B. Consumer Budget'!$K123,'B. Consumer Budget'!$K123,'B. Consumer Budget'!$L123))</f>
        <v>0</v>
      </c>
      <c r="N123" s="120" t="str">
        <f>IF('B. Consumer Budget'!$L123="","",'B. Consumer Budget'!$M123-'B. Consumer Budget'!$L123)</f>
        <v/>
      </c>
      <c r="O123" s="63" t="str">
        <f>IF(OR(E123="",F123=""),"",SUMIFS('C. Consumer Service Detail'!$J$11:$J$5010,'C. Consumer Service Detail'!$D$11:$D$5010,$C123,'C. Consumer Service Detail'!$E$11:$E$5010,$D123,'C. Consumer Service Detail'!$F$11:$F$5010,'B. Consumer Budget'!$G123,'C. Consumer Service Detail'!$P$11:$P$5010,"Denied"))</f>
        <v/>
      </c>
    </row>
    <row r="124" spans="2:15" x14ac:dyDescent="0.25">
      <c r="B124" s="64">
        <f t="shared" si="2"/>
        <v>114</v>
      </c>
      <c r="C124" s="65"/>
      <c r="D124" s="66"/>
      <c r="E124" s="104"/>
      <c r="F124" s="66"/>
      <c r="G124" s="88"/>
      <c r="H124" s="66"/>
      <c r="I124" s="67"/>
      <c r="J124" s="67"/>
      <c r="K124" s="121">
        <f>'B. Consumer Budget'!$I124-'B. Consumer Budget'!$J124</f>
        <v>0</v>
      </c>
      <c r="L124" s="120" t="str">
        <f>IF(OR(C124="",D124=""),"",SUMIFS('C. Consumer Service Detail'!$J$11:$J$5010,'C. Consumer Service Detail'!$D$11:$D$5010,$C124,'C. Consumer Service Detail'!$E$11:$E$5010,$D124,'C. Consumer Service Detail'!$F$11:$F$5010,'B. Consumer Budget'!$G124))</f>
        <v/>
      </c>
      <c r="M124" s="120">
        <f>IF('B. Consumer Budget'!$K124&lt;0,0,IF('B. Consumer Budget'!$L124&gt;'B. Consumer Budget'!$K124,'B. Consumer Budget'!$K124,'B. Consumer Budget'!$L124))</f>
        <v>0</v>
      </c>
      <c r="N124" s="120" t="str">
        <f>IF('B. Consumer Budget'!$L124="","",'B. Consumer Budget'!$M124-'B. Consumer Budget'!$L124)</f>
        <v/>
      </c>
      <c r="O124" s="63" t="str">
        <f>IF(OR(E124="",F124=""),"",SUMIFS('C. Consumer Service Detail'!$J$11:$J$5010,'C. Consumer Service Detail'!$D$11:$D$5010,$C124,'C. Consumer Service Detail'!$E$11:$E$5010,$D124,'C. Consumer Service Detail'!$F$11:$F$5010,'B. Consumer Budget'!$G124,'C. Consumer Service Detail'!$P$11:$P$5010,"Denied"))</f>
        <v/>
      </c>
    </row>
    <row r="125" spans="2:15" x14ac:dyDescent="0.25">
      <c r="B125" s="64">
        <f t="shared" si="2"/>
        <v>115</v>
      </c>
      <c r="C125" s="68"/>
      <c r="D125" s="69"/>
      <c r="E125" s="103"/>
      <c r="F125" s="69"/>
      <c r="G125" s="89"/>
      <c r="H125" s="69"/>
      <c r="I125" s="70"/>
      <c r="J125" s="70"/>
      <c r="K125" s="121">
        <f>'B. Consumer Budget'!$I125-'B. Consumer Budget'!$J125</f>
        <v>0</v>
      </c>
      <c r="L125" s="120" t="str">
        <f>IF(OR(C125="",D125=""),"",SUMIFS('C. Consumer Service Detail'!$J$11:$J$5010,'C. Consumer Service Detail'!$D$11:$D$5010,$C125,'C. Consumer Service Detail'!$E$11:$E$5010,$D125,'C. Consumer Service Detail'!$F$11:$F$5010,'B. Consumer Budget'!$G125))</f>
        <v/>
      </c>
      <c r="M125" s="120">
        <f>IF('B. Consumer Budget'!$K125&lt;0,0,IF('B. Consumer Budget'!$L125&gt;'B. Consumer Budget'!$K125,'B. Consumer Budget'!$K125,'B. Consumer Budget'!$L125))</f>
        <v>0</v>
      </c>
      <c r="N125" s="120" t="str">
        <f>IF('B. Consumer Budget'!$L125="","",'B. Consumer Budget'!$M125-'B. Consumer Budget'!$L125)</f>
        <v/>
      </c>
      <c r="O125" s="63" t="str">
        <f>IF(OR(E125="",F125=""),"",SUMIFS('C. Consumer Service Detail'!$J$11:$J$5010,'C. Consumer Service Detail'!$D$11:$D$5010,$C125,'C. Consumer Service Detail'!$E$11:$E$5010,$D125,'C. Consumer Service Detail'!$F$11:$F$5010,'B. Consumer Budget'!$G125,'C. Consumer Service Detail'!$P$11:$P$5010,"Denied"))</f>
        <v/>
      </c>
    </row>
    <row r="126" spans="2:15" x14ac:dyDescent="0.25">
      <c r="B126" s="64">
        <f t="shared" si="2"/>
        <v>116</v>
      </c>
      <c r="C126" s="65"/>
      <c r="D126" s="66"/>
      <c r="E126" s="104"/>
      <c r="F126" s="66"/>
      <c r="G126" s="88"/>
      <c r="H126" s="66"/>
      <c r="I126" s="67"/>
      <c r="J126" s="67"/>
      <c r="K126" s="121">
        <f>'B. Consumer Budget'!$I126-'B. Consumer Budget'!$J126</f>
        <v>0</v>
      </c>
      <c r="L126" s="120" t="str">
        <f>IF(OR(C126="",D126=""),"",SUMIFS('C. Consumer Service Detail'!$J$11:$J$5010,'C. Consumer Service Detail'!$D$11:$D$5010,$C126,'C. Consumer Service Detail'!$E$11:$E$5010,$D126,'C. Consumer Service Detail'!$F$11:$F$5010,'B. Consumer Budget'!$G126))</f>
        <v/>
      </c>
      <c r="M126" s="120">
        <f>IF('B. Consumer Budget'!$K126&lt;0,0,IF('B. Consumer Budget'!$L126&gt;'B. Consumer Budget'!$K126,'B. Consumer Budget'!$K126,'B. Consumer Budget'!$L126))</f>
        <v>0</v>
      </c>
      <c r="N126" s="120" t="str">
        <f>IF('B. Consumer Budget'!$L126="","",'B. Consumer Budget'!$M126-'B. Consumer Budget'!$L126)</f>
        <v/>
      </c>
      <c r="O126" s="63" t="str">
        <f>IF(OR(E126="",F126=""),"",SUMIFS('C. Consumer Service Detail'!$J$11:$J$5010,'C. Consumer Service Detail'!$D$11:$D$5010,$C126,'C. Consumer Service Detail'!$E$11:$E$5010,$D126,'C. Consumer Service Detail'!$F$11:$F$5010,'B. Consumer Budget'!$G126,'C. Consumer Service Detail'!$P$11:$P$5010,"Denied"))</f>
        <v/>
      </c>
    </row>
    <row r="127" spans="2:15" x14ac:dyDescent="0.25">
      <c r="B127" s="64">
        <f t="shared" si="2"/>
        <v>117</v>
      </c>
      <c r="C127" s="68"/>
      <c r="D127" s="69"/>
      <c r="E127" s="103"/>
      <c r="F127" s="69"/>
      <c r="G127" s="89"/>
      <c r="H127" s="69"/>
      <c r="I127" s="70"/>
      <c r="J127" s="70"/>
      <c r="K127" s="121">
        <f>'B. Consumer Budget'!$I127-'B. Consumer Budget'!$J127</f>
        <v>0</v>
      </c>
      <c r="L127" s="120" t="str">
        <f>IF(OR(C127="",D127=""),"",SUMIFS('C. Consumer Service Detail'!$J$11:$J$5010,'C. Consumer Service Detail'!$D$11:$D$5010,$C127,'C. Consumer Service Detail'!$E$11:$E$5010,$D127,'C. Consumer Service Detail'!$F$11:$F$5010,'B. Consumer Budget'!$G127))</f>
        <v/>
      </c>
      <c r="M127" s="120">
        <f>IF('B. Consumer Budget'!$K127&lt;0,0,IF('B. Consumer Budget'!$L127&gt;'B. Consumer Budget'!$K127,'B. Consumer Budget'!$K127,'B. Consumer Budget'!$L127))</f>
        <v>0</v>
      </c>
      <c r="N127" s="120" t="str">
        <f>IF('B. Consumer Budget'!$L127="","",'B. Consumer Budget'!$M127-'B. Consumer Budget'!$L127)</f>
        <v/>
      </c>
      <c r="O127" s="63" t="str">
        <f>IF(OR(E127="",F127=""),"",SUMIFS('C. Consumer Service Detail'!$J$11:$J$5010,'C. Consumer Service Detail'!$D$11:$D$5010,$C127,'C. Consumer Service Detail'!$E$11:$E$5010,$D127,'C. Consumer Service Detail'!$F$11:$F$5010,'B. Consumer Budget'!$G127,'C. Consumer Service Detail'!$P$11:$P$5010,"Denied"))</f>
        <v/>
      </c>
    </row>
    <row r="128" spans="2:15" x14ac:dyDescent="0.25">
      <c r="B128" s="64">
        <f t="shared" si="2"/>
        <v>118</v>
      </c>
      <c r="C128" s="65"/>
      <c r="D128" s="66"/>
      <c r="E128" s="104"/>
      <c r="F128" s="66"/>
      <c r="G128" s="88"/>
      <c r="H128" s="66"/>
      <c r="I128" s="67"/>
      <c r="J128" s="67"/>
      <c r="K128" s="121">
        <f>'B. Consumer Budget'!$I128-'B. Consumer Budget'!$J128</f>
        <v>0</v>
      </c>
      <c r="L128" s="120" t="str">
        <f>IF(OR(C128="",D128=""),"",SUMIFS('C. Consumer Service Detail'!$J$11:$J$5010,'C. Consumer Service Detail'!$D$11:$D$5010,$C128,'C. Consumer Service Detail'!$E$11:$E$5010,$D128,'C. Consumer Service Detail'!$F$11:$F$5010,'B. Consumer Budget'!$G128))</f>
        <v/>
      </c>
      <c r="M128" s="120">
        <f>IF('B. Consumer Budget'!$K128&lt;0,0,IF('B. Consumer Budget'!$L128&gt;'B. Consumer Budget'!$K128,'B. Consumer Budget'!$K128,'B. Consumer Budget'!$L128))</f>
        <v>0</v>
      </c>
      <c r="N128" s="120" t="str">
        <f>IF('B. Consumer Budget'!$L128="","",'B. Consumer Budget'!$M128-'B. Consumer Budget'!$L128)</f>
        <v/>
      </c>
      <c r="O128" s="63" t="str">
        <f>IF(OR(E128="",F128=""),"",SUMIFS('C. Consumer Service Detail'!$J$11:$J$5010,'C. Consumer Service Detail'!$D$11:$D$5010,$C128,'C. Consumer Service Detail'!$E$11:$E$5010,$D128,'C. Consumer Service Detail'!$F$11:$F$5010,'B. Consumer Budget'!$G128,'C. Consumer Service Detail'!$P$11:$P$5010,"Denied"))</f>
        <v/>
      </c>
    </row>
    <row r="129" spans="2:15" x14ac:dyDescent="0.25">
      <c r="B129" s="64">
        <f t="shared" si="2"/>
        <v>119</v>
      </c>
      <c r="C129" s="68"/>
      <c r="D129" s="69"/>
      <c r="E129" s="103"/>
      <c r="F129" s="69"/>
      <c r="G129" s="89"/>
      <c r="H129" s="69"/>
      <c r="I129" s="70"/>
      <c r="J129" s="70"/>
      <c r="K129" s="121">
        <f>'B. Consumer Budget'!$I129-'B. Consumer Budget'!$J129</f>
        <v>0</v>
      </c>
      <c r="L129" s="120" t="str">
        <f>IF(OR(C129="",D129=""),"",SUMIFS('C. Consumer Service Detail'!$J$11:$J$5010,'C. Consumer Service Detail'!$D$11:$D$5010,$C129,'C. Consumer Service Detail'!$E$11:$E$5010,$D129,'C. Consumer Service Detail'!$F$11:$F$5010,'B. Consumer Budget'!$G129))</f>
        <v/>
      </c>
      <c r="M129" s="120">
        <f>IF('B. Consumer Budget'!$K129&lt;0,0,IF('B. Consumer Budget'!$L129&gt;'B. Consumer Budget'!$K129,'B. Consumer Budget'!$K129,'B. Consumer Budget'!$L129))</f>
        <v>0</v>
      </c>
      <c r="N129" s="120" t="str">
        <f>IF('B. Consumer Budget'!$L129="","",'B. Consumer Budget'!$M129-'B. Consumer Budget'!$L129)</f>
        <v/>
      </c>
      <c r="O129" s="63" t="str">
        <f>IF(OR(E129="",F129=""),"",SUMIFS('C. Consumer Service Detail'!$J$11:$J$5010,'C. Consumer Service Detail'!$D$11:$D$5010,$C129,'C. Consumer Service Detail'!$E$11:$E$5010,$D129,'C. Consumer Service Detail'!$F$11:$F$5010,'B. Consumer Budget'!$G129,'C. Consumer Service Detail'!$P$11:$P$5010,"Denied"))</f>
        <v/>
      </c>
    </row>
    <row r="130" spans="2:15" x14ac:dyDescent="0.25">
      <c r="B130" s="64">
        <f t="shared" si="2"/>
        <v>120</v>
      </c>
      <c r="C130" s="65"/>
      <c r="D130" s="66"/>
      <c r="E130" s="104"/>
      <c r="F130" s="66"/>
      <c r="G130" s="88"/>
      <c r="H130" s="66"/>
      <c r="I130" s="67"/>
      <c r="J130" s="67"/>
      <c r="K130" s="121">
        <f>'B. Consumer Budget'!$I130-'B. Consumer Budget'!$J130</f>
        <v>0</v>
      </c>
      <c r="L130" s="120" t="str">
        <f>IF(OR(C130="",D130=""),"",SUMIFS('C. Consumer Service Detail'!$J$11:$J$5010,'C. Consumer Service Detail'!$D$11:$D$5010,$C130,'C. Consumer Service Detail'!$E$11:$E$5010,$D130,'C. Consumer Service Detail'!$F$11:$F$5010,'B. Consumer Budget'!$G130))</f>
        <v/>
      </c>
      <c r="M130" s="120">
        <f>IF('B. Consumer Budget'!$K130&lt;0,0,IF('B. Consumer Budget'!$L130&gt;'B. Consumer Budget'!$K130,'B. Consumer Budget'!$K130,'B. Consumer Budget'!$L130))</f>
        <v>0</v>
      </c>
      <c r="N130" s="120" t="str">
        <f>IF('B. Consumer Budget'!$L130="","",'B. Consumer Budget'!$M130-'B. Consumer Budget'!$L130)</f>
        <v/>
      </c>
      <c r="O130" s="63" t="str">
        <f>IF(OR(E130="",F130=""),"",SUMIFS('C. Consumer Service Detail'!$J$11:$J$5010,'C. Consumer Service Detail'!$D$11:$D$5010,$C130,'C. Consumer Service Detail'!$E$11:$E$5010,$D130,'C. Consumer Service Detail'!$F$11:$F$5010,'B. Consumer Budget'!$G130,'C. Consumer Service Detail'!$P$11:$P$5010,"Denied"))</f>
        <v/>
      </c>
    </row>
    <row r="131" spans="2:15" x14ac:dyDescent="0.25">
      <c r="B131" s="64">
        <f t="shared" si="2"/>
        <v>121</v>
      </c>
      <c r="C131" s="68"/>
      <c r="D131" s="69"/>
      <c r="E131" s="103"/>
      <c r="F131" s="69"/>
      <c r="G131" s="89"/>
      <c r="H131" s="69"/>
      <c r="I131" s="70"/>
      <c r="J131" s="70"/>
      <c r="K131" s="121">
        <f>'B. Consumer Budget'!$I131-'B. Consumer Budget'!$J131</f>
        <v>0</v>
      </c>
      <c r="L131" s="120" t="str">
        <f>IF(OR(C131="",D131=""),"",SUMIFS('C. Consumer Service Detail'!$J$11:$J$5010,'C. Consumer Service Detail'!$D$11:$D$5010,$C131,'C. Consumer Service Detail'!$E$11:$E$5010,$D131,'C. Consumer Service Detail'!$F$11:$F$5010,'B. Consumer Budget'!$G131))</f>
        <v/>
      </c>
      <c r="M131" s="120">
        <f>IF('B. Consumer Budget'!$K131&lt;0,0,IF('B. Consumer Budget'!$L131&gt;'B. Consumer Budget'!$K131,'B. Consumer Budget'!$K131,'B. Consumer Budget'!$L131))</f>
        <v>0</v>
      </c>
      <c r="N131" s="120" t="str">
        <f>IF('B. Consumer Budget'!$L131="","",'B. Consumer Budget'!$M131-'B. Consumer Budget'!$L131)</f>
        <v/>
      </c>
      <c r="O131" s="63" t="str">
        <f>IF(OR(E131="",F131=""),"",SUMIFS('C. Consumer Service Detail'!$J$11:$J$5010,'C. Consumer Service Detail'!$D$11:$D$5010,$C131,'C. Consumer Service Detail'!$E$11:$E$5010,$D131,'C. Consumer Service Detail'!$F$11:$F$5010,'B. Consumer Budget'!$G131,'C. Consumer Service Detail'!$P$11:$P$5010,"Denied"))</f>
        <v/>
      </c>
    </row>
    <row r="132" spans="2:15" x14ac:dyDescent="0.25">
      <c r="B132" s="64">
        <f t="shared" si="2"/>
        <v>122</v>
      </c>
      <c r="C132" s="65"/>
      <c r="D132" s="66"/>
      <c r="E132" s="104"/>
      <c r="F132" s="66"/>
      <c r="G132" s="88"/>
      <c r="H132" s="66"/>
      <c r="I132" s="67"/>
      <c r="J132" s="67"/>
      <c r="K132" s="121">
        <f>'B. Consumer Budget'!$I132-'B. Consumer Budget'!$J132</f>
        <v>0</v>
      </c>
      <c r="L132" s="120" t="str">
        <f>IF(OR(C132="",D132=""),"",SUMIFS('C. Consumer Service Detail'!$J$11:$J$5010,'C. Consumer Service Detail'!$D$11:$D$5010,$C132,'C. Consumer Service Detail'!$E$11:$E$5010,$D132,'C. Consumer Service Detail'!$F$11:$F$5010,'B. Consumer Budget'!$G132))</f>
        <v/>
      </c>
      <c r="M132" s="120">
        <f>IF('B. Consumer Budget'!$K132&lt;0,0,IF('B. Consumer Budget'!$L132&gt;'B. Consumer Budget'!$K132,'B. Consumer Budget'!$K132,'B. Consumer Budget'!$L132))</f>
        <v>0</v>
      </c>
      <c r="N132" s="120" t="str">
        <f>IF('B. Consumer Budget'!$L132="","",'B. Consumer Budget'!$M132-'B. Consumer Budget'!$L132)</f>
        <v/>
      </c>
      <c r="O132" s="63" t="str">
        <f>IF(OR(E132="",F132=""),"",SUMIFS('C. Consumer Service Detail'!$J$11:$J$5010,'C. Consumer Service Detail'!$D$11:$D$5010,$C132,'C. Consumer Service Detail'!$E$11:$E$5010,$D132,'C. Consumer Service Detail'!$F$11:$F$5010,'B. Consumer Budget'!$G132,'C. Consumer Service Detail'!$P$11:$P$5010,"Denied"))</f>
        <v/>
      </c>
    </row>
    <row r="133" spans="2:15" x14ac:dyDescent="0.25">
      <c r="B133" s="64">
        <f t="shared" si="2"/>
        <v>123</v>
      </c>
      <c r="C133" s="68"/>
      <c r="D133" s="69"/>
      <c r="E133" s="103"/>
      <c r="F133" s="69"/>
      <c r="G133" s="89"/>
      <c r="H133" s="69"/>
      <c r="I133" s="70"/>
      <c r="J133" s="70"/>
      <c r="K133" s="121">
        <f>'B. Consumer Budget'!$I133-'B. Consumer Budget'!$J133</f>
        <v>0</v>
      </c>
      <c r="L133" s="120" t="str">
        <f>IF(OR(C133="",D133=""),"",SUMIFS('C. Consumer Service Detail'!$J$11:$J$5010,'C. Consumer Service Detail'!$D$11:$D$5010,$C133,'C. Consumer Service Detail'!$E$11:$E$5010,$D133,'C. Consumer Service Detail'!$F$11:$F$5010,'B. Consumer Budget'!$G133))</f>
        <v/>
      </c>
      <c r="M133" s="120">
        <f>IF('B. Consumer Budget'!$K133&lt;0,0,IF('B. Consumer Budget'!$L133&gt;'B. Consumer Budget'!$K133,'B. Consumer Budget'!$K133,'B. Consumer Budget'!$L133))</f>
        <v>0</v>
      </c>
      <c r="N133" s="120" t="str">
        <f>IF('B. Consumer Budget'!$L133="","",'B. Consumer Budget'!$M133-'B. Consumer Budget'!$L133)</f>
        <v/>
      </c>
      <c r="O133" s="63" t="str">
        <f>IF(OR(E133="",F133=""),"",SUMIFS('C. Consumer Service Detail'!$J$11:$J$5010,'C. Consumer Service Detail'!$D$11:$D$5010,$C133,'C. Consumer Service Detail'!$E$11:$E$5010,$D133,'C. Consumer Service Detail'!$F$11:$F$5010,'B. Consumer Budget'!$G133,'C. Consumer Service Detail'!$P$11:$P$5010,"Denied"))</f>
        <v/>
      </c>
    </row>
    <row r="134" spans="2:15" x14ac:dyDescent="0.25">
      <c r="B134" s="64">
        <f t="shared" si="2"/>
        <v>124</v>
      </c>
      <c r="C134" s="65"/>
      <c r="D134" s="66"/>
      <c r="E134" s="104"/>
      <c r="F134" s="66"/>
      <c r="G134" s="88"/>
      <c r="H134" s="66"/>
      <c r="I134" s="67"/>
      <c r="J134" s="67"/>
      <c r="K134" s="121">
        <f>'B. Consumer Budget'!$I134-'B. Consumer Budget'!$J134</f>
        <v>0</v>
      </c>
      <c r="L134" s="120" t="str">
        <f>IF(OR(C134="",D134=""),"",SUMIFS('C. Consumer Service Detail'!$J$11:$J$5010,'C. Consumer Service Detail'!$D$11:$D$5010,$C134,'C. Consumer Service Detail'!$E$11:$E$5010,$D134,'C. Consumer Service Detail'!$F$11:$F$5010,'B. Consumer Budget'!$G134))</f>
        <v/>
      </c>
      <c r="M134" s="120">
        <f>IF('B. Consumer Budget'!$K134&lt;0,0,IF('B. Consumer Budget'!$L134&gt;'B. Consumer Budget'!$K134,'B. Consumer Budget'!$K134,'B. Consumer Budget'!$L134))</f>
        <v>0</v>
      </c>
      <c r="N134" s="120" t="str">
        <f>IF('B. Consumer Budget'!$L134="","",'B. Consumer Budget'!$M134-'B. Consumer Budget'!$L134)</f>
        <v/>
      </c>
      <c r="O134" s="63" t="str">
        <f>IF(OR(E134="",F134=""),"",SUMIFS('C. Consumer Service Detail'!$J$11:$J$5010,'C. Consumer Service Detail'!$D$11:$D$5010,$C134,'C. Consumer Service Detail'!$E$11:$E$5010,$D134,'C. Consumer Service Detail'!$F$11:$F$5010,'B. Consumer Budget'!$G134,'C. Consumer Service Detail'!$P$11:$P$5010,"Denied"))</f>
        <v/>
      </c>
    </row>
    <row r="135" spans="2:15" x14ac:dyDescent="0.25">
      <c r="B135" s="64">
        <f t="shared" si="2"/>
        <v>125</v>
      </c>
      <c r="C135" s="68"/>
      <c r="D135" s="69"/>
      <c r="E135" s="103"/>
      <c r="F135" s="69"/>
      <c r="G135" s="89"/>
      <c r="H135" s="69"/>
      <c r="I135" s="70"/>
      <c r="J135" s="70"/>
      <c r="K135" s="121">
        <f>'B. Consumer Budget'!$I135-'B. Consumer Budget'!$J135</f>
        <v>0</v>
      </c>
      <c r="L135" s="120" t="str">
        <f>IF(OR(C135="",D135=""),"",SUMIFS('C. Consumer Service Detail'!$J$11:$J$5010,'C. Consumer Service Detail'!$D$11:$D$5010,$C135,'C. Consumer Service Detail'!$E$11:$E$5010,$D135,'C. Consumer Service Detail'!$F$11:$F$5010,'B. Consumer Budget'!$G135))</f>
        <v/>
      </c>
      <c r="M135" s="120">
        <f>IF('B. Consumer Budget'!$K135&lt;0,0,IF('B. Consumer Budget'!$L135&gt;'B. Consumer Budget'!$K135,'B. Consumer Budget'!$K135,'B. Consumer Budget'!$L135))</f>
        <v>0</v>
      </c>
      <c r="N135" s="120" t="str">
        <f>IF('B. Consumer Budget'!$L135="","",'B. Consumer Budget'!$M135-'B. Consumer Budget'!$L135)</f>
        <v/>
      </c>
      <c r="O135" s="63" t="str">
        <f>IF(OR(E135="",F135=""),"",SUMIFS('C. Consumer Service Detail'!$J$11:$J$5010,'C. Consumer Service Detail'!$D$11:$D$5010,$C135,'C. Consumer Service Detail'!$E$11:$E$5010,$D135,'C. Consumer Service Detail'!$F$11:$F$5010,'B. Consumer Budget'!$G135,'C. Consumer Service Detail'!$P$11:$P$5010,"Denied"))</f>
        <v/>
      </c>
    </row>
    <row r="136" spans="2:15" x14ac:dyDescent="0.25">
      <c r="B136" s="64">
        <f t="shared" si="2"/>
        <v>126</v>
      </c>
      <c r="C136" s="65"/>
      <c r="D136" s="66"/>
      <c r="E136" s="104"/>
      <c r="F136" s="66"/>
      <c r="G136" s="88"/>
      <c r="H136" s="66"/>
      <c r="I136" s="67"/>
      <c r="J136" s="67"/>
      <c r="K136" s="121">
        <f>'B. Consumer Budget'!$I136-'B. Consumer Budget'!$J136</f>
        <v>0</v>
      </c>
      <c r="L136" s="120" t="str">
        <f>IF(OR(C136="",D136=""),"",SUMIFS('C. Consumer Service Detail'!$J$11:$J$5010,'C. Consumer Service Detail'!$D$11:$D$5010,$C136,'C. Consumer Service Detail'!$E$11:$E$5010,$D136,'C. Consumer Service Detail'!$F$11:$F$5010,'B. Consumer Budget'!$G136))</f>
        <v/>
      </c>
      <c r="M136" s="120">
        <f>IF('B. Consumer Budget'!$K136&lt;0,0,IF('B. Consumer Budget'!$L136&gt;'B. Consumer Budget'!$K136,'B. Consumer Budget'!$K136,'B. Consumer Budget'!$L136))</f>
        <v>0</v>
      </c>
      <c r="N136" s="120" t="str">
        <f>IF('B. Consumer Budget'!$L136="","",'B. Consumer Budget'!$M136-'B. Consumer Budget'!$L136)</f>
        <v/>
      </c>
      <c r="O136" s="63" t="str">
        <f>IF(OR(E136="",F136=""),"",SUMIFS('C. Consumer Service Detail'!$J$11:$J$5010,'C. Consumer Service Detail'!$D$11:$D$5010,$C136,'C. Consumer Service Detail'!$E$11:$E$5010,$D136,'C. Consumer Service Detail'!$F$11:$F$5010,'B. Consumer Budget'!$G136,'C. Consumer Service Detail'!$P$11:$P$5010,"Denied"))</f>
        <v/>
      </c>
    </row>
    <row r="137" spans="2:15" x14ac:dyDescent="0.25">
      <c r="B137" s="64">
        <f t="shared" si="2"/>
        <v>127</v>
      </c>
      <c r="C137" s="68"/>
      <c r="D137" s="69"/>
      <c r="E137" s="103"/>
      <c r="F137" s="69"/>
      <c r="G137" s="89"/>
      <c r="H137" s="69"/>
      <c r="I137" s="70"/>
      <c r="J137" s="70"/>
      <c r="K137" s="121">
        <f>'B. Consumer Budget'!$I137-'B. Consumer Budget'!$J137</f>
        <v>0</v>
      </c>
      <c r="L137" s="120" t="str">
        <f>IF(OR(C137="",D137=""),"",SUMIFS('C. Consumer Service Detail'!$J$11:$J$5010,'C. Consumer Service Detail'!$D$11:$D$5010,$C137,'C. Consumer Service Detail'!$E$11:$E$5010,$D137,'C. Consumer Service Detail'!$F$11:$F$5010,'B. Consumer Budget'!$G137))</f>
        <v/>
      </c>
      <c r="M137" s="120">
        <f>IF('B. Consumer Budget'!$K137&lt;0,0,IF('B. Consumer Budget'!$L137&gt;'B. Consumer Budget'!$K137,'B. Consumer Budget'!$K137,'B. Consumer Budget'!$L137))</f>
        <v>0</v>
      </c>
      <c r="N137" s="120" t="str">
        <f>IF('B. Consumer Budget'!$L137="","",'B. Consumer Budget'!$M137-'B. Consumer Budget'!$L137)</f>
        <v/>
      </c>
      <c r="O137" s="63" t="str">
        <f>IF(OR(E137="",F137=""),"",SUMIFS('C. Consumer Service Detail'!$J$11:$J$5010,'C. Consumer Service Detail'!$D$11:$D$5010,$C137,'C. Consumer Service Detail'!$E$11:$E$5010,$D137,'C. Consumer Service Detail'!$F$11:$F$5010,'B. Consumer Budget'!$G137,'C. Consumer Service Detail'!$P$11:$P$5010,"Denied"))</f>
        <v/>
      </c>
    </row>
    <row r="138" spans="2:15" x14ac:dyDescent="0.25">
      <c r="B138" s="64">
        <f t="shared" si="2"/>
        <v>128</v>
      </c>
      <c r="C138" s="65"/>
      <c r="D138" s="66"/>
      <c r="E138" s="104"/>
      <c r="F138" s="66"/>
      <c r="G138" s="88"/>
      <c r="H138" s="66"/>
      <c r="I138" s="67"/>
      <c r="J138" s="67"/>
      <c r="K138" s="121">
        <f>'B. Consumer Budget'!$I138-'B. Consumer Budget'!$J138</f>
        <v>0</v>
      </c>
      <c r="L138" s="120" t="str">
        <f>IF(OR(C138="",D138=""),"",SUMIFS('C. Consumer Service Detail'!$J$11:$J$5010,'C. Consumer Service Detail'!$D$11:$D$5010,$C138,'C. Consumer Service Detail'!$E$11:$E$5010,$D138,'C. Consumer Service Detail'!$F$11:$F$5010,'B. Consumer Budget'!$G138))</f>
        <v/>
      </c>
      <c r="M138" s="120">
        <f>IF('B. Consumer Budget'!$K138&lt;0,0,IF('B. Consumer Budget'!$L138&gt;'B. Consumer Budget'!$K138,'B. Consumer Budget'!$K138,'B. Consumer Budget'!$L138))</f>
        <v>0</v>
      </c>
      <c r="N138" s="120" t="str">
        <f>IF('B. Consumer Budget'!$L138="","",'B. Consumer Budget'!$M138-'B. Consumer Budget'!$L138)</f>
        <v/>
      </c>
      <c r="O138" s="63" t="str">
        <f>IF(OR(E138="",F138=""),"",SUMIFS('C. Consumer Service Detail'!$J$11:$J$5010,'C. Consumer Service Detail'!$D$11:$D$5010,$C138,'C. Consumer Service Detail'!$E$11:$E$5010,$D138,'C. Consumer Service Detail'!$F$11:$F$5010,'B. Consumer Budget'!$G138,'C. Consumer Service Detail'!$P$11:$P$5010,"Denied"))</f>
        <v/>
      </c>
    </row>
    <row r="139" spans="2:15" x14ac:dyDescent="0.25">
      <c r="B139" s="64">
        <f t="shared" si="2"/>
        <v>129</v>
      </c>
      <c r="C139" s="68"/>
      <c r="D139" s="69"/>
      <c r="E139" s="103"/>
      <c r="F139" s="69"/>
      <c r="G139" s="89"/>
      <c r="H139" s="69"/>
      <c r="I139" s="70"/>
      <c r="J139" s="70"/>
      <c r="K139" s="121">
        <f>'B. Consumer Budget'!$I139-'B. Consumer Budget'!$J139</f>
        <v>0</v>
      </c>
      <c r="L139" s="120" t="str">
        <f>IF(OR(C139="",D139=""),"",SUMIFS('C. Consumer Service Detail'!$J$11:$J$5010,'C. Consumer Service Detail'!$D$11:$D$5010,$C139,'C. Consumer Service Detail'!$E$11:$E$5010,$D139,'C. Consumer Service Detail'!$F$11:$F$5010,'B. Consumer Budget'!$G139))</f>
        <v/>
      </c>
      <c r="M139" s="120">
        <f>IF('B. Consumer Budget'!$K139&lt;0,0,IF('B. Consumer Budget'!$L139&gt;'B. Consumer Budget'!$K139,'B. Consumer Budget'!$K139,'B. Consumer Budget'!$L139))</f>
        <v>0</v>
      </c>
      <c r="N139" s="120" t="str">
        <f>IF('B. Consumer Budget'!$L139="","",'B. Consumer Budget'!$M139-'B. Consumer Budget'!$L139)</f>
        <v/>
      </c>
      <c r="O139" s="63" t="str">
        <f>IF(OR(E139="",F139=""),"",SUMIFS('C. Consumer Service Detail'!$J$11:$J$5010,'C. Consumer Service Detail'!$D$11:$D$5010,$C139,'C. Consumer Service Detail'!$E$11:$E$5010,$D139,'C. Consumer Service Detail'!$F$11:$F$5010,'B. Consumer Budget'!$G139,'C. Consumer Service Detail'!$P$11:$P$5010,"Denied"))</f>
        <v/>
      </c>
    </row>
    <row r="140" spans="2:15" x14ac:dyDescent="0.25">
      <c r="B140" s="64">
        <f t="shared" si="2"/>
        <v>130</v>
      </c>
      <c r="C140" s="65"/>
      <c r="D140" s="66"/>
      <c r="E140" s="104"/>
      <c r="F140" s="66"/>
      <c r="G140" s="88"/>
      <c r="H140" s="66"/>
      <c r="I140" s="67"/>
      <c r="J140" s="67"/>
      <c r="K140" s="121">
        <f>'B. Consumer Budget'!$I140-'B. Consumer Budget'!$J140</f>
        <v>0</v>
      </c>
      <c r="L140" s="120" t="str">
        <f>IF(OR(C140="",D140=""),"",SUMIFS('C. Consumer Service Detail'!$J$11:$J$5010,'C. Consumer Service Detail'!$D$11:$D$5010,$C140,'C. Consumer Service Detail'!$E$11:$E$5010,$D140,'C. Consumer Service Detail'!$F$11:$F$5010,'B. Consumer Budget'!$G140))</f>
        <v/>
      </c>
      <c r="M140" s="120">
        <f>IF('B. Consumer Budget'!$K140&lt;0,0,IF('B. Consumer Budget'!$L140&gt;'B. Consumer Budget'!$K140,'B. Consumer Budget'!$K140,'B. Consumer Budget'!$L140))</f>
        <v>0</v>
      </c>
      <c r="N140" s="120" t="str">
        <f>IF('B. Consumer Budget'!$L140="","",'B. Consumer Budget'!$M140-'B. Consumer Budget'!$L140)</f>
        <v/>
      </c>
      <c r="O140" s="63" t="str">
        <f>IF(OR(E140="",F140=""),"",SUMIFS('C. Consumer Service Detail'!$J$11:$J$5010,'C. Consumer Service Detail'!$D$11:$D$5010,$C140,'C. Consumer Service Detail'!$E$11:$E$5010,$D140,'C. Consumer Service Detail'!$F$11:$F$5010,'B. Consumer Budget'!$G140,'C. Consumer Service Detail'!$P$11:$P$5010,"Denied"))</f>
        <v/>
      </c>
    </row>
    <row r="141" spans="2:15" x14ac:dyDescent="0.25">
      <c r="B141" s="64">
        <f t="shared" si="2"/>
        <v>131</v>
      </c>
      <c r="C141" s="68"/>
      <c r="D141" s="69"/>
      <c r="E141" s="103"/>
      <c r="F141" s="69"/>
      <c r="G141" s="89"/>
      <c r="H141" s="69"/>
      <c r="I141" s="70"/>
      <c r="J141" s="70"/>
      <c r="K141" s="121">
        <f>'B. Consumer Budget'!$I141-'B. Consumer Budget'!$J141</f>
        <v>0</v>
      </c>
      <c r="L141" s="120" t="str">
        <f>IF(OR(C141="",D141=""),"",SUMIFS('C. Consumer Service Detail'!$J$11:$J$5010,'C. Consumer Service Detail'!$D$11:$D$5010,$C141,'C. Consumer Service Detail'!$E$11:$E$5010,$D141,'C. Consumer Service Detail'!$F$11:$F$5010,'B. Consumer Budget'!$G141))</f>
        <v/>
      </c>
      <c r="M141" s="120">
        <f>IF('B. Consumer Budget'!$K141&lt;0,0,IF('B. Consumer Budget'!$L141&gt;'B. Consumer Budget'!$K141,'B. Consumer Budget'!$K141,'B. Consumer Budget'!$L141))</f>
        <v>0</v>
      </c>
      <c r="N141" s="120" t="str">
        <f>IF('B. Consumer Budget'!$L141="","",'B. Consumer Budget'!$M141-'B. Consumer Budget'!$L141)</f>
        <v/>
      </c>
      <c r="O141" s="63" t="str">
        <f>IF(OR(E141="",F141=""),"",SUMIFS('C. Consumer Service Detail'!$J$11:$J$5010,'C. Consumer Service Detail'!$D$11:$D$5010,$C141,'C. Consumer Service Detail'!$E$11:$E$5010,$D141,'C. Consumer Service Detail'!$F$11:$F$5010,'B. Consumer Budget'!$G141,'C. Consumer Service Detail'!$P$11:$P$5010,"Denied"))</f>
        <v/>
      </c>
    </row>
    <row r="142" spans="2:15" x14ac:dyDescent="0.25">
      <c r="B142" s="64">
        <f t="shared" si="2"/>
        <v>132</v>
      </c>
      <c r="C142" s="65"/>
      <c r="D142" s="66"/>
      <c r="E142" s="104"/>
      <c r="F142" s="66"/>
      <c r="G142" s="88"/>
      <c r="H142" s="66"/>
      <c r="I142" s="67"/>
      <c r="J142" s="67"/>
      <c r="K142" s="121">
        <f>'B. Consumer Budget'!$I142-'B. Consumer Budget'!$J142</f>
        <v>0</v>
      </c>
      <c r="L142" s="120" t="str">
        <f>IF(OR(C142="",D142=""),"",SUMIFS('C. Consumer Service Detail'!$J$11:$J$5010,'C. Consumer Service Detail'!$D$11:$D$5010,$C142,'C. Consumer Service Detail'!$E$11:$E$5010,$D142,'C. Consumer Service Detail'!$F$11:$F$5010,'B. Consumer Budget'!$G142))</f>
        <v/>
      </c>
      <c r="M142" s="120">
        <f>IF('B. Consumer Budget'!$K142&lt;0,0,IF('B. Consumer Budget'!$L142&gt;'B. Consumer Budget'!$K142,'B. Consumer Budget'!$K142,'B. Consumer Budget'!$L142))</f>
        <v>0</v>
      </c>
      <c r="N142" s="120" t="str">
        <f>IF('B. Consumer Budget'!$L142="","",'B. Consumer Budget'!$M142-'B. Consumer Budget'!$L142)</f>
        <v/>
      </c>
      <c r="O142" s="63" t="str">
        <f>IF(OR(E142="",F142=""),"",SUMIFS('C. Consumer Service Detail'!$J$11:$J$5010,'C. Consumer Service Detail'!$D$11:$D$5010,$C142,'C. Consumer Service Detail'!$E$11:$E$5010,$D142,'C. Consumer Service Detail'!$F$11:$F$5010,'B. Consumer Budget'!$G142,'C. Consumer Service Detail'!$P$11:$P$5010,"Denied"))</f>
        <v/>
      </c>
    </row>
    <row r="143" spans="2:15" x14ac:dyDescent="0.25">
      <c r="B143" s="64">
        <f t="shared" si="2"/>
        <v>133</v>
      </c>
      <c r="C143" s="68"/>
      <c r="D143" s="69"/>
      <c r="E143" s="103"/>
      <c r="F143" s="69"/>
      <c r="G143" s="89"/>
      <c r="H143" s="69"/>
      <c r="I143" s="70"/>
      <c r="J143" s="70"/>
      <c r="K143" s="121">
        <f>'B. Consumer Budget'!$I143-'B. Consumer Budget'!$J143</f>
        <v>0</v>
      </c>
      <c r="L143" s="120" t="str">
        <f>IF(OR(C143="",D143=""),"",SUMIFS('C. Consumer Service Detail'!$J$11:$J$5010,'C. Consumer Service Detail'!$D$11:$D$5010,$C143,'C. Consumer Service Detail'!$E$11:$E$5010,$D143,'C. Consumer Service Detail'!$F$11:$F$5010,'B. Consumer Budget'!$G143))</f>
        <v/>
      </c>
      <c r="M143" s="120">
        <f>IF('B. Consumer Budget'!$K143&lt;0,0,IF('B. Consumer Budget'!$L143&gt;'B. Consumer Budget'!$K143,'B. Consumer Budget'!$K143,'B. Consumer Budget'!$L143))</f>
        <v>0</v>
      </c>
      <c r="N143" s="120" t="str">
        <f>IF('B. Consumer Budget'!$L143="","",'B. Consumer Budget'!$M143-'B. Consumer Budget'!$L143)</f>
        <v/>
      </c>
      <c r="O143" s="63" t="str">
        <f>IF(OR(E143="",F143=""),"",SUMIFS('C. Consumer Service Detail'!$J$11:$J$5010,'C. Consumer Service Detail'!$D$11:$D$5010,$C143,'C. Consumer Service Detail'!$E$11:$E$5010,$D143,'C. Consumer Service Detail'!$F$11:$F$5010,'B. Consumer Budget'!$G143,'C. Consumer Service Detail'!$P$11:$P$5010,"Denied"))</f>
        <v/>
      </c>
    </row>
    <row r="144" spans="2:15" x14ac:dyDescent="0.25">
      <c r="B144" s="64">
        <f t="shared" si="2"/>
        <v>134</v>
      </c>
      <c r="C144" s="65"/>
      <c r="D144" s="66"/>
      <c r="E144" s="104"/>
      <c r="F144" s="66"/>
      <c r="G144" s="88"/>
      <c r="H144" s="66"/>
      <c r="I144" s="67"/>
      <c r="J144" s="67"/>
      <c r="K144" s="121">
        <f>'B. Consumer Budget'!$I144-'B. Consumer Budget'!$J144</f>
        <v>0</v>
      </c>
      <c r="L144" s="120" t="str">
        <f>IF(OR(C144="",D144=""),"",SUMIFS('C. Consumer Service Detail'!$J$11:$J$5010,'C. Consumer Service Detail'!$D$11:$D$5010,$C144,'C. Consumer Service Detail'!$E$11:$E$5010,$D144,'C. Consumer Service Detail'!$F$11:$F$5010,'B. Consumer Budget'!$G144))</f>
        <v/>
      </c>
      <c r="M144" s="120">
        <f>IF('B. Consumer Budget'!$K144&lt;0,0,IF('B. Consumer Budget'!$L144&gt;'B. Consumer Budget'!$K144,'B. Consumer Budget'!$K144,'B. Consumer Budget'!$L144))</f>
        <v>0</v>
      </c>
      <c r="N144" s="120" t="str">
        <f>IF('B. Consumer Budget'!$L144="","",'B. Consumer Budget'!$M144-'B. Consumer Budget'!$L144)</f>
        <v/>
      </c>
      <c r="O144" s="63" t="str">
        <f>IF(OR(E144="",F144=""),"",SUMIFS('C. Consumer Service Detail'!$J$11:$J$5010,'C. Consumer Service Detail'!$D$11:$D$5010,$C144,'C. Consumer Service Detail'!$E$11:$E$5010,$D144,'C. Consumer Service Detail'!$F$11:$F$5010,'B. Consumer Budget'!$G144,'C. Consumer Service Detail'!$P$11:$P$5010,"Denied"))</f>
        <v/>
      </c>
    </row>
    <row r="145" spans="2:15" x14ac:dyDescent="0.25">
      <c r="B145" s="64">
        <f t="shared" si="2"/>
        <v>135</v>
      </c>
      <c r="C145" s="68"/>
      <c r="D145" s="69"/>
      <c r="E145" s="103"/>
      <c r="F145" s="69"/>
      <c r="G145" s="89"/>
      <c r="H145" s="69"/>
      <c r="I145" s="70"/>
      <c r="J145" s="70"/>
      <c r="K145" s="121">
        <f>'B. Consumer Budget'!$I145-'B. Consumer Budget'!$J145</f>
        <v>0</v>
      </c>
      <c r="L145" s="120" t="str">
        <f>IF(OR(C145="",D145=""),"",SUMIFS('C. Consumer Service Detail'!$J$11:$J$5010,'C. Consumer Service Detail'!$D$11:$D$5010,$C145,'C. Consumer Service Detail'!$E$11:$E$5010,$D145,'C. Consumer Service Detail'!$F$11:$F$5010,'B. Consumer Budget'!$G145))</f>
        <v/>
      </c>
      <c r="M145" s="120">
        <f>IF('B. Consumer Budget'!$K145&lt;0,0,IF('B. Consumer Budget'!$L145&gt;'B. Consumer Budget'!$K145,'B. Consumer Budget'!$K145,'B. Consumer Budget'!$L145))</f>
        <v>0</v>
      </c>
      <c r="N145" s="120" t="str">
        <f>IF('B. Consumer Budget'!$L145="","",'B. Consumer Budget'!$M145-'B. Consumer Budget'!$L145)</f>
        <v/>
      </c>
      <c r="O145" s="63" t="str">
        <f>IF(OR(E145="",F145=""),"",SUMIFS('C. Consumer Service Detail'!$J$11:$J$5010,'C. Consumer Service Detail'!$D$11:$D$5010,$C145,'C. Consumer Service Detail'!$E$11:$E$5010,$D145,'C. Consumer Service Detail'!$F$11:$F$5010,'B. Consumer Budget'!$G145,'C. Consumer Service Detail'!$P$11:$P$5010,"Denied"))</f>
        <v/>
      </c>
    </row>
    <row r="146" spans="2:15" x14ac:dyDescent="0.25">
      <c r="B146" s="64">
        <f t="shared" si="2"/>
        <v>136</v>
      </c>
      <c r="C146" s="65"/>
      <c r="D146" s="66"/>
      <c r="E146" s="104"/>
      <c r="F146" s="66"/>
      <c r="G146" s="88"/>
      <c r="H146" s="66"/>
      <c r="I146" s="67"/>
      <c r="J146" s="67"/>
      <c r="K146" s="121">
        <f>'B. Consumer Budget'!$I146-'B. Consumer Budget'!$J146</f>
        <v>0</v>
      </c>
      <c r="L146" s="120" t="str">
        <f>IF(OR(C146="",D146=""),"",SUMIFS('C. Consumer Service Detail'!$J$11:$J$5010,'C. Consumer Service Detail'!$D$11:$D$5010,$C146,'C. Consumer Service Detail'!$E$11:$E$5010,$D146,'C. Consumer Service Detail'!$F$11:$F$5010,'B. Consumer Budget'!$G146))</f>
        <v/>
      </c>
      <c r="M146" s="120">
        <f>IF('B. Consumer Budget'!$K146&lt;0,0,IF('B. Consumer Budget'!$L146&gt;'B. Consumer Budget'!$K146,'B. Consumer Budget'!$K146,'B. Consumer Budget'!$L146))</f>
        <v>0</v>
      </c>
      <c r="N146" s="120" t="str">
        <f>IF('B. Consumer Budget'!$L146="","",'B. Consumer Budget'!$M146-'B. Consumer Budget'!$L146)</f>
        <v/>
      </c>
      <c r="O146" s="63" t="str">
        <f>IF(OR(E146="",F146=""),"",SUMIFS('C. Consumer Service Detail'!$J$11:$J$5010,'C. Consumer Service Detail'!$D$11:$D$5010,$C146,'C. Consumer Service Detail'!$E$11:$E$5010,$D146,'C. Consumer Service Detail'!$F$11:$F$5010,'B. Consumer Budget'!$G146,'C. Consumer Service Detail'!$P$11:$P$5010,"Denied"))</f>
        <v/>
      </c>
    </row>
    <row r="147" spans="2:15" x14ac:dyDescent="0.25">
      <c r="B147" s="64">
        <f t="shared" si="2"/>
        <v>137</v>
      </c>
      <c r="C147" s="68"/>
      <c r="D147" s="69"/>
      <c r="E147" s="103"/>
      <c r="F147" s="69"/>
      <c r="G147" s="89"/>
      <c r="H147" s="69"/>
      <c r="I147" s="70"/>
      <c r="J147" s="70"/>
      <c r="K147" s="121">
        <f>'B. Consumer Budget'!$I147-'B. Consumer Budget'!$J147</f>
        <v>0</v>
      </c>
      <c r="L147" s="120" t="str">
        <f>IF(OR(C147="",D147=""),"",SUMIFS('C. Consumer Service Detail'!$J$11:$J$5010,'C. Consumer Service Detail'!$D$11:$D$5010,$C147,'C. Consumer Service Detail'!$E$11:$E$5010,$D147,'C. Consumer Service Detail'!$F$11:$F$5010,'B. Consumer Budget'!$G147))</f>
        <v/>
      </c>
      <c r="M147" s="120">
        <f>IF('B. Consumer Budget'!$K147&lt;0,0,IF('B. Consumer Budget'!$L147&gt;'B. Consumer Budget'!$K147,'B. Consumer Budget'!$K147,'B. Consumer Budget'!$L147))</f>
        <v>0</v>
      </c>
      <c r="N147" s="120" t="str">
        <f>IF('B. Consumer Budget'!$L147="","",'B. Consumer Budget'!$M147-'B. Consumer Budget'!$L147)</f>
        <v/>
      </c>
      <c r="O147" s="63" t="str">
        <f>IF(OR(E147="",F147=""),"",SUMIFS('C. Consumer Service Detail'!$J$11:$J$5010,'C. Consumer Service Detail'!$D$11:$D$5010,$C147,'C. Consumer Service Detail'!$E$11:$E$5010,$D147,'C. Consumer Service Detail'!$F$11:$F$5010,'B. Consumer Budget'!$G147,'C. Consumer Service Detail'!$P$11:$P$5010,"Denied"))</f>
        <v/>
      </c>
    </row>
    <row r="148" spans="2:15" x14ac:dyDescent="0.25">
      <c r="B148" s="64">
        <f t="shared" si="2"/>
        <v>138</v>
      </c>
      <c r="C148" s="65"/>
      <c r="D148" s="66"/>
      <c r="E148" s="104"/>
      <c r="F148" s="66"/>
      <c r="G148" s="88"/>
      <c r="H148" s="66"/>
      <c r="I148" s="67"/>
      <c r="J148" s="67"/>
      <c r="K148" s="121">
        <f>'B. Consumer Budget'!$I148-'B. Consumer Budget'!$J148</f>
        <v>0</v>
      </c>
      <c r="L148" s="120" t="str">
        <f>IF(OR(C148="",D148=""),"",SUMIFS('C. Consumer Service Detail'!$J$11:$J$5010,'C. Consumer Service Detail'!$D$11:$D$5010,$C148,'C. Consumer Service Detail'!$E$11:$E$5010,$D148,'C. Consumer Service Detail'!$F$11:$F$5010,'B. Consumer Budget'!$G148))</f>
        <v/>
      </c>
      <c r="M148" s="120">
        <f>IF('B. Consumer Budget'!$K148&lt;0,0,IF('B. Consumer Budget'!$L148&gt;'B. Consumer Budget'!$K148,'B. Consumer Budget'!$K148,'B. Consumer Budget'!$L148))</f>
        <v>0</v>
      </c>
      <c r="N148" s="120" t="str">
        <f>IF('B. Consumer Budget'!$L148="","",'B. Consumer Budget'!$M148-'B. Consumer Budget'!$L148)</f>
        <v/>
      </c>
      <c r="O148" s="63" t="str">
        <f>IF(OR(E148="",F148=""),"",SUMIFS('C. Consumer Service Detail'!$J$11:$J$5010,'C. Consumer Service Detail'!$D$11:$D$5010,$C148,'C. Consumer Service Detail'!$E$11:$E$5010,$D148,'C. Consumer Service Detail'!$F$11:$F$5010,'B. Consumer Budget'!$G148,'C. Consumer Service Detail'!$P$11:$P$5010,"Denied"))</f>
        <v/>
      </c>
    </row>
    <row r="149" spans="2:15" x14ac:dyDescent="0.25">
      <c r="B149" s="64">
        <f t="shared" si="2"/>
        <v>139</v>
      </c>
      <c r="C149" s="68"/>
      <c r="D149" s="69"/>
      <c r="E149" s="103"/>
      <c r="F149" s="69"/>
      <c r="G149" s="89"/>
      <c r="H149" s="69"/>
      <c r="I149" s="70"/>
      <c r="J149" s="70"/>
      <c r="K149" s="121">
        <f>'B. Consumer Budget'!$I149-'B. Consumer Budget'!$J149</f>
        <v>0</v>
      </c>
      <c r="L149" s="120" t="str">
        <f>IF(OR(C149="",D149=""),"",SUMIFS('C. Consumer Service Detail'!$J$11:$J$5010,'C. Consumer Service Detail'!$D$11:$D$5010,$C149,'C. Consumer Service Detail'!$E$11:$E$5010,$D149,'C. Consumer Service Detail'!$F$11:$F$5010,'B. Consumer Budget'!$G149))</f>
        <v/>
      </c>
      <c r="M149" s="120">
        <f>IF('B. Consumer Budget'!$K149&lt;0,0,IF('B. Consumer Budget'!$L149&gt;'B. Consumer Budget'!$K149,'B. Consumer Budget'!$K149,'B. Consumer Budget'!$L149))</f>
        <v>0</v>
      </c>
      <c r="N149" s="120" t="str">
        <f>IF('B. Consumer Budget'!$L149="","",'B. Consumer Budget'!$M149-'B. Consumer Budget'!$L149)</f>
        <v/>
      </c>
      <c r="O149" s="63" t="str">
        <f>IF(OR(E149="",F149=""),"",SUMIFS('C. Consumer Service Detail'!$J$11:$J$5010,'C. Consumer Service Detail'!$D$11:$D$5010,$C149,'C. Consumer Service Detail'!$E$11:$E$5010,$D149,'C. Consumer Service Detail'!$F$11:$F$5010,'B. Consumer Budget'!$G149,'C. Consumer Service Detail'!$P$11:$P$5010,"Denied"))</f>
        <v/>
      </c>
    </row>
    <row r="150" spans="2:15" x14ac:dyDescent="0.25">
      <c r="B150" s="64">
        <f t="shared" si="2"/>
        <v>140</v>
      </c>
      <c r="C150" s="65"/>
      <c r="D150" s="66"/>
      <c r="E150" s="104"/>
      <c r="F150" s="66"/>
      <c r="G150" s="88"/>
      <c r="H150" s="66"/>
      <c r="I150" s="67"/>
      <c r="J150" s="67"/>
      <c r="K150" s="121">
        <f>'B. Consumer Budget'!$I150-'B. Consumer Budget'!$J150</f>
        <v>0</v>
      </c>
      <c r="L150" s="120" t="str">
        <f>IF(OR(C150="",D150=""),"",SUMIFS('C. Consumer Service Detail'!$J$11:$J$5010,'C. Consumer Service Detail'!$D$11:$D$5010,$C150,'C. Consumer Service Detail'!$E$11:$E$5010,$D150,'C. Consumer Service Detail'!$F$11:$F$5010,'B. Consumer Budget'!$G150))</f>
        <v/>
      </c>
      <c r="M150" s="120">
        <f>IF('B. Consumer Budget'!$K150&lt;0,0,IF('B. Consumer Budget'!$L150&gt;'B. Consumer Budget'!$K150,'B. Consumer Budget'!$K150,'B. Consumer Budget'!$L150))</f>
        <v>0</v>
      </c>
      <c r="N150" s="120" t="str">
        <f>IF('B. Consumer Budget'!$L150="","",'B. Consumer Budget'!$M150-'B. Consumer Budget'!$L150)</f>
        <v/>
      </c>
      <c r="O150" s="63" t="str">
        <f>IF(OR(E150="",F150=""),"",SUMIFS('C. Consumer Service Detail'!$J$11:$J$5010,'C. Consumer Service Detail'!$D$11:$D$5010,$C150,'C. Consumer Service Detail'!$E$11:$E$5010,$D150,'C. Consumer Service Detail'!$F$11:$F$5010,'B. Consumer Budget'!$G150,'C. Consumer Service Detail'!$P$11:$P$5010,"Denied"))</f>
        <v/>
      </c>
    </row>
    <row r="151" spans="2:15" x14ac:dyDescent="0.25">
      <c r="B151" s="64">
        <f t="shared" si="2"/>
        <v>141</v>
      </c>
      <c r="C151" s="68"/>
      <c r="D151" s="69"/>
      <c r="E151" s="103"/>
      <c r="F151" s="69"/>
      <c r="G151" s="89"/>
      <c r="H151" s="69"/>
      <c r="I151" s="70"/>
      <c r="J151" s="70"/>
      <c r="K151" s="121">
        <f>'B. Consumer Budget'!$I151-'B. Consumer Budget'!$J151</f>
        <v>0</v>
      </c>
      <c r="L151" s="120" t="str">
        <f>IF(OR(C151="",D151=""),"",SUMIFS('C. Consumer Service Detail'!$J$11:$J$5010,'C. Consumer Service Detail'!$D$11:$D$5010,$C151,'C. Consumer Service Detail'!$E$11:$E$5010,$D151,'C. Consumer Service Detail'!$F$11:$F$5010,'B. Consumer Budget'!$G151))</f>
        <v/>
      </c>
      <c r="M151" s="120">
        <f>IF('B. Consumer Budget'!$K151&lt;0,0,IF('B. Consumer Budget'!$L151&gt;'B. Consumer Budget'!$K151,'B. Consumer Budget'!$K151,'B. Consumer Budget'!$L151))</f>
        <v>0</v>
      </c>
      <c r="N151" s="120" t="str">
        <f>IF('B. Consumer Budget'!$L151="","",'B. Consumer Budget'!$M151-'B. Consumer Budget'!$L151)</f>
        <v/>
      </c>
      <c r="O151" s="63" t="str">
        <f>IF(OR(E151="",F151=""),"",SUMIFS('C. Consumer Service Detail'!$J$11:$J$5010,'C. Consumer Service Detail'!$D$11:$D$5010,$C151,'C. Consumer Service Detail'!$E$11:$E$5010,$D151,'C. Consumer Service Detail'!$F$11:$F$5010,'B. Consumer Budget'!$G151,'C. Consumer Service Detail'!$P$11:$P$5010,"Denied"))</f>
        <v/>
      </c>
    </row>
    <row r="152" spans="2:15" x14ac:dyDescent="0.25">
      <c r="B152" s="64">
        <f t="shared" si="2"/>
        <v>142</v>
      </c>
      <c r="C152" s="65"/>
      <c r="D152" s="66"/>
      <c r="E152" s="104"/>
      <c r="F152" s="66"/>
      <c r="G152" s="88"/>
      <c r="H152" s="66"/>
      <c r="I152" s="67"/>
      <c r="J152" s="67"/>
      <c r="K152" s="121">
        <f>'B. Consumer Budget'!$I152-'B. Consumer Budget'!$J152</f>
        <v>0</v>
      </c>
      <c r="L152" s="120" t="str">
        <f>IF(OR(C152="",D152=""),"",SUMIFS('C. Consumer Service Detail'!$J$11:$J$5010,'C. Consumer Service Detail'!$D$11:$D$5010,$C152,'C. Consumer Service Detail'!$E$11:$E$5010,$D152,'C. Consumer Service Detail'!$F$11:$F$5010,'B. Consumer Budget'!$G152))</f>
        <v/>
      </c>
      <c r="M152" s="120">
        <f>IF('B. Consumer Budget'!$K152&lt;0,0,IF('B. Consumer Budget'!$L152&gt;'B. Consumer Budget'!$K152,'B. Consumer Budget'!$K152,'B. Consumer Budget'!$L152))</f>
        <v>0</v>
      </c>
      <c r="N152" s="120" t="str">
        <f>IF('B. Consumer Budget'!$L152="","",'B. Consumer Budget'!$M152-'B. Consumer Budget'!$L152)</f>
        <v/>
      </c>
      <c r="O152" s="63" t="str">
        <f>IF(OR(E152="",F152=""),"",SUMIFS('C. Consumer Service Detail'!$J$11:$J$5010,'C. Consumer Service Detail'!$D$11:$D$5010,$C152,'C. Consumer Service Detail'!$E$11:$E$5010,$D152,'C. Consumer Service Detail'!$F$11:$F$5010,'B. Consumer Budget'!$G152,'C. Consumer Service Detail'!$P$11:$P$5010,"Denied"))</f>
        <v/>
      </c>
    </row>
    <row r="153" spans="2:15" x14ac:dyDescent="0.25">
      <c r="B153" s="64">
        <f t="shared" si="2"/>
        <v>143</v>
      </c>
      <c r="C153" s="68"/>
      <c r="D153" s="69"/>
      <c r="E153" s="103"/>
      <c r="F153" s="69"/>
      <c r="G153" s="89"/>
      <c r="H153" s="69"/>
      <c r="I153" s="70"/>
      <c r="J153" s="70"/>
      <c r="K153" s="121">
        <f>'B. Consumer Budget'!$I153-'B. Consumer Budget'!$J153</f>
        <v>0</v>
      </c>
      <c r="L153" s="120" t="str">
        <f>IF(OR(C153="",D153=""),"",SUMIFS('C. Consumer Service Detail'!$J$11:$J$5010,'C. Consumer Service Detail'!$D$11:$D$5010,$C153,'C. Consumer Service Detail'!$E$11:$E$5010,$D153,'C. Consumer Service Detail'!$F$11:$F$5010,'B. Consumer Budget'!$G153))</f>
        <v/>
      </c>
      <c r="M153" s="120">
        <f>IF('B. Consumer Budget'!$K153&lt;0,0,IF('B. Consumer Budget'!$L153&gt;'B. Consumer Budget'!$K153,'B. Consumer Budget'!$K153,'B. Consumer Budget'!$L153))</f>
        <v>0</v>
      </c>
      <c r="N153" s="120" t="str">
        <f>IF('B. Consumer Budget'!$L153="","",'B. Consumer Budget'!$M153-'B. Consumer Budget'!$L153)</f>
        <v/>
      </c>
      <c r="O153" s="63" t="str">
        <f>IF(OR(E153="",F153=""),"",SUMIFS('C. Consumer Service Detail'!$J$11:$J$5010,'C. Consumer Service Detail'!$D$11:$D$5010,$C153,'C. Consumer Service Detail'!$E$11:$E$5010,$D153,'C. Consumer Service Detail'!$F$11:$F$5010,'B. Consumer Budget'!$G153,'C. Consumer Service Detail'!$P$11:$P$5010,"Denied"))</f>
        <v/>
      </c>
    </row>
    <row r="154" spans="2:15" x14ac:dyDescent="0.25">
      <c r="B154" s="64">
        <f t="shared" si="2"/>
        <v>144</v>
      </c>
      <c r="C154" s="65"/>
      <c r="D154" s="66"/>
      <c r="E154" s="104"/>
      <c r="F154" s="66"/>
      <c r="G154" s="88"/>
      <c r="H154" s="66"/>
      <c r="I154" s="67"/>
      <c r="J154" s="67"/>
      <c r="K154" s="121">
        <f>'B. Consumer Budget'!$I154-'B. Consumer Budget'!$J154</f>
        <v>0</v>
      </c>
      <c r="L154" s="120" t="str">
        <f>IF(OR(C154="",D154=""),"",SUMIFS('C. Consumer Service Detail'!$J$11:$J$5010,'C. Consumer Service Detail'!$D$11:$D$5010,$C154,'C. Consumer Service Detail'!$E$11:$E$5010,$D154,'C. Consumer Service Detail'!$F$11:$F$5010,'B. Consumer Budget'!$G154))</f>
        <v/>
      </c>
      <c r="M154" s="120">
        <f>IF('B. Consumer Budget'!$K154&lt;0,0,IF('B. Consumer Budget'!$L154&gt;'B. Consumer Budget'!$K154,'B. Consumer Budget'!$K154,'B. Consumer Budget'!$L154))</f>
        <v>0</v>
      </c>
      <c r="N154" s="120" t="str">
        <f>IF('B. Consumer Budget'!$L154="","",'B. Consumer Budget'!$M154-'B. Consumer Budget'!$L154)</f>
        <v/>
      </c>
      <c r="O154" s="63" t="str">
        <f>IF(OR(E154="",F154=""),"",SUMIFS('C. Consumer Service Detail'!$J$11:$J$5010,'C. Consumer Service Detail'!$D$11:$D$5010,$C154,'C. Consumer Service Detail'!$E$11:$E$5010,$D154,'C. Consumer Service Detail'!$F$11:$F$5010,'B. Consumer Budget'!$G154,'C. Consumer Service Detail'!$P$11:$P$5010,"Denied"))</f>
        <v/>
      </c>
    </row>
    <row r="155" spans="2:15" x14ac:dyDescent="0.25">
      <c r="B155" s="64">
        <f t="shared" si="2"/>
        <v>145</v>
      </c>
      <c r="C155" s="68"/>
      <c r="D155" s="69"/>
      <c r="E155" s="103"/>
      <c r="F155" s="69"/>
      <c r="G155" s="89"/>
      <c r="H155" s="69"/>
      <c r="I155" s="70"/>
      <c r="J155" s="70"/>
      <c r="K155" s="121">
        <f>'B. Consumer Budget'!$I155-'B. Consumer Budget'!$J155</f>
        <v>0</v>
      </c>
      <c r="L155" s="120" t="str">
        <f>IF(OR(C155="",D155=""),"",SUMIFS('C. Consumer Service Detail'!$J$11:$J$5010,'C. Consumer Service Detail'!$D$11:$D$5010,$C155,'C. Consumer Service Detail'!$E$11:$E$5010,$D155,'C. Consumer Service Detail'!$F$11:$F$5010,'B. Consumer Budget'!$G155))</f>
        <v/>
      </c>
      <c r="M155" s="120">
        <f>IF('B. Consumer Budget'!$K155&lt;0,0,IF('B. Consumer Budget'!$L155&gt;'B. Consumer Budget'!$K155,'B. Consumer Budget'!$K155,'B. Consumer Budget'!$L155))</f>
        <v>0</v>
      </c>
      <c r="N155" s="120" t="str">
        <f>IF('B. Consumer Budget'!$L155="","",'B. Consumer Budget'!$M155-'B. Consumer Budget'!$L155)</f>
        <v/>
      </c>
      <c r="O155" s="63" t="str">
        <f>IF(OR(E155="",F155=""),"",SUMIFS('C. Consumer Service Detail'!$J$11:$J$5010,'C. Consumer Service Detail'!$D$11:$D$5010,$C155,'C. Consumer Service Detail'!$E$11:$E$5010,$D155,'C. Consumer Service Detail'!$F$11:$F$5010,'B. Consumer Budget'!$G155,'C. Consumer Service Detail'!$P$11:$P$5010,"Denied"))</f>
        <v/>
      </c>
    </row>
    <row r="156" spans="2:15" x14ac:dyDescent="0.25">
      <c r="B156" s="64">
        <f t="shared" si="2"/>
        <v>146</v>
      </c>
      <c r="C156" s="65"/>
      <c r="D156" s="66"/>
      <c r="E156" s="104"/>
      <c r="F156" s="66"/>
      <c r="G156" s="88"/>
      <c r="H156" s="66"/>
      <c r="I156" s="67"/>
      <c r="J156" s="67"/>
      <c r="K156" s="121">
        <f>'B. Consumer Budget'!$I156-'B. Consumer Budget'!$J156</f>
        <v>0</v>
      </c>
      <c r="L156" s="120" t="str">
        <f>IF(OR(C156="",D156=""),"",SUMIFS('C. Consumer Service Detail'!$J$11:$J$5010,'C. Consumer Service Detail'!$D$11:$D$5010,$C156,'C. Consumer Service Detail'!$E$11:$E$5010,$D156,'C. Consumer Service Detail'!$F$11:$F$5010,'B. Consumer Budget'!$G156))</f>
        <v/>
      </c>
      <c r="M156" s="120">
        <f>IF('B. Consumer Budget'!$K156&lt;0,0,IF('B. Consumer Budget'!$L156&gt;'B. Consumer Budget'!$K156,'B. Consumer Budget'!$K156,'B. Consumer Budget'!$L156))</f>
        <v>0</v>
      </c>
      <c r="N156" s="120" t="str">
        <f>IF('B. Consumer Budget'!$L156="","",'B. Consumer Budget'!$M156-'B. Consumer Budget'!$L156)</f>
        <v/>
      </c>
      <c r="O156" s="63" t="str">
        <f>IF(OR(E156="",F156=""),"",SUMIFS('C. Consumer Service Detail'!$J$11:$J$5010,'C. Consumer Service Detail'!$D$11:$D$5010,$C156,'C. Consumer Service Detail'!$E$11:$E$5010,$D156,'C. Consumer Service Detail'!$F$11:$F$5010,'B. Consumer Budget'!$G156,'C. Consumer Service Detail'!$P$11:$P$5010,"Denied"))</f>
        <v/>
      </c>
    </row>
    <row r="157" spans="2:15" x14ac:dyDescent="0.25">
      <c r="B157" s="64">
        <f t="shared" si="2"/>
        <v>147</v>
      </c>
      <c r="C157" s="68"/>
      <c r="D157" s="69"/>
      <c r="E157" s="103"/>
      <c r="F157" s="69"/>
      <c r="G157" s="89"/>
      <c r="H157" s="69"/>
      <c r="I157" s="70"/>
      <c r="J157" s="70"/>
      <c r="K157" s="121">
        <f>'B. Consumer Budget'!$I157-'B. Consumer Budget'!$J157</f>
        <v>0</v>
      </c>
      <c r="L157" s="120" t="str">
        <f>IF(OR(C157="",D157=""),"",SUMIFS('C. Consumer Service Detail'!$J$11:$J$5010,'C. Consumer Service Detail'!$D$11:$D$5010,$C157,'C. Consumer Service Detail'!$E$11:$E$5010,$D157,'C. Consumer Service Detail'!$F$11:$F$5010,'B. Consumer Budget'!$G157))</f>
        <v/>
      </c>
      <c r="M157" s="120">
        <f>IF('B. Consumer Budget'!$K157&lt;0,0,IF('B. Consumer Budget'!$L157&gt;'B. Consumer Budget'!$K157,'B. Consumer Budget'!$K157,'B. Consumer Budget'!$L157))</f>
        <v>0</v>
      </c>
      <c r="N157" s="120" t="str">
        <f>IF('B. Consumer Budget'!$L157="","",'B. Consumer Budget'!$M157-'B. Consumer Budget'!$L157)</f>
        <v/>
      </c>
      <c r="O157" s="63" t="str">
        <f>IF(OR(E157="",F157=""),"",SUMIFS('C. Consumer Service Detail'!$J$11:$J$5010,'C. Consumer Service Detail'!$D$11:$D$5010,$C157,'C. Consumer Service Detail'!$E$11:$E$5010,$D157,'C. Consumer Service Detail'!$F$11:$F$5010,'B. Consumer Budget'!$G157,'C. Consumer Service Detail'!$P$11:$P$5010,"Denied"))</f>
        <v/>
      </c>
    </row>
    <row r="158" spans="2:15" x14ac:dyDescent="0.25">
      <c r="B158" s="64">
        <f t="shared" si="2"/>
        <v>148</v>
      </c>
      <c r="C158" s="65"/>
      <c r="D158" s="66"/>
      <c r="E158" s="104"/>
      <c r="F158" s="66"/>
      <c r="G158" s="88"/>
      <c r="H158" s="66"/>
      <c r="I158" s="67"/>
      <c r="J158" s="67"/>
      <c r="K158" s="121">
        <f>'B. Consumer Budget'!$I158-'B. Consumer Budget'!$J158</f>
        <v>0</v>
      </c>
      <c r="L158" s="120" t="str">
        <f>IF(OR(C158="",D158=""),"",SUMIFS('C. Consumer Service Detail'!$J$11:$J$5010,'C. Consumer Service Detail'!$D$11:$D$5010,$C158,'C. Consumer Service Detail'!$E$11:$E$5010,$D158,'C. Consumer Service Detail'!$F$11:$F$5010,'B. Consumer Budget'!$G158))</f>
        <v/>
      </c>
      <c r="M158" s="120">
        <f>IF('B. Consumer Budget'!$K158&lt;0,0,IF('B. Consumer Budget'!$L158&gt;'B. Consumer Budget'!$K158,'B. Consumer Budget'!$K158,'B. Consumer Budget'!$L158))</f>
        <v>0</v>
      </c>
      <c r="N158" s="120" t="str">
        <f>IF('B. Consumer Budget'!$L158="","",'B. Consumer Budget'!$M158-'B. Consumer Budget'!$L158)</f>
        <v/>
      </c>
      <c r="O158" s="63" t="str">
        <f>IF(OR(E158="",F158=""),"",SUMIFS('C. Consumer Service Detail'!$J$11:$J$5010,'C. Consumer Service Detail'!$D$11:$D$5010,$C158,'C. Consumer Service Detail'!$E$11:$E$5010,$D158,'C. Consumer Service Detail'!$F$11:$F$5010,'B. Consumer Budget'!$G158,'C. Consumer Service Detail'!$P$11:$P$5010,"Denied"))</f>
        <v/>
      </c>
    </row>
    <row r="159" spans="2:15" x14ac:dyDescent="0.25">
      <c r="B159" s="64">
        <f t="shared" si="2"/>
        <v>149</v>
      </c>
      <c r="C159" s="68"/>
      <c r="D159" s="69"/>
      <c r="E159" s="103"/>
      <c r="F159" s="69"/>
      <c r="G159" s="89"/>
      <c r="H159" s="69"/>
      <c r="I159" s="70"/>
      <c r="J159" s="70"/>
      <c r="K159" s="121">
        <f>'B. Consumer Budget'!$I159-'B. Consumer Budget'!$J159</f>
        <v>0</v>
      </c>
      <c r="L159" s="120" t="str">
        <f>IF(OR(C159="",D159=""),"",SUMIFS('C. Consumer Service Detail'!$J$11:$J$5010,'C. Consumer Service Detail'!$D$11:$D$5010,$C159,'C. Consumer Service Detail'!$E$11:$E$5010,$D159,'C. Consumer Service Detail'!$F$11:$F$5010,'B. Consumer Budget'!$G159))</f>
        <v/>
      </c>
      <c r="M159" s="120">
        <f>IF('B. Consumer Budget'!$K159&lt;0,0,IF('B. Consumer Budget'!$L159&gt;'B. Consumer Budget'!$K159,'B. Consumer Budget'!$K159,'B. Consumer Budget'!$L159))</f>
        <v>0</v>
      </c>
      <c r="N159" s="120" t="str">
        <f>IF('B. Consumer Budget'!$L159="","",'B. Consumer Budget'!$M159-'B. Consumer Budget'!$L159)</f>
        <v/>
      </c>
      <c r="O159" s="63" t="str">
        <f>IF(OR(E159="",F159=""),"",SUMIFS('C. Consumer Service Detail'!$J$11:$J$5010,'C. Consumer Service Detail'!$D$11:$D$5010,$C159,'C. Consumer Service Detail'!$E$11:$E$5010,$D159,'C. Consumer Service Detail'!$F$11:$F$5010,'B. Consumer Budget'!$G159,'C. Consumer Service Detail'!$P$11:$P$5010,"Denied"))</f>
        <v/>
      </c>
    </row>
    <row r="160" spans="2:15" x14ac:dyDescent="0.25">
      <c r="B160" s="64">
        <f t="shared" si="2"/>
        <v>150</v>
      </c>
      <c r="C160" s="65"/>
      <c r="D160" s="66"/>
      <c r="E160" s="104"/>
      <c r="F160" s="66"/>
      <c r="G160" s="88"/>
      <c r="H160" s="66"/>
      <c r="I160" s="67"/>
      <c r="J160" s="67"/>
      <c r="K160" s="121">
        <f>'B. Consumer Budget'!$I160-'B. Consumer Budget'!$J160</f>
        <v>0</v>
      </c>
      <c r="L160" s="120" t="str">
        <f>IF(OR(C160="",D160=""),"",SUMIFS('C. Consumer Service Detail'!$J$11:$J$5010,'C. Consumer Service Detail'!$D$11:$D$5010,$C160,'C. Consumer Service Detail'!$E$11:$E$5010,$D160,'C. Consumer Service Detail'!$F$11:$F$5010,'B. Consumer Budget'!$G160))</f>
        <v/>
      </c>
      <c r="M160" s="120">
        <f>IF('B. Consumer Budget'!$K160&lt;0,0,IF('B. Consumer Budget'!$L160&gt;'B. Consumer Budget'!$K160,'B. Consumer Budget'!$K160,'B. Consumer Budget'!$L160))</f>
        <v>0</v>
      </c>
      <c r="N160" s="120" t="str">
        <f>IF('B. Consumer Budget'!$L160="","",'B. Consumer Budget'!$M160-'B. Consumer Budget'!$L160)</f>
        <v/>
      </c>
      <c r="O160" s="63" t="str">
        <f>IF(OR(E160="",F160=""),"",SUMIFS('C. Consumer Service Detail'!$J$11:$J$5010,'C. Consumer Service Detail'!$D$11:$D$5010,$C160,'C. Consumer Service Detail'!$E$11:$E$5010,$D160,'C. Consumer Service Detail'!$F$11:$F$5010,'B. Consumer Budget'!$G160,'C. Consumer Service Detail'!$P$11:$P$5010,"Denied"))</f>
        <v/>
      </c>
    </row>
    <row r="161" spans="2:15" x14ac:dyDescent="0.25">
      <c r="B161" s="64">
        <f t="shared" si="2"/>
        <v>151</v>
      </c>
      <c r="C161" s="68"/>
      <c r="D161" s="69"/>
      <c r="E161" s="103"/>
      <c r="F161" s="69"/>
      <c r="G161" s="89"/>
      <c r="H161" s="69"/>
      <c r="I161" s="70"/>
      <c r="J161" s="70"/>
      <c r="K161" s="121">
        <f>'B. Consumer Budget'!$I161-'B. Consumer Budget'!$J161</f>
        <v>0</v>
      </c>
      <c r="L161" s="120" t="str">
        <f>IF(OR(C161="",D161=""),"",SUMIFS('C. Consumer Service Detail'!$J$11:$J$5010,'C. Consumer Service Detail'!$D$11:$D$5010,$C161,'C. Consumer Service Detail'!$E$11:$E$5010,$D161,'C. Consumer Service Detail'!$F$11:$F$5010,'B. Consumer Budget'!$G161))</f>
        <v/>
      </c>
      <c r="M161" s="120">
        <f>IF('B. Consumer Budget'!$K161&lt;0,0,IF('B. Consumer Budget'!$L161&gt;'B. Consumer Budget'!$K161,'B. Consumer Budget'!$K161,'B. Consumer Budget'!$L161))</f>
        <v>0</v>
      </c>
      <c r="N161" s="120" t="str">
        <f>IF('B. Consumer Budget'!$L161="","",'B. Consumer Budget'!$M161-'B. Consumer Budget'!$L161)</f>
        <v/>
      </c>
      <c r="O161" s="63" t="str">
        <f>IF(OR(E161="",F161=""),"",SUMIFS('C. Consumer Service Detail'!$J$11:$J$5010,'C. Consumer Service Detail'!$D$11:$D$5010,$C161,'C. Consumer Service Detail'!$E$11:$E$5010,$D161,'C. Consumer Service Detail'!$F$11:$F$5010,'B. Consumer Budget'!$G161,'C. Consumer Service Detail'!$P$11:$P$5010,"Denied"))</f>
        <v/>
      </c>
    </row>
    <row r="162" spans="2:15" x14ac:dyDescent="0.25">
      <c r="B162" s="64">
        <f t="shared" si="2"/>
        <v>152</v>
      </c>
      <c r="C162" s="65"/>
      <c r="D162" s="66"/>
      <c r="E162" s="104"/>
      <c r="F162" s="66"/>
      <c r="G162" s="88"/>
      <c r="H162" s="66"/>
      <c r="I162" s="67"/>
      <c r="J162" s="67"/>
      <c r="K162" s="121">
        <f>'B. Consumer Budget'!$I162-'B. Consumer Budget'!$J162</f>
        <v>0</v>
      </c>
      <c r="L162" s="120" t="str">
        <f>IF(OR(C162="",D162=""),"",SUMIFS('C. Consumer Service Detail'!$J$11:$J$5010,'C. Consumer Service Detail'!$D$11:$D$5010,$C162,'C. Consumer Service Detail'!$E$11:$E$5010,$D162,'C. Consumer Service Detail'!$F$11:$F$5010,'B. Consumer Budget'!$G162))</f>
        <v/>
      </c>
      <c r="M162" s="120">
        <f>IF('B. Consumer Budget'!$K162&lt;0,0,IF('B. Consumer Budget'!$L162&gt;'B. Consumer Budget'!$K162,'B. Consumer Budget'!$K162,'B. Consumer Budget'!$L162))</f>
        <v>0</v>
      </c>
      <c r="N162" s="120" t="str">
        <f>IF('B. Consumer Budget'!$L162="","",'B. Consumer Budget'!$M162-'B. Consumer Budget'!$L162)</f>
        <v/>
      </c>
      <c r="O162" s="63" t="str">
        <f>IF(OR(E162="",F162=""),"",SUMIFS('C. Consumer Service Detail'!$J$11:$J$5010,'C. Consumer Service Detail'!$D$11:$D$5010,$C162,'C. Consumer Service Detail'!$E$11:$E$5010,$D162,'C. Consumer Service Detail'!$F$11:$F$5010,'B. Consumer Budget'!$G162,'C. Consumer Service Detail'!$P$11:$P$5010,"Denied"))</f>
        <v/>
      </c>
    </row>
    <row r="163" spans="2:15" x14ac:dyDescent="0.25">
      <c r="B163" s="64">
        <f t="shared" si="2"/>
        <v>153</v>
      </c>
      <c r="C163" s="68"/>
      <c r="D163" s="69"/>
      <c r="E163" s="103"/>
      <c r="F163" s="69"/>
      <c r="G163" s="89"/>
      <c r="H163" s="69"/>
      <c r="I163" s="70"/>
      <c r="J163" s="70"/>
      <c r="K163" s="121">
        <f>'B. Consumer Budget'!$I163-'B. Consumer Budget'!$J163</f>
        <v>0</v>
      </c>
      <c r="L163" s="120" t="str">
        <f>IF(OR(C163="",D163=""),"",SUMIFS('C. Consumer Service Detail'!$J$11:$J$5010,'C. Consumer Service Detail'!$D$11:$D$5010,$C163,'C. Consumer Service Detail'!$E$11:$E$5010,$D163,'C. Consumer Service Detail'!$F$11:$F$5010,'B. Consumer Budget'!$G163))</f>
        <v/>
      </c>
      <c r="M163" s="120">
        <f>IF('B. Consumer Budget'!$K163&lt;0,0,IF('B. Consumer Budget'!$L163&gt;'B. Consumer Budget'!$K163,'B. Consumer Budget'!$K163,'B. Consumer Budget'!$L163))</f>
        <v>0</v>
      </c>
      <c r="N163" s="120" t="str">
        <f>IF('B. Consumer Budget'!$L163="","",'B. Consumer Budget'!$M163-'B. Consumer Budget'!$L163)</f>
        <v/>
      </c>
      <c r="O163" s="63" t="str">
        <f>IF(OR(E163="",F163=""),"",SUMIFS('C. Consumer Service Detail'!$J$11:$J$5010,'C. Consumer Service Detail'!$D$11:$D$5010,$C163,'C. Consumer Service Detail'!$E$11:$E$5010,$D163,'C. Consumer Service Detail'!$F$11:$F$5010,'B. Consumer Budget'!$G163,'C. Consumer Service Detail'!$P$11:$P$5010,"Denied"))</f>
        <v/>
      </c>
    </row>
    <row r="164" spans="2:15" x14ac:dyDescent="0.25">
      <c r="B164" s="64">
        <f t="shared" si="2"/>
        <v>154</v>
      </c>
      <c r="C164" s="65"/>
      <c r="D164" s="66"/>
      <c r="E164" s="104"/>
      <c r="F164" s="66"/>
      <c r="G164" s="88"/>
      <c r="H164" s="66"/>
      <c r="I164" s="67"/>
      <c r="J164" s="67"/>
      <c r="K164" s="121">
        <f>'B. Consumer Budget'!$I164-'B. Consumer Budget'!$J164</f>
        <v>0</v>
      </c>
      <c r="L164" s="120" t="str">
        <f>IF(OR(C164="",D164=""),"",SUMIFS('C. Consumer Service Detail'!$J$11:$J$5010,'C. Consumer Service Detail'!$D$11:$D$5010,$C164,'C. Consumer Service Detail'!$E$11:$E$5010,$D164,'C. Consumer Service Detail'!$F$11:$F$5010,'B. Consumer Budget'!$G164))</f>
        <v/>
      </c>
      <c r="M164" s="120">
        <f>IF('B. Consumer Budget'!$K164&lt;0,0,IF('B. Consumer Budget'!$L164&gt;'B. Consumer Budget'!$K164,'B. Consumer Budget'!$K164,'B. Consumer Budget'!$L164))</f>
        <v>0</v>
      </c>
      <c r="N164" s="120" t="str">
        <f>IF('B. Consumer Budget'!$L164="","",'B. Consumer Budget'!$M164-'B. Consumer Budget'!$L164)</f>
        <v/>
      </c>
      <c r="O164" s="63" t="str">
        <f>IF(OR(E164="",F164=""),"",SUMIFS('C. Consumer Service Detail'!$J$11:$J$5010,'C. Consumer Service Detail'!$D$11:$D$5010,$C164,'C. Consumer Service Detail'!$E$11:$E$5010,$D164,'C. Consumer Service Detail'!$F$11:$F$5010,'B. Consumer Budget'!$G164,'C. Consumer Service Detail'!$P$11:$P$5010,"Denied"))</f>
        <v/>
      </c>
    </row>
    <row r="165" spans="2:15" x14ac:dyDescent="0.25">
      <c r="B165" s="64">
        <f t="shared" si="2"/>
        <v>155</v>
      </c>
      <c r="C165" s="68"/>
      <c r="D165" s="69"/>
      <c r="E165" s="103"/>
      <c r="F165" s="69"/>
      <c r="G165" s="89"/>
      <c r="H165" s="69"/>
      <c r="I165" s="70"/>
      <c r="J165" s="70"/>
      <c r="K165" s="121">
        <f>'B. Consumer Budget'!$I165-'B. Consumer Budget'!$J165</f>
        <v>0</v>
      </c>
      <c r="L165" s="120" t="str">
        <f>IF(OR(C165="",D165=""),"",SUMIFS('C. Consumer Service Detail'!$J$11:$J$5010,'C. Consumer Service Detail'!$D$11:$D$5010,$C165,'C. Consumer Service Detail'!$E$11:$E$5010,$D165,'C. Consumer Service Detail'!$F$11:$F$5010,'B. Consumer Budget'!$G165))</f>
        <v/>
      </c>
      <c r="M165" s="120">
        <f>IF('B. Consumer Budget'!$K165&lt;0,0,IF('B. Consumer Budget'!$L165&gt;'B. Consumer Budget'!$K165,'B. Consumer Budget'!$K165,'B. Consumer Budget'!$L165))</f>
        <v>0</v>
      </c>
      <c r="N165" s="120" t="str">
        <f>IF('B. Consumer Budget'!$L165="","",'B. Consumer Budget'!$M165-'B. Consumer Budget'!$L165)</f>
        <v/>
      </c>
      <c r="O165" s="63" t="str">
        <f>IF(OR(E165="",F165=""),"",SUMIFS('C. Consumer Service Detail'!$J$11:$J$5010,'C. Consumer Service Detail'!$D$11:$D$5010,$C165,'C. Consumer Service Detail'!$E$11:$E$5010,$D165,'C. Consumer Service Detail'!$F$11:$F$5010,'B. Consumer Budget'!$G165,'C. Consumer Service Detail'!$P$11:$P$5010,"Denied"))</f>
        <v/>
      </c>
    </row>
    <row r="166" spans="2:15" x14ac:dyDescent="0.25">
      <c r="B166" s="64">
        <f t="shared" si="2"/>
        <v>156</v>
      </c>
      <c r="C166" s="65"/>
      <c r="D166" s="66"/>
      <c r="E166" s="104"/>
      <c r="F166" s="66"/>
      <c r="G166" s="88"/>
      <c r="H166" s="66"/>
      <c r="I166" s="67"/>
      <c r="J166" s="67"/>
      <c r="K166" s="121">
        <f>'B. Consumer Budget'!$I166-'B. Consumer Budget'!$J166</f>
        <v>0</v>
      </c>
      <c r="L166" s="120" t="str">
        <f>IF(OR(C166="",D166=""),"",SUMIFS('C. Consumer Service Detail'!$J$11:$J$5010,'C. Consumer Service Detail'!$D$11:$D$5010,$C166,'C. Consumer Service Detail'!$E$11:$E$5010,$D166,'C. Consumer Service Detail'!$F$11:$F$5010,'B. Consumer Budget'!$G166))</f>
        <v/>
      </c>
      <c r="M166" s="120">
        <f>IF('B. Consumer Budget'!$K166&lt;0,0,IF('B. Consumer Budget'!$L166&gt;'B. Consumer Budget'!$K166,'B. Consumer Budget'!$K166,'B. Consumer Budget'!$L166))</f>
        <v>0</v>
      </c>
      <c r="N166" s="120" t="str">
        <f>IF('B. Consumer Budget'!$L166="","",'B. Consumer Budget'!$M166-'B. Consumer Budget'!$L166)</f>
        <v/>
      </c>
      <c r="O166" s="63" t="str">
        <f>IF(OR(E166="",F166=""),"",SUMIFS('C. Consumer Service Detail'!$J$11:$J$5010,'C. Consumer Service Detail'!$D$11:$D$5010,$C166,'C. Consumer Service Detail'!$E$11:$E$5010,$D166,'C. Consumer Service Detail'!$F$11:$F$5010,'B. Consumer Budget'!$G166,'C. Consumer Service Detail'!$P$11:$P$5010,"Denied"))</f>
        <v/>
      </c>
    </row>
    <row r="167" spans="2:15" x14ac:dyDescent="0.25">
      <c r="B167" s="64">
        <f t="shared" si="2"/>
        <v>157</v>
      </c>
      <c r="C167" s="68"/>
      <c r="D167" s="69"/>
      <c r="E167" s="103"/>
      <c r="F167" s="69"/>
      <c r="G167" s="89"/>
      <c r="H167" s="69"/>
      <c r="I167" s="70"/>
      <c r="J167" s="70"/>
      <c r="K167" s="121">
        <f>'B. Consumer Budget'!$I167-'B. Consumer Budget'!$J167</f>
        <v>0</v>
      </c>
      <c r="L167" s="120" t="str">
        <f>IF(OR(C167="",D167=""),"",SUMIFS('C. Consumer Service Detail'!$J$11:$J$5010,'C. Consumer Service Detail'!$D$11:$D$5010,$C167,'C. Consumer Service Detail'!$E$11:$E$5010,$D167,'C. Consumer Service Detail'!$F$11:$F$5010,'B. Consumer Budget'!$G167))</f>
        <v/>
      </c>
      <c r="M167" s="120">
        <f>IF('B. Consumer Budget'!$K167&lt;0,0,IF('B. Consumer Budget'!$L167&gt;'B. Consumer Budget'!$K167,'B. Consumer Budget'!$K167,'B. Consumer Budget'!$L167))</f>
        <v>0</v>
      </c>
      <c r="N167" s="120" t="str">
        <f>IF('B. Consumer Budget'!$L167="","",'B. Consumer Budget'!$M167-'B. Consumer Budget'!$L167)</f>
        <v/>
      </c>
      <c r="O167" s="63" t="str">
        <f>IF(OR(E167="",F167=""),"",SUMIFS('C. Consumer Service Detail'!$J$11:$J$5010,'C. Consumer Service Detail'!$D$11:$D$5010,$C167,'C. Consumer Service Detail'!$E$11:$E$5010,$D167,'C. Consumer Service Detail'!$F$11:$F$5010,'B. Consumer Budget'!$G167,'C. Consumer Service Detail'!$P$11:$P$5010,"Denied"))</f>
        <v/>
      </c>
    </row>
    <row r="168" spans="2:15" x14ac:dyDescent="0.25">
      <c r="B168" s="64">
        <f t="shared" si="2"/>
        <v>158</v>
      </c>
      <c r="C168" s="65"/>
      <c r="D168" s="66"/>
      <c r="E168" s="104"/>
      <c r="F168" s="66"/>
      <c r="G168" s="88"/>
      <c r="H168" s="66"/>
      <c r="I168" s="67"/>
      <c r="J168" s="67"/>
      <c r="K168" s="121">
        <f>'B. Consumer Budget'!$I168-'B. Consumer Budget'!$J168</f>
        <v>0</v>
      </c>
      <c r="L168" s="120" t="str">
        <f>IF(OR(C168="",D168=""),"",SUMIFS('C. Consumer Service Detail'!$J$11:$J$5010,'C. Consumer Service Detail'!$D$11:$D$5010,$C168,'C. Consumer Service Detail'!$E$11:$E$5010,$D168,'C. Consumer Service Detail'!$F$11:$F$5010,'B. Consumer Budget'!$G168))</f>
        <v/>
      </c>
      <c r="M168" s="120">
        <f>IF('B. Consumer Budget'!$K168&lt;0,0,IF('B. Consumer Budget'!$L168&gt;'B. Consumer Budget'!$K168,'B. Consumer Budget'!$K168,'B. Consumer Budget'!$L168))</f>
        <v>0</v>
      </c>
      <c r="N168" s="120" t="str">
        <f>IF('B. Consumer Budget'!$L168="","",'B. Consumer Budget'!$M168-'B. Consumer Budget'!$L168)</f>
        <v/>
      </c>
      <c r="O168" s="63" t="str">
        <f>IF(OR(E168="",F168=""),"",SUMIFS('C. Consumer Service Detail'!$J$11:$J$5010,'C. Consumer Service Detail'!$D$11:$D$5010,$C168,'C. Consumer Service Detail'!$E$11:$E$5010,$D168,'C. Consumer Service Detail'!$F$11:$F$5010,'B. Consumer Budget'!$G168,'C. Consumer Service Detail'!$P$11:$P$5010,"Denied"))</f>
        <v/>
      </c>
    </row>
    <row r="169" spans="2:15" x14ac:dyDescent="0.25">
      <c r="B169" s="64">
        <f t="shared" si="2"/>
        <v>159</v>
      </c>
      <c r="C169" s="68"/>
      <c r="D169" s="69"/>
      <c r="E169" s="103"/>
      <c r="F169" s="69"/>
      <c r="G169" s="89"/>
      <c r="H169" s="69"/>
      <c r="I169" s="70"/>
      <c r="J169" s="70"/>
      <c r="K169" s="121">
        <f>'B. Consumer Budget'!$I169-'B. Consumer Budget'!$J169</f>
        <v>0</v>
      </c>
      <c r="L169" s="120" t="str">
        <f>IF(OR(C169="",D169=""),"",SUMIFS('C. Consumer Service Detail'!$J$11:$J$5010,'C. Consumer Service Detail'!$D$11:$D$5010,$C169,'C. Consumer Service Detail'!$E$11:$E$5010,$D169,'C. Consumer Service Detail'!$F$11:$F$5010,'B. Consumer Budget'!$G169))</f>
        <v/>
      </c>
      <c r="M169" s="120">
        <f>IF('B. Consumer Budget'!$K169&lt;0,0,IF('B. Consumer Budget'!$L169&gt;'B. Consumer Budget'!$K169,'B. Consumer Budget'!$K169,'B. Consumer Budget'!$L169))</f>
        <v>0</v>
      </c>
      <c r="N169" s="120" t="str">
        <f>IF('B. Consumer Budget'!$L169="","",'B. Consumer Budget'!$M169-'B. Consumer Budget'!$L169)</f>
        <v/>
      </c>
      <c r="O169" s="63" t="str">
        <f>IF(OR(E169="",F169=""),"",SUMIFS('C. Consumer Service Detail'!$J$11:$J$5010,'C. Consumer Service Detail'!$D$11:$D$5010,$C169,'C. Consumer Service Detail'!$E$11:$E$5010,$D169,'C. Consumer Service Detail'!$F$11:$F$5010,'B. Consumer Budget'!$G169,'C. Consumer Service Detail'!$P$11:$P$5010,"Denied"))</f>
        <v/>
      </c>
    </row>
    <row r="170" spans="2:15" x14ac:dyDescent="0.25">
      <c r="B170" s="64">
        <f t="shared" si="2"/>
        <v>160</v>
      </c>
      <c r="C170" s="65"/>
      <c r="D170" s="66"/>
      <c r="E170" s="104"/>
      <c r="F170" s="66"/>
      <c r="G170" s="88"/>
      <c r="H170" s="66"/>
      <c r="I170" s="67"/>
      <c r="J170" s="67"/>
      <c r="K170" s="121">
        <f>'B. Consumer Budget'!$I170-'B. Consumer Budget'!$J170</f>
        <v>0</v>
      </c>
      <c r="L170" s="120" t="str">
        <f>IF(OR(C170="",D170=""),"",SUMIFS('C. Consumer Service Detail'!$J$11:$J$5010,'C. Consumer Service Detail'!$D$11:$D$5010,$C170,'C. Consumer Service Detail'!$E$11:$E$5010,$D170,'C. Consumer Service Detail'!$F$11:$F$5010,'B. Consumer Budget'!$G170))</f>
        <v/>
      </c>
      <c r="M170" s="120">
        <f>IF('B. Consumer Budget'!$K170&lt;0,0,IF('B. Consumer Budget'!$L170&gt;'B. Consumer Budget'!$K170,'B. Consumer Budget'!$K170,'B. Consumer Budget'!$L170))</f>
        <v>0</v>
      </c>
      <c r="N170" s="120" t="str">
        <f>IF('B. Consumer Budget'!$L170="","",'B. Consumer Budget'!$M170-'B. Consumer Budget'!$L170)</f>
        <v/>
      </c>
      <c r="O170" s="63" t="str">
        <f>IF(OR(E170="",F170=""),"",SUMIFS('C. Consumer Service Detail'!$J$11:$J$5010,'C. Consumer Service Detail'!$D$11:$D$5010,$C170,'C. Consumer Service Detail'!$E$11:$E$5010,$D170,'C. Consumer Service Detail'!$F$11:$F$5010,'B. Consumer Budget'!$G170,'C. Consumer Service Detail'!$P$11:$P$5010,"Denied"))</f>
        <v/>
      </c>
    </row>
    <row r="171" spans="2:15" x14ac:dyDescent="0.25">
      <c r="B171" s="64">
        <f t="shared" si="2"/>
        <v>161</v>
      </c>
      <c r="C171" s="68"/>
      <c r="D171" s="69"/>
      <c r="E171" s="103"/>
      <c r="F171" s="69"/>
      <c r="G171" s="89"/>
      <c r="H171" s="69"/>
      <c r="I171" s="70"/>
      <c r="J171" s="70"/>
      <c r="K171" s="121">
        <f>'B. Consumer Budget'!$I171-'B. Consumer Budget'!$J171</f>
        <v>0</v>
      </c>
      <c r="L171" s="120" t="str">
        <f>IF(OR(C171="",D171=""),"",SUMIFS('C. Consumer Service Detail'!$J$11:$J$5010,'C. Consumer Service Detail'!$D$11:$D$5010,$C171,'C. Consumer Service Detail'!$E$11:$E$5010,$D171,'C. Consumer Service Detail'!$F$11:$F$5010,'B. Consumer Budget'!$G171))</f>
        <v/>
      </c>
      <c r="M171" s="120">
        <f>IF('B. Consumer Budget'!$K171&lt;0,0,IF('B. Consumer Budget'!$L171&gt;'B. Consumer Budget'!$K171,'B. Consumer Budget'!$K171,'B. Consumer Budget'!$L171))</f>
        <v>0</v>
      </c>
      <c r="N171" s="120" t="str">
        <f>IF('B. Consumer Budget'!$L171="","",'B. Consumer Budget'!$M171-'B. Consumer Budget'!$L171)</f>
        <v/>
      </c>
      <c r="O171" s="63" t="str">
        <f>IF(OR(E171="",F171=""),"",SUMIFS('C. Consumer Service Detail'!$J$11:$J$5010,'C. Consumer Service Detail'!$D$11:$D$5010,$C171,'C. Consumer Service Detail'!$E$11:$E$5010,$D171,'C. Consumer Service Detail'!$F$11:$F$5010,'B. Consumer Budget'!$G171,'C. Consumer Service Detail'!$P$11:$P$5010,"Denied"))</f>
        <v/>
      </c>
    </row>
    <row r="172" spans="2:15" x14ac:dyDescent="0.25">
      <c r="B172" s="64">
        <f t="shared" si="2"/>
        <v>162</v>
      </c>
      <c r="C172" s="65"/>
      <c r="D172" s="66"/>
      <c r="E172" s="104"/>
      <c r="F172" s="66"/>
      <c r="G172" s="88"/>
      <c r="H172" s="66"/>
      <c r="I172" s="67"/>
      <c r="J172" s="67"/>
      <c r="K172" s="121">
        <f>'B. Consumer Budget'!$I172-'B. Consumer Budget'!$J172</f>
        <v>0</v>
      </c>
      <c r="L172" s="120" t="str">
        <f>IF(OR(C172="",D172=""),"",SUMIFS('C. Consumer Service Detail'!$J$11:$J$5010,'C. Consumer Service Detail'!$D$11:$D$5010,$C172,'C. Consumer Service Detail'!$E$11:$E$5010,$D172,'C. Consumer Service Detail'!$F$11:$F$5010,'B. Consumer Budget'!$G172))</f>
        <v/>
      </c>
      <c r="M172" s="120">
        <f>IF('B. Consumer Budget'!$K172&lt;0,0,IF('B. Consumer Budget'!$L172&gt;'B. Consumer Budget'!$K172,'B. Consumer Budget'!$K172,'B. Consumer Budget'!$L172))</f>
        <v>0</v>
      </c>
      <c r="N172" s="120" t="str">
        <f>IF('B. Consumer Budget'!$L172="","",'B. Consumer Budget'!$M172-'B. Consumer Budget'!$L172)</f>
        <v/>
      </c>
      <c r="O172" s="63" t="str">
        <f>IF(OR(E172="",F172=""),"",SUMIFS('C. Consumer Service Detail'!$J$11:$J$5010,'C. Consumer Service Detail'!$D$11:$D$5010,$C172,'C. Consumer Service Detail'!$E$11:$E$5010,$D172,'C. Consumer Service Detail'!$F$11:$F$5010,'B. Consumer Budget'!$G172,'C. Consumer Service Detail'!$P$11:$P$5010,"Denied"))</f>
        <v/>
      </c>
    </row>
    <row r="173" spans="2:15" x14ac:dyDescent="0.25">
      <c r="B173" s="64">
        <f t="shared" si="2"/>
        <v>163</v>
      </c>
      <c r="C173" s="68"/>
      <c r="D173" s="69"/>
      <c r="E173" s="103"/>
      <c r="F173" s="69"/>
      <c r="G173" s="89"/>
      <c r="H173" s="69"/>
      <c r="I173" s="70"/>
      <c r="J173" s="70"/>
      <c r="K173" s="121">
        <f>'B. Consumer Budget'!$I173-'B. Consumer Budget'!$J173</f>
        <v>0</v>
      </c>
      <c r="L173" s="120" t="str">
        <f>IF(OR(C173="",D173=""),"",SUMIFS('C. Consumer Service Detail'!$J$11:$J$5010,'C. Consumer Service Detail'!$D$11:$D$5010,$C173,'C. Consumer Service Detail'!$E$11:$E$5010,$D173,'C. Consumer Service Detail'!$F$11:$F$5010,'B. Consumer Budget'!$G173))</f>
        <v/>
      </c>
      <c r="M173" s="120">
        <f>IF('B. Consumer Budget'!$K173&lt;0,0,IF('B. Consumer Budget'!$L173&gt;'B. Consumer Budget'!$K173,'B. Consumer Budget'!$K173,'B. Consumer Budget'!$L173))</f>
        <v>0</v>
      </c>
      <c r="N173" s="120" t="str">
        <f>IF('B. Consumer Budget'!$L173="","",'B. Consumer Budget'!$M173-'B. Consumer Budget'!$L173)</f>
        <v/>
      </c>
      <c r="O173" s="63" t="str">
        <f>IF(OR(E173="",F173=""),"",SUMIFS('C. Consumer Service Detail'!$J$11:$J$5010,'C. Consumer Service Detail'!$D$11:$D$5010,$C173,'C. Consumer Service Detail'!$E$11:$E$5010,$D173,'C. Consumer Service Detail'!$F$11:$F$5010,'B. Consumer Budget'!$G173,'C. Consumer Service Detail'!$P$11:$P$5010,"Denied"))</f>
        <v/>
      </c>
    </row>
    <row r="174" spans="2:15" x14ac:dyDescent="0.25">
      <c r="B174" s="64">
        <f t="shared" si="2"/>
        <v>164</v>
      </c>
      <c r="C174" s="65"/>
      <c r="D174" s="66"/>
      <c r="E174" s="104"/>
      <c r="F174" s="66"/>
      <c r="G174" s="88"/>
      <c r="H174" s="66"/>
      <c r="I174" s="67"/>
      <c r="J174" s="67"/>
      <c r="K174" s="121">
        <f>'B. Consumer Budget'!$I174-'B. Consumer Budget'!$J174</f>
        <v>0</v>
      </c>
      <c r="L174" s="120" t="str">
        <f>IF(OR(C174="",D174=""),"",SUMIFS('C. Consumer Service Detail'!$J$11:$J$5010,'C. Consumer Service Detail'!$D$11:$D$5010,$C174,'C. Consumer Service Detail'!$E$11:$E$5010,$D174,'C. Consumer Service Detail'!$F$11:$F$5010,'B. Consumer Budget'!$G174))</f>
        <v/>
      </c>
      <c r="M174" s="120">
        <f>IF('B. Consumer Budget'!$K174&lt;0,0,IF('B. Consumer Budget'!$L174&gt;'B. Consumer Budget'!$K174,'B. Consumer Budget'!$K174,'B. Consumer Budget'!$L174))</f>
        <v>0</v>
      </c>
      <c r="N174" s="120" t="str">
        <f>IF('B. Consumer Budget'!$L174="","",'B. Consumer Budget'!$M174-'B. Consumer Budget'!$L174)</f>
        <v/>
      </c>
      <c r="O174" s="63" t="str">
        <f>IF(OR(E174="",F174=""),"",SUMIFS('C. Consumer Service Detail'!$J$11:$J$5010,'C. Consumer Service Detail'!$D$11:$D$5010,$C174,'C. Consumer Service Detail'!$E$11:$E$5010,$D174,'C. Consumer Service Detail'!$F$11:$F$5010,'B. Consumer Budget'!$G174,'C. Consumer Service Detail'!$P$11:$P$5010,"Denied"))</f>
        <v/>
      </c>
    </row>
    <row r="175" spans="2:15" x14ac:dyDescent="0.25">
      <c r="B175" s="64">
        <f t="shared" si="2"/>
        <v>165</v>
      </c>
      <c r="C175" s="68"/>
      <c r="D175" s="69"/>
      <c r="E175" s="103"/>
      <c r="F175" s="69"/>
      <c r="G175" s="89"/>
      <c r="H175" s="69"/>
      <c r="I175" s="70"/>
      <c r="J175" s="70"/>
      <c r="K175" s="121">
        <f>'B. Consumer Budget'!$I175-'B. Consumer Budget'!$J175</f>
        <v>0</v>
      </c>
      <c r="L175" s="120" t="str">
        <f>IF(OR(C175="",D175=""),"",SUMIFS('C. Consumer Service Detail'!$J$11:$J$5010,'C. Consumer Service Detail'!$D$11:$D$5010,$C175,'C. Consumer Service Detail'!$E$11:$E$5010,$D175,'C. Consumer Service Detail'!$F$11:$F$5010,'B. Consumer Budget'!$G175))</f>
        <v/>
      </c>
      <c r="M175" s="120">
        <f>IF('B. Consumer Budget'!$K175&lt;0,0,IF('B. Consumer Budget'!$L175&gt;'B. Consumer Budget'!$K175,'B. Consumer Budget'!$K175,'B. Consumer Budget'!$L175))</f>
        <v>0</v>
      </c>
      <c r="N175" s="120" t="str">
        <f>IF('B. Consumer Budget'!$L175="","",'B. Consumer Budget'!$M175-'B. Consumer Budget'!$L175)</f>
        <v/>
      </c>
      <c r="O175" s="63" t="str">
        <f>IF(OR(E175="",F175=""),"",SUMIFS('C. Consumer Service Detail'!$J$11:$J$5010,'C. Consumer Service Detail'!$D$11:$D$5010,$C175,'C. Consumer Service Detail'!$E$11:$E$5010,$D175,'C. Consumer Service Detail'!$F$11:$F$5010,'B. Consumer Budget'!$G175,'C. Consumer Service Detail'!$P$11:$P$5010,"Denied"))</f>
        <v/>
      </c>
    </row>
    <row r="176" spans="2:15" x14ac:dyDescent="0.25">
      <c r="B176" s="64">
        <f t="shared" si="2"/>
        <v>166</v>
      </c>
      <c r="C176" s="65"/>
      <c r="D176" s="66"/>
      <c r="E176" s="104"/>
      <c r="F176" s="66"/>
      <c r="G176" s="88"/>
      <c r="H176" s="66"/>
      <c r="I176" s="67"/>
      <c r="J176" s="67"/>
      <c r="K176" s="121">
        <f>'B. Consumer Budget'!$I176-'B. Consumer Budget'!$J176</f>
        <v>0</v>
      </c>
      <c r="L176" s="120" t="str">
        <f>IF(OR(C176="",D176=""),"",SUMIFS('C. Consumer Service Detail'!$J$11:$J$5010,'C. Consumer Service Detail'!$D$11:$D$5010,$C176,'C. Consumer Service Detail'!$E$11:$E$5010,$D176,'C. Consumer Service Detail'!$F$11:$F$5010,'B. Consumer Budget'!$G176))</f>
        <v/>
      </c>
      <c r="M176" s="120">
        <f>IF('B. Consumer Budget'!$K176&lt;0,0,IF('B. Consumer Budget'!$L176&gt;'B. Consumer Budget'!$K176,'B. Consumer Budget'!$K176,'B. Consumer Budget'!$L176))</f>
        <v>0</v>
      </c>
      <c r="N176" s="120" t="str">
        <f>IF('B. Consumer Budget'!$L176="","",'B. Consumer Budget'!$M176-'B. Consumer Budget'!$L176)</f>
        <v/>
      </c>
      <c r="O176" s="63" t="str">
        <f>IF(OR(E176="",F176=""),"",SUMIFS('C. Consumer Service Detail'!$J$11:$J$5010,'C. Consumer Service Detail'!$D$11:$D$5010,$C176,'C. Consumer Service Detail'!$E$11:$E$5010,$D176,'C. Consumer Service Detail'!$F$11:$F$5010,'B. Consumer Budget'!$G176,'C. Consumer Service Detail'!$P$11:$P$5010,"Denied"))</f>
        <v/>
      </c>
    </row>
    <row r="177" spans="2:15" x14ac:dyDescent="0.25">
      <c r="B177" s="64">
        <f t="shared" si="2"/>
        <v>167</v>
      </c>
      <c r="C177" s="68"/>
      <c r="D177" s="69"/>
      <c r="E177" s="103"/>
      <c r="F177" s="69"/>
      <c r="G177" s="89"/>
      <c r="H177" s="69"/>
      <c r="I177" s="70"/>
      <c r="J177" s="70"/>
      <c r="K177" s="121">
        <f>'B. Consumer Budget'!$I177-'B. Consumer Budget'!$J177</f>
        <v>0</v>
      </c>
      <c r="L177" s="120" t="str">
        <f>IF(OR(C177="",D177=""),"",SUMIFS('C. Consumer Service Detail'!$J$11:$J$5010,'C. Consumer Service Detail'!$D$11:$D$5010,$C177,'C. Consumer Service Detail'!$E$11:$E$5010,$D177,'C. Consumer Service Detail'!$F$11:$F$5010,'B. Consumer Budget'!$G177))</f>
        <v/>
      </c>
      <c r="M177" s="120">
        <f>IF('B. Consumer Budget'!$K177&lt;0,0,IF('B. Consumer Budget'!$L177&gt;'B. Consumer Budget'!$K177,'B. Consumer Budget'!$K177,'B. Consumer Budget'!$L177))</f>
        <v>0</v>
      </c>
      <c r="N177" s="120" t="str">
        <f>IF('B. Consumer Budget'!$L177="","",'B. Consumer Budget'!$M177-'B. Consumer Budget'!$L177)</f>
        <v/>
      </c>
      <c r="O177" s="63" t="str">
        <f>IF(OR(E177="",F177=""),"",SUMIFS('C. Consumer Service Detail'!$J$11:$J$5010,'C. Consumer Service Detail'!$D$11:$D$5010,$C177,'C. Consumer Service Detail'!$E$11:$E$5010,$D177,'C. Consumer Service Detail'!$F$11:$F$5010,'B. Consumer Budget'!$G177,'C. Consumer Service Detail'!$P$11:$P$5010,"Denied"))</f>
        <v/>
      </c>
    </row>
    <row r="178" spans="2:15" x14ac:dyDescent="0.25">
      <c r="B178" s="64">
        <f t="shared" si="2"/>
        <v>168</v>
      </c>
      <c r="C178" s="65"/>
      <c r="D178" s="66"/>
      <c r="E178" s="104"/>
      <c r="F178" s="66"/>
      <c r="G178" s="88"/>
      <c r="H178" s="66"/>
      <c r="I178" s="67"/>
      <c r="J178" s="67"/>
      <c r="K178" s="121">
        <f>'B. Consumer Budget'!$I178-'B. Consumer Budget'!$J178</f>
        <v>0</v>
      </c>
      <c r="L178" s="120" t="str">
        <f>IF(OR(C178="",D178=""),"",SUMIFS('C. Consumer Service Detail'!$J$11:$J$5010,'C. Consumer Service Detail'!$D$11:$D$5010,$C178,'C. Consumer Service Detail'!$E$11:$E$5010,$D178,'C. Consumer Service Detail'!$F$11:$F$5010,'B. Consumer Budget'!$G178))</f>
        <v/>
      </c>
      <c r="M178" s="120">
        <f>IF('B. Consumer Budget'!$K178&lt;0,0,IF('B. Consumer Budget'!$L178&gt;'B. Consumer Budget'!$K178,'B. Consumer Budget'!$K178,'B. Consumer Budget'!$L178))</f>
        <v>0</v>
      </c>
      <c r="N178" s="120" t="str">
        <f>IF('B. Consumer Budget'!$L178="","",'B. Consumer Budget'!$M178-'B. Consumer Budget'!$L178)</f>
        <v/>
      </c>
      <c r="O178" s="63" t="str">
        <f>IF(OR(E178="",F178=""),"",SUMIFS('C. Consumer Service Detail'!$J$11:$J$5010,'C. Consumer Service Detail'!$D$11:$D$5010,$C178,'C. Consumer Service Detail'!$E$11:$E$5010,$D178,'C. Consumer Service Detail'!$F$11:$F$5010,'B. Consumer Budget'!$G178,'C. Consumer Service Detail'!$P$11:$P$5010,"Denied"))</f>
        <v/>
      </c>
    </row>
    <row r="179" spans="2:15" x14ac:dyDescent="0.25">
      <c r="B179" s="64">
        <f t="shared" ref="B179:B242" si="3">B178+1</f>
        <v>169</v>
      </c>
      <c r="C179" s="68"/>
      <c r="D179" s="69"/>
      <c r="E179" s="103"/>
      <c r="F179" s="69"/>
      <c r="G179" s="89"/>
      <c r="H179" s="69"/>
      <c r="I179" s="70"/>
      <c r="J179" s="70"/>
      <c r="K179" s="121">
        <f>'B. Consumer Budget'!$I179-'B. Consumer Budget'!$J179</f>
        <v>0</v>
      </c>
      <c r="L179" s="120" t="str">
        <f>IF(OR(C179="",D179=""),"",SUMIFS('C. Consumer Service Detail'!$J$11:$J$5010,'C. Consumer Service Detail'!$D$11:$D$5010,$C179,'C. Consumer Service Detail'!$E$11:$E$5010,$D179,'C. Consumer Service Detail'!$F$11:$F$5010,'B. Consumer Budget'!$G179))</f>
        <v/>
      </c>
      <c r="M179" s="120">
        <f>IF('B. Consumer Budget'!$K179&lt;0,0,IF('B. Consumer Budget'!$L179&gt;'B. Consumer Budget'!$K179,'B. Consumer Budget'!$K179,'B. Consumer Budget'!$L179))</f>
        <v>0</v>
      </c>
      <c r="N179" s="120" t="str">
        <f>IF('B. Consumer Budget'!$L179="","",'B. Consumer Budget'!$M179-'B. Consumer Budget'!$L179)</f>
        <v/>
      </c>
      <c r="O179" s="63" t="str">
        <f>IF(OR(E179="",F179=""),"",SUMIFS('C. Consumer Service Detail'!$J$11:$J$5010,'C. Consumer Service Detail'!$D$11:$D$5010,$C179,'C. Consumer Service Detail'!$E$11:$E$5010,$D179,'C. Consumer Service Detail'!$F$11:$F$5010,'B. Consumer Budget'!$G179,'C. Consumer Service Detail'!$P$11:$P$5010,"Denied"))</f>
        <v/>
      </c>
    </row>
    <row r="180" spans="2:15" x14ac:dyDescent="0.25">
      <c r="B180" s="64">
        <f t="shared" si="3"/>
        <v>170</v>
      </c>
      <c r="C180" s="65"/>
      <c r="D180" s="66"/>
      <c r="E180" s="104"/>
      <c r="F180" s="66"/>
      <c r="G180" s="88"/>
      <c r="H180" s="66"/>
      <c r="I180" s="67"/>
      <c r="J180" s="67"/>
      <c r="K180" s="121">
        <f>'B. Consumer Budget'!$I180-'B. Consumer Budget'!$J180</f>
        <v>0</v>
      </c>
      <c r="L180" s="120" t="str">
        <f>IF(OR(C180="",D180=""),"",SUMIFS('C. Consumer Service Detail'!$J$11:$J$5010,'C. Consumer Service Detail'!$D$11:$D$5010,$C180,'C. Consumer Service Detail'!$E$11:$E$5010,$D180,'C. Consumer Service Detail'!$F$11:$F$5010,'B. Consumer Budget'!$G180))</f>
        <v/>
      </c>
      <c r="M180" s="120">
        <f>IF('B. Consumer Budget'!$K180&lt;0,0,IF('B. Consumer Budget'!$L180&gt;'B. Consumer Budget'!$K180,'B. Consumer Budget'!$K180,'B. Consumer Budget'!$L180))</f>
        <v>0</v>
      </c>
      <c r="N180" s="120" t="str">
        <f>IF('B. Consumer Budget'!$L180="","",'B. Consumer Budget'!$M180-'B. Consumer Budget'!$L180)</f>
        <v/>
      </c>
      <c r="O180" s="63" t="str">
        <f>IF(OR(E180="",F180=""),"",SUMIFS('C. Consumer Service Detail'!$J$11:$J$5010,'C. Consumer Service Detail'!$D$11:$D$5010,$C180,'C. Consumer Service Detail'!$E$11:$E$5010,$D180,'C. Consumer Service Detail'!$F$11:$F$5010,'B. Consumer Budget'!$G180,'C. Consumer Service Detail'!$P$11:$P$5010,"Denied"))</f>
        <v/>
      </c>
    </row>
    <row r="181" spans="2:15" x14ac:dyDescent="0.25">
      <c r="B181" s="64">
        <f t="shared" si="3"/>
        <v>171</v>
      </c>
      <c r="C181" s="68"/>
      <c r="D181" s="69"/>
      <c r="E181" s="103"/>
      <c r="F181" s="69"/>
      <c r="G181" s="89"/>
      <c r="H181" s="69"/>
      <c r="I181" s="70"/>
      <c r="J181" s="70"/>
      <c r="K181" s="121">
        <f>'B. Consumer Budget'!$I181-'B. Consumer Budget'!$J181</f>
        <v>0</v>
      </c>
      <c r="L181" s="120" t="str">
        <f>IF(OR(C181="",D181=""),"",SUMIFS('C. Consumer Service Detail'!$J$11:$J$5010,'C. Consumer Service Detail'!$D$11:$D$5010,$C181,'C. Consumer Service Detail'!$E$11:$E$5010,$D181,'C. Consumer Service Detail'!$F$11:$F$5010,'B. Consumer Budget'!$G181))</f>
        <v/>
      </c>
      <c r="M181" s="120">
        <f>IF('B. Consumer Budget'!$K181&lt;0,0,IF('B. Consumer Budget'!$L181&gt;'B. Consumer Budget'!$K181,'B. Consumer Budget'!$K181,'B. Consumer Budget'!$L181))</f>
        <v>0</v>
      </c>
      <c r="N181" s="120" t="str">
        <f>IF('B. Consumer Budget'!$L181="","",'B. Consumer Budget'!$M181-'B. Consumer Budget'!$L181)</f>
        <v/>
      </c>
      <c r="O181" s="63" t="str">
        <f>IF(OR(E181="",F181=""),"",SUMIFS('C. Consumer Service Detail'!$J$11:$J$5010,'C. Consumer Service Detail'!$D$11:$D$5010,$C181,'C. Consumer Service Detail'!$E$11:$E$5010,$D181,'C. Consumer Service Detail'!$F$11:$F$5010,'B. Consumer Budget'!$G181,'C. Consumer Service Detail'!$P$11:$P$5010,"Denied"))</f>
        <v/>
      </c>
    </row>
    <row r="182" spans="2:15" x14ac:dyDescent="0.25">
      <c r="B182" s="64">
        <f t="shared" si="3"/>
        <v>172</v>
      </c>
      <c r="C182" s="65"/>
      <c r="D182" s="66"/>
      <c r="E182" s="104"/>
      <c r="F182" s="66"/>
      <c r="G182" s="88"/>
      <c r="H182" s="66"/>
      <c r="I182" s="67"/>
      <c r="J182" s="67"/>
      <c r="K182" s="121">
        <f>'B. Consumer Budget'!$I182-'B. Consumer Budget'!$J182</f>
        <v>0</v>
      </c>
      <c r="L182" s="120" t="str">
        <f>IF(OR(C182="",D182=""),"",SUMIFS('C. Consumer Service Detail'!$J$11:$J$5010,'C. Consumer Service Detail'!$D$11:$D$5010,$C182,'C. Consumer Service Detail'!$E$11:$E$5010,$D182,'C. Consumer Service Detail'!$F$11:$F$5010,'B. Consumer Budget'!$G182))</f>
        <v/>
      </c>
      <c r="M182" s="120">
        <f>IF('B. Consumer Budget'!$K182&lt;0,0,IF('B. Consumer Budget'!$L182&gt;'B. Consumer Budget'!$K182,'B. Consumer Budget'!$K182,'B. Consumer Budget'!$L182))</f>
        <v>0</v>
      </c>
      <c r="N182" s="120" t="str">
        <f>IF('B. Consumer Budget'!$L182="","",'B. Consumer Budget'!$M182-'B. Consumer Budget'!$L182)</f>
        <v/>
      </c>
      <c r="O182" s="63" t="str">
        <f>IF(OR(E182="",F182=""),"",SUMIFS('C. Consumer Service Detail'!$J$11:$J$5010,'C. Consumer Service Detail'!$D$11:$D$5010,$C182,'C. Consumer Service Detail'!$E$11:$E$5010,$D182,'C. Consumer Service Detail'!$F$11:$F$5010,'B. Consumer Budget'!$G182,'C. Consumer Service Detail'!$P$11:$P$5010,"Denied"))</f>
        <v/>
      </c>
    </row>
    <row r="183" spans="2:15" x14ac:dyDescent="0.25">
      <c r="B183" s="64">
        <f t="shared" si="3"/>
        <v>173</v>
      </c>
      <c r="C183" s="68"/>
      <c r="D183" s="69"/>
      <c r="E183" s="103"/>
      <c r="F183" s="69"/>
      <c r="G183" s="89"/>
      <c r="H183" s="69"/>
      <c r="I183" s="70"/>
      <c r="J183" s="70"/>
      <c r="K183" s="121">
        <f>'B. Consumer Budget'!$I183-'B. Consumer Budget'!$J183</f>
        <v>0</v>
      </c>
      <c r="L183" s="120" t="str">
        <f>IF(OR(C183="",D183=""),"",SUMIFS('C. Consumer Service Detail'!$J$11:$J$5010,'C. Consumer Service Detail'!$D$11:$D$5010,$C183,'C. Consumer Service Detail'!$E$11:$E$5010,$D183,'C. Consumer Service Detail'!$F$11:$F$5010,'B. Consumer Budget'!$G183))</f>
        <v/>
      </c>
      <c r="M183" s="120">
        <f>IF('B. Consumer Budget'!$K183&lt;0,0,IF('B. Consumer Budget'!$L183&gt;'B. Consumer Budget'!$K183,'B. Consumer Budget'!$K183,'B. Consumer Budget'!$L183))</f>
        <v>0</v>
      </c>
      <c r="N183" s="120" t="str">
        <f>IF('B. Consumer Budget'!$L183="","",'B. Consumer Budget'!$M183-'B. Consumer Budget'!$L183)</f>
        <v/>
      </c>
      <c r="O183" s="63" t="str">
        <f>IF(OR(E183="",F183=""),"",SUMIFS('C. Consumer Service Detail'!$J$11:$J$5010,'C. Consumer Service Detail'!$D$11:$D$5010,$C183,'C. Consumer Service Detail'!$E$11:$E$5010,$D183,'C. Consumer Service Detail'!$F$11:$F$5010,'B. Consumer Budget'!$G183,'C. Consumer Service Detail'!$P$11:$P$5010,"Denied"))</f>
        <v/>
      </c>
    </row>
    <row r="184" spans="2:15" x14ac:dyDescent="0.25">
      <c r="B184" s="64">
        <f t="shared" si="3"/>
        <v>174</v>
      </c>
      <c r="C184" s="65"/>
      <c r="D184" s="66"/>
      <c r="E184" s="104"/>
      <c r="F184" s="66"/>
      <c r="G184" s="88"/>
      <c r="H184" s="66"/>
      <c r="I184" s="67"/>
      <c r="J184" s="67"/>
      <c r="K184" s="121">
        <f>'B. Consumer Budget'!$I184-'B. Consumer Budget'!$J184</f>
        <v>0</v>
      </c>
      <c r="L184" s="120" t="str">
        <f>IF(OR(C184="",D184=""),"",SUMIFS('C. Consumer Service Detail'!$J$11:$J$5010,'C. Consumer Service Detail'!$D$11:$D$5010,$C184,'C. Consumer Service Detail'!$E$11:$E$5010,$D184,'C. Consumer Service Detail'!$F$11:$F$5010,'B. Consumer Budget'!$G184))</f>
        <v/>
      </c>
      <c r="M184" s="120">
        <f>IF('B. Consumer Budget'!$K184&lt;0,0,IF('B. Consumer Budget'!$L184&gt;'B. Consumer Budget'!$K184,'B. Consumer Budget'!$K184,'B. Consumer Budget'!$L184))</f>
        <v>0</v>
      </c>
      <c r="N184" s="120" t="str">
        <f>IF('B. Consumer Budget'!$L184="","",'B. Consumer Budget'!$M184-'B. Consumer Budget'!$L184)</f>
        <v/>
      </c>
      <c r="O184" s="63" t="str">
        <f>IF(OR(E184="",F184=""),"",SUMIFS('C. Consumer Service Detail'!$J$11:$J$5010,'C. Consumer Service Detail'!$D$11:$D$5010,$C184,'C. Consumer Service Detail'!$E$11:$E$5010,$D184,'C. Consumer Service Detail'!$F$11:$F$5010,'B. Consumer Budget'!$G184,'C. Consumer Service Detail'!$P$11:$P$5010,"Denied"))</f>
        <v/>
      </c>
    </row>
    <row r="185" spans="2:15" x14ac:dyDescent="0.25">
      <c r="B185" s="64">
        <f t="shared" si="3"/>
        <v>175</v>
      </c>
      <c r="C185" s="68"/>
      <c r="D185" s="69"/>
      <c r="E185" s="103"/>
      <c r="F185" s="69"/>
      <c r="G185" s="89"/>
      <c r="H185" s="69"/>
      <c r="I185" s="70"/>
      <c r="J185" s="70"/>
      <c r="K185" s="121">
        <f>'B. Consumer Budget'!$I185-'B. Consumer Budget'!$J185</f>
        <v>0</v>
      </c>
      <c r="L185" s="120" t="str">
        <f>IF(OR(C185="",D185=""),"",SUMIFS('C. Consumer Service Detail'!$J$11:$J$5010,'C. Consumer Service Detail'!$D$11:$D$5010,$C185,'C. Consumer Service Detail'!$E$11:$E$5010,$D185,'C. Consumer Service Detail'!$F$11:$F$5010,'B. Consumer Budget'!$G185))</f>
        <v/>
      </c>
      <c r="M185" s="120">
        <f>IF('B. Consumer Budget'!$K185&lt;0,0,IF('B. Consumer Budget'!$L185&gt;'B. Consumer Budget'!$K185,'B. Consumer Budget'!$K185,'B. Consumer Budget'!$L185))</f>
        <v>0</v>
      </c>
      <c r="N185" s="120" t="str">
        <f>IF('B. Consumer Budget'!$L185="","",'B. Consumer Budget'!$M185-'B. Consumer Budget'!$L185)</f>
        <v/>
      </c>
      <c r="O185" s="63" t="str">
        <f>IF(OR(E185="",F185=""),"",SUMIFS('C. Consumer Service Detail'!$J$11:$J$5010,'C. Consumer Service Detail'!$D$11:$D$5010,$C185,'C. Consumer Service Detail'!$E$11:$E$5010,$D185,'C. Consumer Service Detail'!$F$11:$F$5010,'B. Consumer Budget'!$G185,'C. Consumer Service Detail'!$P$11:$P$5010,"Denied"))</f>
        <v/>
      </c>
    </row>
    <row r="186" spans="2:15" x14ac:dyDescent="0.25">
      <c r="B186" s="64">
        <f t="shared" si="3"/>
        <v>176</v>
      </c>
      <c r="C186" s="65"/>
      <c r="D186" s="66"/>
      <c r="E186" s="104"/>
      <c r="F186" s="66"/>
      <c r="G186" s="88"/>
      <c r="H186" s="66"/>
      <c r="I186" s="67"/>
      <c r="J186" s="67"/>
      <c r="K186" s="121">
        <f>'B. Consumer Budget'!$I186-'B. Consumer Budget'!$J186</f>
        <v>0</v>
      </c>
      <c r="L186" s="120" t="str">
        <f>IF(OR(C186="",D186=""),"",SUMIFS('C. Consumer Service Detail'!$J$11:$J$5010,'C. Consumer Service Detail'!$D$11:$D$5010,$C186,'C. Consumer Service Detail'!$E$11:$E$5010,$D186,'C. Consumer Service Detail'!$F$11:$F$5010,'B. Consumer Budget'!$G186))</f>
        <v/>
      </c>
      <c r="M186" s="120">
        <f>IF('B. Consumer Budget'!$K186&lt;0,0,IF('B. Consumer Budget'!$L186&gt;'B. Consumer Budget'!$K186,'B. Consumer Budget'!$K186,'B. Consumer Budget'!$L186))</f>
        <v>0</v>
      </c>
      <c r="N186" s="120" t="str">
        <f>IF('B. Consumer Budget'!$L186="","",'B. Consumer Budget'!$M186-'B. Consumer Budget'!$L186)</f>
        <v/>
      </c>
      <c r="O186" s="63" t="str">
        <f>IF(OR(E186="",F186=""),"",SUMIFS('C. Consumer Service Detail'!$J$11:$J$5010,'C. Consumer Service Detail'!$D$11:$D$5010,$C186,'C. Consumer Service Detail'!$E$11:$E$5010,$D186,'C. Consumer Service Detail'!$F$11:$F$5010,'B. Consumer Budget'!$G186,'C. Consumer Service Detail'!$P$11:$P$5010,"Denied"))</f>
        <v/>
      </c>
    </row>
    <row r="187" spans="2:15" x14ac:dyDescent="0.25">
      <c r="B187" s="64">
        <f t="shared" si="3"/>
        <v>177</v>
      </c>
      <c r="C187" s="68"/>
      <c r="D187" s="69"/>
      <c r="E187" s="103"/>
      <c r="F187" s="69"/>
      <c r="G187" s="89"/>
      <c r="H187" s="69"/>
      <c r="I187" s="70"/>
      <c r="J187" s="70"/>
      <c r="K187" s="121">
        <f>'B. Consumer Budget'!$I187-'B. Consumer Budget'!$J187</f>
        <v>0</v>
      </c>
      <c r="L187" s="120" t="str">
        <f>IF(OR(C187="",D187=""),"",SUMIFS('C. Consumer Service Detail'!$J$11:$J$5010,'C. Consumer Service Detail'!$D$11:$D$5010,$C187,'C. Consumer Service Detail'!$E$11:$E$5010,$D187,'C. Consumer Service Detail'!$F$11:$F$5010,'B. Consumer Budget'!$G187))</f>
        <v/>
      </c>
      <c r="M187" s="120">
        <f>IF('B. Consumer Budget'!$K187&lt;0,0,IF('B. Consumer Budget'!$L187&gt;'B. Consumer Budget'!$K187,'B. Consumer Budget'!$K187,'B. Consumer Budget'!$L187))</f>
        <v>0</v>
      </c>
      <c r="N187" s="120" t="str">
        <f>IF('B. Consumer Budget'!$L187="","",'B. Consumer Budget'!$M187-'B. Consumer Budget'!$L187)</f>
        <v/>
      </c>
      <c r="O187" s="63" t="str">
        <f>IF(OR(E187="",F187=""),"",SUMIFS('C. Consumer Service Detail'!$J$11:$J$5010,'C. Consumer Service Detail'!$D$11:$D$5010,$C187,'C. Consumer Service Detail'!$E$11:$E$5010,$D187,'C. Consumer Service Detail'!$F$11:$F$5010,'B. Consumer Budget'!$G187,'C. Consumer Service Detail'!$P$11:$P$5010,"Denied"))</f>
        <v/>
      </c>
    </row>
    <row r="188" spans="2:15" x14ac:dyDescent="0.25">
      <c r="B188" s="64">
        <f t="shared" si="3"/>
        <v>178</v>
      </c>
      <c r="C188" s="65"/>
      <c r="D188" s="66"/>
      <c r="E188" s="104"/>
      <c r="F188" s="66"/>
      <c r="G188" s="88"/>
      <c r="H188" s="66"/>
      <c r="I188" s="67"/>
      <c r="J188" s="67"/>
      <c r="K188" s="121">
        <f>'B. Consumer Budget'!$I188-'B. Consumer Budget'!$J188</f>
        <v>0</v>
      </c>
      <c r="L188" s="120" t="str">
        <f>IF(OR(C188="",D188=""),"",SUMIFS('C. Consumer Service Detail'!$J$11:$J$5010,'C. Consumer Service Detail'!$D$11:$D$5010,$C188,'C. Consumer Service Detail'!$E$11:$E$5010,$D188,'C. Consumer Service Detail'!$F$11:$F$5010,'B. Consumer Budget'!$G188))</f>
        <v/>
      </c>
      <c r="M188" s="120">
        <f>IF('B. Consumer Budget'!$K188&lt;0,0,IF('B. Consumer Budget'!$L188&gt;'B. Consumer Budget'!$K188,'B. Consumer Budget'!$K188,'B. Consumer Budget'!$L188))</f>
        <v>0</v>
      </c>
      <c r="N188" s="120" t="str">
        <f>IF('B. Consumer Budget'!$L188="","",'B. Consumer Budget'!$M188-'B. Consumer Budget'!$L188)</f>
        <v/>
      </c>
      <c r="O188" s="63" t="str">
        <f>IF(OR(E188="",F188=""),"",SUMIFS('C. Consumer Service Detail'!$J$11:$J$5010,'C. Consumer Service Detail'!$D$11:$D$5010,$C188,'C. Consumer Service Detail'!$E$11:$E$5010,$D188,'C. Consumer Service Detail'!$F$11:$F$5010,'B. Consumer Budget'!$G188,'C. Consumer Service Detail'!$P$11:$P$5010,"Denied"))</f>
        <v/>
      </c>
    </row>
    <row r="189" spans="2:15" x14ac:dyDescent="0.25">
      <c r="B189" s="64">
        <f t="shared" si="3"/>
        <v>179</v>
      </c>
      <c r="C189" s="68"/>
      <c r="D189" s="69"/>
      <c r="E189" s="103"/>
      <c r="F189" s="69"/>
      <c r="G189" s="89"/>
      <c r="H189" s="69"/>
      <c r="I189" s="70"/>
      <c r="J189" s="70"/>
      <c r="K189" s="121">
        <f>'B. Consumer Budget'!$I189-'B. Consumer Budget'!$J189</f>
        <v>0</v>
      </c>
      <c r="L189" s="120" t="str">
        <f>IF(OR(C189="",D189=""),"",SUMIFS('C. Consumer Service Detail'!$J$11:$J$5010,'C. Consumer Service Detail'!$D$11:$D$5010,$C189,'C. Consumer Service Detail'!$E$11:$E$5010,$D189,'C. Consumer Service Detail'!$F$11:$F$5010,'B. Consumer Budget'!$G189))</f>
        <v/>
      </c>
      <c r="M189" s="120">
        <f>IF('B. Consumer Budget'!$K189&lt;0,0,IF('B. Consumer Budget'!$L189&gt;'B. Consumer Budget'!$K189,'B. Consumer Budget'!$K189,'B. Consumer Budget'!$L189))</f>
        <v>0</v>
      </c>
      <c r="N189" s="120" t="str">
        <f>IF('B. Consumer Budget'!$L189="","",'B. Consumer Budget'!$M189-'B. Consumer Budget'!$L189)</f>
        <v/>
      </c>
      <c r="O189" s="63" t="str">
        <f>IF(OR(E189="",F189=""),"",SUMIFS('C. Consumer Service Detail'!$J$11:$J$5010,'C. Consumer Service Detail'!$D$11:$D$5010,$C189,'C. Consumer Service Detail'!$E$11:$E$5010,$D189,'C. Consumer Service Detail'!$F$11:$F$5010,'B. Consumer Budget'!$G189,'C. Consumer Service Detail'!$P$11:$P$5010,"Denied"))</f>
        <v/>
      </c>
    </row>
    <row r="190" spans="2:15" x14ac:dyDescent="0.25">
      <c r="B190" s="64">
        <f t="shared" si="3"/>
        <v>180</v>
      </c>
      <c r="C190" s="65"/>
      <c r="D190" s="66"/>
      <c r="E190" s="104"/>
      <c r="F190" s="66"/>
      <c r="G190" s="88"/>
      <c r="H190" s="66"/>
      <c r="I190" s="67"/>
      <c r="J190" s="67"/>
      <c r="K190" s="121">
        <f>'B. Consumer Budget'!$I190-'B. Consumer Budget'!$J190</f>
        <v>0</v>
      </c>
      <c r="L190" s="120" t="str">
        <f>IF(OR(C190="",D190=""),"",SUMIFS('C. Consumer Service Detail'!$J$11:$J$5010,'C. Consumer Service Detail'!$D$11:$D$5010,$C190,'C. Consumer Service Detail'!$E$11:$E$5010,$D190,'C. Consumer Service Detail'!$F$11:$F$5010,'B. Consumer Budget'!$G190))</f>
        <v/>
      </c>
      <c r="M190" s="120">
        <f>IF('B. Consumer Budget'!$K190&lt;0,0,IF('B. Consumer Budget'!$L190&gt;'B. Consumer Budget'!$K190,'B. Consumer Budget'!$K190,'B. Consumer Budget'!$L190))</f>
        <v>0</v>
      </c>
      <c r="N190" s="120" t="str">
        <f>IF('B. Consumer Budget'!$L190="","",'B. Consumer Budget'!$M190-'B. Consumer Budget'!$L190)</f>
        <v/>
      </c>
      <c r="O190" s="63" t="str">
        <f>IF(OR(E190="",F190=""),"",SUMIFS('C. Consumer Service Detail'!$J$11:$J$5010,'C. Consumer Service Detail'!$D$11:$D$5010,$C190,'C. Consumer Service Detail'!$E$11:$E$5010,$D190,'C. Consumer Service Detail'!$F$11:$F$5010,'B. Consumer Budget'!$G190,'C. Consumer Service Detail'!$P$11:$P$5010,"Denied"))</f>
        <v/>
      </c>
    </row>
    <row r="191" spans="2:15" x14ac:dyDescent="0.25">
      <c r="B191" s="64">
        <f t="shared" si="3"/>
        <v>181</v>
      </c>
      <c r="C191" s="68"/>
      <c r="D191" s="69"/>
      <c r="E191" s="103"/>
      <c r="F191" s="69"/>
      <c r="G191" s="89"/>
      <c r="H191" s="69"/>
      <c r="I191" s="70"/>
      <c r="J191" s="70"/>
      <c r="K191" s="121">
        <f>'B. Consumer Budget'!$I191-'B. Consumer Budget'!$J191</f>
        <v>0</v>
      </c>
      <c r="L191" s="120" t="str">
        <f>IF(OR(C191="",D191=""),"",SUMIFS('C. Consumer Service Detail'!$J$11:$J$5010,'C. Consumer Service Detail'!$D$11:$D$5010,$C191,'C. Consumer Service Detail'!$E$11:$E$5010,$D191,'C. Consumer Service Detail'!$F$11:$F$5010,'B. Consumer Budget'!$G191))</f>
        <v/>
      </c>
      <c r="M191" s="120">
        <f>IF('B. Consumer Budget'!$K191&lt;0,0,IF('B. Consumer Budget'!$L191&gt;'B. Consumer Budget'!$K191,'B. Consumer Budget'!$K191,'B. Consumer Budget'!$L191))</f>
        <v>0</v>
      </c>
      <c r="N191" s="120" t="str">
        <f>IF('B. Consumer Budget'!$L191="","",'B. Consumer Budget'!$M191-'B. Consumer Budget'!$L191)</f>
        <v/>
      </c>
      <c r="O191" s="63" t="str">
        <f>IF(OR(E191="",F191=""),"",SUMIFS('C. Consumer Service Detail'!$J$11:$J$5010,'C. Consumer Service Detail'!$D$11:$D$5010,$C191,'C. Consumer Service Detail'!$E$11:$E$5010,$D191,'C. Consumer Service Detail'!$F$11:$F$5010,'B. Consumer Budget'!$G191,'C. Consumer Service Detail'!$P$11:$P$5010,"Denied"))</f>
        <v/>
      </c>
    </row>
    <row r="192" spans="2:15" x14ac:dyDescent="0.25">
      <c r="B192" s="64">
        <f t="shared" si="3"/>
        <v>182</v>
      </c>
      <c r="C192" s="65"/>
      <c r="D192" s="66"/>
      <c r="E192" s="104"/>
      <c r="F192" s="66"/>
      <c r="G192" s="88"/>
      <c r="H192" s="66"/>
      <c r="I192" s="67"/>
      <c r="J192" s="67"/>
      <c r="K192" s="121">
        <f>'B. Consumer Budget'!$I192-'B. Consumer Budget'!$J192</f>
        <v>0</v>
      </c>
      <c r="L192" s="120" t="str">
        <f>IF(OR(C192="",D192=""),"",SUMIFS('C. Consumer Service Detail'!$J$11:$J$5010,'C. Consumer Service Detail'!$D$11:$D$5010,$C192,'C. Consumer Service Detail'!$E$11:$E$5010,$D192,'C. Consumer Service Detail'!$F$11:$F$5010,'B. Consumer Budget'!$G192))</f>
        <v/>
      </c>
      <c r="M192" s="120">
        <f>IF('B. Consumer Budget'!$K192&lt;0,0,IF('B. Consumer Budget'!$L192&gt;'B. Consumer Budget'!$K192,'B. Consumer Budget'!$K192,'B. Consumer Budget'!$L192))</f>
        <v>0</v>
      </c>
      <c r="N192" s="120" t="str">
        <f>IF('B. Consumer Budget'!$L192="","",'B. Consumer Budget'!$M192-'B. Consumer Budget'!$L192)</f>
        <v/>
      </c>
      <c r="O192" s="63" t="str">
        <f>IF(OR(E192="",F192=""),"",SUMIFS('C. Consumer Service Detail'!$J$11:$J$5010,'C. Consumer Service Detail'!$D$11:$D$5010,$C192,'C. Consumer Service Detail'!$E$11:$E$5010,$D192,'C. Consumer Service Detail'!$F$11:$F$5010,'B. Consumer Budget'!$G192,'C. Consumer Service Detail'!$P$11:$P$5010,"Denied"))</f>
        <v/>
      </c>
    </row>
    <row r="193" spans="2:15" x14ac:dyDescent="0.25">
      <c r="B193" s="64">
        <f t="shared" si="3"/>
        <v>183</v>
      </c>
      <c r="C193" s="68"/>
      <c r="D193" s="69"/>
      <c r="E193" s="103"/>
      <c r="F193" s="69"/>
      <c r="G193" s="89"/>
      <c r="H193" s="69"/>
      <c r="I193" s="70"/>
      <c r="J193" s="70"/>
      <c r="K193" s="121">
        <f>'B. Consumer Budget'!$I193-'B. Consumer Budget'!$J193</f>
        <v>0</v>
      </c>
      <c r="L193" s="120" t="str">
        <f>IF(OR(C193="",D193=""),"",SUMIFS('C. Consumer Service Detail'!$J$11:$J$5010,'C. Consumer Service Detail'!$D$11:$D$5010,$C193,'C. Consumer Service Detail'!$E$11:$E$5010,$D193,'C. Consumer Service Detail'!$F$11:$F$5010,'B. Consumer Budget'!$G193))</f>
        <v/>
      </c>
      <c r="M193" s="120">
        <f>IF('B. Consumer Budget'!$K193&lt;0,0,IF('B. Consumer Budget'!$L193&gt;'B. Consumer Budget'!$K193,'B. Consumer Budget'!$K193,'B. Consumer Budget'!$L193))</f>
        <v>0</v>
      </c>
      <c r="N193" s="120" t="str">
        <f>IF('B. Consumer Budget'!$L193="","",'B. Consumer Budget'!$M193-'B. Consumer Budget'!$L193)</f>
        <v/>
      </c>
      <c r="O193" s="63" t="str">
        <f>IF(OR(E193="",F193=""),"",SUMIFS('C. Consumer Service Detail'!$J$11:$J$5010,'C. Consumer Service Detail'!$D$11:$D$5010,$C193,'C. Consumer Service Detail'!$E$11:$E$5010,$D193,'C. Consumer Service Detail'!$F$11:$F$5010,'B. Consumer Budget'!$G193,'C. Consumer Service Detail'!$P$11:$P$5010,"Denied"))</f>
        <v/>
      </c>
    </row>
    <row r="194" spans="2:15" x14ac:dyDescent="0.25">
      <c r="B194" s="64">
        <f t="shared" si="3"/>
        <v>184</v>
      </c>
      <c r="C194" s="65"/>
      <c r="D194" s="66"/>
      <c r="E194" s="104"/>
      <c r="F194" s="66"/>
      <c r="G194" s="88"/>
      <c r="H194" s="66"/>
      <c r="I194" s="67"/>
      <c r="J194" s="67"/>
      <c r="K194" s="121">
        <f>'B. Consumer Budget'!$I194-'B. Consumer Budget'!$J194</f>
        <v>0</v>
      </c>
      <c r="L194" s="120" t="str">
        <f>IF(OR(C194="",D194=""),"",SUMIFS('C. Consumer Service Detail'!$J$11:$J$5010,'C. Consumer Service Detail'!$D$11:$D$5010,$C194,'C. Consumer Service Detail'!$E$11:$E$5010,$D194,'C. Consumer Service Detail'!$F$11:$F$5010,'B. Consumer Budget'!$G194))</f>
        <v/>
      </c>
      <c r="M194" s="120">
        <f>IF('B. Consumer Budget'!$K194&lt;0,0,IF('B. Consumer Budget'!$L194&gt;'B. Consumer Budget'!$K194,'B. Consumer Budget'!$K194,'B. Consumer Budget'!$L194))</f>
        <v>0</v>
      </c>
      <c r="N194" s="120" t="str">
        <f>IF('B. Consumer Budget'!$L194="","",'B. Consumer Budget'!$M194-'B. Consumer Budget'!$L194)</f>
        <v/>
      </c>
      <c r="O194" s="63" t="str">
        <f>IF(OR(E194="",F194=""),"",SUMIFS('C. Consumer Service Detail'!$J$11:$J$5010,'C. Consumer Service Detail'!$D$11:$D$5010,$C194,'C. Consumer Service Detail'!$E$11:$E$5010,$D194,'C. Consumer Service Detail'!$F$11:$F$5010,'B. Consumer Budget'!$G194,'C. Consumer Service Detail'!$P$11:$P$5010,"Denied"))</f>
        <v/>
      </c>
    </row>
    <row r="195" spans="2:15" x14ac:dyDescent="0.25">
      <c r="B195" s="64">
        <f t="shared" si="3"/>
        <v>185</v>
      </c>
      <c r="C195" s="68"/>
      <c r="D195" s="69"/>
      <c r="E195" s="103"/>
      <c r="F195" s="69"/>
      <c r="G195" s="89"/>
      <c r="H195" s="69"/>
      <c r="I195" s="70"/>
      <c r="J195" s="70"/>
      <c r="K195" s="121">
        <f>'B. Consumer Budget'!$I195-'B. Consumer Budget'!$J195</f>
        <v>0</v>
      </c>
      <c r="L195" s="120" t="str">
        <f>IF(OR(C195="",D195=""),"",SUMIFS('C. Consumer Service Detail'!$J$11:$J$5010,'C. Consumer Service Detail'!$D$11:$D$5010,$C195,'C. Consumer Service Detail'!$E$11:$E$5010,$D195,'C. Consumer Service Detail'!$F$11:$F$5010,'B. Consumer Budget'!$G195))</f>
        <v/>
      </c>
      <c r="M195" s="120">
        <f>IF('B. Consumer Budget'!$K195&lt;0,0,IF('B. Consumer Budget'!$L195&gt;'B. Consumer Budget'!$K195,'B. Consumer Budget'!$K195,'B. Consumer Budget'!$L195))</f>
        <v>0</v>
      </c>
      <c r="N195" s="120" t="str">
        <f>IF('B. Consumer Budget'!$L195="","",'B. Consumer Budget'!$M195-'B. Consumer Budget'!$L195)</f>
        <v/>
      </c>
      <c r="O195" s="63" t="str">
        <f>IF(OR(E195="",F195=""),"",SUMIFS('C. Consumer Service Detail'!$J$11:$J$5010,'C. Consumer Service Detail'!$D$11:$D$5010,$C195,'C. Consumer Service Detail'!$E$11:$E$5010,$D195,'C. Consumer Service Detail'!$F$11:$F$5010,'B. Consumer Budget'!$G195,'C. Consumer Service Detail'!$P$11:$P$5010,"Denied"))</f>
        <v/>
      </c>
    </row>
    <row r="196" spans="2:15" x14ac:dyDescent="0.25">
      <c r="B196" s="64">
        <f t="shared" si="3"/>
        <v>186</v>
      </c>
      <c r="C196" s="65"/>
      <c r="D196" s="66"/>
      <c r="E196" s="104"/>
      <c r="F196" s="66"/>
      <c r="G196" s="88"/>
      <c r="H196" s="66"/>
      <c r="I196" s="67"/>
      <c r="J196" s="67"/>
      <c r="K196" s="121">
        <f>'B. Consumer Budget'!$I196-'B. Consumer Budget'!$J196</f>
        <v>0</v>
      </c>
      <c r="L196" s="120" t="str">
        <f>IF(OR(C196="",D196=""),"",SUMIFS('C. Consumer Service Detail'!$J$11:$J$5010,'C. Consumer Service Detail'!$D$11:$D$5010,$C196,'C. Consumer Service Detail'!$E$11:$E$5010,$D196,'C. Consumer Service Detail'!$F$11:$F$5010,'B. Consumer Budget'!$G196))</f>
        <v/>
      </c>
      <c r="M196" s="120">
        <f>IF('B. Consumer Budget'!$K196&lt;0,0,IF('B. Consumer Budget'!$L196&gt;'B. Consumer Budget'!$K196,'B. Consumer Budget'!$K196,'B. Consumer Budget'!$L196))</f>
        <v>0</v>
      </c>
      <c r="N196" s="120" t="str">
        <f>IF('B. Consumer Budget'!$L196="","",'B. Consumer Budget'!$M196-'B. Consumer Budget'!$L196)</f>
        <v/>
      </c>
      <c r="O196" s="63" t="str">
        <f>IF(OR(E196="",F196=""),"",SUMIFS('C. Consumer Service Detail'!$J$11:$J$5010,'C. Consumer Service Detail'!$D$11:$D$5010,$C196,'C. Consumer Service Detail'!$E$11:$E$5010,$D196,'C. Consumer Service Detail'!$F$11:$F$5010,'B. Consumer Budget'!$G196,'C. Consumer Service Detail'!$P$11:$P$5010,"Denied"))</f>
        <v/>
      </c>
    </row>
    <row r="197" spans="2:15" x14ac:dyDescent="0.25">
      <c r="B197" s="64">
        <f t="shared" si="3"/>
        <v>187</v>
      </c>
      <c r="C197" s="68"/>
      <c r="D197" s="69"/>
      <c r="E197" s="103"/>
      <c r="F197" s="69"/>
      <c r="G197" s="89"/>
      <c r="H197" s="69"/>
      <c r="I197" s="70"/>
      <c r="J197" s="70"/>
      <c r="K197" s="121">
        <f>'B. Consumer Budget'!$I197-'B. Consumer Budget'!$J197</f>
        <v>0</v>
      </c>
      <c r="L197" s="120" t="str">
        <f>IF(OR(C197="",D197=""),"",SUMIFS('C. Consumer Service Detail'!$J$11:$J$5010,'C. Consumer Service Detail'!$D$11:$D$5010,$C197,'C. Consumer Service Detail'!$E$11:$E$5010,$D197,'C. Consumer Service Detail'!$F$11:$F$5010,'B. Consumer Budget'!$G197))</f>
        <v/>
      </c>
      <c r="M197" s="120">
        <f>IF('B. Consumer Budget'!$K197&lt;0,0,IF('B. Consumer Budget'!$L197&gt;'B. Consumer Budget'!$K197,'B. Consumer Budget'!$K197,'B. Consumer Budget'!$L197))</f>
        <v>0</v>
      </c>
      <c r="N197" s="120" t="str">
        <f>IF('B. Consumer Budget'!$L197="","",'B. Consumer Budget'!$M197-'B. Consumer Budget'!$L197)</f>
        <v/>
      </c>
      <c r="O197" s="63" t="str">
        <f>IF(OR(E197="",F197=""),"",SUMIFS('C. Consumer Service Detail'!$J$11:$J$5010,'C. Consumer Service Detail'!$D$11:$D$5010,$C197,'C. Consumer Service Detail'!$E$11:$E$5010,$D197,'C. Consumer Service Detail'!$F$11:$F$5010,'B. Consumer Budget'!$G197,'C. Consumer Service Detail'!$P$11:$P$5010,"Denied"))</f>
        <v/>
      </c>
    </row>
    <row r="198" spans="2:15" x14ac:dyDescent="0.25">
      <c r="B198" s="64">
        <f t="shared" si="3"/>
        <v>188</v>
      </c>
      <c r="C198" s="65"/>
      <c r="D198" s="66"/>
      <c r="E198" s="104"/>
      <c r="F198" s="66"/>
      <c r="G198" s="88"/>
      <c r="H198" s="66"/>
      <c r="I198" s="67"/>
      <c r="J198" s="67"/>
      <c r="K198" s="121">
        <f>'B. Consumer Budget'!$I198-'B. Consumer Budget'!$J198</f>
        <v>0</v>
      </c>
      <c r="L198" s="120" t="str">
        <f>IF(OR(C198="",D198=""),"",SUMIFS('C. Consumer Service Detail'!$J$11:$J$5010,'C. Consumer Service Detail'!$D$11:$D$5010,$C198,'C. Consumer Service Detail'!$E$11:$E$5010,$D198,'C. Consumer Service Detail'!$F$11:$F$5010,'B. Consumer Budget'!$G198))</f>
        <v/>
      </c>
      <c r="M198" s="120">
        <f>IF('B. Consumer Budget'!$K198&lt;0,0,IF('B. Consumer Budget'!$L198&gt;'B. Consumer Budget'!$K198,'B. Consumer Budget'!$K198,'B. Consumer Budget'!$L198))</f>
        <v>0</v>
      </c>
      <c r="N198" s="120" t="str">
        <f>IF('B. Consumer Budget'!$L198="","",'B. Consumer Budget'!$M198-'B. Consumer Budget'!$L198)</f>
        <v/>
      </c>
      <c r="O198" s="63" t="str">
        <f>IF(OR(E198="",F198=""),"",SUMIFS('C. Consumer Service Detail'!$J$11:$J$5010,'C. Consumer Service Detail'!$D$11:$D$5010,$C198,'C. Consumer Service Detail'!$E$11:$E$5010,$D198,'C. Consumer Service Detail'!$F$11:$F$5010,'B. Consumer Budget'!$G198,'C. Consumer Service Detail'!$P$11:$P$5010,"Denied"))</f>
        <v/>
      </c>
    </row>
    <row r="199" spans="2:15" x14ac:dyDescent="0.25">
      <c r="B199" s="64">
        <f t="shared" si="3"/>
        <v>189</v>
      </c>
      <c r="C199" s="68"/>
      <c r="D199" s="69"/>
      <c r="E199" s="103"/>
      <c r="F199" s="69"/>
      <c r="G199" s="89"/>
      <c r="H199" s="69"/>
      <c r="I199" s="70"/>
      <c r="J199" s="70"/>
      <c r="K199" s="121">
        <f>'B. Consumer Budget'!$I199-'B. Consumer Budget'!$J199</f>
        <v>0</v>
      </c>
      <c r="L199" s="120" t="str">
        <f>IF(OR(C199="",D199=""),"",SUMIFS('C. Consumer Service Detail'!$J$11:$J$5010,'C. Consumer Service Detail'!$D$11:$D$5010,$C199,'C. Consumer Service Detail'!$E$11:$E$5010,$D199,'C. Consumer Service Detail'!$F$11:$F$5010,'B. Consumer Budget'!$G199))</f>
        <v/>
      </c>
      <c r="M199" s="120">
        <f>IF('B. Consumer Budget'!$K199&lt;0,0,IF('B. Consumer Budget'!$L199&gt;'B. Consumer Budget'!$K199,'B. Consumer Budget'!$K199,'B. Consumer Budget'!$L199))</f>
        <v>0</v>
      </c>
      <c r="N199" s="120" t="str">
        <f>IF('B. Consumer Budget'!$L199="","",'B. Consumer Budget'!$M199-'B. Consumer Budget'!$L199)</f>
        <v/>
      </c>
      <c r="O199" s="63" t="str">
        <f>IF(OR(E199="",F199=""),"",SUMIFS('C. Consumer Service Detail'!$J$11:$J$5010,'C. Consumer Service Detail'!$D$11:$D$5010,$C199,'C. Consumer Service Detail'!$E$11:$E$5010,$D199,'C. Consumer Service Detail'!$F$11:$F$5010,'B. Consumer Budget'!$G199,'C. Consumer Service Detail'!$P$11:$P$5010,"Denied"))</f>
        <v/>
      </c>
    </row>
    <row r="200" spans="2:15" x14ac:dyDescent="0.25">
      <c r="B200" s="64">
        <f t="shared" si="3"/>
        <v>190</v>
      </c>
      <c r="C200" s="65"/>
      <c r="D200" s="66"/>
      <c r="E200" s="104"/>
      <c r="F200" s="66"/>
      <c r="G200" s="88"/>
      <c r="H200" s="66"/>
      <c r="I200" s="67"/>
      <c r="J200" s="67"/>
      <c r="K200" s="121">
        <f>'B. Consumer Budget'!$I200-'B. Consumer Budget'!$J200</f>
        <v>0</v>
      </c>
      <c r="L200" s="120" t="str">
        <f>IF(OR(C200="",D200=""),"",SUMIFS('C. Consumer Service Detail'!$J$11:$J$5010,'C. Consumer Service Detail'!$D$11:$D$5010,$C200,'C. Consumer Service Detail'!$E$11:$E$5010,$D200,'C. Consumer Service Detail'!$F$11:$F$5010,'B. Consumer Budget'!$G200))</f>
        <v/>
      </c>
      <c r="M200" s="120">
        <f>IF('B. Consumer Budget'!$K200&lt;0,0,IF('B. Consumer Budget'!$L200&gt;'B. Consumer Budget'!$K200,'B. Consumer Budget'!$K200,'B. Consumer Budget'!$L200))</f>
        <v>0</v>
      </c>
      <c r="N200" s="120" t="str">
        <f>IF('B. Consumer Budget'!$L200="","",'B. Consumer Budget'!$M200-'B. Consumer Budget'!$L200)</f>
        <v/>
      </c>
      <c r="O200" s="63" t="str">
        <f>IF(OR(E200="",F200=""),"",SUMIFS('C. Consumer Service Detail'!$J$11:$J$5010,'C. Consumer Service Detail'!$D$11:$D$5010,$C200,'C. Consumer Service Detail'!$E$11:$E$5010,$D200,'C. Consumer Service Detail'!$F$11:$F$5010,'B. Consumer Budget'!$G200,'C. Consumer Service Detail'!$P$11:$P$5010,"Denied"))</f>
        <v/>
      </c>
    </row>
    <row r="201" spans="2:15" x14ac:dyDescent="0.25">
      <c r="B201" s="64">
        <f t="shared" si="3"/>
        <v>191</v>
      </c>
      <c r="C201" s="68"/>
      <c r="D201" s="69"/>
      <c r="E201" s="103"/>
      <c r="F201" s="69"/>
      <c r="G201" s="89"/>
      <c r="H201" s="69"/>
      <c r="I201" s="70"/>
      <c r="J201" s="70"/>
      <c r="K201" s="121">
        <f>'B. Consumer Budget'!$I201-'B. Consumer Budget'!$J201</f>
        <v>0</v>
      </c>
      <c r="L201" s="120" t="str">
        <f>IF(OR(C201="",D201=""),"",SUMIFS('C. Consumer Service Detail'!$J$11:$J$5010,'C. Consumer Service Detail'!$D$11:$D$5010,$C201,'C. Consumer Service Detail'!$E$11:$E$5010,$D201,'C. Consumer Service Detail'!$F$11:$F$5010,'B. Consumer Budget'!$G201))</f>
        <v/>
      </c>
      <c r="M201" s="120">
        <f>IF('B. Consumer Budget'!$K201&lt;0,0,IF('B. Consumer Budget'!$L201&gt;'B. Consumer Budget'!$K201,'B. Consumer Budget'!$K201,'B. Consumer Budget'!$L201))</f>
        <v>0</v>
      </c>
      <c r="N201" s="120" t="str">
        <f>IF('B. Consumer Budget'!$L201="","",'B. Consumer Budget'!$M201-'B. Consumer Budget'!$L201)</f>
        <v/>
      </c>
      <c r="O201" s="63" t="str">
        <f>IF(OR(E201="",F201=""),"",SUMIFS('C. Consumer Service Detail'!$J$11:$J$5010,'C. Consumer Service Detail'!$D$11:$D$5010,$C201,'C. Consumer Service Detail'!$E$11:$E$5010,$D201,'C. Consumer Service Detail'!$F$11:$F$5010,'B. Consumer Budget'!$G201,'C. Consumer Service Detail'!$P$11:$P$5010,"Denied"))</f>
        <v/>
      </c>
    </row>
    <row r="202" spans="2:15" x14ac:dyDescent="0.25">
      <c r="B202" s="64">
        <f t="shared" si="3"/>
        <v>192</v>
      </c>
      <c r="C202" s="65"/>
      <c r="D202" s="66"/>
      <c r="E202" s="104"/>
      <c r="F202" s="66"/>
      <c r="G202" s="88"/>
      <c r="H202" s="66"/>
      <c r="I202" s="67"/>
      <c r="J202" s="67"/>
      <c r="K202" s="121">
        <f>'B. Consumer Budget'!$I202-'B. Consumer Budget'!$J202</f>
        <v>0</v>
      </c>
      <c r="L202" s="120" t="str">
        <f>IF(OR(C202="",D202=""),"",SUMIFS('C. Consumer Service Detail'!$J$11:$J$5010,'C. Consumer Service Detail'!$D$11:$D$5010,$C202,'C. Consumer Service Detail'!$E$11:$E$5010,$D202,'C. Consumer Service Detail'!$F$11:$F$5010,'B. Consumer Budget'!$G202))</f>
        <v/>
      </c>
      <c r="M202" s="120">
        <f>IF('B. Consumer Budget'!$K202&lt;0,0,IF('B. Consumer Budget'!$L202&gt;'B. Consumer Budget'!$K202,'B. Consumer Budget'!$K202,'B. Consumer Budget'!$L202))</f>
        <v>0</v>
      </c>
      <c r="N202" s="120" t="str">
        <f>IF('B. Consumer Budget'!$L202="","",'B. Consumer Budget'!$M202-'B. Consumer Budget'!$L202)</f>
        <v/>
      </c>
      <c r="O202" s="63" t="str">
        <f>IF(OR(E202="",F202=""),"",SUMIFS('C. Consumer Service Detail'!$J$11:$J$5010,'C. Consumer Service Detail'!$D$11:$D$5010,$C202,'C. Consumer Service Detail'!$E$11:$E$5010,$D202,'C. Consumer Service Detail'!$F$11:$F$5010,'B. Consumer Budget'!$G202,'C. Consumer Service Detail'!$P$11:$P$5010,"Denied"))</f>
        <v/>
      </c>
    </row>
    <row r="203" spans="2:15" x14ac:dyDescent="0.25">
      <c r="B203" s="64">
        <f t="shared" si="3"/>
        <v>193</v>
      </c>
      <c r="C203" s="68"/>
      <c r="D203" s="69"/>
      <c r="E203" s="103"/>
      <c r="F203" s="69"/>
      <c r="G203" s="89"/>
      <c r="H203" s="69"/>
      <c r="I203" s="70"/>
      <c r="J203" s="70"/>
      <c r="K203" s="121">
        <f>'B. Consumer Budget'!$I203-'B. Consumer Budget'!$J203</f>
        <v>0</v>
      </c>
      <c r="L203" s="120" t="str">
        <f>IF(OR(C203="",D203=""),"",SUMIFS('C. Consumer Service Detail'!$J$11:$J$5010,'C. Consumer Service Detail'!$D$11:$D$5010,$C203,'C. Consumer Service Detail'!$E$11:$E$5010,$D203,'C. Consumer Service Detail'!$F$11:$F$5010,'B. Consumer Budget'!$G203))</f>
        <v/>
      </c>
      <c r="M203" s="120">
        <f>IF('B. Consumer Budget'!$K203&lt;0,0,IF('B. Consumer Budget'!$L203&gt;'B. Consumer Budget'!$K203,'B. Consumer Budget'!$K203,'B. Consumer Budget'!$L203))</f>
        <v>0</v>
      </c>
      <c r="N203" s="120" t="str">
        <f>IF('B. Consumer Budget'!$L203="","",'B. Consumer Budget'!$M203-'B. Consumer Budget'!$L203)</f>
        <v/>
      </c>
      <c r="O203" s="63" t="str">
        <f>IF(OR(E203="",F203=""),"",SUMIFS('C. Consumer Service Detail'!$J$11:$J$5010,'C. Consumer Service Detail'!$D$11:$D$5010,$C203,'C. Consumer Service Detail'!$E$11:$E$5010,$D203,'C. Consumer Service Detail'!$F$11:$F$5010,'B. Consumer Budget'!$G203,'C. Consumer Service Detail'!$P$11:$P$5010,"Denied"))</f>
        <v/>
      </c>
    </row>
    <row r="204" spans="2:15" x14ac:dyDescent="0.25">
      <c r="B204" s="64">
        <f t="shared" si="3"/>
        <v>194</v>
      </c>
      <c r="C204" s="65"/>
      <c r="D204" s="66"/>
      <c r="E204" s="104"/>
      <c r="F204" s="66"/>
      <c r="G204" s="88"/>
      <c r="H204" s="66"/>
      <c r="I204" s="67"/>
      <c r="J204" s="67"/>
      <c r="K204" s="121">
        <f>'B. Consumer Budget'!$I204-'B. Consumer Budget'!$J204</f>
        <v>0</v>
      </c>
      <c r="L204" s="120" t="str">
        <f>IF(OR(C204="",D204=""),"",SUMIFS('C. Consumer Service Detail'!$J$11:$J$5010,'C. Consumer Service Detail'!$D$11:$D$5010,$C204,'C. Consumer Service Detail'!$E$11:$E$5010,$D204,'C. Consumer Service Detail'!$F$11:$F$5010,'B. Consumer Budget'!$G204))</f>
        <v/>
      </c>
      <c r="M204" s="120">
        <f>IF('B. Consumer Budget'!$K204&lt;0,0,IF('B. Consumer Budget'!$L204&gt;'B. Consumer Budget'!$K204,'B. Consumer Budget'!$K204,'B. Consumer Budget'!$L204))</f>
        <v>0</v>
      </c>
      <c r="N204" s="120" t="str">
        <f>IF('B. Consumer Budget'!$L204="","",'B. Consumer Budget'!$M204-'B. Consumer Budget'!$L204)</f>
        <v/>
      </c>
      <c r="O204" s="63" t="str">
        <f>IF(OR(E204="",F204=""),"",SUMIFS('C. Consumer Service Detail'!$J$11:$J$5010,'C. Consumer Service Detail'!$D$11:$D$5010,$C204,'C. Consumer Service Detail'!$E$11:$E$5010,$D204,'C. Consumer Service Detail'!$F$11:$F$5010,'B. Consumer Budget'!$G204,'C. Consumer Service Detail'!$P$11:$P$5010,"Denied"))</f>
        <v/>
      </c>
    </row>
    <row r="205" spans="2:15" x14ac:dyDescent="0.25">
      <c r="B205" s="64">
        <f t="shared" si="3"/>
        <v>195</v>
      </c>
      <c r="C205" s="68"/>
      <c r="D205" s="69"/>
      <c r="E205" s="103"/>
      <c r="F205" s="69"/>
      <c r="G205" s="89"/>
      <c r="H205" s="69"/>
      <c r="I205" s="70"/>
      <c r="J205" s="70"/>
      <c r="K205" s="121">
        <f>'B. Consumer Budget'!$I205-'B. Consumer Budget'!$J205</f>
        <v>0</v>
      </c>
      <c r="L205" s="120" t="str">
        <f>IF(OR(C205="",D205=""),"",SUMIFS('C. Consumer Service Detail'!$J$11:$J$5010,'C. Consumer Service Detail'!$D$11:$D$5010,$C205,'C. Consumer Service Detail'!$E$11:$E$5010,$D205,'C. Consumer Service Detail'!$F$11:$F$5010,'B. Consumer Budget'!$G205))</f>
        <v/>
      </c>
      <c r="M205" s="120">
        <f>IF('B. Consumer Budget'!$K205&lt;0,0,IF('B. Consumer Budget'!$L205&gt;'B. Consumer Budget'!$K205,'B. Consumer Budget'!$K205,'B. Consumer Budget'!$L205))</f>
        <v>0</v>
      </c>
      <c r="N205" s="120" t="str">
        <f>IF('B. Consumer Budget'!$L205="","",'B. Consumer Budget'!$M205-'B. Consumer Budget'!$L205)</f>
        <v/>
      </c>
      <c r="O205" s="63" t="str">
        <f>IF(OR(E205="",F205=""),"",SUMIFS('C. Consumer Service Detail'!$J$11:$J$5010,'C. Consumer Service Detail'!$D$11:$D$5010,$C205,'C. Consumer Service Detail'!$E$11:$E$5010,$D205,'C. Consumer Service Detail'!$F$11:$F$5010,'B. Consumer Budget'!$G205,'C. Consumer Service Detail'!$P$11:$P$5010,"Denied"))</f>
        <v/>
      </c>
    </row>
    <row r="206" spans="2:15" x14ac:dyDescent="0.25">
      <c r="B206" s="64">
        <f t="shared" si="3"/>
        <v>196</v>
      </c>
      <c r="C206" s="65"/>
      <c r="D206" s="66"/>
      <c r="E206" s="104"/>
      <c r="F206" s="66"/>
      <c r="G206" s="88"/>
      <c r="H206" s="66"/>
      <c r="I206" s="67"/>
      <c r="J206" s="67"/>
      <c r="K206" s="121">
        <f>'B. Consumer Budget'!$I206-'B. Consumer Budget'!$J206</f>
        <v>0</v>
      </c>
      <c r="L206" s="120" t="str">
        <f>IF(OR(C206="",D206=""),"",SUMIFS('C. Consumer Service Detail'!$J$11:$J$5010,'C. Consumer Service Detail'!$D$11:$D$5010,$C206,'C. Consumer Service Detail'!$E$11:$E$5010,$D206,'C. Consumer Service Detail'!$F$11:$F$5010,'B. Consumer Budget'!$G206))</f>
        <v/>
      </c>
      <c r="M206" s="120">
        <f>IF('B. Consumer Budget'!$K206&lt;0,0,IF('B. Consumer Budget'!$L206&gt;'B. Consumer Budget'!$K206,'B. Consumer Budget'!$K206,'B. Consumer Budget'!$L206))</f>
        <v>0</v>
      </c>
      <c r="N206" s="120" t="str">
        <f>IF('B. Consumer Budget'!$L206="","",'B. Consumer Budget'!$M206-'B. Consumer Budget'!$L206)</f>
        <v/>
      </c>
      <c r="O206" s="63" t="str">
        <f>IF(OR(E206="",F206=""),"",SUMIFS('C. Consumer Service Detail'!$J$11:$J$5010,'C. Consumer Service Detail'!$D$11:$D$5010,$C206,'C. Consumer Service Detail'!$E$11:$E$5010,$D206,'C. Consumer Service Detail'!$F$11:$F$5010,'B. Consumer Budget'!$G206,'C. Consumer Service Detail'!$P$11:$P$5010,"Denied"))</f>
        <v/>
      </c>
    </row>
    <row r="207" spans="2:15" x14ac:dyDescent="0.25">
      <c r="B207" s="64">
        <f t="shared" si="3"/>
        <v>197</v>
      </c>
      <c r="C207" s="68"/>
      <c r="D207" s="69"/>
      <c r="E207" s="103"/>
      <c r="F207" s="69"/>
      <c r="G207" s="89"/>
      <c r="H207" s="69"/>
      <c r="I207" s="70"/>
      <c r="J207" s="70"/>
      <c r="K207" s="121">
        <f>'B. Consumer Budget'!$I207-'B. Consumer Budget'!$J207</f>
        <v>0</v>
      </c>
      <c r="L207" s="120" t="str">
        <f>IF(OR(C207="",D207=""),"",SUMIFS('C. Consumer Service Detail'!$J$11:$J$5010,'C. Consumer Service Detail'!$D$11:$D$5010,$C207,'C. Consumer Service Detail'!$E$11:$E$5010,$D207,'C. Consumer Service Detail'!$F$11:$F$5010,'B. Consumer Budget'!$G207))</f>
        <v/>
      </c>
      <c r="M207" s="120">
        <f>IF('B. Consumer Budget'!$K207&lt;0,0,IF('B. Consumer Budget'!$L207&gt;'B. Consumer Budget'!$K207,'B. Consumer Budget'!$K207,'B. Consumer Budget'!$L207))</f>
        <v>0</v>
      </c>
      <c r="N207" s="120" t="str">
        <f>IF('B. Consumer Budget'!$L207="","",'B. Consumer Budget'!$M207-'B. Consumer Budget'!$L207)</f>
        <v/>
      </c>
      <c r="O207" s="63" t="str">
        <f>IF(OR(E207="",F207=""),"",SUMIFS('C. Consumer Service Detail'!$J$11:$J$5010,'C. Consumer Service Detail'!$D$11:$D$5010,$C207,'C. Consumer Service Detail'!$E$11:$E$5010,$D207,'C. Consumer Service Detail'!$F$11:$F$5010,'B. Consumer Budget'!$G207,'C. Consumer Service Detail'!$P$11:$P$5010,"Denied"))</f>
        <v/>
      </c>
    </row>
    <row r="208" spans="2:15" x14ac:dyDescent="0.25">
      <c r="B208" s="64">
        <f t="shared" si="3"/>
        <v>198</v>
      </c>
      <c r="C208" s="65"/>
      <c r="D208" s="66"/>
      <c r="E208" s="104"/>
      <c r="F208" s="66"/>
      <c r="G208" s="88"/>
      <c r="H208" s="66"/>
      <c r="I208" s="67"/>
      <c r="J208" s="67"/>
      <c r="K208" s="121">
        <f>'B. Consumer Budget'!$I208-'B. Consumer Budget'!$J208</f>
        <v>0</v>
      </c>
      <c r="L208" s="120" t="str">
        <f>IF(OR(C208="",D208=""),"",SUMIFS('C. Consumer Service Detail'!$J$11:$J$5010,'C. Consumer Service Detail'!$D$11:$D$5010,$C208,'C. Consumer Service Detail'!$E$11:$E$5010,$D208,'C. Consumer Service Detail'!$F$11:$F$5010,'B. Consumer Budget'!$G208))</f>
        <v/>
      </c>
      <c r="M208" s="120">
        <f>IF('B. Consumer Budget'!$K208&lt;0,0,IF('B. Consumer Budget'!$L208&gt;'B. Consumer Budget'!$K208,'B. Consumer Budget'!$K208,'B. Consumer Budget'!$L208))</f>
        <v>0</v>
      </c>
      <c r="N208" s="120" t="str">
        <f>IF('B. Consumer Budget'!$L208="","",'B. Consumer Budget'!$M208-'B. Consumer Budget'!$L208)</f>
        <v/>
      </c>
      <c r="O208" s="63" t="str">
        <f>IF(OR(E208="",F208=""),"",SUMIFS('C. Consumer Service Detail'!$J$11:$J$5010,'C. Consumer Service Detail'!$D$11:$D$5010,$C208,'C. Consumer Service Detail'!$E$11:$E$5010,$D208,'C. Consumer Service Detail'!$F$11:$F$5010,'B. Consumer Budget'!$G208,'C. Consumer Service Detail'!$P$11:$P$5010,"Denied"))</f>
        <v/>
      </c>
    </row>
    <row r="209" spans="2:15" x14ac:dyDescent="0.25">
      <c r="B209" s="64">
        <f t="shared" si="3"/>
        <v>199</v>
      </c>
      <c r="C209" s="68"/>
      <c r="D209" s="69"/>
      <c r="E209" s="103"/>
      <c r="F209" s="69"/>
      <c r="G209" s="89"/>
      <c r="H209" s="69"/>
      <c r="I209" s="70"/>
      <c r="J209" s="70"/>
      <c r="K209" s="121">
        <f>'B. Consumer Budget'!$I209-'B. Consumer Budget'!$J209</f>
        <v>0</v>
      </c>
      <c r="L209" s="120" t="str">
        <f>IF(OR(C209="",D209=""),"",SUMIFS('C. Consumer Service Detail'!$J$11:$J$5010,'C. Consumer Service Detail'!$D$11:$D$5010,$C209,'C. Consumer Service Detail'!$E$11:$E$5010,$D209,'C. Consumer Service Detail'!$F$11:$F$5010,'B. Consumer Budget'!$G209))</f>
        <v/>
      </c>
      <c r="M209" s="120">
        <f>IF('B. Consumer Budget'!$K209&lt;0,0,IF('B. Consumer Budget'!$L209&gt;'B. Consumer Budget'!$K209,'B. Consumer Budget'!$K209,'B. Consumer Budget'!$L209))</f>
        <v>0</v>
      </c>
      <c r="N209" s="120" t="str">
        <f>IF('B. Consumer Budget'!$L209="","",'B. Consumer Budget'!$M209-'B. Consumer Budget'!$L209)</f>
        <v/>
      </c>
      <c r="O209" s="63" t="str">
        <f>IF(OR(E209="",F209=""),"",SUMIFS('C. Consumer Service Detail'!$J$11:$J$5010,'C. Consumer Service Detail'!$D$11:$D$5010,$C209,'C. Consumer Service Detail'!$E$11:$E$5010,$D209,'C. Consumer Service Detail'!$F$11:$F$5010,'B. Consumer Budget'!$G209,'C. Consumer Service Detail'!$P$11:$P$5010,"Denied"))</f>
        <v/>
      </c>
    </row>
    <row r="210" spans="2:15" x14ac:dyDescent="0.25">
      <c r="B210" s="64">
        <f t="shared" si="3"/>
        <v>200</v>
      </c>
      <c r="C210" s="65"/>
      <c r="D210" s="66"/>
      <c r="E210" s="104"/>
      <c r="F210" s="66"/>
      <c r="G210" s="88"/>
      <c r="H210" s="66"/>
      <c r="I210" s="67"/>
      <c r="J210" s="67"/>
      <c r="K210" s="121">
        <f>'B. Consumer Budget'!$I210-'B. Consumer Budget'!$J210</f>
        <v>0</v>
      </c>
      <c r="L210" s="120" t="str">
        <f>IF(OR(C210="",D210=""),"",SUMIFS('C. Consumer Service Detail'!$J$11:$J$5010,'C. Consumer Service Detail'!$D$11:$D$5010,$C210,'C. Consumer Service Detail'!$E$11:$E$5010,$D210,'C. Consumer Service Detail'!$F$11:$F$5010,'B. Consumer Budget'!$G210))</f>
        <v/>
      </c>
      <c r="M210" s="120">
        <f>IF('B. Consumer Budget'!$K210&lt;0,0,IF('B. Consumer Budget'!$L210&gt;'B. Consumer Budget'!$K210,'B. Consumer Budget'!$K210,'B. Consumer Budget'!$L210))</f>
        <v>0</v>
      </c>
      <c r="N210" s="120" t="str">
        <f>IF('B. Consumer Budget'!$L210="","",'B. Consumer Budget'!$M210-'B. Consumer Budget'!$L210)</f>
        <v/>
      </c>
      <c r="O210" s="63" t="str">
        <f>IF(OR(E210="",F210=""),"",SUMIFS('C. Consumer Service Detail'!$J$11:$J$5010,'C. Consumer Service Detail'!$D$11:$D$5010,$C210,'C. Consumer Service Detail'!$E$11:$E$5010,$D210,'C. Consumer Service Detail'!$F$11:$F$5010,'B. Consumer Budget'!$G210,'C. Consumer Service Detail'!$P$11:$P$5010,"Denied"))</f>
        <v/>
      </c>
    </row>
    <row r="211" spans="2:15" x14ac:dyDescent="0.25">
      <c r="B211" s="64">
        <f t="shared" si="3"/>
        <v>201</v>
      </c>
      <c r="C211" s="68"/>
      <c r="D211" s="69"/>
      <c r="E211" s="103"/>
      <c r="F211" s="69"/>
      <c r="G211" s="89"/>
      <c r="H211" s="69"/>
      <c r="I211" s="70"/>
      <c r="J211" s="70"/>
      <c r="K211" s="121">
        <f>'B. Consumer Budget'!$I211-'B. Consumer Budget'!$J211</f>
        <v>0</v>
      </c>
      <c r="L211" s="120" t="str">
        <f>IF(OR(C211="",D211=""),"",SUMIFS('C. Consumer Service Detail'!$J$11:$J$5010,'C. Consumer Service Detail'!$D$11:$D$5010,$C211,'C. Consumer Service Detail'!$E$11:$E$5010,$D211,'C. Consumer Service Detail'!$F$11:$F$5010,'B. Consumer Budget'!$G211))</f>
        <v/>
      </c>
      <c r="M211" s="120">
        <f>IF('B. Consumer Budget'!$K211&lt;0,0,IF('B. Consumer Budget'!$L211&gt;'B. Consumer Budget'!$K211,'B. Consumer Budget'!$K211,'B. Consumer Budget'!$L211))</f>
        <v>0</v>
      </c>
      <c r="N211" s="120" t="str">
        <f>IF('B. Consumer Budget'!$L211="","",'B. Consumer Budget'!$M211-'B. Consumer Budget'!$L211)</f>
        <v/>
      </c>
      <c r="O211" s="63" t="str">
        <f>IF(OR(E211="",F211=""),"",SUMIFS('C. Consumer Service Detail'!$J$11:$J$5010,'C. Consumer Service Detail'!$D$11:$D$5010,$C211,'C. Consumer Service Detail'!$E$11:$E$5010,$D211,'C. Consumer Service Detail'!$F$11:$F$5010,'B. Consumer Budget'!$G211,'C. Consumer Service Detail'!$P$11:$P$5010,"Denied"))</f>
        <v/>
      </c>
    </row>
    <row r="212" spans="2:15" x14ac:dyDescent="0.25">
      <c r="B212" s="64">
        <f t="shared" si="3"/>
        <v>202</v>
      </c>
      <c r="C212" s="65"/>
      <c r="D212" s="66"/>
      <c r="E212" s="104"/>
      <c r="F212" s="66"/>
      <c r="G212" s="88"/>
      <c r="H212" s="66"/>
      <c r="I212" s="67"/>
      <c r="J212" s="67"/>
      <c r="K212" s="121">
        <f>'B. Consumer Budget'!$I212-'B. Consumer Budget'!$J212</f>
        <v>0</v>
      </c>
      <c r="L212" s="120" t="str">
        <f>IF(OR(C212="",D212=""),"",SUMIFS('C. Consumer Service Detail'!$J$11:$J$5010,'C. Consumer Service Detail'!$D$11:$D$5010,$C212,'C. Consumer Service Detail'!$E$11:$E$5010,$D212,'C. Consumer Service Detail'!$F$11:$F$5010,'B. Consumer Budget'!$G212))</f>
        <v/>
      </c>
      <c r="M212" s="120">
        <f>IF('B. Consumer Budget'!$K212&lt;0,0,IF('B. Consumer Budget'!$L212&gt;'B. Consumer Budget'!$K212,'B. Consumer Budget'!$K212,'B. Consumer Budget'!$L212))</f>
        <v>0</v>
      </c>
      <c r="N212" s="120" t="str">
        <f>IF('B. Consumer Budget'!$L212="","",'B. Consumer Budget'!$M212-'B. Consumer Budget'!$L212)</f>
        <v/>
      </c>
      <c r="O212" s="63" t="str">
        <f>IF(OR(E212="",F212=""),"",SUMIFS('C. Consumer Service Detail'!$J$11:$J$5010,'C. Consumer Service Detail'!$D$11:$D$5010,$C212,'C. Consumer Service Detail'!$E$11:$E$5010,$D212,'C. Consumer Service Detail'!$F$11:$F$5010,'B. Consumer Budget'!$G212,'C. Consumer Service Detail'!$P$11:$P$5010,"Denied"))</f>
        <v/>
      </c>
    </row>
    <row r="213" spans="2:15" x14ac:dyDescent="0.25">
      <c r="B213" s="64">
        <f t="shared" si="3"/>
        <v>203</v>
      </c>
      <c r="C213" s="68"/>
      <c r="D213" s="69"/>
      <c r="E213" s="103"/>
      <c r="F213" s="69"/>
      <c r="G213" s="89"/>
      <c r="H213" s="69"/>
      <c r="I213" s="70"/>
      <c r="J213" s="70"/>
      <c r="K213" s="121">
        <f>'B. Consumer Budget'!$I213-'B. Consumer Budget'!$J213</f>
        <v>0</v>
      </c>
      <c r="L213" s="120" t="str">
        <f>IF(OR(C213="",D213=""),"",SUMIFS('C. Consumer Service Detail'!$J$11:$J$5010,'C. Consumer Service Detail'!$D$11:$D$5010,$C213,'C. Consumer Service Detail'!$E$11:$E$5010,$D213,'C. Consumer Service Detail'!$F$11:$F$5010,'B. Consumer Budget'!$G213))</f>
        <v/>
      </c>
      <c r="M213" s="120">
        <f>IF('B. Consumer Budget'!$K213&lt;0,0,IF('B. Consumer Budget'!$L213&gt;'B. Consumer Budget'!$K213,'B. Consumer Budget'!$K213,'B. Consumer Budget'!$L213))</f>
        <v>0</v>
      </c>
      <c r="N213" s="120" t="str">
        <f>IF('B. Consumer Budget'!$L213="","",'B. Consumer Budget'!$M213-'B. Consumer Budget'!$L213)</f>
        <v/>
      </c>
      <c r="O213" s="63" t="str">
        <f>IF(OR(E213="",F213=""),"",SUMIFS('C. Consumer Service Detail'!$J$11:$J$5010,'C. Consumer Service Detail'!$D$11:$D$5010,$C213,'C. Consumer Service Detail'!$E$11:$E$5010,$D213,'C. Consumer Service Detail'!$F$11:$F$5010,'B. Consumer Budget'!$G213,'C. Consumer Service Detail'!$P$11:$P$5010,"Denied"))</f>
        <v/>
      </c>
    </row>
    <row r="214" spans="2:15" x14ac:dyDescent="0.25">
      <c r="B214" s="64">
        <f t="shared" si="3"/>
        <v>204</v>
      </c>
      <c r="C214" s="65"/>
      <c r="D214" s="66"/>
      <c r="E214" s="104"/>
      <c r="F214" s="66"/>
      <c r="G214" s="88"/>
      <c r="H214" s="66"/>
      <c r="I214" s="67"/>
      <c r="J214" s="67"/>
      <c r="K214" s="121">
        <f>'B. Consumer Budget'!$I214-'B. Consumer Budget'!$J214</f>
        <v>0</v>
      </c>
      <c r="L214" s="120" t="str">
        <f>IF(OR(C214="",D214=""),"",SUMIFS('C. Consumer Service Detail'!$J$11:$J$5010,'C. Consumer Service Detail'!$D$11:$D$5010,$C214,'C. Consumer Service Detail'!$E$11:$E$5010,$D214,'C. Consumer Service Detail'!$F$11:$F$5010,'B. Consumer Budget'!$G214))</f>
        <v/>
      </c>
      <c r="M214" s="120">
        <f>IF('B. Consumer Budget'!$K214&lt;0,0,IF('B. Consumer Budget'!$L214&gt;'B. Consumer Budget'!$K214,'B. Consumer Budget'!$K214,'B. Consumer Budget'!$L214))</f>
        <v>0</v>
      </c>
      <c r="N214" s="120" t="str">
        <f>IF('B. Consumer Budget'!$L214="","",'B. Consumer Budget'!$M214-'B. Consumer Budget'!$L214)</f>
        <v/>
      </c>
      <c r="O214" s="63" t="str">
        <f>IF(OR(E214="",F214=""),"",SUMIFS('C. Consumer Service Detail'!$J$11:$J$5010,'C. Consumer Service Detail'!$D$11:$D$5010,$C214,'C. Consumer Service Detail'!$E$11:$E$5010,$D214,'C. Consumer Service Detail'!$F$11:$F$5010,'B. Consumer Budget'!$G214,'C. Consumer Service Detail'!$P$11:$P$5010,"Denied"))</f>
        <v/>
      </c>
    </row>
    <row r="215" spans="2:15" x14ac:dyDescent="0.25">
      <c r="B215" s="64">
        <f t="shared" si="3"/>
        <v>205</v>
      </c>
      <c r="C215" s="68"/>
      <c r="D215" s="69"/>
      <c r="E215" s="103"/>
      <c r="F215" s="69"/>
      <c r="G215" s="89"/>
      <c r="H215" s="69"/>
      <c r="I215" s="70"/>
      <c r="J215" s="70"/>
      <c r="K215" s="121">
        <f>'B. Consumer Budget'!$I215-'B. Consumer Budget'!$J215</f>
        <v>0</v>
      </c>
      <c r="L215" s="120" t="str">
        <f>IF(OR(C215="",D215=""),"",SUMIFS('C. Consumer Service Detail'!$J$11:$J$5010,'C. Consumer Service Detail'!$D$11:$D$5010,$C215,'C. Consumer Service Detail'!$E$11:$E$5010,$D215,'C. Consumer Service Detail'!$F$11:$F$5010,'B. Consumer Budget'!$G215))</f>
        <v/>
      </c>
      <c r="M215" s="120">
        <f>IF('B. Consumer Budget'!$K215&lt;0,0,IF('B. Consumer Budget'!$L215&gt;'B. Consumer Budget'!$K215,'B. Consumer Budget'!$K215,'B. Consumer Budget'!$L215))</f>
        <v>0</v>
      </c>
      <c r="N215" s="120" t="str">
        <f>IF('B. Consumer Budget'!$L215="","",'B. Consumer Budget'!$M215-'B. Consumer Budget'!$L215)</f>
        <v/>
      </c>
      <c r="O215" s="63" t="str">
        <f>IF(OR(E215="",F215=""),"",SUMIFS('C. Consumer Service Detail'!$J$11:$J$5010,'C. Consumer Service Detail'!$D$11:$D$5010,$C215,'C. Consumer Service Detail'!$E$11:$E$5010,$D215,'C. Consumer Service Detail'!$F$11:$F$5010,'B. Consumer Budget'!$G215,'C. Consumer Service Detail'!$P$11:$P$5010,"Denied"))</f>
        <v/>
      </c>
    </row>
    <row r="216" spans="2:15" x14ac:dyDescent="0.25">
      <c r="B216" s="64">
        <f t="shared" si="3"/>
        <v>206</v>
      </c>
      <c r="C216" s="65"/>
      <c r="D216" s="66"/>
      <c r="E216" s="104"/>
      <c r="F216" s="66"/>
      <c r="G216" s="88"/>
      <c r="H216" s="66"/>
      <c r="I216" s="67"/>
      <c r="J216" s="67"/>
      <c r="K216" s="121">
        <f>'B. Consumer Budget'!$I216-'B. Consumer Budget'!$J216</f>
        <v>0</v>
      </c>
      <c r="L216" s="120" t="str">
        <f>IF(OR(C216="",D216=""),"",SUMIFS('C. Consumer Service Detail'!$J$11:$J$5010,'C. Consumer Service Detail'!$D$11:$D$5010,$C216,'C. Consumer Service Detail'!$E$11:$E$5010,$D216,'C. Consumer Service Detail'!$F$11:$F$5010,'B. Consumer Budget'!$G216))</f>
        <v/>
      </c>
      <c r="M216" s="120">
        <f>IF('B. Consumer Budget'!$K216&lt;0,0,IF('B. Consumer Budget'!$L216&gt;'B. Consumer Budget'!$K216,'B. Consumer Budget'!$K216,'B. Consumer Budget'!$L216))</f>
        <v>0</v>
      </c>
      <c r="N216" s="120" t="str">
        <f>IF('B. Consumer Budget'!$L216="","",'B. Consumer Budget'!$M216-'B. Consumer Budget'!$L216)</f>
        <v/>
      </c>
      <c r="O216" s="63" t="str">
        <f>IF(OR(E216="",F216=""),"",SUMIFS('C. Consumer Service Detail'!$J$11:$J$5010,'C. Consumer Service Detail'!$D$11:$D$5010,$C216,'C. Consumer Service Detail'!$E$11:$E$5010,$D216,'C. Consumer Service Detail'!$F$11:$F$5010,'B. Consumer Budget'!$G216,'C. Consumer Service Detail'!$P$11:$P$5010,"Denied"))</f>
        <v/>
      </c>
    </row>
    <row r="217" spans="2:15" x14ac:dyDescent="0.25">
      <c r="B217" s="64">
        <f t="shared" si="3"/>
        <v>207</v>
      </c>
      <c r="C217" s="68"/>
      <c r="D217" s="69"/>
      <c r="E217" s="103"/>
      <c r="F217" s="69"/>
      <c r="G217" s="89"/>
      <c r="H217" s="69"/>
      <c r="I217" s="70"/>
      <c r="J217" s="70"/>
      <c r="K217" s="121">
        <f>'B. Consumer Budget'!$I217-'B. Consumer Budget'!$J217</f>
        <v>0</v>
      </c>
      <c r="L217" s="120" t="str">
        <f>IF(OR(C217="",D217=""),"",SUMIFS('C. Consumer Service Detail'!$J$11:$J$5010,'C. Consumer Service Detail'!$D$11:$D$5010,$C217,'C. Consumer Service Detail'!$E$11:$E$5010,$D217,'C. Consumer Service Detail'!$F$11:$F$5010,'B. Consumer Budget'!$G217))</f>
        <v/>
      </c>
      <c r="M217" s="120">
        <f>IF('B. Consumer Budget'!$K217&lt;0,0,IF('B. Consumer Budget'!$L217&gt;'B. Consumer Budget'!$K217,'B. Consumer Budget'!$K217,'B. Consumer Budget'!$L217))</f>
        <v>0</v>
      </c>
      <c r="N217" s="120" t="str">
        <f>IF('B. Consumer Budget'!$L217="","",'B. Consumer Budget'!$M217-'B. Consumer Budget'!$L217)</f>
        <v/>
      </c>
      <c r="O217" s="63" t="str">
        <f>IF(OR(E217="",F217=""),"",SUMIFS('C. Consumer Service Detail'!$J$11:$J$5010,'C. Consumer Service Detail'!$D$11:$D$5010,$C217,'C. Consumer Service Detail'!$E$11:$E$5010,$D217,'C. Consumer Service Detail'!$F$11:$F$5010,'B. Consumer Budget'!$G217,'C. Consumer Service Detail'!$P$11:$P$5010,"Denied"))</f>
        <v/>
      </c>
    </row>
    <row r="218" spans="2:15" x14ac:dyDescent="0.25">
      <c r="B218" s="64">
        <f t="shared" si="3"/>
        <v>208</v>
      </c>
      <c r="C218" s="65"/>
      <c r="D218" s="66"/>
      <c r="E218" s="104"/>
      <c r="F218" s="66"/>
      <c r="G218" s="88"/>
      <c r="H218" s="66"/>
      <c r="I218" s="67"/>
      <c r="J218" s="67"/>
      <c r="K218" s="121">
        <f>'B. Consumer Budget'!$I218-'B. Consumer Budget'!$J218</f>
        <v>0</v>
      </c>
      <c r="L218" s="120" t="str">
        <f>IF(OR(C218="",D218=""),"",SUMIFS('C. Consumer Service Detail'!$J$11:$J$5010,'C. Consumer Service Detail'!$D$11:$D$5010,$C218,'C. Consumer Service Detail'!$E$11:$E$5010,$D218,'C. Consumer Service Detail'!$F$11:$F$5010,'B. Consumer Budget'!$G218))</f>
        <v/>
      </c>
      <c r="M218" s="120">
        <f>IF('B. Consumer Budget'!$K218&lt;0,0,IF('B. Consumer Budget'!$L218&gt;'B. Consumer Budget'!$K218,'B. Consumer Budget'!$K218,'B. Consumer Budget'!$L218))</f>
        <v>0</v>
      </c>
      <c r="N218" s="120" t="str">
        <f>IF('B. Consumer Budget'!$L218="","",'B. Consumer Budget'!$M218-'B. Consumer Budget'!$L218)</f>
        <v/>
      </c>
      <c r="O218" s="63" t="str">
        <f>IF(OR(E218="",F218=""),"",SUMIFS('C. Consumer Service Detail'!$J$11:$J$5010,'C. Consumer Service Detail'!$D$11:$D$5010,$C218,'C. Consumer Service Detail'!$E$11:$E$5010,$D218,'C. Consumer Service Detail'!$F$11:$F$5010,'B. Consumer Budget'!$G218,'C. Consumer Service Detail'!$P$11:$P$5010,"Denied"))</f>
        <v/>
      </c>
    </row>
    <row r="219" spans="2:15" x14ac:dyDescent="0.25">
      <c r="B219" s="64">
        <f t="shared" si="3"/>
        <v>209</v>
      </c>
      <c r="C219" s="68"/>
      <c r="D219" s="69"/>
      <c r="E219" s="103"/>
      <c r="F219" s="69"/>
      <c r="G219" s="89"/>
      <c r="H219" s="69"/>
      <c r="I219" s="70"/>
      <c r="J219" s="70"/>
      <c r="K219" s="121">
        <f>'B. Consumer Budget'!$I219-'B. Consumer Budget'!$J219</f>
        <v>0</v>
      </c>
      <c r="L219" s="120" t="str">
        <f>IF(OR(C219="",D219=""),"",SUMIFS('C. Consumer Service Detail'!$J$11:$J$5010,'C. Consumer Service Detail'!$D$11:$D$5010,$C219,'C. Consumer Service Detail'!$E$11:$E$5010,$D219,'C. Consumer Service Detail'!$F$11:$F$5010,'B. Consumer Budget'!$G219))</f>
        <v/>
      </c>
      <c r="M219" s="120">
        <f>IF('B. Consumer Budget'!$K219&lt;0,0,IF('B. Consumer Budget'!$L219&gt;'B. Consumer Budget'!$K219,'B. Consumer Budget'!$K219,'B. Consumer Budget'!$L219))</f>
        <v>0</v>
      </c>
      <c r="N219" s="120" t="str">
        <f>IF('B. Consumer Budget'!$L219="","",'B. Consumer Budget'!$M219-'B. Consumer Budget'!$L219)</f>
        <v/>
      </c>
      <c r="O219" s="63" t="str">
        <f>IF(OR(E219="",F219=""),"",SUMIFS('C. Consumer Service Detail'!$J$11:$J$5010,'C. Consumer Service Detail'!$D$11:$D$5010,$C219,'C. Consumer Service Detail'!$E$11:$E$5010,$D219,'C. Consumer Service Detail'!$F$11:$F$5010,'B. Consumer Budget'!$G219,'C. Consumer Service Detail'!$P$11:$P$5010,"Denied"))</f>
        <v/>
      </c>
    </row>
    <row r="220" spans="2:15" x14ac:dyDescent="0.25">
      <c r="B220" s="64">
        <f t="shared" si="3"/>
        <v>210</v>
      </c>
      <c r="C220" s="65"/>
      <c r="D220" s="66"/>
      <c r="E220" s="104"/>
      <c r="F220" s="66"/>
      <c r="G220" s="88"/>
      <c r="H220" s="66"/>
      <c r="I220" s="67"/>
      <c r="J220" s="67"/>
      <c r="K220" s="121">
        <f>'B. Consumer Budget'!$I220-'B. Consumer Budget'!$J220</f>
        <v>0</v>
      </c>
      <c r="L220" s="120" t="str">
        <f>IF(OR(C220="",D220=""),"",SUMIFS('C. Consumer Service Detail'!$J$11:$J$5010,'C. Consumer Service Detail'!$D$11:$D$5010,$C220,'C. Consumer Service Detail'!$E$11:$E$5010,$D220,'C. Consumer Service Detail'!$F$11:$F$5010,'B. Consumer Budget'!$G220))</f>
        <v/>
      </c>
      <c r="M220" s="120">
        <f>IF('B. Consumer Budget'!$K220&lt;0,0,IF('B. Consumer Budget'!$L220&gt;'B. Consumer Budget'!$K220,'B. Consumer Budget'!$K220,'B. Consumer Budget'!$L220))</f>
        <v>0</v>
      </c>
      <c r="N220" s="120" t="str">
        <f>IF('B. Consumer Budget'!$L220="","",'B. Consumer Budget'!$M220-'B. Consumer Budget'!$L220)</f>
        <v/>
      </c>
      <c r="O220" s="63" t="str">
        <f>IF(OR(E220="",F220=""),"",SUMIFS('C. Consumer Service Detail'!$J$11:$J$5010,'C. Consumer Service Detail'!$D$11:$D$5010,$C220,'C. Consumer Service Detail'!$E$11:$E$5010,$D220,'C. Consumer Service Detail'!$F$11:$F$5010,'B. Consumer Budget'!$G220,'C. Consumer Service Detail'!$P$11:$P$5010,"Denied"))</f>
        <v/>
      </c>
    </row>
    <row r="221" spans="2:15" x14ac:dyDescent="0.25">
      <c r="B221" s="64">
        <f t="shared" si="3"/>
        <v>211</v>
      </c>
      <c r="C221" s="68"/>
      <c r="D221" s="69"/>
      <c r="E221" s="103"/>
      <c r="F221" s="69"/>
      <c r="G221" s="89"/>
      <c r="H221" s="69"/>
      <c r="I221" s="70"/>
      <c r="J221" s="70"/>
      <c r="K221" s="121">
        <f>'B. Consumer Budget'!$I221-'B. Consumer Budget'!$J221</f>
        <v>0</v>
      </c>
      <c r="L221" s="120" t="str">
        <f>IF(OR(C221="",D221=""),"",SUMIFS('C. Consumer Service Detail'!$J$11:$J$5010,'C. Consumer Service Detail'!$D$11:$D$5010,$C221,'C. Consumer Service Detail'!$E$11:$E$5010,$D221,'C. Consumer Service Detail'!$F$11:$F$5010,'B. Consumer Budget'!$G221))</f>
        <v/>
      </c>
      <c r="M221" s="120">
        <f>IF('B. Consumer Budget'!$K221&lt;0,0,IF('B. Consumer Budget'!$L221&gt;'B. Consumer Budget'!$K221,'B. Consumer Budget'!$K221,'B. Consumer Budget'!$L221))</f>
        <v>0</v>
      </c>
      <c r="N221" s="120" t="str">
        <f>IF('B. Consumer Budget'!$L221="","",'B. Consumer Budget'!$M221-'B. Consumer Budget'!$L221)</f>
        <v/>
      </c>
      <c r="O221" s="63" t="str">
        <f>IF(OR(E221="",F221=""),"",SUMIFS('C. Consumer Service Detail'!$J$11:$J$5010,'C. Consumer Service Detail'!$D$11:$D$5010,$C221,'C. Consumer Service Detail'!$E$11:$E$5010,$D221,'C. Consumer Service Detail'!$F$11:$F$5010,'B. Consumer Budget'!$G221,'C. Consumer Service Detail'!$P$11:$P$5010,"Denied"))</f>
        <v/>
      </c>
    </row>
    <row r="222" spans="2:15" x14ac:dyDescent="0.25">
      <c r="B222" s="64">
        <f t="shared" si="3"/>
        <v>212</v>
      </c>
      <c r="C222" s="65"/>
      <c r="D222" s="66"/>
      <c r="E222" s="104"/>
      <c r="F222" s="66"/>
      <c r="G222" s="88"/>
      <c r="H222" s="66"/>
      <c r="I222" s="67"/>
      <c r="J222" s="67"/>
      <c r="K222" s="121">
        <f>'B. Consumer Budget'!$I222-'B. Consumer Budget'!$J222</f>
        <v>0</v>
      </c>
      <c r="L222" s="120" t="str">
        <f>IF(OR(C222="",D222=""),"",SUMIFS('C. Consumer Service Detail'!$J$11:$J$5010,'C. Consumer Service Detail'!$D$11:$D$5010,$C222,'C. Consumer Service Detail'!$E$11:$E$5010,$D222,'C. Consumer Service Detail'!$F$11:$F$5010,'B. Consumer Budget'!$G222))</f>
        <v/>
      </c>
      <c r="M222" s="120">
        <f>IF('B. Consumer Budget'!$K222&lt;0,0,IF('B. Consumer Budget'!$L222&gt;'B. Consumer Budget'!$K222,'B. Consumer Budget'!$K222,'B. Consumer Budget'!$L222))</f>
        <v>0</v>
      </c>
      <c r="N222" s="120" t="str">
        <f>IF('B. Consumer Budget'!$L222="","",'B. Consumer Budget'!$M222-'B. Consumer Budget'!$L222)</f>
        <v/>
      </c>
      <c r="O222" s="63" t="str">
        <f>IF(OR(E222="",F222=""),"",SUMIFS('C. Consumer Service Detail'!$J$11:$J$5010,'C. Consumer Service Detail'!$D$11:$D$5010,$C222,'C. Consumer Service Detail'!$E$11:$E$5010,$D222,'C. Consumer Service Detail'!$F$11:$F$5010,'B. Consumer Budget'!$G222,'C. Consumer Service Detail'!$P$11:$P$5010,"Denied"))</f>
        <v/>
      </c>
    </row>
    <row r="223" spans="2:15" x14ac:dyDescent="0.25">
      <c r="B223" s="64">
        <f t="shared" si="3"/>
        <v>213</v>
      </c>
      <c r="C223" s="68"/>
      <c r="D223" s="69"/>
      <c r="E223" s="103"/>
      <c r="F223" s="69"/>
      <c r="G223" s="89"/>
      <c r="H223" s="69"/>
      <c r="I223" s="70"/>
      <c r="J223" s="70"/>
      <c r="K223" s="121">
        <f>'B. Consumer Budget'!$I223-'B. Consumer Budget'!$J223</f>
        <v>0</v>
      </c>
      <c r="L223" s="120" t="str">
        <f>IF(OR(C223="",D223=""),"",SUMIFS('C. Consumer Service Detail'!$J$11:$J$5010,'C. Consumer Service Detail'!$D$11:$D$5010,$C223,'C. Consumer Service Detail'!$E$11:$E$5010,$D223,'C. Consumer Service Detail'!$F$11:$F$5010,'B. Consumer Budget'!$G223))</f>
        <v/>
      </c>
      <c r="M223" s="120">
        <f>IF('B. Consumer Budget'!$K223&lt;0,0,IF('B. Consumer Budget'!$L223&gt;'B. Consumer Budget'!$K223,'B. Consumer Budget'!$K223,'B. Consumer Budget'!$L223))</f>
        <v>0</v>
      </c>
      <c r="N223" s="120" t="str">
        <f>IF('B. Consumer Budget'!$L223="","",'B. Consumer Budget'!$M223-'B. Consumer Budget'!$L223)</f>
        <v/>
      </c>
      <c r="O223" s="63" t="str">
        <f>IF(OR(E223="",F223=""),"",SUMIFS('C. Consumer Service Detail'!$J$11:$J$5010,'C. Consumer Service Detail'!$D$11:$D$5010,$C223,'C. Consumer Service Detail'!$E$11:$E$5010,$D223,'C. Consumer Service Detail'!$F$11:$F$5010,'B. Consumer Budget'!$G223,'C. Consumer Service Detail'!$P$11:$P$5010,"Denied"))</f>
        <v/>
      </c>
    </row>
    <row r="224" spans="2:15" x14ac:dyDescent="0.25">
      <c r="B224" s="64">
        <f t="shared" si="3"/>
        <v>214</v>
      </c>
      <c r="C224" s="65"/>
      <c r="D224" s="66"/>
      <c r="E224" s="104"/>
      <c r="F224" s="66"/>
      <c r="G224" s="88"/>
      <c r="H224" s="66"/>
      <c r="I224" s="67"/>
      <c r="J224" s="67"/>
      <c r="K224" s="121">
        <f>'B. Consumer Budget'!$I224-'B. Consumer Budget'!$J224</f>
        <v>0</v>
      </c>
      <c r="L224" s="120" t="str">
        <f>IF(OR(C224="",D224=""),"",SUMIFS('C. Consumer Service Detail'!$J$11:$J$5010,'C. Consumer Service Detail'!$D$11:$D$5010,$C224,'C. Consumer Service Detail'!$E$11:$E$5010,$D224,'C. Consumer Service Detail'!$F$11:$F$5010,'B. Consumer Budget'!$G224))</f>
        <v/>
      </c>
      <c r="M224" s="120">
        <f>IF('B. Consumer Budget'!$K224&lt;0,0,IF('B. Consumer Budget'!$L224&gt;'B. Consumer Budget'!$K224,'B. Consumer Budget'!$K224,'B. Consumer Budget'!$L224))</f>
        <v>0</v>
      </c>
      <c r="N224" s="120" t="str">
        <f>IF('B. Consumer Budget'!$L224="","",'B. Consumer Budget'!$M224-'B. Consumer Budget'!$L224)</f>
        <v/>
      </c>
      <c r="O224" s="63" t="str">
        <f>IF(OR(E224="",F224=""),"",SUMIFS('C. Consumer Service Detail'!$J$11:$J$5010,'C. Consumer Service Detail'!$D$11:$D$5010,$C224,'C. Consumer Service Detail'!$E$11:$E$5010,$D224,'C. Consumer Service Detail'!$F$11:$F$5010,'B. Consumer Budget'!$G224,'C. Consumer Service Detail'!$P$11:$P$5010,"Denied"))</f>
        <v/>
      </c>
    </row>
    <row r="225" spans="2:15" x14ac:dyDescent="0.25">
      <c r="B225" s="64">
        <f t="shared" si="3"/>
        <v>215</v>
      </c>
      <c r="C225" s="68"/>
      <c r="D225" s="69"/>
      <c r="E225" s="103"/>
      <c r="F225" s="69"/>
      <c r="G225" s="89"/>
      <c r="H225" s="69"/>
      <c r="I225" s="70"/>
      <c r="J225" s="70"/>
      <c r="K225" s="121">
        <f>'B. Consumer Budget'!$I225-'B. Consumer Budget'!$J225</f>
        <v>0</v>
      </c>
      <c r="L225" s="120" t="str">
        <f>IF(OR(C225="",D225=""),"",SUMIFS('C. Consumer Service Detail'!$J$11:$J$5010,'C. Consumer Service Detail'!$D$11:$D$5010,$C225,'C. Consumer Service Detail'!$E$11:$E$5010,$D225,'C. Consumer Service Detail'!$F$11:$F$5010,'B. Consumer Budget'!$G225))</f>
        <v/>
      </c>
      <c r="M225" s="120">
        <f>IF('B. Consumer Budget'!$K225&lt;0,0,IF('B. Consumer Budget'!$L225&gt;'B. Consumer Budget'!$K225,'B. Consumer Budget'!$K225,'B. Consumer Budget'!$L225))</f>
        <v>0</v>
      </c>
      <c r="N225" s="120" t="str">
        <f>IF('B. Consumer Budget'!$L225="","",'B. Consumer Budget'!$M225-'B. Consumer Budget'!$L225)</f>
        <v/>
      </c>
      <c r="O225" s="63" t="str">
        <f>IF(OR(E225="",F225=""),"",SUMIFS('C. Consumer Service Detail'!$J$11:$J$5010,'C. Consumer Service Detail'!$D$11:$D$5010,$C225,'C. Consumer Service Detail'!$E$11:$E$5010,$D225,'C. Consumer Service Detail'!$F$11:$F$5010,'B. Consumer Budget'!$G225,'C. Consumer Service Detail'!$P$11:$P$5010,"Denied"))</f>
        <v/>
      </c>
    </row>
    <row r="226" spans="2:15" x14ac:dyDescent="0.25">
      <c r="B226" s="64">
        <f t="shared" si="3"/>
        <v>216</v>
      </c>
      <c r="C226" s="65"/>
      <c r="D226" s="66"/>
      <c r="E226" s="104"/>
      <c r="F226" s="66"/>
      <c r="G226" s="88"/>
      <c r="H226" s="66"/>
      <c r="I226" s="67"/>
      <c r="J226" s="67"/>
      <c r="K226" s="121">
        <f>'B. Consumer Budget'!$I226-'B. Consumer Budget'!$J226</f>
        <v>0</v>
      </c>
      <c r="L226" s="120" t="str">
        <f>IF(OR(C226="",D226=""),"",SUMIFS('C. Consumer Service Detail'!$J$11:$J$5010,'C. Consumer Service Detail'!$D$11:$D$5010,$C226,'C. Consumer Service Detail'!$E$11:$E$5010,$D226,'C. Consumer Service Detail'!$F$11:$F$5010,'B. Consumer Budget'!$G226))</f>
        <v/>
      </c>
      <c r="M226" s="120">
        <f>IF('B. Consumer Budget'!$K226&lt;0,0,IF('B. Consumer Budget'!$L226&gt;'B. Consumer Budget'!$K226,'B. Consumer Budget'!$K226,'B. Consumer Budget'!$L226))</f>
        <v>0</v>
      </c>
      <c r="N226" s="120" t="str">
        <f>IF('B. Consumer Budget'!$L226="","",'B. Consumer Budget'!$M226-'B. Consumer Budget'!$L226)</f>
        <v/>
      </c>
      <c r="O226" s="63" t="str">
        <f>IF(OR(E226="",F226=""),"",SUMIFS('C. Consumer Service Detail'!$J$11:$J$5010,'C. Consumer Service Detail'!$D$11:$D$5010,$C226,'C. Consumer Service Detail'!$E$11:$E$5010,$D226,'C. Consumer Service Detail'!$F$11:$F$5010,'B. Consumer Budget'!$G226,'C. Consumer Service Detail'!$P$11:$P$5010,"Denied"))</f>
        <v/>
      </c>
    </row>
    <row r="227" spans="2:15" x14ac:dyDescent="0.25">
      <c r="B227" s="64">
        <f t="shared" si="3"/>
        <v>217</v>
      </c>
      <c r="C227" s="68"/>
      <c r="D227" s="69"/>
      <c r="E227" s="103"/>
      <c r="F227" s="69"/>
      <c r="G227" s="89"/>
      <c r="H227" s="69"/>
      <c r="I227" s="70"/>
      <c r="J227" s="70"/>
      <c r="K227" s="121">
        <f>'B. Consumer Budget'!$I227-'B. Consumer Budget'!$J227</f>
        <v>0</v>
      </c>
      <c r="L227" s="120" t="str">
        <f>IF(OR(C227="",D227=""),"",SUMIFS('C. Consumer Service Detail'!$J$11:$J$5010,'C. Consumer Service Detail'!$D$11:$D$5010,$C227,'C. Consumer Service Detail'!$E$11:$E$5010,$D227,'C. Consumer Service Detail'!$F$11:$F$5010,'B. Consumer Budget'!$G227))</f>
        <v/>
      </c>
      <c r="M227" s="120">
        <f>IF('B. Consumer Budget'!$K227&lt;0,0,IF('B. Consumer Budget'!$L227&gt;'B. Consumer Budget'!$K227,'B. Consumer Budget'!$K227,'B. Consumer Budget'!$L227))</f>
        <v>0</v>
      </c>
      <c r="N227" s="120" t="str">
        <f>IF('B. Consumer Budget'!$L227="","",'B. Consumer Budget'!$M227-'B. Consumer Budget'!$L227)</f>
        <v/>
      </c>
      <c r="O227" s="63" t="str">
        <f>IF(OR(E227="",F227=""),"",SUMIFS('C. Consumer Service Detail'!$J$11:$J$5010,'C. Consumer Service Detail'!$D$11:$D$5010,$C227,'C. Consumer Service Detail'!$E$11:$E$5010,$D227,'C. Consumer Service Detail'!$F$11:$F$5010,'B. Consumer Budget'!$G227,'C. Consumer Service Detail'!$P$11:$P$5010,"Denied"))</f>
        <v/>
      </c>
    </row>
    <row r="228" spans="2:15" x14ac:dyDescent="0.25">
      <c r="B228" s="64">
        <f t="shared" si="3"/>
        <v>218</v>
      </c>
      <c r="C228" s="65"/>
      <c r="D228" s="66"/>
      <c r="E228" s="104"/>
      <c r="F228" s="66"/>
      <c r="G228" s="88"/>
      <c r="H228" s="66"/>
      <c r="I228" s="67"/>
      <c r="J228" s="67"/>
      <c r="K228" s="121">
        <f>'B. Consumer Budget'!$I228-'B. Consumer Budget'!$J228</f>
        <v>0</v>
      </c>
      <c r="L228" s="120" t="str">
        <f>IF(OR(C228="",D228=""),"",SUMIFS('C. Consumer Service Detail'!$J$11:$J$5010,'C. Consumer Service Detail'!$D$11:$D$5010,$C228,'C. Consumer Service Detail'!$E$11:$E$5010,$D228,'C. Consumer Service Detail'!$F$11:$F$5010,'B. Consumer Budget'!$G228))</f>
        <v/>
      </c>
      <c r="M228" s="120">
        <f>IF('B. Consumer Budget'!$K228&lt;0,0,IF('B. Consumer Budget'!$L228&gt;'B. Consumer Budget'!$K228,'B. Consumer Budget'!$K228,'B. Consumer Budget'!$L228))</f>
        <v>0</v>
      </c>
      <c r="N228" s="120" t="str">
        <f>IF('B. Consumer Budget'!$L228="","",'B. Consumer Budget'!$M228-'B. Consumer Budget'!$L228)</f>
        <v/>
      </c>
      <c r="O228" s="63" t="str">
        <f>IF(OR(E228="",F228=""),"",SUMIFS('C. Consumer Service Detail'!$J$11:$J$5010,'C. Consumer Service Detail'!$D$11:$D$5010,$C228,'C. Consumer Service Detail'!$E$11:$E$5010,$D228,'C. Consumer Service Detail'!$F$11:$F$5010,'B. Consumer Budget'!$G228,'C. Consumer Service Detail'!$P$11:$P$5010,"Denied"))</f>
        <v/>
      </c>
    </row>
    <row r="229" spans="2:15" x14ac:dyDescent="0.25">
      <c r="B229" s="64">
        <f t="shared" si="3"/>
        <v>219</v>
      </c>
      <c r="C229" s="68"/>
      <c r="D229" s="69"/>
      <c r="E229" s="103"/>
      <c r="F229" s="69"/>
      <c r="G229" s="89"/>
      <c r="H229" s="69"/>
      <c r="I229" s="70"/>
      <c r="J229" s="70"/>
      <c r="K229" s="121">
        <f>'B. Consumer Budget'!$I229-'B. Consumer Budget'!$J229</f>
        <v>0</v>
      </c>
      <c r="L229" s="120" t="str">
        <f>IF(OR(C229="",D229=""),"",SUMIFS('C. Consumer Service Detail'!$J$11:$J$5010,'C. Consumer Service Detail'!$D$11:$D$5010,$C229,'C. Consumer Service Detail'!$E$11:$E$5010,$D229,'C. Consumer Service Detail'!$F$11:$F$5010,'B. Consumer Budget'!$G229))</f>
        <v/>
      </c>
      <c r="M229" s="120">
        <f>IF('B. Consumer Budget'!$K229&lt;0,0,IF('B. Consumer Budget'!$L229&gt;'B. Consumer Budget'!$K229,'B. Consumer Budget'!$K229,'B. Consumer Budget'!$L229))</f>
        <v>0</v>
      </c>
      <c r="N229" s="120" t="str">
        <f>IF('B. Consumer Budget'!$L229="","",'B. Consumer Budget'!$M229-'B. Consumer Budget'!$L229)</f>
        <v/>
      </c>
      <c r="O229" s="63" t="str">
        <f>IF(OR(E229="",F229=""),"",SUMIFS('C. Consumer Service Detail'!$J$11:$J$5010,'C. Consumer Service Detail'!$D$11:$D$5010,$C229,'C. Consumer Service Detail'!$E$11:$E$5010,$D229,'C. Consumer Service Detail'!$F$11:$F$5010,'B. Consumer Budget'!$G229,'C. Consumer Service Detail'!$P$11:$P$5010,"Denied"))</f>
        <v/>
      </c>
    </row>
    <row r="230" spans="2:15" x14ac:dyDescent="0.25">
      <c r="B230" s="64">
        <f t="shared" si="3"/>
        <v>220</v>
      </c>
      <c r="C230" s="65"/>
      <c r="D230" s="66"/>
      <c r="E230" s="104"/>
      <c r="F230" s="66"/>
      <c r="G230" s="88"/>
      <c r="H230" s="66"/>
      <c r="I230" s="67"/>
      <c r="J230" s="67"/>
      <c r="K230" s="121">
        <f>'B. Consumer Budget'!$I230-'B. Consumer Budget'!$J230</f>
        <v>0</v>
      </c>
      <c r="L230" s="120" t="str">
        <f>IF(OR(C230="",D230=""),"",SUMIFS('C. Consumer Service Detail'!$J$11:$J$5010,'C. Consumer Service Detail'!$D$11:$D$5010,$C230,'C. Consumer Service Detail'!$E$11:$E$5010,$D230,'C. Consumer Service Detail'!$F$11:$F$5010,'B. Consumer Budget'!$G230))</f>
        <v/>
      </c>
      <c r="M230" s="120">
        <f>IF('B. Consumer Budget'!$K230&lt;0,0,IF('B. Consumer Budget'!$L230&gt;'B. Consumer Budget'!$K230,'B. Consumer Budget'!$K230,'B. Consumer Budget'!$L230))</f>
        <v>0</v>
      </c>
      <c r="N230" s="120" t="str">
        <f>IF('B. Consumer Budget'!$L230="","",'B. Consumer Budget'!$M230-'B. Consumer Budget'!$L230)</f>
        <v/>
      </c>
      <c r="O230" s="63" t="str">
        <f>IF(OR(E230="",F230=""),"",SUMIFS('C. Consumer Service Detail'!$J$11:$J$5010,'C. Consumer Service Detail'!$D$11:$D$5010,$C230,'C. Consumer Service Detail'!$E$11:$E$5010,$D230,'C. Consumer Service Detail'!$F$11:$F$5010,'B. Consumer Budget'!$G230,'C. Consumer Service Detail'!$P$11:$P$5010,"Denied"))</f>
        <v/>
      </c>
    </row>
    <row r="231" spans="2:15" x14ac:dyDescent="0.25">
      <c r="B231" s="64">
        <f t="shared" si="3"/>
        <v>221</v>
      </c>
      <c r="C231" s="68"/>
      <c r="D231" s="69"/>
      <c r="E231" s="103"/>
      <c r="F231" s="69"/>
      <c r="G231" s="89"/>
      <c r="H231" s="69"/>
      <c r="I231" s="70"/>
      <c r="J231" s="70"/>
      <c r="K231" s="121">
        <f>'B. Consumer Budget'!$I231-'B. Consumer Budget'!$J231</f>
        <v>0</v>
      </c>
      <c r="L231" s="120" t="str">
        <f>IF(OR(C231="",D231=""),"",SUMIFS('C. Consumer Service Detail'!$J$11:$J$5010,'C. Consumer Service Detail'!$D$11:$D$5010,$C231,'C. Consumer Service Detail'!$E$11:$E$5010,$D231,'C. Consumer Service Detail'!$F$11:$F$5010,'B. Consumer Budget'!$G231))</f>
        <v/>
      </c>
      <c r="M231" s="120">
        <f>IF('B. Consumer Budget'!$K231&lt;0,0,IF('B. Consumer Budget'!$L231&gt;'B. Consumer Budget'!$K231,'B. Consumer Budget'!$K231,'B. Consumer Budget'!$L231))</f>
        <v>0</v>
      </c>
      <c r="N231" s="120" t="str">
        <f>IF('B. Consumer Budget'!$L231="","",'B. Consumer Budget'!$M231-'B. Consumer Budget'!$L231)</f>
        <v/>
      </c>
      <c r="O231" s="63" t="str">
        <f>IF(OR(E231="",F231=""),"",SUMIFS('C. Consumer Service Detail'!$J$11:$J$5010,'C. Consumer Service Detail'!$D$11:$D$5010,$C231,'C. Consumer Service Detail'!$E$11:$E$5010,$D231,'C. Consumer Service Detail'!$F$11:$F$5010,'B. Consumer Budget'!$G231,'C. Consumer Service Detail'!$P$11:$P$5010,"Denied"))</f>
        <v/>
      </c>
    </row>
    <row r="232" spans="2:15" x14ac:dyDescent="0.25">
      <c r="B232" s="64">
        <f t="shared" si="3"/>
        <v>222</v>
      </c>
      <c r="C232" s="65"/>
      <c r="D232" s="66"/>
      <c r="E232" s="104"/>
      <c r="F232" s="66"/>
      <c r="G232" s="88"/>
      <c r="H232" s="66"/>
      <c r="I232" s="67"/>
      <c r="J232" s="67"/>
      <c r="K232" s="121">
        <f>'B. Consumer Budget'!$I232-'B. Consumer Budget'!$J232</f>
        <v>0</v>
      </c>
      <c r="L232" s="120" t="str">
        <f>IF(OR(C232="",D232=""),"",SUMIFS('C. Consumer Service Detail'!$J$11:$J$5010,'C. Consumer Service Detail'!$D$11:$D$5010,$C232,'C. Consumer Service Detail'!$E$11:$E$5010,$D232,'C. Consumer Service Detail'!$F$11:$F$5010,'B. Consumer Budget'!$G232))</f>
        <v/>
      </c>
      <c r="M232" s="120">
        <f>IF('B. Consumer Budget'!$K232&lt;0,0,IF('B. Consumer Budget'!$L232&gt;'B. Consumer Budget'!$K232,'B. Consumer Budget'!$K232,'B. Consumer Budget'!$L232))</f>
        <v>0</v>
      </c>
      <c r="N232" s="120" t="str">
        <f>IF('B. Consumer Budget'!$L232="","",'B. Consumer Budget'!$M232-'B. Consumer Budget'!$L232)</f>
        <v/>
      </c>
      <c r="O232" s="63" t="str">
        <f>IF(OR(E232="",F232=""),"",SUMIFS('C. Consumer Service Detail'!$J$11:$J$5010,'C. Consumer Service Detail'!$D$11:$D$5010,$C232,'C. Consumer Service Detail'!$E$11:$E$5010,$D232,'C. Consumer Service Detail'!$F$11:$F$5010,'B. Consumer Budget'!$G232,'C. Consumer Service Detail'!$P$11:$P$5010,"Denied"))</f>
        <v/>
      </c>
    </row>
    <row r="233" spans="2:15" x14ac:dyDescent="0.25">
      <c r="B233" s="64">
        <f t="shared" si="3"/>
        <v>223</v>
      </c>
      <c r="C233" s="68"/>
      <c r="D233" s="69"/>
      <c r="E233" s="103"/>
      <c r="F233" s="69"/>
      <c r="G233" s="89"/>
      <c r="H233" s="69"/>
      <c r="I233" s="70"/>
      <c r="J233" s="70"/>
      <c r="K233" s="121">
        <f>'B. Consumer Budget'!$I233-'B. Consumer Budget'!$J233</f>
        <v>0</v>
      </c>
      <c r="L233" s="120" t="str">
        <f>IF(OR(C233="",D233=""),"",SUMIFS('C. Consumer Service Detail'!$J$11:$J$5010,'C. Consumer Service Detail'!$D$11:$D$5010,$C233,'C. Consumer Service Detail'!$E$11:$E$5010,$D233,'C. Consumer Service Detail'!$F$11:$F$5010,'B. Consumer Budget'!$G233))</f>
        <v/>
      </c>
      <c r="M233" s="120">
        <f>IF('B. Consumer Budget'!$K233&lt;0,0,IF('B. Consumer Budget'!$L233&gt;'B. Consumer Budget'!$K233,'B. Consumer Budget'!$K233,'B. Consumer Budget'!$L233))</f>
        <v>0</v>
      </c>
      <c r="N233" s="120" t="str">
        <f>IF('B. Consumer Budget'!$L233="","",'B. Consumer Budget'!$M233-'B. Consumer Budget'!$L233)</f>
        <v/>
      </c>
      <c r="O233" s="63" t="str">
        <f>IF(OR(E233="",F233=""),"",SUMIFS('C. Consumer Service Detail'!$J$11:$J$5010,'C. Consumer Service Detail'!$D$11:$D$5010,$C233,'C. Consumer Service Detail'!$E$11:$E$5010,$D233,'C. Consumer Service Detail'!$F$11:$F$5010,'B. Consumer Budget'!$G233,'C. Consumer Service Detail'!$P$11:$P$5010,"Denied"))</f>
        <v/>
      </c>
    </row>
    <row r="234" spans="2:15" x14ac:dyDescent="0.25">
      <c r="B234" s="64">
        <f t="shared" si="3"/>
        <v>224</v>
      </c>
      <c r="C234" s="65"/>
      <c r="D234" s="66"/>
      <c r="E234" s="104"/>
      <c r="F234" s="66"/>
      <c r="G234" s="88"/>
      <c r="H234" s="66"/>
      <c r="I234" s="67"/>
      <c r="J234" s="67"/>
      <c r="K234" s="121">
        <f>'B. Consumer Budget'!$I234-'B. Consumer Budget'!$J234</f>
        <v>0</v>
      </c>
      <c r="L234" s="120" t="str">
        <f>IF(OR(C234="",D234=""),"",SUMIFS('C. Consumer Service Detail'!$J$11:$J$5010,'C. Consumer Service Detail'!$D$11:$D$5010,$C234,'C. Consumer Service Detail'!$E$11:$E$5010,$D234,'C. Consumer Service Detail'!$F$11:$F$5010,'B. Consumer Budget'!$G234))</f>
        <v/>
      </c>
      <c r="M234" s="120">
        <f>IF('B. Consumer Budget'!$K234&lt;0,0,IF('B. Consumer Budget'!$L234&gt;'B. Consumer Budget'!$K234,'B. Consumer Budget'!$K234,'B. Consumer Budget'!$L234))</f>
        <v>0</v>
      </c>
      <c r="N234" s="120" t="str">
        <f>IF('B. Consumer Budget'!$L234="","",'B. Consumer Budget'!$M234-'B. Consumer Budget'!$L234)</f>
        <v/>
      </c>
      <c r="O234" s="63" t="str">
        <f>IF(OR(E234="",F234=""),"",SUMIFS('C. Consumer Service Detail'!$J$11:$J$5010,'C. Consumer Service Detail'!$D$11:$D$5010,$C234,'C. Consumer Service Detail'!$E$11:$E$5010,$D234,'C. Consumer Service Detail'!$F$11:$F$5010,'B. Consumer Budget'!$G234,'C. Consumer Service Detail'!$P$11:$P$5010,"Denied"))</f>
        <v/>
      </c>
    </row>
    <row r="235" spans="2:15" x14ac:dyDescent="0.25">
      <c r="B235" s="64">
        <f t="shared" si="3"/>
        <v>225</v>
      </c>
      <c r="C235" s="68"/>
      <c r="D235" s="69"/>
      <c r="E235" s="103"/>
      <c r="F235" s="69"/>
      <c r="G235" s="89"/>
      <c r="H235" s="69"/>
      <c r="I235" s="70"/>
      <c r="J235" s="70"/>
      <c r="K235" s="121">
        <f>'B. Consumer Budget'!$I235-'B. Consumer Budget'!$J235</f>
        <v>0</v>
      </c>
      <c r="L235" s="120" t="str">
        <f>IF(OR(C235="",D235=""),"",SUMIFS('C. Consumer Service Detail'!$J$11:$J$5010,'C. Consumer Service Detail'!$D$11:$D$5010,$C235,'C. Consumer Service Detail'!$E$11:$E$5010,$D235,'C. Consumer Service Detail'!$F$11:$F$5010,'B. Consumer Budget'!$G235))</f>
        <v/>
      </c>
      <c r="M235" s="120">
        <f>IF('B. Consumer Budget'!$K235&lt;0,0,IF('B. Consumer Budget'!$L235&gt;'B. Consumer Budget'!$K235,'B. Consumer Budget'!$K235,'B. Consumer Budget'!$L235))</f>
        <v>0</v>
      </c>
      <c r="N235" s="120" t="str">
        <f>IF('B. Consumer Budget'!$L235="","",'B. Consumer Budget'!$M235-'B. Consumer Budget'!$L235)</f>
        <v/>
      </c>
      <c r="O235" s="63" t="str">
        <f>IF(OR(E235="",F235=""),"",SUMIFS('C. Consumer Service Detail'!$J$11:$J$5010,'C. Consumer Service Detail'!$D$11:$D$5010,$C235,'C. Consumer Service Detail'!$E$11:$E$5010,$D235,'C. Consumer Service Detail'!$F$11:$F$5010,'B. Consumer Budget'!$G235,'C. Consumer Service Detail'!$P$11:$P$5010,"Denied"))</f>
        <v/>
      </c>
    </row>
    <row r="236" spans="2:15" x14ac:dyDescent="0.25">
      <c r="B236" s="64">
        <f t="shared" si="3"/>
        <v>226</v>
      </c>
      <c r="C236" s="65"/>
      <c r="D236" s="66"/>
      <c r="E236" s="104"/>
      <c r="F236" s="66"/>
      <c r="G236" s="88"/>
      <c r="H236" s="66"/>
      <c r="I236" s="67"/>
      <c r="J236" s="67"/>
      <c r="K236" s="121">
        <f>'B. Consumer Budget'!$I236-'B. Consumer Budget'!$J236</f>
        <v>0</v>
      </c>
      <c r="L236" s="120" t="str">
        <f>IF(OR(C236="",D236=""),"",SUMIFS('C. Consumer Service Detail'!$J$11:$J$5010,'C. Consumer Service Detail'!$D$11:$D$5010,$C236,'C. Consumer Service Detail'!$E$11:$E$5010,$D236,'C. Consumer Service Detail'!$F$11:$F$5010,'B. Consumer Budget'!$G236))</f>
        <v/>
      </c>
      <c r="M236" s="120">
        <f>IF('B. Consumer Budget'!$K236&lt;0,0,IF('B. Consumer Budget'!$L236&gt;'B. Consumer Budget'!$K236,'B. Consumer Budget'!$K236,'B. Consumer Budget'!$L236))</f>
        <v>0</v>
      </c>
      <c r="N236" s="120" t="str">
        <f>IF('B. Consumer Budget'!$L236="","",'B. Consumer Budget'!$M236-'B. Consumer Budget'!$L236)</f>
        <v/>
      </c>
      <c r="O236" s="63" t="str">
        <f>IF(OR(E236="",F236=""),"",SUMIFS('C. Consumer Service Detail'!$J$11:$J$5010,'C. Consumer Service Detail'!$D$11:$D$5010,$C236,'C. Consumer Service Detail'!$E$11:$E$5010,$D236,'C. Consumer Service Detail'!$F$11:$F$5010,'B. Consumer Budget'!$G236,'C. Consumer Service Detail'!$P$11:$P$5010,"Denied"))</f>
        <v/>
      </c>
    </row>
    <row r="237" spans="2:15" x14ac:dyDescent="0.25">
      <c r="B237" s="64">
        <f t="shared" si="3"/>
        <v>227</v>
      </c>
      <c r="C237" s="68"/>
      <c r="D237" s="69"/>
      <c r="E237" s="103"/>
      <c r="F237" s="69"/>
      <c r="G237" s="89"/>
      <c r="H237" s="69"/>
      <c r="I237" s="70"/>
      <c r="J237" s="70"/>
      <c r="K237" s="121">
        <f>'B. Consumer Budget'!$I237-'B. Consumer Budget'!$J237</f>
        <v>0</v>
      </c>
      <c r="L237" s="120" t="str">
        <f>IF(OR(C237="",D237=""),"",SUMIFS('C. Consumer Service Detail'!$J$11:$J$5010,'C. Consumer Service Detail'!$D$11:$D$5010,$C237,'C. Consumer Service Detail'!$E$11:$E$5010,$D237,'C. Consumer Service Detail'!$F$11:$F$5010,'B. Consumer Budget'!$G237))</f>
        <v/>
      </c>
      <c r="M237" s="120">
        <f>IF('B. Consumer Budget'!$K237&lt;0,0,IF('B. Consumer Budget'!$L237&gt;'B. Consumer Budget'!$K237,'B. Consumer Budget'!$K237,'B. Consumer Budget'!$L237))</f>
        <v>0</v>
      </c>
      <c r="N237" s="120" t="str">
        <f>IF('B. Consumer Budget'!$L237="","",'B. Consumer Budget'!$M237-'B. Consumer Budget'!$L237)</f>
        <v/>
      </c>
      <c r="O237" s="63" t="str">
        <f>IF(OR(E237="",F237=""),"",SUMIFS('C. Consumer Service Detail'!$J$11:$J$5010,'C. Consumer Service Detail'!$D$11:$D$5010,$C237,'C. Consumer Service Detail'!$E$11:$E$5010,$D237,'C. Consumer Service Detail'!$F$11:$F$5010,'B. Consumer Budget'!$G237,'C. Consumer Service Detail'!$P$11:$P$5010,"Denied"))</f>
        <v/>
      </c>
    </row>
    <row r="238" spans="2:15" x14ac:dyDescent="0.25">
      <c r="B238" s="64">
        <f t="shared" si="3"/>
        <v>228</v>
      </c>
      <c r="C238" s="65"/>
      <c r="D238" s="66"/>
      <c r="E238" s="104"/>
      <c r="F238" s="66"/>
      <c r="G238" s="88"/>
      <c r="H238" s="66"/>
      <c r="I238" s="67"/>
      <c r="J238" s="67"/>
      <c r="K238" s="121">
        <f>'B. Consumer Budget'!$I238-'B. Consumer Budget'!$J238</f>
        <v>0</v>
      </c>
      <c r="L238" s="120" t="str">
        <f>IF(OR(C238="",D238=""),"",SUMIFS('C. Consumer Service Detail'!$J$11:$J$5010,'C. Consumer Service Detail'!$D$11:$D$5010,$C238,'C. Consumer Service Detail'!$E$11:$E$5010,$D238,'C. Consumer Service Detail'!$F$11:$F$5010,'B. Consumer Budget'!$G238))</f>
        <v/>
      </c>
      <c r="M238" s="120">
        <f>IF('B. Consumer Budget'!$K238&lt;0,0,IF('B. Consumer Budget'!$L238&gt;'B. Consumer Budget'!$K238,'B. Consumer Budget'!$K238,'B. Consumer Budget'!$L238))</f>
        <v>0</v>
      </c>
      <c r="N238" s="120" t="str">
        <f>IF('B. Consumer Budget'!$L238="","",'B. Consumer Budget'!$M238-'B. Consumer Budget'!$L238)</f>
        <v/>
      </c>
      <c r="O238" s="63" t="str">
        <f>IF(OR(E238="",F238=""),"",SUMIFS('C. Consumer Service Detail'!$J$11:$J$5010,'C. Consumer Service Detail'!$D$11:$D$5010,$C238,'C. Consumer Service Detail'!$E$11:$E$5010,$D238,'C. Consumer Service Detail'!$F$11:$F$5010,'B. Consumer Budget'!$G238,'C. Consumer Service Detail'!$P$11:$P$5010,"Denied"))</f>
        <v/>
      </c>
    </row>
    <row r="239" spans="2:15" x14ac:dyDescent="0.25">
      <c r="B239" s="64">
        <f t="shared" si="3"/>
        <v>229</v>
      </c>
      <c r="C239" s="68"/>
      <c r="D239" s="69"/>
      <c r="E239" s="103"/>
      <c r="F239" s="69"/>
      <c r="G239" s="89"/>
      <c r="H239" s="69"/>
      <c r="I239" s="70"/>
      <c r="J239" s="70"/>
      <c r="K239" s="121">
        <f>'B. Consumer Budget'!$I239-'B. Consumer Budget'!$J239</f>
        <v>0</v>
      </c>
      <c r="L239" s="120" t="str">
        <f>IF(OR(C239="",D239=""),"",SUMIFS('C. Consumer Service Detail'!$J$11:$J$5010,'C. Consumer Service Detail'!$D$11:$D$5010,$C239,'C. Consumer Service Detail'!$E$11:$E$5010,$D239,'C. Consumer Service Detail'!$F$11:$F$5010,'B. Consumer Budget'!$G239))</f>
        <v/>
      </c>
      <c r="M239" s="120">
        <f>IF('B. Consumer Budget'!$K239&lt;0,0,IF('B. Consumer Budget'!$L239&gt;'B. Consumer Budget'!$K239,'B. Consumer Budget'!$K239,'B. Consumer Budget'!$L239))</f>
        <v>0</v>
      </c>
      <c r="N239" s="120" t="str">
        <f>IF('B. Consumer Budget'!$L239="","",'B. Consumer Budget'!$M239-'B. Consumer Budget'!$L239)</f>
        <v/>
      </c>
      <c r="O239" s="63" t="str">
        <f>IF(OR(E239="",F239=""),"",SUMIFS('C. Consumer Service Detail'!$J$11:$J$5010,'C. Consumer Service Detail'!$D$11:$D$5010,$C239,'C. Consumer Service Detail'!$E$11:$E$5010,$D239,'C. Consumer Service Detail'!$F$11:$F$5010,'B. Consumer Budget'!$G239,'C. Consumer Service Detail'!$P$11:$P$5010,"Denied"))</f>
        <v/>
      </c>
    </row>
    <row r="240" spans="2:15" x14ac:dyDescent="0.25">
      <c r="B240" s="64">
        <f t="shared" si="3"/>
        <v>230</v>
      </c>
      <c r="C240" s="65"/>
      <c r="D240" s="66"/>
      <c r="E240" s="104"/>
      <c r="F240" s="66"/>
      <c r="G240" s="88"/>
      <c r="H240" s="66"/>
      <c r="I240" s="67"/>
      <c r="J240" s="67"/>
      <c r="K240" s="121">
        <f>'B. Consumer Budget'!$I240-'B. Consumer Budget'!$J240</f>
        <v>0</v>
      </c>
      <c r="L240" s="120" t="str">
        <f>IF(OR(C240="",D240=""),"",SUMIFS('C. Consumer Service Detail'!$J$11:$J$5010,'C. Consumer Service Detail'!$D$11:$D$5010,$C240,'C. Consumer Service Detail'!$E$11:$E$5010,$D240,'C. Consumer Service Detail'!$F$11:$F$5010,'B. Consumer Budget'!$G240))</f>
        <v/>
      </c>
      <c r="M240" s="120">
        <f>IF('B. Consumer Budget'!$K240&lt;0,0,IF('B. Consumer Budget'!$L240&gt;'B. Consumer Budget'!$K240,'B. Consumer Budget'!$K240,'B. Consumer Budget'!$L240))</f>
        <v>0</v>
      </c>
      <c r="N240" s="120" t="str">
        <f>IF('B. Consumer Budget'!$L240="","",'B. Consumer Budget'!$M240-'B. Consumer Budget'!$L240)</f>
        <v/>
      </c>
      <c r="O240" s="63" t="str">
        <f>IF(OR(E240="",F240=""),"",SUMIFS('C. Consumer Service Detail'!$J$11:$J$5010,'C. Consumer Service Detail'!$D$11:$D$5010,$C240,'C. Consumer Service Detail'!$E$11:$E$5010,$D240,'C. Consumer Service Detail'!$F$11:$F$5010,'B. Consumer Budget'!$G240,'C. Consumer Service Detail'!$P$11:$P$5010,"Denied"))</f>
        <v/>
      </c>
    </row>
    <row r="241" spans="2:15" x14ac:dyDescent="0.25">
      <c r="B241" s="64">
        <f t="shared" si="3"/>
        <v>231</v>
      </c>
      <c r="C241" s="68"/>
      <c r="D241" s="69"/>
      <c r="E241" s="103"/>
      <c r="F241" s="69"/>
      <c r="G241" s="89"/>
      <c r="H241" s="69"/>
      <c r="I241" s="70"/>
      <c r="J241" s="70"/>
      <c r="K241" s="121">
        <f>'B. Consumer Budget'!$I241-'B. Consumer Budget'!$J241</f>
        <v>0</v>
      </c>
      <c r="L241" s="120" t="str">
        <f>IF(OR(C241="",D241=""),"",SUMIFS('C. Consumer Service Detail'!$J$11:$J$5010,'C. Consumer Service Detail'!$D$11:$D$5010,$C241,'C. Consumer Service Detail'!$E$11:$E$5010,$D241,'C. Consumer Service Detail'!$F$11:$F$5010,'B. Consumer Budget'!$G241))</f>
        <v/>
      </c>
      <c r="M241" s="120">
        <f>IF('B. Consumer Budget'!$K241&lt;0,0,IF('B. Consumer Budget'!$L241&gt;'B. Consumer Budget'!$K241,'B. Consumer Budget'!$K241,'B. Consumer Budget'!$L241))</f>
        <v>0</v>
      </c>
      <c r="N241" s="120" t="str">
        <f>IF('B. Consumer Budget'!$L241="","",'B. Consumer Budget'!$M241-'B. Consumer Budget'!$L241)</f>
        <v/>
      </c>
      <c r="O241" s="63" t="str">
        <f>IF(OR(E241="",F241=""),"",SUMIFS('C. Consumer Service Detail'!$J$11:$J$5010,'C. Consumer Service Detail'!$D$11:$D$5010,$C241,'C. Consumer Service Detail'!$E$11:$E$5010,$D241,'C. Consumer Service Detail'!$F$11:$F$5010,'B. Consumer Budget'!$G241,'C. Consumer Service Detail'!$P$11:$P$5010,"Denied"))</f>
        <v/>
      </c>
    </row>
    <row r="242" spans="2:15" x14ac:dyDescent="0.25">
      <c r="B242" s="64">
        <f t="shared" si="3"/>
        <v>232</v>
      </c>
      <c r="C242" s="65"/>
      <c r="D242" s="66"/>
      <c r="E242" s="104"/>
      <c r="F242" s="66"/>
      <c r="G242" s="88"/>
      <c r="H242" s="66"/>
      <c r="I242" s="67"/>
      <c r="J242" s="67"/>
      <c r="K242" s="121">
        <f>'B. Consumer Budget'!$I242-'B. Consumer Budget'!$J242</f>
        <v>0</v>
      </c>
      <c r="L242" s="120" t="str">
        <f>IF(OR(C242="",D242=""),"",SUMIFS('C. Consumer Service Detail'!$J$11:$J$5010,'C. Consumer Service Detail'!$D$11:$D$5010,$C242,'C. Consumer Service Detail'!$E$11:$E$5010,$D242,'C. Consumer Service Detail'!$F$11:$F$5010,'B. Consumer Budget'!$G242))</f>
        <v/>
      </c>
      <c r="M242" s="120">
        <f>IF('B. Consumer Budget'!$K242&lt;0,0,IF('B. Consumer Budget'!$L242&gt;'B. Consumer Budget'!$K242,'B. Consumer Budget'!$K242,'B. Consumer Budget'!$L242))</f>
        <v>0</v>
      </c>
      <c r="N242" s="120" t="str">
        <f>IF('B. Consumer Budget'!$L242="","",'B. Consumer Budget'!$M242-'B. Consumer Budget'!$L242)</f>
        <v/>
      </c>
      <c r="O242" s="63" t="str">
        <f>IF(OR(E242="",F242=""),"",SUMIFS('C. Consumer Service Detail'!$J$11:$J$5010,'C. Consumer Service Detail'!$D$11:$D$5010,$C242,'C. Consumer Service Detail'!$E$11:$E$5010,$D242,'C. Consumer Service Detail'!$F$11:$F$5010,'B. Consumer Budget'!$G242,'C. Consumer Service Detail'!$P$11:$P$5010,"Denied"))</f>
        <v/>
      </c>
    </row>
    <row r="243" spans="2:15" x14ac:dyDescent="0.25">
      <c r="B243" s="64">
        <f t="shared" ref="B243:B306" si="4">B242+1</f>
        <v>233</v>
      </c>
      <c r="C243" s="68"/>
      <c r="D243" s="69"/>
      <c r="E243" s="103"/>
      <c r="F243" s="69"/>
      <c r="G243" s="89"/>
      <c r="H243" s="69"/>
      <c r="I243" s="70"/>
      <c r="J243" s="70"/>
      <c r="K243" s="121">
        <f>'B. Consumer Budget'!$I243-'B. Consumer Budget'!$J243</f>
        <v>0</v>
      </c>
      <c r="L243" s="120" t="str">
        <f>IF(OR(C243="",D243=""),"",SUMIFS('C. Consumer Service Detail'!$J$11:$J$5010,'C. Consumer Service Detail'!$D$11:$D$5010,$C243,'C. Consumer Service Detail'!$E$11:$E$5010,$D243,'C. Consumer Service Detail'!$F$11:$F$5010,'B. Consumer Budget'!$G243))</f>
        <v/>
      </c>
      <c r="M243" s="120">
        <f>IF('B. Consumer Budget'!$K243&lt;0,0,IF('B. Consumer Budget'!$L243&gt;'B. Consumer Budget'!$K243,'B. Consumer Budget'!$K243,'B. Consumer Budget'!$L243))</f>
        <v>0</v>
      </c>
      <c r="N243" s="120" t="str">
        <f>IF('B. Consumer Budget'!$L243="","",'B. Consumer Budget'!$M243-'B. Consumer Budget'!$L243)</f>
        <v/>
      </c>
      <c r="O243" s="63" t="str">
        <f>IF(OR(E243="",F243=""),"",SUMIFS('C. Consumer Service Detail'!$J$11:$J$5010,'C. Consumer Service Detail'!$D$11:$D$5010,$C243,'C. Consumer Service Detail'!$E$11:$E$5010,$D243,'C. Consumer Service Detail'!$F$11:$F$5010,'B. Consumer Budget'!$G243,'C. Consumer Service Detail'!$P$11:$P$5010,"Denied"))</f>
        <v/>
      </c>
    </row>
    <row r="244" spans="2:15" x14ac:dyDescent="0.25">
      <c r="B244" s="64">
        <f t="shared" si="4"/>
        <v>234</v>
      </c>
      <c r="C244" s="65"/>
      <c r="D244" s="66"/>
      <c r="E244" s="104"/>
      <c r="F244" s="66"/>
      <c r="G244" s="88"/>
      <c r="H244" s="66"/>
      <c r="I244" s="67"/>
      <c r="J244" s="67"/>
      <c r="K244" s="121">
        <f>'B. Consumer Budget'!$I244-'B. Consumer Budget'!$J244</f>
        <v>0</v>
      </c>
      <c r="L244" s="120" t="str">
        <f>IF(OR(C244="",D244=""),"",SUMIFS('C. Consumer Service Detail'!$J$11:$J$5010,'C. Consumer Service Detail'!$D$11:$D$5010,$C244,'C. Consumer Service Detail'!$E$11:$E$5010,$D244,'C. Consumer Service Detail'!$F$11:$F$5010,'B. Consumer Budget'!$G244))</f>
        <v/>
      </c>
      <c r="M244" s="120">
        <f>IF('B. Consumer Budget'!$K244&lt;0,0,IF('B. Consumer Budget'!$L244&gt;'B. Consumer Budget'!$K244,'B. Consumer Budget'!$K244,'B. Consumer Budget'!$L244))</f>
        <v>0</v>
      </c>
      <c r="N244" s="120" t="str">
        <f>IF('B. Consumer Budget'!$L244="","",'B. Consumer Budget'!$M244-'B. Consumer Budget'!$L244)</f>
        <v/>
      </c>
      <c r="O244" s="63" t="str">
        <f>IF(OR(E244="",F244=""),"",SUMIFS('C. Consumer Service Detail'!$J$11:$J$5010,'C. Consumer Service Detail'!$D$11:$D$5010,$C244,'C. Consumer Service Detail'!$E$11:$E$5010,$D244,'C. Consumer Service Detail'!$F$11:$F$5010,'B. Consumer Budget'!$G244,'C. Consumer Service Detail'!$P$11:$P$5010,"Denied"))</f>
        <v/>
      </c>
    </row>
    <row r="245" spans="2:15" x14ac:dyDescent="0.25">
      <c r="B245" s="64">
        <f t="shared" si="4"/>
        <v>235</v>
      </c>
      <c r="C245" s="68"/>
      <c r="D245" s="69"/>
      <c r="E245" s="103"/>
      <c r="F245" s="69"/>
      <c r="G245" s="89"/>
      <c r="H245" s="69"/>
      <c r="I245" s="70"/>
      <c r="J245" s="70"/>
      <c r="K245" s="121">
        <f>'B. Consumer Budget'!$I245-'B. Consumer Budget'!$J245</f>
        <v>0</v>
      </c>
      <c r="L245" s="120" t="str">
        <f>IF(OR(C245="",D245=""),"",SUMIFS('C. Consumer Service Detail'!$J$11:$J$5010,'C. Consumer Service Detail'!$D$11:$D$5010,$C245,'C. Consumer Service Detail'!$E$11:$E$5010,$D245,'C. Consumer Service Detail'!$F$11:$F$5010,'B. Consumer Budget'!$G245))</f>
        <v/>
      </c>
      <c r="M245" s="120">
        <f>IF('B. Consumer Budget'!$K245&lt;0,0,IF('B. Consumer Budget'!$L245&gt;'B. Consumer Budget'!$K245,'B. Consumer Budget'!$K245,'B. Consumer Budget'!$L245))</f>
        <v>0</v>
      </c>
      <c r="N245" s="120" t="str">
        <f>IF('B. Consumer Budget'!$L245="","",'B. Consumer Budget'!$M245-'B. Consumer Budget'!$L245)</f>
        <v/>
      </c>
      <c r="O245" s="63" t="str">
        <f>IF(OR(E245="",F245=""),"",SUMIFS('C. Consumer Service Detail'!$J$11:$J$5010,'C. Consumer Service Detail'!$D$11:$D$5010,$C245,'C. Consumer Service Detail'!$E$11:$E$5010,$D245,'C. Consumer Service Detail'!$F$11:$F$5010,'B. Consumer Budget'!$G245,'C. Consumer Service Detail'!$P$11:$P$5010,"Denied"))</f>
        <v/>
      </c>
    </row>
    <row r="246" spans="2:15" x14ac:dyDescent="0.25">
      <c r="B246" s="64">
        <f t="shared" si="4"/>
        <v>236</v>
      </c>
      <c r="C246" s="65"/>
      <c r="D246" s="66"/>
      <c r="E246" s="104"/>
      <c r="F246" s="66"/>
      <c r="G246" s="88"/>
      <c r="H246" s="66"/>
      <c r="I246" s="67"/>
      <c r="J246" s="67"/>
      <c r="K246" s="121">
        <f>'B. Consumer Budget'!$I246-'B. Consumer Budget'!$J246</f>
        <v>0</v>
      </c>
      <c r="L246" s="120" t="str">
        <f>IF(OR(C246="",D246=""),"",SUMIFS('C. Consumer Service Detail'!$J$11:$J$5010,'C. Consumer Service Detail'!$D$11:$D$5010,$C246,'C. Consumer Service Detail'!$E$11:$E$5010,$D246,'C. Consumer Service Detail'!$F$11:$F$5010,'B. Consumer Budget'!$G246))</f>
        <v/>
      </c>
      <c r="M246" s="120">
        <f>IF('B. Consumer Budget'!$K246&lt;0,0,IF('B. Consumer Budget'!$L246&gt;'B. Consumer Budget'!$K246,'B. Consumer Budget'!$K246,'B. Consumer Budget'!$L246))</f>
        <v>0</v>
      </c>
      <c r="N246" s="120" t="str">
        <f>IF('B. Consumer Budget'!$L246="","",'B. Consumer Budget'!$M246-'B. Consumer Budget'!$L246)</f>
        <v/>
      </c>
      <c r="O246" s="63" t="str">
        <f>IF(OR(E246="",F246=""),"",SUMIFS('C. Consumer Service Detail'!$J$11:$J$5010,'C. Consumer Service Detail'!$D$11:$D$5010,$C246,'C. Consumer Service Detail'!$E$11:$E$5010,$D246,'C. Consumer Service Detail'!$F$11:$F$5010,'B. Consumer Budget'!$G246,'C. Consumer Service Detail'!$P$11:$P$5010,"Denied"))</f>
        <v/>
      </c>
    </row>
    <row r="247" spans="2:15" x14ac:dyDescent="0.25">
      <c r="B247" s="64">
        <f t="shared" si="4"/>
        <v>237</v>
      </c>
      <c r="C247" s="68"/>
      <c r="D247" s="69"/>
      <c r="E247" s="103"/>
      <c r="F247" s="69"/>
      <c r="G247" s="89"/>
      <c r="H247" s="69"/>
      <c r="I247" s="70"/>
      <c r="J247" s="70"/>
      <c r="K247" s="121">
        <f>'B. Consumer Budget'!$I247-'B. Consumer Budget'!$J247</f>
        <v>0</v>
      </c>
      <c r="L247" s="120" t="str">
        <f>IF(OR(C247="",D247=""),"",SUMIFS('C. Consumer Service Detail'!$J$11:$J$5010,'C. Consumer Service Detail'!$D$11:$D$5010,$C247,'C. Consumer Service Detail'!$E$11:$E$5010,$D247,'C. Consumer Service Detail'!$F$11:$F$5010,'B. Consumer Budget'!$G247))</f>
        <v/>
      </c>
      <c r="M247" s="120">
        <f>IF('B. Consumer Budget'!$K247&lt;0,0,IF('B. Consumer Budget'!$L247&gt;'B. Consumer Budget'!$K247,'B. Consumer Budget'!$K247,'B. Consumer Budget'!$L247))</f>
        <v>0</v>
      </c>
      <c r="N247" s="120" t="str">
        <f>IF('B. Consumer Budget'!$L247="","",'B. Consumer Budget'!$M247-'B. Consumer Budget'!$L247)</f>
        <v/>
      </c>
      <c r="O247" s="63" t="str">
        <f>IF(OR(E247="",F247=""),"",SUMIFS('C. Consumer Service Detail'!$J$11:$J$5010,'C. Consumer Service Detail'!$D$11:$D$5010,$C247,'C. Consumer Service Detail'!$E$11:$E$5010,$D247,'C. Consumer Service Detail'!$F$11:$F$5010,'B. Consumer Budget'!$G247,'C. Consumer Service Detail'!$P$11:$P$5010,"Denied"))</f>
        <v/>
      </c>
    </row>
    <row r="248" spans="2:15" x14ac:dyDescent="0.25">
      <c r="B248" s="64">
        <f t="shared" si="4"/>
        <v>238</v>
      </c>
      <c r="C248" s="65"/>
      <c r="D248" s="66"/>
      <c r="E248" s="104"/>
      <c r="F248" s="66"/>
      <c r="G248" s="88"/>
      <c r="H248" s="66"/>
      <c r="I248" s="67"/>
      <c r="J248" s="67"/>
      <c r="K248" s="121">
        <f>'B. Consumer Budget'!$I248-'B. Consumer Budget'!$J248</f>
        <v>0</v>
      </c>
      <c r="L248" s="120" t="str">
        <f>IF(OR(C248="",D248=""),"",SUMIFS('C. Consumer Service Detail'!$J$11:$J$5010,'C. Consumer Service Detail'!$D$11:$D$5010,$C248,'C. Consumer Service Detail'!$E$11:$E$5010,$D248,'C. Consumer Service Detail'!$F$11:$F$5010,'B. Consumer Budget'!$G248))</f>
        <v/>
      </c>
      <c r="M248" s="120">
        <f>IF('B. Consumer Budget'!$K248&lt;0,0,IF('B. Consumer Budget'!$L248&gt;'B. Consumer Budget'!$K248,'B. Consumer Budget'!$K248,'B. Consumer Budget'!$L248))</f>
        <v>0</v>
      </c>
      <c r="N248" s="120" t="str">
        <f>IF('B. Consumer Budget'!$L248="","",'B. Consumer Budget'!$M248-'B. Consumer Budget'!$L248)</f>
        <v/>
      </c>
      <c r="O248" s="63" t="str">
        <f>IF(OR(E248="",F248=""),"",SUMIFS('C. Consumer Service Detail'!$J$11:$J$5010,'C. Consumer Service Detail'!$D$11:$D$5010,$C248,'C. Consumer Service Detail'!$E$11:$E$5010,$D248,'C. Consumer Service Detail'!$F$11:$F$5010,'B. Consumer Budget'!$G248,'C. Consumer Service Detail'!$P$11:$P$5010,"Denied"))</f>
        <v/>
      </c>
    </row>
    <row r="249" spans="2:15" x14ac:dyDescent="0.25">
      <c r="B249" s="64">
        <f t="shared" si="4"/>
        <v>239</v>
      </c>
      <c r="C249" s="68"/>
      <c r="D249" s="69"/>
      <c r="E249" s="103"/>
      <c r="F249" s="69"/>
      <c r="G249" s="89"/>
      <c r="H249" s="69"/>
      <c r="I249" s="70"/>
      <c r="J249" s="70"/>
      <c r="K249" s="121">
        <f>'B. Consumer Budget'!$I249-'B. Consumer Budget'!$J249</f>
        <v>0</v>
      </c>
      <c r="L249" s="120" t="str">
        <f>IF(OR(C249="",D249=""),"",SUMIFS('C. Consumer Service Detail'!$J$11:$J$5010,'C. Consumer Service Detail'!$D$11:$D$5010,$C249,'C. Consumer Service Detail'!$E$11:$E$5010,$D249,'C. Consumer Service Detail'!$F$11:$F$5010,'B. Consumer Budget'!$G249))</f>
        <v/>
      </c>
      <c r="M249" s="120">
        <f>IF('B. Consumer Budget'!$K249&lt;0,0,IF('B. Consumer Budget'!$L249&gt;'B. Consumer Budget'!$K249,'B. Consumer Budget'!$K249,'B. Consumer Budget'!$L249))</f>
        <v>0</v>
      </c>
      <c r="N249" s="120" t="str">
        <f>IF('B. Consumer Budget'!$L249="","",'B. Consumer Budget'!$M249-'B. Consumer Budget'!$L249)</f>
        <v/>
      </c>
      <c r="O249" s="63" t="str">
        <f>IF(OR(E249="",F249=""),"",SUMIFS('C. Consumer Service Detail'!$J$11:$J$5010,'C. Consumer Service Detail'!$D$11:$D$5010,$C249,'C. Consumer Service Detail'!$E$11:$E$5010,$D249,'C. Consumer Service Detail'!$F$11:$F$5010,'B. Consumer Budget'!$G249,'C. Consumer Service Detail'!$P$11:$P$5010,"Denied"))</f>
        <v/>
      </c>
    </row>
    <row r="250" spans="2:15" x14ac:dyDescent="0.25">
      <c r="B250" s="64">
        <f t="shared" si="4"/>
        <v>240</v>
      </c>
      <c r="C250" s="65"/>
      <c r="D250" s="66"/>
      <c r="E250" s="104"/>
      <c r="F250" s="66"/>
      <c r="G250" s="88"/>
      <c r="H250" s="66"/>
      <c r="I250" s="67"/>
      <c r="J250" s="67"/>
      <c r="K250" s="121">
        <f>'B. Consumer Budget'!$I250-'B. Consumer Budget'!$J250</f>
        <v>0</v>
      </c>
      <c r="L250" s="120" t="str">
        <f>IF(OR(C250="",D250=""),"",SUMIFS('C. Consumer Service Detail'!$J$11:$J$5010,'C. Consumer Service Detail'!$D$11:$D$5010,$C250,'C. Consumer Service Detail'!$E$11:$E$5010,$D250,'C. Consumer Service Detail'!$F$11:$F$5010,'B. Consumer Budget'!$G250))</f>
        <v/>
      </c>
      <c r="M250" s="120">
        <f>IF('B. Consumer Budget'!$K250&lt;0,0,IF('B. Consumer Budget'!$L250&gt;'B. Consumer Budget'!$K250,'B. Consumer Budget'!$K250,'B. Consumer Budget'!$L250))</f>
        <v>0</v>
      </c>
      <c r="N250" s="120" t="str">
        <f>IF('B. Consumer Budget'!$L250="","",'B. Consumer Budget'!$M250-'B. Consumer Budget'!$L250)</f>
        <v/>
      </c>
      <c r="O250" s="63" t="str">
        <f>IF(OR(E250="",F250=""),"",SUMIFS('C. Consumer Service Detail'!$J$11:$J$5010,'C. Consumer Service Detail'!$D$11:$D$5010,$C250,'C. Consumer Service Detail'!$E$11:$E$5010,$D250,'C. Consumer Service Detail'!$F$11:$F$5010,'B. Consumer Budget'!$G250,'C. Consumer Service Detail'!$P$11:$P$5010,"Denied"))</f>
        <v/>
      </c>
    </row>
    <row r="251" spans="2:15" x14ac:dyDescent="0.25">
      <c r="B251" s="64">
        <f t="shared" si="4"/>
        <v>241</v>
      </c>
      <c r="C251" s="68"/>
      <c r="D251" s="69"/>
      <c r="E251" s="103"/>
      <c r="F251" s="69"/>
      <c r="G251" s="89"/>
      <c r="H251" s="69"/>
      <c r="I251" s="70"/>
      <c r="J251" s="70"/>
      <c r="K251" s="121">
        <f>'B. Consumer Budget'!$I251-'B. Consumer Budget'!$J251</f>
        <v>0</v>
      </c>
      <c r="L251" s="120" t="str">
        <f>IF(OR(C251="",D251=""),"",SUMIFS('C. Consumer Service Detail'!$J$11:$J$5010,'C. Consumer Service Detail'!$D$11:$D$5010,$C251,'C. Consumer Service Detail'!$E$11:$E$5010,$D251,'C. Consumer Service Detail'!$F$11:$F$5010,'B. Consumer Budget'!$G251))</f>
        <v/>
      </c>
      <c r="M251" s="120">
        <f>IF('B. Consumer Budget'!$K251&lt;0,0,IF('B. Consumer Budget'!$L251&gt;'B. Consumer Budget'!$K251,'B. Consumer Budget'!$K251,'B. Consumer Budget'!$L251))</f>
        <v>0</v>
      </c>
      <c r="N251" s="120" t="str">
        <f>IF('B. Consumer Budget'!$L251="","",'B. Consumer Budget'!$M251-'B. Consumer Budget'!$L251)</f>
        <v/>
      </c>
      <c r="O251" s="63" t="str">
        <f>IF(OR(E251="",F251=""),"",SUMIFS('C. Consumer Service Detail'!$J$11:$J$5010,'C. Consumer Service Detail'!$D$11:$D$5010,$C251,'C. Consumer Service Detail'!$E$11:$E$5010,$D251,'C. Consumer Service Detail'!$F$11:$F$5010,'B. Consumer Budget'!$G251,'C. Consumer Service Detail'!$P$11:$P$5010,"Denied"))</f>
        <v/>
      </c>
    </row>
    <row r="252" spans="2:15" x14ac:dyDescent="0.25">
      <c r="B252" s="64">
        <f t="shared" si="4"/>
        <v>242</v>
      </c>
      <c r="C252" s="65"/>
      <c r="D252" s="66"/>
      <c r="E252" s="104"/>
      <c r="F252" s="66"/>
      <c r="G252" s="88"/>
      <c r="H252" s="66"/>
      <c r="I252" s="67"/>
      <c r="J252" s="67"/>
      <c r="K252" s="121">
        <f>'B. Consumer Budget'!$I252-'B. Consumer Budget'!$J252</f>
        <v>0</v>
      </c>
      <c r="L252" s="120" t="str">
        <f>IF(OR(C252="",D252=""),"",SUMIFS('C. Consumer Service Detail'!$J$11:$J$5010,'C. Consumer Service Detail'!$D$11:$D$5010,$C252,'C. Consumer Service Detail'!$E$11:$E$5010,$D252,'C. Consumer Service Detail'!$F$11:$F$5010,'B. Consumer Budget'!$G252))</f>
        <v/>
      </c>
      <c r="M252" s="120">
        <f>IF('B. Consumer Budget'!$K252&lt;0,0,IF('B. Consumer Budget'!$L252&gt;'B. Consumer Budget'!$K252,'B. Consumer Budget'!$K252,'B. Consumer Budget'!$L252))</f>
        <v>0</v>
      </c>
      <c r="N252" s="120" t="str">
        <f>IF('B. Consumer Budget'!$L252="","",'B. Consumer Budget'!$M252-'B. Consumer Budget'!$L252)</f>
        <v/>
      </c>
      <c r="O252" s="63" t="str">
        <f>IF(OR(E252="",F252=""),"",SUMIFS('C. Consumer Service Detail'!$J$11:$J$5010,'C. Consumer Service Detail'!$D$11:$D$5010,$C252,'C. Consumer Service Detail'!$E$11:$E$5010,$D252,'C. Consumer Service Detail'!$F$11:$F$5010,'B. Consumer Budget'!$G252,'C. Consumer Service Detail'!$P$11:$P$5010,"Denied"))</f>
        <v/>
      </c>
    </row>
    <row r="253" spans="2:15" x14ac:dyDescent="0.25">
      <c r="B253" s="64">
        <f t="shared" si="4"/>
        <v>243</v>
      </c>
      <c r="C253" s="68"/>
      <c r="D253" s="69"/>
      <c r="E253" s="103"/>
      <c r="F253" s="69"/>
      <c r="G253" s="89"/>
      <c r="H253" s="69"/>
      <c r="I253" s="70"/>
      <c r="J253" s="70"/>
      <c r="K253" s="121">
        <f>'B. Consumer Budget'!$I253-'B. Consumer Budget'!$J253</f>
        <v>0</v>
      </c>
      <c r="L253" s="120" t="str">
        <f>IF(OR(C253="",D253=""),"",SUMIFS('C. Consumer Service Detail'!$J$11:$J$5010,'C. Consumer Service Detail'!$D$11:$D$5010,$C253,'C. Consumer Service Detail'!$E$11:$E$5010,$D253,'C. Consumer Service Detail'!$F$11:$F$5010,'B. Consumer Budget'!$G253))</f>
        <v/>
      </c>
      <c r="M253" s="120">
        <f>IF('B. Consumer Budget'!$K253&lt;0,0,IF('B. Consumer Budget'!$L253&gt;'B. Consumer Budget'!$K253,'B. Consumer Budget'!$K253,'B. Consumer Budget'!$L253))</f>
        <v>0</v>
      </c>
      <c r="N253" s="120" t="str">
        <f>IF('B. Consumer Budget'!$L253="","",'B. Consumer Budget'!$M253-'B. Consumer Budget'!$L253)</f>
        <v/>
      </c>
      <c r="O253" s="63" t="str">
        <f>IF(OR(E253="",F253=""),"",SUMIFS('C. Consumer Service Detail'!$J$11:$J$5010,'C. Consumer Service Detail'!$D$11:$D$5010,$C253,'C. Consumer Service Detail'!$E$11:$E$5010,$D253,'C. Consumer Service Detail'!$F$11:$F$5010,'B. Consumer Budget'!$G253,'C. Consumer Service Detail'!$P$11:$P$5010,"Denied"))</f>
        <v/>
      </c>
    </row>
    <row r="254" spans="2:15" x14ac:dyDescent="0.25">
      <c r="B254" s="64">
        <f t="shared" si="4"/>
        <v>244</v>
      </c>
      <c r="C254" s="65"/>
      <c r="D254" s="66"/>
      <c r="E254" s="104"/>
      <c r="F254" s="66"/>
      <c r="G254" s="88"/>
      <c r="H254" s="66"/>
      <c r="I254" s="67"/>
      <c r="J254" s="67"/>
      <c r="K254" s="121">
        <f>'B. Consumer Budget'!$I254-'B. Consumer Budget'!$J254</f>
        <v>0</v>
      </c>
      <c r="L254" s="120" t="str">
        <f>IF(OR(C254="",D254=""),"",SUMIFS('C. Consumer Service Detail'!$J$11:$J$5010,'C. Consumer Service Detail'!$D$11:$D$5010,$C254,'C. Consumer Service Detail'!$E$11:$E$5010,$D254,'C. Consumer Service Detail'!$F$11:$F$5010,'B. Consumer Budget'!$G254))</f>
        <v/>
      </c>
      <c r="M254" s="120">
        <f>IF('B. Consumer Budget'!$K254&lt;0,0,IF('B. Consumer Budget'!$L254&gt;'B. Consumer Budget'!$K254,'B. Consumer Budget'!$K254,'B. Consumer Budget'!$L254))</f>
        <v>0</v>
      </c>
      <c r="N254" s="120" t="str">
        <f>IF('B. Consumer Budget'!$L254="","",'B. Consumer Budget'!$M254-'B. Consumer Budget'!$L254)</f>
        <v/>
      </c>
      <c r="O254" s="63" t="str">
        <f>IF(OR(E254="",F254=""),"",SUMIFS('C. Consumer Service Detail'!$J$11:$J$5010,'C. Consumer Service Detail'!$D$11:$D$5010,$C254,'C. Consumer Service Detail'!$E$11:$E$5010,$D254,'C. Consumer Service Detail'!$F$11:$F$5010,'B. Consumer Budget'!$G254,'C. Consumer Service Detail'!$P$11:$P$5010,"Denied"))</f>
        <v/>
      </c>
    </row>
    <row r="255" spans="2:15" x14ac:dyDescent="0.25">
      <c r="B255" s="64">
        <f t="shared" si="4"/>
        <v>245</v>
      </c>
      <c r="C255" s="68"/>
      <c r="D255" s="69"/>
      <c r="E255" s="103"/>
      <c r="F255" s="69"/>
      <c r="G255" s="89"/>
      <c r="H255" s="69"/>
      <c r="I255" s="70"/>
      <c r="J255" s="70"/>
      <c r="K255" s="121">
        <f>'B. Consumer Budget'!$I255-'B. Consumer Budget'!$J255</f>
        <v>0</v>
      </c>
      <c r="L255" s="120" t="str">
        <f>IF(OR(C255="",D255=""),"",SUMIFS('C. Consumer Service Detail'!$J$11:$J$5010,'C. Consumer Service Detail'!$D$11:$D$5010,$C255,'C. Consumer Service Detail'!$E$11:$E$5010,$D255,'C. Consumer Service Detail'!$F$11:$F$5010,'B. Consumer Budget'!$G255))</f>
        <v/>
      </c>
      <c r="M255" s="120">
        <f>IF('B. Consumer Budget'!$K255&lt;0,0,IF('B. Consumer Budget'!$L255&gt;'B. Consumer Budget'!$K255,'B. Consumer Budget'!$K255,'B. Consumer Budget'!$L255))</f>
        <v>0</v>
      </c>
      <c r="N255" s="120" t="str">
        <f>IF('B. Consumer Budget'!$L255="","",'B. Consumer Budget'!$M255-'B. Consumer Budget'!$L255)</f>
        <v/>
      </c>
      <c r="O255" s="63" t="str">
        <f>IF(OR(E255="",F255=""),"",SUMIFS('C. Consumer Service Detail'!$J$11:$J$5010,'C. Consumer Service Detail'!$D$11:$D$5010,$C255,'C. Consumer Service Detail'!$E$11:$E$5010,$D255,'C. Consumer Service Detail'!$F$11:$F$5010,'B. Consumer Budget'!$G255,'C. Consumer Service Detail'!$P$11:$P$5010,"Denied"))</f>
        <v/>
      </c>
    </row>
    <row r="256" spans="2:15" x14ac:dyDescent="0.25">
      <c r="B256" s="64">
        <f t="shared" si="4"/>
        <v>246</v>
      </c>
      <c r="C256" s="65"/>
      <c r="D256" s="66"/>
      <c r="E256" s="104"/>
      <c r="F256" s="66"/>
      <c r="G256" s="88"/>
      <c r="H256" s="66"/>
      <c r="I256" s="67"/>
      <c r="J256" s="67"/>
      <c r="K256" s="121">
        <f>'B. Consumer Budget'!$I256-'B. Consumer Budget'!$J256</f>
        <v>0</v>
      </c>
      <c r="L256" s="120" t="str">
        <f>IF(OR(C256="",D256=""),"",SUMIFS('C. Consumer Service Detail'!$J$11:$J$5010,'C. Consumer Service Detail'!$D$11:$D$5010,$C256,'C. Consumer Service Detail'!$E$11:$E$5010,$D256,'C. Consumer Service Detail'!$F$11:$F$5010,'B. Consumer Budget'!$G256))</f>
        <v/>
      </c>
      <c r="M256" s="120">
        <f>IF('B. Consumer Budget'!$K256&lt;0,0,IF('B. Consumer Budget'!$L256&gt;'B. Consumer Budget'!$K256,'B. Consumer Budget'!$K256,'B. Consumer Budget'!$L256))</f>
        <v>0</v>
      </c>
      <c r="N256" s="120" t="str">
        <f>IF('B. Consumer Budget'!$L256="","",'B. Consumer Budget'!$M256-'B. Consumer Budget'!$L256)</f>
        <v/>
      </c>
      <c r="O256" s="63" t="str">
        <f>IF(OR(E256="",F256=""),"",SUMIFS('C. Consumer Service Detail'!$J$11:$J$5010,'C. Consumer Service Detail'!$D$11:$D$5010,$C256,'C. Consumer Service Detail'!$E$11:$E$5010,$D256,'C. Consumer Service Detail'!$F$11:$F$5010,'B. Consumer Budget'!$G256,'C. Consumer Service Detail'!$P$11:$P$5010,"Denied"))</f>
        <v/>
      </c>
    </row>
    <row r="257" spans="2:15" x14ac:dyDescent="0.25">
      <c r="B257" s="64">
        <f t="shared" si="4"/>
        <v>247</v>
      </c>
      <c r="C257" s="68"/>
      <c r="D257" s="69"/>
      <c r="E257" s="103"/>
      <c r="F257" s="69"/>
      <c r="G257" s="89"/>
      <c r="H257" s="69"/>
      <c r="I257" s="70"/>
      <c r="J257" s="70"/>
      <c r="K257" s="121">
        <f>'B. Consumer Budget'!$I257-'B. Consumer Budget'!$J257</f>
        <v>0</v>
      </c>
      <c r="L257" s="120" t="str">
        <f>IF(OR(C257="",D257=""),"",SUMIFS('C. Consumer Service Detail'!$J$11:$J$5010,'C. Consumer Service Detail'!$D$11:$D$5010,$C257,'C. Consumer Service Detail'!$E$11:$E$5010,$D257,'C. Consumer Service Detail'!$F$11:$F$5010,'B. Consumer Budget'!$G257))</f>
        <v/>
      </c>
      <c r="M257" s="120">
        <f>IF('B. Consumer Budget'!$K257&lt;0,0,IF('B. Consumer Budget'!$L257&gt;'B. Consumer Budget'!$K257,'B. Consumer Budget'!$K257,'B. Consumer Budget'!$L257))</f>
        <v>0</v>
      </c>
      <c r="N257" s="120" t="str">
        <f>IF('B. Consumer Budget'!$L257="","",'B. Consumer Budget'!$M257-'B. Consumer Budget'!$L257)</f>
        <v/>
      </c>
      <c r="O257" s="63" t="str">
        <f>IF(OR(E257="",F257=""),"",SUMIFS('C. Consumer Service Detail'!$J$11:$J$5010,'C. Consumer Service Detail'!$D$11:$D$5010,$C257,'C. Consumer Service Detail'!$E$11:$E$5010,$D257,'C. Consumer Service Detail'!$F$11:$F$5010,'B. Consumer Budget'!$G257,'C. Consumer Service Detail'!$P$11:$P$5010,"Denied"))</f>
        <v/>
      </c>
    </row>
    <row r="258" spans="2:15" x14ac:dyDescent="0.25">
      <c r="B258" s="64">
        <f t="shared" si="4"/>
        <v>248</v>
      </c>
      <c r="C258" s="65"/>
      <c r="D258" s="66"/>
      <c r="E258" s="104"/>
      <c r="F258" s="66"/>
      <c r="G258" s="88"/>
      <c r="H258" s="66"/>
      <c r="I258" s="67"/>
      <c r="J258" s="67"/>
      <c r="K258" s="121">
        <f>'B. Consumer Budget'!$I258-'B. Consumer Budget'!$J258</f>
        <v>0</v>
      </c>
      <c r="L258" s="120" t="str">
        <f>IF(OR(C258="",D258=""),"",SUMIFS('C. Consumer Service Detail'!$J$11:$J$5010,'C. Consumer Service Detail'!$D$11:$D$5010,$C258,'C. Consumer Service Detail'!$E$11:$E$5010,$D258,'C. Consumer Service Detail'!$F$11:$F$5010,'B. Consumer Budget'!$G258))</f>
        <v/>
      </c>
      <c r="M258" s="120">
        <f>IF('B. Consumer Budget'!$K258&lt;0,0,IF('B. Consumer Budget'!$L258&gt;'B. Consumer Budget'!$K258,'B. Consumer Budget'!$K258,'B. Consumer Budget'!$L258))</f>
        <v>0</v>
      </c>
      <c r="N258" s="120" t="str">
        <f>IF('B. Consumer Budget'!$L258="","",'B. Consumer Budget'!$M258-'B. Consumer Budget'!$L258)</f>
        <v/>
      </c>
      <c r="O258" s="63" t="str">
        <f>IF(OR(E258="",F258=""),"",SUMIFS('C. Consumer Service Detail'!$J$11:$J$5010,'C. Consumer Service Detail'!$D$11:$D$5010,$C258,'C. Consumer Service Detail'!$E$11:$E$5010,$D258,'C. Consumer Service Detail'!$F$11:$F$5010,'B. Consumer Budget'!$G258,'C. Consumer Service Detail'!$P$11:$P$5010,"Denied"))</f>
        <v/>
      </c>
    </row>
    <row r="259" spans="2:15" x14ac:dyDescent="0.25">
      <c r="B259" s="64">
        <f t="shared" si="4"/>
        <v>249</v>
      </c>
      <c r="C259" s="68"/>
      <c r="D259" s="69"/>
      <c r="E259" s="103"/>
      <c r="F259" s="69"/>
      <c r="G259" s="89"/>
      <c r="H259" s="69"/>
      <c r="I259" s="70"/>
      <c r="J259" s="70"/>
      <c r="K259" s="121">
        <f>'B. Consumer Budget'!$I259-'B. Consumer Budget'!$J259</f>
        <v>0</v>
      </c>
      <c r="L259" s="120" t="str">
        <f>IF(OR(C259="",D259=""),"",SUMIFS('C. Consumer Service Detail'!$J$11:$J$5010,'C. Consumer Service Detail'!$D$11:$D$5010,$C259,'C. Consumer Service Detail'!$E$11:$E$5010,$D259,'C. Consumer Service Detail'!$F$11:$F$5010,'B. Consumer Budget'!$G259))</f>
        <v/>
      </c>
      <c r="M259" s="120">
        <f>IF('B. Consumer Budget'!$K259&lt;0,0,IF('B. Consumer Budget'!$L259&gt;'B. Consumer Budget'!$K259,'B. Consumer Budget'!$K259,'B. Consumer Budget'!$L259))</f>
        <v>0</v>
      </c>
      <c r="N259" s="120" t="str">
        <f>IF('B. Consumer Budget'!$L259="","",'B. Consumer Budget'!$M259-'B. Consumer Budget'!$L259)</f>
        <v/>
      </c>
      <c r="O259" s="63" t="str">
        <f>IF(OR(E259="",F259=""),"",SUMIFS('C. Consumer Service Detail'!$J$11:$J$5010,'C. Consumer Service Detail'!$D$11:$D$5010,$C259,'C. Consumer Service Detail'!$E$11:$E$5010,$D259,'C. Consumer Service Detail'!$F$11:$F$5010,'B. Consumer Budget'!$G259,'C. Consumer Service Detail'!$P$11:$P$5010,"Denied"))</f>
        <v/>
      </c>
    </row>
    <row r="260" spans="2:15" x14ac:dyDescent="0.25">
      <c r="B260" s="64">
        <f t="shared" si="4"/>
        <v>250</v>
      </c>
      <c r="C260" s="65"/>
      <c r="D260" s="66"/>
      <c r="E260" s="104"/>
      <c r="F260" s="66"/>
      <c r="G260" s="88"/>
      <c r="H260" s="66"/>
      <c r="I260" s="67"/>
      <c r="J260" s="67"/>
      <c r="K260" s="121">
        <f>'B. Consumer Budget'!$I260-'B. Consumer Budget'!$J260</f>
        <v>0</v>
      </c>
      <c r="L260" s="120" t="str">
        <f>IF(OR(C260="",D260=""),"",SUMIFS('C. Consumer Service Detail'!$J$11:$J$5010,'C. Consumer Service Detail'!$D$11:$D$5010,$C260,'C. Consumer Service Detail'!$E$11:$E$5010,$D260,'C. Consumer Service Detail'!$F$11:$F$5010,'B. Consumer Budget'!$G260))</f>
        <v/>
      </c>
      <c r="M260" s="120">
        <f>IF('B. Consumer Budget'!$K260&lt;0,0,IF('B. Consumer Budget'!$L260&gt;'B. Consumer Budget'!$K260,'B. Consumer Budget'!$K260,'B. Consumer Budget'!$L260))</f>
        <v>0</v>
      </c>
      <c r="N260" s="120" t="str">
        <f>IF('B. Consumer Budget'!$L260="","",'B. Consumer Budget'!$M260-'B. Consumer Budget'!$L260)</f>
        <v/>
      </c>
      <c r="O260" s="63" t="str">
        <f>IF(OR(E260="",F260=""),"",SUMIFS('C. Consumer Service Detail'!$J$11:$J$5010,'C. Consumer Service Detail'!$D$11:$D$5010,$C260,'C. Consumer Service Detail'!$E$11:$E$5010,$D260,'C. Consumer Service Detail'!$F$11:$F$5010,'B. Consumer Budget'!$G260,'C. Consumer Service Detail'!$P$11:$P$5010,"Denied"))</f>
        <v/>
      </c>
    </row>
    <row r="261" spans="2:15" x14ac:dyDescent="0.25">
      <c r="B261" s="64">
        <f t="shared" si="4"/>
        <v>251</v>
      </c>
      <c r="C261" s="68"/>
      <c r="D261" s="69"/>
      <c r="E261" s="103"/>
      <c r="F261" s="69"/>
      <c r="G261" s="89"/>
      <c r="H261" s="69"/>
      <c r="I261" s="70"/>
      <c r="J261" s="70"/>
      <c r="K261" s="121">
        <f>'B. Consumer Budget'!$I261-'B. Consumer Budget'!$J261</f>
        <v>0</v>
      </c>
      <c r="L261" s="120" t="str">
        <f>IF(OR(C261="",D261=""),"",SUMIFS('C. Consumer Service Detail'!$J$11:$J$5010,'C. Consumer Service Detail'!$D$11:$D$5010,$C261,'C. Consumer Service Detail'!$E$11:$E$5010,$D261,'C. Consumer Service Detail'!$F$11:$F$5010,'B. Consumer Budget'!$G261))</f>
        <v/>
      </c>
      <c r="M261" s="120">
        <f>IF('B. Consumer Budget'!$K261&lt;0,0,IF('B. Consumer Budget'!$L261&gt;'B. Consumer Budget'!$K261,'B. Consumer Budget'!$K261,'B. Consumer Budget'!$L261))</f>
        <v>0</v>
      </c>
      <c r="N261" s="120" t="str">
        <f>IF('B. Consumer Budget'!$L261="","",'B. Consumer Budget'!$M261-'B. Consumer Budget'!$L261)</f>
        <v/>
      </c>
      <c r="O261" s="63" t="str">
        <f>IF(OR(E261="",F261=""),"",SUMIFS('C. Consumer Service Detail'!$J$11:$J$5010,'C. Consumer Service Detail'!$D$11:$D$5010,$C261,'C. Consumer Service Detail'!$E$11:$E$5010,$D261,'C. Consumer Service Detail'!$F$11:$F$5010,'B. Consumer Budget'!$G261,'C. Consumer Service Detail'!$P$11:$P$5010,"Denied"))</f>
        <v/>
      </c>
    </row>
    <row r="262" spans="2:15" x14ac:dyDescent="0.25">
      <c r="B262" s="64">
        <f t="shared" si="4"/>
        <v>252</v>
      </c>
      <c r="C262" s="65"/>
      <c r="D262" s="66"/>
      <c r="E262" s="104"/>
      <c r="F262" s="66"/>
      <c r="G262" s="88"/>
      <c r="H262" s="66"/>
      <c r="I262" s="67"/>
      <c r="J262" s="67"/>
      <c r="K262" s="121">
        <f>'B. Consumer Budget'!$I262-'B. Consumer Budget'!$J262</f>
        <v>0</v>
      </c>
      <c r="L262" s="120" t="str">
        <f>IF(OR(C262="",D262=""),"",SUMIFS('C. Consumer Service Detail'!$J$11:$J$5010,'C. Consumer Service Detail'!$D$11:$D$5010,$C262,'C. Consumer Service Detail'!$E$11:$E$5010,$D262,'C. Consumer Service Detail'!$F$11:$F$5010,'B. Consumer Budget'!$G262))</f>
        <v/>
      </c>
      <c r="M262" s="120">
        <f>IF('B. Consumer Budget'!$K262&lt;0,0,IF('B. Consumer Budget'!$L262&gt;'B. Consumer Budget'!$K262,'B. Consumer Budget'!$K262,'B. Consumer Budget'!$L262))</f>
        <v>0</v>
      </c>
      <c r="N262" s="120" t="str">
        <f>IF('B. Consumer Budget'!$L262="","",'B. Consumer Budget'!$M262-'B. Consumer Budget'!$L262)</f>
        <v/>
      </c>
      <c r="O262" s="63" t="str">
        <f>IF(OR(E262="",F262=""),"",SUMIFS('C. Consumer Service Detail'!$J$11:$J$5010,'C. Consumer Service Detail'!$D$11:$D$5010,$C262,'C. Consumer Service Detail'!$E$11:$E$5010,$D262,'C. Consumer Service Detail'!$F$11:$F$5010,'B. Consumer Budget'!$G262,'C. Consumer Service Detail'!$P$11:$P$5010,"Denied"))</f>
        <v/>
      </c>
    </row>
    <row r="263" spans="2:15" x14ac:dyDescent="0.25">
      <c r="B263" s="64">
        <f t="shared" si="4"/>
        <v>253</v>
      </c>
      <c r="C263" s="68"/>
      <c r="D263" s="69"/>
      <c r="E263" s="103"/>
      <c r="F263" s="69"/>
      <c r="G263" s="89"/>
      <c r="H263" s="69"/>
      <c r="I263" s="70"/>
      <c r="J263" s="70"/>
      <c r="K263" s="121">
        <f>'B. Consumer Budget'!$I263-'B. Consumer Budget'!$J263</f>
        <v>0</v>
      </c>
      <c r="L263" s="120" t="str">
        <f>IF(OR(C263="",D263=""),"",SUMIFS('C. Consumer Service Detail'!$J$11:$J$5010,'C. Consumer Service Detail'!$D$11:$D$5010,$C263,'C. Consumer Service Detail'!$E$11:$E$5010,$D263,'C. Consumer Service Detail'!$F$11:$F$5010,'B. Consumer Budget'!$G263))</f>
        <v/>
      </c>
      <c r="M263" s="120">
        <f>IF('B. Consumer Budget'!$K263&lt;0,0,IF('B. Consumer Budget'!$L263&gt;'B. Consumer Budget'!$K263,'B. Consumer Budget'!$K263,'B. Consumer Budget'!$L263))</f>
        <v>0</v>
      </c>
      <c r="N263" s="120" t="str">
        <f>IF('B. Consumer Budget'!$L263="","",'B. Consumer Budget'!$M263-'B. Consumer Budget'!$L263)</f>
        <v/>
      </c>
      <c r="O263" s="63" t="str">
        <f>IF(OR(E263="",F263=""),"",SUMIFS('C. Consumer Service Detail'!$J$11:$J$5010,'C. Consumer Service Detail'!$D$11:$D$5010,$C263,'C. Consumer Service Detail'!$E$11:$E$5010,$D263,'C. Consumer Service Detail'!$F$11:$F$5010,'B. Consumer Budget'!$G263,'C. Consumer Service Detail'!$P$11:$P$5010,"Denied"))</f>
        <v/>
      </c>
    </row>
    <row r="264" spans="2:15" x14ac:dyDescent="0.25">
      <c r="B264" s="64">
        <f t="shared" si="4"/>
        <v>254</v>
      </c>
      <c r="C264" s="65"/>
      <c r="D264" s="66"/>
      <c r="E264" s="104"/>
      <c r="F264" s="66"/>
      <c r="G264" s="88"/>
      <c r="H264" s="66"/>
      <c r="I264" s="67"/>
      <c r="J264" s="67"/>
      <c r="K264" s="121">
        <f>'B. Consumer Budget'!$I264-'B. Consumer Budget'!$J264</f>
        <v>0</v>
      </c>
      <c r="L264" s="120" t="str">
        <f>IF(OR(C264="",D264=""),"",SUMIFS('C. Consumer Service Detail'!$J$11:$J$5010,'C. Consumer Service Detail'!$D$11:$D$5010,$C264,'C. Consumer Service Detail'!$E$11:$E$5010,$D264,'C. Consumer Service Detail'!$F$11:$F$5010,'B. Consumer Budget'!$G264))</f>
        <v/>
      </c>
      <c r="M264" s="120">
        <f>IF('B. Consumer Budget'!$K264&lt;0,0,IF('B. Consumer Budget'!$L264&gt;'B. Consumer Budget'!$K264,'B. Consumer Budget'!$K264,'B. Consumer Budget'!$L264))</f>
        <v>0</v>
      </c>
      <c r="N264" s="120" t="str">
        <f>IF('B. Consumer Budget'!$L264="","",'B. Consumer Budget'!$M264-'B. Consumer Budget'!$L264)</f>
        <v/>
      </c>
      <c r="O264" s="63" t="str">
        <f>IF(OR(E264="",F264=""),"",SUMIFS('C. Consumer Service Detail'!$J$11:$J$5010,'C. Consumer Service Detail'!$D$11:$D$5010,$C264,'C. Consumer Service Detail'!$E$11:$E$5010,$D264,'C. Consumer Service Detail'!$F$11:$F$5010,'B. Consumer Budget'!$G264,'C. Consumer Service Detail'!$P$11:$P$5010,"Denied"))</f>
        <v/>
      </c>
    </row>
    <row r="265" spans="2:15" x14ac:dyDescent="0.25">
      <c r="B265" s="64">
        <f t="shared" si="4"/>
        <v>255</v>
      </c>
      <c r="C265" s="68"/>
      <c r="D265" s="69"/>
      <c r="E265" s="103"/>
      <c r="F265" s="69"/>
      <c r="G265" s="89"/>
      <c r="H265" s="69"/>
      <c r="I265" s="70"/>
      <c r="J265" s="70"/>
      <c r="K265" s="121">
        <f>'B. Consumer Budget'!$I265-'B. Consumer Budget'!$J265</f>
        <v>0</v>
      </c>
      <c r="L265" s="120" t="str">
        <f>IF(OR(C265="",D265=""),"",SUMIFS('C. Consumer Service Detail'!$J$11:$J$5010,'C. Consumer Service Detail'!$D$11:$D$5010,$C265,'C. Consumer Service Detail'!$E$11:$E$5010,$D265,'C. Consumer Service Detail'!$F$11:$F$5010,'B. Consumer Budget'!$G265))</f>
        <v/>
      </c>
      <c r="M265" s="120">
        <f>IF('B. Consumer Budget'!$K265&lt;0,0,IF('B. Consumer Budget'!$L265&gt;'B. Consumer Budget'!$K265,'B. Consumer Budget'!$K265,'B. Consumer Budget'!$L265))</f>
        <v>0</v>
      </c>
      <c r="N265" s="120" t="str">
        <f>IF('B. Consumer Budget'!$L265="","",'B. Consumer Budget'!$M265-'B. Consumer Budget'!$L265)</f>
        <v/>
      </c>
      <c r="O265" s="63" t="str">
        <f>IF(OR(E265="",F265=""),"",SUMIFS('C. Consumer Service Detail'!$J$11:$J$5010,'C. Consumer Service Detail'!$D$11:$D$5010,$C265,'C. Consumer Service Detail'!$E$11:$E$5010,$D265,'C. Consumer Service Detail'!$F$11:$F$5010,'B. Consumer Budget'!$G265,'C. Consumer Service Detail'!$P$11:$P$5010,"Denied"))</f>
        <v/>
      </c>
    </row>
    <row r="266" spans="2:15" x14ac:dyDescent="0.25">
      <c r="B266" s="64">
        <f t="shared" si="4"/>
        <v>256</v>
      </c>
      <c r="C266" s="65"/>
      <c r="D266" s="66"/>
      <c r="E266" s="104"/>
      <c r="F266" s="66"/>
      <c r="G266" s="88"/>
      <c r="H266" s="66"/>
      <c r="I266" s="67"/>
      <c r="J266" s="67"/>
      <c r="K266" s="121">
        <f>'B. Consumer Budget'!$I266-'B. Consumer Budget'!$J266</f>
        <v>0</v>
      </c>
      <c r="L266" s="120" t="str">
        <f>IF(OR(C266="",D266=""),"",SUMIFS('C. Consumer Service Detail'!$J$11:$J$5010,'C. Consumer Service Detail'!$D$11:$D$5010,$C266,'C. Consumer Service Detail'!$E$11:$E$5010,$D266,'C. Consumer Service Detail'!$F$11:$F$5010,'B. Consumer Budget'!$G266))</f>
        <v/>
      </c>
      <c r="M266" s="120">
        <f>IF('B. Consumer Budget'!$K266&lt;0,0,IF('B. Consumer Budget'!$L266&gt;'B. Consumer Budget'!$K266,'B. Consumer Budget'!$K266,'B. Consumer Budget'!$L266))</f>
        <v>0</v>
      </c>
      <c r="N266" s="120" t="str">
        <f>IF('B. Consumer Budget'!$L266="","",'B. Consumer Budget'!$M266-'B. Consumer Budget'!$L266)</f>
        <v/>
      </c>
      <c r="O266" s="63" t="str">
        <f>IF(OR(E266="",F266=""),"",SUMIFS('C. Consumer Service Detail'!$J$11:$J$5010,'C. Consumer Service Detail'!$D$11:$D$5010,$C266,'C. Consumer Service Detail'!$E$11:$E$5010,$D266,'C. Consumer Service Detail'!$F$11:$F$5010,'B. Consumer Budget'!$G266,'C. Consumer Service Detail'!$P$11:$P$5010,"Denied"))</f>
        <v/>
      </c>
    </row>
    <row r="267" spans="2:15" x14ac:dyDescent="0.25">
      <c r="B267" s="64">
        <f t="shared" si="4"/>
        <v>257</v>
      </c>
      <c r="C267" s="68"/>
      <c r="D267" s="69"/>
      <c r="E267" s="103"/>
      <c r="F267" s="69"/>
      <c r="G267" s="89"/>
      <c r="H267" s="69"/>
      <c r="I267" s="70"/>
      <c r="J267" s="70"/>
      <c r="K267" s="121">
        <f>'B. Consumer Budget'!$I267-'B. Consumer Budget'!$J267</f>
        <v>0</v>
      </c>
      <c r="L267" s="120" t="str">
        <f>IF(OR(C267="",D267=""),"",SUMIFS('C. Consumer Service Detail'!$J$11:$J$5010,'C. Consumer Service Detail'!$D$11:$D$5010,$C267,'C. Consumer Service Detail'!$E$11:$E$5010,$D267,'C. Consumer Service Detail'!$F$11:$F$5010,'B. Consumer Budget'!$G267))</f>
        <v/>
      </c>
      <c r="M267" s="120">
        <f>IF('B. Consumer Budget'!$K267&lt;0,0,IF('B. Consumer Budget'!$L267&gt;'B. Consumer Budget'!$K267,'B. Consumer Budget'!$K267,'B. Consumer Budget'!$L267))</f>
        <v>0</v>
      </c>
      <c r="N267" s="120" t="str">
        <f>IF('B. Consumer Budget'!$L267="","",'B. Consumer Budget'!$M267-'B. Consumer Budget'!$L267)</f>
        <v/>
      </c>
      <c r="O267" s="63" t="str">
        <f>IF(OR(E267="",F267=""),"",SUMIFS('C. Consumer Service Detail'!$J$11:$J$5010,'C. Consumer Service Detail'!$D$11:$D$5010,$C267,'C. Consumer Service Detail'!$E$11:$E$5010,$D267,'C. Consumer Service Detail'!$F$11:$F$5010,'B. Consumer Budget'!$G267,'C. Consumer Service Detail'!$P$11:$P$5010,"Denied"))</f>
        <v/>
      </c>
    </row>
    <row r="268" spans="2:15" x14ac:dyDescent="0.25">
      <c r="B268" s="64">
        <f t="shared" si="4"/>
        <v>258</v>
      </c>
      <c r="C268" s="65"/>
      <c r="D268" s="66"/>
      <c r="E268" s="104"/>
      <c r="F268" s="66"/>
      <c r="G268" s="88"/>
      <c r="H268" s="66"/>
      <c r="I268" s="67"/>
      <c r="J268" s="67"/>
      <c r="K268" s="121">
        <f>'B. Consumer Budget'!$I268-'B. Consumer Budget'!$J268</f>
        <v>0</v>
      </c>
      <c r="L268" s="120" t="str">
        <f>IF(OR(C268="",D268=""),"",SUMIFS('C. Consumer Service Detail'!$J$11:$J$5010,'C. Consumer Service Detail'!$D$11:$D$5010,$C268,'C. Consumer Service Detail'!$E$11:$E$5010,$D268,'C. Consumer Service Detail'!$F$11:$F$5010,'B. Consumer Budget'!$G268))</f>
        <v/>
      </c>
      <c r="M268" s="120">
        <f>IF('B. Consumer Budget'!$K268&lt;0,0,IF('B. Consumer Budget'!$L268&gt;'B. Consumer Budget'!$K268,'B. Consumer Budget'!$K268,'B. Consumer Budget'!$L268))</f>
        <v>0</v>
      </c>
      <c r="N268" s="120" t="str">
        <f>IF('B. Consumer Budget'!$L268="","",'B. Consumer Budget'!$M268-'B. Consumer Budget'!$L268)</f>
        <v/>
      </c>
      <c r="O268" s="63" t="str">
        <f>IF(OR(E268="",F268=""),"",SUMIFS('C. Consumer Service Detail'!$J$11:$J$5010,'C. Consumer Service Detail'!$D$11:$D$5010,$C268,'C. Consumer Service Detail'!$E$11:$E$5010,$D268,'C. Consumer Service Detail'!$F$11:$F$5010,'B. Consumer Budget'!$G268,'C. Consumer Service Detail'!$P$11:$P$5010,"Denied"))</f>
        <v/>
      </c>
    </row>
    <row r="269" spans="2:15" x14ac:dyDescent="0.25">
      <c r="B269" s="64">
        <f t="shared" si="4"/>
        <v>259</v>
      </c>
      <c r="C269" s="68"/>
      <c r="D269" s="69"/>
      <c r="E269" s="103"/>
      <c r="F269" s="69"/>
      <c r="G269" s="89"/>
      <c r="H269" s="69"/>
      <c r="I269" s="70"/>
      <c r="J269" s="70"/>
      <c r="K269" s="121">
        <f>'B. Consumer Budget'!$I269-'B. Consumer Budget'!$J269</f>
        <v>0</v>
      </c>
      <c r="L269" s="120" t="str">
        <f>IF(OR(C269="",D269=""),"",SUMIFS('C. Consumer Service Detail'!$J$11:$J$5010,'C. Consumer Service Detail'!$D$11:$D$5010,$C269,'C. Consumer Service Detail'!$E$11:$E$5010,$D269,'C. Consumer Service Detail'!$F$11:$F$5010,'B. Consumer Budget'!$G269))</f>
        <v/>
      </c>
      <c r="M269" s="120">
        <f>IF('B. Consumer Budget'!$K269&lt;0,0,IF('B. Consumer Budget'!$L269&gt;'B. Consumer Budget'!$K269,'B. Consumer Budget'!$K269,'B. Consumer Budget'!$L269))</f>
        <v>0</v>
      </c>
      <c r="N269" s="120" t="str">
        <f>IF('B. Consumer Budget'!$L269="","",'B. Consumer Budget'!$M269-'B. Consumer Budget'!$L269)</f>
        <v/>
      </c>
      <c r="O269" s="63" t="str">
        <f>IF(OR(E269="",F269=""),"",SUMIFS('C. Consumer Service Detail'!$J$11:$J$5010,'C. Consumer Service Detail'!$D$11:$D$5010,$C269,'C. Consumer Service Detail'!$E$11:$E$5010,$D269,'C. Consumer Service Detail'!$F$11:$F$5010,'B. Consumer Budget'!$G269,'C. Consumer Service Detail'!$P$11:$P$5010,"Denied"))</f>
        <v/>
      </c>
    </row>
    <row r="270" spans="2:15" x14ac:dyDescent="0.25">
      <c r="B270" s="64">
        <f t="shared" si="4"/>
        <v>260</v>
      </c>
      <c r="C270" s="65"/>
      <c r="D270" s="66"/>
      <c r="E270" s="104"/>
      <c r="F270" s="66"/>
      <c r="G270" s="88"/>
      <c r="H270" s="66"/>
      <c r="I270" s="67"/>
      <c r="J270" s="67"/>
      <c r="K270" s="121">
        <f>'B. Consumer Budget'!$I270-'B. Consumer Budget'!$J270</f>
        <v>0</v>
      </c>
      <c r="L270" s="120" t="str">
        <f>IF(OR(C270="",D270=""),"",SUMIFS('C. Consumer Service Detail'!$J$11:$J$5010,'C. Consumer Service Detail'!$D$11:$D$5010,$C270,'C. Consumer Service Detail'!$E$11:$E$5010,$D270,'C. Consumer Service Detail'!$F$11:$F$5010,'B. Consumer Budget'!$G270))</f>
        <v/>
      </c>
      <c r="M270" s="120">
        <f>IF('B. Consumer Budget'!$K270&lt;0,0,IF('B. Consumer Budget'!$L270&gt;'B. Consumer Budget'!$K270,'B. Consumer Budget'!$K270,'B. Consumer Budget'!$L270))</f>
        <v>0</v>
      </c>
      <c r="N270" s="120" t="str">
        <f>IF('B. Consumer Budget'!$L270="","",'B. Consumer Budget'!$M270-'B. Consumer Budget'!$L270)</f>
        <v/>
      </c>
      <c r="O270" s="63" t="str">
        <f>IF(OR(E270="",F270=""),"",SUMIFS('C. Consumer Service Detail'!$J$11:$J$5010,'C. Consumer Service Detail'!$D$11:$D$5010,$C270,'C. Consumer Service Detail'!$E$11:$E$5010,$D270,'C. Consumer Service Detail'!$F$11:$F$5010,'B. Consumer Budget'!$G270,'C. Consumer Service Detail'!$P$11:$P$5010,"Denied"))</f>
        <v/>
      </c>
    </row>
    <row r="271" spans="2:15" x14ac:dyDescent="0.25">
      <c r="B271" s="64">
        <f t="shared" si="4"/>
        <v>261</v>
      </c>
      <c r="C271" s="68"/>
      <c r="D271" s="69"/>
      <c r="E271" s="103"/>
      <c r="F271" s="69"/>
      <c r="G271" s="89"/>
      <c r="H271" s="69"/>
      <c r="I271" s="70"/>
      <c r="J271" s="70"/>
      <c r="K271" s="121">
        <f>'B. Consumer Budget'!$I271-'B. Consumer Budget'!$J271</f>
        <v>0</v>
      </c>
      <c r="L271" s="120" t="str">
        <f>IF(OR(C271="",D271=""),"",SUMIFS('C. Consumer Service Detail'!$J$11:$J$5010,'C. Consumer Service Detail'!$D$11:$D$5010,$C271,'C. Consumer Service Detail'!$E$11:$E$5010,$D271,'C. Consumer Service Detail'!$F$11:$F$5010,'B. Consumer Budget'!$G271))</f>
        <v/>
      </c>
      <c r="M271" s="120">
        <f>IF('B. Consumer Budget'!$K271&lt;0,0,IF('B. Consumer Budget'!$L271&gt;'B. Consumer Budget'!$K271,'B. Consumer Budget'!$K271,'B. Consumer Budget'!$L271))</f>
        <v>0</v>
      </c>
      <c r="N271" s="120" t="str">
        <f>IF('B. Consumer Budget'!$L271="","",'B. Consumer Budget'!$M271-'B. Consumer Budget'!$L271)</f>
        <v/>
      </c>
      <c r="O271" s="63" t="str">
        <f>IF(OR(E271="",F271=""),"",SUMIFS('C. Consumer Service Detail'!$J$11:$J$5010,'C. Consumer Service Detail'!$D$11:$D$5010,$C271,'C. Consumer Service Detail'!$E$11:$E$5010,$D271,'C. Consumer Service Detail'!$F$11:$F$5010,'B. Consumer Budget'!$G271,'C. Consumer Service Detail'!$P$11:$P$5010,"Denied"))</f>
        <v/>
      </c>
    </row>
    <row r="272" spans="2:15" x14ac:dyDescent="0.25">
      <c r="B272" s="64">
        <f t="shared" si="4"/>
        <v>262</v>
      </c>
      <c r="C272" s="65"/>
      <c r="D272" s="66"/>
      <c r="E272" s="104"/>
      <c r="F272" s="66"/>
      <c r="G272" s="88"/>
      <c r="H272" s="66"/>
      <c r="I272" s="67"/>
      <c r="J272" s="67"/>
      <c r="K272" s="121">
        <f>'B. Consumer Budget'!$I272-'B. Consumer Budget'!$J272</f>
        <v>0</v>
      </c>
      <c r="L272" s="120" t="str">
        <f>IF(OR(C272="",D272=""),"",SUMIFS('C. Consumer Service Detail'!$J$11:$J$5010,'C. Consumer Service Detail'!$D$11:$D$5010,$C272,'C. Consumer Service Detail'!$E$11:$E$5010,$D272,'C. Consumer Service Detail'!$F$11:$F$5010,'B. Consumer Budget'!$G272))</f>
        <v/>
      </c>
      <c r="M272" s="120">
        <f>IF('B. Consumer Budget'!$K272&lt;0,0,IF('B. Consumer Budget'!$L272&gt;'B. Consumer Budget'!$K272,'B. Consumer Budget'!$K272,'B. Consumer Budget'!$L272))</f>
        <v>0</v>
      </c>
      <c r="N272" s="120" t="str">
        <f>IF('B. Consumer Budget'!$L272="","",'B. Consumer Budget'!$M272-'B. Consumer Budget'!$L272)</f>
        <v/>
      </c>
      <c r="O272" s="63" t="str">
        <f>IF(OR(E272="",F272=""),"",SUMIFS('C. Consumer Service Detail'!$J$11:$J$5010,'C. Consumer Service Detail'!$D$11:$D$5010,$C272,'C. Consumer Service Detail'!$E$11:$E$5010,$D272,'C. Consumer Service Detail'!$F$11:$F$5010,'B. Consumer Budget'!$G272,'C. Consumer Service Detail'!$P$11:$P$5010,"Denied"))</f>
        <v/>
      </c>
    </row>
    <row r="273" spans="2:15" x14ac:dyDescent="0.25">
      <c r="B273" s="64">
        <f t="shared" si="4"/>
        <v>263</v>
      </c>
      <c r="C273" s="68"/>
      <c r="D273" s="69"/>
      <c r="E273" s="103"/>
      <c r="F273" s="69"/>
      <c r="G273" s="89"/>
      <c r="H273" s="69"/>
      <c r="I273" s="70"/>
      <c r="J273" s="70"/>
      <c r="K273" s="121">
        <f>'B. Consumer Budget'!$I273-'B. Consumer Budget'!$J273</f>
        <v>0</v>
      </c>
      <c r="L273" s="120" t="str">
        <f>IF(OR(C273="",D273=""),"",SUMIFS('C. Consumer Service Detail'!$J$11:$J$5010,'C. Consumer Service Detail'!$D$11:$D$5010,$C273,'C. Consumer Service Detail'!$E$11:$E$5010,$D273,'C. Consumer Service Detail'!$F$11:$F$5010,'B. Consumer Budget'!$G273))</f>
        <v/>
      </c>
      <c r="M273" s="120">
        <f>IF('B. Consumer Budget'!$K273&lt;0,0,IF('B. Consumer Budget'!$L273&gt;'B. Consumer Budget'!$K273,'B. Consumer Budget'!$K273,'B. Consumer Budget'!$L273))</f>
        <v>0</v>
      </c>
      <c r="N273" s="120" t="str">
        <f>IF('B. Consumer Budget'!$L273="","",'B. Consumer Budget'!$M273-'B. Consumer Budget'!$L273)</f>
        <v/>
      </c>
      <c r="O273" s="63" t="str">
        <f>IF(OR(E273="",F273=""),"",SUMIFS('C. Consumer Service Detail'!$J$11:$J$5010,'C. Consumer Service Detail'!$D$11:$D$5010,$C273,'C. Consumer Service Detail'!$E$11:$E$5010,$D273,'C. Consumer Service Detail'!$F$11:$F$5010,'B. Consumer Budget'!$G273,'C. Consumer Service Detail'!$P$11:$P$5010,"Denied"))</f>
        <v/>
      </c>
    </row>
    <row r="274" spans="2:15" x14ac:dyDescent="0.25">
      <c r="B274" s="64">
        <f t="shared" si="4"/>
        <v>264</v>
      </c>
      <c r="C274" s="65"/>
      <c r="D274" s="66"/>
      <c r="E274" s="104"/>
      <c r="F274" s="66"/>
      <c r="G274" s="88"/>
      <c r="H274" s="66"/>
      <c r="I274" s="67"/>
      <c r="J274" s="67"/>
      <c r="K274" s="121">
        <f>'B. Consumer Budget'!$I274-'B. Consumer Budget'!$J274</f>
        <v>0</v>
      </c>
      <c r="L274" s="120" t="str">
        <f>IF(OR(C274="",D274=""),"",SUMIFS('C. Consumer Service Detail'!$J$11:$J$5010,'C. Consumer Service Detail'!$D$11:$D$5010,$C274,'C. Consumer Service Detail'!$E$11:$E$5010,$D274,'C. Consumer Service Detail'!$F$11:$F$5010,'B. Consumer Budget'!$G274))</f>
        <v/>
      </c>
      <c r="M274" s="120">
        <f>IF('B. Consumer Budget'!$K274&lt;0,0,IF('B. Consumer Budget'!$L274&gt;'B. Consumer Budget'!$K274,'B. Consumer Budget'!$K274,'B. Consumer Budget'!$L274))</f>
        <v>0</v>
      </c>
      <c r="N274" s="120" t="str">
        <f>IF('B. Consumer Budget'!$L274="","",'B. Consumer Budget'!$M274-'B. Consumer Budget'!$L274)</f>
        <v/>
      </c>
      <c r="O274" s="63" t="str">
        <f>IF(OR(E274="",F274=""),"",SUMIFS('C. Consumer Service Detail'!$J$11:$J$5010,'C. Consumer Service Detail'!$D$11:$D$5010,$C274,'C. Consumer Service Detail'!$E$11:$E$5010,$D274,'C. Consumer Service Detail'!$F$11:$F$5010,'B. Consumer Budget'!$G274,'C. Consumer Service Detail'!$P$11:$P$5010,"Denied"))</f>
        <v/>
      </c>
    </row>
    <row r="275" spans="2:15" x14ac:dyDescent="0.25">
      <c r="B275" s="64">
        <f t="shared" si="4"/>
        <v>265</v>
      </c>
      <c r="C275" s="68"/>
      <c r="D275" s="69"/>
      <c r="E275" s="103"/>
      <c r="F275" s="69"/>
      <c r="G275" s="89"/>
      <c r="H275" s="69"/>
      <c r="I275" s="70"/>
      <c r="J275" s="70"/>
      <c r="K275" s="121">
        <f>'B. Consumer Budget'!$I275-'B. Consumer Budget'!$J275</f>
        <v>0</v>
      </c>
      <c r="L275" s="120" t="str">
        <f>IF(OR(C275="",D275=""),"",SUMIFS('C. Consumer Service Detail'!$J$11:$J$5010,'C. Consumer Service Detail'!$D$11:$D$5010,$C275,'C. Consumer Service Detail'!$E$11:$E$5010,$D275,'C. Consumer Service Detail'!$F$11:$F$5010,'B. Consumer Budget'!$G275))</f>
        <v/>
      </c>
      <c r="M275" s="120">
        <f>IF('B. Consumer Budget'!$K275&lt;0,0,IF('B. Consumer Budget'!$L275&gt;'B. Consumer Budget'!$K275,'B. Consumer Budget'!$K275,'B. Consumer Budget'!$L275))</f>
        <v>0</v>
      </c>
      <c r="N275" s="120" t="str">
        <f>IF('B. Consumer Budget'!$L275="","",'B. Consumer Budget'!$M275-'B. Consumer Budget'!$L275)</f>
        <v/>
      </c>
      <c r="O275" s="63" t="str">
        <f>IF(OR(E275="",F275=""),"",SUMIFS('C. Consumer Service Detail'!$J$11:$J$5010,'C. Consumer Service Detail'!$D$11:$D$5010,$C275,'C. Consumer Service Detail'!$E$11:$E$5010,$D275,'C. Consumer Service Detail'!$F$11:$F$5010,'B. Consumer Budget'!$G275,'C. Consumer Service Detail'!$P$11:$P$5010,"Denied"))</f>
        <v/>
      </c>
    </row>
    <row r="276" spans="2:15" x14ac:dyDescent="0.25">
      <c r="B276" s="64">
        <f t="shared" si="4"/>
        <v>266</v>
      </c>
      <c r="C276" s="65"/>
      <c r="D276" s="66"/>
      <c r="E276" s="104"/>
      <c r="F276" s="66"/>
      <c r="G276" s="88"/>
      <c r="H276" s="66"/>
      <c r="I276" s="67"/>
      <c r="J276" s="67"/>
      <c r="K276" s="121">
        <f>'B. Consumer Budget'!$I276-'B. Consumer Budget'!$J276</f>
        <v>0</v>
      </c>
      <c r="L276" s="120" t="str">
        <f>IF(OR(C276="",D276=""),"",SUMIFS('C. Consumer Service Detail'!$J$11:$J$5010,'C. Consumer Service Detail'!$D$11:$D$5010,$C276,'C. Consumer Service Detail'!$E$11:$E$5010,$D276,'C. Consumer Service Detail'!$F$11:$F$5010,'B. Consumer Budget'!$G276))</f>
        <v/>
      </c>
      <c r="M276" s="120">
        <f>IF('B. Consumer Budget'!$K276&lt;0,0,IF('B. Consumer Budget'!$L276&gt;'B. Consumer Budget'!$K276,'B. Consumer Budget'!$K276,'B. Consumer Budget'!$L276))</f>
        <v>0</v>
      </c>
      <c r="N276" s="120" t="str">
        <f>IF('B. Consumer Budget'!$L276="","",'B. Consumer Budget'!$M276-'B. Consumer Budget'!$L276)</f>
        <v/>
      </c>
      <c r="O276" s="63" t="str">
        <f>IF(OR(E276="",F276=""),"",SUMIFS('C. Consumer Service Detail'!$J$11:$J$5010,'C. Consumer Service Detail'!$D$11:$D$5010,$C276,'C. Consumer Service Detail'!$E$11:$E$5010,$D276,'C. Consumer Service Detail'!$F$11:$F$5010,'B. Consumer Budget'!$G276,'C. Consumer Service Detail'!$P$11:$P$5010,"Denied"))</f>
        <v/>
      </c>
    </row>
    <row r="277" spans="2:15" x14ac:dyDescent="0.25">
      <c r="B277" s="64">
        <f t="shared" si="4"/>
        <v>267</v>
      </c>
      <c r="C277" s="68"/>
      <c r="D277" s="69"/>
      <c r="E277" s="103"/>
      <c r="F277" s="69"/>
      <c r="G277" s="89"/>
      <c r="H277" s="69"/>
      <c r="I277" s="70"/>
      <c r="J277" s="70"/>
      <c r="K277" s="121">
        <f>'B. Consumer Budget'!$I277-'B. Consumer Budget'!$J277</f>
        <v>0</v>
      </c>
      <c r="L277" s="120" t="str">
        <f>IF(OR(C277="",D277=""),"",SUMIFS('C. Consumer Service Detail'!$J$11:$J$5010,'C. Consumer Service Detail'!$D$11:$D$5010,$C277,'C. Consumer Service Detail'!$E$11:$E$5010,$D277,'C. Consumer Service Detail'!$F$11:$F$5010,'B. Consumer Budget'!$G277))</f>
        <v/>
      </c>
      <c r="M277" s="120">
        <f>IF('B. Consumer Budget'!$K277&lt;0,0,IF('B. Consumer Budget'!$L277&gt;'B. Consumer Budget'!$K277,'B. Consumer Budget'!$K277,'B. Consumer Budget'!$L277))</f>
        <v>0</v>
      </c>
      <c r="N277" s="120" t="str">
        <f>IF('B. Consumer Budget'!$L277="","",'B. Consumer Budget'!$M277-'B. Consumer Budget'!$L277)</f>
        <v/>
      </c>
      <c r="O277" s="63" t="str">
        <f>IF(OR(E277="",F277=""),"",SUMIFS('C. Consumer Service Detail'!$J$11:$J$5010,'C. Consumer Service Detail'!$D$11:$D$5010,$C277,'C. Consumer Service Detail'!$E$11:$E$5010,$D277,'C. Consumer Service Detail'!$F$11:$F$5010,'B. Consumer Budget'!$G277,'C. Consumer Service Detail'!$P$11:$P$5010,"Denied"))</f>
        <v/>
      </c>
    </row>
    <row r="278" spans="2:15" x14ac:dyDescent="0.25">
      <c r="B278" s="64">
        <f t="shared" si="4"/>
        <v>268</v>
      </c>
      <c r="C278" s="65"/>
      <c r="D278" s="66"/>
      <c r="E278" s="104"/>
      <c r="F278" s="66"/>
      <c r="G278" s="88"/>
      <c r="H278" s="66"/>
      <c r="I278" s="67"/>
      <c r="J278" s="67"/>
      <c r="K278" s="121">
        <f>'B. Consumer Budget'!$I278-'B. Consumer Budget'!$J278</f>
        <v>0</v>
      </c>
      <c r="L278" s="120" t="str">
        <f>IF(OR(C278="",D278=""),"",SUMIFS('C. Consumer Service Detail'!$J$11:$J$5010,'C. Consumer Service Detail'!$D$11:$D$5010,$C278,'C. Consumer Service Detail'!$E$11:$E$5010,$D278,'C. Consumer Service Detail'!$F$11:$F$5010,'B. Consumer Budget'!$G278))</f>
        <v/>
      </c>
      <c r="M278" s="120">
        <f>IF('B. Consumer Budget'!$K278&lt;0,0,IF('B. Consumer Budget'!$L278&gt;'B. Consumer Budget'!$K278,'B. Consumer Budget'!$K278,'B. Consumer Budget'!$L278))</f>
        <v>0</v>
      </c>
      <c r="N278" s="120" t="str">
        <f>IF('B. Consumer Budget'!$L278="","",'B. Consumer Budget'!$M278-'B. Consumer Budget'!$L278)</f>
        <v/>
      </c>
      <c r="O278" s="63" t="str">
        <f>IF(OR(E278="",F278=""),"",SUMIFS('C. Consumer Service Detail'!$J$11:$J$5010,'C. Consumer Service Detail'!$D$11:$D$5010,$C278,'C. Consumer Service Detail'!$E$11:$E$5010,$D278,'C. Consumer Service Detail'!$F$11:$F$5010,'B. Consumer Budget'!$G278,'C. Consumer Service Detail'!$P$11:$P$5010,"Denied"))</f>
        <v/>
      </c>
    </row>
    <row r="279" spans="2:15" x14ac:dyDescent="0.25">
      <c r="B279" s="64">
        <f t="shared" si="4"/>
        <v>269</v>
      </c>
      <c r="C279" s="68"/>
      <c r="D279" s="69"/>
      <c r="E279" s="103"/>
      <c r="F279" s="69"/>
      <c r="G279" s="89"/>
      <c r="H279" s="69"/>
      <c r="I279" s="70"/>
      <c r="J279" s="70"/>
      <c r="K279" s="121">
        <f>'B. Consumer Budget'!$I279-'B. Consumer Budget'!$J279</f>
        <v>0</v>
      </c>
      <c r="L279" s="120" t="str">
        <f>IF(OR(C279="",D279=""),"",SUMIFS('C. Consumer Service Detail'!$J$11:$J$5010,'C. Consumer Service Detail'!$D$11:$D$5010,$C279,'C. Consumer Service Detail'!$E$11:$E$5010,$D279,'C. Consumer Service Detail'!$F$11:$F$5010,'B. Consumer Budget'!$G279))</f>
        <v/>
      </c>
      <c r="M279" s="120">
        <f>IF('B. Consumer Budget'!$K279&lt;0,0,IF('B. Consumer Budget'!$L279&gt;'B. Consumer Budget'!$K279,'B. Consumer Budget'!$K279,'B. Consumer Budget'!$L279))</f>
        <v>0</v>
      </c>
      <c r="N279" s="120" t="str">
        <f>IF('B. Consumer Budget'!$L279="","",'B. Consumer Budget'!$M279-'B. Consumer Budget'!$L279)</f>
        <v/>
      </c>
      <c r="O279" s="63" t="str">
        <f>IF(OR(E279="",F279=""),"",SUMIFS('C. Consumer Service Detail'!$J$11:$J$5010,'C. Consumer Service Detail'!$D$11:$D$5010,$C279,'C. Consumer Service Detail'!$E$11:$E$5010,$D279,'C. Consumer Service Detail'!$F$11:$F$5010,'B. Consumer Budget'!$G279,'C. Consumer Service Detail'!$P$11:$P$5010,"Denied"))</f>
        <v/>
      </c>
    </row>
    <row r="280" spans="2:15" x14ac:dyDescent="0.25">
      <c r="B280" s="64">
        <f t="shared" si="4"/>
        <v>270</v>
      </c>
      <c r="C280" s="65"/>
      <c r="D280" s="66"/>
      <c r="E280" s="104"/>
      <c r="F280" s="66"/>
      <c r="G280" s="88"/>
      <c r="H280" s="66"/>
      <c r="I280" s="67"/>
      <c r="J280" s="67"/>
      <c r="K280" s="121">
        <f>'B. Consumer Budget'!$I280-'B. Consumer Budget'!$J280</f>
        <v>0</v>
      </c>
      <c r="L280" s="120" t="str">
        <f>IF(OR(C280="",D280=""),"",SUMIFS('C. Consumer Service Detail'!$J$11:$J$5010,'C. Consumer Service Detail'!$D$11:$D$5010,$C280,'C. Consumer Service Detail'!$E$11:$E$5010,$D280,'C. Consumer Service Detail'!$F$11:$F$5010,'B. Consumer Budget'!$G280))</f>
        <v/>
      </c>
      <c r="M280" s="120">
        <f>IF('B. Consumer Budget'!$K280&lt;0,0,IF('B. Consumer Budget'!$L280&gt;'B. Consumer Budget'!$K280,'B. Consumer Budget'!$K280,'B. Consumer Budget'!$L280))</f>
        <v>0</v>
      </c>
      <c r="N280" s="120" t="str">
        <f>IF('B. Consumer Budget'!$L280="","",'B. Consumer Budget'!$M280-'B. Consumer Budget'!$L280)</f>
        <v/>
      </c>
      <c r="O280" s="63" t="str">
        <f>IF(OR(E280="",F280=""),"",SUMIFS('C. Consumer Service Detail'!$J$11:$J$5010,'C. Consumer Service Detail'!$D$11:$D$5010,$C280,'C. Consumer Service Detail'!$E$11:$E$5010,$D280,'C. Consumer Service Detail'!$F$11:$F$5010,'B. Consumer Budget'!$G280,'C. Consumer Service Detail'!$P$11:$P$5010,"Denied"))</f>
        <v/>
      </c>
    </row>
    <row r="281" spans="2:15" x14ac:dyDescent="0.25">
      <c r="B281" s="64">
        <f t="shared" si="4"/>
        <v>271</v>
      </c>
      <c r="C281" s="68"/>
      <c r="D281" s="69"/>
      <c r="E281" s="103"/>
      <c r="F281" s="69"/>
      <c r="G281" s="89"/>
      <c r="H281" s="69"/>
      <c r="I281" s="70"/>
      <c r="J281" s="70"/>
      <c r="K281" s="121">
        <f>'B. Consumer Budget'!$I281-'B. Consumer Budget'!$J281</f>
        <v>0</v>
      </c>
      <c r="L281" s="120" t="str">
        <f>IF(OR(C281="",D281=""),"",SUMIFS('C. Consumer Service Detail'!$J$11:$J$5010,'C. Consumer Service Detail'!$D$11:$D$5010,$C281,'C. Consumer Service Detail'!$E$11:$E$5010,$D281,'C. Consumer Service Detail'!$F$11:$F$5010,'B. Consumer Budget'!$G281))</f>
        <v/>
      </c>
      <c r="M281" s="120">
        <f>IF('B. Consumer Budget'!$K281&lt;0,0,IF('B. Consumer Budget'!$L281&gt;'B. Consumer Budget'!$K281,'B. Consumer Budget'!$K281,'B. Consumer Budget'!$L281))</f>
        <v>0</v>
      </c>
      <c r="N281" s="120" t="str">
        <f>IF('B. Consumer Budget'!$L281="","",'B. Consumer Budget'!$M281-'B. Consumer Budget'!$L281)</f>
        <v/>
      </c>
      <c r="O281" s="63" t="str">
        <f>IF(OR(E281="",F281=""),"",SUMIFS('C. Consumer Service Detail'!$J$11:$J$5010,'C. Consumer Service Detail'!$D$11:$D$5010,$C281,'C. Consumer Service Detail'!$E$11:$E$5010,$D281,'C. Consumer Service Detail'!$F$11:$F$5010,'B. Consumer Budget'!$G281,'C. Consumer Service Detail'!$P$11:$P$5010,"Denied"))</f>
        <v/>
      </c>
    </row>
    <row r="282" spans="2:15" x14ac:dyDescent="0.25">
      <c r="B282" s="64">
        <f t="shared" si="4"/>
        <v>272</v>
      </c>
      <c r="C282" s="65"/>
      <c r="D282" s="66"/>
      <c r="E282" s="104"/>
      <c r="F282" s="66"/>
      <c r="G282" s="88"/>
      <c r="H282" s="66"/>
      <c r="I282" s="67"/>
      <c r="J282" s="67"/>
      <c r="K282" s="121">
        <f>'B. Consumer Budget'!$I282-'B. Consumer Budget'!$J282</f>
        <v>0</v>
      </c>
      <c r="L282" s="120" t="str">
        <f>IF(OR(C282="",D282=""),"",SUMIFS('C. Consumer Service Detail'!$J$11:$J$5010,'C. Consumer Service Detail'!$D$11:$D$5010,$C282,'C. Consumer Service Detail'!$E$11:$E$5010,$D282,'C. Consumer Service Detail'!$F$11:$F$5010,'B. Consumer Budget'!$G282))</f>
        <v/>
      </c>
      <c r="M282" s="120">
        <f>IF('B. Consumer Budget'!$K282&lt;0,0,IF('B. Consumer Budget'!$L282&gt;'B. Consumer Budget'!$K282,'B. Consumer Budget'!$K282,'B. Consumer Budget'!$L282))</f>
        <v>0</v>
      </c>
      <c r="N282" s="120" t="str">
        <f>IF('B. Consumer Budget'!$L282="","",'B. Consumer Budget'!$M282-'B. Consumer Budget'!$L282)</f>
        <v/>
      </c>
      <c r="O282" s="63" t="str">
        <f>IF(OR(E282="",F282=""),"",SUMIFS('C. Consumer Service Detail'!$J$11:$J$5010,'C. Consumer Service Detail'!$D$11:$D$5010,$C282,'C. Consumer Service Detail'!$E$11:$E$5010,$D282,'C. Consumer Service Detail'!$F$11:$F$5010,'B. Consumer Budget'!$G282,'C. Consumer Service Detail'!$P$11:$P$5010,"Denied"))</f>
        <v/>
      </c>
    </row>
    <row r="283" spans="2:15" x14ac:dyDescent="0.25">
      <c r="B283" s="64">
        <f t="shared" si="4"/>
        <v>273</v>
      </c>
      <c r="C283" s="68"/>
      <c r="D283" s="69"/>
      <c r="E283" s="103"/>
      <c r="F283" s="69"/>
      <c r="G283" s="89"/>
      <c r="H283" s="69"/>
      <c r="I283" s="70"/>
      <c r="J283" s="70"/>
      <c r="K283" s="121">
        <f>'B. Consumer Budget'!$I283-'B. Consumer Budget'!$J283</f>
        <v>0</v>
      </c>
      <c r="L283" s="120" t="str">
        <f>IF(OR(C283="",D283=""),"",SUMIFS('C. Consumer Service Detail'!$J$11:$J$5010,'C. Consumer Service Detail'!$D$11:$D$5010,$C283,'C. Consumer Service Detail'!$E$11:$E$5010,$D283,'C. Consumer Service Detail'!$F$11:$F$5010,'B. Consumer Budget'!$G283))</f>
        <v/>
      </c>
      <c r="M283" s="120">
        <f>IF('B. Consumer Budget'!$K283&lt;0,0,IF('B. Consumer Budget'!$L283&gt;'B. Consumer Budget'!$K283,'B. Consumer Budget'!$K283,'B. Consumer Budget'!$L283))</f>
        <v>0</v>
      </c>
      <c r="N283" s="120" t="str">
        <f>IF('B. Consumer Budget'!$L283="","",'B. Consumer Budget'!$M283-'B. Consumer Budget'!$L283)</f>
        <v/>
      </c>
      <c r="O283" s="63" t="str">
        <f>IF(OR(E283="",F283=""),"",SUMIFS('C. Consumer Service Detail'!$J$11:$J$5010,'C. Consumer Service Detail'!$D$11:$D$5010,$C283,'C. Consumer Service Detail'!$E$11:$E$5010,$D283,'C. Consumer Service Detail'!$F$11:$F$5010,'B. Consumer Budget'!$G283,'C. Consumer Service Detail'!$P$11:$P$5010,"Denied"))</f>
        <v/>
      </c>
    </row>
    <row r="284" spans="2:15" x14ac:dyDescent="0.25">
      <c r="B284" s="64">
        <f t="shared" si="4"/>
        <v>274</v>
      </c>
      <c r="C284" s="65"/>
      <c r="D284" s="66"/>
      <c r="E284" s="104"/>
      <c r="F284" s="66"/>
      <c r="G284" s="88"/>
      <c r="H284" s="66"/>
      <c r="I284" s="67"/>
      <c r="J284" s="67"/>
      <c r="K284" s="121">
        <f>'B. Consumer Budget'!$I284-'B. Consumer Budget'!$J284</f>
        <v>0</v>
      </c>
      <c r="L284" s="120" t="str">
        <f>IF(OR(C284="",D284=""),"",SUMIFS('C. Consumer Service Detail'!$J$11:$J$5010,'C. Consumer Service Detail'!$D$11:$D$5010,$C284,'C. Consumer Service Detail'!$E$11:$E$5010,$D284,'C. Consumer Service Detail'!$F$11:$F$5010,'B. Consumer Budget'!$G284))</f>
        <v/>
      </c>
      <c r="M284" s="120">
        <f>IF('B. Consumer Budget'!$K284&lt;0,0,IF('B. Consumer Budget'!$L284&gt;'B. Consumer Budget'!$K284,'B. Consumer Budget'!$K284,'B. Consumer Budget'!$L284))</f>
        <v>0</v>
      </c>
      <c r="N284" s="120" t="str">
        <f>IF('B. Consumer Budget'!$L284="","",'B. Consumer Budget'!$M284-'B. Consumer Budget'!$L284)</f>
        <v/>
      </c>
      <c r="O284" s="63" t="str">
        <f>IF(OR(E284="",F284=""),"",SUMIFS('C. Consumer Service Detail'!$J$11:$J$5010,'C. Consumer Service Detail'!$D$11:$D$5010,$C284,'C. Consumer Service Detail'!$E$11:$E$5010,$D284,'C. Consumer Service Detail'!$F$11:$F$5010,'B. Consumer Budget'!$G284,'C. Consumer Service Detail'!$P$11:$P$5010,"Denied"))</f>
        <v/>
      </c>
    </row>
    <row r="285" spans="2:15" x14ac:dyDescent="0.25">
      <c r="B285" s="64">
        <f t="shared" si="4"/>
        <v>275</v>
      </c>
      <c r="C285" s="68"/>
      <c r="D285" s="69"/>
      <c r="E285" s="103"/>
      <c r="F285" s="69"/>
      <c r="G285" s="89"/>
      <c r="H285" s="69"/>
      <c r="I285" s="70"/>
      <c r="J285" s="70"/>
      <c r="K285" s="121">
        <f>'B. Consumer Budget'!$I285-'B. Consumer Budget'!$J285</f>
        <v>0</v>
      </c>
      <c r="L285" s="120" t="str">
        <f>IF(OR(C285="",D285=""),"",SUMIFS('C. Consumer Service Detail'!$J$11:$J$5010,'C. Consumer Service Detail'!$D$11:$D$5010,$C285,'C. Consumer Service Detail'!$E$11:$E$5010,$D285,'C. Consumer Service Detail'!$F$11:$F$5010,'B. Consumer Budget'!$G285))</f>
        <v/>
      </c>
      <c r="M285" s="120">
        <f>IF('B. Consumer Budget'!$K285&lt;0,0,IF('B. Consumer Budget'!$L285&gt;'B. Consumer Budget'!$K285,'B. Consumer Budget'!$K285,'B. Consumer Budget'!$L285))</f>
        <v>0</v>
      </c>
      <c r="N285" s="120" t="str">
        <f>IF('B. Consumer Budget'!$L285="","",'B. Consumer Budget'!$M285-'B. Consumer Budget'!$L285)</f>
        <v/>
      </c>
      <c r="O285" s="63" t="str">
        <f>IF(OR(E285="",F285=""),"",SUMIFS('C. Consumer Service Detail'!$J$11:$J$5010,'C. Consumer Service Detail'!$D$11:$D$5010,$C285,'C. Consumer Service Detail'!$E$11:$E$5010,$D285,'C. Consumer Service Detail'!$F$11:$F$5010,'B. Consumer Budget'!$G285,'C. Consumer Service Detail'!$P$11:$P$5010,"Denied"))</f>
        <v/>
      </c>
    </row>
    <row r="286" spans="2:15" x14ac:dyDescent="0.25">
      <c r="B286" s="64">
        <f t="shared" si="4"/>
        <v>276</v>
      </c>
      <c r="C286" s="65"/>
      <c r="D286" s="66"/>
      <c r="E286" s="104"/>
      <c r="F286" s="66"/>
      <c r="G286" s="88"/>
      <c r="H286" s="66"/>
      <c r="I286" s="67"/>
      <c r="J286" s="67"/>
      <c r="K286" s="121">
        <f>'B. Consumer Budget'!$I286-'B. Consumer Budget'!$J286</f>
        <v>0</v>
      </c>
      <c r="L286" s="120" t="str">
        <f>IF(OR(C286="",D286=""),"",SUMIFS('C. Consumer Service Detail'!$J$11:$J$5010,'C. Consumer Service Detail'!$D$11:$D$5010,$C286,'C. Consumer Service Detail'!$E$11:$E$5010,$D286,'C. Consumer Service Detail'!$F$11:$F$5010,'B. Consumer Budget'!$G286))</f>
        <v/>
      </c>
      <c r="M286" s="120">
        <f>IF('B. Consumer Budget'!$K286&lt;0,0,IF('B. Consumer Budget'!$L286&gt;'B. Consumer Budget'!$K286,'B. Consumer Budget'!$K286,'B. Consumer Budget'!$L286))</f>
        <v>0</v>
      </c>
      <c r="N286" s="120" t="str">
        <f>IF('B. Consumer Budget'!$L286="","",'B. Consumer Budget'!$M286-'B. Consumer Budget'!$L286)</f>
        <v/>
      </c>
      <c r="O286" s="63" t="str">
        <f>IF(OR(E286="",F286=""),"",SUMIFS('C. Consumer Service Detail'!$J$11:$J$5010,'C. Consumer Service Detail'!$D$11:$D$5010,$C286,'C. Consumer Service Detail'!$E$11:$E$5010,$D286,'C. Consumer Service Detail'!$F$11:$F$5010,'B. Consumer Budget'!$G286,'C. Consumer Service Detail'!$P$11:$P$5010,"Denied"))</f>
        <v/>
      </c>
    </row>
    <row r="287" spans="2:15" x14ac:dyDescent="0.25">
      <c r="B287" s="64">
        <f t="shared" si="4"/>
        <v>277</v>
      </c>
      <c r="C287" s="68"/>
      <c r="D287" s="69"/>
      <c r="E287" s="103"/>
      <c r="F287" s="69"/>
      <c r="G287" s="89"/>
      <c r="H287" s="69"/>
      <c r="I287" s="70"/>
      <c r="J287" s="70"/>
      <c r="K287" s="121">
        <f>'B. Consumer Budget'!$I287-'B. Consumer Budget'!$J287</f>
        <v>0</v>
      </c>
      <c r="L287" s="120" t="str">
        <f>IF(OR(C287="",D287=""),"",SUMIFS('C. Consumer Service Detail'!$J$11:$J$5010,'C. Consumer Service Detail'!$D$11:$D$5010,$C287,'C. Consumer Service Detail'!$E$11:$E$5010,$D287,'C. Consumer Service Detail'!$F$11:$F$5010,'B. Consumer Budget'!$G287))</f>
        <v/>
      </c>
      <c r="M287" s="120">
        <f>IF('B. Consumer Budget'!$K287&lt;0,0,IF('B. Consumer Budget'!$L287&gt;'B. Consumer Budget'!$K287,'B. Consumer Budget'!$K287,'B. Consumer Budget'!$L287))</f>
        <v>0</v>
      </c>
      <c r="N287" s="120" t="str">
        <f>IF('B. Consumer Budget'!$L287="","",'B. Consumer Budget'!$M287-'B. Consumer Budget'!$L287)</f>
        <v/>
      </c>
      <c r="O287" s="63" t="str">
        <f>IF(OR(E287="",F287=""),"",SUMIFS('C. Consumer Service Detail'!$J$11:$J$5010,'C. Consumer Service Detail'!$D$11:$D$5010,$C287,'C. Consumer Service Detail'!$E$11:$E$5010,$D287,'C. Consumer Service Detail'!$F$11:$F$5010,'B. Consumer Budget'!$G287,'C. Consumer Service Detail'!$P$11:$P$5010,"Denied"))</f>
        <v/>
      </c>
    </row>
    <row r="288" spans="2:15" x14ac:dyDescent="0.25">
      <c r="B288" s="64">
        <f t="shared" si="4"/>
        <v>278</v>
      </c>
      <c r="C288" s="65"/>
      <c r="D288" s="66"/>
      <c r="E288" s="104"/>
      <c r="F288" s="66"/>
      <c r="G288" s="88"/>
      <c r="H288" s="66"/>
      <c r="I288" s="67"/>
      <c r="J288" s="67"/>
      <c r="K288" s="121">
        <f>'B. Consumer Budget'!$I288-'B. Consumer Budget'!$J288</f>
        <v>0</v>
      </c>
      <c r="L288" s="120" t="str">
        <f>IF(OR(C288="",D288=""),"",SUMIFS('C. Consumer Service Detail'!$J$11:$J$5010,'C. Consumer Service Detail'!$D$11:$D$5010,$C288,'C. Consumer Service Detail'!$E$11:$E$5010,$D288,'C. Consumer Service Detail'!$F$11:$F$5010,'B. Consumer Budget'!$G288))</f>
        <v/>
      </c>
      <c r="M288" s="120">
        <f>IF('B. Consumer Budget'!$K288&lt;0,0,IF('B. Consumer Budget'!$L288&gt;'B. Consumer Budget'!$K288,'B. Consumer Budget'!$K288,'B. Consumer Budget'!$L288))</f>
        <v>0</v>
      </c>
      <c r="N288" s="120" t="str">
        <f>IF('B. Consumer Budget'!$L288="","",'B. Consumer Budget'!$M288-'B. Consumer Budget'!$L288)</f>
        <v/>
      </c>
      <c r="O288" s="63" t="str">
        <f>IF(OR(E288="",F288=""),"",SUMIFS('C. Consumer Service Detail'!$J$11:$J$5010,'C. Consumer Service Detail'!$D$11:$D$5010,$C288,'C. Consumer Service Detail'!$E$11:$E$5010,$D288,'C. Consumer Service Detail'!$F$11:$F$5010,'B. Consumer Budget'!$G288,'C. Consumer Service Detail'!$P$11:$P$5010,"Denied"))</f>
        <v/>
      </c>
    </row>
    <row r="289" spans="2:15" x14ac:dyDescent="0.25">
      <c r="B289" s="64">
        <f t="shared" si="4"/>
        <v>279</v>
      </c>
      <c r="C289" s="68"/>
      <c r="D289" s="69"/>
      <c r="E289" s="103"/>
      <c r="F289" s="69"/>
      <c r="G289" s="89"/>
      <c r="H289" s="69"/>
      <c r="I289" s="70"/>
      <c r="J289" s="70"/>
      <c r="K289" s="121">
        <f>'B. Consumer Budget'!$I289-'B. Consumer Budget'!$J289</f>
        <v>0</v>
      </c>
      <c r="L289" s="120" t="str">
        <f>IF(OR(C289="",D289=""),"",SUMIFS('C. Consumer Service Detail'!$J$11:$J$5010,'C. Consumer Service Detail'!$D$11:$D$5010,$C289,'C. Consumer Service Detail'!$E$11:$E$5010,$D289,'C. Consumer Service Detail'!$F$11:$F$5010,'B. Consumer Budget'!$G289))</f>
        <v/>
      </c>
      <c r="M289" s="120">
        <f>IF('B. Consumer Budget'!$K289&lt;0,0,IF('B. Consumer Budget'!$L289&gt;'B. Consumer Budget'!$K289,'B. Consumer Budget'!$K289,'B. Consumer Budget'!$L289))</f>
        <v>0</v>
      </c>
      <c r="N289" s="120" t="str">
        <f>IF('B. Consumer Budget'!$L289="","",'B. Consumer Budget'!$M289-'B. Consumer Budget'!$L289)</f>
        <v/>
      </c>
      <c r="O289" s="63" t="str">
        <f>IF(OR(E289="",F289=""),"",SUMIFS('C. Consumer Service Detail'!$J$11:$J$5010,'C. Consumer Service Detail'!$D$11:$D$5010,$C289,'C. Consumer Service Detail'!$E$11:$E$5010,$D289,'C. Consumer Service Detail'!$F$11:$F$5010,'B. Consumer Budget'!$G289,'C. Consumer Service Detail'!$P$11:$P$5010,"Denied"))</f>
        <v/>
      </c>
    </row>
    <row r="290" spans="2:15" x14ac:dyDescent="0.25">
      <c r="B290" s="64">
        <f t="shared" si="4"/>
        <v>280</v>
      </c>
      <c r="C290" s="65"/>
      <c r="D290" s="66"/>
      <c r="E290" s="104"/>
      <c r="F290" s="66"/>
      <c r="G290" s="88"/>
      <c r="H290" s="66"/>
      <c r="I290" s="67"/>
      <c r="J290" s="67"/>
      <c r="K290" s="121">
        <f>'B. Consumer Budget'!$I290-'B. Consumer Budget'!$J290</f>
        <v>0</v>
      </c>
      <c r="L290" s="120" t="str">
        <f>IF(OR(C290="",D290=""),"",SUMIFS('C. Consumer Service Detail'!$J$11:$J$5010,'C. Consumer Service Detail'!$D$11:$D$5010,$C290,'C. Consumer Service Detail'!$E$11:$E$5010,$D290,'C. Consumer Service Detail'!$F$11:$F$5010,'B. Consumer Budget'!$G290))</f>
        <v/>
      </c>
      <c r="M290" s="120">
        <f>IF('B. Consumer Budget'!$K290&lt;0,0,IF('B. Consumer Budget'!$L290&gt;'B. Consumer Budget'!$K290,'B. Consumer Budget'!$K290,'B. Consumer Budget'!$L290))</f>
        <v>0</v>
      </c>
      <c r="N290" s="120" t="str">
        <f>IF('B. Consumer Budget'!$L290="","",'B. Consumer Budget'!$M290-'B. Consumer Budget'!$L290)</f>
        <v/>
      </c>
      <c r="O290" s="63" t="str">
        <f>IF(OR(E290="",F290=""),"",SUMIFS('C. Consumer Service Detail'!$J$11:$J$5010,'C. Consumer Service Detail'!$D$11:$D$5010,$C290,'C. Consumer Service Detail'!$E$11:$E$5010,$D290,'C. Consumer Service Detail'!$F$11:$F$5010,'B. Consumer Budget'!$G290,'C. Consumer Service Detail'!$P$11:$P$5010,"Denied"))</f>
        <v/>
      </c>
    </row>
    <row r="291" spans="2:15" x14ac:dyDescent="0.25">
      <c r="B291" s="64">
        <f t="shared" si="4"/>
        <v>281</v>
      </c>
      <c r="C291" s="68"/>
      <c r="D291" s="69"/>
      <c r="E291" s="103"/>
      <c r="F291" s="69"/>
      <c r="G291" s="89"/>
      <c r="H291" s="69"/>
      <c r="I291" s="70"/>
      <c r="J291" s="70"/>
      <c r="K291" s="121">
        <f>'B. Consumer Budget'!$I291-'B. Consumer Budget'!$J291</f>
        <v>0</v>
      </c>
      <c r="L291" s="120" t="str">
        <f>IF(OR(C291="",D291=""),"",SUMIFS('C. Consumer Service Detail'!$J$11:$J$5010,'C. Consumer Service Detail'!$D$11:$D$5010,$C291,'C. Consumer Service Detail'!$E$11:$E$5010,$D291,'C. Consumer Service Detail'!$F$11:$F$5010,'B. Consumer Budget'!$G291))</f>
        <v/>
      </c>
      <c r="M291" s="120">
        <f>IF('B. Consumer Budget'!$K291&lt;0,0,IF('B. Consumer Budget'!$L291&gt;'B. Consumer Budget'!$K291,'B. Consumer Budget'!$K291,'B. Consumer Budget'!$L291))</f>
        <v>0</v>
      </c>
      <c r="N291" s="120" t="str">
        <f>IF('B. Consumer Budget'!$L291="","",'B. Consumer Budget'!$M291-'B. Consumer Budget'!$L291)</f>
        <v/>
      </c>
      <c r="O291" s="63" t="str">
        <f>IF(OR(E291="",F291=""),"",SUMIFS('C. Consumer Service Detail'!$J$11:$J$5010,'C. Consumer Service Detail'!$D$11:$D$5010,$C291,'C. Consumer Service Detail'!$E$11:$E$5010,$D291,'C. Consumer Service Detail'!$F$11:$F$5010,'B. Consumer Budget'!$G291,'C. Consumer Service Detail'!$P$11:$P$5010,"Denied"))</f>
        <v/>
      </c>
    </row>
    <row r="292" spans="2:15" x14ac:dyDescent="0.25">
      <c r="B292" s="64">
        <f t="shared" si="4"/>
        <v>282</v>
      </c>
      <c r="C292" s="65"/>
      <c r="D292" s="66"/>
      <c r="E292" s="104"/>
      <c r="F292" s="66"/>
      <c r="G292" s="88"/>
      <c r="H292" s="66"/>
      <c r="I292" s="67"/>
      <c r="J292" s="67"/>
      <c r="K292" s="121">
        <f>'B. Consumer Budget'!$I292-'B. Consumer Budget'!$J292</f>
        <v>0</v>
      </c>
      <c r="L292" s="120" t="str">
        <f>IF(OR(C292="",D292=""),"",SUMIFS('C. Consumer Service Detail'!$J$11:$J$5010,'C. Consumer Service Detail'!$D$11:$D$5010,$C292,'C. Consumer Service Detail'!$E$11:$E$5010,$D292,'C. Consumer Service Detail'!$F$11:$F$5010,'B. Consumer Budget'!$G292))</f>
        <v/>
      </c>
      <c r="M292" s="120">
        <f>IF('B. Consumer Budget'!$K292&lt;0,0,IF('B. Consumer Budget'!$L292&gt;'B. Consumer Budget'!$K292,'B. Consumer Budget'!$K292,'B. Consumer Budget'!$L292))</f>
        <v>0</v>
      </c>
      <c r="N292" s="120" t="str">
        <f>IF('B. Consumer Budget'!$L292="","",'B. Consumer Budget'!$M292-'B. Consumer Budget'!$L292)</f>
        <v/>
      </c>
      <c r="O292" s="63" t="str">
        <f>IF(OR(E292="",F292=""),"",SUMIFS('C. Consumer Service Detail'!$J$11:$J$5010,'C. Consumer Service Detail'!$D$11:$D$5010,$C292,'C. Consumer Service Detail'!$E$11:$E$5010,$D292,'C. Consumer Service Detail'!$F$11:$F$5010,'B. Consumer Budget'!$G292,'C. Consumer Service Detail'!$P$11:$P$5010,"Denied"))</f>
        <v/>
      </c>
    </row>
    <row r="293" spans="2:15" x14ac:dyDescent="0.25">
      <c r="B293" s="64">
        <f t="shared" si="4"/>
        <v>283</v>
      </c>
      <c r="C293" s="68"/>
      <c r="D293" s="69"/>
      <c r="E293" s="103"/>
      <c r="F293" s="69"/>
      <c r="G293" s="89"/>
      <c r="H293" s="69"/>
      <c r="I293" s="70"/>
      <c r="J293" s="70"/>
      <c r="K293" s="121">
        <f>'B. Consumer Budget'!$I293-'B. Consumer Budget'!$J293</f>
        <v>0</v>
      </c>
      <c r="L293" s="120" t="str">
        <f>IF(OR(C293="",D293=""),"",SUMIFS('C. Consumer Service Detail'!$J$11:$J$5010,'C. Consumer Service Detail'!$D$11:$D$5010,$C293,'C. Consumer Service Detail'!$E$11:$E$5010,$D293,'C. Consumer Service Detail'!$F$11:$F$5010,'B. Consumer Budget'!$G293))</f>
        <v/>
      </c>
      <c r="M293" s="120">
        <f>IF('B. Consumer Budget'!$K293&lt;0,0,IF('B. Consumer Budget'!$L293&gt;'B. Consumer Budget'!$K293,'B. Consumer Budget'!$K293,'B. Consumer Budget'!$L293))</f>
        <v>0</v>
      </c>
      <c r="N293" s="120" t="str">
        <f>IF('B. Consumer Budget'!$L293="","",'B. Consumer Budget'!$M293-'B. Consumer Budget'!$L293)</f>
        <v/>
      </c>
      <c r="O293" s="63" t="str">
        <f>IF(OR(E293="",F293=""),"",SUMIFS('C. Consumer Service Detail'!$J$11:$J$5010,'C. Consumer Service Detail'!$D$11:$D$5010,$C293,'C. Consumer Service Detail'!$E$11:$E$5010,$D293,'C. Consumer Service Detail'!$F$11:$F$5010,'B. Consumer Budget'!$G293,'C. Consumer Service Detail'!$P$11:$P$5010,"Denied"))</f>
        <v/>
      </c>
    </row>
    <row r="294" spans="2:15" x14ac:dyDescent="0.25">
      <c r="B294" s="64">
        <f t="shared" si="4"/>
        <v>284</v>
      </c>
      <c r="C294" s="65"/>
      <c r="D294" s="66"/>
      <c r="E294" s="104"/>
      <c r="F294" s="66"/>
      <c r="G294" s="88"/>
      <c r="H294" s="66"/>
      <c r="I294" s="67"/>
      <c r="J294" s="67"/>
      <c r="K294" s="121">
        <f>'B. Consumer Budget'!$I294-'B. Consumer Budget'!$J294</f>
        <v>0</v>
      </c>
      <c r="L294" s="120" t="str">
        <f>IF(OR(C294="",D294=""),"",SUMIFS('C. Consumer Service Detail'!$J$11:$J$5010,'C. Consumer Service Detail'!$D$11:$D$5010,$C294,'C. Consumer Service Detail'!$E$11:$E$5010,$D294,'C. Consumer Service Detail'!$F$11:$F$5010,'B. Consumer Budget'!$G294))</f>
        <v/>
      </c>
      <c r="M294" s="120">
        <f>IF('B. Consumer Budget'!$K294&lt;0,0,IF('B. Consumer Budget'!$L294&gt;'B. Consumer Budget'!$K294,'B. Consumer Budget'!$K294,'B. Consumer Budget'!$L294))</f>
        <v>0</v>
      </c>
      <c r="N294" s="120" t="str">
        <f>IF('B. Consumer Budget'!$L294="","",'B. Consumer Budget'!$M294-'B. Consumer Budget'!$L294)</f>
        <v/>
      </c>
      <c r="O294" s="63" t="str">
        <f>IF(OR(E294="",F294=""),"",SUMIFS('C. Consumer Service Detail'!$J$11:$J$5010,'C. Consumer Service Detail'!$D$11:$D$5010,$C294,'C. Consumer Service Detail'!$E$11:$E$5010,$D294,'C. Consumer Service Detail'!$F$11:$F$5010,'B. Consumer Budget'!$G294,'C. Consumer Service Detail'!$P$11:$P$5010,"Denied"))</f>
        <v/>
      </c>
    </row>
    <row r="295" spans="2:15" x14ac:dyDescent="0.25">
      <c r="B295" s="64">
        <f t="shared" si="4"/>
        <v>285</v>
      </c>
      <c r="C295" s="68"/>
      <c r="D295" s="69"/>
      <c r="E295" s="103"/>
      <c r="F295" s="69"/>
      <c r="G295" s="89"/>
      <c r="H295" s="69"/>
      <c r="I295" s="70"/>
      <c r="J295" s="70"/>
      <c r="K295" s="121">
        <f>'B. Consumer Budget'!$I295-'B. Consumer Budget'!$J295</f>
        <v>0</v>
      </c>
      <c r="L295" s="120" t="str">
        <f>IF(OR(C295="",D295=""),"",SUMIFS('C. Consumer Service Detail'!$J$11:$J$5010,'C. Consumer Service Detail'!$D$11:$D$5010,$C295,'C. Consumer Service Detail'!$E$11:$E$5010,$D295,'C. Consumer Service Detail'!$F$11:$F$5010,'B. Consumer Budget'!$G295))</f>
        <v/>
      </c>
      <c r="M295" s="120">
        <f>IF('B. Consumer Budget'!$K295&lt;0,0,IF('B. Consumer Budget'!$L295&gt;'B. Consumer Budget'!$K295,'B. Consumer Budget'!$K295,'B. Consumer Budget'!$L295))</f>
        <v>0</v>
      </c>
      <c r="N295" s="120" t="str">
        <f>IF('B. Consumer Budget'!$L295="","",'B. Consumer Budget'!$M295-'B. Consumer Budget'!$L295)</f>
        <v/>
      </c>
      <c r="O295" s="63" t="str">
        <f>IF(OR(E295="",F295=""),"",SUMIFS('C. Consumer Service Detail'!$J$11:$J$5010,'C. Consumer Service Detail'!$D$11:$D$5010,$C295,'C. Consumer Service Detail'!$E$11:$E$5010,$D295,'C. Consumer Service Detail'!$F$11:$F$5010,'B. Consumer Budget'!$G295,'C. Consumer Service Detail'!$P$11:$P$5010,"Denied"))</f>
        <v/>
      </c>
    </row>
    <row r="296" spans="2:15" x14ac:dyDescent="0.25">
      <c r="B296" s="64">
        <f t="shared" si="4"/>
        <v>286</v>
      </c>
      <c r="C296" s="65"/>
      <c r="D296" s="66"/>
      <c r="E296" s="104"/>
      <c r="F296" s="66"/>
      <c r="G296" s="88"/>
      <c r="H296" s="66"/>
      <c r="I296" s="67"/>
      <c r="J296" s="67"/>
      <c r="K296" s="121">
        <f>'B. Consumer Budget'!$I296-'B. Consumer Budget'!$J296</f>
        <v>0</v>
      </c>
      <c r="L296" s="120" t="str">
        <f>IF(OR(C296="",D296=""),"",SUMIFS('C. Consumer Service Detail'!$J$11:$J$5010,'C. Consumer Service Detail'!$D$11:$D$5010,$C296,'C. Consumer Service Detail'!$E$11:$E$5010,$D296,'C. Consumer Service Detail'!$F$11:$F$5010,'B. Consumer Budget'!$G296))</f>
        <v/>
      </c>
      <c r="M296" s="120">
        <f>IF('B. Consumer Budget'!$K296&lt;0,0,IF('B. Consumer Budget'!$L296&gt;'B. Consumer Budget'!$K296,'B. Consumer Budget'!$K296,'B. Consumer Budget'!$L296))</f>
        <v>0</v>
      </c>
      <c r="N296" s="120" t="str">
        <f>IF('B. Consumer Budget'!$L296="","",'B. Consumer Budget'!$M296-'B. Consumer Budget'!$L296)</f>
        <v/>
      </c>
      <c r="O296" s="63" t="str">
        <f>IF(OR(E296="",F296=""),"",SUMIFS('C. Consumer Service Detail'!$J$11:$J$5010,'C. Consumer Service Detail'!$D$11:$D$5010,$C296,'C. Consumer Service Detail'!$E$11:$E$5010,$D296,'C. Consumer Service Detail'!$F$11:$F$5010,'B. Consumer Budget'!$G296,'C. Consumer Service Detail'!$P$11:$P$5010,"Denied"))</f>
        <v/>
      </c>
    </row>
    <row r="297" spans="2:15" x14ac:dyDescent="0.25">
      <c r="B297" s="64">
        <f t="shared" si="4"/>
        <v>287</v>
      </c>
      <c r="C297" s="68"/>
      <c r="D297" s="69"/>
      <c r="E297" s="103"/>
      <c r="F297" s="69"/>
      <c r="G297" s="89"/>
      <c r="H297" s="69"/>
      <c r="I297" s="70"/>
      <c r="J297" s="70"/>
      <c r="K297" s="121">
        <f>'B. Consumer Budget'!$I297-'B. Consumer Budget'!$J297</f>
        <v>0</v>
      </c>
      <c r="L297" s="120" t="str">
        <f>IF(OR(C297="",D297=""),"",SUMIFS('C. Consumer Service Detail'!$J$11:$J$5010,'C. Consumer Service Detail'!$D$11:$D$5010,$C297,'C. Consumer Service Detail'!$E$11:$E$5010,$D297,'C. Consumer Service Detail'!$F$11:$F$5010,'B. Consumer Budget'!$G297))</f>
        <v/>
      </c>
      <c r="M297" s="120">
        <f>IF('B. Consumer Budget'!$K297&lt;0,0,IF('B. Consumer Budget'!$L297&gt;'B. Consumer Budget'!$K297,'B. Consumer Budget'!$K297,'B. Consumer Budget'!$L297))</f>
        <v>0</v>
      </c>
      <c r="N297" s="120" t="str">
        <f>IF('B. Consumer Budget'!$L297="","",'B. Consumer Budget'!$M297-'B. Consumer Budget'!$L297)</f>
        <v/>
      </c>
      <c r="O297" s="63" t="str">
        <f>IF(OR(E297="",F297=""),"",SUMIFS('C. Consumer Service Detail'!$J$11:$J$5010,'C. Consumer Service Detail'!$D$11:$D$5010,$C297,'C. Consumer Service Detail'!$E$11:$E$5010,$D297,'C. Consumer Service Detail'!$F$11:$F$5010,'B. Consumer Budget'!$G297,'C. Consumer Service Detail'!$P$11:$P$5010,"Denied"))</f>
        <v/>
      </c>
    </row>
    <row r="298" spans="2:15" x14ac:dyDescent="0.25">
      <c r="B298" s="64">
        <f t="shared" si="4"/>
        <v>288</v>
      </c>
      <c r="C298" s="65"/>
      <c r="D298" s="66"/>
      <c r="E298" s="104"/>
      <c r="F298" s="66"/>
      <c r="G298" s="88"/>
      <c r="H298" s="66"/>
      <c r="I298" s="67"/>
      <c r="J298" s="67"/>
      <c r="K298" s="121">
        <f>'B. Consumer Budget'!$I298-'B. Consumer Budget'!$J298</f>
        <v>0</v>
      </c>
      <c r="L298" s="120" t="str">
        <f>IF(OR(C298="",D298=""),"",SUMIFS('C. Consumer Service Detail'!$J$11:$J$5010,'C. Consumer Service Detail'!$D$11:$D$5010,$C298,'C. Consumer Service Detail'!$E$11:$E$5010,$D298,'C. Consumer Service Detail'!$F$11:$F$5010,'B. Consumer Budget'!$G298))</f>
        <v/>
      </c>
      <c r="M298" s="120">
        <f>IF('B. Consumer Budget'!$K298&lt;0,0,IF('B. Consumer Budget'!$L298&gt;'B. Consumer Budget'!$K298,'B. Consumer Budget'!$K298,'B. Consumer Budget'!$L298))</f>
        <v>0</v>
      </c>
      <c r="N298" s="120" t="str">
        <f>IF('B. Consumer Budget'!$L298="","",'B. Consumer Budget'!$M298-'B. Consumer Budget'!$L298)</f>
        <v/>
      </c>
      <c r="O298" s="63" t="str">
        <f>IF(OR(E298="",F298=""),"",SUMIFS('C. Consumer Service Detail'!$J$11:$J$5010,'C. Consumer Service Detail'!$D$11:$D$5010,$C298,'C. Consumer Service Detail'!$E$11:$E$5010,$D298,'C. Consumer Service Detail'!$F$11:$F$5010,'B. Consumer Budget'!$G298,'C. Consumer Service Detail'!$P$11:$P$5010,"Denied"))</f>
        <v/>
      </c>
    </row>
    <row r="299" spans="2:15" x14ac:dyDescent="0.25">
      <c r="B299" s="64">
        <f t="shared" si="4"/>
        <v>289</v>
      </c>
      <c r="C299" s="68"/>
      <c r="D299" s="69"/>
      <c r="E299" s="103"/>
      <c r="F299" s="69"/>
      <c r="G299" s="89"/>
      <c r="H299" s="69"/>
      <c r="I299" s="70"/>
      <c r="J299" s="70"/>
      <c r="K299" s="121">
        <f>'B. Consumer Budget'!$I299-'B. Consumer Budget'!$J299</f>
        <v>0</v>
      </c>
      <c r="L299" s="120" t="str">
        <f>IF(OR(C299="",D299=""),"",SUMIFS('C. Consumer Service Detail'!$J$11:$J$5010,'C. Consumer Service Detail'!$D$11:$D$5010,$C299,'C. Consumer Service Detail'!$E$11:$E$5010,$D299,'C. Consumer Service Detail'!$F$11:$F$5010,'B. Consumer Budget'!$G299))</f>
        <v/>
      </c>
      <c r="M299" s="120">
        <f>IF('B. Consumer Budget'!$K299&lt;0,0,IF('B. Consumer Budget'!$L299&gt;'B. Consumer Budget'!$K299,'B. Consumer Budget'!$K299,'B. Consumer Budget'!$L299))</f>
        <v>0</v>
      </c>
      <c r="N299" s="120" t="str">
        <f>IF('B. Consumer Budget'!$L299="","",'B. Consumer Budget'!$M299-'B. Consumer Budget'!$L299)</f>
        <v/>
      </c>
      <c r="O299" s="63" t="str">
        <f>IF(OR(E299="",F299=""),"",SUMIFS('C. Consumer Service Detail'!$J$11:$J$5010,'C. Consumer Service Detail'!$D$11:$D$5010,$C299,'C. Consumer Service Detail'!$E$11:$E$5010,$D299,'C. Consumer Service Detail'!$F$11:$F$5010,'B. Consumer Budget'!$G299,'C. Consumer Service Detail'!$P$11:$P$5010,"Denied"))</f>
        <v/>
      </c>
    </row>
    <row r="300" spans="2:15" x14ac:dyDescent="0.25">
      <c r="B300" s="64">
        <f t="shared" si="4"/>
        <v>290</v>
      </c>
      <c r="C300" s="65"/>
      <c r="D300" s="66"/>
      <c r="E300" s="104"/>
      <c r="F300" s="66"/>
      <c r="G300" s="88"/>
      <c r="H300" s="66"/>
      <c r="I300" s="67"/>
      <c r="J300" s="67"/>
      <c r="K300" s="121">
        <f>'B. Consumer Budget'!$I300-'B. Consumer Budget'!$J300</f>
        <v>0</v>
      </c>
      <c r="L300" s="120" t="str">
        <f>IF(OR(C300="",D300=""),"",SUMIFS('C. Consumer Service Detail'!$J$11:$J$5010,'C. Consumer Service Detail'!$D$11:$D$5010,$C300,'C. Consumer Service Detail'!$E$11:$E$5010,$D300,'C. Consumer Service Detail'!$F$11:$F$5010,'B. Consumer Budget'!$G300))</f>
        <v/>
      </c>
      <c r="M300" s="120">
        <f>IF('B. Consumer Budget'!$K300&lt;0,0,IF('B. Consumer Budget'!$L300&gt;'B. Consumer Budget'!$K300,'B. Consumer Budget'!$K300,'B. Consumer Budget'!$L300))</f>
        <v>0</v>
      </c>
      <c r="N300" s="120" t="str">
        <f>IF('B. Consumer Budget'!$L300="","",'B. Consumer Budget'!$M300-'B. Consumer Budget'!$L300)</f>
        <v/>
      </c>
      <c r="O300" s="63" t="str">
        <f>IF(OR(E300="",F300=""),"",SUMIFS('C. Consumer Service Detail'!$J$11:$J$5010,'C. Consumer Service Detail'!$D$11:$D$5010,$C300,'C. Consumer Service Detail'!$E$11:$E$5010,$D300,'C. Consumer Service Detail'!$F$11:$F$5010,'B. Consumer Budget'!$G300,'C. Consumer Service Detail'!$P$11:$P$5010,"Denied"))</f>
        <v/>
      </c>
    </row>
    <row r="301" spans="2:15" x14ac:dyDescent="0.25">
      <c r="B301" s="64">
        <f t="shared" si="4"/>
        <v>291</v>
      </c>
      <c r="C301" s="68"/>
      <c r="D301" s="69"/>
      <c r="E301" s="103"/>
      <c r="F301" s="69"/>
      <c r="G301" s="89"/>
      <c r="H301" s="69"/>
      <c r="I301" s="70"/>
      <c r="J301" s="70"/>
      <c r="K301" s="121">
        <f>'B. Consumer Budget'!$I301-'B. Consumer Budget'!$J301</f>
        <v>0</v>
      </c>
      <c r="L301" s="120" t="str">
        <f>IF(OR(C301="",D301=""),"",SUMIFS('C. Consumer Service Detail'!$J$11:$J$5010,'C. Consumer Service Detail'!$D$11:$D$5010,$C301,'C. Consumer Service Detail'!$E$11:$E$5010,$D301,'C. Consumer Service Detail'!$F$11:$F$5010,'B. Consumer Budget'!$G301))</f>
        <v/>
      </c>
      <c r="M301" s="120">
        <f>IF('B. Consumer Budget'!$K301&lt;0,0,IF('B. Consumer Budget'!$L301&gt;'B. Consumer Budget'!$K301,'B. Consumer Budget'!$K301,'B. Consumer Budget'!$L301))</f>
        <v>0</v>
      </c>
      <c r="N301" s="120" t="str">
        <f>IF('B. Consumer Budget'!$L301="","",'B. Consumer Budget'!$M301-'B. Consumer Budget'!$L301)</f>
        <v/>
      </c>
      <c r="O301" s="63" t="str">
        <f>IF(OR(E301="",F301=""),"",SUMIFS('C. Consumer Service Detail'!$J$11:$J$5010,'C. Consumer Service Detail'!$D$11:$D$5010,$C301,'C. Consumer Service Detail'!$E$11:$E$5010,$D301,'C. Consumer Service Detail'!$F$11:$F$5010,'B. Consumer Budget'!$G301,'C. Consumer Service Detail'!$P$11:$P$5010,"Denied"))</f>
        <v/>
      </c>
    </row>
    <row r="302" spans="2:15" x14ac:dyDescent="0.25">
      <c r="B302" s="64">
        <f t="shared" si="4"/>
        <v>292</v>
      </c>
      <c r="C302" s="65"/>
      <c r="D302" s="66"/>
      <c r="E302" s="104"/>
      <c r="F302" s="66"/>
      <c r="G302" s="88"/>
      <c r="H302" s="66"/>
      <c r="I302" s="67"/>
      <c r="J302" s="67"/>
      <c r="K302" s="121">
        <f>'B. Consumer Budget'!$I302-'B. Consumer Budget'!$J302</f>
        <v>0</v>
      </c>
      <c r="L302" s="120" t="str">
        <f>IF(OR(C302="",D302=""),"",SUMIFS('C. Consumer Service Detail'!$J$11:$J$5010,'C. Consumer Service Detail'!$D$11:$D$5010,$C302,'C. Consumer Service Detail'!$E$11:$E$5010,$D302,'C. Consumer Service Detail'!$F$11:$F$5010,'B. Consumer Budget'!$G302))</f>
        <v/>
      </c>
      <c r="M302" s="120">
        <f>IF('B. Consumer Budget'!$K302&lt;0,0,IF('B. Consumer Budget'!$L302&gt;'B. Consumer Budget'!$K302,'B. Consumer Budget'!$K302,'B. Consumer Budget'!$L302))</f>
        <v>0</v>
      </c>
      <c r="N302" s="120" t="str">
        <f>IF('B. Consumer Budget'!$L302="","",'B. Consumer Budget'!$M302-'B. Consumer Budget'!$L302)</f>
        <v/>
      </c>
      <c r="O302" s="63" t="str">
        <f>IF(OR(E302="",F302=""),"",SUMIFS('C. Consumer Service Detail'!$J$11:$J$5010,'C. Consumer Service Detail'!$D$11:$D$5010,$C302,'C. Consumer Service Detail'!$E$11:$E$5010,$D302,'C. Consumer Service Detail'!$F$11:$F$5010,'B. Consumer Budget'!$G302,'C. Consumer Service Detail'!$P$11:$P$5010,"Denied"))</f>
        <v/>
      </c>
    </row>
    <row r="303" spans="2:15" x14ac:dyDescent="0.25">
      <c r="B303" s="64">
        <f t="shared" si="4"/>
        <v>293</v>
      </c>
      <c r="C303" s="68"/>
      <c r="D303" s="69"/>
      <c r="E303" s="103"/>
      <c r="F303" s="69"/>
      <c r="G303" s="89"/>
      <c r="H303" s="69"/>
      <c r="I303" s="70"/>
      <c r="J303" s="70"/>
      <c r="K303" s="121">
        <f>'B. Consumer Budget'!$I303-'B. Consumer Budget'!$J303</f>
        <v>0</v>
      </c>
      <c r="L303" s="120" t="str">
        <f>IF(OR(C303="",D303=""),"",SUMIFS('C. Consumer Service Detail'!$J$11:$J$5010,'C. Consumer Service Detail'!$D$11:$D$5010,$C303,'C. Consumer Service Detail'!$E$11:$E$5010,$D303,'C. Consumer Service Detail'!$F$11:$F$5010,'B. Consumer Budget'!$G303))</f>
        <v/>
      </c>
      <c r="M303" s="120">
        <f>IF('B. Consumer Budget'!$K303&lt;0,0,IF('B. Consumer Budget'!$L303&gt;'B. Consumer Budget'!$K303,'B. Consumer Budget'!$K303,'B. Consumer Budget'!$L303))</f>
        <v>0</v>
      </c>
      <c r="N303" s="120" t="str">
        <f>IF('B. Consumer Budget'!$L303="","",'B. Consumer Budget'!$M303-'B. Consumer Budget'!$L303)</f>
        <v/>
      </c>
      <c r="O303" s="63" t="str">
        <f>IF(OR(E303="",F303=""),"",SUMIFS('C. Consumer Service Detail'!$J$11:$J$5010,'C. Consumer Service Detail'!$D$11:$D$5010,$C303,'C. Consumer Service Detail'!$E$11:$E$5010,$D303,'C. Consumer Service Detail'!$F$11:$F$5010,'B. Consumer Budget'!$G303,'C. Consumer Service Detail'!$P$11:$P$5010,"Denied"))</f>
        <v/>
      </c>
    </row>
    <row r="304" spans="2:15" x14ac:dyDescent="0.25">
      <c r="B304" s="64">
        <f t="shared" si="4"/>
        <v>294</v>
      </c>
      <c r="C304" s="65"/>
      <c r="D304" s="66"/>
      <c r="E304" s="104"/>
      <c r="F304" s="66"/>
      <c r="G304" s="88"/>
      <c r="H304" s="66"/>
      <c r="I304" s="67"/>
      <c r="J304" s="67"/>
      <c r="K304" s="121">
        <f>'B. Consumer Budget'!$I304-'B. Consumer Budget'!$J304</f>
        <v>0</v>
      </c>
      <c r="L304" s="120" t="str">
        <f>IF(OR(C304="",D304=""),"",SUMIFS('C. Consumer Service Detail'!$J$11:$J$5010,'C. Consumer Service Detail'!$D$11:$D$5010,$C304,'C. Consumer Service Detail'!$E$11:$E$5010,$D304,'C. Consumer Service Detail'!$F$11:$F$5010,'B. Consumer Budget'!$G304))</f>
        <v/>
      </c>
      <c r="M304" s="120">
        <f>IF('B. Consumer Budget'!$K304&lt;0,0,IF('B. Consumer Budget'!$L304&gt;'B. Consumer Budget'!$K304,'B. Consumer Budget'!$K304,'B. Consumer Budget'!$L304))</f>
        <v>0</v>
      </c>
      <c r="N304" s="120" t="str">
        <f>IF('B. Consumer Budget'!$L304="","",'B. Consumer Budget'!$M304-'B. Consumer Budget'!$L304)</f>
        <v/>
      </c>
      <c r="O304" s="63" t="str">
        <f>IF(OR(E304="",F304=""),"",SUMIFS('C. Consumer Service Detail'!$J$11:$J$5010,'C. Consumer Service Detail'!$D$11:$D$5010,$C304,'C. Consumer Service Detail'!$E$11:$E$5010,$D304,'C. Consumer Service Detail'!$F$11:$F$5010,'B. Consumer Budget'!$G304,'C. Consumer Service Detail'!$P$11:$P$5010,"Denied"))</f>
        <v/>
      </c>
    </row>
    <row r="305" spans="2:15" x14ac:dyDescent="0.25">
      <c r="B305" s="64">
        <f t="shared" si="4"/>
        <v>295</v>
      </c>
      <c r="C305" s="68"/>
      <c r="D305" s="69"/>
      <c r="E305" s="103"/>
      <c r="F305" s="69"/>
      <c r="G305" s="89"/>
      <c r="H305" s="69"/>
      <c r="I305" s="70"/>
      <c r="J305" s="70"/>
      <c r="K305" s="121">
        <f>'B. Consumer Budget'!$I305-'B. Consumer Budget'!$J305</f>
        <v>0</v>
      </c>
      <c r="L305" s="120" t="str">
        <f>IF(OR(C305="",D305=""),"",SUMIFS('C. Consumer Service Detail'!$J$11:$J$5010,'C. Consumer Service Detail'!$D$11:$D$5010,$C305,'C. Consumer Service Detail'!$E$11:$E$5010,$D305,'C. Consumer Service Detail'!$F$11:$F$5010,'B. Consumer Budget'!$G305))</f>
        <v/>
      </c>
      <c r="M305" s="120">
        <f>IF('B. Consumer Budget'!$K305&lt;0,0,IF('B. Consumer Budget'!$L305&gt;'B. Consumer Budget'!$K305,'B. Consumer Budget'!$K305,'B. Consumer Budget'!$L305))</f>
        <v>0</v>
      </c>
      <c r="N305" s="120" t="str">
        <f>IF('B. Consumer Budget'!$L305="","",'B. Consumer Budget'!$M305-'B. Consumer Budget'!$L305)</f>
        <v/>
      </c>
      <c r="O305" s="63" t="str">
        <f>IF(OR(E305="",F305=""),"",SUMIFS('C. Consumer Service Detail'!$J$11:$J$5010,'C. Consumer Service Detail'!$D$11:$D$5010,$C305,'C. Consumer Service Detail'!$E$11:$E$5010,$D305,'C. Consumer Service Detail'!$F$11:$F$5010,'B. Consumer Budget'!$G305,'C. Consumer Service Detail'!$P$11:$P$5010,"Denied"))</f>
        <v/>
      </c>
    </row>
    <row r="306" spans="2:15" x14ac:dyDescent="0.25">
      <c r="B306" s="64">
        <f t="shared" si="4"/>
        <v>296</v>
      </c>
      <c r="C306" s="65"/>
      <c r="D306" s="66"/>
      <c r="E306" s="104"/>
      <c r="F306" s="66"/>
      <c r="G306" s="88"/>
      <c r="H306" s="66"/>
      <c r="I306" s="67"/>
      <c r="J306" s="67"/>
      <c r="K306" s="121">
        <f>'B. Consumer Budget'!$I306-'B. Consumer Budget'!$J306</f>
        <v>0</v>
      </c>
      <c r="L306" s="120" t="str">
        <f>IF(OR(C306="",D306=""),"",SUMIFS('C. Consumer Service Detail'!$J$11:$J$5010,'C. Consumer Service Detail'!$D$11:$D$5010,$C306,'C. Consumer Service Detail'!$E$11:$E$5010,$D306,'C. Consumer Service Detail'!$F$11:$F$5010,'B. Consumer Budget'!$G306))</f>
        <v/>
      </c>
      <c r="M306" s="120">
        <f>IF('B. Consumer Budget'!$K306&lt;0,0,IF('B. Consumer Budget'!$L306&gt;'B. Consumer Budget'!$K306,'B. Consumer Budget'!$K306,'B. Consumer Budget'!$L306))</f>
        <v>0</v>
      </c>
      <c r="N306" s="120" t="str">
        <f>IF('B. Consumer Budget'!$L306="","",'B. Consumer Budget'!$M306-'B. Consumer Budget'!$L306)</f>
        <v/>
      </c>
      <c r="O306" s="63" t="str">
        <f>IF(OR(E306="",F306=""),"",SUMIFS('C. Consumer Service Detail'!$J$11:$J$5010,'C. Consumer Service Detail'!$D$11:$D$5010,$C306,'C. Consumer Service Detail'!$E$11:$E$5010,$D306,'C. Consumer Service Detail'!$F$11:$F$5010,'B. Consumer Budget'!$G306,'C. Consumer Service Detail'!$P$11:$P$5010,"Denied"))</f>
        <v/>
      </c>
    </row>
    <row r="307" spans="2:15" x14ac:dyDescent="0.25">
      <c r="B307" s="64">
        <f t="shared" ref="B307:B370" si="5">B306+1</f>
        <v>297</v>
      </c>
      <c r="C307" s="68"/>
      <c r="D307" s="69"/>
      <c r="E307" s="103"/>
      <c r="F307" s="69"/>
      <c r="G307" s="89"/>
      <c r="H307" s="69"/>
      <c r="I307" s="70"/>
      <c r="J307" s="70"/>
      <c r="K307" s="121">
        <f>'B. Consumer Budget'!$I307-'B. Consumer Budget'!$J307</f>
        <v>0</v>
      </c>
      <c r="L307" s="120" t="str">
        <f>IF(OR(C307="",D307=""),"",SUMIFS('C. Consumer Service Detail'!$J$11:$J$5010,'C. Consumer Service Detail'!$D$11:$D$5010,$C307,'C. Consumer Service Detail'!$E$11:$E$5010,$D307,'C. Consumer Service Detail'!$F$11:$F$5010,'B. Consumer Budget'!$G307))</f>
        <v/>
      </c>
      <c r="M307" s="120">
        <f>IF('B. Consumer Budget'!$K307&lt;0,0,IF('B. Consumer Budget'!$L307&gt;'B. Consumer Budget'!$K307,'B. Consumer Budget'!$K307,'B. Consumer Budget'!$L307))</f>
        <v>0</v>
      </c>
      <c r="N307" s="120" t="str">
        <f>IF('B. Consumer Budget'!$L307="","",'B. Consumer Budget'!$M307-'B. Consumer Budget'!$L307)</f>
        <v/>
      </c>
      <c r="O307" s="63" t="str">
        <f>IF(OR(E307="",F307=""),"",SUMIFS('C. Consumer Service Detail'!$J$11:$J$5010,'C. Consumer Service Detail'!$D$11:$D$5010,$C307,'C. Consumer Service Detail'!$E$11:$E$5010,$D307,'C. Consumer Service Detail'!$F$11:$F$5010,'B. Consumer Budget'!$G307,'C. Consumer Service Detail'!$P$11:$P$5010,"Denied"))</f>
        <v/>
      </c>
    </row>
    <row r="308" spans="2:15" x14ac:dyDescent="0.25">
      <c r="B308" s="64">
        <f t="shared" si="5"/>
        <v>298</v>
      </c>
      <c r="C308" s="65"/>
      <c r="D308" s="66"/>
      <c r="E308" s="104"/>
      <c r="F308" s="66"/>
      <c r="G308" s="88"/>
      <c r="H308" s="66"/>
      <c r="I308" s="67"/>
      <c r="J308" s="67"/>
      <c r="K308" s="121">
        <f>'B. Consumer Budget'!$I308-'B. Consumer Budget'!$J308</f>
        <v>0</v>
      </c>
      <c r="L308" s="120" t="str">
        <f>IF(OR(C308="",D308=""),"",SUMIFS('C. Consumer Service Detail'!$J$11:$J$5010,'C. Consumer Service Detail'!$D$11:$D$5010,$C308,'C. Consumer Service Detail'!$E$11:$E$5010,$D308,'C. Consumer Service Detail'!$F$11:$F$5010,'B. Consumer Budget'!$G308))</f>
        <v/>
      </c>
      <c r="M308" s="120">
        <f>IF('B. Consumer Budget'!$K308&lt;0,0,IF('B. Consumer Budget'!$L308&gt;'B. Consumer Budget'!$K308,'B. Consumer Budget'!$K308,'B. Consumer Budget'!$L308))</f>
        <v>0</v>
      </c>
      <c r="N308" s="120" t="str">
        <f>IF('B. Consumer Budget'!$L308="","",'B. Consumer Budget'!$M308-'B. Consumer Budget'!$L308)</f>
        <v/>
      </c>
      <c r="O308" s="63" t="str">
        <f>IF(OR(E308="",F308=""),"",SUMIFS('C. Consumer Service Detail'!$J$11:$J$5010,'C. Consumer Service Detail'!$D$11:$D$5010,$C308,'C. Consumer Service Detail'!$E$11:$E$5010,$D308,'C. Consumer Service Detail'!$F$11:$F$5010,'B. Consumer Budget'!$G308,'C. Consumer Service Detail'!$P$11:$P$5010,"Denied"))</f>
        <v/>
      </c>
    </row>
    <row r="309" spans="2:15" x14ac:dyDescent="0.25">
      <c r="B309" s="64">
        <f t="shared" si="5"/>
        <v>299</v>
      </c>
      <c r="C309" s="68"/>
      <c r="D309" s="69"/>
      <c r="E309" s="103"/>
      <c r="F309" s="69"/>
      <c r="G309" s="89"/>
      <c r="H309" s="69"/>
      <c r="I309" s="70"/>
      <c r="J309" s="70"/>
      <c r="K309" s="121">
        <f>'B. Consumer Budget'!$I309-'B. Consumer Budget'!$J309</f>
        <v>0</v>
      </c>
      <c r="L309" s="120" t="str">
        <f>IF(OR(C309="",D309=""),"",SUMIFS('C. Consumer Service Detail'!$J$11:$J$5010,'C. Consumer Service Detail'!$D$11:$D$5010,$C309,'C. Consumer Service Detail'!$E$11:$E$5010,$D309,'C. Consumer Service Detail'!$F$11:$F$5010,'B. Consumer Budget'!$G309))</f>
        <v/>
      </c>
      <c r="M309" s="120">
        <f>IF('B. Consumer Budget'!$K309&lt;0,0,IF('B. Consumer Budget'!$L309&gt;'B. Consumer Budget'!$K309,'B. Consumer Budget'!$K309,'B. Consumer Budget'!$L309))</f>
        <v>0</v>
      </c>
      <c r="N309" s="120" t="str">
        <f>IF('B. Consumer Budget'!$L309="","",'B. Consumer Budget'!$M309-'B. Consumer Budget'!$L309)</f>
        <v/>
      </c>
      <c r="O309" s="63" t="str">
        <f>IF(OR(E309="",F309=""),"",SUMIFS('C. Consumer Service Detail'!$J$11:$J$5010,'C. Consumer Service Detail'!$D$11:$D$5010,$C309,'C. Consumer Service Detail'!$E$11:$E$5010,$D309,'C. Consumer Service Detail'!$F$11:$F$5010,'B. Consumer Budget'!$G309,'C. Consumer Service Detail'!$P$11:$P$5010,"Denied"))</f>
        <v/>
      </c>
    </row>
    <row r="310" spans="2:15" x14ac:dyDescent="0.25">
      <c r="B310" s="64">
        <f t="shared" si="5"/>
        <v>300</v>
      </c>
      <c r="C310" s="65"/>
      <c r="D310" s="66"/>
      <c r="E310" s="104"/>
      <c r="F310" s="66"/>
      <c r="G310" s="88"/>
      <c r="H310" s="66"/>
      <c r="I310" s="67"/>
      <c r="J310" s="67"/>
      <c r="K310" s="121">
        <f>'B. Consumer Budget'!$I310-'B. Consumer Budget'!$J310</f>
        <v>0</v>
      </c>
      <c r="L310" s="120" t="str">
        <f>IF(OR(C310="",D310=""),"",SUMIFS('C. Consumer Service Detail'!$J$11:$J$5010,'C. Consumer Service Detail'!$D$11:$D$5010,$C310,'C. Consumer Service Detail'!$E$11:$E$5010,$D310,'C. Consumer Service Detail'!$F$11:$F$5010,'B. Consumer Budget'!$G310))</f>
        <v/>
      </c>
      <c r="M310" s="120">
        <f>IF('B. Consumer Budget'!$K310&lt;0,0,IF('B. Consumer Budget'!$L310&gt;'B. Consumer Budget'!$K310,'B. Consumer Budget'!$K310,'B. Consumer Budget'!$L310))</f>
        <v>0</v>
      </c>
      <c r="N310" s="120" t="str">
        <f>IF('B. Consumer Budget'!$L310="","",'B. Consumer Budget'!$M310-'B. Consumer Budget'!$L310)</f>
        <v/>
      </c>
      <c r="O310" s="63" t="str">
        <f>IF(OR(E310="",F310=""),"",SUMIFS('C. Consumer Service Detail'!$J$11:$J$5010,'C. Consumer Service Detail'!$D$11:$D$5010,$C310,'C. Consumer Service Detail'!$E$11:$E$5010,$D310,'C. Consumer Service Detail'!$F$11:$F$5010,'B. Consumer Budget'!$G310,'C. Consumer Service Detail'!$P$11:$P$5010,"Denied"))</f>
        <v/>
      </c>
    </row>
    <row r="311" spans="2:15" x14ac:dyDescent="0.25">
      <c r="B311" s="64">
        <f t="shared" si="5"/>
        <v>301</v>
      </c>
      <c r="C311" s="68"/>
      <c r="D311" s="69"/>
      <c r="E311" s="103"/>
      <c r="F311" s="69"/>
      <c r="G311" s="89"/>
      <c r="H311" s="69"/>
      <c r="I311" s="70"/>
      <c r="J311" s="70"/>
      <c r="K311" s="121">
        <f>'B. Consumer Budget'!$I311-'B. Consumer Budget'!$J311</f>
        <v>0</v>
      </c>
      <c r="L311" s="120" t="str">
        <f>IF(OR(C311="",D311=""),"",SUMIFS('C. Consumer Service Detail'!$J$11:$J$5010,'C. Consumer Service Detail'!$D$11:$D$5010,$C311,'C. Consumer Service Detail'!$E$11:$E$5010,$D311,'C. Consumer Service Detail'!$F$11:$F$5010,'B. Consumer Budget'!$G311))</f>
        <v/>
      </c>
      <c r="M311" s="120">
        <f>IF('B. Consumer Budget'!$K311&lt;0,0,IF('B. Consumer Budget'!$L311&gt;'B. Consumer Budget'!$K311,'B. Consumer Budget'!$K311,'B. Consumer Budget'!$L311))</f>
        <v>0</v>
      </c>
      <c r="N311" s="120" t="str">
        <f>IF('B. Consumer Budget'!$L311="","",'B. Consumer Budget'!$M311-'B. Consumer Budget'!$L311)</f>
        <v/>
      </c>
      <c r="O311" s="63" t="str">
        <f>IF(OR(E311="",F311=""),"",SUMIFS('C. Consumer Service Detail'!$J$11:$J$5010,'C. Consumer Service Detail'!$D$11:$D$5010,$C311,'C. Consumer Service Detail'!$E$11:$E$5010,$D311,'C. Consumer Service Detail'!$F$11:$F$5010,'B. Consumer Budget'!$G311,'C. Consumer Service Detail'!$P$11:$P$5010,"Denied"))</f>
        <v/>
      </c>
    </row>
    <row r="312" spans="2:15" x14ac:dyDescent="0.25">
      <c r="B312" s="64">
        <f t="shared" si="5"/>
        <v>302</v>
      </c>
      <c r="C312" s="65"/>
      <c r="D312" s="66"/>
      <c r="E312" s="104"/>
      <c r="F312" s="66"/>
      <c r="G312" s="88"/>
      <c r="H312" s="66"/>
      <c r="I312" s="67"/>
      <c r="J312" s="67"/>
      <c r="K312" s="121">
        <f>'B. Consumer Budget'!$I312-'B. Consumer Budget'!$J312</f>
        <v>0</v>
      </c>
      <c r="L312" s="120" t="str">
        <f>IF(OR(C312="",D312=""),"",SUMIFS('C. Consumer Service Detail'!$J$11:$J$5010,'C. Consumer Service Detail'!$D$11:$D$5010,$C312,'C. Consumer Service Detail'!$E$11:$E$5010,$D312,'C. Consumer Service Detail'!$F$11:$F$5010,'B. Consumer Budget'!$G312))</f>
        <v/>
      </c>
      <c r="M312" s="120">
        <f>IF('B. Consumer Budget'!$K312&lt;0,0,IF('B. Consumer Budget'!$L312&gt;'B. Consumer Budget'!$K312,'B. Consumer Budget'!$K312,'B. Consumer Budget'!$L312))</f>
        <v>0</v>
      </c>
      <c r="N312" s="120" t="str">
        <f>IF('B. Consumer Budget'!$L312="","",'B. Consumer Budget'!$M312-'B. Consumer Budget'!$L312)</f>
        <v/>
      </c>
      <c r="O312" s="63" t="str">
        <f>IF(OR(E312="",F312=""),"",SUMIFS('C. Consumer Service Detail'!$J$11:$J$5010,'C. Consumer Service Detail'!$D$11:$D$5010,$C312,'C. Consumer Service Detail'!$E$11:$E$5010,$D312,'C. Consumer Service Detail'!$F$11:$F$5010,'B. Consumer Budget'!$G312,'C. Consumer Service Detail'!$P$11:$P$5010,"Denied"))</f>
        <v/>
      </c>
    </row>
    <row r="313" spans="2:15" x14ac:dyDescent="0.25">
      <c r="B313" s="64">
        <f t="shared" si="5"/>
        <v>303</v>
      </c>
      <c r="C313" s="68"/>
      <c r="D313" s="69"/>
      <c r="E313" s="103"/>
      <c r="F313" s="69"/>
      <c r="G313" s="89"/>
      <c r="H313" s="69"/>
      <c r="I313" s="70"/>
      <c r="J313" s="70"/>
      <c r="K313" s="121">
        <f>'B. Consumer Budget'!$I313-'B. Consumer Budget'!$J313</f>
        <v>0</v>
      </c>
      <c r="L313" s="120" t="str">
        <f>IF(OR(C313="",D313=""),"",SUMIFS('C. Consumer Service Detail'!$J$11:$J$5010,'C. Consumer Service Detail'!$D$11:$D$5010,$C313,'C. Consumer Service Detail'!$E$11:$E$5010,$D313,'C. Consumer Service Detail'!$F$11:$F$5010,'B. Consumer Budget'!$G313))</f>
        <v/>
      </c>
      <c r="M313" s="120">
        <f>IF('B. Consumer Budget'!$K313&lt;0,0,IF('B. Consumer Budget'!$L313&gt;'B. Consumer Budget'!$K313,'B. Consumer Budget'!$K313,'B. Consumer Budget'!$L313))</f>
        <v>0</v>
      </c>
      <c r="N313" s="120" t="str">
        <f>IF('B. Consumer Budget'!$L313="","",'B. Consumer Budget'!$M313-'B. Consumer Budget'!$L313)</f>
        <v/>
      </c>
      <c r="O313" s="63" t="str">
        <f>IF(OR(E313="",F313=""),"",SUMIFS('C. Consumer Service Detail'!$J$11:$J$5010,'C. Consumer Service Detail'!$D$11:$D$5010,$C313,'C. Consumer Service Detail'!$E$11:$E$5010,$D313,'C. Consumer Service Detail'!$F$11:$F$5010,'B. Consumer Budget'!$G313,'C. Consumer Service Detail'!$P$11:$P$5010,"Denied"))</f>
        <v/>
      </c>
    </row>
    <row r="314" spans="2:15" x14ac:dyDescent="0.25">
      <c r="B314" s="64">
        <f t="shared" si="5"/>
        <v>304</v>
      </c>
      <c r="C314" s="65"/>
      <c r="D314" s="66"/>
      <c r="E314" s="104"/>
      <c r="F314" s="66"/>
      <c r="G314" s="88"/>
      <c r="H314" s="66"/>
      <c r="I314" s="67"/>
      <c r="J314" s="67"/>
      <c r="K314" s="121">
        <f>'B. Consumer Budget'!$I314-'B. Consumer Budget'!$J314</f>
        <v>0</v>
      </c>
      <c r="L314" s="120" t="str">
        <f>IF(OR(C314="",D314=""),"",SUMIFS('C. Consumer Service Detail'!$J$11:$J$5010,'C. Consumer Service Detail'!$D$11:$D$5010,$C314,'C. Consumer Service Detail'!$E$11:$E$5010,$D314,'C. Consumer Service Detail'!$F$11:$F$5010,'B. Consumer Budget'!$G314))</f>
        <v/>
      </c>
      <c r="M314" s="120">
        <f>IF('B. Consumer Budget'!$K314&lt;0,0,IF('B. Consumer Budget'!$L314&gt;'B. Consumer Budget'!$K314,'B. Consumer Budget'!$K314,'B. Consumer Budget'!$L314))</f>
        <v>0</v>
      </c>
      <c r="N314" s="120" t="str">
        <f>IF('B. Consumer Budget'!$L314="","",'B. Consumer Budget'!$M314-'B. Consumer Budget'!$L314)</f>
        <v/>
      </c>
      <c r="O314" s="63" t="str">
        <f>IF(OR(E314="",F314=""),"",SUMIFS('C. Consumer Service Detail'!$J$11:$J$5010,'C. Consumer Service Detail'!$D$11:$D$5010,$C314,'C. Consumer Service Detail'!$E$11:$E$5010,$D314,'C. Consumer Service Detail'!$F$11:$F$5010,'B. Consumer Budget'!$G314,'C. Consumer Service Detail'!$P$11:$P$5010,"Denied"))</f>
        <v/>
      </c>
    </row>
    <row r="315" spans="2:15" x14ac:dyDescent="0.25">
      <c r="B315" s="64">
        <f t="shared" si="5"/>
        <v>305</v>
      </c>
      <c r="C315" s="68"/>
      <c r="D315" s="69"/>
      <c r="E315" s="103"/>
      <c r="F315" s="69"/>
      <c r="G315" s="89"/>
      <c r="H315" s="69"/>
      <c r="I315" s="70"/>
      <c r="J315" s="70"/>
      <c r="K315" s="121">
        <f>'B. Consumer Budget'!$I315-'B. Consumer Budget'!$J315</f>
        <v>0</v>
      </c>
      <c r="L315" s="120" t="str">
        <f>IF(OR(C315="",D315=""),"",SUMIFS('C. Consumer Service Detail'!$J$11:$J$5010,'C. Consumer Service Detail'!$D$11:$D$5010,$C315,'C. Consumer Service Detail'!$E$11:$E$5010,$D315,'C. Consumer Service Detail'!$F$11:$F$5010,'B. Consumer Budget'!$G315))</f>
        <v/>
      </c>
      <c r="M315" s="120">
        <f>IF('B. Consumer Budget'!$K315&lt;0,0,IF('B. Consumer Budget'!$L315&gt;'B. Consumer Budget'!$K315,'B. Consumer Budget'!$K315,'B. Consumer Budget'!$L315))</f>
        <v>0</v>
      </c>
      <c r="N315" s="120" t="str">
        <f>IF('B. Consumer Budget'!$L315="","",'B. Consumer Budget'!$M315-'B. Consumer Budget'!$L315)</f>
        <v/>
      </c>
      <c r="O315" s="63" t="str">
        <f>IF(OR(E315="",F315=""),"",SUMIFS('C. Consumer Service Detail'!$J$11:$J$5010,'C. Consumer Service Detail'!$D$11:$D$5010,$C315,'C. Consumer Service Detail'!$E$11:$E$5010,$D315,'C. Consumer Service Detail'!$F$11:$F$5010,'B. Consumer Budget'!$G315,'C. Consumer Service Detail'!$P$11:$P$5010,"Denied"))</f>
        <v/>
      </c>
    </row>
    <row r="316" spans="2:15" x14ac:dyDescent="0.25">
      <c r="B316" s="64">
        <f t="shared" si="5"/>
        <v>306</v>
      </c>
      <c r="C316" s="65"/>
      <c r="D316" s="66"/>
      <c r="E316" s="104"/>
      <c r="F316" s="66"/>
      <c r="G316" s="88"/>
      <c r="H316" s="66"/>
      <c r="I316" s="67"/>
      <c r="J316" s="67"/>
      <c r="K316" s="121">
        <f>'B. Consumer Budget'!$I316-'B. Consumer Budget'!$J316</f>
        <v>0</v>
      </c>
      <c r="L316" s="120" t="str">
        <f>IF(OR(C316="",D316=""),"",SUMIFS('C. Consumer Service Detail'!$J$11:$J$5010,'C. Consumer Service Detail'!$D$11:$D$5010,$C316,'C. Consumer Service Detail'!$E$11:$E$5010,$D316,'C. Consumer Service Detail'!$F$11:$F$5010,'B. Consumer Budget'!$G316))</f>
        <v/>
      </c>
      <c r="M316" s="120">
        <f>IF('B. Consumer Budget'!$K316&lt;0,0,IF('B. Consumer Budget'!$L316&gt;'B. Consumer Budget'!$K316,'B. Consumer Budget'!$K316,'B. Consumer Budget'!$L316))</f>
        <v>0</v>
      </c>
      <c r="N316" s="120" t="str">
        <f>IF('B. Consumer Budget'!$L316="","",'B. Consumer Budget'!$M316-'B. Consumer Budget'!$L316)</f>
        <v/>
      </c>
      <c r="O316" s="63" t="str">
        <f>IF(OR(E316="",F316=""),"",SUMIFS('C. Consumer Service Detail'!$J$11:$J$5010,'C. Consumer Service Detail'!$D$11:$D$5010,$C316,'C. Consumer Service Detail'!$E$11:$E$5010,$D316,'C. Consumer Service Detail'!$F$11:$F$5010,'B. Consumer Budget'!$G316,'C. Consumer Service Detail'!$P$11:$P$5010,"Denied"))</f>
        <v/>
      </c>
    </row>
    <row r="317" spans="2:15" x14ac:dyDescent="0.25">
      <c r="B317" s="64">
        <f t="shared" si="5"/>
        <v>307</v>
      </c>
      <c r="C317" s="68"/>
      <c r="D317" s="69"/>
      <c r="E317" s="103"/>
      <c r="F317" s="69"/>
      <c r="G317" s="89"/>
      <c r="H317" s="69"/>
      <c r="I317" s="70"/>
      <c r="J317" s="70"/>
      <c r="K317" s="121">
        <f>'B. Consumer Budget'!$I317-'B. Consumer Budget'!$J317</f>
        <v>0</v>
      </c>
      <c r="L317" s="120" t="str">
        <f>IF(OR(C317="",D317=""),"",SUMIFS('C. Consumer Service Detail'!$J$11:$J$5010,'C. Consumer Service Detail'!$D$11:$D$5010,$C317,'C. Consumer Service Detail'!$E$11:$E$5010,$D317,'C. Consumer Service Detail'!$F$11:$F$5010,'B. Consumer Budget'!$G317))</f>
        <v/>
      </c>
      <c r="M317" s="120">
        <f>IF('B. Consumer Budget'!$K317&lt;0,0,IF('B. Consumer Budget'!$L317&gt;'B. Consumer Budget'!$K317,'B. Consumer Budget'!$K317,'B. Consumer Budget'!$L317))</f>
        <v>0</v>
      </c>
      <c r="N317" s="120" t="str">
        <f>IF('B. Consumer Budget'!$L317="","",'B. Consumer Budget'!$M317-'B. Consumer Budget'!$L317)</f>
        <v/>
      </c>
      <c r="O317" s="63" t="str">
        <f>IF(OR(E317="",F317=""),"",SUMIFS('C. Consumer Service Detail'!$J$11:$J$5010,'C. Consumer Service Detail'!$D$11:$D$5010,$C317,'C. Consumer Service Detail'!$E$11:$E$5010,$D317,'C. Consumer Service Detail'!$F$11:$F$5010,'B. Consumer Budget'!$G317,'C. Consumer Service Detail'!$P$11:$P$5010,"Denied"))</f>
        <v/>
      </c>
    </row>
    <row r="318" spans="2:15" x14ac:dyDescent="0.25">
      <c r="B318" s="64">
        <f t="shared" si="5"/>
        <v>308</v>
      </c>
      <c r="C318" s="65"/>
      <c r="D318" s="66"/>
      <c r="E318" s="104"/>
      <c r="F318" s="66"/>
      <c r="G318" s="88"/>
      <c r="H318" s="66"/>
      <c r="I318" s="67"/>
      <c r="J318" s="67"/>
      <c r="K318" s="121">
        <f>'B. Consumer Budget'!$I318-'B. Consumer Budget'!$J318</f>
        <v>0</v>
      </c>
      <c r="L318" s="120" t="str">
        <f>IF(OR(C318="",D318=""),"",SUMIFS('C. Consumer Service Detail'!$J$11:$J$5010,'C. Consumer Service Detail'!$D$11:$D$5010,$C318,'C. Consumer Service Detail'!$E$11:$E$5010,$D318,'C. Consumer Service Detail'!$F$11:$F$5010,'B. Consumer Budget'!$G318))</f>
        <v/>
      </c>
      <c r="M318" s="120">
        <f>IF('B. Consumer Budget'!$K318&lt;0,0,IF('B. Consumer Budget'!$L318&gt;'B. Consumer Budget'!$K318,'B. Consumer Budget'!$K318,'B. Consumer Budget'!$L318))</f>
        <v>0</v>
      </c>
      <c r="N318" s="120" t="str">
        <f>IF('B. Consumer Budget'!$L318="","",'B. Consumer Budget'!$M318-'B. Consumer Budget'!$L318)</f>
        <v/>
      </c>
      <c r="O318" s="63" t="str">
        <f>IF(OR(E318="",F318=""),"",SUMIFS('C. Consumer Service Detail'!$J$11:$J$5010,'C. Consumer Service Detail'!$D$11:$D$5010,$C318,'C. Consumer Service Detail'!$E$11:$E$5010,$D318,'C. Consumer Service Detail'!$F$11:$F$5010,'B. Consumer Budget'!$G318,'C. Consumer Service Detail'!$P$11:$P$5010,"Denied"))</f>
        <v/>
      </c>
    </row>
    <row r="319" spans="2:15" x14ac:dyDescent="0.25">
      <c r="B319" s="64">
        <f t="shared" si="5"/>
        <v>309</v>
      </c>
      <c r="C319" s="68"/>
      <c r="D319" s="69"/>
      <c r="E319" s="103"/>
      <c r="F319" s="69"/>
      <c r="G319" s="89"/>
      <c r="H319" s="69"/>
      <c r="I319" s="70"/>
      <c r="J319" s="70"/>
      <c r="K319" s="121">
        <f>'B. Consumer Budget'!$I319-'B. Consumer Budget'!$J319</f>
        <v>0</v>
      </c>
      <c r="L319" s="120" t="str">
        <f>IF(OR(C319="",D319=""),"",SUMIFS('C. Consumer Service Detail'!$J$11:$J$5010,'C. Consumer Service Detail'!$D$11:$D$5010,$C319,'C. Consumer Service Detail'!$E$11:$E$5010,$D319,'C. Consumer Service Detail'!$F$11:$F$5010,'B. Consumer Budget'!$G319))</f>
        <v/>
      </c>
      <c r="M319" s="120">
        <f>IF('B. Consumer Budget'!$K319&lt;0,0,IF('B. Consumer Budget'!$L319&gt;'B. Consumer Budget'!$K319,'B. Consumer Budget'!$K319,'B. Consumer Budget'!$L319))</f>
        <v>0</v>
      </c>
      <c r="N319" s="120" t="str">
        <f>IF('B. Consumer Budget'!$L319="","",'B. Consumer Budget'!$M319-'B. Consumer Budget'!$L319)</f>
        <v/>
      </c>
      <c r="O319" s="63" t="str">
        <f>IF(OR(E319="",F319=""),"",SUMIFS('C. Consumer Service Detail'!$J$11:$J$5010,'C. Consumer Service Detail'!$D$11:$D$5010,$C319,'C. Consumer Service Detail'!$E$11:$E$5010,$D319,'C. Consumer Service Detail'!$F$11:$F$5010,'B. Consumer Budget'!$G319,'C. Consumer Service Detail'!$P$11:$P$5010,"Denied"))</f>
        <v/>
      </c>
    </row>
    <row r="320" spans="2:15" x14ac:dyDescent="0.25">
      <c r="B320" s="64">
        <f t="shared" si="5"/>
        <v>310</v>
      </c>
      <c r="C320" s="65"/>
      <c r="D320" s="66"/>
      <c r="E320" s="104"/>
      <c r="F320" s="66"/>
      <c r="G320" s="88"/>
      <c r="H320" s="66"/>
      <c r="I320" s="67"/>
      <c r="J320" s="67"/>
      <c r="K320" s="121">
        <f>'B. Consumer Budget'!$I320-'B. Consumer Budget'!$J320</f>
        <v>0</v>
      </c>
      <c r="L320" s="120" t="str">
        <f>IF(OR(C320="",D320=""),"",SUMIFS('C. Consumer Service Detail'!$J$11:$J$5010,'C. Consumer Service Detail'!$D$11:$D$5010,$C320,'C. Consumer Service Detail'!$E$11:$E$5010,$D320,'C. Consumer Service Detail'!$F$11:$F$5010,'B. Consumer Budget'!$G320))</f>
        <v/>
      </c>
      <c r="M320" s="120">
        <f>IF('B. Consumer Budget'!$K320&lt;0,0,IF('B. Consumer Budget'!$L320&gt;'B. Consumer Budget'!$K320,'B. Consumer Budget'!$K320,'B. Consumer Budget'!$L320))</f>
        <v>0</v>
      </c>
      <c r="N320" s="120" t="str">
        <f>IF('B. Consumer Budget'!$L320="","",'B. Consumer Budget'!$M320-'B. Consumer Budget'!$L320)</f>
        <v/>
      </c>
      <c r="O320" s="63" t="str">
        <f>IF(OR(E320="",F320=""),"",SUMIFS('C. Consumer Service Detail'!$J$11:$J$5010,'C. Consumer Service Detail'!$D$11:$D$5010,$C320,'C. Consumer Service Detail'!$E$11:$E$5010,$D320,'C. Consumer Service Detail'!$F$11:$F$5010,'B. Consumer Budget'!$G320,'C. Consumer Service Detail'!$P$11:$P$5010,"Denied"))</f>
        <v/>
      </c>
    </row>
    <row r="321" spans="2:15" x14ac:dyDescent="0.25">
      <c r="B321" s="64">
        <f t="shared" si="5"/>
        <v>311</v>
      </c>
      <c r="C321" s="68"/>
      <c r="D321" s="69"/>
      <c r="E321" s="103"/>
      <c r="F321" s="69"/>
      <c r="G321" s="89"/>
      <c r="H321" s="69"/>
      <c r="I321" s="70"/>
      <c r="J321" s="70"/>
      <c r="K321" s="121">
        <f>'B. Consumer Budget'!$I321-'B. Consumer Budget'!$J321</f>
        <v>0</v>
      </c>
      <c r="L321" s="120" t="str">
        <f>IF(OR(C321="",D321=""),"",SUMIFS('C. Consumer Service Detail'!$J$11:$J$5010,'C. Consumer Service Detail'!$D$11:$D$5010,$C321,'C. Consumer Service Detail'!$E$11:$E$5010,$D321,'C. Consumer Service Detail'!$F$11:$F$5010,'B. Consumer Budget'!$G321))</f>
        <v/>
      </c>
      <c r="M321" s="120">
        <f>IF('B. Consumer Budget'!$K321&lt;0,0,IF('B. Consumer Budget'!$L321&gt;'B. Consumer Budget'!$K321,'B. Consumer Budget'!$K321,'B. Consumer Budget'!$L321))</f>
        <v>0</v>
      </c>
      <c r="N321" s="120" t="str">
        <f>IF('B. Consumer Budget'!$L321="","",'B. Consumer Budget'!$M321-'B. Consumer Budget'!$L321)</f>
        <v/>
      </c>
      <c r="O321" s="63" t="str">
        <f>IF(OR(E321="",F321=""),"",SUMIFS('C. Consumer Service Detail'!$J$11:$J$5010,'C. Consumer Service Detail'!$D$11:$D$5010,$C321,'C. Consumer Service Detail'!$E$11:$E$5010,$D321,'C. Consumer Service Detail'!$F$11:$F$5010,'B. Consumer Budget'!$G321,'C. Consumer Service Detail'!$P$11:$P$5010,"Denied"))</f>
        <v/>
      </c>
    </row>
    <row r="322" spans="2:15" x14ac:dyDescent="0.25">
      <c r="B322" s="64">
        <f t="shared" si="5"/>
        <v>312</v>
      </c>
      <c r="C322" s="65"/>
      <c r="D322" s="66"/>
      <c r="E322" s="104"/>
      <c r="F322" s="66"/>
      <c r="G322" s="88"/>
      <c r="H322" s="66"/>
      <c r="I322" s="67"/>
      <c r="J322" s="67"/>
      <c r="K322" s="121">
        <f>'B. Consumer Budget'!$I322-'B. Consumer Budget'!$J322</f>
        <v>0</v>
      </c>
      <c r="L322" s="120" t="str">
        <f>IF(OR(C322="",D322=""),"",SUMIFS('C. Consumer Service Detail'!$J$11:$J$5010,'C. Consumer Service Detail'!$D$11:$D$5010,$C322,'C. Consumer Service Detail'!$E$11:$E$5010,$D322,'C. Consumer Service Detail'!$F$11:$F$5010,'B. Consumer Budget'!$G322))</f>
        <v/>
      </c>
      <c r="M322" s="120">
        <f>IF('B. Consumer Budget'!$K322&lt;0,0,IF('B. Consumer Budget'!$L322&gt;'B. Consumer Budget'!$K322,'B. Consumer Budget'!$K322,'B. Consumer Budget'!$L322))</f>
        <v>0</v>
      </c>
      <c r="N322" s="120" t="str">
        <f>IF('B. Consumer Budget'!$L322="","",'B. Consumer Budget'!$M322-'B. Consumer Budget'!$L322)</f>
        <v/>
      </c>
      <c r="O322" s="63" t="str">
        <f>IF(OR(E322="",F322=""),"",SUMIFS('C. Consumer Service Detail'!$J$11:$J$5010,'C. Consumer Service Detail'!$D$11:$D$5010,$C322,'C. Consumer Service Detail'!$E$11:$E$5010,$D322,'C. Consumer Service Detail'!$F$11:$F$5010,'B. Consumer Budget'!$G322,'C. Consumer Service Detail'!$P$11:$P$5010,"Denied"))</f>
        <v/>
      </c>
    </row>
    <row r="323" spans="2:15" x14ac:dyDescent="0.25">
      <c r="B323" s="64">
        <f t="shared" si="5"/>
        <v>313</v>
      </c>
      <c r="C323" s="68"/>
      <c r="D323" s="69"/>
      <c r="E323" s="103"/>
      <c r="F323" s="69"/>
      <c r="G323" s="89"/>
      <c r="H323" s="69"/>
      <c r="I323" s="70"/>
      <c r="J323" s="70"/>
      <c r="K323" s="121">
        <f>'B. Consumer Budget'!$I323-'B. Consumer Budget'!$J323</f>
        <v>0</v>
      </c>
      <c r="L323" s="120" t="str">
        <f>IF(OR(C323="",D323=""),"",SUMIFS('C. Consumer Service Detail'!$J$11:$J$5010,'C. Consumer Service Detail'!$D$11:$D$5010,$C323,'C. Consumer Service Detail'!$E$11:$E$5010,$D323,'C. Consumer Service Detail'!$F$11:$F$5010,'B. Consumer Budget'!$G323))</f>
        <v/>
      </c>
      <c r="M323" s="120">
        <f>IF('B. Consumer Budget'!$K323&lt;0,0,IF('B. Consumer Budget'!$L323&gt;'B. Consumer Budget'!$K323,'B. Consumer Budget'!$K323,'B. Consumer Budget'!$L323))</f>
        <v>0</v>
      </c>
      <c r="N323" s="120" t="str">
        <f>IF('B. Consumer Budget'!$L323="","",'B. Consumer Budget'!$M323-'B. Consumer Budget'!$L323)</f>
        <v/>
      </c>
      <c r="O323" s="63" t="str">
        <f>IF(OR(E323="",F323=""),"",SUMIFS('C. Consumer Service Detail'!$J$11:$J$5010,'C. Consumer Service Detail'!$D$11:$D$5010,$C323,'C. Consumer Service Detail'!$E$11:$E$5010,$D323,'C. Consumer Service Detail'!$F$11:$F$5010,'B. Consumer Budget'!$G323,'C. Consumer Service Detail'!$P$11:$P$5010,"Denied"))</f>
        <v/>
      </c>
    </row>
    <row r="324" spans="2:15" x14ac:dyDescent="0.25">
      <c r="B324" s="64">
        <f t="shared" si="5"/>
        <v>314</v>
      </c>
      <c r="C324" s="65"/>
      <c r="D324" s="66"/>
      <c r="E324" s="104"/>
      <c r="F324" s="66"/>
      <c r="G324" s="88"/>
      <c r="H324" s="66"/>
      <c r="I324" s="67"/>
      <c r="J324" s="67"/>
      <c r="K324" s="121">
        <f>'B. Consumer Budget'!$I324-'B. Consumer Budget'!$J324</f>
        <v>0</v>
      </c>
      <c r="L324" s="120" t="str">
        <f>IF(OR(C324="",D324=""),"",SUMIFS('C. Consumer Service Detail'!$J$11:$J$5010,'C. Consumer Service Detail'!$D$11:$D$5010,$C324,'C. Consumer Service Detail'!$E$11:$E$5010,$D324,'C. Consumer Service Detail'!$F$11:$F$5010,'B. Consumer Budget'!$G324))</f>
        <v/>
      </c>
      <c r="M324" s="120">
        <f>IF('B. Consumer Budget'!$K324&lt;0,0,IF('B. Consumer Budget'!$L324&gt;'B. Consumer Budget'!$K324,'B. Consumer Budget'!$K324,'B. Consumer Budget'!$L324))</f>
        <v>0</v>
      </c>
      <c r="N324" s="120" t="str">
        <f>IF('B. Consumer Budget'!$L324="","",'B. Consumer Budget'!$M324-'B. Consumer Budget'!$L324)</f>
        <v/>
      </c>
      <c r="O324" s="63" t="str">
        <f>IF(OR(E324="",F324=""),"",SUMIFS('C. Consumer Service Detail'!$J$11:$J$5010,'C. Consumer Service Detail'!$D$11:$D$5010,$C324,'C. Consumer Service Detail'!$E$11:$E$5010,$D324,'C. Consumer Service Detail'!$F$11:$F$5010,'B. Consumer Budget'!$G324,'C. Consumer Service Detail'!$P$11:$P$5010,"Denied"))</f>
        <v/>
      </c>
    </row>
    <row r="325" spans="2:15" x14ac:dyDescent="0.25">
      <c r="B325" s="64">
        <f t="shared" si="5"/>
        <v>315</v>
      </c>
      <c r="C325" s="68"/>
      <c r="D325" s="69"/>
      <c r="E325" s="103"/>
      <c r="F325" s="69"/>
      <c r="G325" s="89"/>
      <c r="H325" s="69"/>
      <c r="I325" s="70"/>
      <c r="J325" s="70"/>
      <c r="K325" s="121">
        <f>'B. Consumer Budget'!$I325-'B. Consumer Budget'!$J325</f>
        <v>0</v>
      </c>
      <c r="L325" s="120" t="str">
        <f>IF(OR(C325="",D325=""),"",SUMIFS('C. Consumer Service Detail'!$J$11:$J$5010,'C. Consumer Service Detail'!$D$11:$D$5010,$C325,'C. Consumer Service Detail'!$E$11:$E$5010,$D325,'C. Consumer Service Detail'!$F$11:$F$5010,'B. Consumer Budget'!$G325))</f>
        <v/>
      </c>
      <c r="M325" s="120">
        <f>IF('B. Consumer Budget'!$K325&lt;0,0,IF('B. Consumer Budget'!$L325&gt;'B. Consumer Budget'!$K325,'B. Consumer Budget'!$K325,'B. Consumer Budget'!$L325))</f>
        <v>0</v>
      </c>
      <c r="N325" s="120" t="str">
        <f>IF('B. Consumer Budget'!$L325="","",'B. Consumer Budget'!$M325-'B. Consumer Budget'!$L325)</f>
        <v/>
      </c>
      <c r="O325" s="63" t="str">
        <f>IF(OR(E325="",F325=""),"",SUMIFS('C. Consumer Service Detail'!$J$11:$J$5010,'C. Consumer Service Detail'!$D$11:$D$5010,$C325,'C. Consumer Service Detail'!$E$11:$E$5010,$D325,'C. Consumer Service Detail'!$F$11:$F$5010,'B. Consumer Budget'!$G325,'C. Consumer Service Detail'!$P$11:$P$5010,"Denied"))</f>
        <v/>
      </c>
    </row>
    <row r="326" spans="2:15" x14ac:dyDescent="0.25">
      <c r="B326" s="64">
        <f t="shared" si="5"/>
        <v>316</v>
      </c>
      <c r="C326" s="65"/>
      <c r="D326" s="66"/>
      <c r="E326" s="104"/>
      <c r="F326" s="66"/>
      <c r="G326" s="88"/>
      <c r="H326" s="66"/>
      <c r="I326" s="67"/>
      <c r="J326" s="67"/>
      <c r="K326" s="121">
        <f>'B. Consumer Budget'!$I326-'B. Consumer Budget'!$J326</f>
        <v>0</v>
      </c>
      <c r="L326" s="120" t="str">
        <f>IF(OR(C326="",D326=""),"",SUMIFS('C. Consumer Service Detail'!$J$11:$J$5010,'C. Consumer Service Detail'!$D$11:$D$5010,$C326,'C. Consumer Service Detail'!$E$11:$E$5010,$D326,'C. Consumer Service Detail'!$F$11:$F$5010,'B. Consumer Budget'!$G326))</f>
        <v/>
      </c>
      <c r="M326" s="120">
        <f>IF('B. Consumer Budget'!$K326&lt;0,0,IF('B. Consumer Budget'!$L326&gt;'B. Consumer Budget'!$K326,'B. Consumer Budget'!$K326,'B. Consumer Budget'!$L326))</f>
        <v>0</v>
      </c>
      <c r="N326" s="120" t="str">
        <f>IF('B. Consumer Budget'!$L326="","",'B. Consumer Budget'!$M326-'B. Consumer Budget'!$L326)</f>
        <v/>
      </c>
      <c r="O326" s="63" t="str">
        <f>IF(OR(E326="",F326=""),"",SUMIFS('C. Consumer Service Detail'!$J$11:$J$5010,'C. Consumer Service Detail'!$D$11:$D$5010,$C326,'C. Consumer Service Detail'!$E$11:$E$5010,$D326,'C. Consumer Service Detail'!$F$11:$F$5010,'B. Consumer Budget'!$G326,'C. Consumer Service Detail'!$P$11:$P$5010,"Denied"))</f>
        <v/>
      </c>
    </row>
    <row r="327" spans="2:15" x14ac:dyDescent="0.25">
      <c r="B327" s="64">
        <f t="shared" si="5"/>
        <v>317</v>
      </c>
      <c r="C327" s="68"/>
      <c r="D327" s="69"/>
      <c r="E327" s="103"/>
      <c r="F327" s="69"/>
      <c r="G327" s="89"/>
      <c r="H327" s="69"/>
      <c r="I327" s="70"/>
      <c r="J327" s="70"/>
      <c r="K327" s="121">
        <f>'B. Consumer Budget'!$I327-'B. Consumer Budget'!$J327</f>
        <v>0</v>
      </c>
      <c r="L327" s="120" t="str">
        <f>IF(OR(C327="",D327=""),"",SUMIFS('C. Consumer Service Detail'!$J$11:$J$5010,'C. Consumer Service Detail'!$D$11:$D$5010,$C327,'C. Consumer Service Detail'!$E$11:$E$5010,$D327,'C. Consumer Service Detail'!$F$11:$F$5010,'B. Consumer Budget'!$G327))</f>
        <v/>
      </c>
      <c r="M327" s="120">
        <f>IF('B. Consumer Budget'!$K327&lt;0,0,IF('B. Consumer Budget'!$L327&gt;'B. Consumer Budget'!$K327,'B. Consumer Budget'!$K327,'B. Consumer Budget'!$L327))</f>
        <v>0</v>
      </c>
      <c r="N327" s="120" t="str">
        <f>IF('B. Consumer Budget'!$L327="","",'B. Consumer Budget'!$M327-'B. Consumer Budget'!$L327)</f>
        <v/>
      </c>
      <c r="O327" s="63" t="str">
        <f>IF(OR(E327="",F327=""),"",SUMIFS('C. Consumer Service Detail'!$J$11:$J$5010,'C. Consumer Service Detail'!$D$11:$D$5010,$C327,'C. Consumer Service Detail'!$E$11:$E$5010,$D327,'C. Consumer Service Detail'!$F$11:$F$5010,'B. Consumer Budget'!$G327,'C. Consumer Service Detail'!$P$11:$P$5010,"Denied"))</f>
        <v/>
      </c>
    </row>
    <row r="328" spans="2:15" x14ac:dyDescent="0.25">
      <c r="B328" s="64">
        <f t="shared" si="5"/>
        <v>318</v>
      </c>
      <c r="C328" s="65"/>
      <c r="D328" s="66"/>
      <c r="E328" s="104"/>
      <c r="F328" s="66"/>
      <c r="G328" s="88"/>
      <c r="H328" s="66"/>
      <c r="I328" s="67"/>
      <c r="J328" s="67"/>
      <c r="K328" s="121">
        <f>'B. Consumer Budget'!$I328-'B. Consumer Budget'!$J328</f>
        <v>0</v>
      </c>
      <c r="L328" s="120" t="str">
        <f>IF(OR(C328="",D328=""),"",SUMIFS('C. Consumer Service Detail'!$J$11:$J$5010,'C. Consumer Service Detail'!$D$11:$D$5010,$C328,'C. Consumer Service Detail'!$E$11:$E$5010,$D328,'C. Consumer Service Detail'!$F$11:$F$5010,'B. Consumer Budget'!$G328))</f>
        <v/>
      </c>
      <c r="M328" s="120">
        <f>IF('B. Consumer Budget'!$K328&lt;0,0,IF('B. Consumer Budget'!$L328&gt;'B. Consumer Budget'!$K328,'B. Consumer Budget'!$K328,'B. Consumer Budget'!$L328))</f>
        <v>0</v>
      </c>
      <c r="N328" s="120" t="str">
        <f>IF('B. Consumer Budget'!$L328="","",'B. Consumer Budget'!$M328-'B. Consumer Budget'!$L328)</f>
        <v/>
      </c>
      <c r="O328" s="63" t="str">
        <f>IF(OR(E328="",F328=""),"",SUMIFS('C. Consumer Service Detail'!$J$11:$J$5010,'C. Consumer Service Detail'!$D$11:$D$5010,$C328,'C. Consumer Service Detail'!$E$11:$E$5010,$D328,'C. Consumer Service Detail'!$F$11:$F$5010,'B. Consumer Budget'!$G328,'C. Consumer Service Detail'!$P$11:$P$5010,"Denied"))</f>
        <v/>
      </c>
    </row>
    <row r="329" spans="2:15" x14ac:dyDescent="0.25">
      <c r="B329" s="64">
        <f t="shared" si="5"/>
        <v>319</v>
      </c>
      <c r="C329" s="68"/>
      <c r="D329" s="69"/>
      <c r="E329" s="103"/>
      <c r="F329" s="69"/>
      <c r="G329" s="89"/>
      <c r="H329" s="69"/>
      <c r="I329" s="70"/>
      <c r="J329" s="70"/>
      <c r="K329" s="121">
        <f>'B. Consumer Budget'!$I329-'B. Consumer Budget'!$J329</f>
        <v>0</v>
      </c>
      <c r="L329" s="120" t="str">
        <f>IF(OR(C329="",D329=""),"",SUMIFS('C. Consumer Service Detail'!$J$11:$J$5010,'C. Consumer Service Detail'!$D$11:$D$5010,$C329,'C. Consumer Service Detail'!$E$11:$E$5010,$D329,'C. Consumer Service Detail'!$F$11:$F$5010,'B. Consumer Budget'!$G329))</f>
        <v/>
      </c>
      <c r="M329" s="120">
        <f>IF('B. Consumer Budget'!$K329&lt;0,0,IF('B. Consumer Budget'!$L329&gt;'B. Consumer Budget'!$K329,'B. Consumer Budget'!$K329,'B. Consumer Budget'!$L329))</f>
        <v>0</v>
      </c>
      <c r="N329" s="120" t="str">
        <f>IF('B. Consumer Budget'!$L329="","",'B. Consumer Budget'!$M329-'B. Consumer Budget'!$L329)</f>
        <v/>
      </c>
      <c r="O329" s="63" t="str">
        <f>IF(OR(E329="",F329=""),"",SUMIFS('C. Consumer Service Detail'!$J$11:$J$5010,'C. Consumer Service Detail'!$D$11:$D$5010,$C329,'C. Consumer Service Detail'!$E$11:$E$5010,$D329,'C. Consumer Service Detail'!$F$11:$F$5010,'B. Consumer Budget'!$G329,'C. Consumer Service Detail'!$P$11:$P$5010,"Denied"))</f>
        <v/>
      </c>
    </row>
    <row r="330" spans="2:15" x14ac:dyDescent="0.25">
      <c r="B330" s="64">
        <f t="shared" si="5"/>
        <v>320</v>
      </c>
      <c r="C330" s="65"/>
      <c r="D330" s="66"/>
      <c r="E330" s="104"/>
      <c r="F330" s="66"/>
      <c r="G330" s="88"/>
      <c r="H330" s="66"/>
      <c r="I330" s="67"/>
      <c r="J330" s="67"/>
      <c r="K330" s="121">
        <f>'B. Consumer Budget'!$I330-'B. Consumer Budget'!$J330</f>
        <v>0</v>
      </c>
      <c r="L330" s="120" t="str">
        <f>IF(OR(C330="",D330=""),"",SUMIFS('C. Consumer Service Detail'!$J$11:$J$5010,'C. Consumer Service Detail'!$D$11:$D$5010,$C330,'C. Consumer Service Detail'!$E$11:$E$5010,$D330,'C. Consumer Service Detail'!$F$11:$F$5010,'B. Consumer Budget'!$G330))</f>
        <v/>
      </c>
      <c r="M330" s="120">
        <f>IF('B. Consumer Budget'!$K330&lt;0,0,IF('B. Consumer Budget'!$L330&gt;'B. Consumer Budget'!$K330,'B. Consumer Budget'!$K330,'B. Consumer Budget'!$L330))</f>
        <v>0</v>
      </c>
      <c r="N330" s="120" t="str">
        <f>IF('B. Consumer Budget'!$L330="","",'B. Consumer Budget'!$M330-'B. Consumer Budget'!$L330)</f>
        <v/>
      </c>
      <c r="O330" s="63" t="str">
        <f>IF(OR(E330="",F330=""),"",SUMIFS('C. Consumer Service Detail'!$J$11:$J$5010,'C. Consumer Service Detail'!$D$11:$D$5010,$C330,'C. Consumer Service Detail'!$E$11:$E$5010,$D330,'C. Consumer Service Detail'!$F$11:$F$5010,'B. Consumer Budget'!$G330,'C. Consumer Service Detail'!$P$11:$P$5010,"Denied"))</f>
        <v/>
      </c>
    </row>
    <row r="331" spans="2:15" x14ac:dyDescent="0.25">
      <c r="B331" s="64">
        <f t="shared" si="5"/>
        <v>321</v>
      </c>
      <c r="C331" s="68"/>
      <c r="D331" s="69"/>
      <c r="E331" s="103"/>
      <c r="F331" s="69"/>
      <c r="G331" s="89"/>
      <c r="H331" s="69"/>
      <c r="I331" s="70"/>
      <c r="J331" s="70"/>
      <c r="K331" s="121">
        <f>'B. Consumer Budget'!$I331-'B. Consumer Budget'!$J331</f>
        <v>0</v>
      </c>
      <c r="L331" s="120" t="str">
        <f>IF(OR(C331="",D331=""),"",SUMIFS('C. Consumer Service Detail'!$J$11:$J$5010,'C. Consumer Service Detail'!$D$11:$D$5010,$C331,'C. Consumer Service Detail'!$E$11:$E$5010,$D331,'C. Consumer Service Detail'!$F$11:$F$5010,'B. Consumer Budget'!$G331))</f>
        <v/>
      </c>
      <c r="M331" s="120">
        <f>IF('B. Consumer Budget'!$K331&lt;0,0,IF('B. Consumer Budget'!$L331&gt;'B. Consumer Budget'!$K331,'B. Consumer Budget'!$K331,'B. Consumer Budget'!$L331))</f>
        <v>0</v>
      </c>
      <c r="N331" s="120" t="str">
        <f>IF('B. Consumer Budget'!$L331="","",'B. Consumer Budget'!$M331-'B. Consumer Budget'!$L331)</f>
        <v/>
      </c>
      <c r="O331" s="63" t="str">
        <f>IF(OR(E331="",F331=""),"",SUMIFS('C. Consumer Service Detail'!$J$11:$J$5010,'C. Consumer Service Detail'!$D$11:$D$5010,$C331,'C. Consumer Service Detail'!$E$11:$E$5010,$D331,'C. Consumer Service Detail'!$F$11:$F$5010,'B. Consumer Budget'!$G331,'C. Consumer Service Detail'!$P$11:$P$5010,"Denied"))</f>
        <v/>
      </c>
    </row>
    <row r="332" spans="2:15" x14ac:dyDescent="0.25">
      <c r="B332" s="64">
        <f t="shared" si="5"/>
        <v>322</v>
      </c>
      <c r="C332" s="65"/>
      <c r="D332" s="66"/>
      <c r="E332" s="104"/>
      <c r="F332" s="66"/>
      <c r="G332" s="88"/>
      <c r="H332" s="66"/>
      <c r="I332" s="67"/>
      <c r="J332" s="67"/>
      <c r="K332" s="121">
        <f>'B. Consumer Budget'!$I332-'B. Consumer Budget'!$J332</f>
        <v>0</v>
      </c>
      <c r="L332" s="120" t="str">
        <f>IF(OR(C332="",D332=""),"",SUMIFS('C. Consumer Service Detail'!$J$11:$J$5010,'C. Consumer Service Detail'!$D$11:$D$5010,$C332,'C. Consumer Service Detail'!$E$11:$E$5010,$D332,'C. Consumer Service Detail'!$F$11:$F$5010,'B. Consumer Budget'!$G332))</f>
        <v/>
      </c>
      <c r="M332" s="120">
        <f>IF('B. Consumer Budget'!$K332&lt;0,0,IF('B. Consumer Budget'!$L332&gt;'B. Consumer Budget'!$K332,'B. Consumer Budget'!$K332,'B. Consumer Budget'!$L332))</f>
        <v>0</v>
      </c>
      <c r="N332" s="120" t="str">
        <f>IF('B. Consumer Budget'!$L332="","",'B. Consumer Budget'!$M332-'B. Consumer Budget'!$L332)</f>
        <v/>
      </c>
      <c r="O332" s="63" t="str">
        <f>IF(OR(E332="",F332=""),"",SUMIFS('C. Consumer Service Detail'!$J$11:$J$5010,'C. Consumer Service Detail'!$D$11:$D$5010,$C332,'C. Consumer Service Detail'!$E$11:$E$5010,$D332,'C. Consumer Service Detail'!$F$11:$F$5010,'B. Consumer Budget'!$G332,'C. Consumer Service Detail'!$P$11:$P$5010,"Denied"))</f>
        <v/>
      </c>
    </row>
    <row r="333" spans="2:15" x14ac:dyDescent="0.25">
      <c r="B333" s="64">
        <f t="shared" si="5"/>
        <v>323</v>
      </c>
      <c r="C333" s="68"/>
      <c r="D333" s="69"/>
      <c r="E333" s="103"/>
      <c r="F333" s="69"/>
      <c r="G333" s="89"/>
      <c r="H333" s="69"/>
      <c r="I333" s="70"/>
      <c r="J333" s="70"/>
      <c r="K333" s="121">
        <f>'B. Consumer Budget'!$I333-'B. Consumer Budget'!$J333</f>
        <v>0</v>
      </c>
      <c r="L333" s="120" t="str">
        <f>IF(OR(C333="",D333=""),"",SUMIFS('C. Consumer Service Detail'!$J$11:$J$5010,'C. Consumer Service Detail'!$D$11:$D$5010,$C333,'C. Consumer Service Detail'!$E$11:$E$5010,$D333,'C. Consumer Service Detail'!$F$11:$F$5010,'B. Consumer Budget'!$G333))</f>
        <v/>
      </c>
      <c r="M333" s="120">
        <f>IF('B. Consumer Budget'!$K333&lt;0,0,IF('B. Consumer Budget'!$L333&gt;'B. Consumer Budget'!$K333,'B. Consumer Budget'!$K333,'B. Consumer Budget'!$L333))</f>
        <v>0</v>
      </c>
      <c r="N333" s="120" t="str">
        <f>IF('B. Consumer Budget'!$L333="","",'B. Consumer Budget'!$M333-'B. Consumer Budget'!$L333)</f>
        <v/>
      </c>
      <c r="O333" s="63" t="str">
        <f>IF(OR(E333="",F333=""),"",SUMIFS('C. Consumer Service Detail'!$J$11:$J$5010,'C. Consumer Service Detail'!$D$11:$D$5010,$C333,'C. Consumer Service Detail'!$E$11:$E$5010,$D333,'C. Consumer Service Detail'!$F$11:$F$5010,'B. Consumer Budget'!$G333,'C. Consumer Service Detail'!$P$11:$P$5010,"Denied"))</f>
        <v/>
      </c>
    </row>
    <row r="334" spans="2:15" x14ac:dyDescent="0.25">
      <c r="B334" s="64">
        <f t="shared" si="5"/>
        <v>324</v>
      </c>
      <c r="C334" s="65"/>
      <c r="D334" s="66"/>
      <c r="E334" s="104"/>
      <c r="F334" s="66"/>
      <c r="G334" s="88"/>
      <c r="H334" s="66"/>
      <c r="I334" s="67"/>
      <c r="J334" s="67"/>
      <c r="K334" s="121">
        <f>'B. Consumer Budget'!$I334-'B. Consumer Budget'!$J334</f>
        <v>0</v>
      </c>
      <c r="L334" s="120" t="str">
        <f>IF(OR(C334="",D334=""),"",SUMIFS('C. Consumer Service Detail'!$J$11:$J$5010,'C. Consumer Service Detail'!$D$11:$D$5010,$C334,'C. Consumer Service Detail'!$E$11:$E$5010,$D334,'C. Consumer Service Detail'!$F$11:$F$5010,'B. Consumer Budget'!$G334))</f>
        <v/>
      </c>
      <c r="M334" s="120">
        <f>IF('B. Consumer Budget'!$K334&lt;0,0,IF('B. Consumer Budget'!$L334&gt;'B. Consumer Budget'!$K334,'B. Consumer Budget'!$K334,'B. Consumer Budget'!$L334))</f>
        <v>0</v>
      </c>
      <c r="N334" s="120" t="str">
        <f>IF('B. Consumer Budget'!$L334="","",'B. Consumer Budget'!$M334-'B. Consumer Budget'!$L334)</f>
        <v/>
      </c>
      <c r="O334" s="63" t="str">
        <f>IF(OR(E334="",F334=""),"",SUMIFS('C. Consumer Service Detail'!$J$11:$J$5010,'C. Consumer Service Detail'!$D$11:$D$5010,$C334,'C. Consumer Service Detail'!$E$11:$E$5010,$D334,'C. Consumer Service Detail'!$F$11:$F$5010,'B. Consumer Budget'!$G334,'C. Consumer Service Detail'!$P$11:$P$5010,"Denied"))</f>
        <v/>
      </c>
    </row>
    <row r="335" spans="2:15" x14ac:dyDescent="0.25">
      <c r="B335" s="64">
        <f t="shared" si="5"/>
        <v>325</v>
      </c>
      <c r="C335" s="68"/>
      <c r="D335" s="69"/>
      <c r="E335" s="103"/>
      <c r="F335" s="69"/>
      <c r="G335" s="89"/>
      <c r="H335" s="69"/>
      <c r="I335" s="70"/>
      <c r="J335" s="70"/>
      <c r="K335" s="121">
        <f>'B. Consumer Budget'!$I335-'B. Consumer Budget'!$J335</f>
        <v>0</v>
      </c>
      <c r="L335" s="120" t="str">
        <f>IF(OR(C335="",D335=""),"",SUMIFS('C. Consumer Service Detail'!$J$11:$J$5010,'C. Consumer Service Detail'!$D$11:$D$5010,$C335,'C. Consumer Service Detail'!$E$11:$E$5010,$D335,'C. Consumer Service Detail'!$F$11:$F$5010,'B. Consumer Budget'!$G335))</f>
        <v/>
      </c>
      <c r="M335" s="120">
        <f>IF('B. Consumer Budget'!$K335&lt;0,0,IF('B. Consumer Budget'!$L335&gt;'B. Consumer Budget'!$K335,'B. Consumer Budget'!$K335,'B. Consumer Budget'!$L335))</f>
        <v>0</v>
      </c>
      <c r="N335" s="120" t="str">
        <f>IF('B. Consumer Budget'!$L335="","",'B. Consumer Budget'!$M335-'B. Consumer Budget'!$L335)</f>
        <v/>
      </c>
      <c r="O335" s="63" t="str">
        <f>IF(OR(E335="",F335=""),"",SUMIFS('C. Consumer Service Detail'!$J$11:$J$5010,'C. Consumer Service Detail'!$D$11:$D$5010,$C335,'C. Consumer Service Detail'!$E$11:$E$5010,$D335,'C. Consumer Service Detail'!$F$11:$F$5010,'B. Consumer Budget'!$G335,'C. Consumer Service Detail'!$P$11:$P$5010,"Denied"))</f>
        <v/>
      </c>
    </row>
    <row r="336" spans="2:15" x14ac:dyDescent="0.25">
      <c r="B336" s="64">
        <f t="shared" si="5"/>
        <v>326</v>
      </c>
      <c r="C336" s="65"/>
      <c r="D336" s="66"/>
      <c r="E336" s="104"/>
      <c r="F336" s="66"/>
      <c r="G336" s="88"/>
      <c r="H336" s="66"/>
      <c r="I336" s="67"/>
      <c r="J336" s="67"/>
      <c r="K336" s="121">
        <f>'B. Consumer Budget'!$I336-'B. Consumer Budget'!$J336</f>
        <v>0</v>
      </c>
      <c r="L336" s="120" t="str">
        <f>IF(OR(C336="",D336=""),"",SUMIFS('C. Consumer Service Detail'!$J$11:$J$5010,'C. Consumer Service Detail'!$D$11:$D$5010,$C336,'C. Consumer Service Detail'!$E$11:$E$5010,$D336,'C. Consumer Service Detail'!$F$11:$F$5010,'B. Consumer Budget'!$G336))</f>
        <v/>
      </c>
      <c r="M336" s="120">
        <f>IF('B. Consumer Budget'!$K336&lt;0,0,IF('B. Consumer Budget'!$L336&gt;'B. Consumer Budget'!$K336,'B. Consumer Budget'!$K336,'B. Consumer Budget'!$L336))</f>
        <v>0</v>
      </c>
      <c r="N336" s="120" t="str">
        <f>IF('B. Consumer Budget'!$L336="","",'B. Consumer Budget'!$M336-'B. Consumer Budget'!$L336)</f>
        <v/>
      </c>
      <c r="O336" s="63" t="str">
        <f>IF(OR(E336="",F336=""),"",SUMIFS('C. Consumer Service Detail'!$J$11:$J$5010,'C. Consumer Service Detail'!$D$11:$D$5010,$C336,'C. Consumer Service Detail'!$E$11:$E$5010,$D336,'C. Consumer Service Detail'!$F$11:$F$5010,'B. Consumer Budget'!$G336,'C. Consumer Service Detail'!$P$11:$P$5010,"Denied"))</f>
        <v/>
      </c>
    </row>
    <row r="337" spans="2:15" x14ac:dyDescent="0.25">
      <c r="B337" s="64">
        <f t="shared" si="5"/>
        <v>327</v>
      </c>
      <c r="C337" s="68"/>
      <c r="D337" s="69"/>
      <c r="E337" s="103"/>
      <c r="F337" s="69"/>
      <c r="G337" s="89"/>
      <c r="H337" s="69"/>
      <c r="I337" s="70"/>
      <c r="J337" s="70"/>
      <c r="K337" s="121">
        <f>'B. Consumer Budget'!$I337-'B. Consumer Budget'!$J337</f>
        <v>0</v>
      </c>
      <c r="L337" s="120" t="str">
        <f>IF(OR(C337="",D337=""),"",SUMIFS('C. Consumer Service Detail'!$J$11:$J$5010,'C. Consumer Service Detail'!$D$11:$D$5010,$C337,'C. Consumer Service Detail'!$E$11:$E$5010,$D337,'C. Consumer Service Detail'!$F$11:$F$5010,'B. Consumer Budget'!$G337))</f>
        <v/>
      </c>
      <c r="M337" s="120">
        <f>IF('B. Consumer Budget'!$K337&lt;0,0,IF('B. Consumer Budget'!$L337&gt;'B. Consumer Budget'!$K337,'B. Consumer Budget'!$K337,'B. Consumer Budget'!$L337))</f>
        <v>0</v>
      </c>
      <c r="N337" s="120" t="str">
        <f>IF('B. Consumer Budget'!$L337="","",'B. Consumer Budget'!$M337-'B. Consumer Budget'!$L337)</f>
        <v/>
      </c>
      <c r="O337" s="63" t="str">
        <f>IF(OR(E337="",F337=""),"",SUMIFS('C. Consumer Service Detail'!$J$11:$J$5010,'C. Consumer Service Detail'!$D$11:$D$5010,$C337,'C. Consumer Service Detail'!$E$11:$E$5010,$D337,'C. Consumer Service Detail'!$F$11:$F$5010,'B. Consumer Budget'!$G337,'C. Consumer Service Detail'!$P$11:$P$5010,"Denied"))</f>
        <v/>
      </c>
    </row>
    <row r="338" spans="2:15" x14ac:dyDescent="0.25">
      <c r="B338" s="64">
        <f t="shared" si="5"/>
        <v>328</v>
      </c>
      <c r="C338" s="65"/>
      <c r="D338" s="66"/>
      <c r="E338" s="104"/>
      <c r="F338" s="66"/>
      <c r="G338" s="88"/>
      <c r="H338" s="66"/>
      <c r="I338" s="67"/>
      <c r="J338" s="67"/>
      <c r="K338" s="121">
        <f>'B. Consumer Budget'!$I338-'B. Consumer Budget'!$J338</f>
        <v>0</v>
      </c>
      <c r="L338" s="120" t="str">
        <f>IF(OR(C338="",D338=""),"",SUMIFS('C. Consumer Service Detail'!$J$11:$J$5010,'C. Consumer Service Detail'!$D$11:$D$5010,$C338,'C. Consumer Service Detail'!$E$11:$E$5010,$D338,'C. Consumer Service Detail'!$F$11:$F$5010,'B. Consumer Budget'!$G338))</f>
        <v/>
      </c>
      <c r="M338" s="120">
        <f>IF('B. Consumer Budget'!$K338&lt;0,0,IF('B. Consumer Budget'!$L338&gt;'B. Consumer Budget'!$K338,'B. Consumer Budget'!$K338,'B. Consumer Budget'!$L338))</f>
        <v>0</v>
      </c>
      <c r="N338" s="120" t="str">
        <f>IF('B. Consumer Budget'!$L338="","",'B. Consumer Budget'!$M338-'B. Consumer Budget'!$L338)</f>
        <v/>
      </c>
      <c r="O338" s="63" t="str">
        <f>IF(OR(E338="",F338=""),"",SUMIFS('C. Consumer Service Detail'!$J$11:$J$5010,'C. Consumer Service Detail'!$D$11:$D$5010,$C338,'C. Consumer Service Detail'!$E$11:$E$5010,$D338,'C. Consumer Service Detail'!$F$11:$F$5010,'B. Consumer Budget'!$G338,'C. Consumer Service Detail'!$P$11:$P$5010,"Denied"))</f>
        <v/>
      </c>
    </row>
    <row r="339" spans="2:15" x14ac:dyDescent="0.25">
      <c r="B339" s="64">
        <f t="shared" si="5"/>
        <v>329</v>
      </c>
      <c r="C339" s="68"/>
      <c r="D339" s="69"/>
      <c r="E339" s="103"/>
      <c r="F339" s="69"/>
      <c r="G339" s="89"/>
      <c r="H339" s="69"/>
      <c r="I339" s="70"/>
      <c r="J339" s="70"/>
      <c r="K339" s="121">
        <f>'B. Consumer Budget'!$I339-'B. Consumer Budget'!$J339</f>
        <v>0</v>
      </c>
      <c r="L339" s="120" t="str">
        <f>IF(OR(C339="",D339=""),"",SUMIFS('C. Consumer Service Detail'!$J$11:$J$5010,'C. Consumer Service Detail'!$D$11:$D$5010,$C339,'C. Consumer Service Detail'!$E$11:$E$5010,$D339,'C. Consumer Service Detail'!$F$11:$F$5010,'B. Consumer Budget'!$G339))</f>
        <v/>
      </c>
      <c r="M339" s="120">
        <f>IF('B. Consumer Budget'!$K339&lt;0,0,IF('B. Consumer Budget'!$L339&gt;'B. Consumer Budget'!$K339,'B. Consumer Budget'!$K339,'B. Consumer Budget'!$L339))</f>
        <v>0</v>
      </c>
      <c r="N339" s="120" t="str">
        <f>IF('B. Consumer Budget'!$L339="","",'B. Consumer Budget'!$M339-'B. Consumer Budget'!$L339)</f>
        <v/>
      </c>
      <c r="O339" s="63" t="str">
        <f>IF(OR(E339="",F339=""),"",SUMIFS('C. Consumer Service Detail'!$J$11:$J$5010,'C. Consumer Service Detail'!$D$11:$D$5010,$C339,'C. Consumer Service Detail'!$E$11:$E$5010,$D339,'C. Consumer Service Detail'!$F$11:$F$5010,'B. Consumer Budget'!$G339,'C. Consumer Service Detail'!$P$11:$P$5010,"Denied"))</f>
        <v/>
      </c>
    </row>
    <row r="340" spans="2:15" x14ac:dyDescent="0.25">
      <c r="B340" s="64">
        <f t="shared" si="5"/>
        <v>330</v>
      </c>
      <c r="C340" s="65"/>
      <c r="D340" s="66"/>
      <c r="E340" s="104"/>
      <c r="F340" s="66"/>
      <c r="G340" s="88"/>
      <c r="H340" s="66"/>
      <c r="I340" s="67"/>
      <c r="J340" s="67"/>
      <c r="K340" s="121">
        <f>'B. Consumer Budget'!$I340-'B. Consumer Budget'!$J340</f>
        <v>0</v>
      </c>
      <c r="L340" s="120" t="str">
        <f>IF(OR(C340="",D340=""),"",SUMIFS('C. Consumer Service Detail'!$J$11:$J$5010,'C. Consumer Service Detail'!$D$11:$D$5010,$C340,'C. Consumer Service Detail'!$E$11:$E$5010,$D340,'C. Consumer Service Detail'!$F$11:$F$5010,'B. Consumer Budget'!$G340))</f>
        <v/>
      </c>
      <c r="M340" s="120">
        <f>IF('B. Consumer Budget'!$K340&lt;0,0,IF('B. Consumer Budget'!$L340&gt;'B. Consumer Budget'!$K340,'B. Consumer Budget'!$K340,'B. Consumer Budget'!$L340))</f>
        <v>0</v>
      </c>
      <c r="N340" s="120" t="str">
        <f>IF('B. Consumer Budget'!$L340="","",'B. Consumer Budget'!$M340-'B. Consumer Budget'!$L340)</f>
        <v/>
      </c>
      <c r="O340" s="63" t="str">
        <f>IF(OR(E340="",F340=""),"",SUMIFS('C. Consumer Service Detail'!$J$11:$J$5010,'C. Consumer Service Detail'!$D$11:$D$5010,$C340,'C. Consumer Service Detail'!$E$11:$E$5010,$D340,'C. Consumer Service Detail'!$F$11:$F$5010,'B. Consumer Budget'!$G340,'C. Consumer Service Detail'!$P$11:$P$5010,"Denied"))</f>
        <v/>
      </c>
    </row>
    <row r="341" spans="2:15" x14ac:dyDescent="0.25">
      <c r="B341" s="64">
        <f t="shared" si="5"/>
        <v>331</v>
      </c>
      <c r="C341" s="68"/>
      <c r="D341" s="69"/>
      <c r="E341" s="103"/>
      <c r="F341" s="69"/>
      <c r="G341" s="89"/>
      <c r="H341" s="69"/>
      <c r="I341" s="70"/>
      <c r="J341" s="70"/>
      <c r="K341" s="121">
        <f>'B. Consumer Budget'!$I341-'B. Consumer Budget'!$J341</f>
        <v>0</v>
      </c>
      <c r="L341" s="120" t="str">
        <f>IF(OR(C341="",D341=""),"",SUMIFS('C. Consumer Service Detail'!$J$11:$J$5010,'C. Consumer Service Detail'!$D$11:$D$5010,$C341,'C. Consumer Service Detail'!$E$11:$E$5010,$D341,'C. Consumer Service Detail'!$F$11:$F$5010,'B. Consumer Budget'!$G341))</f>
        <v/>
      </c>
      <c r="M341" s="120">
        <f>IF('B. Consumer Budget'!$K341&lt;0,0,IF('B. Consumer Budget'!$L341&gt;'B. Consumer Budget'!$K341,'B. Consumer Budget'!$K341,'B. Consumer Budget'!$L341))</f>
        <v>0</v>
      </c>
      <c r="N341" s="120" t="str">
        <f>IF('B. Consumer Budget'!$L341="","",'B. Consumer Budget'!$M341-'B. Consumer Budget'!$L341)</f>
        <v/>
      </c>
      <c r="O341" s="63" t="str">
        <f>IF(OR(E341="",F341=""),"",SUMIFS('C. Consumer Service Detail'!$J$11:$J$5010,'C. Consumer Service Detail'!$D$11:$D$5010,$C341,'C. Consumer Service Detail'!$E$11:$E$5010,$D341,'C. Consumer Service Detail'!$F$11:$F$5010,'B. Consumer Budget'!$G341,'C. Consumer Service Detail'!$P$11:$P$5010,"Denied"))</f>
        <v/>
      </c>
    </row>
    <row r="342" spans="2:15" x14ac:dyDescent="0.25">
      <c r="B342" s="64">
        <f t="shared" si="5"/>
        <v>332</v>
      </c>
      <c r="C342" s="65"/>
      <c r="D342" s="66"/>
      <c r="E342" s="104"/>
      <c r="F342" s="66"/>
      <c r="G342" s="88"/>
      <c r="H342" s="66"/>
      <c r="I342" s="67"/>
      <c r="J342" s="67"/>
      <c r="K342" s="121">
        <f>'B. Consumer Budget'!$I342-'B. Consumer Budget'!$J342</f>
        <v>0</v>
      </c>
      <c r="L342" s="120" t="str">
        <f>IF(OR(C342="",D342=""),"",SUMIFS('C. Consumer Service Detail'!$J$11:$J$5010,'C. Consumer Service Detail'!$D$11:$D$5010,$C342,'C. Consumer Service Detail'!$E$11:$E$5010,$D342,'C. Consumer Service Detail'!$F$11:$F$5010,'B. Consumer Budget'!$G342))</f>
        <v/>
      </c>
      <c r="M342" s="120">
        <f>IF('B. Consumer Budget'!$K342&lt;0,0,IF('B. Consumer Budget'!$L342&gt;'B. Consumer Budget'!$K342,'B. Consumer Budget'!$K342,'B. Consumer Budget'!$L342))</f>
        <v>0</v>
      </c>
      <c r="N342" s="120" t="str">
        <f>IF('B. Consumer Budget'!$L342="","",'B. Consumer Budget'!$M342-'B. Consumer Budget'!$L342)</f>
        <v/>
      </c>
      <c r="O342" s="63" t="str">
        <f>IF(OR(E342="",F342=""),"",SUMIFS('C. Consumer Service Detail'!$J$11:$J$5010,'C. Consumer Service Detail'!$D$11:$D$5010,$C342,'C. Consumer Service Detail'!$E$11:$E$5010,$D342,'C. Consumer Service Detail'!$F$11:$F$5010,'B. Consumer Budget'!$G342,'C. Consumer Service Detail'!$P$11:$P$5010,"Denied"))</f>
        <v/>
      </c>
    </row>
    <row r="343" spans="2:15" x14ac:dyDescent="0.25">
      <c r="B343" s="64">
        <f t="shared" si="5"/>
        <v>333</v>
      </c>
      <c r="C343" s="68"/>
      <c r="D343" s="69"/>
      <c r="E343" s="103"/>
      <c r="F343" s="69"/>
      <c r="G343" s="89"/>
      <c r="H343" s="69"/>
      <c r="I343" s="70"/>
      <c r="J343" s="70"/>
      <c r="K343" s="121">
        <f>'B. Consumer Budget'!$I343-'B. Consumer Budget'!$J343</f>
        <v>0</v>
      </c>
      <c r="L343" s="120" t="str">
        <f>IF(OR(C343="",D343=""),"",SUMIFS('C. Consumer Service Detail'!$J$11:$J$5010,'C. Consumer Service Detail'!$D$11:$D$5010,$C343,'C. Consumer Service Detail'!$E$11:$E$5010,$D343,'C. Consumer Service Detail'!$F$11:$F$5010,'B. Consumer Budget'!$G343))</f>
        <v/>
      </c>
      <c r="M343" s="120">
        <f>IF('B. Consumer Budget'!$K343&lt;0,0,IF('B. Consumer Budget'!$L343&gt;'B. Consumer Budget'!$K343,'B. Consumer Budget'!$K343,'B. Consumer Budget'!$L343))</f>
        <v>0</v>
      </c>
      <c r="N343" s="120" t="str">
        <f>IF('B. Consumer Budget'!$L343="","",'B. Consumer Budget'!$M343-'B. Consumer Budget'!$L343)</f>
        <v/>
      </c>
      <c r="O343" s="63" t="str">
        <f>IF(OR(E343="",F343=""),"",SUMIFS('C. Consumer Service Detail'!$J$11:$J$5010,'C. Consumer Service Detail'!$D$11:$D$5010,$C343,'C. Consumer Service Detail'!$E$11:$E$5010,$D343,'C. Consumer Service Detail'!$F$11:$F$5010,'B. Consumer Budget'!$G343,'C. Consumer Service Detail'!$P$11:$P$5010,"Denied"))</f>
        <v/>
      </c>
    </row>
    <row r="344" spans="2:15" x14ac:dyDescent="0.25">
      <c r="B344" s="64">
        <f t="shared" si="5"/>
        <v>334</v>
      </c>
      <c r="C344" s="65"/>
      <c r="D344" s="66"/>
      <c r="E344" s="104"/>
      <c r="F344" s="66"/>
      <c r="G344" s="88"/>
      <c r="H344" s="66"/>
      <c r="I344" s="67"/>
      <c r="J344" s="67"/>
      <c r="K344" s="121">
        <f>'B. Consumer Budget'!$I344-'B. Consumer Budget'!$J344</f>
        <v>0</v>
      </c>
      <c r="L344" s="120" t="str">
        <f>IF(OR(C344="",D344=""),"",SUMIFS('C. Consumer Service Detail'!$J$11:$J$5010,'C. Consumer Service Detail'!$D$11:$D$5010,$C344,'C. Consumer Service Detail'!$E$11:$E$5010,$D344,'C. Consumer Service Detail'!$F$11:$F$5010,'B. Consumer Budget'!$G344))</f>
        <v/>
      </c>
      <c r="M344" s="120">
        <f>IF('B. Consumer Budget'!$K344&lt;0,0,IF('B. Consumer Budget'!$L344&gt;'B. Consumer Budget'!$K344,'B. Consumer Budget'!$K344,'B. Consumer Budget'!$L344))</f>
        <v>0</v>
      </c>
      <c r="N344" s="120" t="str">
        <f>IF('B. Consumer Budget'!$L344="","",'B. Consumer Budget'!$M344-'B. Consumer Budget'!$L344)</f>
        <v/>
      </c>
      <c r="O344" s="63" t="str">
        <f>IF(OR(E344="",F344=""),"",SUMIFS('C. Consumer Service Detail'!$J$11:$J$5010,'C. Consumer Service Detail'!$D$11:$D$5010,$C344,'C. Consumer Service Detail'!$E$11:$E$5010,$D344,'C. Consumer Service Detail'!$F$11:$F$5010,'B. Consumer Budget'!$G344,'C. Consumer Service Detail'!$P$11:$P$5010,"Denied"))</f>
        <v/>
      </c>
    </row>
    <row r="345" spans="2:15" x14ac:dyDescent="0.25">
      <c r="B345" s="64">
        <f t="shared" si="5"/>
        <v>335</v>
      </c>
      <c r="C345" s="68"/>
      <c r="D345" s="69"/>
      <c r="E345" s="103"/>
      <c r="F345" s="69"/>
      <c r="G345" s="89"/>
      <c r="H345" s="69"/>
      <c r="I345" s="70"/>
      <c r="J345" s="70"/>
      <c r="K345" s="121">
        <f>'B. Consumer Budget'!$I345-'B. Consumer Budget'!$J345</f>
        <v>0</v>
      </c>
      <c r="L345" s="120" t="str">
        <f>IF(OR(C345="",D345=""),"",SUMIFS('C. Consumer Service Detail'!$J$11:$J$5010,'C. Consumer Service Detail'!$D$11:$D$5010,$C345,'C. Consumer Service Detail'!$E$11:$E$5010,$D345,'C. Consumer Service Detail'!$F$11:$F$5010,'B. Consumer Budget'!$G345))</f>
        <v/>
      </c>
      <c r="M345" s="120">
        <f>IF('B. Consumer Budget'!$K345&lt;0,0,IF('B. Consumer Budget'!$L345&gt;'B. Consumer Budget'!$K345,'B. Consumer Budget'!$K345,'B. Consumer Budget'!$L345))</f>
        <v>0</v>
      </c>
      <c r="N345" s="120" t="str">
        <f>IF('B. Consumer Budget'!$L345="","",'B. Consumer Budget'!$M345-'B. Consumer Budget'!$L345)</f>
        <v/>
      </c>
      <c r="O345" s="63" t="str">
        <f>IF(OR(E345="",F345=""),"",SUMIFS('C. Consumer Service Detail'!$J$11:$J$5010,'C. Consumer Service Detail'!$D$11:$D$5010,$C345,'C. Consumer Service Detail'!$E$11:$E$5010,$D345,'C. Consumer Service Detail'!$F$11:$F$5010,'B. Consumer Budget'!$G345,'C. Consumer Service Detail'!$P$11:$P$5010,"Denied"))</f>
        <v/>
      </c>
    </row>
    <row r="346" spans="2:15" x14ac:dyDescent="0.25">
      <c r="B346" s="64">
        <f t="shared" si="5"/>
        <v>336</v>
      </c>
      <c r="C346" s="65"/>
      <c r="D346" s="66"/>
      <c r="E346" s="104"/>
      <c r="F346" s="66"/>
      <c r="G346" s="88"/>
      <c r="H346" s="66"/>
      <c r="I346" s="67"/>
      <c r="J346" s="67"/>
      <c r="K346" s="121">
        <f>'B. Consumer Budget'!$I346-'B. Consumer Budget'!$J346</f>
        <v>0</v>
      </c>
      <c r="L346" s="120" t="str">
        <f>IF(OR(C346="",D346=""),"",SUMIFS('C. Consumer Service Detail'!$J$11:$J$5010,'C. Consumer Service Detail'!$D$11:$D$5010,$C346,'C. Consumer Service Detail'!$E$11:$E$5010,$D346,'C. Consumer Service Detail'!$F$11:$F$5010,'B. Consumer Budget'!$G346))</f>
        <v/>
      </c>
      <c r="M346" s="120">
        <f>IF('B. Consumer Budget'!$K346&lt;0,0,IF('B. Consumer Budget'!$L346&gt;'B. Consumer Budget'!$K346,'B. Consumer Budget'!$K346,'B. Consumer Budget'!$L346))</f>
        <v>0</v>
      </c>
      <c r="N346" s="120" t="str">
        <f>IF('B. Consumer Budget'!$L346="","",'B. Consumer Budget'!$M346-'B. Consumer Budget'!$L346)</f>
        <v/>
      </c>
      <c r="O346" s="63" t="str">
        <f>IF(OR(E346="",F346=""),"",SUMIFS('C. Consumer Service Detail'!$J$11:$J$5010,'C. Consumer Service Detail'!$D$11:$D$5010,$C346,'C. Consumer Service Detail'!$E$11:$E$5010,$D346,'C. Consumer Service Detail'!$F$11:$F$5010,'B. Consumer Budget'!$G346,'C. Consumer Service Detail'!$P$11:$P$5010,"Denied"))</f>
        <v/>
      </c>
    </row>
    <row r="347" spans="2:15" x14ac:dyDescent="0.25">
      <c r="B347" s="64">
        <f t="shared" si="5"/>
        <v>337</v>
      </c>
      <c r="C347" s="68"/>
      <c r="D347" s="69"/>
      <c r="E347" s="103"/>
      <c r="F347" s="69"/>
      <c r="G347" s="89"/>
      <c r="H347" s="69"/>
      <c r="I347" s="70"/>
      <c r="J347" s="70"/>
      <c r="K347" s="121">
        <f>'B. Consumer Budget'!$I347-'B. Consumer Budget'!$J347</f>
        <v>0</v>
      </c>
      <c r="L347" s="120" t="str">
        <f>IF(OR(C347="",D347=""),"",SUMIFS('C. Consumer Service Detail'!$J$11:$J$5010,'C. Consumer Service Detail'!$D$11:$D$5010,$C347,'C. Consumer Service Detail'!$E$11:$E$5010,$D347,'C. Consumer Service Detail'!$F$11:$F$5010,'B. Consumer Budget'!$G347))</f>
        <v/>
      </c>
      <c r="M347" s="120">
        <f>IF('B. Consumer Budget'!$K347&lt;0,0,IF('B. Consumer Budget'!$L347&gt;'B. Consumer Budget'!$K347,'B. Consumer Budget'!$K347,'B. Consumer Budget'!$L347))</f>
        <v>0</v>
      </c>
      <c r="N347" s="120" t="str">
        <f>IF('B. Consumer Budget'!$L347="","",'B. Consumer Budget'!$M347-'B. Consumer Budget'!$L347)</f>
        <v/>
      </c>
      <c r="O347" s="63" t="str">
        <f>IF(OR(E347="",F347=""),"",SUMIFS('C. Consumer Service Detail'!$J$11:$J$5010,'C. Consumer Service Detail'!$D$11:$D$5010,$C347,'C. Consumer Service Detail'!$E$11:$E$5010,$D347,'C. Consumer Service Detail'!$F$11:$F$5010,'B. Consumer Budget'!$G347,'C. Consumer Service Detail'!$P$11:$P$5010,"Denied"))</f>
        <v/>
      </c>
    </row>
    <row r="348" spans="2:15" x14ac:dyDescent="0.25">
      <c r="B348" s="64">
        <f t="shared" si="5"/>
        <v>338</v>
      </c>
      <c r="C348" s="65"/>
      <c r="D348" s="66"/>
      <c r="E348" s="104"/>
      <c r="F348" s="66"/>
      <c r="G348" s="88"/>
      <c r="H348" s="66"/>
      <c r="I348" s="67"/>
      <c r="J348" s="67"/>
      <c r="K348" s="121">
        <f>'B. Consumer Budget'!$I348-'B. Consumer Budget'!$J348</f>
        <v>0</v>
      </c>
      <c r="L348" s="120" t="str">
        <f>IF(OR(C348="",D348=""),"",SUMIFS('C. Consumer Service Detail'!$J$11:$J$5010,'C. Consumer Service Detail'!$D$11:$D$5010,$C348,'C. Consumer Service Detail'!$E$11:$E$5010,$D348,'C. Consumer Service Detail'!$F$11:$F$5010,'B. Consumer Budget'!$G348))</f>
        <v/>
      </c>
      <c r="M348" s="120">
        <f>IF('B. Consumer Budget'!$K348&lt;0,0,IF('B. Consumer Budget'!$L348&gt;'B. Consumer Budget'!$K348,'B. Consumer Budget'!$K348,'B. Consumer Budget'!$L348))</f>
        <v>0</v>
      </c>
      <c r="N348" s="120" t="str">
        <f>IF('B. Consumer Budget'!$L348="","",'B. Consumer Budget'!$M348-'B. Consumer Budget'!$L348)</f>
        <v/>
      </c>
      <c r="O348" s="63" t="str">
        <f>IF(OR(E348="",F348=""),"",SUMIFS('C. Consumer Service Detail'!$J$11:$J$5010,'C. Consumer Service Detail'!$D$11:$D$5010,$C348,'C. Consumer Service Detail'!$E$11:$E$5010,$D348,'C. Consumer Service Detail'!$F$11:$F$5010,'B. Consumer Budget'!$G348,'C. Consumer Service Detail'!$P$11:$P$5010,"Denied"))</f>
        <v/>
      </c>
    </row>
    <row r="349" spans="2:15" x14ac:dyDescent="0.25">
      <c r="B349" s="64">
        <f t="shared" si="5"/>
        <v>339</v>
      </c>
      <c r="C349" s="68"/>
      <c r="D349" s="69"/>
      <c r="E349" s="103"/>
      <c r="F349" s="69"/>
      <c r="G349" s="89"/>
      <c r="H349" s="69"/>
      <c r="I349" s="70"/>
      <c r="J349" s="70"/>
      <c r="K349" s="121">
        <f>'B. Consumer Budget'!$I349-'B. Consumer Budget'!$J349</f>
        <v>0</v>
      </c>
      <c r="L349" s="120" t="str">
        <f>IF(OR(C349="",D349=""),"",SUMIFS('C. Consumer Service Detail'!$J$11:$J$5010,'C. Consumer Service Detail'!$D$11:$D$5010,$C349,'C. Consumer Service Detail'!$E$11:$E$5010,$D349,'C. Consumer Service Detail'!$F$11:$F$5010,'B. Consumer Budget'!$G349))</f>
        <v/>
      </c>
      <c r="M349" s="120">
        <f>IF('B. Consumer Budget'!$K349&lt;0,0,IF('B. Consumer Budget'!$L349&gt;'B. Consumer Budget'!$K349,'B. Consumer Budget'!$K349,'B. Consumer Budget'!$L349))</f>
        <v>0</v>
      </c>
      <c r="N349" s="120" t="str">
        <f>IF('B. Consumer Budget'!$L349="","",'B. Consumer Budget'!$M349-'B. Consumer Budget'!$L349)</f>
        <v/>
      </c>
      <c r="O349" s="63" t="str">
        <f>IF(OR(E349="",F349=""),"",SUMIFS('C. Consumer Service Detail'!$J$11:$J$5010,'C. Consumer Service Detail'!$D$11:$D$5010,$C349,'C. Consumer Service Detail'!$E$11:$E$5010,$D349,'C. Consumer Service Detail'!$F$11:$F$5010,'B. Consumer Budget'!$G349,'C. Consumer Service Detail'!$P$11:$P$5010,"Denied"))</f>
        <v/>
      </c>
    </row>
    <row r="350" spans="2:15" x14ac:dyDescent="0.25">
      <c r="B350" s="64">
        <f t="shared" si="5"/>
        <v>340</v>
      </c>
      <c r="C350" s="65"/>
      <c r="D350" s="66"/>
      <c r="E350" s="104"/>
      <c r="F350" s="66"/>
      <c r="G350" s="88"/>
      <c r="H350" s="66"/>
      <c r="I350" s="67"/>
      <c r="J350" s="67"/>
      <c r="K350" s="121">
        <f>'B. Consumer Budget'!$I350-'B. Consumer Budget'!$J350</f>
        <v>0</v>
      </c>
      <c r="L350" s="120" t="str">
        <f>IF(OR(C350="",D350=""),"",SUMIFS('C. Consumer Service Detail'!$J$11:$J$5010,'C. Consumer Service Detail'!$D$11:$D$5010,$C350,'C. Consumer Service Detail'!$E$11:$E$5010,$D350,'C. Consumer Service Detail'!$F$11:$F$5010,'B. Consumer Budget'!$G350))</f>
        <v/>
      </c>
      <c r="M350" s="120">
        <f>IF('B. Consumer Budget'!$K350&lt;0,0,IF('B. Consumer Budget'!$L350&gt;'B. Consumer Budget'!$K350,'B. Consumer Budget'!$K350,'B. Consumer Budget'!$L350))</f>
        <v>0</v>
      </c>
      <c r="N350" s="120" t="str">
        <f>IF('B. Consumer Budget'!$L350="","",'B. Consumer Budget'!$M350-'B. Consumer Budget'!$L350)</f>
        <v/>
      </c>
      <c r="O350" s="63" t="str">
        <f>IF(OR(E350="",F350=""),"",SUMIFS('C. Consumer Service Detail'!$J$11:$J$5010,'C. Consumer Service Detail'!$D$11:$D$5010,$C350,'C. Consumer Service Detail'!$E$11:$E$5010,$D350,'C. Consumer Service Detail'!$F$11:$F$5010,'B. Consumer Budget'!$G350,'C. Consumer Service Detail'!$P$11:$P$5010,"Denied"))</f>
        <v/>
      </c>
    </row>
    <row r="351" spans="2:15" x14ac:dyDescent="0.25">
      <c r="B351" s="64">
        <f t="shared" si="5"/>
        <v>341</v>
      </c>
      <c r="C351" s="68"/>
      <c r="D351" s="69"/>
      <c r="E351" s="103"/>
      <c r="F351" s="69"/>
      <c r="G351" s="89"/>
      <c r="H351" s="69"/>
      <c r="I351" s="70"/>
      <c r="J351" s="70"/>
      <c r="K351" s="121">
        <f>'B. Consumer Budget'!$I351-'B. Consumer Budget'!$J351</f>
        <v>0</v>
      </c>
      <c r="L351" s="120" t="str">
        <f>IF(OR(C351="",D351=""),"",SUMIFS('C. Consumer Service Detail'!$J$11:$J$5010,'C. Consumer Service Detail'!$D$11:$D$5010,$C351,'C. Consumer Service Detail'!$E$11:$E$5010,$D351,'C. Consumer Service Detail'!$F$11:$F$5010,'B. Consumer Budget'!$G351))</f>
        <v/>
      </c>
      <c r="M351" s="120">
        <f>IF('B. Consumer Budget'!$K351&lt;0,0,IF('B. Consumer Budget'!$L351&gt;'B. Consumer Budget'!$K351,'B. Consumer Budget'!$K351,'B. Consumer Budget'!$L351))</f>
        <v>0</v>
      </c>
      <c r="N351" s="120" t="str">
        <f>IF('B. Consumer Budget'!$L351="","",'B. Consumer Budget'!$M351-'B. Consumer Budget'!$L351)</f>
        <v/>
      </c>
      <c r="O351" s="63" t="str">
        <f>IF(OR(E351="",F351=""),"",SUMIFS('C. Consumer Service Detail'!$J$11:$J$5010,'C. Consumer Service Detail'!$D$11:$D$5010,$C351,'C. Consumer Service Detail'!$E$11:$E$5010,$D351,'C. Consumer Service Detail'!$F$11:$F$5010,'B. Consumer Budget'!$G351,'C. Consumer Service Detail'!$P$11:$P$5010,"Denied"))</f>
        <v/>
      </c>
    </row>
    <row r="352" spans="2:15" x14ac:dyDescent="0.25">
      <c r="B352" s="64">
        <f t="shared" si="5"/>
        <v>342</v>
      </c>
      <c r="C352" s="65"/>
      <c r="D352" s="66"/>
      <c r="E352" s="104"/>
      <c r="F352" s="66"/>
      <c r="G352" s="88"/>
      <c r="H352" s="66"/>
      <c r="I352" s="67"/>
      <c r="J352" s="67"/>
      <c r="K352" s="121">
        <f>'B. Consumer Budget'!$I352-'B. Consumer Budget'!$J352</f>
        <v>0</v>
      </c>
      <c r="L352" s="120" t="str">
        <f>IF(OR(C352="",D352=""),"",SUMIFS('C. Consumer Service Detail'!$J$11:$J$5010,'C. Consumer Service Detail'!$D$11:$D$5010,$C352,'C. Consumer Service Detail'!$E$11:$E$5010,$D352,'C. Consumer Service Detail'!$F$11:$F$5010,'B. Consumer Budget'!$G352))</f>
        <v/>
      </c>
      <c r="M352" s="120">
        <f>IF('B. Consumer Budget'!$K352&lt;0,0,IF('B. Consumer Budget'!$L352&gt;'B. Consumer Budget'!$K352,'B. Consumer Budget'!$K352,'B. Consumer Budget'!$L352))</f>
        <v>0</v>
      </c>
      <c r="N352" s="120" t="str">
        <f>IF('B. Consumer Budget'!$L352="","",'B. Consumer Budget'!$M352-'B. Consumer Budget'!$L352)</f>
        <v/>
      </c>
      <c r="O352" s="63" t="str">
        <f>IF(OR(E352="",F352=""),"",SUMIFS('C. Consumer Service Detail'!$J$11:$J$5010,'C. Consumer Service Detail'!$D$11:$D$5010,$C352,'C. Consumer Service Detail'!$E$11:$E$5010,$D352,'C. Consumer Service Detail'!$F$11:$F$5010,'B. Consumer Budget'!$G352,'C. Consumer Service Detail'!$P$11:$P$5010,"Denied"))</f>
        <v/>
      </c>
    </row>
    <row r="353" spans="2:15" x14ac:dyDescent="0.25">
      <c r="B353" s="64">
        <f t="shared" si="5"/>
        <v>343</v>
      </c>
      <c r="C353" s="68"/>
      <c r="D353" s="69"/>
      <c r="E353" s="103"/>
      <c r="F353" s="69"/>
      <c r="G353" s="89"/>
      <c r="H353" s="69"/>
      <c r="I353" s="70"/>
      <c r="J353" s="70"/>
      <c r="K353" s="121">
        <f>'B. Consumer Budget'!$I353-'B. Consumer Budget'!$J353</f>
        <v>0</v>
      </c>
      <c r="L353" s="120" t="str">
        <f>IF(OR(C353="",D353=""),"",SUMIFS('C. Consumer Service Detail'!$J$11:$J$5010,'C. Consumer Service Detail'!$D$11:$D$5010,$C353,'C. Consumer Service Detail'!$E$11:$E$5010,$D353,'C. Consumer Service Detail'!$F$11:$F$5010,'B. Consumer Budget'!$G353))</f>
        <v/>
      </c>
      <c r="M353" s="120">
        <f>IF('B. Consumer Budget'!$K353&lt;0,0,IF('B. Consumer Budget'!$L353&gt;'B. Consumer Budget'!$K353,'B. Consumer Budget'!$K353,'B. Consumer Budget'!$L353))</f>
        <v>0</v>
      </c>
      <c r="N353" s="120" t="str">
        <f>IF('B. Consumer Budget'!$L353="","",'B. Consumer Budget'!$M353-'B. Consumer Budget'!$L353)</f>
        <v/>
      </c>
      <c r="O353" s="63" t="str">
        <f>IF(OR(E353="",F353=""),"",SUMIFS('C. Consumer Service Detail'!$J$11:$J$5010,'C. Consumer Service Detail'!$D$11:$D$5010,$C353,'C. Consumer Service Detail'!$E$11:$E$5010,$D353,'C. Consumer Service Detail'!$F$11:$F$5010,'B. Consumer Budget'!$G353,'C. Consumer Service Detail'!$P$11:$P$5010,"Denied"))</f>
        <v/>
      </c>
    </row>
    <row r="354" spans="2:15" x14ac:dyDescent="0.25">
      <c r="B354" s="64">
        <f t="shared" si="5"/>
        <v>344</v>
      </c>
      <c r="C354" s="65"/>
      <c r="D354" s="66"/>
      <c r="E354" s="104"/>
      <c r="F354" s="66"/>
      <c r="G354" s="88"/>
      <c r="H354" s="66"/>
      <c r="I354" s="67"/>
      <c r="J354" s="67"/>
      <c r="K354" s="121">
        <f>'B. Consumer Budget'!$I354-'B. Consumer Budget'!$J354</f>
        <v>0</v>
      </c>
      <c r="L354" s="120" t="str">
        <f>IF(OR(C354="",D354=""),"",SUMIFS('C. Consumer Service Detail'!$J$11:$J$5010,'C. Consumer Service Detail'!$D$11:$D$5010,$C354,'C. Consumer Service Detail'!$E$11:$E$5010,$D354,'C. Consumer Service Detail'!$F$11:$F$5010,'B. Consumer Budget'!$G354))</f>
        <v/>
      </c>
      <c r="M354" s="120">
        <f>IF('B. Consumer Budget'!$K354&lt;0,0,IF('B. Consumer Budget'!$L354&gt;'B. Consumer Budget'!$K354,'B. Consumer Budget'!$K354,'B. Consumer Budget'!$L354))</f>
        <v>0</v>
      </c>
      <c r="N354" s="120" t="str">
        <f>IF('B. Consumer Budget'!$L354="","",'B. Consumer Budget'!$M354-'B. Consumer Budget'!$L354)</f>
        <v/>
      </c>
      <c r="O354" s="63" t="str">
        <f>IF(OR(E354="",F354=""),"",SUMIFS('C. Consumer Service Detail'!$J$11:$J$5010,'C. Consumer Service Detail'!$D$11:$D$5010,$C354,'C. Consumer Service Detail'!$E$11:$E$5010,$D354,'C. Consumer Service Detail'!$F$11:$F$5010,'B. Consumer Budget'!$G354,'C. Consumer Service Detail'!$P$11:$P$5010,"Denied"))</f>
        <v/>
      </c>
    </row>
    <row r="355" spans="2:15" x14ac:dyDescent="0.25">
      <c r="B355" s="64">
        <f t="shared" si="5"/>
        <v>345</v>
      </c>
      <c r="C355" s="68"/>
      <c r="D355" s="69"/>
      <c r="E355" s="103"/>
      <c r="F355" s="69"/>
      <c r="G355" s="89"/>
      <c r="H355" s="69"/>
      <c r="I355" s="70"/>
      <c r="J355" s="70"/>
      <c r="K355" s="121">
        <f>'B. Consumer Budget'!$I355-'B. Consumer Budget'!$J355</f>
        <v>0</v>
      </c>
      <c r="L355" s="120" t="str">
        <f>IF(OR(C355="",D355=""),"",SUMIFS('C. Consumer Service Detail'!$J$11:$J$5010,'C. Consumer Service Detail'!$D$11:$D$5010,$C355,'C. Consumer Service Detail'!$E$11:$E$5010,$D355,'C. Consumer Service Detail'!$F$11:$F$5010,'B. Consumer Budget'!$G355))</f>
        <v/>
      </c>
      <c r="M355" s="120">
        <f>IF('B. Consumer Budget'!$K355&lt;0,0,IF('B. Consumer Budget'!$L355&gt;'B. Consumer Budget'!$K355,'B. Consumer Budget'!$K355,'B. Consumer Budget'!$L355))</f>
        <v>0</v>
      </c>
      <c r="N355" s="120" t="str">
        <f>IF('B. Consumer Budget'!$L355="","",'B. Consumer Budget'!$M355-'B. Consumer Budget'!$L355)</f>
        <v/>
      </c>
      <c r="O355" s="63" t="str">
        <f>IF(OR(E355="",F355=""),"",SUMIFS('C. Consumer Service Detail'!$J$11:$J$5010,'C. Consumer Service Detail'!$D$11:$D$5010,$C355,'C. Consumer Service Detail'!$E$11:$E$5010,$D355,'C. Consumer Service Detail'!$F$11:$F$5010,'B. Consumer Budget'!$G355,'C. Consumer Service Detail'!$P$11:$P$5010,"Denied"))</f>
        <v/>
      </c>
    </row>
    <row r="356" spans="2:15" x14ac:dyDescent="0.25">
      <c r="B356" s="64">
        <f t="shared" si="5"/>
        <v>346</v>
      </c>
      <c r="C356" s="65"/>
      <c r="D356" s="66"/>
      <c r="E356" s="104"/>
      <c r="F356" s="66"/>
      <c r="G356" s="88"/>
      <c r="H356" s="66"/>
      <c r="I356" s="67"/>
      <c r="J356" s="67"/>
      <c r="K356" s="121">
        <f>'B. Consumer Budget'!$I356-'B. Consumer Budget'!$J356</f>
        <v>0</v>
      </c>
      <c r="L356" s="120" t="str">
        <f>IF(OR(C356="",D356=""),"",SUMIFS('C. Consumer Service Detail'!$J$11:$J$5010,'C. Consumer Service Detail'!$D$11:$D$5010,$C356,'C. Consumer Service Detail'!$E$11:$E$5010,$D356,'C. Consumer Service Detail'!$F$11:$F$5010,'B. Consumer Budget'!$G356))</f>
        <v/>
      </c>
      <c r="M356" s="120">
        <f>IF('B. Consumer Budget'!$K356&lt;0,0,IF('B. Consumer Budget'!$L356&gt;'B. Consumer Budget'!$K356,'B. Consumer Budget'!$K356,'B. Consumer Budget'!$L356))</f>
        <v>0</v>
      </c>
      <c r="N356" s="120" t="str">
        <f>IF('B. Consumer Budget'!$L356="","",'B. Consumer Budget'!$M356-'B. Consumer Budget'!$L356)</f>
        <v/>
      </c>
      <c r="O356" s="63" t="str">
        <f>IF(OR(E356="",F356=""),"",SUMIFS('C. Consumer Service Detail'!$J$11:$J$5010,'C. Consumer Service Detail'!$D$11:$D$5010,$C356,'C. Consumer Service Detail'!$E$11:$E$5010,$D356,'C. Consumer Service Detail'!$F$11:$F$5010,'B. Consumer Budget'!$G356,'C. Consumer Service Detail'!$P$11:$P$5010,"Denied"))</f>
        <v/>
      </c>
    </row>
    <row r="357" spans="2:15" x14ac:dyDescent="0.25">
      <c r="B357" s="64">
        <f t="shared" si="5"/>
        <v>347</v>
      </c>
      <c r="C357" s="68"/>
      <c r="D357" s="69"/>
      <c r="E357" s="103"/>
      <c r="F357" s="69"/>
      <c r="G357" s="89"/>
      <c r="H357" s="69"/>
      <c r="I357" s="70"/>
      <c r="J357" s="70"/>
      <c r="K357" s="121">
        <f>'B. Consumer Budget'!$I357-'B. Consumer Budget'!$J357</f>
        <v>0</v>
      </c>
      <c r="L357" s="120" t="str">
        <f>IF(OR(C357="",D357=""),"",SUMIFS('C. Consumer Service Detail'!$J$11:$J$5010,'C. Consumer Service Detail'!$D$11:$D$5010,$C357,'C. Consumer Service Detail'!$E$11:$E$5010,$D357,'C. Consumer Service Detail'!$F$11:$F$5010,'B. Consumer Budget'!$G357))</f>
        <v/>
      </c>
      <c r="M357" s="120">
        <f>IF('B. Consumer Budget'!$K357&lt;0,0,IF('B. Consumer Budget'!$L357&gt;'B. Consumer Budget'!$K357,'B. Consumer Budget'!$K357,'B. Consumer Budget'!$L357))</f>
        <v>0</v>
      </c>
      <c r="N357" s="120" t="str">
        <f>IF('B. Consumer Budget'!$L357="","",'B. Consumer Budget'!$M357-'B. Consumer Budget'!$L357)</f>
        <v/>
      </c>
      <c r="O357" s="63" t="str">
        <f>IF(OR(E357="",F357=""),"",SUMIFS('C. Consumer Service Detail'!$J$11:$J$5010,'C. Consumer Service Detail'!$D$11:$D$5010,$C357,'C. Consumer Service Detail'!$E$11:$E$5010,$D357,'C. Consumer Service Detail'!$F$11:$F$5010,'B. Consumer Budget'!$G357,'C. Consumer Service Detail'!$P$11:$P$5010,"Denied"))</f>
        <v/>
      </c>
    </row>
    <row r="358" spans="2:15" x14ac:dyDescent="0.25">
      <c r="B358" s="64">
        <f t="shared" si="5"/>
        <v>348</v>
      </c>
      <c r="C358" s="65"/>
      <c r="D358" s="66"/>
      <c r="E358" s="104"/>
      <c r="F358" s="66"/>
      <c r="G358" s="88"/>
      <c r="H358" s="66"/>
      <c r="I358" s="67"/>
      <c r="J358" s="67"/>
      <c r="K358" s="121">
        <f>'B. Consumer Budget'!$I358-'B. Consumer Budget'!$J358</f>
        <v>0</v>
      </c>
      <c r="L358" s="120" t="str">
        <f>IF(OR(C358="",D358=""),"",SUMIFS('C. Consumer Service Detail'!$J$11:$J$5010,'C. Consumer Service Detail'!$D$11:$D$5010,$C358,'C. Consumer Service Detail'!$E$11:$E$5010,$D358,'C. Consumer Service Detail'!$F$11:$F$5010,'B. Consumer Budget'!$G358))</f>
        <v/>
      </c>
      <c r="M358" s="120">
        <f>IF('B. Consumer Budget'!$K358&lt;0,0,IF('B. Consumer Budget'!$L358&gt;'B. Consumer Budget'!$K358,'B. Consumer Budget'!$K358,'B. Consumer Budget'!$L358))</f>
        <v>0</v>
      </c>
      <c r="N358" s="120" t="str">
        <f>IF('B. Consumer Budget'!$L358="","",'B. Consumer Budget'!$M358-'B. Consumer Budget'!$L358)</f>
        <v/>
      </c>
      <c r="O358" s="63" t="str">
        <f>IF(OR(E358="",F358=""),"",SUMIFS('C. Consumer Service Detail'!$J$11:$J$5010,'C. Consumer Service Detail'!$D$11:$D$5010,$C358,'C. Consumer Service Detail'!$E$11:$E$5010,$D358,'C. Consumer Service Detail'!$F$11:$F$5010,'B. Consumer Budget'!$G358,'C. Consumer Service Detail'!$P$11:$P$5010,"Denied"))</f>
        <v/>
      </c>
    </row>
    <row r="359" spans="2:15" x14ac:dyDescent="0.25">
      <c r="B359" s="64">
        <f t="shared" si="5"/>
        <v>349</v>
      </c>
      <c r="C359" s="68"/>
      <c r="D359" s="69"/>
      <c r="E359" s="103"/>
      <c r="F359" s="69"/>
      <c r="G359" s="89"/>
      <c r="H359" s="69"/>
      <c r="I359" s="70"/>
      <c r="J359" s="70"/>
      <c r="K359" s="121">
        <f>'B. Consumer Budget'!$I359-'B. Consumer Budget'!$J359</f>
        <v>0</v>
      </c>
      <c r="L359" s="120" t="str">
        <f>IF(OR(C359="",D359=""),"",SUMIFS('C. Consumer Service Detail'!$J$11:$J$5010,'C. Consumer Service Detail'!$D$11:$D$5010,$C359,'C. Consumer Service Detail'!$E$11:$E$5010,$D359,'C. Consumer Service Detail'!$F$11:$F$5010,'B. Consumer Budget'!$G359))</f>
        <v/>
      </c>
      <c r="M359" s="120">
        <f>IF('B. Consumer Budget'!$K359&lt;0,0,IF('B. Consumer Budget'!$L359&gt;'B. Consumer Budget'!$K359,'B. Consumer Budget'!$K359,'B. Consumer Budget'!$L359))</f>
        <v>0</v>
      </c>
      <c r="N359" s="120" t="str">
        <f>IF('B. Consumer Budget'!$L359="","",'B. Consumer Budget'!$M359-'B. Consumer Budget'!$L359)</f>
        <v/>
      </c>
      <c r="O359" s="63" t="str">
        <f>IF(OR(E359="",F359=""),"",SUMIFS('C. Consumer Service Detail'!$J$11:$J$5010,'C. Consumer Service Detail'!$D$11:$D$5010,$C359,'C. Consumer Service Detail'!$E$11:$E$5010,$D359,'C. Consumer Service Detail'!$F$11:$F$5010,'B. Consumer Budget'!$G359,'C. Consumer Service Detail'!$P$11:$P$5010,"Denied"))</f>
        <v/>
      </c>
    </row>
    <row r="360" spans="2:15" x14ac:dyDescent="0.25">
      <c r="B360" s="64">
        <f t="shared" si="5"/>
        <v>350</v>
      </c>
      <c r="C360" s="65"/>
      <c r="D360" s="66"/>
      <c r="E360" s="104"/>
      <c r="F360" s="66"/>
      <c r="G360" s="88"/>
      <c r="H360" s="66"/>
      <c r="I360" s="67"/>
      <c r="J360" s="67"/>
      <c r="K360" s="121">
        <f>'B. Consumer Budget'!$I360-'B. Consumer Budget'!$J360</f>
        <v>0</v>
      </c>
      <c r="L360" s="120" t="str">
        <f>IF(OR(C360="",D360=""),"",SUMIFS('C. Consumer Service Detail'!$J$11:$J$5010,'C. Consumer Service Detail'!$D$11:$D$5010,$C360,'C. Consumer Service Detail'!$E$11:$E$5010,$D360,'C. Consumer Service Detail'!$F$11:$F$5010,'B. Consumer Budget'!$G360))</f>
        <v/>
      </c>
      <c r="M360" s="120">
        <f>IF('B. Consumer Budget'!$K360&lt;0,0,IF('B. Consumer Budget'!$L360&gt;'B. Consumer Budget'!$K360,'B. Consumer Budget'!$K360,'B. Consumer Budget'!$L360))</f>
        <v>0</v>
      </c>
      <c r="N360" s="120" t="str">
        <f>IF('B. Consumer Budget'!$L360="","",'B. Consumer Budget'!$M360-'B. Consumer Budget'!$L360)</f>
        <v/>
      </c>
      <c r="O360" s="63" t="str">
        <f>IF(OR(E360="",F360=""),"",SUMIFS('C. Consumer Service Detail'!$J$11:$J$5010,'C. Consumer Service Detail'!$D$11:$D$5010,$C360,'C. Consumer Service Detail'!$E$11:$E$5010,$D360,'C. Consumer Service Detail'!$F$11:$F$5010,'B. Consumer Budget'!$G360,'C. Consumer Service Detail'!$P$11:$P$5010,"Denied"))</f>
        <v/>
      </c>
    </row>
    <row r="361" spans="2:15" x14ac:dyDescent="0.25">
      <c r="B361" s="64">
        <f t="shared" si="5"/>
        <v>351</v>
      </c>
      <c r="C361" s="68"/>
      <c r="D361" s="69"/>
      <c r="E361" s="103"/>
      <c r="F361" s="69"/>
      <c r="G361" s="89"/>
      <c r="H361" s="69"/>
      <c r="I361" s="70"/>
      <c r="J361" s="70"/>
      <c r="K361" s="121">
        <f>'B. Consumer Budget'!$I361-'B. Consumer Budget'!$J361</f>
        <v>0</v>
      </c>
      <c r="L361" s="120" t="str">
        <f>IF(OR(C361="",D361=""),"",SUMIFS('C. Consumer Service Detail'!$J$11:$J$5010,'C. Consumer Service Detail'!$D$11:$D$5010,$C361,'C. Consumer Service Detail'!$E$11:$E$5010,$D361,'C. Consumer Service Detail'!$F$11:$F$5010,'B. Consumer Budget'!$G361))</f>
        <v/>
      </c>
      <c r="M361" s="120">
        <f>IF('B. Consumer Budget'!$K361&lt;0,0,IF('B. Consumer Budget'!$L361&gt;'B. Consumer Budget'!$K361,'B. Consumer Budget'!$K361,'B. Consumer Budget'!$L361))</f>
        <v>0</v>
      </c>
      <c r="N361" s="120" t="str">
        <f>IF('B. Consumer Budget'!$L361="","",'B. Consumer Budget'!$M361-'B. Consumer Budget'!$L361)</f>
        <v/>
      </c>
      <c r="O361" s="63" t="str">
        <f>IF(OR(E361="",F361=""),"",SUMIFS('C. Consumer Service Detail'!$J$11:$J$5010,'C. Consumer Service Detail'!$D$11:$D$5010,$C361,'C. Consumer Service Detail'!$E$11:$E$5010,$D361,'C. Consumer Service Detail'!$F$11:$F$5010,'B. Consumer Budget'!$G361,'C. Consumer Service Detail'!$P$11:$P$5010,"Denied"))</f>
        <v/>
      </c>
    </row>
    <row r="362" spans="2:15" x14ac:dyDescent="0.25">
      <c r="B362" s="64">
        <f t="shared" si="5"/>
        <v>352</v>
      </c>
      <c r="C362" s="65"/>
      <c r="D362" s="66"/>
      <c r="E362" s="104"/>
      <c r="F362" s="66"/>
      <c r="G362" s="88"/>
      <c r="H362" s="66"/>
      <c r="I362" s="67"/>
      <c r="J362" s="67"/>
      <c r="K362" s="121">
        <f>'B. Consumer Budget'!$I362-'B. Consumer Budget'!$J362</f>
        <v>0</v>
      </c>
      <c r="L362" s="120" t="str">
        <f>IF(OR(C362="",D362=""),"",SUMIFS('C. Consumer Service Detail'!$J$11:$J$5010,'C. Consumer Service Detail'!$D$11:$D$5010,$C362,'C. Consumer Service Detail'!$E$11:$E$5010,$D362,'C. Consumer Service Detail'!$F$11:$F$5010,'B. Consumer Budget'!$G362))</f>
        <v/>
      </c>
      <c r="M362" s="120">
        <f>IF('B. Consumer Budget'!$K362&lt;0,0,IF('B. Consumer Budget'!$L362&gt;'B. Consumer Budget'!$K362,'B. Consumer Budget'!$K362,'B. Consumer Budget'!$L362))</f>
        <v>0</v>
      </c>
      <c r="N362" s="120" t="str">
        <f>IF('B. Consumer Budget'!$L362="","",'B. Consumer Budget'!$M362-'B. Consumer Budget'!$L362)</f>
        <v/>
      </c>
      <c r="O362" s="63" t="str">
        <f>IF(OR(E362="",F362=""),"",SUMIFS('C. Consumer Service Detail'!$J$11:$J$5010,'C. Consumer Service Detail'!$D$11:$D$5010,$C362,'C. Consumer Service Detail'!$E$11:$E$5010,$D362,'C. Consumer Service Detail'!$F$11:$F$5010,'B. Consumer Budget'!$G362,'C. Consumer Service Detail'!$P$11:$P$5010,"Denied"))</f>
        <v/>
      </c>
    </row>
    <row r="363" spans="2:15" x14ac:dyDescent="0.25">
      <c r="B363" s="64">
        <f t="shared" si="5"/>
        <v>353</v>
      </c>
      <c r="C363" s="68"/>
      <c r="D363" s="69"/>
      <c r="E363" s="103"/>
      <c r="F363" s="69"/>
      <c r="G363" s="89"/>
      <c r="H363" s="69"/>
      <c r="I363" s="70"/>
      <c r="J363" s="70"/>
      <c r="K363" s="121">
        <f>'B. Consumer Budget'!$I363-'B. Consumer Budget'!$J363</f>
        <v>0</v>
      </c>
      <c r="L363" s="120" t="str">
        <f>IF(OR(C363="",D363=""),"",SUMIFS('C. Consumer Service Detail'!$J$11:$J$5010,'C. Consumer Service Detail'!$D$11:$D$5010,$C363,'C. Consumer Service Detail'!$E$11:$E$5010,$D363,'C. Consumer Service Detail'!$F$11:$F$5010,'B. Consumer Budget'!$G363))</f>
        <v/>
      </c>
      <c r="M363" s="120">
        <f>IF('B. Consumer Budget'!$K363&lt;0,0,IF('B. Consumer Budget'!$L363&gt;'B. Consumer Budget'!$K363,'B. Consumer Budget'!$K363,'B. Consumer Budget'!$L363))</f>
        <v>0</v>
      </c>
      <c r="N363" s="120" t="str">
        <f>IF('B. Consumer Budget'!$L363="","",'B. Consumer Budget'!$M363-'B. Consumer Budget'!$L363)</f>
        <v/>
      </c>
      <c r="O363" s="63" t="str">
        <f>IF(OR(E363="",F363=""),"",SUMIFS('C. Consumer Service Detail'!$J$11:$J$5010,'C. Consumer Service Detail'!$D$11:$D$5010,$C363,'C. Consumer Service Detail'!$E$11:$E$5010,$D363,'C. Consumer Service Detail'!$F$11:$F$5010,'B. Consumer Budget'!$G363,'C. Consumer Service Detail'!$P$11:$P$5010,"Denied"))</f>
        <v/>
      </c>
    </row>
    <row r="364" spans="2:15" x14ac:dyDescent="0.25">
      <c r="B364" s="64">
        <f t="shared" si="5"/>
        <v>354</v>
      </c>
      <c r="C364" s="65"/>
      <c r="D364" s="66"/>
      <c r="E364" s="104"/>
      <c r="F364" s="66"/>
      <c r="G364" s="88"/>
      <c r="H364" s="66"/>
      <c r="I364" s="67"/>
      <c r="J364" s="67"/>
      <c r="K364" s="121">
        <f>'B. Consumer Budget'!$I364-'B. Consumer Budget'!$J364</f>
        <v>0</v>
      </c>
      <c r="L364" s="120" t="str">
        <f>IF(OR(C364="",D364=""),"",SUMIFS('C. Consumer Service Detail'!$J$11:$J$5010,'C. Consumer Service Detail'!$D$11:$D$5010,$C364,'C. Consumer Service Detail'!$E$11:$E$5010,$D364,'C. Consumer Service Detail'!$F$11:$F$5010,'B. Consumer Budget'!$G364))</f>
        <v/>
      </c>
      <c r="M364" s="120">
        <f>IF('B. Consumer Budget'!$K364&lt;0,0,IF('B. Consumer Budget'!$L364&gt;'B. Consumer Budget'!$K364,'B. Consumer Budget'!$K364,'B. Consumer Budget'!$L364))</f>
        <v>0</v>
      </c>
      <c r="N364" s="120" t="str">
        <f>IF('B. Consumer Budget'!$L364="","",'B. Consumer Budget'!$M364-'B. Consumer Budget'!$L364)</f>
        <v/>
      </c>
      <c r="O364" s="63" t="str">
        <f>IF(OR(E364="",F364=""),"",SUMIFS('C. Consumer Service Detail'!$J$11:$J$5010,'C. Consumer Service Detail'!$D$11:$D$5010,$C364,'C. Consumer Service Detail'!$E$11:$E$5010,$D364,'C. Consumer Service Detail'!$F$11:$F$5010,'B. Consumer Budget'!$G364,'C. Consumer Service Detail'!$P$11:$P$5010,"Denied"))</f>
        <v/>
      </c>
    </row>
    <row r="365" spans="2:15" x14ac:dyDescent="0.25">
      <c r="B365" s="64">
        <f t="shared" si="5"/>
        <v>355</v>
      </c>
      <c r="C365" s="68"/>
      <c r="D365" s="69"/>
      <c r="E365" s="103"/>
      <c r="F365" s="69"/>
      <c r="G365" s="89"/>
      <c r="H365" s="69"/>
      <c r="I365" s="70"/>
      <c r="J365" s="70"/>
      <c r="K365" s="121">
        <f>'B. Consumer Budget'!$I365-'B. Consumer Budget'!$J365</f>
        <v>0</v>
      </c>
      <c r="L365" s="120" t="str">
        <f>IF(OR(C365="",D365=""),"",SUMIFS('C. Consumer Service Detail'!$J$11:$J$5010,'C. Consumer Service Detail'!$D$11:$D$5010,$C365,'C. Consumer Service Detail'!$E$11:$E$5010,$D365,'C. Consumer Service Detail'!$F$11:$F$5010,'B. Consumer Budget'!$G365))</f>
        <v/>
      </c>
      <c r="M365" s="120">
        <f>IF('B. Consumer Budget'!$K365&lt;0,0,IF('B. Consumer Budget'!$L365&gt;'B. Consumer Budget'!$K365,'B. Consumer Budget'!$K365,'B. Consumer Budget'!$L365))</f>
        <v>0</v>
      </c>
      <c r="N365" s="120" t="str">
        <f>IF('B. Consumer Budget'!$L365="","",'B. Consumer Budget'!$M365-'B. Consumer Budget'!$L365)</f>
        <v/>
      </c>
      <c r="O365" s="63" t="str">
        <f>IF(OR(E365="",F365=""),"",SUMIFS('C. Consumer Service Detail'!$J$11:$J$5010,'C. Consumer Service Detail'!$D$11:$D$5010,$C365,'C. Consumer Service Detail'!$E$11:$E$5010,$D365,'C. Consumer Service Detail'!$F$11:$F$5010,'B. Consumer Budget'!$G365,'C. Consumer Service Detail'!$P$11:$P$5010,"Denied"))</f>
        <v/>
      </c>
    </row>
    <row r="366" spans="2:15" x14ac:dyDescent="0.25">
      <c r="B366" s="64">
        <f t="shared" si="5"/>
        <v>356</v>
      </c>
      <c r="C366" s="65"/>
      <c r="D366" s="66"/>
      <c r="E366" s="104"/>
      <c r="F366" s="66"/>
      <c r="G366" s="88"/>
      <c r="H366" s="66"/>
      <c r="I366" s="67"/>
      <c r="J366" s="67"/>
      <c r="K366" s="121">
        <f>'B. Consumer Budget'!$I366-'B. Consumer Budget'!$J366</f>
        <v>0</v>
      </c>
      <c r="L366" s="120" t="str">
        <f>IF(OR(C366="",D366=""),"",SUMIFS('C. Consumer Service Detail'!$J$11:$J$5010,'C. Consumer Service Detail'!$D$11:$D$5010,$C366,'C. Consumer Service Detail'!$E$11:$E$5010,$D366,'C. Consumer Service Detail'!$F$11:$F$5010,'B. Consumer Budget'!$G366))</f>
        <v/>
      </c>
      <c r="M366" s="120">
        <f>IF('B. Consumer Budget'!$K366&lt;0,0,IF('B. Consumer Budget'!$L366&gt;'B. Consumer Budget'!$K366,'B. Consumer Budget'!$K366,'B. Consumer Budget'!$L366))</f>
        <v>0</v>
      </c>
      <c r="N366" s="120" t="str">
        <f>IF('B. Consumer Budget'!$L366="","",'B. Consumer Budget'!$M366-'B. Consumer Budget'!$L366)</f>
        <v/>
      </c>
      <c r="O366" s="63" t="str">
        <f>IF(OR(E366="",F366=""),"",SUMIFS('C. Consumer Service Detail'!$J$11:$J$5010,'C. Consumer Service Detail'!$D$11:$D$5010,$C366,'C. Consumer Service Detail'!$E$11:$E$5010,$D366,'C. Consumer Service Detail'!$F$11:$F$5010,'B. Consumer Budget'!$G366,'C. Consumer Service Detail'!$P$11:$P$5010,"Denied"))</f>
        <v/>
      </c>
    </row>
    <row r="367" spans="2:15" x14ac:dyDescent="0.25">
      <c r="B367" s="64">
        <f t="shared" si="5"/>
        <v>357</v>
      </c>
      <c r="C367" s="68"/>
      <c r="D367" s="69"/>
      <c r="E367" s="103"/>
      <c r="F367" s="69"/>
      <c r="G367" s="89"/>
      <c r="H367" s="69"/>
      <c r="I367" s="70"/>
      <c r="J367" s="70"/>
      <c r="K367" s="121">
        <f>'B. Consumer Budget'!$I367-'B. Consumer Budget'!$J367</f>
        <v>0</v>
      </c>
      <c r="L367" s="120" t="str">
        <f>IF(OR(C367="",D367=""),"",SUMIFS('C. Consumer Service Detail'!$J$11:$J$5010,'C. Consumer Service Detail'!$D$11:$D$5010,$C367,'C. Consumer Service Detail'!$E$11:$E$5010,$D367,'C. Consumer Service Detail'!$F$11:$F$5010,'B. Consumer Budget'!$G367))</f>
        <v/>
      </c>
      <c r="M367" s="120">
        <f>IF('B. Consumer Budget'!$K367&lt;0,0,IF('B. Consumer Budget'!$L367&gt;'B. Consumer Budget'!$K367,'B. Consumer Budget'!$K367,'B. Consumer Budget'!$L367))</f>
        <v>0</v>
      </c>
      <c r="N367" s="120" t="str">
        <f>IF('B. Consumer Budget'!$L367="","",'B. Consumer Budget'!$M367-'B. Consumer Budget'!$L367)</f>
        <v/>
      </c>
      <c r="O367" s="63" t="str">
        <f>IF(OR(E367="",F367=""),"",SUMIFS('C. Consumer Service Detail'!$J$11:$J$5010,'C. Consumer Service Detail'!$D$11:$D$5010,$C367,'C. Consumer Service Detail'!$E$11:$E$5010,$D367,'C. Consumer Service Detail'!$F$11:$F$5010,'B. Consumer Budget'!$G367,'C. Consumer Service Detail'!$P$11:$P$5010,"Denied"))</f>
        <v/>
      </c>
    </row>
    <row r="368" spans="2:15" x14ac:dyDescent="0.25">
      <c r="B368" s="64">
        <f t="shared" si="5"/>
        <v>358</v>
      </c>
      <c r="C368" s="65"/>
      <c r="D368" s="66"/>
      <c r="E368" s="104"/>
      <c r="F368" s="66"/>
      <c r="G368" s="88"/>
      <c r="H368" s="66"/>
      <c r="I368" s="67"/>
      <c r="J368" s="67"/>
      <c r="K368" s="121">
        <f>'B. Consumer Budget'!$I368-'B. Consumer Budget'!$J368</f>
        <v>0</v>
      </c>
      <c r="L368" s="120" t="str">
        <f>IF(OR(C368="",D368=""),"",SUMIFS('C. Consumer Service Detail'!$J$11:$J$5010,'C. Consumer Service Detail'!$D$11:$D$5010,$C368,'C. Consumer Service Detail'!$E$11:$E$5010,$D368,'C. Consumer Service Detail'!$F$11:$F$5010,'B. Consumer Budget'!$G368))</f>
        <v/>
      </c>
      <c r="M368" s="120">
        <f>IF('B. Consumer Budget'!$K368&lt;0,0,IF('B. Consumer Budget'!$L368&gt;'B. Consumer Budget'!$K368,'B. Consumer Budget'!$K368,'B. Consumer Budget'!$L368))</f>
        <v>0</v>
      </c>
      <c r="N368" s="120" t="str">
        <f>IF('B. Consumer Budget'!$L368="","",'B. Consumer Budget'!$M368-'B. Consumer Budget'!$L368)</f>
        <v/>
      </c>
      <c r="O368" s="63" t="str">
        <f>IF(OR(E368="",F368=""),"",SUMIFS('C. Consumer Service Detail'!$J$11:$J$5010,'C. Consumer Service Detail'!$D$11:$D$5010,$C368,'C. Consumer Service Detail'!$E$11:$E$5010,$D368,'C. Consumer Service Detail'!$F$11:$F$5010,'B. Consumer Budget'!$G368,'C. Consumer Service Detail'!$P$11:$P$5010,"Denied"))</f>
        <v/>
      </c>
    </row>
    <row r="369" spans="2:15" x14ac:dyDescent="0.25">
      <c r="B369" s="64">
        <f t="shared" si="5"/>
        <v>359</v>
      </c>
      <c r="C369" s="68"/>
      <c r="D369" s="69"/>
      <c r="E369" s="103"/>
      <c r="F369" s="69"/>
      <c r="G369" s="89"/>
      <c r="H369" s="69"/>
      <c r="I369" s="70"/>
      <c r="J369" s="70"/>
      <c r="K369" s="121">
        <f>'B. Consumer Budget'!$I369-'B. Consumer Budget'!$J369</f>
        <v>0</v>
      </c>
      <c r="L369" s="120" t="str">
        <f>IF(OR(C369="",D369=""),"",SUMIFS('C. Consumer Service Detail'!$J$11:$J$5010,'C. Consumer Service Detail'!$D$11:$D$5010,$C369,'C. Consumer Service Detail'!$E$11:$E$5010,$D369,'C. Consumer Service Detail'!$F$11:$F$5010,'B. Consumer Budget'!$G369))</f>
        <v/>
      </c>
      <c r="M369" s="120">
        <f>IF('B. Consumer Budget'!$K369&lt;0,0,IF('B. Consumer Budget'!$L369&gt;'B. Consumer Budget'!$K369,'B. Consumer Budget'!$K369,'B. Consumer Budget'!$L369))</f>
        <v>0</v>
      </c>
      <c r="N369" s="120" t="str">
        <f>IF('B. Consumer Budget'!$L369="","",'B. Consumer Budget'!$M369-'B. Consumer Budget'!$L369)</f>
        <v/>
      </c>
      <c r="O369" s="63" t="str">
        <f>IF(OR(E369="",F369=""),"",SUMIFS('C. Consumer Service Detail'!$J$11:$J$5010,'C. Consumer Service Detail'!$D$11:$D$5010,$C369,'C. Consumer Service Detail'!$E$11:$E$5010,$D369,'C. Consumer Service Detail'!$F$11:$F$5010,'B. Consumer Budget'!$G369,'C. Consumer Service Detail'!$P$11:$P$5010,"Denied"))</f>
        <v/>
      </c>
    </row>
    <row r="370" spans="2:15" x14ac:dyDescent="0.25">
      <c r="B370" s="64">
        <f t="shared" si="5"/>
        <v>360</v>
      </c>
      <c r="C370" s="65"/>
      <c r="D370" s="66"/>
      <c r="E370" s="104"/>
      <c r="F370" s="66"/>
      <c r="G370" s="88"/>
      <c r="H370" s="66"/>
      <c r="I370" s="67"/>
      <c r="J370" s="67"/>
      <c r="K370" s="121">
        <f>'B. Consumer Budget'!$I370-'B. Consumer Budget'!$J370</f>
        <v>0</v>
      </c>
      <c r="L370" s="120" t="str">
        <f>IF(OR(C370="",D370=""),"",SUMIFS('C. Consumer Service Detail'!$J$11:$J$5010,'C. Consumer Service Detail'!$D$11:$D$5010,$C370,'C. Consumer Service Detail'!$E$11:$E$5010,$D370,'C. Consumer Service Detail'!$F$11:$F$5010,'B. Consumer Budget'!$G370))</f>
        <v/>
      </c>
      <c r="M370" s="120">
        <f>IF('B. Consumer Budget'!$K370&lt;0,0,IF('B. Consumer Budget'!$L370&gt;'B. Consumer Budget'!$K370,'B. Consumer Budget'!$K370,'B. Consumer Budget'!$L370))</f>
        <v>0</v>
      </c>
      <c r="N370" s="120" t="str">
        <f>IF('B. Consumer Budget'!$L370="","",'B. Consumer Budget'!$M370-'B. Consumer Budget'!$L370)</f>
        <v/>
      </c>
      <c r="O370" s="63" t="str">
        <f>IF(OR(E370="",F370=""),"",SUMIFS('C. Consumer Service Detail'!$J$11:$J$5010,'C. Consumer Service Detail'!$D$11:$D$5010,$C370,'C. Consumer Service Detail'!$E$11:$E$5010,$D370,'C. Consumer Service Detail'!$F$11:$F$5010,'B. Consumer Budget'!$G370,'C. Consumer Service Detail'!$P$11:$P$5010,"Denied"))</f>
        <v/>
      </c>
    </row>
    <row r="371" spans="2:15" x14ac:dyDescent="0.25">
      <c r="B371" s="64">
        <f t="shared" ref="B371:B434" si="6">B370+1</f>
        <v>361</v>
      </c>
      <c r="C371" s="68"/>
      <c r="D371" s="69"/>
      <c r="E371" s="103"/>
      <c r="F371" s="69"/>
      <c r="G371" s="89"/>
      <c r="H371" s="69"/>
      <c r="I371" s="70"/>
      <c r="J371" s="70"/>
      <c r="K371" s="121">
        <f>'B. Consumer Budget'!$I371-'B. Consumer Budget'!$J371</f>
        <v>0</v>
      </c>
      <c r="L371" s="120" t="str">
        <f>IF(OR(C371="",D371=""),"",SUMIFS('C. Consumer Service Detail'!$J$11:$J$5010,'C. Consumer Service Detail'!$D$11:$D$5010,$C371,'C. Consumer Service Detail'!$E$11:$E$5010,$D371,'C. Consumer Service Detail'!$F$11:$F$5010,'B. Consumer Budget'!$G371))</f>
        <v/>
      </c>
      <c r="M371" s="120">
        <f>IF('B. Consumer Budget'!$K371&lt;0,0,IF('B. Consumer Budget'!$L371&gt;'B. Consumer Budget'!$K371,'B. Consumer Budget'!$K371,'B. Consumer Budget'!$L371))</f>
        <v>0</v>
      </c>
      <c r="N371" s="120" t="str">
        <f>IF('B. Consumer Budget'!$L371="","",'B. Consumer Budget'!$M371-'B. Consumer Budget'!$L371)</f>
        <v/>
      </c>
      <c r="O371" s="63" t="str">
        <f>IF(OR(E371="",F371=""),"",SUMIFS('C. Consumer Service Detail'!$J$11:$J$5010,'C. Consumer Service Detail'!$D$11:$D$5010,$C371,'C. Consumer Service Detail'!$E$11:$E$5010,$D371,'C. Consumer Service Detail'!$F$11:$F$5010,'B. Consumer Budget'!$G371,'C. Consumer Service Detail'!$P$11:$P$5010,"Denied"))</f>
        <v/>
      </c>
    </row>
    <row r="372" spans="2:15" x14ac:dyDescent="0.25">
      <c r="B372" s="64">
        <f t="shared" si="6"/>
        <v>362</v>
      </c>
      <c r="C372" s="65"/>
      <c r="D372" s="66"/>
      <c r="E372" s="104"/>
      <c r="F372" s="66"/>
      <c r="G372" s="88"/>
      <c r="H372" s="66"/>
      <c r="I372" s="67"/>
      <c r="J372" s="67"/>
      <c r="K372" s="121">
        <f>'B. Consumer Budget'!$I372-'B. Consumer Budget'!$J372</f>
        <v>0</v>
      </c>
      <c r="L372" s="120" t="str">
        <f>IF(OR(C372="",D372=""),"",SUMIFS('C. Consumer Service Detail'!$J$11:$J$5010,'C. Consumer Service Detail'!$D$11:$D$5010,$C372,'C. Consumer Service Detail'!$E$11:$E$5010,$D372,'C. Consumer Service Detail'!$F$11:$F$5010,'B. Consumer Budget'!$G372))</f>
        <v/>
      </c>
      <c r="M372" s="120">
        <f>IF('B. Consumer Budget'!$K372&lt;0,0,IF('B. Consumer Budget'!$L372&gt;'B. Consumer Budget'!$K372,'B. Consumer Budget'!$K372,'B. Consumer Budget'!$L372))</f>
        <v>0</v>
      </c>
      <c r="N372" s="120" t="str">
        <f>IF('B. Consumer Budget'!$L372="","",'B. Consumer Budget'!$M372-'B. Consumer Budget'!$L372)</f>
        <v/>
      </c>
      <c r="O372" s="63" t="str">
        <f>IF(OR(E372="",F372=""),"",SUMIFS('C. Consumer Service Detail'!$J$11:$J$5010,'C. Consumer Service Detail'!$D$11:$D$5010,$C372,'C. Consumer Service Detail'!$E$11:$E$5010,$D372,'C. Consumer Service Detail'!$F$11:$F$5010,'B. Consumer Budget'!$G372,'C. Consumer Service Detail'!$P$11:$P$5010,"Denied"))</f>
        <v/>
      </c>
    </row>
    <row r="373" spans="2:15" x14ac:dyDescent="0.25">
      <c r="B373" s="64">
        <f t="shared" si="6"/>
        <v>363</v>
      </c>
      <c r="C373" s="68"/>
      <c r="D373" s="69"/>
      <c r="E373" s="103"/>
      <c r="F373" s="69"/>
      <c r="G373" s="89"/>
      <c r="H373" s="69"/>
      <c r="I373" s="70"/>
      <c r="J373" s="70"/>
      <c r="K373" s="121">
        <f>'B. Consumer Budget'!$I373-'B. Consumer Budget'!$J373</f>
        <v>0</v>
      </c>
      <c r="L373" s="120" t="str">
        <f>IF(OR(C373="",D373=""),"",SUMIFS('C. Consumer Service Detail'!$J$11:$J$5010,'C. Consumer Service Detail'!$D$11:$D$5010,$C373,'C. Consumer Service Detail'!$E$11:$E$5010,$D373,'C. Consumer Service Detail'!$F$11:$F$5010,'B. Consumer Budget'!$G373))</f>
        <v/>
      </c>
      <c r="M373" s="120">
        <f>IF('B. Consumer Budget'!$K373&lt;0,0,IF('B. Consumer Budget'!$L373&gt;'B. Consumer Budget'!$K373,'B. Consumer Budget'!$K373,'B. Consumer Budget'!$L373))</f>
        <v>0</v>
      </c>
      <c r="N373" s="120" t="str">
        <f>IF('B. Consumer Budget'!$L373="","",'B. Consumer Budget'!$M373-'B. Consumer Budget'!$L373)</f>
        <v/>
      </c>
      <c r="O373" s="63" t="str">
        <f>IF(OR(E373="",F373=""),"",SUMIFS('C. Consumer Service Detail'!$J$11:$J$5010,'C. Consumer Service Detail'!$D$11:$D$5010,$C373,'C. Consumer Service Detail'!$E$11:$E$5010,$D373,'C. Consumer Service Detail'!$F$11:$F$5010,'B. Consumer Budget'!$G373,'C. Consumer Service Detail'!$P$11:$P$5010,"Denied"))</f>
        <v/>
      </c>
    </row>
    <row r="374" spans="2:15" x14ac:dyDescent="0.25">
      <c r="B374" s="64">
        <f t="shared" si="6"/>
        <v>364</v>
      </c>
      <c r="C374" s="65"/>
      <c r="D374" s="66"/>
      <c r="E374" s="104"/>
      <c r="F374" s="66"/>
      <c r="G374" s="88"/>
      <c r="H374" s="66"/>
      <c r="I374" s="67"/>
      <c r="J374" s="67"/>
      <c r="K374" s="121">
        <f>'B. Consumer Budget'!$I374-'B. Consumer Budget'!$J374</f>
        <v>0</v>
      </c>
      <c r="L374" s="120" t="str">
        <f>IF(OR(C374="",D374=""),"",SUMIFS('C. Consumer Service Detail'!$J$11:$J$5010,'C. Consumer Service Detail'!$D$11:$D$5010,$C374,'C. Consumer Service Detail'!$E$11:$E$5010,$D374,'C. Consumer Service Detail'!$F$11:$F$5010,'B. Consumer Budget'!$G374))</f>
        <v/>
      </c>
      <c r="M374" s="120">
        <f>IF('B. Consumer Budget'!$K374&lt;0,0,IF('B. Consumer Budget'!$L374&gt;'B. Consumer Budget'!$K374,'B. Consumer Budget'!$K374,'B. Consumer Budget'!$L374))</f>
        <v>0</v>
      </c>
      <c r="N374" s="120" t="str">
        <f>IF('B. Consumer Budget'!$L374="","",'B. Consumer Budget'!$M374-'B. Consumer Budget'!$L374)</f>
        <v/>
      </c>
      <c r="O374" s="63" t="str">
        <f>IF(OR(E374="",F374=""),"",SUMIFS('C. Consumer Service Detail'!$J$11:$J$5010,'C. Consumer Service Detail'!$D$11:$D$5010,$C374,'C. Consumer Service Detail'!$E$11:$E$5010,$D374,'C. Consumer Service Detail'!$F$11:$F$5010,'B. Consumer Budget'!$G374,'C. Consumer Service Detail'!$P$11:$P$5010,"Denied"))</f>
        <v/>
      </c>
    </row>
    <row r="375" spans="2:15" x14ac:dyDescent="0.25">
      <c r="B375" s="64">
        <f t="shared" si="6"/>
        <v>365</v>
      </c>
      <c r="C375" s="68"/>
      <c r="D375" s="69"/>
      <c r="E375" s="103"/>
      <c r="F375" s="69"/>
      <c r="G375" s="89"/>
      <c r="H375" s="69"/>
      <c r="I375" s="70"/>
      <c r="J375" s="70"/>
      <c r="K375" s="121">
        <f>'B. Consumer Budget'!$I375-'B. Consumer Budget'!$J375</f>
        <v>0</v>
      </c>
      <c r="L375" s="120" t="str">
        <f>IF(OR(C375="",D375=""),"",SUMIFS('C. Consumer Service Detail'!$J$11:$J$5010,'C. Consumer Service Detail'!$D$11:$D$5010,$C375,'C. Consumer Service Detail'!$E$11:$E$5010,$D375,'C. Consumer Service Detail'!$F$11:$F$5010,'B. Consumer Budget'!$G375))</f>
        <v/>
      </c>
      <c r="M375" s="120">
        <f>IF('B. Consumer Budget'!$K375&lt;0,0,IF('B. Consumer Budget'!$L375&gt;'B. Consumer Budget'!$K375,'B. Consumer Budget'!$K375,'B. Consumer Budget'!$L375))</f>
        <v>0</v>
      </c>
      <c r="N375" s="120" t="str">
        <f>IF('B. Consumer Budget'!$L375="","",'B. Consumer Budget'!$M375-'B. Consumer Budget'!$L375)</f>
        <v/>
      </c>
      <c r="O375" s="63" t="str">
        <f>IF(OR(E375="",F375=""),"",SUMIFS('C. Consumer Service Detail'!$J$11:$J$5010,'C. Consumer Service Detail'!$D$11:$D$5010,$C375,'C. Consumer Service Detail'!$E$11:$E$5010,$D375,'C. Consumer Service Detail'!$F$11:$F$5010,'B. Consumer Budget'!$G375,'C. Consumer Service Detail'!$P$11:$P$5010,"Denied"))</f>
        <v/>
      </c>
    </row>
    <row r="376" spans="2:15" x14ac:dyDescent="0.25">
      <c r="B376" s="64">
        <f t="shared" si="6"/>
        <v>366</v>
      </c>
      <c r="C376" s="65"/>
      <c r="D376" s="66"/>
      <c r="E376" s="104"/>
      <c r="F376" s="66"/>
      <c r="G376" s="88"/>
      <c r="H376" s="66"/>
      <c r="I376" s="67"/>
      <c r="J376" s="67"/>
      <c r="K376" s="121">
        <f>'B. Consumer Budget'!$I376-'B. Consumer Budget'!$J376</f>
        <v>0</v>
      </c>
      <c r="L376" s="120" t="str">
        <f>IF(OR(C376="",D376=""),"",SUMIFS('C. Consumer Service Detail'!$J$11:$J$5010,'C. Consumer Service Detail'!$D$11:$D$5010,$C376,'C. Consumer Service Detail'!$E$11:$E$5010,$D376,'C. Consumer Service Detail'!$F$11:$F$5010,'B. Consumer Budget'!$G376))</f>
        <v/>
      </c>
      <c r="M376" s="120">
        <f>IF('B. Consumer Budget'!$K376&lt;0,0,IF('B. Consumer Budget'!$L376&gt;'B. Consumer Budget'!$K376,'B. Consumer Budget'!$K376,'B. Consumer Budget'!$L376))</f>
        <v>0</v>
      </c>
      <c r="N376" s="120" t="str">
        <f>IF('B. Consumer Budget'!$L376="","",'B. Consumer Budget'!$M376-'B. Consumer Budget'!$L376)</f>
        <v/>
      </c>
      <c r="O376" s="63" t="str">
        <f>IF(OR(E376="",F376=""),"",SUMIFS('C. Consumer Service Detail'!$J$11:$J$5010,'C. Consumer Service Detail'!$D$11:$D$5010,$C376,'C. Consumer Service Detail'!$E$11:$E$5010,$D376,'C. Consumer Service Detail'!$F$11:$F$5010,'B. Consumer Budget'!$G376,'C. Consumer Service Detail'!$P$11:$P$5010,"Denied"))</f>
        <v/>
      </c>
    </row>
    <row r="377" spans="2:15" x14ac:dyDescent="0.25">
      <c r="B377" s="64">
        <f t="shared" si="6"/>
        <v>367</v>
      </c>
      <c r="C377" s="68"/>
      <c r="D377" s="69"/>
      <c r="E377" s="103"/>
      <c r="F377" s="69"/>
      <c r="G377" s="89"/>
      <c r="H377" s="69"/>
      <c r="I377" s="70"/>
      <c r="J377" s="70"/>
      <c r="K377" s="121">
        <f>'B. Consumer Budget'!$I377-'B. Consumer Budget'!$J377</f>
        <v>0</v>
      </c>
      <c r="L377" s="120" t="str">
        <f>IF(OR(C377="",D377=""),"",SUMIFS('C. Consumer Service Detail'!$J$11:$J$5010,'C. Consumer Service Detail'!$D$11:$D$5010,$C377,'C. Consumer Service Detail'!$E$11:$E$5010,$D377,'C. Consumer Service Detail'!$F$11:$F$5010,'B. Consumer Budget'!$G377))</f>
        <v/>
      </c>
      <c r="M377" s="120">
        <f>IF('B. Consumer Budget'!$K377&lt;0,0,IF('B. Consumer Budget'!$L377&gt;'B. Consumer Budget'!$K377,'B. Consumer Budget'!$K377,'B. Consumer Budget'!$L377))</f>
        <v>0</v>
      </c>
      <c r="N377" s="120" t="str">
        <f>IF('B. Consumer Budget'!$L377="","",'B. Consumer Budget'!$M377-'B. Consumer Budget'!$L377)</f>
        <v/>
      </c>
      <c r="O377" s="63" t="str">
        <f>IF(OR(E377="",F377=""),"",SUMIFS('C. Consumer Service Detail'!$J$11:$J$5010,'C. Consumer Service Detail'!$D$11:$D$5010,$C377,'C. Consumer Service Detail'!$E$11:$E$5010,$D377,'C. Consumer Service Detail'!$F$11:$F$5010,'B. Consumer Budget'!$G377,'C. Consumer Service Detail'!$P$11:$P$5010,"Denied"))</f>
        <v/>
      </c>
    </row>
    <row r="378" spans="2:15" x14ac:dyDescent="0.25">
      <c r="B378" s="64">
        <f t="shared" si="6"/>
        <v>368</v>
      </c>
      <c r="C378" s="65"/>
      <c r="D378" s="66"/>
      <c r="E378" s="104"/>
      <c r="F378" s="66"/>
      <c r="G378" s="88"/>
      <c r="H378" s="66"/>
      <c r="I378" s="67"/>
      <c r="J378" s="67"/>
      <c r="K378" s="121">
        <f>'B. Consumer Budget'!$I378-'B. Consumer Budget'!$J378</f>
        <v>0</v>
      </c>
      <c r="L378" s="120" t="str">
        <f>IF(OR(C378="",D378=""),"",SUMIFS('C. Consumer Service Detail'!$J$11:$J$5010,'C. Consumer Service Detail'!$D$11:$D$5010,$C378,'C. Consumer Service Detail'!$E$11:$E$5010,$D378,'C. Consumer Service Detail'!$F$11:$F$5010,'B. Consumer Budget'!$G378))</f>
        <v/>
      </c>
      <c r="M378" s="120">
        <f>IF('B. Consumer Budget'!$K378&lt;0,0,IF('B. Consumer Budget'!$L378&gt;'B. Consumer Budget'!$K378,'B. Consumer Budget'!$K378,'B. Consumer Budget'!$L378))</f>
        <v>0</v>
      </c>
      <c r="N378" s="120" t="str">
        <f>IF('B. Consumer Budget'!$L378="","",'B. Consumer Budget'!$M378-'B. Consumer Budget'!$L378)</f>
        <v/>
      </c>
      <c r="O378" s="63" t="str">
        <f>IF(OR(E378="",F378=""),"",SUMIFS('C. Consumer Service Detail'!$J$11:$J$5010,'C. Consumer Service Detail'!$D$11:$D$5010,$C378,'C. Consumer Service Detail'!$E$11:$E$5010,$D378,'C. Consumer Service Detail'!$F$11:$F$5010,'B. Consumer Budget'!$G378,'C. Consumer Service Detail'!$P$11:$P$5010,"Denied"))</f>
        <v/>
      </c>
    </row>
    <row r="379" spans="2:15" x14ac:dyDescent="0.25">
      <c r="B379" s="64">
        <f t="shared" si="6"/>
        <v>369</v>
      </c>
      <c r="C379" s="68"/>
      <c r="D379" s="69"/>
      <c r="E379" s="103"/>
      <c r="F379" s="69"/>
      <c r="G379" s="89"/>
      <c r="H379" s="69"/>
      <c r="I379" s="70"/>
      <c r="J379" s="70"/>
      <c r="K379" s="121">
        <f>'B. Consumer Budget'!$I379-'B. Consumer Budget'!$J379</f>
        <v>0</v>
      </c>
      <c r="L379" s="120" t="str">
        <f>IF(OR(C379="",D379=""),"",SUMIFS('C. Consumer Service Detail'!$J$11:$J$5010,'C. Consumer Service Detail'!$D$11:$D$5010,$C379,'C. Consumer Service Detail'!$E$11:$E$5010,$D379,'C. Consumer Service Detail'!$F$11:$F$5010,'B. Consumer Budget'!$G379))</f>
        <v/>
      </c>
      <c r="M379" s="120">
        <f>IF('B. Consumer Budget'!$K379&lt;0,0,IF('B. Consumer Budget'!$L379&gt;'B. Consumer Budget'!$K379,'B. Consumer Budget'!$K379,'B. Consumer Budget'!$L379))</f>
        <v>0</v>
      </c>
      <c r="N379" s="120" t="str">
        <f>IF('B. Consumer Budget'!$L379="","",'B. Consumer Budget'!$M379-'B. Consumer Budget'!$L379)</f>
        <v/>
      </c>
      <c r="O379" s="63" t="str">
        <f>IF(OR(E379="",F379=""),"",SUMIFS('C. Consumer Service Detail'!$J$11:$J$5010,'C. Consumer Service Detail'!$D$11:$D$5010,$C379,'C. Consumer Service Detail'!$E$11:$E$5010,$D379,'C. Consumer Service Detail'!$F$11:$F$5010,'B. Consumer Budget'!$G379,'C. Consumer Service Detail'!$P$11:$P$5010,"Denied"))</f>
        <v/>
      </c>
    </row>
    <row r="380" spans="2:15" x14ac:dyDescent="0.25">
      <c r="B380" s="64">
        <f t="shared" si="6"/>
        <v>370</v>
      </c>
      <c r="C380" s="65"/>
      <c r="D380" s="66"/>
      <c r="E380" s="104"/>
      <c r="F380" s="66"/>
      <c r="G380" s="88"/>
      <c r="H380" s="66"/>
      <c r="I380" s="67"/>
      <c r="J380" s="67"/>
      <c r="K380" s="121">
        <f>'B. Consumer Budget'!$I380-'B. Consumer Budget'!$J380</f>
        <v>0</v>
      </c>
      <c r="L380" s="120" t="str">
        <f>IF(OR(C380="",D380=""),"",SUMIFS('C. Consumer Service Detail'!$J$11:$J$5010,'C. Consumer Service Detail'!$D$11:$D$5010,$C380,'C. Consumer Service Detail'!$E$11:$E$5010,$D380,'C. Consumer Service Detail'!$F$11:$F$5010,'B. Consumer Budget'!$G380))</f>
        <v/>
      </c>
      <c r="M380" s="120">
        <f>IF('B. Consumer Budget'!$K380&lt;0,0,IF('B. Consumer Budget'!$L380&gt;'B. Consumer Budget'!$K380,'B. Consumer Budget'!$K380,'B. Consumer Budget'!$L380))</f>
        <v>0</v>
      </c>
      <c r="N380" s="120" t="str">
        <f>IF('B. Consumer Budget'!$L380="","",'B. Consumer Budget'!$M380-'B. Consumer Budget'!$L380)</f>
        <v/>
      </c>
      <c r="O380" s="63" t="str">
        <f>IF(OR(E380="",F380=""),"",SUMIFS('C. Consumer Service Detail'!$J$11:$J$5010,'C. Consumer Service Detail'!$D$11:$D$5010,$C380,'C. Consumer Service Detail'!$E$11:$E$5010,$D380,'C. Consumer Service Detail'!$F$11:$F$5010,'B. Consumer Budget'!$G380,'C. Consumer Service Detail'!$P$11:$P$5010,"Denied"))</f>
        <v/>
      </c>
    </row>
    <row r="381" spans="2:15" x14ac:dyDescent="0.25">
      <c r="B381" s="64">
        <f t="shared" si="6"/>
        <v>371</v>
      </c>
      <c r="C381" s="68"/>
      <c r="D381" s="69"/>
      <c r="E381" s="103"/>
      <c r="F381" s="69"/>
      <c r="G381" s="89"/>
      <c r="H381" s="69"/>
      <c r="I381" s="70"/>
      <c r="J381" s="70"/>
      <c r="K381" s="121">
        <f>'B. Consumer Budget'!$I381-'B. Consumer Budget'!$J381</f>
        <v>0</v>
      </c>
      <c r="L381" s="120" t="str">
        <f>IF(OR(C381="",D381=""),"",SUMIFS('C. Consumer Service Detail'!$J$11:$J$5010,'C. Consumer Service Detail'!$D$11:$D$5010,$C381,'C. Consumer Service Detail'!$E$11:$E$5010,$D381,'C. Consumer Service Detail'!$F$11:$F$5010,'B. Consumer Budget'!$G381))</f>
        <v/>
      </c>
      <c r="M381" s="120">
        <f>IF('B. Consumer Budget'!$K381&lt;0,0,IF('B. Consumer Budget'!$L381&gt;'B. Consumer Budget'!$K381,'B. Consumer Budget'!$K381,'B. Consumer Budget'!$L381))</f>
        <v>0</v>
      </c>
      <c r="N381" s="120" t="str">
        <f>IF('B. Consumer Budget'!$L381="","",'B. Consumer Budget'!$M381-'B. Consumer Budget'!$L381)</f>
        <v/>
      </c>
      <c r="O381" s="63" t="str">
        <f>IF(OR(E381="",F381=""),"",SUMIFS('C. Consumer Service Detail'!$J$11:$J$5010,'C. Consumer Service Detail'!$D$11:$D$5010,$C381,'C. Consumer Service Detail'!$E$11:$E$5010,$D381,'C. Consumer Service Detail'!$F$11:$F$5010,'B. Consumer Budget'!$G381,'C. Consumer Service Detail'!$P$11:$P$5010,"Denied"))</f>
        <v/>
      </c>
    </row>
    <row r="382" spans="2:15" x14ac:dyDescent="0.25">
      <c r="B382" s="64">
        <f t="shared" si="6"/>
        <v>372</v>
      </c>
      <c r="C382" s="65"/>
      <c r="D382" s="66"/>
      <c r="E382" s="104"/>
      <c r="F382" s="66"/>
      <c r="G382" s="88"/>
      <c r="H382" s="66"/>
      <c r="I382" s="67"/>
      <c r="J382" s="67"/>
      <c r="K382" s="121">
        <f>'B. Consumer Budget'!$I382-'B. Consumer Budget'!$J382</f>
        <v>0</v>
      </c>
      <c r="L382" s="120" t="str">
        <f>IF(OR(C382="",D382=""),"",SUMIFS('C. Consumer Service Detail'!$J$11:$J$5010,'C. Consumer Service Detail'!$D$11:$D$5010,$C382,'C. Consumer Service Detail'!$E$11:$E$5010,$D382,'C. Consumer Service Detail'!$F$11:$F$5010,'B. Consumer Budget'!$G382))</f>
        <v/>
      </c>
      <c r="M382" s="120">
        <f>IF('B. Consumer Budget'!$K382&lt;0,0,IF('B. Consumer Budget'!$L382&gt;'B. Consumer Budget'!$K382,'B. Consumer Budget'!$K382,'B. Consumer Budget'!$L382))</f>
        <v>0</v>
      </c>
      <c r="N382" s="120" t="str">
        <f>IF('B. Consumer Budget'!$L382="","",'B. Consumer Budget'!$M382-'B. Consumer Budget'!$L382)</f>
        <v/>
      </c>
      <c r="O382" s="63" t="str">
        <f>IF(OR(E382="",F382=""),"",SUMIFS('C. Consumer Service Detail'!$J$11:$J$5010,'C. Consumer Service Detail'!$D$11:$D$5010,$C382,'C. Consumer Service Detail'!$E$11:$E$5010,$D382,'C. Consumer Service Detail'!$F$11:$F$5010,'B. Consumer Budget'!$G382,'C. Consumer Service Detail'!$P$11:$P$5010,"Denied"))</f>
        <v/>
      </c>
    </row>
    <row r="383" spans="2:15" x14ac:dyDescent="0.25">
      <c r="B383" s="64">
        <f t="shared" si="6"/>
        <v>373</v>
      </c>
      <c r="C383" s="68"/>
      <c r="D383" s="69"/>
      <c r="E383" s="103"/>
      <c r="F383" s="69"/>
      <c r="G383" s="89"/>
      <c r="H383" s="69"/>
      <c r="I383" s="70"/>
      <c r="J383" s="70"/>
      <c r="K383" s="121">
        <f>'B. Consumer Budget'!$I383-'B. Consumer Budget'!$J383</f>
        <v>0</v>
      </c>
      <c r="L383" s="120" t="str">
        <f>IF(OR(C383="",D383=""),"",SUMIFS('C. Consumer Service Detail'!$J$11:$J$5010,'C. Consumer Service Detail'!$D$11:$D$5010,$C383,'C. Consumer Service Detail'!$E$11:$E$5010,$D383,'C. Consumer Service Detail'!$F$11:$F$5010,'B. Consumer Budget'!$G383))</f>
        <v/>
      </c>
      <c r="M383" s="120">
        <f>IF('B. Consumer Budget'!$K383&lt;0,0,IF('B. Consumer Budget'!$L383&gt;'B. Consumer Budget'!$K383,'B. Consumer Budget'!$K383,'B. Consumer Budget'!$L383))</f>
        <v>0</v>
      </c>
      <c r="N383" s="120" t="str">
        <f>IF('B. Consumer Budget'!$L383="","",'B. Consumer Budget'!$M383-'B. Consumer Budget'!$L383)</f>
        <v/>
      </c>
      <c r="O383" s="63" t="str">
        <f>IF(OR(E383="",F383=""),"",SUMIFS('C. Consumer Service Detail'!$J$11:$J$5010,'C. Consumer Service Detail'!$D$11:$D$5010,$C383,'C. Consumer Service Detail'!$E$11:$E$5010,$D383,'C. Consumer Service Detail'!$F$11:$F$5010,'B. Consumer Budget'!$G383,'C. Consumer Service Detail'!$P$11:$P$5010,"Denied"))</f>
        <v/>
      </c>
    </row>
    <row r="384" spans="2:15" x14ac:dyDescent="0.25">
      <c r="B384" s="64">
        <f t="shared" si="6"/>
        <v>374</v>
      </c>
      <c r="C384" s="65"/>
      <c r="D384" s="66"/>
      <c r="E384" s="104"/>
      <c r="F384" s="66"/>
      <c r="G384" s="88"/>
      <c r="H384" s="66"/>
      <c r="I384" s="67"/>
      <c r="J384" s="67"/>
      <c r="K384" s="121">
        <f>'B. Consumer Budget'!$I384-'B. Consumer Budget'!$J384</f>
        <v>0</v>
      </c>
      <c r="L384" s="120" t="str">
        <f>IF(OR(C384="",D384=""),"",SUMIFS('C. Consumer Service Detail'!$J$11:$J$5010,'C. Consumer Service Detail'!$D$11:$D$5010,$C384,'C. Consumer Service Detail'!$E$11:$E$5010,$D384,'C. Consumer Service Detail'!$F$11:$F$5010,'B. Consumer Budget'!$G384))</f>
        <v/>
      </c>
      <c r="M384" s="120">
        <f>IF('B. Consumer Budget'!$K384&lt;0,0,IF('B. Consumer Budget'!$L384&gt;'B. Consumer Budget'!$K384,'B. Consumer Budget'!$K384,'B. Consumer Budget'!$L384))</f>
        <v>0</v>
      </c>
      <c r="N384" s="120" t="str">
        <f>IF('B. Consumer Budget'!$L384="","",'B. Consumer Budget'!$M384-'B. Consumer Budget'!$L384)</f>
        <v/>
      </c>
      <c r="O384" s="63" t="str">
        <f>IF(OR(E384="",F384=""),"",SUMIFS('C. Consumer Service Detail'!$J$11:$J$5010,'C. Consumer Service Detail'!$D$11:$D$5010,$C384,'C. Consumer Service Detail'!$E$11:$E$5010,$D384,'C. Consumer Service Detail'!$F$11:$F$5010,'B. Consumer Budget'!$G384,'C. Consumer Service Detail'!$P$11:$P$5010,"Denied"))</f>
        <v/>
      </c>
    </row>
    <row r="385" spans="2:15" x14ac:dyDescent="0.25">
      <c r="B385" s="64">
        <f t="shared" si="6"/>
        <v>375</v>
      </c>
      <c r="C385" s="68"/>
      <c r="D385" s="69"/>
      <c r="E385" s="103"/>
      <c r="F385" s="69"/>
      <c r="G385" s="89"/>
      <c r="H385" s="69"/>
      <c r="I385" s="70"/>
      <c r="J385" s="70"/>
      <c r="K385" s="121">
        <f>'B. Consumer Budget'!$I385-'B. Consumer Budget'!$J385</f>
        <v>0</v>
      </c>
      <c r="L385" s="120" t="str">
        <f>IF(OR(C385="",D385=""),"",SUMIFS('C. Consumer Service Detail'!$J$11:$J$5010,'C. Consumer Service Detail'!$D$11:$D$5010,$C385,'C. Consumer Service Detail'!$E$11:$E$5010,$D385,'C. Consumer Service Detail'!$F$11:$F$5010,'B. Consumer Budget'!$G385))</f>
        <v/>
      </c>
      <c r="M385" s="120">
        <f>IF('B. Consumer Budget'!$K385&lt;0,0,IF('B. Consumer Budget'!$L385&gt;'B. Consumer Budget'!$K385,'B. Consumer Budget'!$K385,'B. Consumer Budget'!$L385))</f>
        <v>0</v>
      </c>
      <c r="N385" s="120" t="str">
        <f>IF('B. Consumer Budget'!$L385="","",'B. Consumer Budget'!$M385-'B. Consumer Budget'!$L385)</f>
        <v/>
      </c>
      <c r="O385" s="63" t="str">
        <f>IF(OR(E385="",F385=""),"",SUMIFS('C. Consumer Service Detail'!$J$11:$J$5010,'C. Consumer Service Detail'!$D$11:$D$5010,$C385,'C. Consumer Service Detail'!$E$11:$E$5010,$D385,'C. Consumer Service Detail'!$F$11:$F$5010,'B. Consumer Budget'!$G385,'C. Consumer Service Detail'!$P$11:$P$5010,"Denied"))</f>
        <v/>
      </c>
    </row>
    <row r="386" spans="2:15" x14ac:dyDescent="0.25">
      <c r="B386" s="64">
        <f t="shared" si="6"/>
        <v>376</v>
      </c>
      <c r="C386" s="65"/>
      <c r="D386" s="66"/>
      <c r="E386" s="104"/>
      <c r="F386" s="66"/>
      <c r="G386" s="88"/>
      <c r="H386" s="66"/>
      <c r="I386" s="67"/>
      <c r="J386" s="67"/>
      <c r="K386" s="121">
        <f>'B. Consumer Budget'!$I386-'B. Consumer Budget'!$J386</f>
        <v>0</v>
      </c>
      <c r="L386" s="120" t="str">
        <f>IF(OR(C386="",D386=""),"",SUMIFS('C. Consumer Service Detail'!$J$11:$J$5010,'C. Consumer Service Detail'!$D$11:$D$5010,$C386,'C. Consumer Service Detail'!$E$11:$E$5010,$D386,'C. Consumer Service Detail'!$F$11:$F$5010,'B. Consumer Budget'!$G386))</f>
        <v/>
      </c>
      <c r="M386" s="120">
        <f>IF('B. Consumer Budget'!$K386&lt;0,0,IF('B. Consumer Budget'!$L386&gt;'B. Consumer Budget'!$K386,'B. Consumer Budget'!$K386,'B. Consumer Budget'!$L386))</f>
        <v>0</v>
      </c>
      <c r="N386" s="120" t="str">
        <f>IF('B. Consumer Budget'!$L386="","",'B. Consumer Budget'!$M386-'B. Consumer Budget'!$L386)</f>
        <v/>
      </c>
      <c r="O386" s="63" t="str">
        <f>IF(OR(E386="",F386=""),"",SUMIFS('C. Consumer Service Detail'!$J$11:$J$5010,'C. Consumer Service Detail'!$D$11:$D$5010,$C386,'C. Consumer Service Detail'!$E$11:$E$5010,$D386,'C. Consumer Service Detail'!$F$11:$F$5010,'B. Consumer Budget'!$G386,'C. Consumer Service Detail'!$P$11:$P$5010,"Denied"))</f>
        <v/>
      </c>
    </row>
    <row r="387" spans="2:15" x14ac:dyDescent="0.25">
      <c r="B387" s="64">
        <f t="shared" si="6"/>
        <v>377</v>
      </c>
      <c r="C387" s="68"/>
      <c r="D387" s="69"/>
      <c r="E387" s="103"/>
      <c r="F387" s="69"/>
      <c r="G387" s="89"/>
      <c r="H387" s="69"/>
      <c r="I387" s="70"/>
      <c r="J387" s="70"/>
      <c r="K387" s="121">
        <f>'B. Consumer Budget'!$I387-'B. Consumer Budget'!$J387</f>
        <v>0</v>
      </c>
      <c r="L387" s="120" t="str">
        <f>IF(OR(C387="",D387=""),"",SUMIFS('C. Consumer Service Detail'!$J$11:$J$5010,'C. Consumer Service Detail'!$D$11:$D$5010,$C387,'C. Consumer Service Detail'!$E$11:$E$5010,$D387,'C. Consumer Service Detail'!$F$11:$F$5010,'B. Consumer Budget'!$G387))</f>
        <v/>
      </c>
      <c r="M387" s="120">
        <f>IF('B. Consumer Budget'!$K387&lt;0,0,IF('B. Consumer Budget'!$L387&gt;'B. Consumer Budget'!$K387,'B. Consumer Budget'!$K387,'B. Consumer Budget'!$L387))</f>
        <v>0</v>
      </c>
      <c r="N387" s="120" t="str">
        <f>IF('B. Consumer Budget'!$L387="","",'B. Consumer Budget'!$M387-'B. Consumer Budget'!$L387)</f>
        <v/>
      </c>
      <c r="O387" s="63" t="str">
        <f>IF(OR(E387="",F387=""),"",SUMIFS('C. Consumer Service Detail'!$J$11:$J$5010,'C. Consumer Service Detail'!$D$11:$D$5010,$C387,'C. Consumer Service Detail'!$E$11:$E$5010,$D387,'C. Consumer Service Detail'!$F$11:$F$5010,'B. Consumer Budget'!$G387,'C. Consumer Service Detail'!$P$11:$P$5010,"Denied"))</f>
        <v/>
      </c>
    </row>
    <row r="388" spans="2:15" x14ac:dyDescent="0.25">
      <c r="B388" s="64">
        <f t="shared" si="6"/>
        <v>378</v>
      </c>
      <c r="C388" s="65"/>
      <c r="D388" s="66"/>
      <c r="E388" s="104"/>
      <c r="F388" s="66"/>
      <c r="G388" s="88"/>
      <c r="H388" s="66"/>
      <c r="I388" s="67"/>
      <c r="J388" s="67"/>
      <c r="K388" s="121">
        <f>'B. Consumer Budget'!$I388-'B. Consumer Budget'!$J388</f>
        <v>0</v>
      </c>
      <c r="L388" s="120" t="str">
        <f>IF(OR(C388="",D388=""),"",SUMIFS('C. Consumer Service Detail'!$J$11:$J$5010,'C. Consumer Service Detail'!$D$11:$D$5010,$C388,'C. Consumer Service Detail'!$E$11:$E$5010,$D388,'C. Consumer Service Detail'!$F$11:$F$5010,'B. Consumer Budget'!$G388))</f>
        <v/>
      </c>
      <c r="M388" s="120">
        <f>IF('B. Consumer Budget'!$K388&lt;0,0,IF('B. Consumer Budget'!$L388&gt;'B. Consumer Budget'!$K388,'B. Consumer Budget'!$K388,'B. Consumer Budget'!$L388))</f>
        <v>0</v>
      </c>
      <c r="N388" s="120" t="str">
        <f>IF('B. Consumer Budget'!$L388="","",'B. Consumer Budget'!$M388-'B. Consumer Budget'!$L388)</f>
        <v/>
      </c>
      <c r="O388" s="63" t="str">
        <f>IF(OR(E388="",F388=""),"",SUMIFS('C. Consumer Service Detail'!$J$11:$J$5010,'C. Consumer Service Detail'!$D$11:$D$5010,$C388,'C. Consumer Service Detail'!$E$11:$E$5010,$D388,'C. Consumer Service Detail'!$F$11:$F$5010,'B. Consumer Budget'!$G388,'C. Consumer Service Detail'!$P$11:$P$5010,"Denied"))</f>
        <v/>
      </c>
    </row>
    <row r="389" spans="2:15" x14ac:dyDescent="0.25">
      <c r="B389" s="64">
        <f t="shared" si="6"/>
        <v>379</v>
      </c>
      <c r="C389" s="68"/>
      <c r="D389" s="69"/>
      <c r="E389" s="103"/>
      <c r="F389" s="69"/>
      <c r="G389" s="89"/>
      <c r="H389" s="69"/>
      <c r="I389" s="70"/>
      <c r="J389" s="70"/>
      <c r="K389" s="121">
        <f>'B. Consumer Budget'!$I389-'B. Consumer Budget'!$J389</f>
        <v>0</v>
      </c>
      <c r="L389" s="120" t="str">
        <f>IF(OR(C389="",D389=""),"",SUMIFS('C. Consumer Service Detail'!$J$11:$J$5010,'C. Consumer Service Detail'!$D$11:$D$5010,$C389,'C. Consumer Service Detail'!$E$11:$E$5010,$D389,'C. Consumer Service Detail'!$F$11:$F$5010,'B. Consumer Budget'!$G389))</f>
        <v/>
      </c>
      <c r="M389" s="120">
        <f>IF('B. Consumer Budget'!$K389&lt;0,0,IF('B. Consumer Budget'!$L389&gt;'B. Consumer Budget'!$K389,'B. Consumer Budget'!$K389,'B. Consumer Budget'!$L389))</f>
        <v>0</v>
      </c>
      <c r="N389" s="120" t="str">
        <f>IF('B. Consumer Budget'!$L389="","",'B. Consumer Budget'!$M389-'B. Consumer Budget'!$L389)</f>
        <v/>
      </c>
      <c r="O389" s="63" t="str">
        <f>IF(OR(E389="",F389=""),"",SUMIFS('C. Consumer Service Detail'!$J$11:$J$5010,'C. Consumer Service Detail'!$D$11:$D$5010,$C389,'C. Consumer Service Detail'!$E$11:$E$5010,$D389,'C. Consumer Service Detail'!$F$11:$F$5010,'B. Consumer Budget'!$G389,'C. Consumer Service Detail'!$P$11:$P$5010,"Denied"))</f>
        <v/>
      </c>
    </row>
    <row r="390" spans="2:15" x14ac:dyDescent="0.25">
      <c r="B390" s="64">
        <f t="shared" si="6"/>
        <v>380</v>
      </c>
      <c r="C390" s="65"/>
      <c r="D390" s="66"/>
      <c r="E390" s="104"/>
      <c r="F390" s="66"/>
      <c r="G390" s="88"/>
      <c r="H390" s="66"/>
      <c r="I390" s="67"/>
      <c r="J390" s="67"/>
      <c r="K390" s="121">
        <f>'B. Consumer Budget'!$I390-'B. Consumer Budget'!$J390</f>
        <v>0</v>
      </c>
      <c r="L390" s="120" t="str">
        <f>IF(OR(C390="",D390=""),"",SUMIFS('C. Consumer Service Detail'!$J$11:$J$5010,'C. Consumer Service Detail'!$D$11:$D$5010,$C390,'C. Consumer Service Detail'!$E$11:$E$5010,$D390,'C. Consumer Service Detail'!$F$11:$F$5010,'B. Consumer Budget'!$G390))</f>
        <v/>
      </c>
      <c r="M390" s="120">
        <f>IF('B. Consumer Budget'!$K390&lt;0,0,IF('B. Consumer Budget'!$L390&gt;'B. Consumer Budget'!$K390,'B. Consumer Budget'!$K390,'B. Consumer Budget'!$L390))</f>
        <v>0</v>
      </c>
      <c r="N390" s="120" t="str">
        <f>IF('B. Consumer Budget'!$L390="","",'B. Consumer Budget'!$M390-'B. Consumer Budget'!$L390)</f>
        <v/>
      </c>
      <c r="O390" s="63" t="str">
        <f>IF(OR(E390="",F390=""),"",SUMIFS('C. Consumer Service Detail'!$J$11:$J$5010,'C. Consumer Service Detail'!$D$11:$D$5010,$C390,'C. Consumer Service Detail'!$E$11:$E$5010,$D390,'C. Consumer Service Detail'!$F$11:$F$5010,'B. Consumer Budget'!$G390,'C. Consumer Service Detail'!$P$11:$P$5010,"Denied"))</f>
        <v/>
      </c>
    </row>
    <row r="391" spans="2:15" x14ac:dyDescent="0.25">
      <c r="B391" s="64">
        <f t="shared" si="6"/>
        <v>381</v>
      </c>
      <c r="C391" s="68"/>
      <c r="D391" s="69"/>
      <c r="E391" s="103"/>
      <c r="F391" s="69"/>
      <c r="G391" s="89"/>
      <c r="H391" s="69"/>
      <c r="I391" s="70"/>
      <c r="J391" s="70"/>
      <c r="K391" s="121">
        <f>'B. Consumer Budget'!$I391-'B. Consumer Budget'!$J391</f>
        <v>0</v>
      </c>
      <c r="L391" s="120" t="str">
        <f>IF(OR(C391="",D391=""),"",SUMIFS('C. Consumer Service Detail'!$J$11:$J$5010,'C. Consumer Service Detail'!$D$11:$D$5010,$C391,'C. Consumer Service Detail'!$E$11:$E$5010,$D391,'C. Consumer Service Detail'!$F$11:$F$5010,'B. Consumer Budget'!$G391))</f>
        <v/>
      </c>
      <c r="M391" s="120">
        <f>IF('B. Consumer Budget'!$K391&lt;0,0,IF('B. Consumer Budget'!$L391&gt;'B. Consumer Budget'!$K391,'B. Consumer Budget'!$K391,'B. Consumer Budget'!$L391))</f>
        <v>0</v>
      </c>
      <c r="N391" s="120" t="str">
        <f>IF('B. Consumer Budget'!$L391="","",'B. Consumer Budget'!$M391-'B. Consumer Budget'!$L391)</f>
        <v/>
      </c>
      <c r="O391" s="63" t="str">
        <f>IF(OR(E391="",F391=""),"",SUMIFS('C. Consumer Service Detail'!$J$11:$J$5010,'C. Consumer Service Detail'!$D$11:$D$5010,$C391,'C. Consumer Service Detail'!$E$11:$E$5010,$D391,'C. Consumer Service Detail'!$F$11:$F$5010,'B. Consumer Budget'!$G391,'C. Consumer Service Detail'!$P$11:$P$5010,"Denied"))</f>
        <v/>
      </c>
    </row>
    <row r="392" spans="2:15" x14ac:dyDescent="0.25">
      <c r="B392" s="64">
        <f t="shared" si="6"/>
        <v>382</v>
      </c>
      <c r="C392" s="65"/>
      <c r="D392" s="66"/>
      <c r="E392" s="104"/>
      <c r="F392" s="66"/>
      <c r="G392" s="88"/>
      <c r="H392" s="66"/>
      <c r="I392" s="67"/>
      <c r="J392" s="67"/>
      <c r="K392" s="121">
        <f>'B. Consumer Budget'!$I392-'B. Consumer Budget'!$J392</f>
        <v>0</v>
      </c>
      <c r="L392" s="120" t="str">
        <f>IF(OR(C392="",D392=""),"",SUMIFS('C. Consumer Service Detail'!$J$11:$J$5010,'C. Consumer Service Detail'!$D$11:$D$5010,$C392,'C. Consumer Service Detail'!$E$11:$E$5010,$D392,'C. Consumer Service Detail'!$F$11:$F$5010,'B. Consumer Budget'!$G392))</f>
        <v/>
      </c>
      <c r="M392" s="120">
        <f>IF('B. Consumer Budget'!$K392&lt;0,0,IF('B. Consumer Budget'!$L392&gt;'B. Consumer Budget'!$K392,'B. Consumer Budget'!$K392,'B. Consumer Budget'!$L392))</f>
        <v>0</v>
      </c>
      <c r="N392" s="120" t="str">
        <f>IF('B. Consumer Budget'!$L392="","",'B. Consumer Budget'!$M392-'B. Consumer Budget'!$L392)</f>
        <v/>
      </c>
      <c r="O392" s="63" t="str">
        <f>IF(OR(E392="",F392=""),"",SUMIFS('C. Consumer Service Detail'!$J$11:$J$5010,'C. Consumer Service Detail'!$D$11:$D$5010,$C392,'C. Consumer Service Detail'!$E$11:$E$5010,$D392,'C. Consumer Service Detail'!$F$11:$F$5010,'B. Consumer Budget'!$G392,'C. Consumer Service Detail'!$P$11:$P$5010,"Denied"))</f>
        <v/>
      </c>
    </row>
    <row r="393" spans="2:15" x14ac:dyDescent="0.25">
      <c r="B393" s="64">
        <f t="shared" si="6"/>
        <v>383</v>
      </c>
      <c r="C393" s="68"/>
      <c r="D393" s="69"/>
      <c r="E393" s="103"/>
      <c r="F393" s="69"/>
      <c r="G393" s="89"/>
      <c r="H393" s="69"/>
      <c r="I393" s="70"/>
      <c r="J393" s="70"/>
      <c r="K393" s="121">
        <f>'B. Consumer Budget'!$I393-'B. Consumer Budget'!$J393</f>
        <v>0</v>
      </c>
      <c r="L393" s="120" t="str">
        <f>IF(OR(C393="",D393=""),"",SUMIFS('C. Consumer Service Detail'!$J$11:$J$5010,'C. Consumer Service Detail'!$D$11:$D$5010,$C393,'C. Consumer Service Detail'!$E$11:$E$5010,$D393,'C. Consumer Service Detail'!$F$11:$F$5010,'B. Consumer Budget'!$G393))</f>
        <v/>
      </c>
      <c r="M393" s="120">
        <f>IF('B. Consumer Budget'!$K393&lt;0,0,IF('B. Consumer Budget'!$L393&gt;'B. Consumer Budget'!$K393,'B. Consumer Budget'!$K393,'B. Consumer Budget'!$L393))</f>
        <v>0</v>
      </c>
      <c r="N393" s="120" t="str">
        <f>IF('B. Consumer Budget'!$L393="","",'B. Consumer Budget'!$M393-'B. Consumer Budget'!$L393)</f>
        <v/>
      </c>
      <c r="O393" s="63" t="str">
        <f>IF(OR(E393="",F393=""),"",SUMIFS('C. Consumer Service Detail'!$J$11:$J$5010,'C. Consumer Service Detail'!$D$11:$D$5010,$C393,'C. Consumer Service Detail'!$E$11:$E$5010,$D393,'C. Consumer Service Detail'!$F$11:$F$5010,'B. Consumer Budget'!$G393,'C. Consumer Service Detail'!$P$11:$P$5010,"Denied"))</f>
        <v/>
      </c>
    </row>
    <row r="394" spans="2:15" x14ac:dyDescent="0.25">
      <c r="B394" s="64">
        <f t="shared" si="6"/>
        <v>384</v>
      </c>
      <c r="C394" s="65"/>
      <c r="D394" s="66"/>
      <c r="E394" s="104"/>
      <c r="F394" s="66"/>
      <c r="G394" s="88"/>
      <c r="H394" s="66"/>
      <c r="I394" s="67"/>
      <c r="J394" s="67"/>
      <c r="K394" s="121">
        <f>'B. Consumer Budget'!$I394-'B. Consumer Budget'!$J394</f>
        <v>0</v>
      </c>
      <c r="L394" s="120" t="str">
        <f>IF(OR(C394="",D394=""),"",SUMIFS('C. Consumer Service Detail'!$J$11:$J$5010,'C. Consumer Service Detail'!$D$11:$D$5010,$C394,'C. Consumer Service Detail'!$E$11:$E$5010,$D394,'C. Consumer Service Detail'!$F$11:$F$5010,'B. Consumer Budget'!$G394))</f>
        <v/>
      </c>
      <c r="M394" s="120">
        <f>IF('B. Consumer Budget'!$K394&lt;0,0,IF('B. Consumer Budget'!$L394&gt;'B. Consumer Budget'!$K394,'B. Consumer Budget'!$K394,'B. Consumer Budget'!$L394))</f>
        <v>0</v>
      </c>
      <c r="N394" s="120" t="str">
        <f>IF('B. Consumer Budget'!$L394="","",'B. Consumer Budget'!$M394-'B. Consumer Budget'!$L394)</f>
        <v/>
      </c>
      <c r="O394" s="63" t="str">
        <f>IF(OR(E394="",F394=""),"",SUMIFS('C. Consumer Service Detail'!$J$11:$J$5010,'C. Consumer Service Detail'!$D$11:$D$5010,$C394,'C. Consumer Service Detail'!$E$11:$E$5010,$D394,'C. Consumer Service Detail'!$F$11:$F$5010,'B. Consumer Budget'!$G394,'C. Consumer Service Detail'!$P$11:$P$5010,"Denied"))</f>
        <v/>
      </c>
    </row>
    <row r="395" spans="2:15" x14ac:dyDescent="0.25">
      <c r="B395" s="64">
        <f t="shared" si="6"/>
        <v>385</v>
      </c>
      <c r="C395" s="68"/>
      <c r="D395" s="69"/>
      <c r="E395" s="103"/>
      <c r="F395" s="69"/>
      <c r="G395" s="89"/>
      <c r="H395" s="69"/>
      <c r="I395" s="70"/>
      <c r="J395" s="70"/>
      <c r="K395" s="121">
        <f>'B. Consumer Budget'!$I395-'B. Consumer Budget'!$J395</f>
        <v>0</v>
      </c>
      <c r="L395" s="120" t="str">
        <f>IF(OR(C395="",D395=""),"",SUMIFS('C. Consumer Service Detail'!$J$11:$J$5010,'C. Consumer Service Detail'!$D$11:$D$5010,$C395,'C. Consumer Service Detail'!$E$11:$E$5010,$D395,'C. Consumer Service Detail'!$F$11:$F$5010,'B. Consumer Budget'!$G395))</f>
        <v/>
      </c>
      <c r="M395" s="120">
        <f>IF('B. Consumer Budget'!$K395&lt;0,0,IF('B. Consumer Budget'!$L395&gt;'B. Consumer Budget'!$K395,'B. Consumer Budget'!$K395,'B. Consumer Budget'!$L395))</f>
        <v>0</v>
      </c>
      <c r="N395" s="120" t="str">
        <f>IF('B. Consumer Budget'!$L395="","",'B. Consumer Budget'!$M395-'B. Consumer Budget'!$L395)</f>
        <v/>
      </c>
      <c r="O395" s="63" t="str">
        <f>IF(OR(E395="",F395=""),"",SUMIFS('C. Consumer Service Detail'!$J$11:$J$5010,'C. Consumer Service Detail'!$D$11:$D$5010,$C395,'C. Consumer Service Detail'!$E$11:$E$5010,$D395,'C. Consumer Service Detail'!$F$11:$F$5010,'B. Consumer Budget'!$G395,'C. Consumer Service Detail'!$P$11:$P$5010,"Denied"))</f>
        <v/>
      </c>
    </row>
    <row r="396" spans="2:15" x14ac:dyDescent="0.25">
      <c r="B396" s="64">
        <f t="shared" si="6"/>
        <v>386</v>
      </c>
      <c r="C396" s="65"/>
      <c r="D396" s="66"/>
      <c r="E396" s="104"/>
      <c r="F396" s="66"/>
      <c r="G396" s="88"/>
      <c r="H396" s="66"/>
      <c r="I396" s="67"/>
      <c r="J396" s="67"/>
      <c r="K396" s="121">
        <f>'B. Consumer Budget'!$I396-'B. Consumer Budget'!$J396</f>
        <v>0</v>
      </c>
      <c r="L396" s="120" t="str">
        <f>IF(OR(C396="",D396=""),"",SUMIFS('C. Consumer Service Detail'!$J$11:$J$5010,'C. Consumer Service Detail'!$D$11:$D$5010,$C396,'C. Consumer Service Detail'!$E$11:$E$5010,$D396,'C. Consumer Service Detail'!$F$11:$F$5010,'B. Consumer Budget'!$G396))</f>
        <v/>
      </c>
      <c r="M396" s="120">
        <f>IF('B. Consumer Budget'!$K396&lt;0,0,IF('B. Consumer Budget'!$L396&gt;'B. Consumer Budget'!$K396,'B. Consumer Budget'!$K396,'B. Consumer Budget'!$L396))</f>
        <v>0</v>
      </c>
      <c r="N396" s="120" t="str">
        <f>IF('B. Consumer Budget'!$L396="","",'B. Consumer Budget'!$M396-'B. Consumer Budget'!$L396)</f>
        <v/>
      </c>
      <c r="O396" s="63" t="str">
        <f>IF(OR(E396="",F396=""),"",SUMIFS('C. Consumer Service Detail'!$J$11:$J$5010,'C. Consumer Service Detail'!$D$11:$D$5010,$C396,'C. Consumer Service Detail'!$E$11:$E$5010,$D396,'C. Consumer Service Detail'!$F$11:$F$5010,'B. Consumer Budget'!$G396,'C. Consumer Service Detail'!$P$11:$P$5010,"Denied"))</f>
        <v/>
      </c>
    </row>
    <row r="397" spans="2:15" x14ac:dyDescent="0.25">
      <c r="B397" s="64">
        <f t="shared" si="6"/>
        <v>387</v>
      </c>
      <c r="C397" s="68"/>
      <c r="D397" s="69"/>
      <c r="E397" s="103"/>
      <c r="F397" s="69"/>
      <c r="G397" s="89"/>
      <c r="H397" s="69"/>
      <c r="I397" s="70"/>
      <c r="J397" s="70"/>
      <c r="K397" s="121">
        <f>'B. Consumer Budget'!$I397-'B. Consumer Budget'!$J397</f>
        <v>0</v>
      </c>
      <c r="L397" s="120" t="str">
        <f>IF(OR(C397="",D397=""),"",SUMIFS('C. Consumer Service Detail'!$J$11:$J$5010,'C. Consumer Service Detail'!$D$11:$D$5010,$C397,'C. Consumer Service Detail'!$E$11:$E$5010,$D397,'C. Consumer Service Detail'!$F$11:$F$5010,'B. Consumer Budget'!$G397))</f>
        <v/>
      </c>
      <c r="M397" s="120">
        <f>IF('B. Consumer Budget'!$K397&lt;0,0,IF('B. Consumer Budget'!$L397&gt;'B. Consumer Budget'!$K397,'B. Consumer Budget'!$K397,'B. Consumer Budget'!$L397))</f>
        <v>0</v>
      </c>
      <c r="N397" s="120" t="str">
        <f>IF('B. Consumer Budget'!$L397="","",'B. Consumer Budget'!$M397-'B. Consumer Budget'!$L397)</f>
        <v/>
      </c>
      <c r="O397" s="63" t="str">
        <f>IF(OR(E397="",F397=""),"",SUMIFS('C. Consumer Service Detail'!$J$11:$J$5010,'C. Consumer Service Detail'!$D$11:$D$5010,$C397,'C. Consumer Service Detail'!$E$11:$E$5010,$D397,'C. Consumer Service Detail'!$F$11:$F$5010,'B. Consumer Budget'!$G397,'C. Consumer Service Detail'!$P$11:$P$5010,"Denied"))</f>
        <v/>
      </c>
    </row>
    <row r="398" spans="2:15" x14ac:dyDescent="0.25">
      <c r="B398" s="64">
        <f t="shared" si="6"/>
        <v>388</v>
      </c>
      <c r="C398" s="65"/>
      <c r="D398" s="66"/>
      <c r="E398" s="104"/>
      <c r="F398" s="66"/>
      <c r="G398" s="88"/>
      <c r="H398" s="66"/>
      <c r="I398" s="67"/>
      <c r="J398" s="67"/>
      <c r="K398" s="121">
        <f>'B. Consumer Budget'!$I398-'B. Consumer Budget'!$J398</f>
        <v>0</v>
      </c>
      <c r="L398" s="120" t="str">
        <f>IF(OR(C398="",D398=""),"",SUMIFS('C. Consumer Service Detail'!$J$11:$J$5010,'C. Consumer Service Detail'!$D$11:$D$5010,$C398,'C. Consumer Service Detail'!$E$11:$E$5010,$D398,'C. Consumer Service Detail'!$F$11:$F$5010,'B. Consumer Budget'!$G398))</f>
        <v/>
      </c>
      <c r="M398" s="120">
        <f>IF('B. Consumer Budget'!$K398&lt;0,0,IF('B. Consumer Budget'!$L398&gt;'B. Consumer Budget'!$K398,'B. Consumer Budget'!$K398,'B. Consumer Budget'!$L398))</f>
        <v>0</v>
      </c>
      <c r="N398" s="120" t="str">
        <f>IF('B. Consumer Budget'!$L398="","",'B. Consumer Budget'!$M398-'B. Consumer Budget'!$L398)</f>
        <v/>
      </c>
      <c r="O398" s="63" t="str">
        <f>IF(OR(E398="",F398=""),"",SUMIFS('C. Consumer Service Detail'!$J$11:$J$5010,'C. Consumer Service Detail'!$D$11:$D$5010,$C398,'C. Consumer Service Detail'!$E$11:$E$5010,$D398,'C. Consumer Service Detail'!$F$11:$F$5010,'B. Consumer Budget'!$G398,'C. Consumer Service Detail'!$P$11:$P$5010,"Denied"))</f>
        <v/>
      </c>
    </row>
    <row r="399" spans="2:15" x14ac:dyDescent="0.25">
      <c r="B399" s="64">
        <f t="shared" si="6"/>
        <v>389</v>
      </c>
      <c r="C399" s="68"/>
      <c r="D399" s="69"/>
      <c r="E399" s="103"/>
      <c r="F399" s="69"/>
      <c r="G399" s="89"/>
      <c r="H399" s="69"/>
      <c r="I399" s="70"/>
      <c r="J399" s="70"/>
      <c r="K399" s="121">
        <f>'B. Consumer Budget'!$I399-'B. Consumer Budget'!$J399</f>
        <v>0</v>
      </c>
      <c r="L399" s="120" t="str">
        <f>IF(OR(C399="",D399=""),"",SUMIFS('C. Consumer Service Detail'!$J$11:$J$5010,'C. Consumer Service Detail'!$D$11:$D$5010,$C399,'C. Consumer Service Detail'!$E$11:$E$5010,$D399,'C. Consumer Service Detail'!$F$11:$F$5010,'B. Consumer Budget'!$G399))</f>
        <v/>
      </c>
      <c r="M399" s="120">
        <f>IF('B. Consumer Budget'!$K399&lt;0,0,IF('B. Consumer Budget'!$L399&gt;'B. Consumer Budget'!$K399,'B. Consumer Budget'!$K399,'B. Consumer Budget'!$L399))</f>
        <v>0</v>
      </c>
      <c r="N399" s="120" t="str">
        <f>IF('B. Consumer Budget'!$L399="","",'B. Consumer Budget'!$M399-'B. Consumer Budget'!$L399)</f>
        <v/>
      </c>
      <c r="O399" s="63" t="str">
        <f>IF(OR(E399="",F399=""),"",SUMIFS('C. Consumer Service Detail'!$J$11:$J$5010,'C. Consumer Service Detail'!$D$11:$D$5010,$C399,'C. Consumer Service Detail'!$E$11:$E$5010,$D399,'C. Consumer Service Detail'!$F$11:$F$5010,'B. Consumer Budget'!$G399,'C. Consumer Service Detail'!$P$11:$P$5010,"Denied"))</f>
        <v/>
      </c>
    </row>
    <row r="400" spans="2:15" x14ac:dyDescent="0.25">
      <c r="B400" s="64">
        <f t="shared" si="6"/>
        <v>390</v>
      </c>
      <c r="C400" s="65"/>
      <c r="D400" s="66"/>
      <c r="E400" s="104"/>
      <c r="F400" s="66"/>
      <c r="G400" s="88"/>
      <c r="H400" s="66"/>
      <c r="I400" s="67"/>
      <c r="J400" s="67"/>
      <c r="K400" s="121">
        <f>'B. Consumer Budget'!$I400-'B. Consumer Budget'!$J400</f>
        <v>0</v>
      </c>
      <c r="L400" s="120" t="str">
        <f>IF(OR(C400="",D400=""),"",SUMIFS('C. Consumer Service Detail'!$J$11:$J$5010,'C. Consumer Service Detail'!$D$11:$D$5010,$C400,'C. Consumer Service Detail'!$E$11:$E$5010,$D400,'C. Consumer Service Detail'!$F$11:$F$5010,'B. Consumer Budget'!$G400))</f>
        <v/>
      </c>
      <c r="M400" s="120">
        <f>IF('B. Consumer Budget'!$K400&lt;0,0,IF('B. Consumer Budget'!$L400&gt;'B. Consumer Budget'!$K400,'B. Consumer Budget'!$K400,'B. Consumer Budget'!$L400))</f>
        <v>0</v>
      </c>
      <c r="N400" s="120" t="str">
        <f>IF('B. Consumer Budget'!$L400="","",'B. Consumer Budget'!$M400-'B. Consumer Budget'!$L400)</f>
        <v/>
      </c>
      <c r="O400" s="63" t="str">
        <f>IF(OR(E400="",F400=""),"",SUMIFS('C. Consumer Service Detail'!$J$11:$J$5010,'C. Consumer Service Detail'!$D$11:$D$5010,$C400,'C. Consumer Service Detail'!$E$11:$E$5010,$D400,'C. Consumer Service Detail'!$F$11:$F$5010,'B. Consumer Budget'!$G400,'C. Consumer Service Detail'!$P$11:$P$5010,"Denied"))</f>
        <v/>
      </c>
    </row>
    <row r="401" spans="2:15" x14ac:dyDescent="0.25">
      <c r="B401" s="64">
        <f t="shared" si="6"/>
        <v>391</v>
      </c>
      <c r="C401" s="68"/>
      <c r="D401" s="69"/>
      <c r="E401" s="103"/>
      <c r="F401" s="69"/>
      <c r="G401" s="89"/>
      <c r="H401" s="69"/>
      <c r="I401" s="70"/>
      <c r="J401" s="70"/>
      <c r="K401" s="121">
        <f>'B. Consumer Budget'!$I401-'B. Consumer Budget'!$J401</f>
        <v>0</v>
      </c>
      <c r="L401" s="120" t="str">
        <f>IF(OR(C401="",D401=""),"",SUMIFS('C. Consumer Service Detail'!$J$11:$J$5010,'C. Consumer Service Detail'!$D$11:$D$5010,$C401,'C. Consumer Service Detail'!$E$11:$E$5010,$D401,'C. Consumer Service Detail'!$F$11:$F$5010,'B. Consumer Budget'!$G401))</f>
        <v/>
      </c>
      <c r="M401" s="120">
        <f>IF('B. Consumer Budget'!$K401&lt;0,0,IF('B. Consumer Budget'!$L401&gt;'B. Consumer Budget'!$K401,'B. Consumer Budget'!$K401,'B. Consumer Budget'!$L401))</f>
        <v>0</v>
      </c>
      <c r="N401" s="120" t="str">
        <f>IF('B. Consumer Budget'!$L401="","",'B. Consumer Budget'!$M401-'B. Consumer Budget'!$L401)</f>
        <v/>
      </c>
      <c r="O401" s="63" t="str">
        <f>IF(OR(E401="",F401=""),"",SUMIFS('C. Consumer Service Detail'!$J$11:$J$5010,'C. Consumer Service Detail'!$D$11:$D$5010,$C401,'C. Consumer Service Detail'!$E$11:$E$5010,$D401,'C. Consumer Service Detail'!$F$11:$F$5010,'B. Consumer Budget'!$G401,'C. Consumer Service Detail'!$P$11:$P$5010,"Denied"))</f>
        <v/>
      </c>
    </row>
    <row r="402" spans="2:15" x14ac:dyDescent="0.25">
      <c r="B402" s="64">
        <f t="shared" si="6"/>
        <v>392</v>
      </c>
      <c r="C402" s="65"/>
      <c r="D402" s="66"/>
      <c r="E402" s="104"/>
      <c r="F402" s="66"/>
      <c r="G402" s="88"/>
      <c r="H402" s="66"/>
      <c r="I402" s="67"/>
      <c r="J402" s="67"/>
      <c r="K402" s="121">
        <f>'B. Consumer Budget'!$I402-'B. Consumer Budget'!$J402</f>
        <v>0</v>
      </c>
      <c r="L402" s="120" t="str">
        <f>IF(OR(C402="",D402=""),"",SUMIFS('C. Consumer Service Detail'!$J$11:$J$5010,'C. Consumer Service Detail'!$D$11:$D$5010,$C402,'C. Consumer Service Detail'!$E$11:$E$5010,$D402,'C. Consumer Service Detail'!$F$11:$F$5010,'B. Consumer Budget'!$G402))</f>
        <v/>
      </c>
      <c r="M402" s="120">
        <f>IF('B. Consumer Budget'!$K402&lt;0,0,IF('B. Consumer Budget'!$L402&gt;'B. Consumer Budget'!$K402,'B. Consumer Budget'!$K402,'B. Consumer Budget'!$L402))</f>
        <v>0</v>
      </c>
      <c r="N402" s="120" t="str">
        <f>IF('B. Consumer Budget'!$L402="","",'B. Consumer Budget'!$M402-'B. Consumer Budget'!$L402)</f>
        <v/>
      </c>
      <c r="O402" s="63" t="str">
        <f>IF(OR(E402="",F402=""),"",SUMIFS('C. Consumer Service Detail'!$J$11:$J$5010,'C. Consumer Service Detail'!$D$11:$D$5010,$C402,'C. Consumer Service Detail'!$E$11:$E$5010,$D402,'C. Consumer Service Detail'!$F$11:$F$5010,'B. Consumer Budget'!$G402,'C. Consumer Service Detail'!$P$11:$P$5010,"Denied"))</f>
        <v/>
      </c>
    </row>
    <row r="403" spans="2:15" x14ac:dyDescent="0.25">
      <c r="B403" s="64">
        <f t="shared" si="6"/>
        <v>393</v>
      </c>
      <c r="C403" s="68"/>
      <c r="D403" s="69"/>
      <c r="E403" s="103"/>
      <c r="F403" s="69"/>
      <c r="G403" s="89"/>
      <c r="H403" s="69"/>
      <c r="I403" s="70"/>
      <c r="J403" s="70"/>
      <c r="K403" s="121">
        <f>'B. Consumer Budget'!$I403-'B. Consumer Budget'!$J403</f>
        <v>0</v>
      </c>
      <c r="L403" s="120" t="str">
        <f>IF(OR(C403="",D403=""),"",SUMIFS('C. Consumer Service Detail'!$J$11:$J$5010,'C. Consumer Service Detail'!$D$11:$D$5010,$C403,'C. Consumer Service Detail'!$E$11:$E$5010,$D403,'C. Consumer Service Detail'!$F$11:$F$5010,'B. Consumer Budget'!$G403))</f>
        <v/>
      </c>
      <c r="M403" s="120">
        <f>IF('B. Consumer Budget'!$K403&lt;0,0,IF('B. Consumer Budget'!$L403&gt;'B. Consumer Budget'!$K403,'B. Consumer Budget'!$K403,'B. Consumer Budget'!$L403))</f>
        <v>0</v>
      </c>
      <c r="N403" s="120" t="str">
        <f>IF('B. Consumer Budget'!$L403="","",'B. Consumer Budget'!$M403-'B. Consumer Budget'!$L403)</f>
        <v/>
      </c>
      <c r="O403" s="63" t="str">
        <f>IF(OR(E403="",F403=""),"",SUMIFS('C. Consumer Service Detail'!$J$11:$J$5010,'C. Consumer Service Detail'!$D$11:$D$5010,$C403,'C. Consumer Service Detail'!$E$11:$E$5010,$D403,'C. Consumer Service Detail'!$F$11:$F$5010,'B. Consumer Budget'!$G403,'C. Consumer Service Detail'!$P$11:$P$5010,"Denied"))</f>
        <v/>
      </c>
    </row>
    <row r="404" spans="2:15" x14ac:dyDescent="0.25">
      <c r="B404" s="64">
        <f t="shared" si="6"/>
        <v>394</v>
      </c>
      <c r="C404" s="65"/>
      <c r="D404" s="66"/>
      <c r="E404" s="104"/>
      <c r="F404" s="66"/>
      <c r="G404" s="88"/>
      <c r="H404" s="66"/>
      <c r="I404" s="67"/>
      <c r="J404" s="67"/>
      <c r="K404" s="121">
        <f>'B. Consumer Budget'!$I404-'B. Consumer Budget'!$J404</f>
        <v>0</v>
      </c>
      <c r="L404" s="120" t="str">
        <f>IF(OR(C404="",D404=""),"",SUMIFS('C. Consumer Service Detail'!$J$11:$J$5010,'C. Consumer Service Detail'!$D$11:$D$5010,$C404,'C. Consumer Service Detail'!$E$11:$E$5010,$D404,'C. Consumer Service Detail'!$F$11:$F$5010,'B. Consumer Budget'!$G404))</f>
        <v/>
      </c>
      <c r="M404" s="120">
        <f>IF('B. Consumer Budget'!$K404&lt;0,0,IF('B. Consumer Budget'!$L404&gt;'B. Consumer Budget'!$K404,'B. Consumer Budget'!$K404,'B. Consumer Budget'!$L404))</f>
        <v>0</v>
      </c>
      <c r="N404" s="120" t="str">
        <f>IF('B. Consumer Budget'!$L404="","",'B. Consumer Budget'!$M404-'B. Consumer Budget'!$L404)</f>
        <v/>
      </c>
      <c r="O404" s="63" t="str">
        <f>IF(OR(E404="",F404=""),"",SUMIFS('C. Consumer Service Detail'!$J$11:$J$5010,'C. Consumer Service Detail'!$D$11:$D$5010,$C404,'C. Consumer Service Detail'!$E$11:$E$5010,$D404,'C. Consumer Service Detail'!$F$11:$F$5010,'B. Consumer Budget'!$G404,'C. Consumer Service Detail'!$P$11:$P$5010,"Denied"))</f>
        <v/>
      </c>
    </row>
    <row r="405" spans="2:15" x14ac:dyDescent="0.25">
      <c r="B405" s="64">
        <f t="shared" si="6"/>
        <v>395</v>
      </c>
      <c r="C405" s="68"/>
      <c r="D405" s="69"/>
      <c r="E405" s="103"/>
      <c r="F405" s="69"/>
      <c r="G405" s="89"/>
      <c r="H405" s="69"/>
      <c r="I405" s="70"/>
      <c r="J405" s="70"/>
      <c r="K405" s="121">
        <f>'B. Consumer Budget'!$I405-'B. Consumer Budget'!$J405</f>
        <v>0</v>
      </c>
      <c r="L405" s="120" t="str">
        <f>IF(OR(C405="",D405=""),"",SUMIFS('C. Consumer Service Detail'!$J$11:$J$5010,'C. Consumer Service Detail'!$D$11:$D$5010,$C405,'C. Consumer Service Detail'!$E$11:$E$5010,$D405,'C. Consumer Service Detail'!$F$11:$F$5010,'B. Consumer Budget'!$G405))</f>
        <v/>
      </c>
      <c r="M405" s="120">
        <f>IF('B. Consumer Budget'!$K405&lt;0,0,IF('B. Consumer Budget'!$L405&gt;'B. Consumer Budget'!$K405,'B. Consumer Budget'!$K405,'B. Consumer Budget'!$L405))</f>
        <v>0</v>
      </c>
      <c r="N405" s="120" t="str">
        <f>IF('B. Consumer Budget'!$L405="","",'B. Consumer Budget'!$M405-'B. Consumer Budget'!$L405)</f>
        <v/>
      </c>
      <c r="O405" s="63" t="str">
        <f>IF(OR(E405="",F405=""),"",SUMIFS('C. Consumer Service Detail'!$J$11:$J$5010,'C. Consumer Service Detail'!$D$11:$D$5010,$C405,'C. Consumer Service Detail'!$E$11:$E$5010,$D405,'C. Consumer Service Detail'!$F$11:$F$5010,'B. Consumer Budget'!$G405,'C. Consumer Service Detail'!$P$11:$P$5010,"Denied"))</f>
        <v/>
      </c>
    </row>
    <row r="406" spans="2:15" x14ac:dyDescent="0.25">
      <c r="B406" s="64">
        <f t="shared" si="6"/>
        <v>396</v>
      </c>
      <c r="C406" s="65"/>
      <c r="D406" s="66"/>
      <c r="E406" s="104"/>
      <c r="F406" s="66"/>
      <c r="G406" s="88"/>
      <c r="H406" s="66"/>
      <c r="I406" s="67"/>
      <c r="J406" s="67"/>
      <c r="K406" s="121">
        <f>'B. Consumer Budget'!$I406-'B. Consumer Budget'!$J406</f>
        <v>0</v>
      </c>
      <c r="L406" s="120" t="str">
        <f>IF(OR(C406="",D406=""),"",SUMIFS('C. Consumer Service Detail'!$J$11:$J$5010,'C. Consumer Service Detail'!$D$11:$D$5010,$C406,'C. Consumer Service Detail'!$E$11:$E$5010,$D406,'C. Consumer Service Detail'!$F$11:$F$5010,'B. Consumer Budget'!$G406))</f>
        <v/>
      </c>
      <c r="M406" s="120">
        <f>IF('B. Consumer Budget'!$K406&lt;0,0,IF('B. Consumer Budget'!$L406&gt;'B. Consumer Budget'!$K406,'B. Consumer Budget'!$K406,'B. Consumer Budget'!$L406))</f>
        <v>0</v>
      </c>
      <c r="N406" s="120" t="str">
        <f>IF('B. Consumer Budget'!$L406="","",'B. Consumer Budget'!$M406-'B. Consumer Budget'!$L406)</f>
        <v/>
      </c>
      <c r="O406" s="63" t="str">
        <f>IF(OR(E406="",F406=""),"",SUMIFS('C. Consumer Service Detail'!$J$11:$J$5010,'C. Consumer Service Detail'!$D$11:$D$5010,$C406,'C. Consumer Service Detail'!$E$11:$E$5010,$D406,'C. Consumer Service Detail'!$F$11:$F$5010,'B. Consumer Budget'!$G406,'C. Consumer Service Detail'!$P$11:$P$5010,"Denied"))</f>
        <v/>
      </c>
    </row>
    <row r="407" spans="2:15" x14ac:dyDescent="0.25">
      <c r="B407" s="64">
        <f t="shared" si="6"/>
        <v>397</v>
      </c>
      <c r="C407" s="68"/>
      <c r="D407" s="69"/>
      <c r="E407" s="103"/>
      <c r="F407" s="69"/>
      <c r="G407" s="89"/>
      <c r="H407" s="69"/>
      <c r="I407" s="70"/>
      <c r="J407" s="70"/>
      <c r="K407" s="121">
        <f>'B. Consumer Budget'!$I407-'B. Consumer Budget'!$J407</f>
        <v>0</v>
      </c>
      <c r="L407" s="120" t="str">
        <f>IF(OR(C407="",D407=""),"",SUMIFS('C. Consumer Service Detail'!$J$11:$J$5010,'C. Consumer Service Detail'!$D$11:$D$5010,$C407,'C. Consumer Service Detail'!$E$11:$E$5010,$D407,'C. Consumer Service Detail'!$F$11:$F$5010,'B. Consumer Budget'!$G407))</f>
        <v/>
      </c>
      <c r="M407" s="120">
        <f>IF('B. Consumer Budget'!$K407&lt;0,0,IF('B. Consumer Budget'!$L407&gt;'B. Consumer Budget'!$K407,'B. Consumer Budget'!$K407,'B. Consumer Budget'!$L407))</f>
        <v>0</v>
      </c>
      <c r="N407" s="120" t="str">
        <f>IF('B. Consumer Budget'!$L407="","",'B. Consumer Budget'!$M407-'B. Consumer Budget'!$L407)</f>
        <v/>
      </c>
      <c r="O407" s="63" t="str">
        <f>IF(OR(E407="",F407=""),"",SUMIFS('C. Consumer Service Detail'!$J$11:$J$5010,'C. Consumer Service Detail'!$D$11:$D$5010,$C407,'C. Consumer Service Detail'!$E$11:$E$5010,$D407,'C. Consumer Service Detail'!$F$11:$F$5010,'B. Consumer Budget'!$G407,'C. Consumer Service Detail'!$P$11:$P$5010,"Denied"))</f>
        <v/>
      </c>
    </row>
    <row r="408" spans="2:15" x14ac:dyDescent="0.25">
      <c r="B408" s="64">
        <f t="shared" si="6"/>
        <v>398</v>
      </c>
      <c r="C408" s="65"/>
      <c r="D408" s="66"/>
      <c r="E408" s="104"/>
      <c r="F408" s="66"/>
      <c r="G408" s="88"/>
      <c r="H408" s="66"/>
      <c r="I408" s="67"/>
      <c r="J408" s="67"/>
      <c r="K408" s="121">
        <f>'B. Consumer Budget'!$I408-'B. Consumer Budget'!$J408</f>
        <v>0</v>
      </c>
      <c r="L408" s="120" t="str">
        <f>IF(OR(C408="",D408=""),"",SUMIFS('C. Consumer Service Detail'!$J$11:$J$5010,'C. Consumer Service Detail'!$D$11:$D$5010,$C408,'C. Consumer Service Detail'!$E$11:$E$5010,$D408,'C. Consumer Service Detail'!$F$11:$F$5010,'B. Consumer Budget'!$G408))</f>
        <v/>
      </c>
      <c r="M408" s="120">
        <f>IF('B. Consumer Budget'!$K408&lt;0,0,IF('B. Consumer Budget'!$L408&gt;'B. Consumer Budget'!$K408,'B. Consumer Budget'!$K408,'B. Consumer Budget'!$L408))</f>
        <v>0</v>
      </c>
      <c r="N408" s="120" t="str">
        <f>IF('B. Consumer Budget'!$L408="","",'B. Consumer Budget'!$M408-'B. Consumer Budget'!$L408)</f>
        <v/>
      </c>
      <c r="O408" s="63" t="str">
        <f>IF(OR(E408="",F408=""),"",SUMIFS('C. Consumer Service Detail'!$J$11:$J$5010,'C. Consumer Service Detail'!$D$11:$D$5010,$C408,'C. Consumer Service Detail'!$E$11:$E$5010,$D408,'C. Consumer Service Detail'!$F$11:$F$5010,'B. Consumer Budget'!$G408,'C. Consumer Service Detail'!$P$11:$P$5010,"Denied"))</f>
        <v/>
      </c>
    </row>
    <row r="409" spans="2:15" x14ac:dyDescent="0.25">
      <c r="B409" s="64">
        <f t="shared" si="6"/>
        <v>399</v>
      </c>
      <c r="C409" s="68"/>
      <c r="D409" s="69"/>
      <c r="E409" s="103"/>
      <c r="F409" s="69"/>
      <c r="G409" s="89"/>
      <c r="H409" s="69"/>
      <c r="I409" s="70"/>
      <c r="J409" s="70"/>
      <c r="K409" s="121">
        <f>'B. Consumer Budget'!$I409-'B. Consumer Budget'!$J409</f>
        <v>0</v>
      </c>
      <c r="L409" s="120" t="str">
        <f>IF(OR(C409="",D409=""),"",SUMIFS('C. Consumer Service Detail'!$J$11:$J$5010,'C. Consumer Service Detail'!$D$11:$D$5010,$C409,'C. Consumer Service Detail'!$E$11:$E$5010,$D409,'C. Consumer Service Detail'!$F$11:$F$5010,'B. Consumer Budget'!$G409))</f>
        <v/>
      </c>
      <c r="M409" s="120">
        <f>IF('B. Consumer Budget'!$K409&lt;0,0,IF('B. Consumer Budget'!$L409&gt;'B. Consumer Budget'!$K409,'B. Consumer Budget'!$K409,'B. Consumer Budget'!$L409))</f>
        <v>0</v>
      </c>
      <c r="N409" s="120" t="str">
        <f>IF('B. Consumer Budget'!$L409="","",'B. Consumer Budget'!$M409-'B. Consumer Budget'!$L409)</f>
        <v/>
      </c>
      <c r="O409" s="63" t="str">
        <f>IF(OR(E409="",F409=""),"",SUMIFS('C. Consumer Service Detail'!$J$11:$J$5010,'C. Consumer Service Detail'!$D$11:$D$5010,$C409,'C. Consumer Service Detail'!$E$11:$E$5010,$D409,'C. Consumer Service Detail'!$F$11:$F$5010,'B. Consumer Budget'!$G409,'C. Consumer Service Detail'!$P$11:$P$5010,"Denied"))</f>
        <v/>
      </c>
    </row>
    <row r="410" spans="2:15" x14ac:dyDescent="0.25">
      <c r="B410" s="64">
        <f t="shared" si="6"/>
        <v>400</v>
      </c>
      <c r="C410" s="65"/>
      <c r="D410" s="66"/>
      <c r="E410" s="104"/>
      <c r="F410" s="66"/>
      <c r="G410" s="88"/>
      <c r="H410" s="66"/>
      <c r="I410" s="67"/>
      <c r="J410" s="67"/>
      <c r="K410" s="121">
        <f>'B. Consumer Budget'!$I410-'B. Consumer Budget'!$J410</f>
        <v>0</v>
      </c>
      <c r="L410" s="120" t="str">
        <f>IF(OR(C410="",D410=""),"",SUMIFS('C. Consumer Service Detail'!$J$11:$J$5010,'C. Consumer Service Detail'!$D$11:$D$5010,$C410,'C. Consumer Service Detail'!$E$11:$E$5010,$D410,'C. Consumer Service Detail'!$F$11:$F$5010,'B. Consumer Budget'!$G410))</f>
        <v/>
      </c>
      <c r="M410" s="120">
        <f>IF('B. Consumer Budget'!$K410&lt;0,0,IF('B. Consumer Budget'!$L410&gt;'B. Consumer Budget'!$K410,'B. Consumer Budget'!$K410,'B. Consumer Budget'!$L410))</f>
        <v>0</v>
      </c>
      <c r="N410" s="120" t="str">
        <f>IF('B. Consumer Budget'!$L410="","",'B. Consumer Budget'!$M410-'B. Consumer Budget'!$L410)</f>
        <v/>
      </c>
      <c r="O410" s="63" t="str">
        <f>IF(OR(E410="",F410=""),"",SUMIFS('C. Consumer Service Detail'!$J$11:$J$5010,'C. Consumer Service Detail'!$D$11:$D$5010,$C410,'C. Consumer Service Detail'!$E$11:$E$5010,$D410,'C. Consumer Service Detail'!$F$11:$F$5010,'B. Consumer Budget'!$G410,'C. Consumer Service Detail'!$P$11:$P$5010,"Denied"))</f>
        <v/>
      </c>
    </row>
    <row r="411" spans="2:15" x14ac:dyDescent="0.25">
      <c r="B411" s="64">
        <f t="shared" si="6"/>
        <v>401</v>
      </c>
      <c r="C411" s="68"/>
      <c r="D411" s="69"/>
      <c r="E411" s="103"/>
      <c r="F411" s="69"/>
      <c r="G411" s="89"/>
      <c r="H411" s="69"/>
      <c r="I411" s="70"/>
      <c r="J411" s="70"/>
      <c r="K411" s="121">
        <f>'B. Consumer Budget'!$I411-'B. Consumer Budget'!$J411</f>
        <v>0</v>
      </c>
      <c r="L411" s="120" t="str">
        <f>IF(OR(C411="",D411=""),"",SUMIFS('C. Consumer Service Detail'!$J$11:$J$5010,'C. Consumer Service Detail'!$D$11:$D$5010,$C411,'C. Consumer Service Detail'!$E$11:$E$5010,$D411,'C. Consumer Service Detail'!$F$11:$F$5010,'B. Consumer Budget'!$G411))</f>
        <v/>
      </c>
      <c r="M411" s="120">
        <f>IF('B. Consumer Budget'!$K411&lt;0,0,IF('B. Consumer Budget'!$L411&gt;'B. Consumer Budget'!$K411,'B. Consumer Budget'!$K411,'B. Consumer Budget'!$L411))</f>
        <v>0</v>
      </c>
      <c r="N411" s="120" t="str">
        <f>IF('B. Consumer Budget'!$L411="","",'B. Consumer Budget'!$M411-'B. Consumer Budget'!$L411)</f>
        <v/>
      </c>
      <c r="O411" s="63" t="str">
        <f>IF(OR(E411="",F411=""),"",SUMIFS('C. Consumer Service Detail'!$J$11:$J$5010,'C. Consumer Service Detail'!$D$11:$D$5010,$C411,'C. Consumer Service Detail'!$E$11:$E$5010,$D411,'C. Consumer Service Detail'!$F$11:$F$5010,'B. Consumer Budget'!$G411,'C. Consumer Service Detail'!$P$11:$P$5010,"Denied"))</f>
        <v/>
      </c>
    </row>
    <row r="412" spans="2:15" x14ac:dyDescent="0.25">
      <c r="B412" s="64">
        <f t="shared" si="6"/>
        <v>402</v>
      </c>
      <c r="C412" s="65"/>
      <c r="D412" s="66"/>
      <c r="E412" s="104"/>
      <c r="F412" s="66"/>
      <c r="G412" s="88"/>
      <c r="H412" s="66"/>
      <c r="I412" s="67"/>
      <c r="J412" s="67"/>
      <c r="K412" s="121">
        <f>'B. Consumer Budget'!$I412-'B. Consumer Budget'!$J412</f>
        <v>0</v>
      </c>
      <c r="L412" s="120" t="str">
        <f>IF(OR(C412="",D412=""),"",SUMIFS('C. Consumer Service Detail'!$J$11:$J$5010,'C. Consumer Service Detail'!$D$11:$D$5010,$C412,'C. Consumer Service Detail'!$E$11:$E$5010,$D412,'C. Consumer Service Detail'!$F$11:$F$5010,'B. Consumer Budget'!$G412))</f>
        <v/>
      </c>
      <c r="M412" s="120">
        <f>IF('B. Consumer Budget'!$K412&lt;0,0,IF('B. Consumer Budget'!$L412&gt;'B. Consumer Budget'!$K412,'B. Consumer Budget'!$K412,'B. Consumer Budget'!$L412))</f>
        <v>0</v>
      </c>
      <c r="N412" s="120" t="str">
        <f>IF('B. Consumer Budget'!$L412="","",'B. Consumer Budget'!$M412-'B. Consumer Budget'!$L412)</f>
        <v/>
      </c>
      <c r="O412" s="63" t="str">
        <f>IF(OR(E412="",F412=""),"",SUMIFS('C. Consumer Service Detail'!$J$11:$J$5010,'C. Consumer Service Detail'!$D$11:$D$5010,$C412,'C. Consumer Service Detail'!$E$11:$E$5010,$D412,'C. Consumer Service Detail'!$F$11:$F$5010,'B. Consumer Budget'!$G412,'C. Consumer Service Detail'!$P$11:$P$5010,"Denied"))</f>
        <v/>
      </c>
    </row>
    <row r="413" spans="2:15" x14ac:dyDescent="0.25">
      <c r="B413" s="64">
        <f t="shared" si="6"/>
        <v>403</v>
      </c>
      <c r="C413" s="68"/>
      <c r="D413" s="69"/>
      <c r="E413" s="103"/>
      <c r="F413" s="69"/>
      <c r="G413" s="89"/>
      <c r="H413" s="69"/>
      <c r="I413" s="70"/>
      <c r="J413" s="70"/>
      <c r="K413" s="121">
        <f>'B. Consumer Budget'!$I413-'B. Consumer Budget'!$J413</f>
        <v>0</v>
      </c>
      <c r="L413" s="120" t="str">
        <f>IF(OR(C413="",D413=""),"",SUMIFS('C. Consumer Service Detail'!$J$11:$J$5010,'C. Consumer Service Detail'!$D$11:$D$5010,$C413,'C. Consumer Service Detail'!$E$11:$E$5010,$D413,'C. Consumer Service Detail'!$F$11:$F$5010,'B. Consumer Budget'!$G413))</f>
        <v/>
      </c>
      <c r="M413" s="120">
        <f>IF('B. Consumer Budget'!$K413&lt;0,0,IF('B. Consumer Budget'!$L413&gt;'B. Consumer Budget'!$K413,'B. Consumer Budget'!$K413,'B. Consumer Budget'!$L413))</f>
        <v>0</v>
      </c>
      <c r="N413" s="120" t="str">
        <f>IF('B. Consumer Budget'!$L413="","",'B. Consumer Budget'!$M413-'B. Consumer Budget'!$L413)</f>
        <v/>
      </c>
      <c r="O413" s="63" t="str">
        <f>IF(OR(E413="",F413=""),"",SUMIFS('C. Consumer Service Detail'!$J$11:$J$5010,'C. Consumer Service Detail'!$D$11:$D$5010,$C413,'C. Consumer Service Detail'!$E$11:$E$5010,$D413,'C. Consumer Service Detail'!$F$11:$F$5010,'B. Consumer Budget'!$G413,'C. Consumer Service Detail'!$P$11:$P$5010,"Denied"))</f>
        <v/>
      </c>
    </row>
    <row r="414" spans="2:15" x14ac:dyDescent="0.25">
      <c r="B414" s="64">
        <f t="shared" si="6"/>
        <v>404</v>
      </c>
      <c r="C414" s="65"/>
      <c r="D414" s="66"/>
      <c r="E414" s="104"/>
      <c r="F414" s="66"/>
      <c r="G414" s="88"/>
      <c r="H414" s="66"/>
      <c r="I414" s="67"/>
      <c r="J414" s="67"/>
      <c r="K414" s="121">
        <f>'B. Consumer Budget'!$I414-'B. Consumer Budget'!$J414</f>
        <v>0</v>
      </c>
      <c r="L414" s="120" t="str">
        <f>IF(OR(C414="",D414=""),"",SUMIFS('C. Consumer Service Detail'!$J$11:$J$5010,'C. Consumer Service Detail'!$D$11:$D$5010,$C414,'C. Consumer Service Detail'!$E$11:$E$5010,$D414,'C. Consumer Service Detail'!$F$11:$F$5010,'B. Consumer Budget'!$G414))</f>
        <v/>
      </c>
      <c r="M414" s="120">
        <f>IF('B. Consumer Budget'!$K414&lt;0,0,IF('B. Consumer Budget'!$L414&gt;'B. Consumer Budget'!$K414,'B. Consumer Budget'!$K414,'B. Consumer Budget'!$L414))</f>
        <v>0</v>
      </c>
      <c r="N414" s="120" t="str">
        <f>IF('B. Consumer Budget'!$L414="","",'B. Consumer Budget'!$M414-'B. Consumer Budget'!$L414)</f>
        <v/>
      </c>
      <c r="O414" s="63" t="str">
        <f>IF(OR(E414="",F414=""),"",SUMIFS('C. Consumer Service Detail'!$J$11:$J$5010,'C. Consumer Service Detail'!$D$11:$D$5010,$C414,'C. Consumer Service Detail'!$E$11:$E$5010,$D414,'C. Consumer Service Detail'!$F$11:$F$5010,'B. Consumer Budget'!$G414,'C. Consumer Service Detail'!$P$11:$P$5010,"Denied"))</f>
        <v/>
      </c>
    </row>
    <row r="415" spans="2:15" x14ac:dyDescent="0.25">
      <c r="B415" s="64">
        <f t="shared" si="6"/>
        <v>405</v>
      </c>
      <c r="C415" s="68"/>
      <c r="D415" s="69"/>
      <c r="E415" s="103"/>
      <c r="F415" s="69"/>
      <c r="G415" s="89"/>
      <c r="H415" s="69"/>
      <c r="I415" s="70"/>
      <c r="J415" s="70"/>
      <c r="K415" s="121">
        <f>'B. Consumer Budget'!$I415-'B. Consumer Budget'!$J415</f>
        <v>0</v>
      </c>
      <c r="L415" s="120" t="str">
        <f>IF(OR(C415="",D415=""),"",SUMIFS('C. Consumer Service Detail'!$J$11:$J$5010,'C. Consumer Service Detail'!$D$11:$D$5010,$C415,'C. Consumer Service Detail'!$E$11:$E$5010,$D415,'C. Consumer Service Detail'!$F$11:$F$5010,'B. Consumer Budget'!$G415))</f>
        <v/>
      </c>
      <c r="M415" s="120">
        <f>IF('B. Consumer Budget'!$K415&lt;0,0,IF('B. Consumer Budget'!$L415&gt;'B. Consumer Budget'!$K415,'B. Consumer Budget'!$K415,'B. Consumer Budget'!$L415))</f>
        <v>0</v>
      </c>
      <c r="N415" s="120" t="str">
        <f>IF('B. Consumer Budget'!$L415="","",'B. Consumer Budget'!$M415-'B. Consumer Budget'!$L415)</f>
        <v/>
      </c>
      <c r="O415" s="63" t="str">
        <f>IF(OR(E415="",F415=""),"",SUMIFS('C. Consumer Service Detail'!$J$11:$J$5010,'C. Consumer Service Detail'!$D$11:$D$5010,$C415,'C. Consumer Service Detail'!$E$11:$E$5010,$D415,'C. Consumer Service Detail'!$F$11:$F$5010,'B. Consumer Budget'!$G415,'C. Consumer Service Detail'!$P$11:$P$5010,"Denied"))</f>
        <v/>
      </c>
    </row>
    <row r="416" spans="2:15" x14ac:dyDescent="0.25">
      <c r="B416" s="64">
        <f t="shared" si="6"/>
        <v>406</v>
      </c>
      <c r="C416" s="65"/>
      <c r="D416" s="66"/>
      <c r="E416" s="104"/>
      <c r="F416" s="66"/>
      <c r="G416" s="88"/>
      <c r="H416" s="66"/>
      <c r="I416" s="67"/>
      <c r="J416" s="67"/>
      <c r="K416" s="121">
        <f>'B. Consumer Budget'!$I416-'B. Consumer Budget'!$J416</f>
        <v>0</v>
      </c>
      <c r="L416" s="120" t="str">
        <f>IF(OR(C416="",D416=""),"",SUMIFS('C. Consumer Service Detail'!$J$11:$J$5010,'C. Consumer Service Detail'!$D$11:$D$5010,$C416,'C. Consumer Service Detail'!$E$11:$E$5010,$D416,'C. Consumer Service Detail'!$F$11:$F$5010,'B. Consumer Budget'!$G416))</f>
        <v/>
      </c>
      <c r="M416" s="120">
        <f>IF('B. Consumer Budget'!$K416&lt;0,0,IF('B. Consumer Budget'!$L416&gt;'B. Consumer Budget'!$K416,'B. Consumer Budget'!$K416,'B. Consumer Budget'!$L416))</f>
        <v>0</v>
      </c>
      <c r="N416" s="120" t="str">
        <f>IF('B. Consumer Budget'!$L416="","",'B. Consumer Budget'!$M416-'B. Consumer Budget'!$L416)</f>
        <v/>
      </c>
      <c r="O416" s="63" t="str">
        <f>IF(OR(E416="",F416=""),"",SUMIFS('C. Consumer Service Detail'!$J$11:$J$5010,'C. Consumer Service Detail'!$D$11:$D$5010,$C416,'C. Consumer Service Detail'!$E$11:$E$5010,$D416,'C. Consumer Service Detail'!$F$11:$F$5010,'B. Consumer Budget'!$G416,'C. Consumer Service Detail'!$P$11:$P$5010,"Denied"))</f>
        <v/>
      </c>
    </row>
    <row r="417" spans="2:15" x14ac:dyDescent="0.25">
      <c r="B417" s="64">
        <f t="shared" si="6"/>
        <v>407</v>
      </c>
      <c r="C417" s="68"/>
      <c r="D417" s="69"/>
      <c r="E417" s="103"/>
      <c r="F417" s="69"/>
      <c r="G417" s="89"/>
      <c r="H417" s="69"/>
      <c r="I417" s="70"/>
      <c r="J417" s="70"/>
      <c r="K417" s="121">
        <f>'B. Consumer Budget'!$I417-'B. Consumer Budget'!$J417</f>
        <v>0</v>
      </c>
      <c r="L417" s="120" t="str">
        <f>IF(OR(C417="",D417=""),"",SUMIFS('C. Consumer Service Detail'!$J$11:$J$5010,'C. Consumer Service Detail'!$D$11:$D$5010,$C417,'C. Consumer Service Detail'!$E$11:$E$5010,$D417,'C. Consumer Service Detail'!$F$11:$F$5010,'B. Consumer Budget'!$G417))</f>
        <v/>
      </c>
      <c r="M417" s="120">
        <f>IF('B. Consumer Budget'!$K417&lt;0,0,IF('B. Consumer Budget'!$L417&gt;'B. Consumer Budget'!$K417,'B. Consumer Budget'!$K417,'B. Consumer Budget'!$L417))</f>
        <v>0</v>
      </c>
      <c r="N417" s="120" t="str">
        <f>IF('B. Consumer Budget'!$L417="","",'B. Consumer Budget'!$M417-'B. Consumer Budget'!$L417)</f>
        <v/>
      </c>
      <c r="O417" s="63" t="str">
        <f>IF(OR(E417="",F417=""),"",SUMIFS('C. Consumer Service Detail'!$J$11:$J$5010,'C. Consumer Service Detail'!$D$11:$D$5010,$C417,'C. Consumer Service Detail'!$E$11:$E$5010,$D417,'C. Consumer Service Detail'!$F$11:$F$5010,'B. Consumer Budget'!$G417,'C. Consumer Service Detail'!$P$11:$P$5010,"Denied"))</f>
        <v/>
      </c>
    </row>
    <row r="418" spans="2:15" x14ac:dyDescent="0.25">
      <c r="B418" s="64">
        <f t="shared" si="6"/>
        <v>408</v>
      </c>
      <c r="C418" s="65"/>
      <c r="D418" s="66"/>
      <c r="E418" s="104"/>
      <c r="F418" s="66"/>
      <c r="G418" s="88"/>
      <c r="H418" s="66"/>
      <c r="I418" s="67"/>
      <c r="J418" s="67"/>
      <c r="K418" s="121">
        <f>'B. Consumer Budget'!$I418-'B. Consumer Budget'!$J418</f>
        <v>0</v>
      </c>
      <c r="L418" s="120" t="str">
        <f>IF(OR(C418="",D418=""),"",SUMIFS('C. Consumer Service Detail'!$J$11:$J$5010,'C. Consumer Service Detail'!$D$11:$D$5010,$C418,'C. Consumer Service Detail'!$E$11:$E$5010,$D418,'C. Consumer Service Detail'!$F$11:$F$5010,'B. Consumer Budget'!$G418))</f>
        <v/>
      </c>
      <c r="M418" s="120">
        <f>IF('B. Consumer Budget'!$K418&lt;0,0,IF('B. Consumer Budget'!$L418&gt;'B. Consumer Budget'!$K418,'B. Consumer Budget'!$K418,'B. Consumer Budget'!$L418))</f>
        <v>0</v>
      </c>
      <c r="N418" s="120" t="str">
        <f>IF('B. Consumer Budget'!$L418="","",'B. Consumer Budget'!$M418-'B. Consumer Budget'!$L418)</f>
        <v/>
      </c>
      <c r="O418" s="63" t="str">
        <f>IF(OR(E418="",F418=""),"",SUMIFS('C. Consumer Service Detail'!$J$11:$J$5010,'C. Consumer Service Detail'!$D$11:$D$5010,$C418,'C. Consumer Service Detail'!$E$11:$E$5010,$D418,'C. Consumer Service Detail'!$F$11:$F$5010,'B. Consumer Budget'!$G418,'C. Consumer Service Detail'!$P$11:$P$5010,"Denied"))</f>
        <v/>
      </c>
    </row>
    <row r="419" spans="2:15" x14ac:dyDescent="0.25">
      <c r="B419" s="64">
        <f t="shared" si="6"/>
        <v>409</v>
      </c>
      <c r="C419" s="68"/>
      <c r="D419" s="69"/>
      <c r="E419" s="103"/>
      <c r="F419" s="69"/>
      <c r="G419" s="89"/>
      <c r="H419" s="69"/>
      <c r="I419" s="70"/>
      <c r="J419" s="70"/>
      <c r="K419" s="121">
        <f>'B. Consumer Budget'!$I419-'B. Consumer Budget'!$J419</f>
        <v>0</v>
      </c>
      <c r="L419" s="120" t="str">
        <f>IF(OR(C419="",D419=""),"",SUMIFS('C. Consumer Service Detail'!$J$11:$J$5010,'C. Consumer Service Detail'!$D$11:$D$5010,$C419,'C. Consumer Service Detail'!$E$11:$E$5010,$D419,'C. Consumer Service Detail'!$F$11:$F$5010,'B. Consumer Budget'!$G419))</f>
        <v/>
      </c>
      <c r="M419" s="120">
        <f>IF('B. Consumer Budget'!$K419&lt;0,0,IF('B. Consumer Budget'!$L419&gt;'B. Consumer Budget'!$K419,'B. Consumer Budget'!$K419,'B. Consumer Budget'!$L419))</f>
        <v>0</v>
      </c>
      <c r="N419" s="120" t="str">
        <f>IF('B. Consumer Budget'!$L419="","",'B. Consumer Budget'!$M419-'B. Consumer Budget'!$L419)</f>
        <v/>
      </c>
      <c r="O419" s="63" t="str">
        <f>IF(OR(E419="",F419=""),"",SUMIFS('C. Consumer Service Detail'!$J$11:$J$5010,'C. Consumer Service Detail'!$D$11:$D$5010,$C419,'C. Consumer Service Detail'!$E$11:$E$5010,$D419,'C. Consumer Service Detail'!$F$11:$F$5010,'B. Consumer Budget'!$G419,'C. Consumer Service Detail'!$P$11:$P$5010,"Denied"))</f>
        <v/>
      </c>
    </row>
    <row r="420" spans="2:15" x14ac:dyDescent="0.25">
      <c r="B420" s="64">
        <f t="shared" si="6"/>
        <v>410</v>
      </c>
      <c r="C420" s="65"/>
      <c r="D420" s="66"/>
      <c r="E420" s="104"/>
      <c r="F420" s="66"/>
      <c r="G420" s="88"/>
      <c r="H420" s="66"/>
      <c r="I420" s="67"/>
      <c r="J420" s="67"/>
      <c r="K420" s="121">
        <f>'B. Consumer Budget'!$I420-'B. Consumer Budget'!$J420</f>
        <v>0</v>
      </c>
      <c r="L420" s="120" t="str">
        <f>IF(OR(C420="",D420=""),"",SUMIFS('C. Consumer Service Detail'!$J$11:$J$5010,'C. Consumer Service Detail'!$D$11:$D$5010,$C420,'C. Consumer Service Detail'!$E$11:$E$5010,$D420,'C. Consumer Service Detail'!$F$11:$F$5010,'B. Consumer Budget'!$G420))</f>
        <v/>
      </c>
      <c r="M420" s="120">
        <f>IF('B. Consumer Budget'!$K420&lt;0,0,IF('B. Consumer Budget'!$L420&gt;'B. Consumer Budget'!$K420,'B. Consumer Budget'!$K420,'B. Consumer Budget'!$L420))</f>
        <v>0</v>
      </c>
      <c r="N420" s="120" t="str">
        <f>IF('B. Consumer Budget'!$L420="","",'B. Consumer Budget'!$M420-'B. Consumer Budget'!$L420)</f>
        <v/>
      </c>
      <c r="O420" s="63" t="str">
        <f>IF(OR(E420="",F420=""),"",SUMIFS('C. Consumer Service Detail'!$J$11:$J$5010,'C. Consumer Service Detail'!$D$11:$D$5010,$C420,'C. Consumer Service Detail'!$E$11:$E$5010,$D420,'C. Consumer Service Detail'!$F$11:$F$5010,'B. Consumer Budget'!$G420,'C. Consumer Service Detail'!$P$11:$P$5010,"Denied"))</f>
        <v/>
      </c>
    </row>
    <row r="421" spans="2:15" x14ac:dyDescent="0.25">
      <c r="B421" s="64">
        <f t="shared" si="6"/>
        <v>411</v>
      </c>
      <c r="C421" s="68"/>
      <c r="D421" s="69"/>
      <c r="E421" s="103"/>
      <c r="F421" s="69"/>
      <c r="G421" s="89"/>
      <c r="H421" s="69"/>
      <c r="I421" s="70"/>
      <c r="J421" s="70"/>
      <c r="K421" s="121">
        <f>'B. Consumer Budget'!$I421-'B. Consumer Budget'!$J421</f>
        <v>0</v>
      </c>
      <c r="L421" s="120" t="str">
        <f>IF(OR(C421="",D421=""),"",SUMIFS('C. Consumer Service Detail'!$J$11:$J$5010,'C. Consumer Service Detail'!$D$11:$D$5010,$C421,'C. Consumer Service Detail'!$E$11:$E$5010,$D421,'C. Consumer Service Detail'!$F$11:$F$5010,'B. Consumer Budget'!$G421))</f>
        <v/>
      </c>
      <c r="M421" s="120">
        <f>IF('B. Consumer Budget'!$K421&lt;0,0,IF('B. Consumer Budget'!$L421&gt;'B. Consumer Budget'!$K421,'B. Consumer Budget'!$K421,'B. Consumer Budget'!$L421))</f>
        <v>0</v>
      </c>
      <c r="N421" s="120" t="str">
        <f>IF('B. Consumer Budget'!$L421="","",'B. Consumer Budget'!$M421-'B. Consumer Budget'!$L421)</f>
        <v/>
      </c>
      <c r="O421" s="63" t="str">
        <f>IF(OR(E421="",F421=""),"",SUMIFS('C. Consumer Service Detail'!$J$11:$J$5010,'C. Consumer Service Detail'!$D$11:$D$5010,$C421,'C. Consumer Service Detail'!$E$11:$E$5010,$D421,'C. Consumer Service Detail'!$F$11:$F$5010,'B. Consumer Budget'!$G421,'C. Consumer Service Detail'!$P$11:$P$5010,"Denied"))</f>
        <v/>
      </c>
    </row>
    <row r="422" spans="2:15" x14ac:dyDescent="0.25">
      <c r="B422" s="64">
        <f t="shared" si="6"/>
        <v>412</v>
      </c>
      <c r="C422" s="65"/>
      <c r="D422" s="66"/>
      <c r="E422" s="104"/>
      <c r="F422" s="66"/>
      <c r="G422" s="88"/>
      <c r="H422" s="66"/>
      <c r="I422" s="67"/>
      <c r="J422" s="67"/>
      <c r="K422" s="121">
        <f>'B. Consumer Budget'!$I422-'B. Consumer Budget'!$J422</f>
        <v>0</v>
      </c>
      <c r="L422" s="120" t="str">
        <f>IF(OR(C422="",D422=""),"",SUMIFS('C. Consumer Service Detail'!$J$11:$J$5010,'C. Consumer Service Detail'!$D$11:$D$5010,$C422,'C. Consumer Service Detail'!$E$11:$E$5010,$D422,'C. Consumer Service Detail'!$F$11:$F$5010,'B. Consumer Budget'!$G422))</f>
        <v/>
      </c>
      <c r="M422" s="120">
        <f>IF('B. Consumer Budget'!$K422&lt;0,0,IF('B. Consumer Budget'!$L422&gt;'B. Consumer Budget'!$K422,'B. Consumer Budget'!$K422,'B. Consumer Budget'!$L422))</f>
        <v>0</v>
      </c>
      <c r="N422" s="120" t="str">
        <f>IF('B. Consumer Budget'!$L422="","",'B. Consumer Budget'!$M422-'B. Consumer Budget'!$L422)</f>
        <v/>
      </c>
      <c r="O422" s="63" t="str">
        <f>IF(OR(E422="",F422=""),"",SUMIFS('C. Consumer Service Detail'!$J$11:$J$5010,'C. Consumer Service Detail'!$D$11:$D$5010,$C422,'C. Consumer Service Detail'!$E$11:$E$5010,$D422,'C. Consumer Service Detail'!$F$11:$F$5010,'B. Consumer Budget'!$G422,'C. Consumer Service Detail'!$P$11:$P$5010,"Denied"))</f>
        <v/>
      </c>
    </row>
    <row r="423" spans="2:15" x14ac:dyDescent="0.25">
      <c r="B423" s="64">
        <f t="shared" si="6"/>
        <v>413</v>
      </c>
      <c r="C423" s="68"/>
      <c r="D423" s="69"/>
      <c r="E423" s="103"/>
      <c r="F423" s="69"/>
      <c r="G423" s="89"/>
      <c r="H423" s="69"/>
      <c r="I423" s="70"/>
      <c r="J423" s="70"/>
      <c r="K423" s="121">
        <f>'B. Consumer Budget'!$I423-'B. Consumer Budget'!$J423</f>
        <v>0</v>
      </c>
      <c r="L423" s="120" t="str">
        <f>IF(OR(C423="",D423=""),"",SUMIFS('C. Consumer Service Detail'!$J$11:$J$5010,'C. Consumer Service Detail'!$D$11:$D$5010,$C423,'C. Consumer Service Detail'!$E$11:$E$5010,$D423,'C. Consumer Service Detail'!$F$11:$F$5010,'B. Consumer Budget'!$G423))</f>
        <v/>
      </c>
      <c r="M423" s="120">
        <f>IF('B. Consumer Budget'!$K423&lt;0,0,IF('B. Consumer Budget'!$L423&gt;'B. Consumer Budget'!$K423,'B. Consumer Budget'!$K423,'B. Consumer Budget'!$L423))</f>
        <v>0</v>
      </c>
      <c r="N423" s="120" t="str">
        <f>IF('B. Consumer Budget'!$L423="","",'B. Consumer Budget'!$M423-'B. Consumer Budget'!$L423)</f>
        <v/>
      </c>
      <c r="O423" s="63" t="str">
        <f>IF(OR(E423="",F423=""),"",SUMIFS('C. Consumer Service Detail'!$J$11:$J$5010,'C. Consumer Service Detail'!$D$11:$D$5010,$C423,'C. Consumer Service Detail'!$E$11:$E$5010,$D423,'C. Consumer Service Detail'!$F$11:$F$5010,'B. Consumer Budget'!$G423,'C. Consumer Service Detail'!$P$11:$P$5010,"Denied"))</f>
        <v/>
      </c>
    </row>
    <row r="424" spans="2:15" x14ac:dyDescent="0.25">
      <c r="B424" s="64">
        <f t="shared" si="6"/>
        <v>414</v>
      </c>
      <c r="C424" s="65"/>
      <c r="D424" s="66"/>
      <c r="E424" s="104"/>
      <c r="F424" s="66"/>
      <c r="G424" s="88"/>
      <c r="H424" s="66"/>
      <c r="I424" s="67"/>
      <c r="J424" s="67"/>
      <c r="K424" s="121">
        <f>'B. Consumer Budget'!$I424-'B. Consumer Budget'!$J424</f>
        <v>0</v>
      </c>
      <c r="L424" s="120" t="str">
        <f>IF(OR(C424="",D424=""),"",SUMIFS('C. Consumer Service Detail'!$J$11:$J$5010,'C. Consumer Service Detail'!$D$11:$D$5010,$C424,'C. Consumer Service Detail'!$E$11:$E$5010,$D424,'C. Consumer Service Detail'!$F$11:$F$5010,'B. Consumer Budget'!$G424))</f>
        <v/>
      </c>
      <c r="M424" s="120">
        <f>IF('B. Consumer Budget'!$K424&lt;0,0,IF('B. Consumer Budget'!$L424&gt;'B. Consumer Budget'!$K424,'B. Consumer Budget'!$K424,'B. Consumer Budget'!$L424))</f>
        <v>0</v>
      </c>
      <c r="N424" s="120" t="str">
        <f>IF('B. Consumer Budget'!$L424="","",'B. Consumer Budget'!$M424-'B. Consumer Budget'!$L424)</f>
        <v/>
      </c>
      <c r="O424" s="63" t="str">
        <f>IF(OR(E424="",F424=""),"",SUMIFS('C. Consumer Service Detail'!$J$11:$J$5010,'C. Consumer Service Detail'!$D$11:$D$5010,$C424,'C. Consumer Service Detail'!$E$11:$E$5010,$D424,'C. Consumer Service Detail'!$F$11:$F$5010,'B. Consumer Budget'!$G424,'C. Consumer Service Detail'!$P$11:$P$5010,"Denied"))</f>
        <v/>
      </c>
    </row>
    <row r="425" spans="2:15" x14ac:dyDescent="0.25">
      <c r="B425" s="64">
        <f t="shared" si="6"/>
        <v>415</v>
      </c>
      <c r="C425" s="68"/>
      <c r="D425" s="69"/>
      <c r="E425" s="103"/>
      <c r="F425" s="69"/>
      <c r="G425" s="89"/>
      <c r="H425" s="69"/>
      <c r="I425" s="70"/>
      <c r="J425" s="70"/>
      <c r="K425" s="121">
        <f>'B. Consumer Budget'!$I425-'B. Consumer Budget'!$J425</f>
        <v>0</v>
      </c>
      <c r="L425" s="120" t="str">
        <f>IF(OR(C425="",D425=""),"",SUMIFS('C. Consumer Service Detail'!$J$11:$J$5010,'C. Consumer Service Detail'!$D$11:$D$5010,$C425,'C. Consumer Service Detail'!$E$11:$E$5010,$D425,'C. Consumer Service Detail'!$F$11:$F$5010,'B. Consumer Budget'!$G425))</f>
        <v/>
      </c>
      <c r="M425" s="120">
        <f>IF('B. Consumer Budget'!$K425&lt;0,0,IF('B. Consumer Budget'!$L425&gt;'B. Consumer Budget'!$K425,'B. Consumer Budget'!$K425,'B. Consumer Budget'!$L425))</f>
        <v>0</v>
      </c>
      <c r="N425" s="120" t="str">
        <f>IF('B. Consumer Budget'!$L425="","",'B. Consumer Budget'!$M425-'B. Consumer Budget'!$L425)</f>
        <v/>
      </c>
      <c r="O425" s="63" t="str">
        <f>IF(OR(E425="",F425=""),"",SUMIFS('C. Consumer Service Detail'!$J$11:$J$5010,'C. Consumer Service Detail'!$D$11:$D$5010,$C425,'C. Consumer Service Detail'!$E$11:$E$5010,$D425,'C. Consumer Service Detail'!$F$11:$F$5010,'B. Consumer Budget'!$G425,'C. Consumer Service Detail'!$P$11:$P$5010,"Denied"))</f>
        <v/>
      </c>
    </row>
    <row r="426" spans="2:15" x14ac:dyDescent="0.25">
      <c r="B426" s="64">
        <f t="shared" si="6"/>
        <v>416</v>
      </c>
      <c r="C426" s="65"/>
      <c r="D426" s="66"/>
      <c r="E426" s="104"/>
      <c r="F426" s="66"/>
      <c r="G426" s="88"/>
      <c r="H426" s="66"/>
      <c r="I426" s="67"/>
      <c r="J426" s="67"/>
      <c r="K426" s="121">
        <f>'B. Consumer Budget'!$I426-'B. Consumer Budget'!$J426</f>
        <v>0</v>
      </c>
      <c r="L426" s="120" t="str">
        <f>IF(OR(C426="",D426=""),"",SUMIFS('C. Consumer Service Detail'!$J$11:$J$5010,'C. Consumer Service Detail'!$D$11:$D$5010,$C426,'C. Consumer Service Detail'!$E$11:$E$5010,$D426,'C. Consumer Service Detail'!$F$11:$F$5010,'B. Consumer Budget'!$G426))</f>
        <v/>
      </c>
      <c r="M426" s="120">
        <f>IF('B. Consumer Budget'!$K426&lt;0,0,IF('B. Consumer Budget'!$L426&gt;'B. Consumer Budget'!$K426,'B. Consumer Budget'!$K426,'B. Consumer Budget'!$L426))</f>
        <v>0</v>
      </c>
      <c r="N426" s="120" t="str">
        <f>IF('B. Consumer Budget'!$L426="","",'B. Consumer Budget'!$M426-'B. Consumer Budget'!$L426)</f>
        <v/>
      </c>
      <c r="O426" s="63" t="str">
        <f>IF(OR(E426="",F426=""),"",SUMIFS('C. Consumer Service Detail'!$J$11:$J$5010,'C. Consumer Service Detail'!$D$11:$D$5010,$C426,'C. Consumer Service Detail'!$E$11:$E$5010,$D426,'C. Consumer Service Detail'!$F$11:$F$5010,'B. Consumer Budget'!$G426,'C. Consumer Service Detail'!$P$11:$P$5010,"Denied"))</f>
        <v/>
      </c>
    </row>
    <row r="427" spans="2:15" x14ac:dyDescent="0.25">
      <c r="B427" s="64">
        <f t="shared" si="6"/>
        <v>417</v>
      </c>
      <c r="C427" s="68"/>
      <c r="D427" s="69"/>
      <c r="E427" s="103"/>
      <c r="F427" s="69"/>
      <c r="G427" s="89"/>
      <c r="H427" s="69"/>
      <c r="I427" s="70"/>
      <c r="J427" s="70"/>
      <c r="K427" s="121">
        <f>'B. Consumer Budget'!$I427-'B. Consumer Budget'!$J427</f>
        <v>0</v>
      </c>
      <c r="L427" s="120" t="str">
        <f>IF(OR(C427="",D427=""),"",SUMIFS('C. Consumer Service Detail'!$J$11:$J$5010,'C. Consumer Service Detail'!$D$11:$D$5010,$C427,'C. Consumer Service Detail'!$E$11:$E$5010,$D427,'C. Consumer Service Detail'!$F$11:$F$5010,'B. Consumer Budget'!$G427))</f>
        <v/>
      </c>
      <c r="M427" s="120">
        <f>IF('B. Consumer Budget'!$K427&lt;0,0,IF('B. Consumer Budget'!$L427&gt;'B. Consumer Budget'!$K427,'B. Consumer Budget'!$K427,'B. Consumer Budget'!$L427))</f>
        <v>0</v>
      </c>
      <c r="N427" s="120" t="str">
        <f>IF('B. Consumer Budget'!$L427="","",'B. Consumer Budget'!$M427-'B. Consumer Budget'!$L427)</f>
        <v/>
      </c>
      <c r="O427" s="63" t="str">
        <f>IF(OR(E427="",F427=""),"",SUMIFS('C. Consumer Service Detail'!$J$11:$J$5010,'C. Consumer Service Detail'!$D$11:$D$5010,$C427,'C. Consumer Service Detail'!$E$11:$E$5010,$D427,'C. Consumer Service Detail'!$F$11:$F$5010,'B. Consumer Budget'!$G427,'C. Consumer Service Detail'!$P$11:$P$5010,"Denied"))</f>
        <v/>
      </c>
    </row>
    <row r="428" spans="2:15" x14ac:dyDescent="0.25">
      <c r="B428" s="64">
        <f t="shared" si="6"/>
        <v>418</v>
      </c>
      <c r="C428" s="65"/>
      <c r="D428" s="66"/>
      <c r="E428" s="104"/>
      <c r="F428" s="66"/>
      <c r="G428" s="88"/>
      <c r="H428" s="66"/>
      <c r="I428" s="67"/>
      <c r="J428" s="67"/>
      <c r="K428" s="121">
        <f>'B. Consumer Budget'!$I428-'B. Consumer Budget'!$J428</f>
        <v>0</v>
      </c>
      <c r="L428" s="120" t="str">
        <f>IF(OR(C428="",D428=""),"",SUMIFS('C. Consumer Service Detail'!$J$11:$J$5010,'C. Consumer Service Detail'!$D$11:$D$5010,$C428,'C. Consumer Service Detail'!$E$11:$E$5010,$D428,'C. Consumer Service Detail'!$F$11:$F$5010,'B. Consumer Budget'!$G428))</f>
        <v/>
      </c>
      <c r="M428" s="120">
        <f>IF('B. Consumer Budget'!$K428&lt;0,0,IF('B. Consumer Budget'!$L428&gt;'B. Consumer Budget'!$K428,'B. Consumer Budget'!$K428,'B. Consumer Budget'!$L428))</f>
        <v>0</v>
      </c>
      <c r="N428" s="120" t="str">
        <f>IF('B. Consumer Budget'!$L428="","",'B. Consumer Budget'!$M428-'B. Consumer Budget'!$L428)</f>
        <v/>
      </c>
      <c r="O428" s="63" t="str">
        <f>IF(OR(E428="",F428=""),"",SUMIFS('C. Consumer Service Detail'!$J$11:$J$5010,'C. Consumer Service Detail'!$D$11:$D$5010,$C428,'C. Consumer Service Detail'!$E$11:$E$5010,$D428,'C. Consumer Service Detail'!$F$11:$F$5010,'B. Consumer Budget'!$G428,'C. Consumer Service Detail'!$P$11:$P$5010,"Denied"))</f>
        <v/>
      </c>
    </row>
    <row r="429" spans="2:15" x14ac:dyDescent="0.25">
      <c r="B429" s="64">
        <f t="shared" si="6"/>
        <v>419</v>
      </c>
      <c r="C429" s="68"/>
      <c r="D429" s="69"/>
      <c r="E429" s="103"/>
      <c r="F429" s="69"/>
      <c r="G429" s="89"/>
      <c r="H429" s="69"/>
      <c r="I429" s="70"/>
      <c r="J429" s="70"/>
      <c r="K429" s="121">
        <f>'B. Consumer Budget'!$I429-'B. Consumer Budget'!$J429</f>
        <v>0</v>
      </c>
      <c r="L429" s="120" t="str">
        <f>IF(OR(C429="",D429=""),"",SUMIFS('C. Consumer Service Detail'!$J$11:$J$5010,'C. Consumer Service Detail'!$D$11:$D$5010,$C429,'C. Consumer Service Detail'!$E$11:$E$5010,$D429,'C. Consumer Service Detail'!$F$11:$F$5010,'B. Consumer Budget'!$G429))</f>
        <v/>
      </c>
      <c r="M429" s="120">
        <f>IF('B. Consumer Budget'!$K429&lt;0,0,IF('B. Consumer Budget'!$L429&gt;'B. Consumer Budget'!$K429,'B. Consumer Budget'!$K429,'B. Consumer Budget'!$L429))</f>
        <v>0</v>
      </c>
      <c r="N429" s="120" t="str">
        <f>IF('B. Consumer Budget'!$L429="","",'B. Consumer Budget'!$M429-'B. Consumer Budget'!$L429)</f>
        <v/>
      </c>
      <c r="O429" s="63" t="str">
        <f>IF(OR(E429="",F429=""),"",SUMIFS('C. Consumer Service Detail'!$J$11:$J$5010,'C. Consumer Service Detail'!$D$11:$D$5010,$C429,'C. Consumer Service Detail'!$E$11:$E$5010,$D429,'C. Consumer Service Detail'!$F$11:$F$5010,'B. Consumer Budget'!$G429,'C. Consumer Service Detail'!$P$11:$P$5010,"Denied"))</f>
        <v/>
      </c>
    </row>
    <row r="430" spans="2:15" x14ac:dyDescent="0.25">
      <c r="B430" s="64">
        <f t="shared" si="6"/>
        <v>420</v>
      </c>
      <c r="C430" s="65"/>
      <c r="D430" s="66"/>
      <c r="E430" s="104"/>
      <c r="F430" s="66"/>
      <c r="G430" s="88"/>
      <c r="H430" s="66"/>
      <c r="I430" s="67"/>
      <c r="J430" s="67"/>
      <c r="K430" s="121">
        <f>'B. Consumer Budget'!$I430-'B. Consumer Budget'!$J430</f>
        <v>0</v>
      </c>
      <c r="L430" s="120" t="str">
        <f>IF(OR(C430="",D430=""),"",SUMIFS('C. Consumer Service Detail'!$J$11:$J$5010,'C. Consumer Service Detail'!$D$11:$D$5010,$C430,'C. Consumer Service Detail'!$E$11:$E$5010,$D430,'C. Consumer Service Detail'!$F$11:$F$5010,'B. Consumer Budget'!$G430))</f>
        <v/>
      </c>
      <c r="M430" s="120">
        <f>IF('B. Consumer Budget'!$K430&lt;0,0,IF('B. Consumer Budget'!$L430&gt;'B. Consumer Budget'!$K430,'B. Consumer Budget'!$K430,'B. Consumer Budget'!$L430))</f>
        <v>0</v>
      </c>
      <c r="N430" s="120" t="str">
        <f>IF('B. Consumer Budget'!$L430="","",'B. Consumer Budget'!$M430-'B. Consumer Budget'!$L430)</f>
        <v/>
      </c>
      <c r="O430" s="63" t="str">
        <f>IF(OR(E430="",F430=""),"",SUMIFS('C. Consumer Service Detail'!$J$11:$J$5010,'C. Consumer Service Detail'!$D$11:$D$5010,$C430,'C. Consumer Service Detail'!$E$11:$E$5010,$D430,'C. Consumer Service Detail'!$F$11:$F$5010,'B. Consumer Budget'!$G430,'C. Consumer Service Detail'!$P$11:$P$5010,"Denied"))</f>
        <v/>
      </c>
    </row>
    <row r="431" spans="2:15" x14ac:dyDescent="0.25">
      <c r="B431" s="64">
        <f t="shared" si="6"/>
        <v>421</v>
      </c>
      <c r="C431" s="68"/>
      <c r="D431" s="69"/>
      <c r="E431" s="103"/>
      <c r="F431" s="69"/>
      <c r="G431" s="89"/>
      <c r="H431" s="69"/>
      <c r="I431" s="70"/>
      <c r="J431" s="70"/>
      <c r="K431" s="121">
        <f>'B. Consumer Budget'!$I431-'B. Consumer Budget'!$J431</f>
        <v>0</v>
      </c>
      <c r="L431" s="120" t="str">
        <f>IF(OR(C431="",D431=""),"",SUMIFS('C. Consumer Service Detail'!$J$11:$J$5010,'C. Consumer Service Detail'!$D$11:$D$5010,$C431,'C. Consumer Service Detail'!$E$11:$E$5010,$D431,'C. Consumer Service Detail'!$F$11:$F$5010,'B. Consumer Budget'!$G431))</f>
        <v/>
      </c>
      <c r="M431" s="120">
        <f>IF('B. Consumer Budget'!$K431&lt;0,0,IF('B. Consumer Budget'!$L431&gt;'B. Consumer Budget'!$K431,'B. Consumer Budget'!$K431,'B. Consumer Budget'!$L431))</f>
        <v>0</v>
      </c>
      <c r="N431" s="120" t="str">
        <f>IF('B. Consumer Budget'!$L431="","",'B. Consumer Budget'!$M431-'B. Consumer Budget'!$L431)</f>
        <v/>
      </c>
      <c r="O431" s="63" t="str">
        <f>IF(OR(E431="",F431=""),"",SUMIFS('C. Consumer Service Detail'!$J$11:$J$5010,'C. Consumer Service Detail'!$D$11:$D$5010,$C431,'C. Consumer Service Detail'!$E$11:$E$5010,$D431,'C. Consumer Service Detail'!$F$11:$F$5010,'B. Consumer Budget'!$G431,'C. Consumer Service Detail'!$P$11:$P$5010,"Denied"))</f>
        <v/>
      </c>
    </row>
    <row r="432" spans="2:15" x14ac:dyDescent="0.25">
      <c r="B432" s="64">
        <f t="shared" si="6"/>
        <v>422</v>
      </c>
      <c r="C432" s="65"/>
      <c r="D432" s="66"/>
      <c r="E432" s="104"/>
      <c r="F432" s="66"/>
      <c r="G432" s="88"/>
      <c r="H432" s="66"/>
      <c r="I432" s="67"/>
      <c r="J432" s="67"/>
      <c r="K432" s="121">
        <f>'B. Consumer Budget'!$I432-'B. Consumer Budget'!$J432</f>
        <v>0</v>
      </c>
      <c r="L432" s="120" t="str">
        <f>IF(OR(C432="",D432=""),"",SUMIFS('C. Consumer Service Detail'!$J$11:$J$5010,'C. Consumer Service Detail'!$D$11:$D$5010,$C432,'C. Consumer Service Detail'!$E$11:$E$5010,$D432,'C. Consumer Service Detail'!$F$11:$F$5010,'B. Consumer Budget'!$G432))</f>
        <v/>
      </c>
      <c r="M432" s="120">
        <f>IF('B. Consumer Budget'!$K432&lt;0,0,IF('B. Consumer Budget'!$L432&gt;'B. Consumer Budget'!$K432,'B. Consumer Budget'!$K432,'B. Consumer Budget'!$L432))</f>
        <v>0</v>
      </c>
      <c r="N432" s="120" t="str">
        <f>IF('B. Consumer Budget'!$L432="","",'B. Consumer Budget'!$M432-'B. Consumer Budget'!$L432)</f>
        <v/>
      </c>
      <c r="O432" s="63" t="str">
        <f>IF(OR(E432="",F432=""),"",SUMIFS('C. Consumer Service Detail'!$J$11:$J$5010,'C. Consumer Service Detail'!$D$11:$D$5010,$C432,'C. Consumer Service Detail'!$E$11:$E$5010,$D432,'C. Consumer Service Detail'!$F$11:$F$5010,'B. Consumer Budget'!$G432,'C. Consumer Service Detail'!$P$11:$P$5010,"Denied"))</f>
        <v/>
      </c>
    </row>
    <row r="433" spans="2:15" x14ac:dyDescent="0.25">
      <c r="B433" s="64">
        <f t="shared" si="6"/>
        <v>423</v>
      </c>
      <c r="C433" s="68"/>
      <c r="D433" s="69"/>
      <c r="E433" s="103"/>
      <c r="F433" s="69"/>
      <c r="G433" s="89"/>
      <c r="H433" s="69"/>
      <c r="I433" s="70"/>
      <c r="J433" s="70"/>
      <c r="K433" s="121">
        <f>'B. Consumer Budget'!$I433-'B. Consumer Budget'!$J433</f>
        <v>0</v>
      </c>
      <c r="L433" s="120" t="str">
        <f>IF(OR(C433="",D433=""),"",SUMIFS('C. Consumer Service Detail'!$J$11:$J$5010,'C. Consumer Service Detail'!$D$11:$D$5010,$C433,'C. Consumer Service Detail'!$E$11:$E$5010,$D433,'C. Consumer Service Detail'!$F$11:$F$5010,'B. Consumer Budget'!$G433))</f>
        <v/>
      </c>
      <c r="M433" s="120">
        <f>IF('B. Consumer Budget'!$K433&lt;0,0,IF('B. Consumer Budget'!$L433&gt;'B. Consumer Budget'!$K433,'B. Consumer Budget'!$K433,'B. Consumer Budget'!$L433))</f>
        <v>0</v>
      </c>
      <c r="N433" s="120" t="str">
        <f>IF('B. Consumer Budget'!$L433="","",'B. Consumer Budget'!$M433-'B. Consumer Budget'!$L433)</f>
        <v/>
      </c>
      <c r="O433" s="63" t="str">
        <f>IF(OR(E433="",F433=""),"",SUMIFS('C. Consumer Service Detail'!$J$11:$J$5010,'C. Consumer Service Detail'!$D$11:$D$5010,$C433,'C. Consumer Service Detail'!$E$11:$E$5010,$D433,'C. Consumer Service Detail'!$F$11:$F$5010,'B. Consumer Budget'!$G433,'C. Consumer Service Detail'!$P$11:$P$5010,"Denied"))</f>
        <v/>
      </c>
    </row>
    <row r="434" spans="2:15" x14ac:dyDescent="0.25">
      <c r="B434" s="64">
        <f t="shared" si="6"/>
        <v>424</v>
      </c>
      <c r="C434" s="65"/>
      <c r="D434" s="66"/>
      <c r="E434" s="104"/>
      <c r="F434" s="66"/>
      <c r="G434" s="88"/>
      <c r="H434" s="66"/>
      <c r="I434" s="67"/>
      <c r="J434" s="67"/>
      <c r="K434" s="121">
        <f>'B. Consumer Budget'!$I434-'B. Consumer Budget'!$J434</f>
        <v>0</v>
      </c>
      <c r="L434" s="120" t="str">
        <f>IF(OR(C434="",D434=""),"",SUMIFS('C. Consumer Service Detail'!$J$11:$J$5010,'C. Consumer Service Detail'!$D$11:$D$5010,$C434,'C. Consumer Service Detail'!$E$11:$E$5010,$D434,'C. Consumer Service Detail'!$F$11:$F$5010,'B. Consumer Budget'!$G434))</f>
        <v/>
      </c>
      <c r="M434" s="120">
        <f>IF('B. Consumer Budget'!$K434&lt;0,0,IF('B. Consumer Budget'!$L434&gt;'B. Consumer Budget'!$K434,'B. Consumer Budget'!$K434,'B. Consumer Budget'!$L434))</f>
        <v>0</v>
      </c>
      <c r="N434" s="120" t="str">
        <f>IF('B. Consumer Budget'!$L434="","",'B. Consumer Budget'!$M434-'B. Consumer Budget'!$L434)</f>
        <v/>
      </c>
      <c r="O434" s="63" t="str">
        <f>IF(OR(E434="",F434=""),"",SUMIFS('C. Consumer Service Detail'!$J$11:$J$5010,'C. Consumer Service Detail'!$D$11:$D$5010,$C434,'C. Consumer Service Detail'!$E$11:$E$5010,$D434,'C. Consumer Service Detail'!$F$11:$F$5010,'B. Consumer Budget'!$G434,'C. Consumer Service Detail'!$P$11:$P$5010,"Denied"))</f>
        <v/>
      </c>
    </row>
    <row r="435" spans="2:15" x14ac:dyDescent="0.25">
      <c r="B435" s="64">
        <f t="shared" ref="B435:B498" si="7">B434+1</f>
        <v>425</v>
      </c>
      <c r="C435" s="68"/>
      <c r="D435" s="69"/>
      <c r="E435" s="103"/>
      <c r="F435" s="69"/>
      <c r="G435" s="89"/>
      <c r="H435" s="69"/>
      <c r="I435" s="70"/>
      <c r="J435" s="70"/>
      <c r="K435" s="121">
        <f>'B. Consumer Budget'!$I435-'B. Consumer Budget'!$J435</f>
        <v>0</v>
      </c>
      <c r="L435" s="120" t="str">
        <f>IF(OR(C435="",D435=""),"",SUMIFS('C. Consumer Service Detail'!$J$11:$J$5010,'C. Consumer Service Detail'!$D$11:$D$5010,$C435,'C. Consumer Service Detail'!$E$11:$E$5010,$D435,'C. Consumer Service Detail'!$F$11:$F$5010,'B. Consumer Budget'!$G435))</f>
        <v/>
      </c>
      <c r="M435" s="120">
        <f>IF('B. Consumer Budget'!$K435&lt;0,0,IF('B. Consumer Budget'!$L435&gt;'B. Consumer Budget'!$K435,'B. Consumer Budget'!$K435,'B. Consumer Budget'!$L435))</f>
        <v>0</v>
      </c>
      <c r="N435" s="120" t="str">
        <f>IF('B. Consumer Budget'!$L435="","",'B. Consumer Budget'!$M435-'B. Consumer Budget'!$L435)</f>
        <v/>
      </c>
      <c r="O435" s="63" t="str">
        <f>IF(OR(E435="",F435=""),"",SUMIFS('C. Consumer Service Detail'!$J$11:$J$5010,'C. Consumer Service Detail'!$D$11:$D$5010,$C435,'C. Consumer Service Detail'!$E$11:$E$5010,$D435,'C. Consumer Service Detail'!$F$11:$F$5010,'B. Consumer Budget'!$G435,'C. Consumer Service Detail'!$P$11:$P$5010,"Denied"))</f>
        <v/>
      </c>
    </row>
    <row r="436" spans="2:15" x14ac:dyDescent="0.25">
      <c r="B436" s="64">
        <f t="shared" si="7"/>
        <v>426</v>
      </c>
      <c r="C436" s="65"/>
      <c r="D436" s="66"/>
      <c r="E436" s="104"/>
      <c r="F436" s="66"/>
      <c r="G436" s="88"/>
      <c r="H436" s="66"/>
      <c r="I436" s="67"/>
      <c r="J436" s="67"/>
      <c r="K436" s="121">
        <f>'B. Consumer Budget'!$I436-'B. Consumer Budget'!$J436</f>
        <v>0</v>
      </c>
      <c r="L436" s="120" t="str">
        <f>IF(OR(C436="",D436=""),"",SUMIFS('C. Consumer Service Detail'!$J$11:$J$5010,'C. Consumer Service Detail'!$D$11:$D$5010,$C436,'C. Consumer Service Detail'!$E$11:$E$5010,$D436,'C. Consumer Service Detail'!$F$11:$F$5010,'B. Consumer Budget'!$G436))</f>
        <v/>
      </c>
      <c r="M436" s="120">
        <f>IF('B. Consumer Budget'!$K436&lt;0,0,IF('B. Consumer Budget'!$L436&gt;'B. Consumer Budget'!$K436,'B. Consumer Budget'!$K436,'B. Consumer Budget'!$L436))</f>
        <v>0</v>
      </c>
      <c r="N436" s="120" t="str">
        <f>IF('B. Consumer Budget'!$L436="","",'B. Consumer Budget'!$M436-'B. Consumer Budget'!$L436)</f>
        <v/>
      </c>
      <c r="O436" s="63" t="str">
        <f>IF(OR(E436="",F436=""),"",SUMIFS('C. Consumer Service Detail'!$J$11:$J$5010,'C. Consumer Service Detail'!$D$11:$D$5010,$C436,'C. Consumer Service Detail'!$E$11:$E$5010,$D436,'C. Consumer Service Detail'!$F$11:$F$5010,'B. Consumer Budget'!$G436,'C. Consumer Service Detail'!$P$11:$P$5010,"Denied"))</f>
        <v/>
      </c>
    </row>
    <row r="437" spans="2:15" x14ac:dyDescent="0.25">
      <c r="B437" s="64">
        <f t="shared" si="7"/>
        <v>427</v>
      </c>
      <c r="C437" s="68"/>
      <c r="D437" s="69"/>
      <c r="E437" s="103"/>
      <c r="F437" s="69"/>
      <c r="G437" s="89"/>
      <c r="H437" s="69"/>
      <c r="I437" s="70"/>
      <c r="J437" s="70"/>
      <c r="K437" s="121">
        <f>'B. Consumer Budget'!$I437-'B. Consumer Budget'!$J437</f>
        <v>0</v>
      </c>
      <c r="L437" s="120" t="str">
        <f>IF(OR(C437="",D437=""),"",SUMIFS('C. Consumer Service Detail'!$J$11:$J$5010,'C. Consumer Service Detail'!$D$11:$D$5010,$C437,'C. Consumer Service Detail'!$E$11:$E$5010,$D437,'C. Consumer Service Detail'!$F$11:$F$5010,'B. Consumer Budget'!$G437))</f>
        <v/>
      </c>
      <c r="M437" s="120">
        <f>IF('B. Consumer Budget'!$K437&lt;0,0,IF('B. Consumer Budget'!$L437&gt;'B. Consumer Budget'!$K437,'B. Consumer Budget'!$K437,'B. Consumer Budget'!$L437))</f>
        <v>0</v>
      </c>
      <c r="N437" s="120" t="str">
        <f>IF('B. Consumer Budget'!$L437="","",'B. Consumer Budget'!$M437-'B. Consumer Budget'!$L437)</f>
        <v/>
      </c>
      <c r="O437" s="63" t="str">
        <f>IF(OR(E437="",F437=""),"",SUMIFS('C. Consumer Service Detail'!$J$11:$J$5010,'C. Consumer Service Detail'!$D$11:$D$5010,$C437,'C. Consumer Service Detail'!$E$11:$E$5010,$D437,'C. Consumer Service Detail'!$F$11:$F$5010,'B. Consumer Budget'!$G437,'C. Consumer Service Detail'!$P$11:$P$5010,"Denied"))</f>
        <v/>
      </c>
    </row>
    <row r="438" spans="2:15" x14ac:dyDescent="0.25">
      <c r="B438" s="64">
        <f t="shared" si="7"/>
        <v>428</v>
      </c>
      <c r="C438" s="65"/>
      <c r="D438" s="66"/>
      <c r="E438" s="104"/>
      <c r="F438" s="66"/>
      <c r="G438" s="88"/>
      <c r="H438" s="66"/>
      <c r="I438" s="67"/>
      <c r="J438" s="67"/>
      <c r="K438" s="121">
        <f>'B. Consumer Budget'!$I438-'B. Consumer Budget'!$J438</f>
        <v>0</v>
      </c>
      <c r="L438" s="120" t="str">
        <f>IF(OR(C438="",D438=""),"",SUMIFS('C. Consumer Service Detail'!$J$11:$J$5010,'C. Consumer Service Detail'!$D$11:$D$5010,$C438,'C. Consumer Service Detail'!$E$11:$E$5010,$D438,'C. Consumer Service Detail'!$F$11:$F$5010,'B. Consumer Budget'!$G438))</f>
        <v/>
      </c>
      <c r="M438" s="120">
        <f>IF('B. Consumer Budget'!$K438&lt;0,0,IF('B. Consumer Budget'!$L438&gt;'B. Consumer Budget'!$K438,'B. Consumer Budget'!$K438,'B. Consumer Budget'!$L438))</f>
        <v>0</v>
      </c>
      <c r="N438" s="120" t="str">
        <f>IF('B. Consumer Budget'!$L438="","",'B. Consumer Budget'!$M438-'B. Consumer Budget'!$L438)</f>
        <v/>
      </c>
      <c r="O438" s="63" t="str">
        <f>IF(OR(E438="",F438=""),"",SUMIFS('C. Consumer Service Detail'!$J$11:$J$5010,'C. Consumer Service Detail'!$D$11:$D$5010,$C438,'C. Consumer Service Detail'!$E$11:$E$5010,$D438,'C. Consumer Service Detail'!$F$11:$F$5010,'B. Consumer Budget'!$G438,'C. Consumer Service Detail'!$P$11:$P$5010,"Denied"))</f>
        <v/>
      </c>
    </row>
    <row r="439" spans="2:15" x14ac:dyDescent="0.25">
      <c r="B439" s="64">
        <f t="shared" si="7"/>
        <v>429</v>
      </c>
      <c r="C439" s="68"/>
      <c r="D439" s="69"/>
      <c r="E439" s="103"/>
      <c r="F439" s="69"/>
      <c r="G439" s="89"/>
      <c r="H439" s="69"/>
      <c r="I439" s="70"/>
      <c r="J439" s="70"/>
      <c r="K439" s="121">
        <f>'B. Consumer Budget'!$I439-'B. Consumer Budget'!$J439</f>
        <v>0</v>
      </c>
      <c r="L439" s="120" t="str">
        <f>IF(OR(C439="",D439=""),"",SUMIFS('C. Consumer Service Detail'!$J$11:$J$5010,'C. Consumer Service Detail'!$D$11:$D$5010,$C439,'C. Consumer Service Detail'!$E$11:$E$5010,$D439,'C. Consumer Service Detail'!$F$11:$F$5010,'B. Consumer Budget'!$G439))</f>
        <v/>
      </c>
      <c r="M439" s="120">
        <f>IF('B. Consumer Budget'!$K439&lt;0,0,IF('B. Consumer Budget'!$L439&gt;'B. Consumer Budget'!$K439,'B. Consumer Budget'!$K439,'B. Consumer Budget'!$L439))</f>
        <v>0</v>
      </c>
      <c r="N439" s="120" t="str">
        <f>IF('B. Consumer Budget'!$L439="","",'B. Consumer Budget'!$M439-'B. Consumer Budget'!$L439)</f>
        <v/>
      </c>
      <c r="O439" s="63" t="str">
        <f>IF(OR(E439="",F439=""),"",SUMIFS('C. Consumer Service Detail'!$J$11:$J$5010,'C. Consumer Service Detail'!$D$11:$D$5010,$C439,'C. Consumer Service Detail'!$E$11:$E$5010,$D439,'C. Consumer Service Detail'!$F$11:$F$5010,'B. Consumer Budget'!$G439,'C. Consumer Service Detail'!$P$11:$P$5010,"Denied"))</f>
        <v/>
      </c>
    </row>
    <row r="440" spans="2:15" x14ac:dyDescent="0.25">
      <c r="B440" s="64">
        <f t="shared" si="7"/>
        <v>430</v>
      </c>
      <c r="C440" s="65"/>
      <c r="D440" s="66"/>
      <c r="E440" s="104"/>
      <c r="F440" s="66"/>
      <c r="G440" s="88"/>
      <c r="H440" s="66"/>
      <c r="I440" s="67"/>
      <c r="J440" s="67"/>
      <c r="K440" s="121">
        <f>'B. Consumer Budget'!$I440-'B. Consumer Budget'!$J440</f>
        <v>0</v>
      </c>
      <c r="L440" s="120" t="str">
        <f>IF(OR(C440="",D440=""),"",SUMIFS('C. Consumer Service Detail'!$J$11:$J$5010,'C. Consumer Service Detail'!$D$11:$D$5010,$C440,'C. Consumer Service Detail'!$E$11:$E$5010,$D440,'C. Consumer Service Detail'!$F$11:$F$5010,'B. Consumer Budget'!$G440))</f>
        <v/>
      </c>
      <c r="M440" s="120">
        <f>IF('B. Consumer Budget'!$K440&lt;0,0,IF('B. Consumer Budget'!$L440&gt;'B. Consumer Budget'!$K440,'B. Consumer Budget'!$K440,'B. Consumer Budget'!$L440))</f>
        <v>0</v>
      </c>
      <c r="N440" s="120" t="str">
        <f>IF('B. Consumer Budget'!$L440="","",'B. Consumer Budget'!$M440-'B. Consumer Budget'!$L440)</f>
        <v/>
      </c>
      <c r="O440" s="63" t="str">
        <f>IF(OR(E440="",F440=""),"",SUMIFS('C. Consumer Service Detail'!$J$11:$J$5010,'C. Consumer Service Detail'!$D$11:$D$5010,$C440,'C. Consumer Service Detail'!$E$11:$E$5010,$D440,'C. Consumer Service Detail'!$F$11:$F$5010,'B. Consumer Budget'!$G440,'C. Consumer Service Detail'!$P$11:$P$5010,"Denied"))</f>
        <v/>
      </c>
    </row>
    <row r="441" spans="2:15" x14ac:dyDescent="0.25">
      <c r="B441" s="64">
        <f t="shared" si="7"/>
        <v>431</v>
      </c>
      <c r="C441" s="68"/>
      <c r="D441" s="69"/>
      <c r="E441" s="103"/>
      <c r="F441" s="69"/>
      <c r="G441" s="89"/>
      <c r="H441" s="69"/>
      <c r="I441" s="70"/>
      <c r="J441" s="70"/>
      <c r="K441" s="121">
        <f>'B. Consumer Budget'!$I441-'B. Consumer Budget'!$J441</f>
        <v>0</v>
      </c>
      <c r="L441" s="120" t="str">
        <f>IF(OR(C441="",D441=""),"",SUMIFS('C. Consumer Service Detail'!$J$11:$J$5010,'C. Consumer Service Detail'!$D$11:$D$5010,$C441,'C. Consumer Service Detail'!$E$11:$E$5010,$D441,'C. Consumer Service Detail'!$F$11:$F$5010,'B. Consumer Budget'!$G441))</f>
        <v/>
      </c>
      <c r="M441" s="120">
        <f>IF('B. Consumer Budget'!$K441&lt;0,0,IF('B. Consumer Budget'!$L441&gt;'B. Consumer Budget'!$K441,'B. Consumer Budget'!$K441,'B. Consumer Budget'!$L441))</f>
        <v>0</v>
      </c>
      <c r="N441" s="120" t="str">
        <f>IF('B. Consumer Budget'!$L441="","",'B. Consumer Budget'!$M441-'B. Consumer Budget'!$L441)</f>
        <v/>
      </c>
      <c r="O441" s="63" t="str">
        <f>IF(OR(E441="",F441=""),"",SUMIFS('C. Consumer Service Detail'!$J$11:$J$5010,'C. Consumer Service Detail'!$D$11:$D$5010,$C441,'C. Consumer Service Detail'!$E$11:$E$5010,$D441,'C. Consumer Service Detail'!$F$11:$F$5010,'B. Consumer Budget'!$G441,'C. Consumer Service Detail'!$P$11:$P$5010,"Denied"))</f>
        <v/>
      </c>
    </row>
    <row r="442" spans="2:15" x14ac:dyDescent="0.25">
      <c r="B442" s="64">
        <f t="shared" si="7"/>
        <v>432</v>
      </c>
      <c r="C442" s="65"/>
      <c r="D442" s="66"/>
      <c r="E442" s="104"/>
      <c r="F442" s="66"/>
      <c r="G442" s="88"/>
      <c r="H442" s="66"/>
      <c r="I442" s="67"/>
      <c r="J442" s="67"/>
      <c r="K442" s="121">
        <f>'B. Consumer Budget'!$I442-'B. Consumer Budget'!$J442</f>
        <v>0</v>
      </c>
      <c r="L442" s="120" t="str">
        <f>IF(OR(C442="",D442=""),"",SUMIFS('C. Consumer Service Detail'!$J$11:$J$5010,'C. Consumer Service Detail'!$D$11:$D$5010,$C442,'C. Consumer Service Detail'!$E$11:$E$5010,$D442,'C. Consumer Service Detail'!$F$11:$F$5010,'B. Consumer Budget'!$G442))</f>
        <v/>
      </c>
      <c r="M442" s="120">
        <f>IF('B. Consumer Budget'!$K442&lt;0,0,IF('B. Consumer Budget'!$L442&gt;'B. Consumer Budget'!$K442,'B. Consumer Budget'!$K442,'B. Consumer Budget'!$L442))</f>
        <v>0</v>
      </c>
      <c r="N442" s="120" t="str">
        <f>IF('B. Consumer Budget'!$L442="","",'B. Consumer Budget'!$M442-'B. Consumer Budget'!$L442)</f>
        <v/>
      </c>
      <c r="O442" s="63" t="str">
        <f>IF(OR(E442="",F442=""),"",SUMIFS('C. Consumer Service Detail'!$J$11:$J$5010,'C. Consumer Service Detail'!$D$11:$D$5010,$C442,'C. Consumer Service Detail'!$E$11:$E$5010,$D442,'C. Consumer Service Detail'!$F$11:$F$5010,'B. Consumer Budget'!$G442,'C. Consumer Service Detail'!$P$11:$P$5010,"Denied"))</f>
        <v/>
      </c>
    </row>
    <row r="443" spans="2:15" x14ac:dyDescent="0.25">
      <c r="B443" s="64">
        <f t="shared" si="7"/>
        <v>433</v>
      </c>
      <c r="C443" s="68"/>
      <c r="D443" s="69"/>
      <c r="E443" s="103"/>
      <c r="F443" s="69"/>
      <c r="G443" s="89"/>
      <c r="H443" s="69"/>
      <c r="I443" s="70"/>
      <c r="J443" s="70"/>
      <c r="K443" s="121">
        <f>'B. Consumer Budget'!$I443-'B. Consumer Budget'!$J443</f>
        <v>0</v>
      </c>
      <c r="L443" s="120" t="str">
        <f>IF(OR(C443="",D443=""),"",SUMIFS('C. Consumer Service Detail'!$J$11:$J$5010,'C. Consumer Service Detail'!$D$11:$D$5010,$C443,'C. Consumer Service Detail'!$E$11:$E$5010,$D443,'C. Consumer Service Detail'!$F$11:$F$5010,'B. Consumer Budget'!$G443))</f>
        <v/>
      </c>
      <c r="M443" s="120">
        <f>IF('B. Consumer Budget'!$K443&lt;0,0,IF('B. Consumer Budget'!$L443&gt;'B. Consumer Budget'!$K443,'B. Consumer Budget'!$K443,'B. Consumer Budget'!$L443))</f>
        <v>0</v>
      </c>
      <c r="N443" s="120" t="str">
        <f>IF('B. Consumer Budget'!$L443="","",'B. Consumer Budget'!$M443-'B. Consumer Budget'!$L443)</f>
        <v/>
      </c>
      <c r="O443" s="63" t="str">
        <f>IF(OR(E443="",F443=""),"",SUMIFS('C. Consumer Service Detail'!$J$11:$J$5010,'C. Consumer Service Detail'!$D$11:$D$5010,$C443,'C. Consumer Service Detail'!$E$11:$E$5010,$D443,'C. Consumer Service Detail'!$F$11:$F$5010,'B. Consumer Budget'!$G443,'C. Consumer Service Detail'!$P$11:$P$5010,"Denied"))</f>
        <v/>
      </c>
    </row>
    <row r="444" spans="2:15" x14ac:dyDescent="0.25">
      <c r="B444" s="64">
        <f t="shared" si="7"/>
        <v>434</v>
      </c>
      <c r="C444" s="65"/>
      <c r="D444" s="66"/>
      <c r="E444" s="104"/>
      <c r="F444" s="66"/>
      <c r="G444" s="88"/>
      <c r="H444" s="66"/>
      <c r="I444" s="67"/>
      <c r="J444" s="67"/>
      <c r="K444" s="121">
        <f>'B. Consumer Budget'!$I444-'B. Consumer Budget'!$J444</f>
        <v>0</v>
      </c>
      <c r="L444" s="120" t="str">
        <f>IF(OR(C444="",D444=""),"",SUMIFS('C. Consumer Service Detail'!$J$11:$J$5010,'C. Consumer Service Detail'!$D$11:$D$5010,$C444,'C. Consumer Service Detail'!$E$11:$E$5010,$D444,'C. Consumer Service Detail'!$F$11:$F$5010,'B. Consumer Budget'!$G444))</f>
        <v/>
      </c>
      <c r="M444" s="120">
        <f>IF('B. Consumer Budget'!$K444&lt;0,0,IF('B. Consumer Budget'!$L444&gt;'B. Consumer Budget'!$K444,'B. Consumer Budget'!$K444,'B. Consumer Budget'!$L444))</f>
        <v>0</v>
      </c>
      <c r="N444" s="120" t="str">
        <f>IF('B. Consumer Budget'!$L444="","",'B. Consumer Budget'!$M444-'B. Consumer Budget'!$L444)</f>
        <v/>
      </c>
      <c r="O444" s="63" t="str">
        <f>IF(OR(E444="",F444=""),"",SUMIFS('C. Consumer Service Detail'!$J$11:$J$5010,'C. Consumer Service Detail'!$D$11:$D$5010,$C444,'C. Consumer Service Detail'!$E$11:$E$5010,$D444,'C. Consumer Service Detail'!$F$11:$F$5010,'B. Consumer Budget'!$G444,'C. Consumer Service Detail'!$P$11:$P$5010,"Denied"))</f>
        <v/>
      </c>
    </row>
    <row r="445" spans="2:15" x14ac:dyDescent="0.25">
      <c r="B445" s="64">
        <f t="shared" si="7"/>
        <v>435</v>
      </c>
      <c r="C445" s="68"/>
      <c r="D445" s="69"/>
      <c r="E445" s="103"/>
      <c r="F445" s="69"/>
      <c r="G445" s="89"/>
      <c r="H445" s="69"/>
      <c r="I445" s="70"/>
      <c r="J445" s="70"/>
      <c r="K445" s="121">
        <f>'B. Consumer Budget'!$I445-'B. Consumer Budget'!$J445</f>
        <v>0</v>
      </c>
      <c r="L445" s="120" t="str">
        <f>IF(OR(C445="",D445=""),"",SUMIFS('C. Consumer Service Detail'!$J$11:$J$5010,'C. Consumer Service Detail'!$D$11:$D$5010,$C445,'C. Consumer Service Detail'!$E$11:$E$5010,$D445,'C. Consumer Service Detail'!$F$11:$F$5010,'B. Consumer Budget'!$G445))</f>
        <v/>
      </c>
      <c r="M445" s="120">
        <f>IF('B. Consumer Budget'!$K445&lt;0,0,IF('B. Consumer Budget'!$L445&gt;'B. Consumer Budget'!$K445,'B. Consumer Budget'!$K445,'B. Consumer Budget'!$L445))</f>
        <v>0</v>
      </c>
      <c r="N445" s="120" t="str">
        <f>IF('B. Consumer Budget'!$L445="","",'B. Consumer Budget'!$M445-'B. Consumer Budget'!$L445)</f>
        <v/>
      </c>
      <c r="O445" s="63" t="str">
        <f>IF(OR(E445="",F445=""),"",SUMIFS('C. Consumer Service Detail'!$J$11:$J$5010,'C. Consumer Service Detail'!$D$11:$D$5010,$C445,'C. Consumer Service Detail'!$E$11:$E$5010,$D445,'C. Consumer Service Detail'!$F$11:$F$5010,'B. Consumer Budget'!$G445,'C. Consumer Service Detail'!$P$11:$P$5010,"Denied"))</f>
        <v/>
      </c>
    </row>
    <row r="446" spans="2:15" x14ac:dyDescent="0.25">
      <c r="B446" s="64">
        <f t="shared" si="7"/>
        <v>436</v>
      </c>
      <c r="C446" s="65"/>
      <c r="D446" s="66"/>
      <c r="E446" s="104"/>
      <c r="F446" s="66"/>
      <c r="G446" s="88"/>
      <c r="H446" s="66"/>
      <c r="I446" s="67"/>
      <c r="J446" s="67"/>
      <c r="K446" s="121">
        <f>'B. Consumer Budget'!$I446-'B. Consumer Budget'!$J446</f>
        <v>0</v>
      </c>
      <c r="L446" s="120" t="str">
        <f>IF(OR(C446="",D446=""),"",SUMIFS('C. Consumer Service Detail'!$J$11:$J$5010,'C. Consumer Service Detail'!$D$11:$D$5010,$C446,'C. Consumer Service Detail'!$E$11:$E$5010,$D446,'C. Consumer Service Detail'!$F$11:$F$5010,'B. Consumer Budget'!$G446))</f>
        <v/>
      </c>
      <c r="M446" s="120">
        <f>IF('B. Consumer Budget'!$K446&lt;0,0,IF('B. Consumer Budget'!$L446&gt;'B. Consumer Budget'!$K446,'B. Consumer Budget'!$K446,'B. Consumer Budget'!$L446))</f>
        <v>0</v>
      </c>
      <c r="N446" s="120" t="str">
        <f>IF('B. Consumer Budget'!$L446="","",'B. Consumer Budget'!$M446-'B. Consumer Budget'!$L446)</f>
        <v/>
      </c>
      <c r="O446" s="63" t="str">
        <f>IF(OR(E446="",F446=""),"",SUMIFS('C. Consumer Service Detail'!$J$11:$J$5010,'C. Consumer Service Detail'!$D$11:$D$5010,$C446,'C. Consumer Service Detail'!$E$11:$E$5010,$D446,'C. Consumer Service Detail'!$F$11:$F$5010,'B. Consumer Budget'!$G446,'C. Consumer Service Detail'!$P$11:$P$5010,"Denied"))</f>
        <v/>
      </c>
    </row>
    <row r="447" spans="2:15" x14ac:dyDescent="0.25">
      <c r="B447" s="64">
        <f t="shared" si="7"/>
        <v>437</v>
      </c>
      <c r="C447" s="68"/>
      <c r="D447" s="69"/>
      <c r="E447" s="103"/>
      <c r="F447" s="69"/>
      <c r="G447" s="89"/>
      <c r="H447" s="69"/>
      <c r="I447" s="70"/>
      <c r="J447" s="70"/>
      <c r="K447" s="121">
        <f>'B. Consumer Budget'!$I447-'B. Consumer Budget'!$J447</f>
        <v>0</v>
      </c>
      <c r="L447" s="120" t="str">
        <f>IF(OR(C447="",D447=""),"",SUMIFS('C. Consumer Service Detail'!$J$11:$J$5010,'C. Consumer Service Detail'!$D$11:$D$5010,$C447,'C. Consumer Service Detail'!$E$11:$E$5010,$D447,'C. Consumer Service Detail'!$F$11:$F$5010,'B. Consumer Budget'!$G447))</f>
        <v/>
      </c>
      <c r="M447" s="120">
        <f>IF('B. Consumer Budget'!$K447&lt;0,0,IF('B. Consumer Budget'!$L447&gt;'B. Consumer Budget'!$K447,'B. Consumer Budget'!$K447,'B. Consumer Budget'!$L447))</f>
        <v>0</v>
      </c>
      <c r="N447" s="120" t="str">
        <f>IF('B. Consumer Budget'!$L447="","",'B. Consumer Budget'!$M447-'B. Consumer Budget'!$L447)</f>
        <v/>
      </c>
      <c r="O447" s="63" t="str">
        <f>IF(OR(E447="",F447=""),"",SUMIFS('C. Consumer Service Detail'!$J$11:$J$5010,'C. Consumer Service Detail'!$D$11:$D$5010,$C447,'C. Consumer Service Detail'!$E$11:$E$5010,$D447,'C. Consumer Service Detail'!$F$11:$F$5010,'B. Consumer Budget'!$G447,'C. Consumer Service Detail'!$P$11:$P$5010,"Denied"))</f>
        <v/>
      </c>
    </row>
    <row r="448" spans="2:15" x14ac:dyDescent="0.25">
      <c r="B448" s="64">
        <f t="shared" si="7"/>
        <v>438</v>
      </c>
      <c r="C448" s="65"/>
      <c r="D448" s="66"/>
      <c r="E448" s="104"/>
      <c r="F448" s="66"/>
      <c r="G448" s="88"/>
      <c r="H448" s="66"/>
      <c r="I448" s="67"/>
      <c r="J448" s="67"/>
      <c r="K448" s="121">
        <f>'B. Consumer Budget'!$I448-'B. Consumer Budget'!$J448</f>
        <v>0</v>
      </c>
      <c r="L448" s="120" t="str">
        <f>IF(OR(C448="",D448=""),"",SUMIFS('C. Consumer Service Detail'!$J$11:$J$5010,'C. Consumer Service Detail'!$D$11:$D$5010,$C448,'C. Consumer Service Detail'!$E$11:$E$5010,$D448,'C. Consumer Service Detail'!$F$11:$F$5010,'B. Consumer Budget'!$G448))</f>
        <v/>
      </c>
      <c r="M448" s="120">
        <f>IF('B. Consumer Budget'!$K448&lt;0,0,IF('B. Consumer Budget'!$L448&gt;'B. Consumer Budget'!$K448,'B. Consumer Budget'!$K448,'B. Consumer Budget'!$L448))</f>
        <v>0</v>
      </c>
      <c r="N448" s="120" t="str">
        <f>IF('B. Consumer Budget'!$L448="","",'B. Consumer Budget'!$M448-'B. Consumer Budget'!$L448)</f>
        <v/>
      </c>
      <c r="O448" s="63" t="str">
        <f>IF(OR(E448="",F448=""),"",SUMIFS('C. Consumer Service Detail'!$J$11:$J$5010,'C. Consumer Service Detail'!$D$11:$D$5010,$C448,'C. Consumer Service Detail'!$E$11:$E$5010,$D448,'C. Consumer Service Detail'!$F$11:$F$5010,'B. Consumer Budget'!$G448,'C. Consumer Service Detail'!$P$11:$P$5010,"Denied"))</f>
        <v/>
      </c>
    </row>
    <row r="449" spans="2:15" x14ac:dyDescent="0.25">
      <c r="B449" s="64">
        <f t="shared" si="7"/>
        <v>439</v>
      </c>
      <c r="C449" s="68"/>
      <c r="D449" s="69"/>
      <c r="E449" s="103"/>
      <c r="F449" s="69"/>
      <c r="G449" s="89"/>
      <c r="H449" s="69"/>
      <c r="I449" s="70"/>
      <c r="J449" s="70"/>
      <c r="K449" s="121">
        <f>'B. Consumer Budget'!$I449-'B. Consumer Budget'!$J449</f>
        <v>0</v>
      </c>
      <c r="L449" s="120" t="str">
        <f>IF(OR(C449="",D449=""),"",SUMIFS('C. Consumer Service Detail'!$J$11:$J$5010,'C. Consumer Service Detail'!$D$11:$D$5010,$C449,'C. Consumer Service Detail'!$E$11:$E$5010,$D449,'C. Consumer Service Detail'!$F$11:$F$5010,'B. Consumer Budget'!$G449))</f>
        <v/>
      </c>
      <c r="M449" s="120">
        <f>IF('B. Consumer Budget'!$K449&lt;0,0,IF('B. Consumer Budget'!$L449&gt;'B. Consumer Budget'!$K449,'B. Consumer Budget'!$K449,'B. Consumer Budget'!$L449))</f>
        <v>0</v>
      </c>
      <c r="N449" s="120" t="str">
        <f>IF('B. Consumer Budget'!$L449="","",'B. Consumer Budget'!$M449-'B. Consumer Budget'!$L449)</f>
        <v/>
      </c>
      <c r="O449" s="63" t="str">
        <f>IF(OR(E449="",F449=""),"",SUMIFS('C. Consumer Service Detail'!$J$11:$J$5010,'C. Consumer Service Detail'!$D$11:$D$5010,$C449,'C. Consumer Service Detail'!$E$11:$E$5010,$D449,'C. Consumer Service Detail'!$F$11:$F$5010,'B. Consumer Budget'!$G449,'C. Consumer Service Detail'!$P$11:$P$5010,"Denied"))</f>
        <v/>
      </c>
    </row>
    <row r="450" spans="2:15" x14ac:dyDescent="0.25">
      <c r="B450" s="64">
        <f t="shared" si="7"/>
        <v>440</v>
      </c>
      <c r="C450" s="65"/>
      <c r="D450" s="66"/>
      <c r="E450" s="104"/>
      <c r="F450" s="66"/>
      <c r="G450" s="88"/>
      <c r="H450" s="66"/>
      <c r="I450" s="67"/>
      <c r="J450" s="67"/>
      <c r="K450" s="121">
        <f>'B. Consumer Budget'!$I450-'B. Consumer Budget'!$J450</f>
        <v>0</v>
      </c>
      <c r="L450" s="120" t="str">
        <f>IF(OR(C450="",D450=""),"",SUMIFS('C. Consumer Service Detail'!$J$11:$J$5010,'C. Consumer Service Detail'!$D$11:$D$5010,$C450,'C. Consumer Service Detail'!$E$11:$E$5010,$D450,'C. Consumer Service Detail'!$F$11:$F$5010,'B. Consumer Budget'!$G450))</f>
        <v/>
      </c>
      <c r="M450" s="120">
        <f>IF('B. Consumer Budget'!$K450&lt;0,0,IF('B. Consumer Budget'!$L450&gt;'B. Consumer Budget'!$K450,'B. Consumer Budget'!$K450,'B. Consumer Budget'!$L450))</f>
        <v>0</v>
      </c>
      <c r="N450" s="120" t="str">
        <f>IF('B. Consumer Budget'!$L450="","",'B. Consumer Budget'!$M450-'B. Consumer Budget'!$L450)</f>
        <v/>
      </c>
      <c r="O450" s="63" t="str">
        <f>IF(OR(E450="",F450=""),"",SUMIFS('C. Consumer Service Detail'!$J$11:$J$5010,'C. Consumer Service Detail'!$D$11:$D$5010,$C450,'C. Consumer Service Detail'!$E$11:$E$5010,$D450,'C. Consumer Service Detail'!$F$11:$F$5010,'B. Consumer Budget'!$G450,'C. Consumer Service Detail'!$P$11:$P$5010,"Denied"))</f>
        <v/>
      </c>
    </row>
    <row r="451" spans="2:15" x14ac:dyDescent="0.25">
      <c r="B451" s="64">
        <f t="shared" si="7"/>
        <v>441</v>
      </c>
      <c r="C451" s="68"/>
      <c r="D451" s="69"/>
      <c r="E451" s="103"/>
      <c r="F451" s="69"/>
      <c r="G451" s="89"/>
      <c r="H451" s="69"/>
      <c r="I451" s="70"/>
      <c r="J451" s="70"/>
      <c r="K451" s="121">
        <f>'B. Consumer Budget'!$I451-'B. Consumer Budget'!$J451</f>
        <v>0</v>
      </c>
      <c r="L451" s="120" t="str">
        <f>IF(OR(C451="",D451=""),"",SUMIFS('C. Consumer Service Detail'!$J$11:$J$5010,'C. Consumer Service Detail'!$D$11:$D$5010,$C451,'C. Consumer Service Detail'!$E$11:$E$5010,$D451,'C. Consumer Service Detail'!$F$11:$F$5010,'B. Consumer Budget'!$G451))</f>
        <v/>
      </c>
      <c r="M451" s="120">
        <f>IF('B. Consumer Budget'!$K451&lt;0,0,IF('B. Consumer Budget'!$L451&gt;'B. Consumer Budget'!$K451,'B. Consumer Budget'!$K451,'B. Consumer Budget'!$L451))</f>
        <v>0</v>
      </c>
      <c r="N451" s="120" t="str">
        <f>IF('B. Consumer Budget'!$L451="","",'B. Consumer Budget'!$M451-'B. Consumer Budget'!$L451)</f>
        <v/>
      </c>
      <c r="O451" s="63" t="str">
        <f>IF(OR(E451="",F451=""),"",SUMIFS('C. Consumer Service Detail'!$J$11:$J$5010,'C. Consumer Service Detail'!$D$11:$D$5010,$C451,'C. Consumer Service Detail'!$E$11:$E$5010,$D451,'C. Consumer Service Detail'!$F$11:$F$5010,'B. Consumer Budget'!$G451,'C. Consumer Service Detail'!$P$11:$P$5010,"Denied"))</f>
        <v/>
      </c>
    </row>
    <row r="452" spans="2:15" x14ac:dyDescent="0.25">
      <c r="B452" s="64">
        <f t="shared" si="7"/>
        <v>442</v>
      </c>
      <c r="C452" s="65"/>
      <c r="D452" s="66"/>
      <c r="E452" s="104"/>
      <c r="F452" s="66"/>
      <c r="G452" s="88"/>
      <c r="H452" s="66"/>
      <c r="I452" s="67"/>
      <c r="J452" s="67"/>
      <c r="K452" s="121">
        <f>'B. Consumer Budget'!$I452-'B. Consumer Budget'!$J452</f>
        <v>0</v>
      </c>
      <c r="L452" s="120" t="str">
        <f>IF(OR(C452="",D452=""),"",SUMIFS('C. Consumer Service Detail'!$J$11:$J$5010,'C. Consumer Service Detail'!$D$11:$D$5010,$C452,'C. Consumer Service Detail'!$E$11:$E$5010,$D452,'C. Consumer Service Detail'!$F$11:$F$5010,'B. Consumer Budget'!$G452))</f>
        <v/>
      </c>
      <c r="M452" s="120">
        <f>IF('B. Consumer Budget'!$K452&lt;0,0,IF('B. Consumer Budget'!$L452&gt;'B. Consumer Budget'!$K452,'B. Consumer Budget'!$K452,'B. Consumer Budget'!$L452))</f>
        <v>0</v>
      </c>
      <c r="N452" s="120" t="str">
        <f>IF('B. Consumer Budget'!$L452="","",'B. Consumer Budget'!$M452-'B. Consumer Budget'!$L452)</f>
        <v/>
      </c>
      <c r="O452" s="63" t="str">
        <f>IF(OR(E452="",F452=""),"",SUMIFS('C. Consumer Service Detail'!$J$11:$J$5010,'C. Consumer Service Detail'!$D$11:$D$5010,$C452,'C. Consumer Service Detail'!$E$11:$E$5010,$D452,'C. Consumer Service Detail'!$F$11:$F$5010,'B. Consumer Budget'!$G452,'C. Consumer Service Detail'!$P$11:$P$5010,"Denied"))</f>
        <v/>
      </c>
    </row>
    <row r="453" spans="2:15" x14ac:dyDescent="0.25">
      <c r="B453" s="64">
        <f t="shared" si="7"/>
        <v>443</v>
      </c>
      <c r="C453" s="68"/>
      <c r="D453" s="69"/>
      <c r="E453" s="103"/>
      <c r="F453" s="69"/>
      <c r="G453" s="89"/>
      <c r="H453" s="69"/>
      <c r="I453" s="70"/>
      <c r="J453" s="70"/>
      <c r="K453" s="121">
        <f>'B. Consumer Budget'!$I453-'B. Consumer Budget'!$J453</f>
        <v>0</v>
      </c>
      <c r="L453" s="120" t="str">
        <f>IF(OR(C453="",D453=""),"",SUMIFS('C. Consumer Service Detail'!$J$11:$J$5010,'C. Consumer Service Detail'!$D$11:$D$5010,$C453,'C. Consumer Service Detail'!$E$11:$E$5010,$D453,'C. Consumer Service Detail'!$F$11:$F$5010,'B. Consumer Budget'!$G453))</f>
        <v/>
      </c>
      <c r="M453" s="120">
        <f>IF('B. Consumer Budget'!$K453&lt;0,0,IF('B. Consumer Budget'!$L453&gt;'B. Consumer Budget'!$K453,'B. Consumer Budget'!$K453,'B. Consumer Budget'!$L453))</f>
        <v>0</v>
      </c>
      <c r="N453" s="120" t="str">
        <f>IF('B. Consumer Budget'!$L453="","",'B. Consumer Budget'!$M453-'B. Consumer Budget'!$L453)</f>
        <v/>
      </c>
      <c r="O453" s="63" t="str">
        <f>IF(OR(E453="",F453=""),"",SUMIFS('C. Consumer Service Detail'!$J$11:$J$5010,'C. Consumer Service Detail'!$D$11:$D$5010,$C453,'C. Consumer Service Detail'!$E$11:$E$5010,$D453,'C. Consumer Service Detail'!$F$11:$F$5010,'B. Consumer Budget'!$G453,'C. Consumer Service Detail'!$P$11:$P$5010,"Denied"))</f>
        <v/>
      </c>
    </row>
    <row r="454" spans="2:15" x14ac:dyDescent="0.25">
      <c r="B454" s="64">
        <f t="shared" si="7"/>
        <v>444</v>
      </c>
      <c r="C454" s="65"/>
      <c r="D454" s="66"/>
      <c r="E454" s="104"/>
      <c r="F454" s="66"/>
      <c r="G454" s="88"/>
      <c r="H454" s="66"/>
      <c r="I454" s="67"/>
      <c r="J454" s="67"/>
      <c r="K454" s="121">
        <f>'B. Consumer Budget'!$I454-'B. Consumer Budget'!$J454</f>
        <v>0</v>
      </c>
      <c r="L454" s="120" t="str">
        <f>IF(OR(C454="",D454=""),"",SUMIFS('C. Consumer Service Detail'!$J$11:$J$5010,'C. Consumer Service Detail'!$D$11:$D$5010,$C454,'C. Consumer Service Detail'!$E$11:$E$5010,$D454,'C. Consumer Service Detail'!$F$11:$F$5010,'B. Consumer Budget'!$G454))</f>
        <v/>
      </c>
      <c r="M454" s="120">
        <f>IF('B. Consumer Budget'!$K454&lt;0,0,IF('B. Consumer Budget'!$L454&gt;'B. Consumer Budget'!$K454,'B. Consumer Budget'!$K454,'B. Consumer Budget'!$L454))</f>
        <v>0</v>
      </c>
      <c r="N454" s="120" t="str">
        <f>IF('B. Consumer Budget'!$L454="","",'B. Consumer Budget'!$M454-'B. Consumer Budget'!$L454)</f>
        <v/>
      </c>
      <c r="O454" s="63" t="str">
        <f>IF(OR(E454="",F454=""),"",SUMIFS('C. Consumer Service Detail'!$J$11:$J$5010,'C. Consumer Service Detail'!$D$11:$D$5010,$C454,'C. Consumer Service Detail'!$E$11:$E$5010,$D454,'C. Consumer Service Detail'!$F$11:$F$5010,'B. Consumer Budget'!$G454,'C. Consumer Service Detail'!$P$11:$P$5010,"Denied"))</f>
        <v/>
      </c>
    </row>
    <row r="455" spans="2:15" x14ac:dyDescent="0.25">
      <c r="B455" s="64">
        <f t="shared" si="7"/>
        <v>445</v>
      </c>
      <c r="C455" s="68"/>
      <c r="D455" s="69"/>
      <c r="E455" s="103"/>
      <c r="F455" s="69"/>
      <c r="G455" s="89"/>
      <c r="H455" s="69"/>
      <c r="I455" s="70"/>
      <c r="J455" s="70"/>
      <c r="K455" s="121">
        <f>'B. Consumer Budget'!$I455-'B. Consumer Budget'!$J455</f>
        <v>0</v>
      </c>
      <c r="L455" s="120" t="str">
        <f>IF(OR(C455="",D455=""),"",SUMIFS('C. Consumer Service Detail'!$J$11:$J$5010,'C. Consumer Service Detail'!$D$11:$D$5010,$C455,'C. Consumer Service Detail'!$E$11:$E$5010,$D455,'C. Consumer Service Detail'!$F$11:$F$5010,'B. Consumer Budget'!$G455))</f>
        <v/>
      </c>
      <c r="M455" s="120">
        <f>IF('B. Consumer Budget'!$K455&lt;0,0,IF('B. Consumer Budget'!$L455&gt;'B. Consumer Budget'!$K455,'B. Consumer Budget'!$K455,'B. Consumer Budget'!$L455))</f>
        <v>0</v>
      </c>
      <c r="N455" s="120" t="str">
        <f>IF('B. Consumer Budget'!$L455="","",'B. Consumer Budget'!$M455-'B. Consumer Budget'!$L455)</f>
        <v/>
      </c>
      <c r="O455" s="63" t="str">
        <f>IF(OR(E455="",F455=""),"",SUMIFS('C. Consumer Service Detail'!$J$11:$J$5010,'C. Consumer Service Detail'!$D$11:$D$5010,$C455,'C. Consumer Service Detail'!$E$11:$E$5010,$D455,'C. Consumer Service Detail'!$F$11:$F$5010,'B. Consumer Budget'!$G455,'C. Consumer Service Detail'!$P$11:$P$5010,"Denied"))</f>
        <v/>
      </c>
    </row>
    <row r="456" spans="2:15" x14ac:dyDescent="0.25">
      <c r="B456" s="64">
        <f t="shared" si="7"/>
        <v>446</v>
      </c>
      <c r="C456" s="65"/>
      <c r="D456" s="66"/>
      <c r="E456" s="104"/>
      <c r="F456" s="66"/>
      <c r="G456" s="88"/>
      <c r="H456" s="66"/>
      <c r="I456" s="67"/>
      <c r="J456" s="67"/>
      <c r="K456" s="121">
        <f>'B. Consumer Budget'!$I456-'B. Consumer Budget'!$J456</f>
        <v>0</v>
      </c>
      <c r="L456" s="120" t="str">
        <f>IF(OR(C456="",D456=""),"",SUMIFS('C. Consumer Service Detail'!$J$11:$J$5010,'C. Consumer Service Detail'!$D$11:$D$5010,$C456,'C. Consumer Service Detail'!$E$11:$E$5010,$D456,'C. Consumer Service Detail'!$F$11:$F$5010,'B. Consumer Budget'!$G456))</f>
        <v/>
      </c>
      <c r="M456" s="120">
        <f>IF('B. Consumer Budget'!$K456&lt;0,0,IF('B. Consumer Budget'!$L456&gt;'B. Consumer Budget'!$K456,'B. Consumer Budget'!$K456,'B. Consumer Budget'!$L456))</f>
        <v>0</v>
      </c>
      <c r="N456" s="120" t="str">
        <f>IF('B. Consumer Budget'!$L456="","",'B. Consumer Budget'!$M456-'B. Consumer Budget'!$L456)</f>
        <v/>
      </c>
      <c r="O456" s="63" t="str">
        <f>IF(OR(E456="",F456=""),"",SUMIFS('C. Consumer Service Detail'!$J$11:$J$5010,'C. Consumer Service Detail'!$D$11:$D$5010,$C456,'C. Consumer Service Detail'!$E$11:$E$5010,$D456,'C. Consumer Service Detail'!$F$11:$F$5010,'B. Consumer Budget'!$G456,'C. Consumer Service Detail'!$P$11:$P$5010,"Denied"))</f>
        <v/>
      </c>
    </row>
    <row r="457" spans="2:15" x14ac:dyDescent="0.25">
      <c r="B457" s="64">
        <f t="shared" si="7"/>
        <v>447</v>
      </c>
      <c r="C457" s="68"/>
      <c r="D457" s="69"/>
      <c r="E457" s="103"/>
      <c r="F457" s="69"/>
      <c r="G457" s="89"/>
      <c r="H457" s="69"/>
      <c r="I457" s="70"/>
      <c r="J457" s="70"/>
      <c r="K457" s="121">
        <f>'B. Consumer Budget'!$I457-'B. Consumer Budget'!$J457</f>
        <v>0</v>
      </c>
      <c r="L457" s="120" t="str">
        <f>IF(OR(C457="",D457=""),"",SUMIFS('C. Consumer Service Detail'!$J$11:$J$5010,'C. Consumer Service Detail'!$D$11:$D$5010,$C457,'C. Consumer Service Detail'!$E$11:$E$5010,$D457,'C. Consumer Service Detail'!$F$11:$F$5010,'B. Consumer Budget'!$G457))</f>
        <v/>
      </c>
      <c r="M457" s="120">
        <f>IF('B. Consumer Budget'!$K457&lt;0,0,IF('B. Consumer Budget'!$L457&gt;'B. Consumer Budget'!$K457,'B. Consumer Budget'!$K457,'B. Consumer Budget'!$L457))</f>
        <v>0</v>
      </c>
      <c r="N457" s="120" t="str">
        <f>IF('B. Consumer Budget'!$L457="","",'B. Consumer Budget'!$M457-'B. Consumer Budget'!$L457)</f>
        <v/>
      </c>
      <c r="O457" s="63" t="str">
        <f>IF(OR(E457="",F457=""),"",SUMIFS('C. Consumer Service Detail'!$J$11:$J$5010,'C. Consumer Service Detail'!$D$11:$D$5010,$C457,'C. Consumer Service Detail'!$E$11:$E$5010,$D457,'C. Consumer Service Detail'!$F$11:$F$5010,'B. Consumer Budget'!$G457,'C. Consumer Service Detail'!$P$11:$P$5010,"Denied"))</f>
        <v/>
      </c>
    </row>
    <row r="458" spans="2:15" x14ac:dyDescent="0.25">
      <c r="B458" s="64">
        <f t="shared" si="7"/>
        <v>448</v>
      </c>
      <c r="C458" s="65"/>
      <c r="D458" s="66"/>
      <c r="E458" s="104"/>
      <c r="F458" s="66"/>
      <c r="G458" s="88"/>
      <c r="H458" s="66"/>
      <c r="I458" s="67"/>
      <c r="J458" s="67"/>
      <c r="K458" s="121">
        <f>'B. Consumer Budget'!$I458-'B. Consumer Budget'!$J458</f>
        <v>0</v>
      </c>
      <c r="L458" s="120" t="str">
        <f>IF(OR(C458="",D458=""),"",SUMIFS('C. Consumer Service Detail'!$J$11:$J$5010,'C. Consumer Service Detail'!$D$11:$D$5010,$C458,'C. Consumer Service Detail'!$E$11:$E$5010,$D458,'C. Consumer Service Detail'!$F$11:$F$5010,'B. Consumer Budget'!$G458))</f>
        <v/>
      </c>
      <c r="M458" s="120">
        <f>IF('B. Consumer Budget'!$K458&lt;0,0,IF('B. Consumer Budget'!$L458&gt;'B. Consumer Budget'!$K458,'B. Consumer Budget'!$K458,'B. Consumer Budget'!$L458))</f>
        <v>0</v>
      </c>
      <c r="N458" s="120" t="str">
        <f>IF('B. Consumer Budget'!$L458="","",'B. Consumer Budget'!$M458-'B. Consumer Budget'!$L458)</f>
        <v/>
      </c>
      <c r="O458" s="63" t="str">
        <f>IF(OR(E458="",F458=""),"",SUMIFS('C. Consumer Service Detail'!$J$11:$J$5010,'C. Consumer Service Detail'!$D$11:$D$5010,$C458,'C. Consumer Service Detail'!$E$11:$E$5010,$D458,'C. Consumer Service Detail'!$F$11:$F$5010,'B. Consumer Budget'!$G458,'C. Consumer Service Detail'!$P$11:$P$5010,"Denied"))</f>
        <v/>
      </c>
    </row>
    <row r="459" spans="2:15" x14ac:dyDescent="0.25">
      <c r="B459" s="64">
        <f t="shared" si="7"/>
        <v>449</v>
      </c>
      <c r="C459" s="68"/>
      <c r="D459" s="69"/>
      <c r="E459" s="103"/>
      <c r="F459" s="69"/>
      <c r="G459" s="89"/>
      <c r="H459" s="69"/>
      <c r="I459" s="70"/>
      <c r="J459" s="70"/>
      <c r="K459" s="121">
        <f>'B. Consumer Budget'!$I459-'B. Consumer Budget'!$J459</f>
        <v>0</v>
      </c>
      <c r="L459" s="120" t="str">
        <f>IF(OR(C459="",D459=""),"",SUMIFS('C. Consumer Service Detail'!$J$11:$J$5010,'C. Consumer Service Detail'!$D$11:$D$5010,$C459,'C. Consumer Service Detail'!$E$11:$E$5010,$D459,'C. Consumer Service Detail'!$F$11:$F$5010,'B. Consumer Budget'!$G459))</f>
        <v/>
      </c>
      <c r="M459" s="120">
        <f>IF('B. Consumer Budget'!$K459&lt;0,0,IF('B. Consumer Budget'!$L459&gt;'B. Consumer Budget'!$K459,'B. Consumer Budget'!$K459,'B. Consumer Budget'!$L459))</f>
        <v>0</v>
      </c>
      <c r="N459" s="120" t="str">
        <f>IF('B. Consumer Budget'!$L459="","",'B. Consumer Budget'!$M459-'B. Consumer Budget'!$L459)</f>
        <v/>
      </c>
      <c r="O459" s="63" t="str">
        <f>IF(OR(E459="",F459=""),"",SUMIFS('C. Consumer Service Detail'!$J$11:$J$5010,'C. Consumer Service Detail'!$D$11:$D$5010,$C459,'C. Consumer Service Detail'!$E$11:$E$5010,$D459,'C. Consumer Service Detail'!$F$11:$F$5010,'B. Consumer Budget'!$G459,'C. Consumer Service Detail'!$P$11:$P$5010,"Denied"))</f>
        <v/>
      </c>
    </row>
    <row r="460" spans="2:15" x14ac:dyDescent="0.25">
      <c r="B460" s="64">
        <f t="shared" si="7"/>
        <v>450</v>
      </c>
      <c r="C460" s="65"/>
      <c r="D460" s="66"/>
      <c r="E460" s="104"/>
      <c r="F460" s="66"/>
      <c r="G460" s="88"/>
      <c r="H460" s="66"/>
      <c r="I460" s="67"/>
      <c r="J460" s="67"/>
      <c r="K460" s="121">
        <f>'B. Consumer Budget'!$I460-'B. Consumer Budget'!$J460</f>
        <v>0</v>
      </c>
      <c r="L460" s="120" t="str">
        <f>IF(OR(C460="",D460=""),"",SUMIFS('C. Consumer Service Detail'!$J$11:$J$5010,'C. Consumer Service Detail'!$D$11:$D$5010,$C460,'C. Consumer Service Detail'!$E$11:$E$5010,$D460,'C. Consumer Service Detail'!$F$11:$F$5010,'B. Consumer Budget'!$G460))</f>
        <v/>
      </c>
      <c r="M460" s="120">
        <f>IF('B. Consumer Budget'!$K460&lt;0,0,IF('B. Consumer Budget'!$L460&gt;'B. Consumer Budget'!$K460,'B. Consumer Budget'!$K460,'B. Consumer Budget'!$L460))</f>
        <v>0</v>
      </c>
      <c r="N460" s="120" t="str">
        <f>IF('B. Consumer Budget'!$L460="","",'B. Consumer Budget'!$M460-'B. Consumer Budget'!$L460)</f>
        <v/>
      </c>
      <c r="O460" s="63" t="str">
        <f>IF(OR(E460="",F460=""),"",SUMIFS('C. Consumer Service Detail'!$J$11:$J$5010,'C. Consumer Service Detail'!$D$11:$D$5010,$C460,'C. Consumer Service Detail'!$E$11:$E$5010,$D460,'C. Consumer Service Detail'!$F$11:$F$5010,'B. Consumer Budget'!$G460,'C. Consumer Service Detail'!$P$11:$P$5010,"Denied"))</f>
        <v/>
      </c>
    </row>
    <row r="461" spans="2:15" x14ac:dyDescent="0.25">
      <c r="B461" s="64">
        <f t="shared" si="7"/>
        <v>451</v>
      </c>
      <c r="C461" s="68"/>
      <c r="D461" s="69"/>
      <c r="E461" s="103"/>
      <c r="F461" s="69"/>
      <c r="G461" s="89"/>
      <c r="H461" s="69"/>
      <c r="I461" s="70"/>
      <c r="J461" s="70"/>
      <c r="K461" s="121">
        <f>'B. Consumer Budget'!$I461-'B. Consumer Budget'!$J461</f>
        <v>0</v>
      </c>
      <c r="L461" s="120" t="str">
        <f>IF(OR(C461="",D461=""),"",SUMIFS('C. Consumer Service Detail'!$J$11:$J$5010,'C. Consumer Service Detail'!$D$11:$D$5010,$C461,'C. Consumer Service Detail'!$E$11:$E$5010,$D461,'C. Consumer Service Detail'!$F$11:$F$5010,'B. Consumer Budget'!$G461))</f>
        <v/>
      </c>
      <c r="M461" s="120">
        <f>IF('B. Consumer Budget'!$K461&lt;0,0,IF('B. Consumer Budget'!$L461&gt;'B. Consumer Budget'!$K461,'B. Consumer Budget'!$K461,'B. Consumer Budget'!$L461))</f>
        <v>0</v>
      </c>
      <c r="N461" s="120" t="str">
        <f>IF('B. Consumer Budget'!$L461="","",'B. Consumer Budget'!$M461-'B. Consumer Budget'!$L461)</f>
        <v/>
      </c>
      <c r="O461" s="63" t="str">
        <f>IF(OR(E461="",F461=""),"",SUMIFS('C. Consumer Service Detail'!$J$11:$J$5010,'C. Consumer Service Detail'!$D$11:$D$5010,$C461,'C. Consumer Service Detail'!$E$11:$E$5010,$D461,'C. Consumer Service Detail'!$F$11:$F$5010,'B. Consumer Budget'!$G461,'C. Consumer Service Detail'!$P$11:$P$5010,"Denied"))</f>
        <v/>
      </c>
    </row>
    <row r="462" spans="2:15" x14ac:dyDescent="0.25">
      <c r="B462" s="64">
        <f t="shared" si="7"/>
        <v>452</v>
      </c>
      <c r="C462" s="65"/>
      <c r="D462" s="66"/>
      <c r="E462" s="104"/>
      <c r="F462" s="66"/>
      <c r="G462" s="88"/>
      <c r="H462" s="66"/>
      <c r="I462" s="67"/>
      <c r="J462" s="67"/>
      <c r="K462" s="121">
        <f>'B. Consumer Budget'!$I462-'B. Consumer Budget'!$J462</f>
        <v>0</v>
      </c>
      <c r="L462" s="120" t="str">
        <f>IF(OR(C462="",D462=""),"",SUMIFS('C. Consumer Service Detail'!$J$11:$J$5010,'C. Consumer Service Detail'!$D$11:$D$5010,$C462,'C. Consumer Service Detail'!$E$11:$E$5010,$D462,'C. Consumer Service Detail'!$F$11:$F$5010,'B. Consumer Budget'!$G462))</f>
        <v/>
      </c>
      <c r="M462" s="120">
        <f>IF('B. Consumer Budget'!$K462&lt;0,0,IF('B. Consumer Budget'!$L462&gt;'B. Consumer Budget'!$K462,'B. Consumer Budget'!$K462,'B. Consumer Budget'!$L462))</f>
        <v>0</v>
      </c>
      <c r="N462" s="120" t="str">
        <f>IF('B. Consumer Budget'!$L462="","",'B. Consumer Budget'!$M462-'B. Consumer Budget'!$L462)</f>
        <v/>
      </c>
      <c r="O462" s="63" t="str">
        <f>IF(OR(E462="",F462=""),"",SUMIFS('C. Consumer Service Detail'!$J$11:$J$5010,'C. Consumer Service Detail'!$D$11:$D$5010,$C462,'C. Consumer Service Detail'!$E$11:$E$5010,$D462,'C. Consumer Service Detail'!$F$11:$F$5010,'B. Consumer Budget'!$G462,'C. Consumer Service Detail'!$P$11:$P$5010,"Denied"))</f>
        <v/>
      </c>
    </row>
    <row r="463" spans="2:15" x14ac:dyDescent="0.25">
      <c r="B463" s="64">
        <f t="shared" si="7"/>
        <v>453</v>
      </c>
      <c r="C463" s="68"/>
      <c r="D463" s="69"/>
      <c r="E463" s="103"/>
      <c r="F463" s="69"/>
      <c r="G463" s="89"/>
      <c r="H463" s="69"/>
      <c r="I463" s="70"/>
      <c r="J463" s="70"/>
      <c r="K463" s="121">
        <f>'B. Consumer Budget'!$I463-'B. Consumer Budget'!$J463</f>
        <v>0</v>
      </c>
      <c r="L463" s="120" t="str">
        <f>IF(OR(C463="",D463=""),"",SUMIFS('C. Consumer Service Detail'!$J$11:$J$5010,'C. Consumer Service Detail'!$D$11:$D$5010,$C463,'C. Consumer Service Detail'!$E$11:$E$5010,$D463,'C. Consumer Service Detail'!$F$11:$F$5010,'B. Consumer Budget'!$G463))</f>
        <v/>
      </c>
      <c r="M463" s="120">
        <f>IF('B. Consumer Budget'!$K463&lt;0,0,IF('B. Consumer Budget'!$L463&gt;'B. Consumer Budget'!$K463,'B. Consumer Budget'!$K463,'B. Consumer Budget'!$L463))</f>
        <v>0</v>
      </c>
      <c r="N463" s="120" t="str">
        <f>IF('B. Consumer Budget'!$L463="","",'B. Consumer Budget'!$M463-'B. Consumer Budget'!$L463)</f>
        <v/>
      </c>
      <c r="O463" s="63" t="str">
        <f>IF(OR(E463="",F463=""),"",SUMIFS('C. Consumer Service Detail'!$J$11:$J$5010,'C. Consumer Service Detail'!$D$11:$D$5010,$C463,'C. Consumer Service Detail'!$E$11:$E$5010,$D463,'C. Consumer Service Detail'!$F$11:$F$5010,'B. Consumer Budget'!$G463,'C. Consumer Service Detail'!$P$11:$P$5010,"Denied"))</f>
        <v/>
      </c>
    </row>
    <row r="464" spans="2:15" x14ac:dyDescent="0.25">
      <c r="B464" s="64">
        <f t="shared" si="7"/>
        <v>454</v>
      </c>
      <c r="C464" s="65"/>
      <c r="D464" s="66"/>
      <c r="E464" s="104"/>
      <c r="F464" s="66"/>
      <c r="G464" s="88"/>
      <c r="H464" s="66"/>
      <c r="I464" s="67"/>
      <c r="J464" s="67"/>
      <c r="K464" s="121">
        <f>'B. Consumer Budget'!$I464-'B. Consumer Budget'!$J464</f>
        <v>0</v>
      </c>
      <c r="L464" s="120" t="str">
        <f>IF(OR(C464="",D464=""),"",SUMIFS('C. Consumer Service Detail'!$J$11:$J$5010,'C. Consumer Service Detail'!$D$11:$D$5010,$C464,'C. Consumer Service Detail'!$E$11:$E$5010,$D464,'C. Consumer Service Detail'!$F$11:$F$5010,'B. Consumer Budget'!$G464))</f>
        <v/>
      </c>
      <c r="M464" s="120">
        <f>IF('B. Consumer Budget'!$K464&lt;0,0,IF('B. Consumer Budget'!$L464&gt;'B. Consumer Budget'!$K464,'B. Consumer Budget'!$K464,'B. Consumer Budget'!$L464))</f>
        <v>0</v>
      </c>
      <c r="N464" s="120" t="str">
        <f>IF('B. Consumer Budget'!$L464="","",'B. Consumer Budget'!$M464-'B. Consumer Budget'!$L464)</f>
        <v/>
      </c>
      <c r="O464" s="63" t="str">
        <f>IF(OR(E464="",F464=""),"",SUMIFS('C. Consumer Service Detail'!$J$11:$J$5010,'C. Consumer Service Detail'!$D$11:$D$5010,$C464,'C. Consumer Service Detail'!$E$11:$E$5010,$D464,'C. Consumer Service Detail'!$F$11:$F$5010,'B. Consumer Budget'!$G464,'C. Consumer Service Detail'!$P$11:$P$5010,"Denied"))</f>
        <v/>
      </c>
    </row>
    <row r="465" spans="2:15" x14ac:dyDescent="0.25">
      <c r="B465" s="64">
        <f t="shared" si="7"/>
        <v>455</v>
      </c>
      <c r="C465" s="68"/>
      <c r="D465" s="69"/>
      <c r="E465" s="103"/>
      <c r="F465" s="69"/>
      <c r="G465" s="89"/>
      <c r="H465" s="69"/>
      <c r="I465" s="70"/>
      <c r="J465" s="70"/>
      <c r="K465" s="121">
        <f>'B. Consumer Budget'!$I465-'B. Consumer Budget'!$J465</f>
        <v>0</v>
      </c>
      <c r="L465" s="120" t="str">
        <f>IF(OR(C465="",D465=""),"",SUMIFS('C. Consumer Service Detail'!$J$11:$J$5010,'C. Consumer Service Detail'!$D$11:$D$5010,$C465,'C. Consumer Service Detail'!$E$11:$E$5010,$D465,'C. Consumer Service Detail'!$F$11:$F$5010,'B. Consumer Budget'!$G465))</f>
        <v/>
      </c>
      <c r="M465" s="120">
        <f>IF('B. Consumer Budget'!$K465&lt;0,0,IF('B. Consumer Budget'!$L465&gt;'B. Consumer Budget'!$K465,'B. Consumer Budget'!$K465,'B. Consumer Budget'!$L465))</f>
        <v>0</v>
      </c>
      <c r="N465" s="120" t="str">
        <f>IF('B. Consumer Budget'!$L465="","",'B. Consumer Budget'!$M465-'B. Consumer Budget'!$L465)</f>
        <v/>
      </c>
      <c r="O465" s="63" t="str">
        <f>IF(OR(E465="",F465=""),"",SUMIFS('C. Consumer Service Detail'!$J$11:$J$5010,'C. Consumer Service Detail'!$D$11:$D$5010,$C465,'C. Consumer Service Detail'!$E$11:$E$5010,$D465,'C. Consumer Service Detail'!$F$11:$F$5010,'B. Consumer Budget'!$G465,'C. Consumer Service Detail'!$P$11:$P$5010,"Denied"))</f>
        <v/>
      </c>
    </row>
    <row r="466" spans="2:15" x14ac:dyDescent="0.25">
      <c r="B466" s="64">
        <f t="shared" si="7"/>
        <v>456</v>
      </c>
      <c r="C466" s="65"/>
      <c r="D466" s="66"/>
      <c r="E466" s="104"/>
      <c r="F466" s="66"/>
      <c r="G466" s="88"/>
      <c r="H466" s="66"/>
      <c r="I466" s="67"/>
      <c r="J466" s="67"/>
      <c r="K466" s="121">
        <f>'B. Consumer Budget'!$I466-'B. Consumer Budget'!$J466</f>
        <v>0</v>
      </c>
      <c r="L466" s="120" t="str">
        <f>IF(OR(C466="",D466=""),"",SUMIFS('C. Consumer Service Detail'!$J$11:$J$5010,'C. Consumer Service Detail'!$D$11:$D$5010,$C466,'C. Consumer Service Detail'!$E$11:$E$5010,$D466,'C. Consumer Service Detail'!$F$11:$F$5010,'B. Consumer Budget'!$G466))</f>
        <v/>
      </c>
      <c r="M466" s="120">
        <f>IF('B. Consumer Budget'!$K466&lt;0,0,IF('B. Consumer Budget'!$L466&gt;'B. Consumer Budget'!$K466,'B. Consumer Budget'!$K466,'B. Consumer Budget'!$L466))</f>
        <v>0</v>
      </c>
      <c r="N466" s="120" t="str">
        <f>IF('B. Consumer Budget'!$L466="","",'B. Consumer Budget'!$M466-'B. Consumer Budget'!$L466)</f>
        <v/>
      </c>
      <c r="O466" s="63" t="str">
        <f>IF(OR(E466="",F466=""),"",SUMIFS('C. Consumer Service Detail'!$J$11:$J$5010,'C. Consumer Service Detail'!$D$11:$D$5010,$C466,'C. Consumer Service Detail'!$E$11:$E$5010,$D466,'C. Consumer Service Detail'!$F$11:$F$5010,'B. Consumer Budget'!$G466,'C. Consumer Service Detail'!$P$11:$P$5010,"Denied"))</f>
        <v/>
      </c>
    </row>
    <row r="467" spans="2:15" x14ac:dyDescent="0.25">
      <c r="B467" s="64">
        <f t="shared" si="7"/>
        <v>457</v>
      </c>
      <c r="C467" s="68"/>
      <c r="D467" s="69"/>
      <c r="E467" s="103"/>
      <c r="F467" s="69"/>
      <c r="G467" s="89"/>
      <c r="H467" s="69"/>
      <c r="I467" s="70"/>
      <c r="J467" s="70"/>
      <c r="K467" s="121">
        <f>'B. Consumer Budget'!$I467-'B. Consumer Budget'!$J467</f>
        <v>0</v>
      </c>
      <c r="L467" s="120" t="str">
        <f>IF(OR(C467="",D467=""),"",SUMIFS('C. Consumer Service Detail'!$J$11:$J$5010,'C. Consumer Service Detail'!$D$11:$D$5010,$C467,'C. Consumer Service Detail'!$E$11:$E$5010,$D467,'C. Consumer Service Detail'!$F$11:$F$5010,'B. Consumer Budget'!$G467))</f>
        <v/>
      </c>
      <c r="M467" s="120">
        <f>IF('B. Consumer Budget'!$K467&lt;0,0,IF('B. Consumer Budget'!$L467&gt;'B. Consumer Budget'!$K467,'B. Consumer Budget'!$K467,'B. Consumer Budget'!$L467))</f>
        <v>0</v>
      </c>
      <c r="N467" s="120" t="str">
        <f>IF('B. Consumer Budget'!$L467="","",'B. Consumer Budget'!$M467-'B. Consumer Budget'!$L467)</f>
        <v/>
      </c>
      <c r="O467" s="63" t="str">
        <f>IF(OR(E467="",F467=""),"",SUMIFS('C. Consumer Service Detail'!$J$11:$J$5010,'C. Consumer Service Detail'!$D$11:$D$5010,$C467,'C. Consumer Service Detail'!$E$11:$E$5010,$D467,'C. Consumer Service Detail'!$F$11:$F$5010,'B. Consumer Budget'!$G467,'C. Consumer Service Detail'!$P$11:$P$5010,"Denied"))</f>
        <v/>
      </c>
    </row>
    <row r="468" spans="2:15" x14ac:dyDescent="0.25">
      <c r="B468" s="64">
        <f t="shared" si="7"/>
        <v>458</v>
      </c>
      <c r="C468" s="65"/>
      <c r="D468" s="66"/>
      <c r="E468" s="104"/>
      <c r="F468" s="66"/>
      <c r="G468" s="88"/>
      <c r="H468" s="66"/>
      <c r="I468" s="67"/>
      <c r="J468" s="67"/>
      <c r="K468" s="121">
        <f>'B. Consumer Budget'!$I468-'B. Consumer Budget'!$J468</f>
        <v>0</v>
      </c>
      <c r="L468" s="120" t="str">
        <f>IF(OR(C468="",D468=""),"",SUMIFS('C. Consumer Service Detail'!$J$11:$J$5010,'C. Consumer Service Detail'!$D$11:$D$5010,$C468,'C. Consumer Service Detail'!$E$11:$E$5010,$D468,'C. Consumer Service Detail'!$F$11:$F$5010,'B. Consumer Budget'!$G468))</f>
        <v/>
      </c>
      <c r="M468" s="120">
        <f>IF('B. Consumer Budget'!$K468&lt;0,0,IF('B. Consumer Budget'!$L468&gt;'B. Consumer Budget'!$K468,'B. Consumer Budget'!$K468,'B. Consumer Budget'!$L468))</f>
        <v>0</v>
      </c>
      <c r="N468" s="120" t="str">
        <f>IF('B. Consumer Budget'!$L468="","",'B. Consumer Budget'!$M468-'B. Consumer Budget'!$L468)</f>
        <v/>
      </c>
      <c r="O468" s="63" t="str">
        <f>IF(OR(E468="",F468=""),"",SUMIFS('C. Consumer Service Detail'!$J$11:$J$5010,'C. Consumer Service Detail'!$D$11:$D$5010,$C468,'C. Consumer Service Detail'!$E$11:$E$5010,$D468,'C. Consumer Service Detail'!$F$11:$F$5010,'B. Consumer Budget'!$G468,'C. Consumer Service Detail'!$P$11:$P$5010,"Denied"))</f>
        <v/>
      </c>
    </row>
    <row r="469" spans="2:15" x14ac:dyDescent="0.25">
      <c r="B469" s="64">
        <f t="shared" si="7"/>
        <v>459</v>
      </c>
      <c r="C469" s="68"/>
      <c r="D469" s="69"/>
      <c r="E469" s="103"/>
      <c r="F469" s="69"/>
      <c r="G469" s="89"/>
      <c r="H469" s="69"/>
      <c r="I469" s="70"/>
      <c r="J469" s="70"/>
      <c r="K469" s="121">
        <f>'B. Consumer Budget'!$I469-'B. Consumer Budget'!$J469</f>
        <v>0</v>
      </c>
      <c r="L469" s="120" t="str">
        <f>IF(OR(C469="",D469=""),"",SUMIFS('C. Consumer Service Detail'!$J$11:$J$5010,'C. Consumer Service Detail'!$D$11:$D$5010,$C469,'C. Consumer Service Detail'!$E$11:$E$5010,$D469,'C. Consumer Service Detail'!$F$11:$F$5010,'B. Consumer Budget'!$G469))</f>
        <v/>
      </c>
      <c r="M469" s="120">
        <f>IF('B. Consumer Budget'!$K469&lt;0,0,IF('B. Consumer Budget'!$L469&gt;'B. Consumer Budget'!$K469,'B. Consumer Budget'!$K469,'B. Consumer Budget'!$L469))</f>
        <v>0</v>
      </c>
      <c r="N469" s="120" t="str">
        <f>IF('B. Consumer Budget'!$L469="","",'B. Consumer Budget'!$M469-'B. Consumer Budget'!$L469)</f>
        <v/>
      </c>
      <c r="O469" s="63" t="str">
        <f>IF(OR(E469="",F469=""),"",SUMIFS('C. Consumer Service Detail'!$J$11:$J$5010,'C. Consumer Service Detail'!$D$11:$D$5010,$C469,'C. Consumer Service Detail'!$E$11:$E$5010,$D469,'C. Consumer Service Detail'!$F$11:$F$5010,'B. Consumer Budget'!$G469,'C. Consumer Service Detail'!$P$11:$P$5010,"Denied"))</f>
        <v/>
      </c>
    </row>
    <row r="470" spans="2:15" x14ac:dyDescent="0.25">
      <c r="B470" s="64">
        <f t="shared" si="7"/>
        <v>460</v>
      </c>
      <c r="C470" s="65"/>
      <c r="D470" s="66"/>
      <c r="E470" s="104"/>
      <c r="F470" s="66"/>
      <c r="G470" s="88"/>
      <c r="H470" s="66"/>
      <c r="I470" s="67"/>
      <c r="J470" s="67"/>
      <c r="K470" s="121">
        <f>'B. Consumer Budget'!$I470-'B. Consumer Budget'!$J470</f>
        <v>0</v>
      </c>
      <c r="L470" s="120" t="str">
        <f>IF(OR(C470="",D470=""),"",SUMIFS('C. Consumer Service Detail'!$J$11:$J$5010,'C. Consumer Service Detail'!$D$11:$D$5010,$C470,'C. Consumer Service Detail'!$E$11:$E$5010,$D470,'C. Consumer Service Detail'!$F$11:$F$5010,'B. Consumer Budget'!$G470))</f>
        <v/>
      </c>
      <c r="M470" s="120">
        <f>IF('B. Consumer Budget'!$K470&lt;0,0,IF('B. Consumer Budget'!$L470&gt;'B. Consumer Budget'!$K470,'B. Consumer Budget'!$K470,'B. Consumer Budget'!$L470))</f>
        <v>0</v>
      </c>
      <c r="N470" s="120" t="str">
        <f>IF('B. Consumer Budget'!$L470="","",'B. Consumer Budget'!$M470-'B. Consumer Budget'!$L470)</f>
        <v/>
      </c>
      <c r="O470" s="63" t="str">
        <f>IF(OR(E470="",F470=""),"",SUMIFS('C. Consumer Service Detail'!$J$11:$J$5010,'C. Consumer Service Detail'!$D$11:$D$5010,$C470,'C. Consumer Service Detail'!$E$11:$E$5010,$D470,'C. Consumer Service Detail'!$F$11:$F$5010,'B. Consumer Budget'!$G470,'C. Consumer Service Detail'!$P$11:$P$5010,"Denied"))</f>
        <v/>
      </c>
    </row>
    <row r="471" spans="2:15" x14ac:dyDescent="0.25">
      <c r="B471" s="64">
        <f t="shared" si="7"/>
        <v>461</v>
      </c>
      <c r="C471" s="68"/>
      <c r="D471" s="69"/>
      <c r="E471" s="103"/>
      <c r="F471" s="69"/>
      <c r="G471" s="89"/>
      <c r="H471" s="69"/>
      <c r="I471" s="70"/>
      <c r="J471" s="70"/>
      <c r="K471" s="121">
        <f>'B. Consumer Budget'!$I471-'B. Consumer Budget'!$J471</f>
        <v>0</v>
      </c>
      <c r="L471" s="120" t="str">
        <f>IF(OR(C471="",D471=""),"",SUMIFS('C. Consumer Service Detail'!$J$11:$J$5010,'C. Consumer Service Detail'!$D$11:$D$5010,$C471,'C. Consumer Service Detail'!$E$11:$E$5010,$D471,'C. Consumer Service Detail'!$F$11:$F$5010,'B. Consumer Budget'!$G471))</f>
        <v/>
      </c>
      <c r="M471" s="120">
        <f>IF('B. Consumer Budget'!$K471&lt;0,0,IF('B. Consumer Budget'!$L471&gt;'B. Consumer Budget'!$K471,'B. Consumer Budget'!$K471,'B. Consumer Budget'!$L471))</f>
        <v>0</v>
      </c>
      <c r="N471" s="120" t="str">
        <f>IF('B. Consumer Budget'!$L471="","",'B. Consumer Budget'!$M471-'B. Consumer Budget'!$L471)</f>
        <v/>
      </c>
      <c r="O471" s="63" t="str">
        <f>IF(OR(E471="",F471=""),"",SUMIFS('C. Consumer Service Detail'!$J$11:$J$5010,'C. Consumer Service Detail'!$D$11:$D$5010,$C471,'C. Consumer Service Detail'!$E$11:$E$5010,$D471,'C. Consumer Service Detail'!$F$11:$F$5010,'B. Consumer Budget'!$G471,'C. Consumer Service Detail'!$P$11:$P$5010,"Denied"))</f>
        <v/>
      </c>
    </row>
    <row r="472" spans="2:15" x14ac:dyDescent="0.25">
      <c r="B472" s="64">
        <f t="shared" si="7"/>
        <v>462</v>
      </c>
      <c r="C472" s="65"/>
      <c r="D472" s="66"/>
      <c r="E472" s="104"/>
      <c r="F472" s="66"/>
      <c r="G472" s="88"/>
      <c r="H472" s="66"/>
      <c r="I472" s="67"/>
      <c r="J472" s="67"/>
      <c r="K472" s="121">
        <f>'B. Consumer Budget'!$I472-'B. Consumer Budget'!$J472</f>
        <v>0</v>
      </c>
      <c r="L472" s="120" t="str">
        <f>IF(OR(C472="",D472=""),"",SUMIFS('C. Consumer Service Detail'!$J$11:$J$5010,'C. Consumer Service Detail'!$D$11:$D$5010,$C472,'C. Consumer Service Detail'!$E$11:$E$5010,$D472,'C. Consumer Service Detail'!$F$11:$F$5010,'B. Consumer Budget'!$G472))</f>
        <v/>
      </c>
      <c r="M472" s="120">
        <f>IF('B. Consumer Budget'!$K472&lt;0,0,IF('B. Consumer Budget'!$L472&gt;'B. Consumer Budget'!$K472,'B. Consumer Budget'!$K472,'B. Consumer Budget'!$L472))</f>
        <v>0</v>
      </c>
      <c r="N472" s="120" t="str">
        <f>IF('B. Consumer Budget'!$L472="","",'B. Consumer Budget'!$M472-'B. Consumer Budget'!$L472)</f>
        <v/>
      </c>
      <c r="O472" s="63" t="str">
        <f>IF(OR(E472="",F472=""),"",SUMIFS('C. Consumer Service Detail'!$J$11:$J$5010,'C. Consumer Service Detail'!$D$11:$D$5010,$C472,'C. Consumer Service Detail'!$E$11:$E$5010,$D472,'C. Consumer Service Detail'!$F$11:$F$5010,'B. Consumer Budget'!$G472,'C. Consumer Service Detail'!$P$11:$P$5010,"Denied"))</f>
        <v/>
      </c>
    </row>
    <row r="473" spans="2:15" x14ac:dyDescent="0.25">
      <c r="B473" s="64">
        <f t="shared" si="7"/>
        <v>463</v>
      </c>
      <c r="C473" s="68"/>
      <c r="D473" s="69"/>
      <c r="E473" s="103"/>
      <c r="F473" s="69"/>
      <c r="G473" s="89"/>
      <c r="H473" s="69"/>
      <c r="I473" s="70"/>
      <c r="J473" s="70"/>
      <c r="K473" s="121">
        <f>'B. Consumer Budget'!$I473-'B. Consumer Budget'!$J473</f>
        <v>0</v>
      </c>
      <c r="L473" s="120" t="str">
        <f>IF(OR(C473="",D473=""),"",SUMIFS('C. Consumer Service Detail'!$J$11:$J$5010,'C. Consumer Service Detail'!$D$11:$D$5010,$C473,'C. Consumer Service Detail'!$E$11:$E$5010,$D473,'C. Consumer Service Detail'!$F$11:$F$5010,'B. Consumer Budget'!$G473))</f>
        <v/>
      </c>
      <c r="M473" s="120">
        <f>IF('B. Consumer Budget'!$K473&lt;0,0,IF('B. Consumer Budget'!$L473&gt;'B. Consumer Budget'!$K473,'B. Consumer Budget'!$K473,'B. Consumer Budget'!$L473))</f>
        <v>0</v>
      </c>
      <c r="N473" s="120" t="str">
        <f>IF('B. Consumer Budget'!$L473="","",'B. Consumer Budget'!$M473-'B. Consumer Budget'!$L473)</f>
        <v/>
      </c>
      <c r="O473" s="63" t="str">
        <f>IF(OR(E473="",F473=""),"",SUMIFS('C. Consumer Service Detail'!$J$11:$J$5010,'C. Consumer Service Detail'!$D$11:$D$5010,$C473,'C. Consumer Service Detail'!$E$11:$E$5010,$D473,'C. Consumer Service Detail'!$F$11:$F$5010,'B. Consumer Budget'!$G473,'C. Consumer Service Detail'!$P$11:$P$5010,"Denied"))</f>
        <v/>
      </c>
    </row>
    <row r="474" spans="2:15" x14ac:dyDescent="0.25">
      <c r="B474" s="64">
        <f t="shared" si="7"/>
        <v>464</v>
      </c>
      <c r="C474" s="65"/>
      <c r="D474" s="66"/>
      <c r="E474" s="104"/>
      <c r="F474" s="66"/>
      <c r="G474" s="88"/>
      <c r="H474" s="66"/>
      <c r="I474" s="67"/>
      <c r="J474" s="67"/>
      <c r="K474" s="121">
        <f>'B. Consumer Budget'!$I474-'B. Consumer Budget'!$J474</f>
        <v>0</v>
      </c>
      <c r="L474" s="120" t="str">
        <f>IF(OR(C474="",D474=""),"",SUMIFS('C. Consumer Service Detail'!$J$11:$J$5010,'C. Consumer Service Detail'!$D$11:$D$5010,$C474,'C. Consumer Service Detail'!$E$11:$E$5010,$D474,'C. Consumer Service Detail'!$F$11:$F$5010,'B. Consumer Budget'!$G474))</f>
        <v/>
      </c>
      <c r="M474" s="120">
        <f>IF('B. Consumer Budget'!$K474&lt;0,0,IF('B. Consumer Budget'!$L474&gt;'B. Consumer Budget'!$K474,'B. Consumer Budget'!$K474,'B. Consumer Budget'!$L474))</f>
        <v>0</v>
      </c>
      <c r="N474" s="120" t="str">
        <f>IF('B. Consumer Budget'!$L474="","",'B. Consumer Budget'!$M474-'B. Consumer Budget'!$L474)</f>
        <v/>
      </c>
      <c r="O474" s="63" t="str">
        <f>IF(OR(E474="",F474=""),"",SUMIFS('C. Consumer Service Detail'!$J$11:$J$5010,'C. Consumer Service Detail'!$D$11:$D$5010,$C474,'C. Consumer Service Detail'!$E$11:$E$5010,$D474,'C. Consumer Service Detail'!$F$11:$F$5010,'B. Consumer Budget'!$G474,'C. Consumer Service Detail'!$P$11:$P$5010,"Denied"))</f>
        <v/>
      </c>
    </row>
    <row r="475" spans="2:15" x14ac:dyDescent="0.25">
      <c r="B475" s="64">
        <f t="shared" si="7"/>
        <v>465</v>
      </c>
      <c r="C475" s="68"/>
      <c r="D475" s="69"/>
      <c r="E475" s="103"/>
      <c r="F475" s="69"/>
      <c r="G475" s="89"/>
      <c r="H475" s="69"/>
      <c r="I475" s="70"/>
      <c r="J475" s="70"/>
      <c r="K475" s="121">
        <f>'B. Consumer Budget'!$I475-'B. Consumer Budget'!$J475</f>
        <v>0</v>
      </c>
      <c r="L475" s="120" t="str">
        <f>IF(OR(C475="",D475=""),"",SUMIFS('C. Consumer Service Detail'!$J$11:$J$5010,'C. Consumer Service Detail'!$D$11:$D$5010,$C475,'C. Consumer Service Detail'!$E$11:$E$5010,$D475,'C. Consumer Service Detail'!$F$11:$F$5010,'B. Consumer Budget'!$G475))</f>
        <v/>
      </c>
      <c r="M475" s="120">
        <f>IF('B. Consumer Budget'!$K475&lt;0,0,IF('B. Consumer Budget'!$L475&gt;'B. Consumer Budget'!$K475,'B. Consumer Budget'!$K475,'B. Consumer Budget'!$L475))</f>
        <v>0</v>
      </c>
      <c r="N475" s="120" t="str">
        <f>IF('B. Consumer Budget'!$L475="","",'B. Consumer Budget'!$M475-'B. Consumer Budget'!$L475)</f>
        <v/>
      </c>
      <c r="O475" s="63" t="str">
        <f>IF(OR(E475="",F475=""),"",SUMIFS('C. Consumer Service Detail'!$J$11:$J$5010,'C. Consumer Service Detail'!$D$11:$D$5010,$C475,'C. Consumer Service Detail'!$E$11:$E$5010,$D475,'C. Consumer Service Detail'!$F$11:$F$5010,'B. Consumer Budget'!$G475,'C. Consumer Service Detail'!$P$11:$P$5010,"Denied"))</f>
        <v/>
      </c>
    </row>
    <row r="476" spans="2:15" x14ac:dyDescent="0.25">
      <c r="B476" s="64">
        <f t="shared" si="7"/>
        <v>466</v>
      </c>
      <c r="C476" s="65"/>
      <c r="D476" s="66"/>
      <c r="E476" s="104"/>
      <c r="F476" s="66"/>
      <c r="G476" s="88"/>
      <c r="H476" s="66"/>
      <c r="I476" s="67"/>
      <c r="J476" s="67"/>
      <c r="K476" s="121">
        <f>'B. Consumer Budget'!$I476-'B. Consumer Budget'!$J476</f>
        <v>0</v>
      </c>
      <c r="L476" s="120" t="str">
        <f>IF(OR(C476="",D476=""),"",SUMIFS('C. Consumer Service Detail'!$J$11:$J$5010,'C. Consumer Service Detail'!$D$11:$D$5010,$C476,'C. Consumer Service Detail'!$E$11:$E$5010,$D476,'C. Consumer Service Detail'!$F$11:$F$5010,'B. Consumer Budget'!$G476))</f>
        <v/>
      </c>
      <c r="M476" s="120">
        <f>IF('B. Consumer Budget'!$K476&lt;0,0,IF('B. Consumer Budget'!$L476&gt;'B. Consumer Budget'!$K476,'B. Consumer Budget'!$K476,'B. Consumer Budget'!$L476))</f>
        <v>0</v>
      </c>
      <c r="N476" s="120" t="str">
        <f>IF('B. Consumer Budget'!$L476="","",'B. Consumer Budget'!$M476-'B. Consumer Budget'!$L476)</f>
        <v/>
      </c>
      <c r="O476" s="63" t="str">
        <f>IF(OR(E476="",F476=""),"",SUMIFS('C. Consumer Service Detail'!$J$11:$J$5010,'C. Consumer Service Detail'!$D$11:$D$5010,$C476,'C. Consumer Service Detail'!$E$11:$E$5010,$D476,'C. Consumer Service Detail'!$F$11:$F$5010,'B. Consumer Budget'!$G476,'C. Consumer Service Detail'!$P$11:$P$5010,"Denied"))</f>
        <v/>
      </c>
    </row>
    <row r="477" spans="2:15" x14ac:dyDescent="0.25">
      <c r="B477" s="64">
        <f t="shared" si="7"/>
        <v>467</v>
      </c>
      <c r="C477" s="68"/>
      <c r="D477" s="69"/>
      <c r="E477" s="103"/>
      <c r="F477" s="69"/>
      <c r="G477" s="89"/>
      <c r="H477" s="69"/>
      <c r="I477" s="70"/>
      <c r="J477" s="70"/>
      <c r="K477" s="121">
        <f>'B. Consumer Budget'!$I477-'B. Consumer Budget'!$J477</f>
        <v>0</v>
      </c>
      <c r="L477" s="120" t="str">
        <f>IF(OR(C477="",D477=""),"",SUMIFS('C. Consumer Service Detail'!$J$11:$J$5010,'C. Consumer Service Detail'!$D$11:$D$5010,$C477,'C. Consumer Service Detail'!$E$11:$E$5010,$D477,'C. Consumer Service Detail'!$F$11:$F$5010,'B. Consumer Budget'!$G477))</f>
        <v/>
      </c>
      <c r="M477" s="120">
        <f>IF('B. Consumer Budget'!$K477&lt;0,0,IF('B. Consumer Budget'!$L477&gt;'B. Consumer Budget'!$K477,'B. Consumer Budget'!$K477,'B. Consumer Budget'!$L477))</f>
        <v>0</v>
      </c>
      <c r="N477" s="120" t="str">
        <f>IF('B. Consumer Budget'!$L477="","",'B. Consumer Budget'!$M477-'B. Consumer Budget'!$L477)</f>
        <v/>
      </c>
      <c r="O477" s="63" t="str">
        <f>IF(OR(E477="",F477=""),"",SUMIFS('C. Consumer Service Detail'!$J$11:$J$5010,'C. Consumer Service Detail'!$D$11:$D$5010,$C477,'C. Consumer Service Detail'!$E$11:$E$5010,$D477,'C. Consumer Service Detail'!$F$11:$F$5010,'B. Consumer Budget'!$G477,'C. Consumer Service Detail'!$P$11:$P$5010,"Denied"))</f>
        <v/>
      </c>
    </row>
    <row r="478" spans="2:15" x14ac:dyDescent="0.25">
      <c r="B478" s="64">
        <f t="shared" si="7"/>
        <v>468</v>
      </c>
      <c r="C478" s="65"/>
      <c r="D478" s="66"/>
      <c r="E478" s="104"/>
      <c r="F478" s="66"/>
      <c r="G478" s="88"/>
      <c r="H478" s="66"/>
      <c r="I478" s="67"/>
      <c r="J478" s="67"/>
      <c r="K478" s="121">
        <f>'B. Consumer Budget'!$I478-'B. Consumer Budget'!$J478</f>
        <v>0</v>
      </c>
      <c r="L478" s="120" t="str">
        <f>IF(OR(C478="",D478=""),"",SUMIFS('C. Consumer Service Detail'!$J$11:$J$5010,'C. Consumer Service Detail'!$D$11:$D$5010,$C478,'C. Consumer Service Detail'!$E$11:$E$5010,$D478,'C. Consumer Service Detail'!$F$11:$F$5010,'B. Consumer Budget'!$G478))</f>
        <v/>
      </c>
      <c r="M478" s="120">
        <f>IF('B. Consumer Budget'!$K478&lt;0,0,IF('B. Consumer Budget'!$L478&gt;'B. Consumer Budget'!$K478,'B. Consumer Budget'!$K478,'B. Consumer Budget'!$L478))</f>
        <v>0</v>
      </c>
      <c r="N478" s="120" t="str">
        <f>IF('B. Consumer Budget'!$L478="","",'B. Consumer Budget'!$M478-'B. Consumer Budget'!$L478)</f>
        <v/>
      </c>
      <c r="O478" s="63" t="str">
        <f>IF(OR(E478="",F478=""),"",SUMIFS('C. Consumer Service Detail'!$J$11:$J$5010,'C. Consumer Service Detail'!$D$11:$D$5010,$C478,'C. Consumer Service Detail'!$E$11:$E$5010,$D478,'C. Consumer Service Detail'!$F$11:$F$5010,'B. Consumer Budget'!$G478,'C. Consumer Service Detail'!$P$11:$P$5010,"Denied"))</f>
        <v/>
      </c>
    </row>
    <row r="479" spans="2:15" x14ac:dyDescent="0.25">
      <c r="B479" s="64">
        <f t="shared" si="7"/>
        <v>469</v>
      </c>
      <c r="C479" s="68"/>
      <c r="D479" s="69"/>
      <c r="E479" s="103"/>
      <c r="F479" s="69"/>
      <c r="G479" s="89"/>
      <c r="H479" s="69"/>
      <c r="I479" s="70"/>
      <c r="J479" s="70"/>
      <c r="K479" s="121">
        <f>'B. Consumer Budget'!$I479-'B. Consumer Budget'!$J479</f>
        <v>0</v>
      </c>
      <c r="L479" s="120" t="str">
        <f>IF(OR(C479="",D479=""),"",SUMIFS('C. Consumer Service Detail'!$J$11:$J$5010,'C. Consumer Service Detail'!$D$11:$D$5010,$C479,'C. Consumer Service Detail'!$E$11:$E$5010,$D479,'C. Consumer Service Detail'!$F$11:$F$5010,'B. Consumer Budget'!$G479))</f>
        <v/>
      </c>
      <c r="M479" s="120">
        <f>IF('B. Consumer Budget'!$K479&lt;0,0,IF('B. Consumer Budget'!$L479&gt;'B. Consumer Budget'!$K479,'B. Consumer Budget'!$K479,'B. Consumer Budget'!$L479))</f>
        <v>0</v>
      </c>
      <c r="N479" s="120" t="str">
        <f>IF('B. Consumer Budget'!$L479="","",'B. Consumer Budget'!$M479-'B. Consumer Budget'!$L479)</f>
        <v/>
      </c>
      <c r="O479" s="63" t="str">
        <f>IF(OR(E479="",F479=""),"",SUMIFS('C. Consumer Service Detail'!$J$11:$J$5010,'C. Consumer Service Detail'!$D$11:$D$5010,$C479,'C. Consumer Service Detail'!$E$11:$E$5010,$D479,'C. Consumer Service Detail'!$F$11:$F$5010,'B. Consumer Budget'!$G479,'C. Consumer Service Detail'!$P$11:$P$5010,"Denied"))</f>
        <v/>
      </c>
    </row>
    <row r="480" spans="2:15" x14ac:dyDescent="0.25">
      <c r="B480" s="64">
        <f t="shared" si="7"/>
        <v>470</v>
      </c>
      <c r="C480" s="65"/>
      <c r="D480" s="66"/>
      <c r="E480" s="104"/>
      <c r="F480" s="66"/>
      <c r="G480" s="88"/>
      <c r="H480" s="66"/>
      <c r="I480" s="67"/>
      <c r="J480" s="67"/>
      <c r="K480" s="121">
        <f>'B. Consumer Budget'!$I480-'B. Consumer Budget'!$J480</f>
        <v>0</v>
      </c>
      <c r="L480" s="120" t="str">
        <f>IF(OR(C480="",D480=""),"",SUMIFS('C. Consumer Service Detail'!$J$11:$J$5010,'C. Consumer Service Detail'!$D$11:$D$5010,$C480,'C. Consumer Service Detail'!$E$11:$E$5010,$D480,'C. Consumer Service Detail'!$F$11:$F$5010,'B. Consumer Budget'!$G480))</f>
        <v/>
      </c>
      <c r="M480" s="120">
        <f>IF('B. Consumer Budget'!$K480&lt;0,0,IF('B. Consumer Budget'!$L480&gt;'B. Consumer Budget'!$K480,'B. Consumer Budget'!$K480,'B. Consumer Budget'!$L480))</f>
        <v>0</v>
      </c>
      <c r="N480" s="120" t="str">
        <f>IF('B. Consumer Budget'!$L480="","",'B. Consumer Budget'!$M480-'B. Consumer Budget'!$L480)</f>
        <v/>
      </c>
      <c r="O480" s="63" t="str">
        <f>IF(OR(E480="",F480=""),"",SUMIFS('C. Consumer Service Detail'!$J$11:$J$5010,'C. Consumer Service Detail'!$D$11:$D$5010,$C480,'C. Consumer Service Detail'!$E$11:$E$5010,$D480,'C. Consumer Service Detail'!$F$11:$F$5010,'B. Consumer Budget'!$G480,'C. Consumer Service Detail'!$P$11:$P$5010,"Denied"))</f>
        <v/>
      </c>
    </row>
    <row r="481" spans="2:15" x14ac:dyDescent="0.25">
      <c r="B481" s="64">
        <f t="shared" si="7"/>
        <v>471</v>
      </c>
      <c r="C481" s="68"/>
      <c r="D481" s="69"/>
      <c r="E481" s="103"/>
      <c r="F481" s="69"/>
      <c r="G481" s="89"/>
      <c r="H481" s="69"/>
      <c r="I481" s="70"/>
      <c r="J481" s="70"/>
      <c r="K481" s="121">
        <f>'B. Consumer Budget'!$I481-'B. Consumer Budget'!$J481</f>
        <v>0</v>
      </c>
      <c r="L481" s="120" t="str">
        <f>IF(OR(C481="",D481=""),"",SUMIFS('C. Consumer Service Detail'!$J$11:$J$5010,'C. Consumer Service Detail'!$D$11:$D$5010,$C481,'C. Consumer Service Detail'!$E$11:$E$5010,$D481,'C. Consumer Service Detail'!$F$11:$F$5010,'B. Consumer Budget'!$G481))</f>
        <v/>
      </c>
      <c r="M481" s="120">
        <f>IF('B. Consumer Budget'!$K481&lt;0,0,IF('B. Consumer Budget'!$L481&gt;'B. Consumer Budget'!$K481,'B. Consumer Budget'!$K481,'B. Consumer Budget'!$L481))</f>
        <v>0</v>
      </c>
      <c r="N481" s="120" t="str">
        <f>IF('B. Consumer Budget'!$L481="","",'B. Consumer Budget'!$M481-'B. Consumer Budget'!$L481)</f>
        <v/>
      </c>
      <c r="O481" s="63" t="str">
        <f>IF(OR(E481="",F481=""),"",SUMIFS('C. Consumer Service Detail'!$J$11:$J$5010,'C. Consumer Service Detail'!$D$11:$D$5010,$C481,'C. Consumer Service Detail'!$E$11:$E$5010,$D481,'C. Consumer Service Detail'!$F$11:$F$5010,'B. Consumer Budget'!$G481,'C. Consumer Service Detail'!$P$11:$P$5010,"Denied"))</f>
        <v/>
      </c>
    </row>
    <row r="482" spans="2:15" x14ac:dyDescent="0.25">
      <c r="B482" s="64">
        <f t="shared" si="7"/>
        <v>472</v>
      </c>
      <c r="C482" s="65"/>
      <c r="D482" s="66"/>
      <c r="E482" s="104"/>
      <c r="F482" s="66"/>
      <c r="G482" s="88"/>
      <c r="H482" s="66"/>
      <c r="I482" s="67"/>
      <c r="J482" s="67"/>
      <c r="K482" s="121">
        <f>'B. Consumer Budget'!$I482-'B. Consumer Budget'!$J482</f>
        <v>0</v>
      </c>
      <c r="L482" s="120" t="str">
        <f>IF(OR(C482="",D482=""),"",SUMIFS('C. Consumer Service Detail'!$J$11:$J$5010,'C. Consumer Service Detail'!$D$11:$D$5010,$C482,'C. Consumer Service Detail'!$E$11:$E$5010,$D482,'C. Consumer Service Detail'!$F$11:$F$5010,'B. Consumer Budget'!$G482))</f>
        <v/>
      </c>
      <c r="M482" s="120">
        <f>IF('B. Consumer Budget'!$K482&lt;0,0,IF('B. Consumer Budget'!$L482&gt;'B. Consumer Budget'!$K482,'B. Consumer Budget'!$K482,'B. Consumer Budget'!$L482))</f>
        <v>0</v>
      </c>
      <c r="N482" s="120" t="str">
        <f>IF('B. Consumer Budget'!$L482="","",'B. Consumer Budget'!$M482-'B. Consumer Budget'!$L482)</f>
        <v/>
      </c>
      <c r="O482" s="63" t="str">
        <f>IF(OR(E482="",F482=""),"",SUMIFS('C. Consumer Service Detail'!$J$11:$J$5010,'C. Consumer Service Detail'!$D$11:$D$5010,$C482,'C. Consumer Service Detail'!$E$11:$E$5010,$D482,'C. Consumer Service Detail'!$F$11:$F$5010,'B. Consumer Budget'!$G482,'C. Consumer Service Detail'!$P$11:$P$5010,"Denied"))</f>
        <v/>
      </c>
    </row>
    <row r="483" spans="2:15" x14ac:dyDescent="0.25">
      <c r="B483" s="64">
        <f t="shared" si="7"/>
        <v>473</v>
      </c>
      <c r="C483" s="68"/>
      <c r="D483" s="69"/>
      <c r="E483" s="103"/>
      <c r="F483" s="69"/>
      <c r="G483" s="89"/>
      <c r="H483" s="69"/>
      <c r="I483" s="70"/>
      <c r="J483" s="70"/>
      <c r="K483" s="121">
        <f>'B. Consumer Budget'!$I483-'B. Consumer Budget'!$J483</f>
        <v>0</v>
      </c>
      <c r="L483" s="120" t="str">
        <f>IF(OR(C483="",D483=""),"",SUMIFS('C. Consumer Service Detail'!$J$11:$J$5010,'C. Consumer Service Detail'!$D$11:$D$5010,$C483,'C. Consumer Service Detail'!$E$11:$E$5010,$D483,'C. Consumer Service Detail'!$F$11:$F$5010,'B. Consumer Budget'!$G483))</f>
        <v/>
      </c>
      <c r="M483" s="120">
        <f>IF('B. Consumer Budget'!$K483&lt;0,0,IF('B. Consumer Budget'!$L483&gt;'B. Consumer Budget'!$K483,'B. Consumer Budget'!$K483,'B. Consumer Budget'!$L483))</f>
        <v>0</v>
      </c>
      <c r="N483" s="120" t="str">
        <f>IF('B. Consumer Budget'!$L483="","",'B. Consumer Budget'!$M483-'B. Consumer Budget'!$L483)</f>
        <v/>
      </c>
      <c r="O483" s="63" t="str">
        <f>IF(OR(E483="",F483=""),"",SUMIFS('C. Consumer Service Detail'!$J$11:$J$5010,'C. Consumer Service Detail'!$D$11:$D$5010,$C483,'C. Consumer Service Detail'!$E$11:$E$5010,$D483,'C. Consumer Service Detail'!$F$11:$F$5010,'B. Consumer Budget'!$G483,'C. Consumer Service Detail'!$P$11:$P$5010,"Denied"))</f>
        <v/>
      </c>
    </row>
    <row r="484" spans="2:15" x14ac:dyDescent="0.25">
      <c r="B484" s="64">
        <f t="shared" si="7"/>
        <v>474</v>
      </c>
      <c r="C484" s="65"/>
      <c r="D484" s="66"/>
      <c r="E484" s="104"/>
      <c r="F484" s="66"/>
      <c r="G484" s="88"/>
      <c r="H484" s="66"/>
      <c r="I484" s="67"/>
      <c r="J484" s="67"/>
      <c r="K484" s="121">
        <f>'B. Consumer Budget'!$I484-'B. Consumer Budget'!$J484</f>
        <v>0</v>
      </c>
      <c r="L484" s="120" t="str">
        <f>IF(OR(C484="",D484=""),"",SUMIFS('C. Consumer Service Detail'!$J$11:$J$5010,'C. Consumer Service Detail'!$D$11:$D$5010,$C484,'C. Consumer Service Detail'!$E$11:$E$5010,$D484,'C. Consumer Service Detail'!$F$11:$F$5010,'B. Consumer Budget'!$G484))</f>
        <v/>
      </c>
      <c r="M484" s="120">
        <f>IF('B. Consumer Budget'!$K484&lt;0,0,IF('B. Consumer Budget'!$L484&gt;'B. Consumer Budget'!$K484,'B. Consumer Budget'!$K484,'B. Consumer Budget'!$L484))</f>
        <v>0</v>
      </c>
      <c r="N484" s="120" t="str">
        <f>IF('B. Consumer Budget'!$L484="","",'B. Consumer Budget'!$M484-'B. Consumer Budget'!$L484)</f>
        <v/>
      </c>
      <c r="O484" s="63" t="str">
        <f>IF(OR(E484="",F484=""),"",SUMIFS('C. Consumer Service Detail'!$J$11:$J$5010,'C. Consumer Service Detail'!$D$11:$D$5010,$C484,'C. Consumer Service Detail'!$E$11:$E$5010,$D484,'C. Consumer Service Detail'!$F$11:$F$5010,'B. Consumer Budget'!$G484,'C. Consumer Service Detail'!$P$11:$P$5010,"Denied"))</f>
        <v/>
      </c>
    </row>
    <row r="485" spans="2:15" x14ac:dyDescent="0.25">
      <c r="B485" s="64">
        <f t="shared" si="7"/>
        <v>475</v>
      </c>
      <c r="C485" s="68"/>
      <c r="D485" s="69"/>
      <c r="E485" s="103"/>
      <c r="F485" s="69"/>
      <c r="G485" s="89"/>
      <c r="H485" s="69"/>
      <c r="I485" s="70"/>
      <c r="J485" s="70"/>
      <c r="K485" s="121">
        <f>'B. Consumer Budget'!$I485-'B. Consumer Budget'!$J485</f>
        <v>0</v>
      </c>
      <c r="L485" s="120" t="str">
        <f>IF(OR(C485="",D485=""),"",SUMIFS('C. Consumer Service Detail'!$J$11:$J$5010,'C. Consumer Service Detail'!$D$11:$D$5010,$C485,'C. Consumer Service Detail'!$E$11:$E$5010,$D485,'C. Consumer Service Detail'!$F$11:$F$5010,'B. Consumer Budget'!$G485))</f>
        <v/>
      </c>
      <c r="M485" s="120">
        <f>IF('B. Consumer Budget'!$K485&lt;0,0,IF('B. Consumer Budget'!$L485&gt;'B. Consumer Budget'!$K485,'B. Consumer Budget'!$K485,'B. Consumer Budget'!$L485))</f>
        <v>0</v>
      </c>
      <c r="N485" s="120" t="str">
        <f>IF('B. Consumer Budget'!$L485="","",'B. Consumer Budget'!$M485-'B. Consumer Budget'!$L485)</f>
        <v/>
      </c>
      <c r="O485" s="63" t="str">
        <f>IF(OR(E485="",F485=""),"",SUMIFS('C. Consumer Service Detail'!$J$11:$J$5010,'C. Consumer Service Detail'!$D$11:$D$5010,$C485,'C. Consumer Service Detail'!$E$11:$E$5010,$D485,'C. Consumer Service Detail'!$F$11:$F$5010,'B. Consumer Budget'!$G485,'C. Consumer Service Detail'!$P$11:$P$5010,"Denied"))</f>
        <v/>
      </c>
    </row>
    <row r="486" spans="2:15" x14ac:dyDescent="0.25">
      <c r="B486" s="64">
        <f t="shared" si="7"/>
        <v>476</v>
      </c>
      <c r="C486" s="65"/>
      <c r="D486" s="66"/>
      <c r="E486" s="104"/>
      <c r="F486" s="66"/>
      <c r="G486" s="88"/>
      <c r="H486" s="66"/>
      <c r="I486" s="67"/>
      <c r="J486" s="67"/>
      <c r="K486" s="121">
        <f>'B. Consumer Budget'!$I486-'B. Consumer Budget'!$J486</f>
        <v>0</v>
      </c>
      <c r="L486" s="120" t="str">
        <f>IF(OR(C486="",D486=""),"",SUMIFS('C. Consumer Service Detail'!$J$11:$J$5010,'C. Consumer Service Detail'!$D$11:$D$5010,$C486,'C. Consumer Service Detail'!$E$11:$E$5010,$D486,'C. Consumer Service Detail'!$F$11:$F$5010,'B. Consumer Budget'!$G486))</f>
        <v/>
      </c>
      <c r="M486" s="120">
        <f>IF('B. Consumer Budget'!$K486&lt;0,0,IF('B. Consumer Budget'!$L486&gt;'B. Consumer Budget'!$K486,'B. Consumer Budget'!$K486,'B. Consumer Budget'!$L486))</f>
        <v>0</v>
      </c>
      <c r="N486" s="120" t="str">
        <f>IF('B. Consumer Budget'!$L486="","",'B. Consumer Budget'!$M486-'B. Consumer Budget'!$L486)</f>
        <v/>
      </c>
      <c r="O486" s="63" t="str">
        <f>IF(OR(E486="",F486=""),"",SUMIFS('C. Consumer Service Detail'!$J$11:$J$5010,'C. Consumer Service Detail'!$D$11:$D$5010,$C486,'C. Consumer Service Detail'!$E$11:$E$5010,$D486,'C. Consumer Service Detail'!$F$11:$F$5010,'B. Consumer Budget'!$G486,'C. Consumer Service Detail'!$P$11:$P$5010,"Denied"))</f>
        <v/>
      </c>
    </row>
    <row r="487" spans="2:15" x14ac:dyDescent="0.25">
      <c r="B487" s="64">
        <f t="shared" si="7"/>
        <v>477</v>
      </c>
      <c r="C487" s="68"/>
      <c r="D487" s="69"/>
      <c r="E487" s="103"/>
      <c r="F487" s="69"/>
      <c r="G487" s="89"/>
      <c r="H487" s="69"/>
      <c r="I487" s="70"/>
      <c r="J487" s="70"/>
      <c r="K487" s="121">
        <f>'B. Consumer Budget'!$I487-'B. Consumer Budget'!$J487</f>
        <v>0</v>
      </c>
      <c r="L487" s="120" t="str">
        <f>IF(OR(C487="",D487=""),"",SUMIFS('C. Consumer Service Detail'!$J$11:$J$5010,'C. Consumer Service Detail'!$D$11:$D$5010,$C487,'C. Consumer Service Detail'!$E$11:$E$5010,$D487,'C. Consumer Service Detail'!$F$11:$F$5010,'B. Consumer Budget'!$G487))</f>
        <v/>
      </c>
      <c r="M487" s="120">
        <f>IF('B. Consumer Budget'!$K487&lt;0,0,IF('B. Consumer Budget'!$L487&gt;'B. Consumer Budget'!$K487,'B. Consumer Budget'!$K487,'B. Consumer Budget'!$L487))</f>
        <v>0</v>
      </c>
      <c r="N487" s="120" t="str">
        <f>IF('B. Consumer Budget'!$L487="","",'B. Consumer Budget'!$M487-'B. Consumer Budget'!$L487)</f>
        <v/>
      </c>
      <c r="O487" s="63" t="str">
        <f>IF(OR(E487="",F487=""),"",SUMIFS('C. Consumer Service Detail'!$J$11:$J$5010,'C. Consumer Service Detail'!$D$11:$D$5010,$C487,'C. Consumer Service Detail'!$E$11:$E$5010,$D487,'C. Consumer Service Detail'!$F$11:$F$5010,'B. Consumer Budget'!$G487,'C. Consumer Service Detail'!$P$11:$P$5010,"Denied"))</f>
        <v/>
      </c>
    </row>
    <row r="488" spans="2:15" x14ac:dyDescent="0.25">
      <c r="B488" s="64">
        <f t="shared" si="7"/>
        <v>478</v>
      </c>
      <c r="C488" s="65"/>
      <c r="D488" s="66"/>
      <c r="E488" s="104"/>
      <c r="F488" s="66"/>
      <c r="G488" s="88"/>
      <c r="H488" s="66"/>
      <c r="I488" s="67"/>
      <c r="J488" s="67"/>
      <c r="K488" s="121">
        <f>'B. Consumer Budget'!$I488-'B. Consumer Budget'!$J488</f>
        <v>0</v>
      </c>
      <c r="L488" s="120" t="str">
        <f>IF(OR(C488="",D488=""),"",SUMIFS('C. Consumer Service Detail'!$J$11:$J$5010,'C. Consumer Service Detail'!$D$11:$D$5010,$C488,'C. Consumer Service Detail'!$E$11:$E$5010,$D488,'C. Consumer Service Detail'!$F$11:$F$5010,'B. Consumer Budget'!$G488))</f>
        <v/>
      </c>
      <c r="M488" s="120">
        <f>IF('B. Consumer Budget'!$K488&lt;0,0,IF('B. Consumer Budget'!$L488&gt;'B. Consumer Budget'!$K488,'B. Consumer Budget'!$K488,'B. Consumer Budget'!$L488))</f>
        <v>0</v>
      </c>
      <c r="N488" s="120" t="str">
        <f>IF('B. Consumer Budget'!$L488="","",'B. Consumer Budget'!$M488-'B. Consumer Budget'!$L488)</f>
        <v/>
      </c>
      <c r="O488" s="63" t="str">
        <f>IF(OR(E488="",F488=""),"",SUMIFS('C. Consumer Service Detail'!$J$11:$J$5010,'C. Consumer Service Detail'!$D$11:$D$5010,$C488,'C. Consumer Service Detail'!$E$11:$E$5010,$D488,'C. Consumer Service Detail'!$F$11:$F$5010,'B. Consumer Budget'!$G488,'C. Consumer Service Detail'!$P$11:$P$5010,"Denied"))</f>
        <v/>
      </c>
    </row>
    <row r="489" spans="2:15" x14ac:dyDescent="0.25">
      <c r="B489" s="64">
        <f t="shared" si="7"/>
        <v>479</v>
      </c>
      <c r="C489" s="68"/>
      <c r="D489" s="69"/>
      <c r="E489" s="103"/>
      <c r="F489" s="69"/>
      <c r="G489" s="89"/>
      <c r="H489" s="69"/>
      <c r="I489" s="70"/>
      <c r="J489" s="70"/>
      <c r="K489" s="121">
        <f>'B. Consumer Budget'!$I489-'B. Consumer Budget'!$J489</f>
        <v>0</v>
      </c>
      <c r="L489" s="120" t="str">
        <f>IF(OR(C489="",D489=""),"",SUMIFS('C. Consumer Service Detail'!$J$11:$J$5010,'C. Consumer Service Detail'!$D$11:$D$5010,$C489,'C. Consumer Service Detail'!$E$11:$E$5010,$D489,'C. Consumer Service Detail'!$F$11:$F$5010,'B. Consumer Budget'!$G489))</f>
        <v/>
      </c>
      <c r="M489" s="120">
        <f>IF('B. Consumer Budget'!$K489&lt;0,0,IF('B. Consumer Budget'!$L489&gt;'B. Consumer Budget'!$K489,'B. Consumer Budget'!$K489,'B. Consumer Budget'!$L489))</f>
        <v>0</v>
      </c>
      <c r="N489" s="120" t="str">
        <f>IF('B. Consumer Budget'!$L489="","",'B. Consumer Budget'!$M489-'B. Consumer Budget'!$L489)</f>
        <v/>
      </c>
      <c r="O489" s="63" t="str">
        <f>IF(OR(E489="",F489=""),"",SUMIFS('C. Consumer Service Detail'!$J$11:$J$5010,'C. Consumer Service Detail'!$D$11:$D$5010,$C489,'C. Consumer Service Detail'!$E$11:$E$5010,$D489,'C. Consumer Service Detail'!$F$11:$F$5010,'B. Consumer Budget'!$G489,'C. Consumer Service Detail'!$P$11:$P$5010,"Denied"))</f>
        <v/>
      </c>
    </row>
    <row r="490" spans="2:15" x14ac:dyDescent="0.25">
      <c r="B490" s="64">
        <f t="shared" si="7"/>
        <v>480</v>
      </c>
      <c r="C490" s="65"/>
      <c r="D490" s="66"/>
      <c r="E490" s="104"/>
      <c r="F490" s="66"/>
      <c r="G490" s="88"/>
      <c r="H490" s="66"/>
      <c r="I490" s="67"/>
      <c r="J490" s="67"/>
      <c r="K490" s="121">
        <f>'B. Consumer Budget'!$I490-'B. Consumer Budget'!$J490</f>
        <v>0</v>
      </c>
      <c r="L490" s="120" t="str">
        <f>IF(OR(C490="",D490=""),"",SUMIFS('C. Consumer Service Detail'!$J$11:$J$5010,'C. Consumer Service Detail'!$D$11:$D$5010,$C490,'C. Consumer Service Detail'!$E$11:$E$5010,$D490,'C. Consumer Service Detail'!$F$11:$F$5010,'B. Consumer Budget'!$G490))</f>
        <v/>
      </c>
      <c r="M490" s="120">
        <f>IF('B. Consumer Budget'!$K490&lt;0,0,IF('B. Consumer Budget'!$L490&gt;'B. Consumer Budget'!$K490,'B. Consumer Budget'!$K490,'B. Consumer Budget'!$L490))</f>
        <v>0</v>
      </c>
      <c r="N490" s="120" t="str">
        <f>IF('B. Consumer Budget'!$L490="","",'B. Consumer Budget'!$M490-'B. Consumer Budget'!$L490)</f>
        <v/>
      </c>
      <c r="O490" s="63" t="str">
        <f>IF(OR(E490="",F490=""),"",SUMIFS('C. Consumer Service Detail'!$J$11:$J$5010,'C. Consumer Service Detail'!$D$11:$D$5010,$C490,'C. Consumer Service Detail'!$E$11:$E$5010,$D490,'C. Consumer Service Detail'!$F$11:$F$5010,'B. Consumer Budget'!$G490,'C. Consumer Service Detail'!$P$11:$P$5010,"Denied"))</f>
        <v/>
      </c>
    </row>
    <row r="491" spans="2:15" x14ac:dyDescent="0.25">
      <c r="B491" s="64">
        <f t="shared" si="7"/>
        <v>481</v>
      </c>
      <c r="C491" s="68"/>
      <c r="D491" s="69"/>
      <c r="E491" s="103"/>
      <c r="F491" s="69"/>
      <c r="G491" s="89"/>
      <c r="H491" s="69"/>
      <c r="I491" s="70"/>
      <c r="J491" s="70"/>
      <c r="K491" s="121">
        <f>'B. Consumer Budget'!$I491-'B. Consumer Budget'!$J491</f>
        <v>0</v>
      </c>
      <c r="L491" s="120" t="str">
        <f>IF(OR(C491="",D491=""),"",SUMIFS('C. Consumer Service Detail'!$J$11:$J$5010,'C. Consumer Service Detail'!$D$11:$D$5010,$C491,'C. Consumer Service Detail'!$E$11:$E$5010,$D491,'C. Consumer Service Detail'!$F$11:$F$5010,'B. Consumer Budget'!$G491))</f>
        <v/>
      </c>
      <c r="M491" s="120">
        <f>IF('B. Consumer Budget'!$K491&lt;0,0,IF('B. Consumer Budget'!$L491&gt;'B. Consumer Budget'!$K491,'B. Consumer Budget'!$K491,'B. Consumer Budget'!$L491))</f>
        <v>0</v>
      </c>
      <c r="N491" s="120" t="str">
        <f>IF('B. Consumer Budget'!$L491="","",'B. Consumer Budget'!$M491-'B. Consumer Budget'!$L491)</f>
        <v/>
      </c>
      <c r="O491" s="63" t="str">
        <f>IF(OR(E491="",F491=""),"",SUMIFS('C. Consumer Service Detail'!$J$11:$J$5010,'C. Consumer Service Detail'!$D$11:$D$5010,$C491,'C. Consumer Service Detail'!$E$11:$E$5010,$D491,'C. Consumer Service Detail'!$F$11:$F$5010,'B. Consumer Budget'!$G491,'C. Consumer Service Detail'!$P$11:$P$5010,"Denied"))</f>
        <v/>
      </c>
    </row>
    <row r="492" spans="2:15" x14ac:dyDescent="0.25">
      <c r="B492" s="64">
        <f t="shared" si="7"/>
        <v>482</v>
      </c>
      <c r="C492" s="65"/>
      <c r="D492" s="66"/>
      <c r="E492" s="104"/>
      <c r="F492" s="66"/>
      <c r="G492" s="88"/>
      <c r="H492" s="66"/>
      <c r="I492" s="67"/>
      <c r="J492" s="67"/>
      <c r="K492" s="121">
        <f>'B. Consumer Budget'!$I492-'B. Consumer Budget'!$J492</f>
        <v>0</v>
      </c>
      <c r="L492" s="120" t="str">
        <f>IF(OR(C492="",D492=""),"",SUMIFS('C. Consumer Service Detail'!$J$11:$J$5010,'C. Consumer Service Detail'!$D$11:$D$5010,$C492,'C. Consumer Service Detail'!$E$11:$E$5010,$D492,'C. Consumer Service Detail'!$F$11:$F$5010,'B. Consumer Budget'!$G492))</f>
        <v/>
      </c>
      <c r="M492" s="120">
        <f>IF('B. Consumer Budget'!$K492&lt;0,0,IF('B. Consumer Budget'!$L492&gt;'B. Consumer Budget'!$K492,'B. Consumer Budget'!$K492,'B. Consumer Budget'!$L492))</f>
        <v>0</v>
      </c>
      <c r="N492" s="120" t="str">
        <f>IF('B. Consumer Budget'!$L492="","",'B. Consumer Budget'!$M492-'B. Consumer Budget'!$L492)</f>
        <v/>
      </c>
      <c r="O492" s="63" t="str">
        <f>IF(OR(E492="",F492=""),"",SUMIFS('C. Consumer Service Detail'!$J$11:$J$5010,'C. Consumer Service Detail'!$D$11:$D$5010,$C492,'C. Consumer Service Detail'!$E$11:$E$5010,$D492,'C. Consumer Service Detail'!$F$11:$F$5010,'B. Consumer Budget'!$G492,'C. Consumer Service Detail'!$P$11:$P$5010,"Denied"))</f>
        <v/>
      </c>
    </row>
    <row r="493" spans="2:15" x14ac:dyDescent="0.25">
      <c r="B493" s="64">
        <f t="shared" si="7"/>
        <v>483</v>
      </c>
      <c r="C493" s="68"/>
      <c r="D493" s="69"/>
      <c r="E493" s="103"/>
      <c r="F493" s="69"/>
      <c r="G493" s="89"/>
      <c r="H493" s="69"/>
      <c r="I493" s="70"/>
      <c r="J493" s="70"/>
      <c r="K493" s="121">
        <f>'B. Consumer Budget'!$I493-'B. Consumer Budget'!$J493</f>
        <v>0</v>
      </c>
      <c r="L493" s="120" t="str">
        <f>IF(OR(C493="",D493=""),"",SUMIFS('C. Consumer Service Detail'!$J$11:$J$5010,'C. Consumer Service Detail'!$D$11:$D$5010,$C493,'C. Consumer Service Detail'!$E$11:$E$5010,$D493,'C. Consumer Service Detail'!$F$11:$F$5010,'B. Consumer Budget'!$G493))</f>
        <v/>
      </c>
      <c r="M493" s="120">
        <f>IF('B. Consumer Budget'!$K493&lt;0,0,IF('B. Consumer Budget'!$L493&gt;'B. Consumer Budget'!$K493,'B. Consumer Budget'!$K493,'B. Consumer Budget'!$L493))</f>
        <v>0</v>
      </c>
      <c r="N493" s="120" t="str">
        <f>IF('B. Consumer Budget'!$L493="","",'B. Consumer Budget'!$M493-'B. Consumer Budget'!$L493)</f>
        <v/>
      </c>
      <c r="O493" s="63" t="str">
        <f>IF(OR(E493="",F493=""),"",SUMIFS('C. Consumer Service Detail'!$J$11:$J$5010,'C. Consumer Service Detail'!$D$11:$D$5010,$C493,'C. Consumer Service Detail'!$E$11:$E$5010,$D493,'C. Consumer Service Detail'!$F$11:$F$5010,'B. Consumer Budget'!$G493,'C. Consumer Service Detail'!$P$11:$P$5010,"Denied"))</f>
        <v/>
      </c>
    </row>
    <row r="494" spans="2:15" x14ac:dyDescent="0.25">
      <c r="B494" s="64">
        <f t="shared" si="7"/>
        <v>484</v>
      </c>
      <c r="C494" s="65"/>
      <c r="D494" s="66"/>
      <c r="E494" s="104"/>
      <c r="F494" s="66"/>
      <c r="G494" s="88"/>
      <c r="H494" s="66"/>
      <c r="I494" s="67"/>
      <c r="J494" s="67"/>
      <c r="K494" s="121">
        <f>'B. Consumer Budget'!$I494-'B. Consumer Budget'!$J494</f>
        <v>0</v>
      </c>
      <c r="L494" s="120" t="str">
        <f>IF(OR(C494="",D494=""),"",SUMIFS('C. Consumer Service Detail'!$J$11:$J$5010,'C. Consumer Service Detail'!$D$11:$D$5010,$C494,'C. Consumer Service Detail'!$E$11:$E$5010,$D494,'C. Consumer Service Detail'!$F$11:$F$5010,'B. Consumer Budget'!$G494))</f>
        <v/>
      </c>
      <c r="M494" s="120">
        <f>IF('B. Consumer Budget'!$K494&lt;0,0,IF('B. Consumer Budget'!$L494&gt;'B. Consumer Budget'!$K494,'B. Consumer Budget'!$K494,'B. Consumer Budget'!$L494))</f>
        <v>0</v>
      </c>
      <c r="N494" s="120" t="str">
        <f>IF('B. Consumer Budget'!$L494="","",'B. Consumer Budget'!$M494-'B. Consumer Budget'!$L494)</f>
        <v/>
      </c>
      <c r="O494" s="63" t="str">
        <f>IF(OR(E494="",F494=""),"",SUMIFS('C. Consumer Service Detail'!$J$11:$J$5010,'C. Consumer Service Detail'!$D$11:$D$5010,$C494,'C. Consumer Service Detail'!$E$11:$E$5010,$D494,'C. Consumer Service Detail'!$F$11:$F$5010,'B. Consumer Budget'!$G494,'C. Consumer Service Detail'!$P$11:$P$5010,"Denied"))</f>
        <v/>
      </c>
    </row>
    <row r="495" spans="2:15" x14ac:dyDescent="0.25">
      <c r="B495" s="64">
        <f t="shared" si="7"/>
        <v>485</v>
      </c>
      <c r="C495" s="68"/>
      <c r="D495" s="69"/>
      <c r="E495" s="103"/>
      <c r="F495" s="69"/>
      <c r="G495" s="89"/>
      <c r="H495" s="69"/>
      <c r="I495" s="70"/>
      <c r="J495" s="70"/>
      <c r="K495" s="121">
        <f>'B. Consumer Budget'!$I495-'B. Consumer Budget'!$J495</f>
        <v>0</v>
      </c>
      <c r="L495" s="120" t="str">
        <f>IF(OR(C495="",D495=""),"",SUMIFS('C. Consumer Service Detail'!$J$11:$J$5010,'C. Consumer Service Detail'!$D$11:$D$5010,$C495,'C. Consumer Service Detail'!$E$11:$E$5010,$D495,'C. Consumer Service Detail'!$F$11:$F$5010,'B. Consumer Budget'!$G495))</f>
        <v/>
      </c>
      <c r="M495" s="120">
        <f>IF('B. Consumer Budget'!$K495&lt;0,0,IF('B. Consumer Budget'!$L495&gt;'B. Consumer Budget'!$K495,'B. Consumer Budget'!$K495,'B. Consumer Budget'!$L495))</f>
        <v>0</v>
      </c>
      <c r="N495" s="120" t="str">
        <f>IF('B. Consumer Budget'!$L495="","",'B. Consumer Budget'!$M495-'B. Consumer Budget'!$L495)</f>
        <v/>
      </c>
      <c r="O495" s="63" t="str">
        <f>IF(OR(E495="",F495=""),"",SUMIFS('C. Consumer Service Detail'!$J$11:$J$5010,'C. Consumer Service Detail'!$D$11:$D$5010,$C495,'C. Consumer Service Detail'!$E$11:$E$5010,$D495,'C. Consumer Service Detail'!$F$11:$F$5010,'B. Consumer Budget'!$G495,'C. Consumer Service Detail'!$P$11:$P$5010,"Denied"))</f>
        <v/>
      </c>
    </row>
    <row r="496" spans="2:15" x14ac:dyDescent="0.25">
      <c r="B496" s="64">
        <f t="shared" si="7"/>
        <v>486</v>
      </c>
      <c r="C496" s="65"/>
      <c r="D496" s="66"/>
      <c r="E496" s="104"/>
      <c r="F496" s="66"/>
      <c r="G496" s="88"/>
      <c r="H496" s="66"/>
      <c r="I496" s="67"/>
      <c r="J496" s="67"/>
      <c r="K496" s="121">
        <f>'B. Consumer Budget'!$I496-'B. Consumer Budget'!$J496</f>
        <v>0</v>
      </c>
      <c r="L496" s="120" t="str">
        <f>IF(OR(C496="",D496=""),"",SUMIFS('C. Consumer Service Detail'!$J$11:$J$5010,'C. Consumer Service Detail'!$D$11:$D$5010,$C496,'C. Consumer Service Detail'!$E$11:$E$5010,$D496,'C. Consumer Service Detail'!$F$11:$F$5010,'B. Consumer Budget'!$G496))</f>
        <v/>
      </c>
      <c r="M496" s="120">
        <f>IF('B. Consumer Budget'!$K496&lt;0,0,IF('B. Consumer Budget'!$L496&gt;'B. Consumer Budget'!$K496,'B. Consumer Budget'!$K496,'B. Consumer Budget'!$L496))</f>
        <v>0</v>
      </c>
      <c r="N496" s="120" t="str">
        <f>IF('B. Consumer Budget'!$L496="","",'B. Consumer Budget'!$M496-'B. Consumer Budget'!$L496)</f>
        <v/>
      </c>
      <c r="O496" s="63" t="str">
        <f>IF(OR(E496="",F496=""),"",SUMIFS('C. Consumer Service Detail'!$J$11:$J$5010,'C. Consumer Service Detail'!$D$11:$D$5010,$C496,'C. Consumer Service Detail'!$E$11:$E$5010,$D496,'C. Consumer Service Detail'!$F$11:$F$5010,'B. Consumer Budget'!$G496,'C. Consumer Service Detail'!$P$11:$P$5010,"Denied"))</f>
        <v/>
      </c>
    </row>
    <row r="497" spans="2:15" x14ac:dyDescent="0.25">
      <c r="B497" s="64">
        <f t="shared" si="7"/>
        <v>487</v>
      </c>
      <c r="C497" s="68"/>
      <c r="D497" s="69"/>
      <c r="E497" s="103"/>
      <c r="F497" s="69"/>
      <c r="G497" s="89"/>
      <c r="H497" s="69"/>
      <c r="I497" s="70"/>
      <c r="J497" s="70"/>
      <c r="K497" s="121">
        <f>'B. Consumer Budget'!$I497-'B. Consumer Budget'!$J497</f>
        <v>0</v>
      </c>
      <c r="L497" s="120" t="str">
        <f>IF(OR(C497="",D497=""),"",SUMIFS('C. Consumer Service Detail'!$J$11:$J$5010,'C. Consumer Service Detail'!$D$11:$D$5010,$C497,'C. Consumer Service Detail'!$E$11:$E$5010,$D497,'C. Consumer Service Detail'!$F$11:$F$5010,'B. Consumer Budget'!$G497))</f>
        <v/>
      </c>
      <c r="M497" s="120">
        <f>IF('B. Consumer Budget'!$K497&lt;0,0,IF('B. Consumer Budget'!$L497&gt;'B. Consumer Budget'!$K497,'B. Consumer Budget'!$K497,'B. Consumer Budget'!$L497))</f>
        <v>0</v>
      </c>
      <c r="N497" s="120" t="str">
        <f>IF('B. Consumer Budget'!$L497="","",'B. Consumer Budget'!$M497-'B. Consumer Budget'!$L497)</f>
        <v/>
      </c>
      <c r="O497" s="63" t="str">
        <f>IF(OR(E497="",F497=""),"",SUMIFS('C. Consumer Service Detail'!$J$11:$J$5010,'C. Consumer Service Detail'!$D$11:$D$5010,$C497,'C. Consumer Service Detail'!$E$11:$E$5010,$D497,'C. Consumer Service Detail'!$F$11:$F$5010,'B. Consumer Budget'!$G497,'C. Consumer Service Detail'!$P$11:$P$5010,"Denied"))</f>
        <v/>
      </c>
    </row>
    <row r="498" spans="2:15" x14ac:dyDescent="0.25">
      <c r="B498" s="64">
        <f t="shared" si="7"/>
        <v>488</v>
      </c>
      <c r="C498" s="65"/>
      <c r="D498" s="66"/>
      <c r="E498" s="104"/>
      <c r="F498" s="66"/>
      <c r="G498" s="88"/>
      <c r="H498" s="66"/>
      <c r="I498" s="67"/>
      <c r="J498" s="67"/>
      <c r="K498" s="121">
        <f>'B. Consumer Budget'!$I498-'B. Consumer Budget'!$J498</f>
        <v>0</v>
      </c>
      <c r="L498" s="120" t="str">
        <f>IF(OR(C498="",D498=""),"",SUMIFS('C. Consumer Service Detail'!$J$11:$J$5010,'C. Consumer Service Detail'!$D$11:$D$5010,$C498,'C. Consumer Service Detail'!$E$11:$E$5010,$D498,'C. Consumer Service Detail'!$F$11:$F$5010,'B. Consumer Budget'!$G498))</f>
        <v/>
      </c>
      <c r="M498" s="120">
        <f>IF('B. Consumer Budget'!$K498&lt;0,0,IF('B. Consumer Budget'!$L498&gt;'B. Consumer Budget'!$K498,'B. Consumer Budget'!$K498,'B. Consumer Budget'!$L498))</f>
        <v>0</v>
      </c>
      <c r="N498" s="120" t="str">
        <f>IF('B. Consumer Budget'!$L498="","",'B. Consumer Budget'!$M498-'B. Consumer Budget'!$L498)</f>
        <v/>
      </c>
      <c r="O498" s="63" t="str">
        <f>IF(OR(E498="",F498=""),"",SUMIFS('C. Consumer Service Detail'!$J$11:$J$5010,'C. Consumer Service Detail'!$D$11:$D$5010,$C498,'C. Consumer Service Detail'!$E$11:$E$5010,$D498,'C. Consumer Service Detail'!$F$11:$F$5010,'B. Consumer Budget'!$G498,'C. Consumer Service Detail'!$P$11:$P$5010,"Denied"))</f>
        <v/>
      </c>
    </row>
    <row r="499" spans="2:15" x14ac:dyDescent="0.25">
      <c r="B499" s="64">
        <f t="shared" ref="B499:B562" si="8">B498+1</f>
        <v>489</v>
      </c>
      <c r="C499" s="68"/>
      <c r="D499" s="69"/>
      <c r="E499" s="103"/>
      <c r="F499" s="69"/>
      <c r="G499" s="89"/>
      <c r="H499" s="69"/>
      <c r="I499" s="70"/>
      <c r="J499" s="70"/>
      <c r="K499" s="121">
        <f>'B. Consumer Budget'!$I499-'B. Consumer Budget'!$J499</f>
        <v>0</v>
      </c>
      <c r="L499" s="120" t="str">
        <f>IF(OR(C499="",D499=""),"",SUMIFS('C. Consumer Service Detail'!$J$11:$J$5010,'C. Consumer Service Detail'!$D$11:$D$5010,$C499,'C. Consumer Service Detail'!$E$11:$E$5010,$D499,'C. Consumer Service Detail'!$F$11:$F$5010,'B. Consumer Budget'!$G499))</f>
        <v/>
      </c>
      <c r="M499" s="120">
        <f>IF('B. Consumer Budget'!$K499&lt;0,0,IF('B. Consumer Budget'!$L499&gt;'B. Consumer Budget'!$K499,'B. Consumer Budget'!$K499,'B. Consumer Budget'!$L499))</f>
        <v>0</v>
      </c>
      <c r="N499" s="120" t="str">
        <f>IF('B. Consumer Budget'!$L499="","",'B. Consumer Budget'!$M499-'B. Consumer Budget'!$L499)</f>
        <v/>
      </c>
      <c r="O499" s="63" t="str">
        <f>IF(OR(E499="",F499=""),"",SUMIFS('C. Consumer Service Detail'!$J$11:$J$5010,'C. Consumer Service Detail'!$D$11:$D$5010,$C499,'C. Consumer Service Detail'!$E$11:$E$5010,$D499,'C. Consumer Service Detail'!$F$11:$F$5010,'B. Consumer Budget'!$G499,'C. Consumer Service Detail'!$P$11:$P$5010,"Denied"))</f>
        <v/>
      </c>
    </row>
    <row r="500" spans="2:15" x14ac:dyDescent="0.25">
      <c r="B500" s="64">
        <f t="shared" si="8"/>
        <v>490</v>
      </c>
      <c r="C500" s="65"/>
      <c r="D500" s="66"/>
      <c r="E500" s="104"/>
      <c r="F500" s="66"/>
      <c r="G500" s="88"/>
      <c r="H500" s="66"/>
      <c r="I500" s="67"/>
      <c r="J500" s="67"/>
      <c r="K500" s="121">
        <f>'B. Consumer Budget'!$I500-'B. Consumer Budget'!$J500</f>
        <v>0</v>
      </c>
      <c r="L500" s="120" t="str">
        <f>IF(OR(C500="",D500=""),"",SUMIFS('C. Consumer Service Detail'!$J$11:$J$5010,'C. Consumer Service Detail'!$D$11:$D$5010,$C500,'C. Consumer Service Detail'!$E$11:$E$5010,$D500,'C. Consumer Service Detail'!$F$11:$F$5010,'B. Consumer Budget'!$G500))</f>
        <v/>
      </c>
      <c r="M500" s="120">
        <f>IF('B. Consumer Budget'!$K500&lt;0,0,IF('B. Consumer Budget'!$L500&gt;'B. Consumer Budget'!$K500,'B. Consumer Budget'!$K500,'B. Consumer Budget'!$L500))</f>
        <v>0</v>
      </c>
      <c r="N500" s="120" t="str">
        <f>IF('B. Consumer Budget'!$L500="","",'B. Consumer Budget'!$M500-'B. Consumer Budget'!$L500)</f>
        <v/>
      </c>
      <c r="O500" s="63" t="str">
        <f>IF(OR(E500="",F500=""),"",SUMIFS('C. Consumer Service Detail'!$J$11:$J$5010,'C. Consumer Service Detail'!$D$11:$D$5010,$C500,'C. Consumer Service Detail'!$E$11:$E$5010,$D500,'C. Consumer Service Detail'!$F$11:$F$5010,'B. Consumer Budget'!$G500,'C. Consumer Service Detail'!$P$11:$P$5010,"Denied"))</f>
        <v/>
      </c>
    </row>
    <row r="501" spans="2:15" x14ac:dyDescent="0.25">
      <c r="B501" s="64">
        <f t="shared" si="8"/>
        <v>491</v>
      </c>
      <c r="C501" s="68"/>
      <c r="D501" s="69"/>
      <c r="E501" s="103"/>
      <c r="F501" s="69"/>
      <c r="G501" s="89"/>
      <c r="H501" s="69"/>
      <c r="I501" s="70"/>
      <c r="J501" s="70"/>
      <c r="K501" s="121">
        <f>'B. Consumer Budget'!$I501-'B. Consumer Budget'!$J501</f>
        <v>0</v>
      </c>
      <c r="L501" s="120" t="str">
        <f>IF(OR(C501="",D501=""),"",SUMIFS('C. Consumer Service Detail'!$J$11:$J$5010,'C. Consumer Service Detail'!$D$11:$D$5010,$C501,'C. Consumer Service Detail'!$E$11:$E$5010,$D501,'C. Consumer Service Detail'!$F$11:$F$5010,'B. Consumer Budget'!$G501))</f>
        <v/>
      </c>
      <c r="M501" s="120">
        <f>IF('B. Consumer Budget'!$K501&lt;0,0,IF('B. Consumer Budget'!$L501&gt;'B. Consumer Budget'!$K501,'B. Consumer Budget'!$K501,'B. Consumer Budget'!$L501))</f>
        <v>0</v>
      </c>
      <c r="N501" s="120" t="str">
        <f>IF('B. Consumer Budget'!$L501="","",'B. Consumer Budget'!$M501-'B. Consumer Budget'!$L501)</f>
        <v/>
      </c>
      <c r="O501" s="63" t="str">
        <f>IF(OR(E501="",F501=""),"",SUMIFS('C. Consumer Service Detail'!$J$11:$J$5010,'C. Consumer Service Detail'!$D$11:$D$5010,$C501,'C. Consumer Service Detail'!$E$11:$E$5010,$D501,'C. Consumer Service Detail'!$F$11:$F$5010,'B. Consumer Budget'!$G501,'C. Consumer Service Detail'!$P$11:$P$5010,"Denied"))</f>
        <v/>
      </c>
    </row>
    <row r="502" spans="2:15" x14ac:dyDescent="0.25">
      <c r="B502" s="64">
        <f t="shared" si="8"/>
        <v>492</v>
      </c>
      <c r="C502" s="65"/>
      <c r="D502" s="66"/>
      <c r="E502" s="104"/>
      <c r="F502" s="66"/>
      <c r="G502" s="88"/>
      <c r="H502" s="66"/>
      <c r="I502" s="67"/>
      <c r="J502" s="67"/>
      <c r="K502" s="121">
        <f>'B. Consumer Budget'!$I502-'B. Consumer Budget'!$J502</f>
        <v>0</v>
      </c>
      <c r="L502" s="120" t="str">
        <f>IF(OR(C502="",D502=""),"",SUMIFS('C. Consumer Service Detail'!$J$11:$J$5010,'C. Consumer Service Detail'!$D$11:$D$5010,$C502,'C. Consumer Service Detail'!$E$11:$E$5010,$D502,'C. Consumer Service Detail'!$F$11:$F$5010,'B. Consumer Budget'!$G502))</f>
        <v/>
      </c>
      <c r="M502" s="120">
        <f>IF('B. Consumer Budget'!$K502&lt;0,0,IF('B. Consumer Budget'!$L502&gt;'B. Consumer Budget'!$K502,'B. Consumer Budget'!$K502,'B. Consumer Budget'!$L502))</f>
        <v>0</v>
      </c>
      <c r="N502" s="120" t="str">
        <f>IF('B. Consumer Budget'!$L502="","",'B. Consumer Budget'!$M502-'B. Consumer Budget'!$L502)</f>
        <v/>
      </c>
      <c r="O502" s="63" t="str">
        <f>IF(OR(E502="",F502=""),"",SUMIFS('C. Consumer Service Detail'!$J$11:$J$5010,'C. Consumer Service Detail'!$D$11:$D$5010,$C502,'C. Consumer Service Detail'!$E$11:$E$5010,$D502,'C. Consumer Service Detail'!$F$11:$F$5010,'B. Consumer Budget'!$G502,'C. Consumer Service Detail'!$P$11:$P$5010,"Denied"))</f>
        <v/>
      </c>
    </row>
    <row r="503" spans="2:15" x14ac:dyDescent="0.25">
      <c r="B503" s="64">
        <f t="shared" si="8"/>
        <v>493</v>
      </c>
      <c r="C503" s="68"/>
      <c r="D503" s="69"/>
      <c r="E503" s="103"/>
      <c r="F503" s="69"/>
      <c r="G503" s="89"/>
      <c r="H503" s="69"/>
      <c r="I503" s="70"/>
      <c r="J503" s="70"/>
      <c r="K503" s="121">
        <f>'B. Consumer Budget'!$I503-'B. Consumer Budget'!$J503</f>
        <v>0</v>
      </c>
      <c r="L503" s="120" t="str">
        <f>IF(OR(C503="",D503=""),"",SUMIFS('C. Consumer Service Detail'!$J$11:$J$5010,'C. Consumer Service Detail'!$D$11:$D$5010,$C503,'C. Consumer Service Detail'!$E$11:$E$5010,$D503,'C. Consumer Service Detail'!$F$11:$F$5010,'B. Consumer Budget'!$G503))</f>
        <v/>
      </c>
      <c r="M503" s="120">
        <f>IF('B. Consumer Budget'!$K503&lt;0,0,IF('B. Consumer Budget'!$L503&gt;'B. Consumer Budget'!$K503,'B. Consumer Budget'!$K503,'B. Consumer Budget'!$L503))</f>
        <v>0</v>
      </c>
      <c r="N503" s="120" t="str">
        <f>IF('B. Consumer Budget'!$L503="","",'B. Consumer Budget'!$M503-'B. Consumer Budget'!$L503)</f>
        <v/>
      </c>
      <c r="O503" s="63" t="str">
        <f>IF(OR(E503="",F503=""),"",SUMIFS('C. Consumer Service Detail'!$J$11:$J$5010,'C. Consumer Service Detail'!$D$11:$D$5010,$C503,'C. Consumer Service Detail'!$E$11:$E$5010,$D503,'C. Consumer Service Detail'!$F$11:$F$5010,'B. Consumer Budget'!$G503,'C. Consumer Service Detail'!$P$11:$P$5010,"Denied"))</f>
        <v/>
      </c>
    </row>
    <row r="504" spans="2:15" x14ac:dyDescent="0.25">
      <c r="B504" s="64">
        <f t="shared" si="8"/>
        <v>494</v>
      </c>
      <c r="C504" s="65"/>
      <c r="D504" s="66"/>
      <c r="E504" s="104"/>
      <c r="F504" s="66"/>
      <c r="G504" s="88"/>
      <c r="H504" s="66"/>
      <c r="I504" s="67"/>
      <c r="J504" s="67"/>
      <c r="K504" s="121">
        <f>'B. Consumer Budget'!$I504-'B. Consumer Budget'!$J504</f>
        <v>0</v>
      </c>
      <c r="L504" s="120" t="str">
        <f>IF(OR(C504="",D504=""),"",SUMIFS('C. Consumer Service Detail'!$J$11:$J$5010,'C. Consumer Service Detail'!$D$11:$D$5010,$C504,'C. Consumer Service Detail'!$E$11:$E$5010,$D504,'C. Consumer Service Detail'!$F$11:$F$5010,'B. Consumer Budget'!$G504))</f>
        <v/>
      </c>
      <c r="M504" s="120">
        <f>IF('B. Consumer Budget'!$K504&lt;0,0,IF('B. Consumer Budget'!$L504&gt;'B. Consumer Budget'!$K504,'B. Consumer Budget'!$K504,'B. Consumer Budget'!$L504))</f>
        <v>0</v>
      </c>
      <c r="N504" s="120" t="str">
        <f>IF('B. Consumer Budget'!$L504="","",'B. Consumer Budget'!$M504-'B. Consumer Budget'!$L504)</f>
        <v/>
      </c>
      <c r="O504" s="63" t="str">
        <f>IF(OR(E504="",F504=""),"",SUMIFS('C. Consumer Service Detail'!$J$11:$J$5010,'C. Consumer Service Detail'!$D$11:$D$5010,$C504,'C. Consumer Service Detail'!$E$11:$E$5010,$D504,'C. Consumer Service Detail'!$F$11:$F$5010,'B. Consumer Budget'!$G504,'C. Consumer Service Detail'!$P$11:$P$5010,"Denied"))</f>
        <v/>
      </c>
    </row>
    <row r="505" spans="2:15" x14ac:dyDescent="0.25">
      <c r="B505" s="64">
        <f t="shared" si="8"/>
        <v>495</v>
      </c>
      <c r="C505" s="68"/>
      <c r="D505" s="69"/>
      <c r="E505" s="103"/>
      <c r="F505" s="69"/>
      <c r="G505" s="89"/>
      <c r="H505" s="69"/>
      <c r="I505" s="70"/>
      <c r="J505" s="70"/>
      <c r="K505" s="121">
        <f>'B. Consumer Budget'!$I505-'B. Consumer Budget'!$J505</f>
        <v>0</v>
      </c>
      <c r="L505" s="120" t="str">
        <f>IF(OR(C505="",D505=""),"",SUMIFS('C. Consumer Service Detail'!$J$11:$J$5010,'C. Consumer Service Detail'!$D$11:$D$5010,$C505,'C. Consumer Service Detail'!$E$11:$E$5010,$D505,'C. Consumer Service Detail'!$F$11:$F$5010,'B. Consumer Budget'!$G505))</f>
        <v/>
      </c>
      <c r="M505" s="120">
        <f>IF('B. Consumer Budget'!$K505&lt;0,0,IF('B. Consumer Budget'!$L505&gt;'B. Consumer Budget'!$K505,'B. Consumer Budget'!$K505,'B. Consumer Budget'!$L505))</f>
        <v>0</v>
      </c>
      <c r="N505" s="120" t="str">
        <f>IF('B. Consumer Budget'!$L505="","",'B. Consumer Budget'!$M505-'B. Consumer Budget'!$L505)</f>
        <v/>
      </c>
      <c r="O505" s="63" t="str">
        <f>IF(OR(E505="",F505=""),"",SUMIFS('C. Consumer Service Detail'!$J$11:$J$5010,'C. Consumer Service Detail'!$D$11:$D$5010,$C505,'C. Consumer Service Detail'!$E$11:$E$5010,$D505,'C. Consumer Service Detail'!$F$11:$F$5010,'B. Consumer Budget'!$G505,'C. Consumer Service Detail'!$P$11:$P$5010,"Denied"))</f>
        <v/>
      </c>
    </row>
    <row r="506" spans="2:15" x14ac:dyDescent="0.25">
      <c r="B506" s="64">
        <f t="shared" si="8"/>
        <v>496</v>
      </c>
      <c r="C506" s="65"/>
      <c r="D506" s="66"/>
      <c r="E506" s="104"/>
      <c r="F506" s="66"/>
      <c r="G506" s="88"/>
      <c r="H506" s="66"/>
      <c r="I506" s="67"/>
      <c r="J506" s="67"/>
      <c r="K506" s="121">
        <f>'B. Consumer Budget'!$I506-'B. Consumer Budget'!$J506</f>
        <v>0</v>
      </c>
      <c r="L506" s="120" t="str">
        <f>IF(OR(C506="",D506=""),"",SUMIFS('C. Consumer Service Detail'!$J$11:$J$5010,'C. Consumer Service Detail'!$D$11:$D$5010,$C506,'C. Consumer Service Detail'!$E$11:$E$5010,$D506,'C. Consumer Service Detail'!$F$11:$F$5010,'B. Consumer Budget'!$G506))</f>
        <v/>
      </c>
      <c r="M506" s="120">
        <f>IF('B. Consumer Budget'!$K506&lt;0,0,IF('B. Consumer Budget'!$L506&gt;'B. Consumer Budget'!$K506,'B. Consumer Budget'!$K506,'B. Consumer Budget'!$L506))</f>
        <v>0</v>
      </c>
      <c r="N506" s="120" t="str">
        <f>IF('B. Consumer Budget'!$L506="","",'B. Consumer Budget'!$M506-'B. Consumer Budget'!$L506)</f>
        <v/>
      </c>
      <c r="O506" s="63" t="str">
        <f>IF(OR(E506="",F506=""),"",SUMIFS('C. Consumer Service Detail'!$J$11:$J$5010,'C. Consumer Service Detail'!$D$11:$D$5010,$C506,'C. Consumer Service Detail'!$E$11:$E$5010,$D506,'C. Consumer Service Detail'!$F$11:$F$5010,'B. Consumer Budget'!$G506,'C. Consumer Service Detail'!$P$11:$P$5010,"Denied"))</f>
        <v/>
      </c>
    </row>
    <row r="507" spans="2:15" x14ac:dyDescent="0.25">
      <c r="B507" s="64">
        <f t="shared" si="8"/>
        <v>497</v>
      </c>
      <c r="C507" s="68"/>
      <c r="D507" s="69"/>
      <c r="E507" s="103"/>
      <c r="F507" s="69"/>
      <c r="G507" s="89"/>
      <c r="H507" s="69"/>
      <c r="I507" s="70"/>
      <c r="J507" s="70"/>
      <c r="K507" s="121">
        <f>'B. Consumer Budget'!$I507-'B. Consumer Budget'!$J507</f>
        <v>0</v>
      </c>
      <c r="L507" s="120" t="str">
        <f>IF(OR(C507="",D507=""),"",SUMIFS('C. Consumer Service Detail'!$J$11:$J$5010,'C. Consumer Service Detail'!$D$11:$D$5010,$C507,'C. Consumer Service Detail'!$E$11:$E$5010,$D507,'C. Consumer Service Detail'!$F$11:$F$5010,'B. Consumer Budget'!$G507))</f>
        <v/>
      </c>
      <c r="M507" s="120">
        <f>IF('B. Consumer Budget'!$K507&lt;0,0,IF('B. Consumer Budget'!$L507&gt;'B. Consumer Budget'!$K507,'B. Consumer Budget'!$K507,'B. Consumer Budget'!$L507))</f>
        <v>0</v>
      </c>
      <c r="N507" s="120" t="str">
        <f>IF('B. Consumer Budget'!$L507="","",'B. Consumer Budget'!$M507-'B. Consumer Budget'!$L507)</f>
        <v/>
      </c>
      <c r="O507" s="63" t="str">
        <f>IF(OR(E507="",F507=""),"",SUMIFS('C. Consumer Service Detail'!$J$11:$J$5010,'C. Consumer Service Detail'!$D$11:$D$5010,$C507,'C. Consumer Service Detail'!$E$11:$E$5010,$D507,'C. Consumer Service Detail'!$F$11:$F$5010,'B. Consumer Budget'!$G507,'C. Consumer Service Detail'!$P$11:$P$5010,"Denied"))</f>
        <v/>
      </c>
    </row>
    <row r="508" spans="2:15" x14ac:dyDescent="0.25">
      <c r="B508" s="64">
        <f t="shared" si="8"/>
        <v>498</v>
      </c>
      <c r="C508" s="65"/>
      <c r="D508" s="66"/>
      <c r="E508" s="104"/>
      <c r="F508" s="66"/>
      <c r="G508" s="88"/>
      <c r="H508" s="66"/>
      <c r="I508" s="67"/>
      <c r="J508" s="67"/>
      <c r="K508" s="121">
        <f>'B. Consumer Budget'!$I508-'B. Consumer Budget'!$J508</f>
        <v>0</v>
      </c>
      <c r="L508" s="120" t="str">
        <f>IF(OR(C508="",D508=""),"",SUMIFS('C. Consumer Service Detail'!$J$11:$J$5010,'C. Consumer Service Detail'!$D$11:$D$5010,$C508,'C. Consumer Service Detail'!$E$11:$E$5010,$D508,'C. Consumer Service Detail'!$F$11:$F$5010,'B. Consumer Budget'!$G508))</f>
        <v/>
      </c>
      <c r="M508" s="120">
        <f>IF('B. Consumer Budget'!$K508&lt;0,0,IF('B. Consumer Budget'!$L508&gt;'B. Consumer Budget'!$K508,'B. Consumer Budget'!$K508,'B. Consumer Budget'!$L508))</f>
        <v>0</v>
      </c>
      <c r="N508" s="120" t="str">
        <f>IF('B. Consumer Budget'!$L508="","",'B. Consumer Budget'!$M508-'B. Consumer Budget'!$L508)</f>
        <v/>
      </c>
      <c r="O508" s="63" t="str">
        <f>IF(OR(E508="",F508=""),"",SUMIFS('C. Consumer Service Detail'!$J$11:$J$5010,'C. Consumer Service Detail'!$D$11:$D$5010,$C508,'C. Consumer Service Detail'!$E$11:$E$5010,$D508,'C. Consumer Service Detail'!$F$11:$F$5010,'B. Consumer Budget'!$G508,'C. Consumer Service Detail'!$P$11:$P$5010,"Denied"))</f>
        <v/>
      </c>
    </row>
    <row r="509" spans="2:15" x14ac:dyDescent="0.25">
      <c r="B509" s="64">
        <f t="shared" si="8"/>
        <v>499</v>
      </c>
      <c r="C509" s="68"/>
      <c r="D509" s="69"/>
      <c r="E509" s="103"/>
      <c r="F509" s="69"/>
      <c r="G509" s="89"/>
      <c r="H509" s="69"/>
      <c r="I509" s="70"/>
      <c r="J509" s="70"/>
      <c r="K509" s="121">
        <f>'B. Consumer Budget'!$I509-'B. Consumer Budget'!$J509</f>
        <v>0</v>
      </c>
      <c r="L509" s="120" t="str">
        <f>IF(OR(C509="",D509=""),"",SUMIFS('C. Consumer Service Detail'!$J$11:$J$5010,'C. Consumer Service Detail'!$D$11:$D$5010,$C509,'C. Consumer Service Detail'!$E$11:$E$5010,$D509,'C. Consumer Service Detail'!$F$11:$F$5010,'B. Consumer Budget'!$G509))</f>
        <v/>
      </c>
      <c r="M509" s="120">
        <f>IF('B. Consumer Budget'!$K509&lt;0,0,IF('B. Consumer Budget'!$L509&gt;'B. Consumer Budget'!$K509,'B. Consumer Budget'!$K509,'B. Consumer Budget'!$L509))</f>
        <v>0</v>
      </c>
      <c r="N509" s="120" t="str">
        <f>IF('B. Consumer Budget'!$L509="","",'B. Consumer Budget'!$M509-'B. Consumer Budget'!$L509)</f>
        <v/>
      </c>
      <c r="O509" s="63" t="str">
        <f>IF(OR(E509="",F509=""),"",SUMIFS('C. Consumer Service Detail'!$J$11:$J$5010,'C. Consumer Service Detail'!$D$11:$D$5010,$C509,'C. Consumer Service Detail'!$E$11:$E$5010,$D509,'C. Consumer Service Detail'!$F$11:$F$5010,'B. Consumer Budget'!$G509,'C. Consumer Service Detail'!$P$11:$P$5010,"Denied"))</f>
        <v/>
      </c>
    </row>
    <row r="510" spans="2:15" x14ac:dyDescent="0.25">
      <c r="B510" s="64">
        <f t="shared" si="8"/>
        <v>500</v>
      </c>
      <c r="C510" s="65"/>
      <c r="D510" s="66"/>
      <c r="E510" s="104"/>
      <c r="F510" s="66"/>
      <c r="G510" s="88"/>
      <c r="H510" s="66"/>
      <c r="I510" s="67"/>
      <c r="J510" s="67"/>
      <c r="K510" s="121">
        <f>'B. Consumer Budget'!$I510-'B. Consumer Budget'!$J510</f>
        <v>0</v>
      </c>
      <c r="L510" s="120" t="str">
        <f>IF(OR(C510="",D510=""),"",SUMIFS('C. Consumer Service Detail'!$J$11:$J$5010,'C. Consumer Service Detail'!$D$11:$D$5010,$C510,'C. Consumer Service Detail'!$E$11:$E$5010,$D510,'C. Consumer Service Detail'!$F$11:$F$5010,'B. Consumer Budget'!$G510))</f>
        <v/>
      </c>
      <c r="M510" s="120">
        <f>IF('B. Consumer Budget'!$K510&lt;0,0,IF('B. Consumer Budget'!$L510&gt;'B. Consumer Budget'!$K510,'B. Consumer Budget'!$K510,'B. Consumer Budget'!$L510))</f>
        <v>0</v>
      </c>
      <c r="N510" s="120" t="str">
        <f>IF('B. Consumer Budget'!$L510="","",'B. Consumer Budget'!$M510-'B. Consumer Budget'!$L510)</f>
        <v/>
      </c>
      <c r="O510" s="63" t="str">
        <f>IF(OR(E510="",F510=""),"",SUMIFS('C. Consumer Service Detail'!$J$11:$J$5010,'C. Consumer Service Detail'!$D$11:$D$5010,$C510,'C. Consumer Service Detail'!$E$11:$E$5010,$D510,'C. Consumer Service Detail'!$F$11:$F$5010,'B. Consumer Budget'!$G510,'C. Consumer Service Detail'!$P$11:$P$5010,"Denied"))</f>
        <v/>
      </c>
    </row>
    <row r="511" spans="2:15" x14ac:dyDescent="0.25">
      <c r="B511" s="64">
        <f t="shared" si="8"/>
        <v>501</v>
      </c>
      <c r="C511" s="68"/>
      <c r="D511" s="69"/>
      <c r="E511" s="103"/>
      <c r="F511" s="69"/>
      <c r="G511" s="89"/>
      <c r="H511" s="69"/>
      <c r="I511" s="70"/>
      <c r="J511" s="70"/>
      <c r="K511" s="121">
        <f>'B. Consumer Budget'!$I511-'B. Consumer Budget'!$J511</f>
        <v>0</v>
      </c>
      <c r="L511" s="120" t="str">
        <f>IF(OR(C511="",D511=""),"",SUMIFS('C. Consumer Service Detail'!$J$11:$J$5010,'C. Consumer Service Detail'!$D$11:$D$5010,$C511,'C. Consumer Service Detail'!$E$11:$E$5010,$D511,'C. Consumer Service Detail'!$F$11:$F$5010,'B. Consumer Budget'!$G511))</f>
        <v/>
      </c>
      <c r="M511" s="120">
        <f>IF('B. Consumer Budget'!$K511&lt;0,0,IF('B. Consumer Budget'!$L511&gt;'B. Consumer Budget'!$K511,'B. Consumer Budget'!$K511,'B. Consumer Budget'!$L511))</f>
        <v>0</v>
      </c>
      <c r="N511" s="120" t="str">
        <f>IF('B. Consumer Budget'!$L511="","",'B. Consumer Budget'!$M511-'B. Consumer Budget'!$L511)</f>
        <v/>
      </c>
      <c r="O511" s="63" t="str">
        <f>IF(OR(E511="",F511=""),"",SUMIFS('C. Consumer Service Detail'!$J$11:$J$5010,'C. Consumer Service Detail'!$D$11:$D$5010,$C511,'C. Consumer Service Detail'!$E$11:$E$5010,$D511,'C. Consumer Service Detail'!$F$11:$F$5010,'B. Consumer Budget'!$G511,'C. Consumer Service Detail'!$P$11:$P$5010,"Denied"))</f>
        <v/>
      </c>
    </row>
    <row r="512" spans="2:15" x14ac:dyDescent="0.25">
      <c r="B512" s="64">
        <f t="shared" si="8"/>
        <v>502</v>
      </c>
      <c r="C512" s="65"/>
      <c r="D512" s="66"/>
      <c r="E512" s="104"/>
      <c r="F512" s="66"/>
      <c r="G512" s="88"/>
      <c r="H512" s="66"/>
      <c r="I512" s="67"/>
      <c r="J512" s="67"/>
      <c r="K512" s="121">
        <f>'B. Consumer Budget'!$I512-'B. Consumer Budget'!$J512</f>
        <v>0</v>
      </c>
      <c r="L512" s="120" t="str">
        <f>IF(OR(C512="",D512=""),"",SUMIFS('C. Consumer Service Detail'!$J$11:$J$5010,'C. Consumer Service Detail'!$D$11:$D$5010,$C512,'C. Consumer Service Detail'!$E$11:$E$5010,$D512,'C. Consumer Service Detail'!$F$11:$F$5010,'B. Consumer Budget'!$G512))</f>
        <v/>
      </c>
      <c r="M512" s="120">
        <f>IF('B. Consumer Budget'!$K512&lt;0,0,IF('B. Consumer Budget'!$L512&gt;'B. Consumer Budget'!$K512,'B. Consumer Budget'!$K512,'B. Consumer Budget'!$L512))</f>
        <v>0</v>
      </c>
      <c r="N512" s="120" t="str">
        <f>IF('B. Consumer Budget'!$L512="","",'B. Consumer Budget'!$M512-'B. Consumer Budget'!$L512)</f>
        <v/>
      </c>
      <c r="O512" s="63" t="str">
        <f>IF(OR(E512="",F512=""),"",SUMIFS('C. Consumer Service Detail'!$J$11:$J$5010,'C. Consumer Service Detail'!$D$11:$D$5010,$C512,'C. Consumer Service Detail'!$E$11:$E$5010,$D512,'C. Consumer Service Detail'!$F$11:$F$5010,'B. Consumer Budget'!$G512,'C. Consumer Service Detail'!$P$11:$P$5010,"Denied"))</f>
        <v/>
      </c>
    </row>
    <row r="513" spans="2:15" x14ac:dyDescent="0.25">
      <c r="B513" s="64">
        <f t="shared" si="8"/>
        <v>503</v>
      </c>
      <c r="C513" s="68"/>
      <c r="D513" s="69"/>
      <c r="E513" s="103"/>
      <c r="F513" s="69"/>
      <c r="G513" s="89"/>
      <c r="H513" s="69"/>
      <c r="I513" s="70"/>
      <c r="J513" s="70"/>
      <c r="K513" s="121">
        <f>'B. Consumer Budget'!$I513-'B. Consumer Budget'!$J513</f>
        <v>0</v>
      </c>
      <c r="L513" s="120" t="str">
        <f>IF(OR(C513="",D513=""),"",SUMIFS('C. Consumer Service Detail'!$J$11:$J$5010,'C. Consumer Service Detail'!$D$11:$D$5010,$C513,'C. Consumer Service Detail'!$E$11:$E$5010,$D513,'C. Consumer Service Detail'!$F$11:$F$5010,'B. Consumer Budget'!$G513))</f>
        <v/>
      </c>
      <c r="M513" s="120">
        <f>IF('B. Consumer Budget'!$K513&lt;0,0,IF('B. Consumer Budget'!$L513&gt;'B. Consumer Budget'!$K513,'B. Consumer Budget'!$K513,'B. Consumer Budget'!$L513))</f>
        <v>0</v>
      </c>
      <c r="N513" s="120" t="str">
        <f>IF('B. Consumer Budget'!$L513="","",'B. Consumer Budget'!$M513-'B. Consumer Budget'!$L513)</f>
        <v/>
      </c>
      <c r="O513" s="63" t="str">
        <f>IF(OR(E513="",F513=""),"",SUMIFS('C. Consumer Service Detail'!$J$11:$J$5010,'C. Consumer Service Detail'!$D$11:$D$5010,$C513,'C. Consumer Service Detail'!$E$11:$E$5010,$D513,'C. Consumer Service Detail'!$F$11:$F$5010,'B. Consumer Budget'!$G513,'C. Consumer Service Detail'!$P$11:$P$5010,"Denied"))</f>
        <v/>
      </c>
    </row>
    <row r="514" spans="2:15" x14ac:dyDescent="0.25">
      <c r="B514" s="64">
        <f t="shared" si="8"/>
        <v>504</v>
      </c>
      <c r="C514" s="65"/>
      <c r="D514" s="66"/>
      <c r="E514" s="104"/>
      <c r="F514" s="66"/>
      <c r="G514" s="88"/>
      <c r="H514" s="66"/>
      <c r="I514" s="67"/>
      <c r="J514" s="67"/>
      <c r="K514" s="121">
        <f>'B. Consumer Budget'!$I514-'B. Consumer Budget'!$J514</f>
        <v>0</v>
      </c>
      <c r="L514" s="120" t="str">
        <f>IF(OR(C514="",D514=""),"",SUMIFS('C. Consumer Service Detail'!$J$11:$J$5010,'C. Consumer Service Detail'!$D$11:$D$5010,$C514,'C. Consumer Service Detail'!$E$11:$E$5010,$D514,'C. Consumer Service Detail'!$F$11:$F$5010,'B. Consumer Budget'!$G514))</f>
        <v/>
      </c>
      <c r="M514" s="120">
        <f>IF('B. Consumer Budget'!$K514&lt;0,0,IF('B. Consumer Budget'!$L514&gt;'B. Consumer Budget'!$K514,'B. Consumer Budget'!$K514,'B. Consumer Budget'!$L514))</f>
        <v>0</v>
      </c>
      <c r="N514" s="120" t="str">
        <f>IF('B. Consumer Budget'!$L514="","",'B. Consumer Budget'!$M514-'B. Consumer Budget'!$L514)</f>
        <v/>
      </c>
      <c r="O514" s="63" t="str">
        <f>IF(OR(E514="",F514=""),"",SUMIFS('C. Consumer Service Detail'!$J$11:$J$5010,'C. Consumer Service Detail'!$D$11:$D$5010,$C514,'C. Consumer Service Detail'!$E$11:$E$5010,$D514,'C. Consumer Service Detail'!$F$11:$F$5010,'B. Consumer Budget'!$G514,'C. Consumer Service Detail'!$P$11:$P$5010,"Denied"))</f>
        <v/>
      </c>
    </row>
    <row r="515" spans="2:15" x14ac:dyDescent="0.25">
      <c r="B515" s="64">
        <f t="shared" si="8"/>
        <v>505</v>
      </c>
      <c r="C515" s="68"/>
      <c r="D515" s="69"/>
      <c r="E515" s="103"/>
      <c r="F515" s="69"/>
      <c r="G515" s="89"/>
      <c r="H515" s="69"/>
      <c r="I515" s="70"/>
      <c r="J515" s="70"/>
      <c r="K515" s="121">
        <f>'B. Consumer Budget'!$I515-'B. Consumer Budget'!$J515</f>
        <v>0</v>
      </c>
      <c r="L515" s="120" t="str">
        <f>IF(OR(C515="",D515=""),"",SUMIFS('C. Consumer Service Detail'!$J$11:$J$5010,'C. Consumer Service Detail'!$D$11:$D$5010,$C515,'C. Consumer Service Detail'!$E$11:$E$5010,$D515,'C. Consumer Service Detail'!$F$11:$F$5010,'B. Consumer Budget'!$G515))</f>
        <v/>
      </c>
      <c r="M515" s="120">
        <f>IF('B. Consumer Budget'!$K515&lt;0,0,IF('B. Consumer Budget'!$L515&gt;'B. Consumer Budget'!$K515,'B. Consumer Budget'!$K515,'B. Consumer Budget'!$L515))</f>
        <v>0</v>
      </c>
      <c r="N515" s="120" t="str">
        <f>IF('B. Consumer Budget'!$L515="","",'B. Consumer Budget'!$M515-'B. Consumer Budget'!$L515)</f>
        <v/>
      </c>
      <c r="O515" s="63" t="str">
        <f>IF(OR(E515="",F515=""),"",SUMIFS('C. Consumer Service Detail'!$J$11:$J$5010,'C. Consumer Service Detail'!$D$11:$D$5010,$C515,'C. Consumer Service Detail'!$E$11:$E$5010,$D515,'C. Consumer Service Detail'!$F$11:$F$5010,'B. Consumer Budget'!$G515,'C. Consumer Service Detail'!$P$11:$P$5010,"Denied"))</f>
        <v/>
      </c>
    </row>
    <row r="516" spans="2:15" x14ac:dyDescent="0.25">
      <c r="B516" s="64">
        <f t="shared" si="8"/>
        <v>506</v>
      </c>
      <c r="C516" s="65"/>
      <c r="D516" s="66"/>
      <c r="E516" s="104"/>
      <c r="F516" s="66"/>
      <c r="G516" s="88"/>
      <c r="H516" s="66"/>
      <c r="I516" s="67"/>
      <c r="J516" s="67"/>
      <c r="K516" s="121">
        <f>'B. Consumer Budget'!$I516-'B. Consumer Budget'!$J516</f>
        <v>0</v>
      </c>
      <c r="L516" s="120" t="str">
        <f>IF(OR(C516="",D516=""),"",SUMIFS('C. Consumer Service Detail'!$J$11:$J$5010,'C. Consumer Service Detail'!$D$11:$D$5010,$C516,'C. Consumer Service Detail'!$E$11:$E$5010,$D516,'C. Consumer Service Detail'!$F$11:$F$5010,'B. Consumer Budget'!$G516))</f>
        <v/>
      </c>
      <c r="M516" s="120">
        <f>IF('B. Consumer Budget'!$K516&lt;0,0,IF('B. Consumer Budget'!$L516&gt;'B. Consumer Budget'!$K516,'B. Consumer Budget'!$K516,'B. Consumer Budget'!$L516))</f>
        <v>0</v>
      </c>
      <c r="N516" s="120" t="str">
        <f>IF('B. Consumer Budget'!$L516="","",'B. Consumer Budget'!$M516-'B. Consumer Budget'!$L516)</f>
        <v/>
      </c>
      <c r="O516" s="63" t="str">
        <f>IF(OR(E516="",F516=""),"",SUMIFS('C. Consumer Service Detail'!$J$11:$J$5010,'C. Consumer Service Detail'!$D$11:$D$5010,$C516,'C. Consumer Service Detail'!$E$11:$E$5010,$D516,'C. Consumer Service Detail'!$F$11:$F$5010,'B. Consumer Budget'!$G516,'C. Consumer Service Detail'!$P$11:$P$5010,"Denied"))</f>
        <v/>
      </c>
    </row>
    <row r="517" spans="2:15" x14ac:dyDescent="0.25">
      <c r="B517" s="64">
        <f t="shared" si="8"/>
        <v>507</v>
      </c>
      <c r="C517" s="68"/>
      <c r="D517" s="69"/>
      <c r="E517" s="103"/>
      <c r="F517" s="69"/>
      <c r="G517" s="89"/>
      <c r="H517" s="69"/>
      <c r="I517" s="70"/>
      <c r="J517" s="70"/>
      <c r="K517" s="121">
        <f>'B. Consumer Budget'!$I517-'B. Consumer Budget'!$J517</f>
        <v>0</v>
      </c>
      <c r="L517" s="120" t="str">
        <f>IF(OR(C517="",D517=""),"",SUMIFS('C. Consumer Service Detail'!$J$11:$J$5010,'C. Consumer Service Detail'!$D$11:$D$5010,$C517,'C. Consumer Service Detail'!$E$11:$E$5010,$D517,'C. Consumer Service Detail'!$F$11:$F$5010,'B. Consumer Budget'!$G517))</f>
        <v/>
      </c>
      <c r="M517" s="120">
        <f>IF('B. Consumer Budget'!$K517&lt;0,0,IF('B. Consumer Budget'!$L517&gt;'B. Consumer Budget'!$K517,'B. Consumer Budget'!$K517,'B. Consumer Budget'!$L517))</f>
        <v>0</v>
      </c>
      <c r="N517" s="120" t="str">
        <f>IF('B. Consumer Budget'!$L517="","",'B. Consumer Budget'!$M517-'B. Consumer Budget'!$L517)</f>
        <v/>
      </c>
      <c r="O517" s="63" t="str">
        <f>IF(OR(E517="",F517=""),"",SUMIFS('C. Consumer Service Detail'!$J$11:$J$5010,'C. Consumer Service Detail'!$D$11:$D$5010,$C517,'C. Consumer Service Detail'!$E$11:$E$5010,$D517,'C. Consumer Service Detail'!$F$11:$F$5010,'B. Consumer Budget'!$G517,'C. Consumer Service Detail'!$P$11:$P$5010,"Denied"))</f>
        <v/>
      </c>
    </row>
    <row r="518" spans="2:15" x14ac:dyDescent="0.25">
      <c r="B518" s="64">
        <f t="shared" si="8"/>
        <v>508</v>
      </c>
      <c r="C518" s="65"/>
      <c r="D518" s="66"/>
      <c r="E518" s="104"/>
      <c r="F518" s="66"/>
      <c r="G518" s="88"/>
      <c r="H518" s="66"/>
      <c r="I518" s="67"/>
      <c r="J518" s="67"/>
      <c r="K518" s="121">
        <f>'B. Consumer Budget'!$I518-'B. Consumer Budget'!$J518</f>
        <v>0</v>
      </c>
      <c r="L518" s="120" t="str">
        <f>IF(OR(C518="",D518=""),"",SUMIFS('C. Consumer Service Detail'!$J$11:$J$5010,'C. Consumer Service Detail'!$D$11:$D$5010,$C518,'C. Consumer Service Detail'!$E$11:$E$5010,$D518,'C. Consumer Service Detail'!$F$11:$F$5010,'B. Consumer Budget'!$G518))</f>
        <v/>
      </c>
      <c r="M518" s="120">
        <f>IF('B. Consumer Budget'!$K518&lt;0,0,IF('B. Consumer Budget'!$L518&gt;'B. Consumer Budget'!$K518,'B. Consumer Budget'!$K518,'B. Consumer Budget'!$L518))</f>
        <v>0</v>
      </c>
      <c r="N518" s="120" t="str">
        <f>IF('B. Consumer Budget'!$L518="","",'B. Consumer Budget'!$M518-'B. Consumer Budget'!$L518)</f>
        <v/>
      </c>
      <c r="O518" s="63" t="str">
        <f>IF(OR(E518="",F518=""),"",SUMIFS('C. Consumer Service Detail'!$J$11:$J$5010,'C. Consumer Service Detail'!$D$11:$D$5010,$C518,'C. Consumer Service Detail'!$E$11:$E$5010,$D518,'C. Consumer Service Detail'!$F$11:$F$5010,'B. Consumer Budget'!$G518,'C. Consumer Service Detail'!$P$11:$P$5010,"Denied"))</f>
        <v/>
      </c>
    </row>
    <row r="519" spans="2:15" x14ac:dyDescent="0.25">
      <c r="B519" s="64">
        <f t="shared" si="8"/>
        <v>509</v>
      </c>
      <c r="C519" s="68"/>
      <c r="D519" s="69"/>
      <c r="E519" s="103"/>
      <c r="F519" s="69"/>
      <c r="G519" s="89"/>
      <c r="H519" s="69"/>
      <c r="I519" s="70"/>
      <c r="J519" s="70"/>
      <c r="K519" s="121">
        <f>'B. Consumer Budget'!$I519-'B. Consumer Budget'!$J519</f>
        <v>0</v>
      </c>
      <c r="L519" s="120" t="str">
        <f>IF(OR(C519="",D519=""),"",SUMIFS('C. Consumer Service Detail'!$J$11:$J$5010,'C. Consumer Service Detail'!$D$11:$D$5010,$C519,'C. Consumer Service Detail'!$E$11:$E$5010,$D519,'C. Consumer Service Detail'!$F$11:$F$5010,'B. Consumer Budget'!$G519))</f>
        <v/>
      </c>
      <c r="M519" s="120">
        <f>IF('B. Consumer Budget'!$K519&lt;0,0,IF('B. Consumer Budget'!$L519&gt;'B. Consumer Budget'!$K519,'B. Consumer Budget'!$K519,'B. Consumer Budget'!$L519))</f>
        <v>0</v>
      </c>
      <c r="N519" s="120" t="str">
        <f>IF('B. Consumer Budget'!$L519="","",'B. Consumer Budget'!$M519-'B. Consumer Budget'!$L519)</f>
        <v/>
      </c>
      <c r="O519" s="63" t="str">
        <f>IF(OR(E519="",F519=""),"",SUMIFS('C. Consumer Service Detail'!$J$11:$J$5010,'C. Consumer Service Detail'!$D$11:$D$5010,$C519,'C. Consumer Service Detail'!$E$11:$E$5010,$D519,'C. Consumer Service Detail'!$F$11:$F$5010,'B. Consumer Budget'!$G519,'C. Consumer Service Detail'!$P$11:$P$5010,"Denied"))</f>
        <v/>
      </c>
    </row>
    <row r="520" spans="2:15" x14ac:dyDescent="0.25">
      <c r="B520" s="64">
        <f t="shared" si="8"/>
        <v>510</v>
      </c>
      <c r="C520" s="65"/>
      <c r="D520" s="66"/>
      <c r="E520" s="104"/>
      <c r="F520" s="66"/>
      <c r="G520" s="88"/>
      <c r="H520" s="66"/>
      <c r="I520" s="67"/>
      <c r="J520" s="67"/>
      <c r="K520" s="121">
        <f>'B. Consumer Budget'!$I520-'B. Consumer Budget'!$J520</f>
        <v>0</v>
      </c>
      <c r="L520" s="120" t="str">
        <f>IF(OR(C520="",D520=""),"",SUMIFS('C. Consumer Service Detail'!$J$11:$J$5010,'C. Consumer Service Detail'!$D$11:$D$5010,$C520,'C. Consumer Service Detail'!$E$11:$E$5010,$D520,'C. Consumer Service Detail'!$F$11:$F$5010,'B. Consumer Budget'!$G520))</f>
        <v/>
      </c>
      <c r="M520" s="120">
        <f>IF('B. Consumer Budget'!$K520&lt;0,0,IF('B. Consumer Budget'!$L520&gt;'B. Consumer Budget'!$K520,'B. Consumer Budget'!$K520,'B. Consumer Budget'!$L520))</f>
        <v>0</v>
      </c>
      <c r="N520" s="120" t="str">
        <f>IF('B. Consumer Budget'!$L520="","",'B. Consumer Budget'!$M520-'B. Consumer Budget'!$L520)</f>
        <v/>
      </c>
      <c r="O520" s="63" t="str">
        <f>IF(OR(E520="",F520=""),"",SUMIFS('C. Consumer Service Detail'!$J$11:$J$5010,'C. Consumer Service Detail'!$D$11:$D$5010,$C520,'C. Consumer Service Detail'!$E$11:$E$5010,$D520,'C. Consumer Service Detail'!$F$11:$F$5010,'B. Consumer Budget'!$G520,'C. Consumer Service Detail'!$P$11:$P$5010,"Denied"))</f>
        <v/>
      </c>
    </row>
    <row r="521" spans="2:15" x14ac:dyDescent="0.25">
      <c r="B521" s="64">
        <f t="shared" si="8"/>
        <v>511</v>
      </c>
      <c r="C521" s="68"/>
      <c r="D521" s="69"/>
      <c r="E521" s="103"/>
      <c r="F521" s="69"/>
      <c r="G521" s="89"/>
      <c r="H521" s="69"/>
      <c r="I521" s="70"/>
      <c r="J521" s="70"/>
      <c r="K521" s="121">
        <f>'B. Consumer Budget'!$I521-'B. Consumer Budget'!$J521</f>
        <v>0</v>
      </c>
      <c r="L521" s="120" t="str">
        <f>IF(OR(C521="",D521=""),"",SUMIFS('C. Consumer Service Detail'!$J$11:$J$5010,'C. Consumer Service Detail'!$D$11:$D$5010,$C521,'C. Consumer Service Detail'!$E$11:$E$5010,$D521,'C. Consumer Service Detail'!$F$11:$F$5010,'B. Consumer Budget'!$G521))</f>
        <v/>
      </c>
      <c r="M521" s="120">
        <f>IF('B. Consumer Budget'!$K521&lt;0,0,IF('B. Consumer Budget'!$L521&gt;'B. Consumer Budget'!$K521,'B. Consumer Budget'!$K521,'B. Consumer Budget'!$L521))</f>
        <v>0</v>
      </c>
      <c r="N521" s="120" t="str">
        <f>IF('B. Consumer Budget'!$L521="","",'B. Consumer Budget'!$M521-'B. Consumer Budget'!$L521)</f>
        <v/>
      </c>
      <c r="O521" s="63" t="str">
        <f>IF(OR(E521="",F521=""),"",SUMIFS('C. Consumer Service Detail'!$J$11:$J$5010,'C. Consumer Service Detail'!$D$11:$D$5010,$C521,'C. Consumer Service Detail'!$E$11:$E$5010,$D521,'C. Consumer Service Detail'!$F$11:$F$5010,'B. Consumer Budget'!$G521,'C. Consumer Service Detail'!$P$11:$P$5010,"Denied"))</f>
        <v/>
      </c>
    </row>
    <row r="522" spans="2:15" x14ac:dyDescent="0.25">
      <c r="B522" s="64">
        <f t="shared" si="8"/>
        <v>512</v>
      </c>
      <c r="C522" s="65"/>
      <c r="D522" s="66"/>
      <c r="E522" s="104"/>
      <c r="F522" s="66"/>
      <c r="G522" s="88"/>
      <c r="H522" s="66"/>
      <c r="I522" s="67"/>
      <c r="J522" s="67"/>
      <c r="K522" s="121">
        <f>'B. Consumer Budget'!$I522-'B. Consumer Budget'!$J522</f>
        <v>0</v>
      </c>
      <c r="L522" s="120" t="str">
        <f>IF(OR(C522="",D522=""),"",SUMIFS('C. Consumer Service Detail'!$J$11:$J$5010,'C. Consumer Service Detail'!$D$11:$D$5010,$C522,'C. Consumer Service Detail'!$E$11:$E$5010,$D522,'C. Consumer Service Detail'!$F$11:$F$5010,'B. Consumer Budget'!$G522))</f>
        <v/>
      </c>
      <c r="M522" s="120">
        <f>IF('B. Consumer Budget'!$K522&lt;0,0,IF('B. Consumer Budget'!$L522&gt;'B. Consumer Budget'!$K522,'B. Consumer Budget'!$K522,'B. Consumer Budget'!$L522))</f>
        <v>0</v>
      </c>
      <c r="N522" s="120" t="str">
        <f>IF('B. Consumer Budget'!$L522="","",'B. Consumer Budget'!$M522-'B. Consumer Budget'!$L522)</f>
        <v/>
      </c>
      <c r="O522" s="63" t="str">
        <f>IF(OR(E522="",F522=""),"",SUMIFS('C. Consumer Service Detail'!$J$11:$J$5010,'C. Consumer Service Detail'!$D$11:$D$5010,$C522,'C. Consumer Service Detail'!$E$11:$E$5010,$D522,'C. Consumer Service Detail'!$F$11:$F$5010,'B. Consumer Budget'!$G522,'C. Consumer Service Detail'!$P$11:$P$5010,"Denied"))</f>
        <v/>
      </c>
    </row>
    <row r="523" spans="2:15" x14ac:dyDescent="0.25">
      <c r="B523" s="64">
        <f t="shared" si="8"/>
        <v>513</v>
      </c>
      <c r="C523" s="68"/>
      <c r="D523" s="69"/>
      <c r="E523" s="103"/>
      <c r="F523" s="69"/>
      <c r="G523" s="89"/>
      <c r="H523" s="69"/>
      <c r="I523" s="70"/>
      <c r="J523" s="70"/>
      <c r="K523" s="121">
        <f>'B. Consumer Budget'!$I523-'B. Consumer Budget'!$J523</f>
        <v>0</v>
      </c>
      <c r="L523" s="120" t="str">
        <f>IF(OR(C523="",D523=""),"",SUMIFS('C. Consumer Service Detail'!$J$11:$J$5010,'C. Consumer Service Detail'!$D$11:$D$5010,$C523,'C. Consumer Service Detail'!$E$11:$E$5010,$D523,'C. Consumer Service Detail'!$F$11:$F$5010,'B. Consumer Budget'!$G523))</f>
        <v/>
      </c>
      <c r="M523" s="120">
        <f>IF('B. Consumer Budget'!$K523&lt;0,0,IF('B. Consumer Budget'!$L523&gt;'B. Consumer Budget'!$K523,'B. Consumer Budget'!$K523,'B. Consumer Budget'!$L523))</f>
        <v>0</v>
      </c>
      <c r="N523" s="120" t="str">
        <f>IF('B. Consumer Budget'!$L523="","",'B. Consumer Budget'!$M523-'B. Consumer Budget'!$L523)</f>
        <v/>
      </c>
      <c r="O523" s="63" t="str">
        <f>IF(OR(E523="",F523=""),"",SUMIFS('C. Consumer Service Detail'!$J$11:$J$5010,'C. Consumer Service Detail'!$D$11:$D$5010,$C523,'C. Consumer Service Detail'!$E$11:$E$5010,$D523,'C. Consumer Service Detail'!$F$11:$F$5010,'B. Consumer Budget'!$G523,'C. Consumer Service Detail'!$P$11:$P$5010,"Denied"))</f>
        <v/>
      </c>
    </row>
    <row r="524" spans="2:15" x14ac:dyDescent="0.25">
      <c r="B524" s="64">
        <f t="shared" si="8"/>
        <v>514</v>
      </c>
      <c r="C524" s="65"/>
      <c r="D524" s="66"/>
      <c r="E524" s="104"/>
      <c r="F524" s="66"/>
      <c r="G524" s="88"/>
      <c r="H524" s="66"/>
      <c r="I524" s="67"/>
      <c r="J524" s="67"/>
      <c r="K524" s="121">
        <f>'B. Consumer Budget'!$I524-'B. Consumer Budget'!$J524</f>
        <v>0</v>
      </c>
      <c r="L524" s="120" t="str">
        <f>IF(OR(C524="",D524=""),"",SUMIFS('C. Consumer Service Detail'!$J$11:$J$5010,'C. Consumer Service Detail'!$D$11:$D$5010,$C524,'C. Consumer Service Detail'!$E$11:$E$5010,$D524,'C. Consumer Service Detail'!$F$11:$F$5010,'B. Consumer Budget'!$G524))</f>
        <v/>
      </c>
      <c r="M524" s="120">
        <f>IF('B. Consumer Budget'!$K524&lt;0,0,IF('B. Consumer Budget'!$L524&gt;'B. Consumer Budget'!$K524,'B. Consumer Budget'!$K524,'B. Consumer Budget'!$L524))</f>
        <v>0</v>
      </c>
      <c r="N524" s="120" t="str">
        <f>IF('B. Consumer Budget'!$L524="","",'B. Consumer Budget'!$M524-'B. Consumer Budget'!$L524)</f>
        <v/>
      </c>
      <c r="O524" s="63" t="str">
        <f>IF(OR(E524="",F524=""),"",SUMIFS('C. Consumer Service Detail'!$J$11:$J$5010,'C. Consumer Service Detail'!$D$11:$D$5010,$C524,'C. Consumer Service Detail'!$E$11:$E$5010,$D524,'C. Consumer Service Detail'!$F$11:$F$5010,'B. Consumer Budget'!$G524,'C. Consumer Service Detail'!$P$11:$P$5010,"Denied"))</f>
        <v/>
      </c>
    </row>
    <row r="525" spans="2:15" x14ac:dyDescent="0.25">
      <c r="B525" s="64">
        <f t="shared" si="8"/>
        <v>515</v>
      </c>
      <c r="C525" s="68"/>
      <c r="D525" s="69"/>
      <c r="E525" s="103"/>
      <c r="F525" s="69"/>
      <c r="G525" s="89"/>
      <c r="H525" s="69"/>
      <c r="I525" s="70"/>
      <c r="J525" s="70"/>
      <c r="K525" s="121">
        <f>'B. Consumer Budget'!$I525-'B. Consumer Budget'!$J525</f>
        <v>0</v>
      </c>
      <c r="L525" s="120" t="str">
        <f>IF(OR(C525="",D525=""),"",SUMIFS('C. Consumer Service Detail'!$J$11:$J$5010,'C. Consumer Service Detail'!$D$11:$D$5010,$C525,'C. Consumer Service Detail'!$E$11:$E$5010,$D525,'C. Consumer Service Detail'!$F$11:$F$5010,'B. Consumer Budget'!$G525))</f>
        <v/>
      </c>
      <c r="M525" s="120">
        <f>IF('B. Consumer Budget'!$K525&lt;0,0,IF('B. Consumer Budget'!$L525&gt;'B. Consumer Budget'!$K525,'B. Consumer Budget'!$K525,'B. Consumer Budget'!$L525))</f>
        <v>0</v>
      </c>
      <c r="N525" s="120" t="str">
        <f>IF('B. Consumer Budget'!$L525="","",'B. Consumer Budget'!$M525-'B. Consumer Budget'!$L525)</f>
        <v/>
      </c>
      <c r="O525" s="63" t="str">
        <f>IF(OR(E525="",F525=""),"",SUMIFS('C. Consumer Service Detail'!$J$11:$J$5010,'C. Consumer Service Detail'!$D$11:$D$5010,$C525,'C. Consumer Service Detail'!$E$11:$E$5010,$D525,'C. Consumer Service Detail'!$F$11:$F$5010,'B. Consumer Budget'!$G525,'C. Consumer Service Detail'!$P$11:$P$5010,"Denied"))</f>
        <v/>
      </c>
    </row>
    <row r="526" spans="2:15" x14ac:dyDescent="0.25">
      <c r="B526" s="64">
        <f t="shared" si="8"/>
        <v>516</v>
      </c>
      <c r="C526" s="65"/>
      <c r="D526" s="66"/>
      <c r="E526" s="104"/>
      <c r="F526" s="66"/>
      <c r="G526" s="88"/>
      <c r="H526" s="66"/>
      <c r="I526" s="67"/>
      <c r="J526" s="67"/>
      <c r="K526" s="121">
        <f>'B. Consumer Budget'!$I526-'B. Consumer Budget'!$J526</f>
        <v>0</v>
      </c>
      <c r="L526" s="120" t="str">
        <f>IF(OR(C526="",D526=""),"",SUMIFS('C. Consumer Service Detail'!$J$11:$J$5010,'C. Consumer Service Detail'!$D$11:$D$5010,$C526,'C. Consumer Service Detail'!$E$11:$E$5010,$D526,'C. Consumer Service Detail'!$F$11:$F$5010,'B. Consumer Budget'!$G526))</f>
        <v/>
      </c>
      <c r="M526" s="120">
        <f>IF('B. Consumer Budget'!$K526&lt;0,0,IF('B. Consumer Budget'!$L526&gt;'B. Consumer Budget'!$K526,'B. Consumer Budget'!$K526,'B. Consumer Budget'!$L526))</f>
        <v>0</v>
      </c>
      <c r="N526" s="120" t="str">
        <f>IF('B. Consumer Budget'!$L526="","",'B. Consumer Budget'!$M526-'B. Consumer Budget'!$L526)</f>
        <v/>
      </c>
      <c r="O526" s="63" t="str">
        <f>IF(OR(E526="",F526=""),"",SUMIFS('C. Consumer Service Detail'!$J$11:$J$5010,'C. Consumer Service Detail'!$D$11:$D$5010,$C526,'C. Consumer Service Detail'!$E$11:$E$5010,$D526,'C. Consumer Service Detail'!$F$11:$F$5010,'B. Consumer Budget'!$G526,'C. Consumer Service Detail'!$P$11:$P$5010,"Denied"))</f>
        <v/>
      </c>
    </row>
    <row r="527" spans="2:15" x14ac:dyDescent="0.25">
      <c r="B527" s="64">
        <f t="shared" si="8"/>
        <v>517</v>
      </c>
      <c r="C527" s="68"/>
      <c r="D527" s="69"/>
      <c r="E527" s="103"/>
      <c r="F527" s="69"/>
      <c r="G527" s="89"/>
      <c r="H527" s="69"/>
      <c r="I527" s="70"/>
      <c r="J527" s="70"/>
      <c r="K527" s="121">
        <f>'B. Consumer Budget'!$I527-'B. Consumer Budget'!$J527</f>
        <v>0</v>
      </c>
      <c r="L527" s="120" t="str">
        <f>IF(OR(C527="",D527=""),"",SUMIFS('C. Consumer Service Detail'!$J$11:$J$5010,'C. Consumer Service Detail'!$D$11:$D$5010,$C527,'C. Consumer Service Detail'!$E$11:$E$5010,$D527,'C. Consumer Service Detail'!$F$11:$F$5010,'B. Consumer Budget'!$G527))</f>
        <v/>
      </c>
      <c r="M527" s="120">
        <f>IF('B. Consumer Budget'!$K527&lt;0,0,IF('B. Consumer Budget'!$L527&gt;'B. Consumer Budget'!$K527,'B. Consumer Budget'!$K527,'B. Consumer Budget'!$L527))</f>
        <v>0</v>
      </c>
      <c r="N527" s="120" t="str">
        <f>IF('B. Consumer Budget'!$L527="","",'B. Consumer Budget'!$M527-'B. Consumer Budget'!$L527)</f>
        <v/>
      </c>
      <c r="O527" s="63" t="str">
        <f>IF(OR(E527="",F527=""),"",SUMIFS('C. Consumer Service Detail'!$J$11:$J$5010,'C. Consumer Service Detail'!$D$11:$D$5010,$C527,'C. Consumer Service Detail'!$E$11:$E$5010,$D527,'C. Consumer Service Detail'!$F$11:$F$5010,'B. Consumer Budget'!$G527,'C. Consumer Service Detail'!$P$11:$P$5010,"Denied"))</f>
        <v/>
      </c>
    </row>
    <row r="528" spans="2:15" x14ac:dyDescent="0.25">
      <c r="B528" s="64">
        <f t="shared" si="8"/>
        <v>518</v>
      </c>
      <c r="C528" s="65"/>
      <c r="D528" s="66"/>
      <c r="E528" s="104"/>
      <c r="F528" s="66"/>
      <c r="G528" s="88"/>
      <c r="H528" s="66"/>
      <c r="I528" s="67"/>
      <c r="J528" s="67"/>
      <c r="K528" s="121">
        <f>'B. Consumer Budget'!$I528-'B. Consumer Budget'!$J528</f>
        <v>0</v>
      </c>
      <c r="L528" s="120" t="str">
        <f>IF(OR(C528="",D528=""),"",SUMIFS('C. Consumer Service Detail'!$J$11:$J$5010,'C. Consumer Service Detail'!$D$11:$D$5010,$C528,'C. Consumer Service Detail'!$E$11:$E$5010,$D528,'C. Consumer Service Detail'!$F$11:$F$5010,'B. Consumer Budget'!$G528))</f>
        <v/>
      </c>
      <c r="M528" s="120">
        <f>IF('B. Consumer Budget'!$K528&lt;0,0,IF('B. Consumer Budget'!$L528&gt;'B. Consumer Budget'!$K528,'B. Consumer Budget'!$K528,'B. Consumer Budget'!$L528))</f>
        <v>0</v>
      </c>
      <c r="N528" s="120" t="str">
        <f>IF('B. Consumer Budget'!$L528="","",'B. Consumer Budget'!$M528-'B. Consumer Budget'!$L528)</f>
        <v/>
      </c>
      <c r="O528" s="63" t="str">
        <f>IF(OR(E528="",F528=""),"",SUMIFS('C. Consumer Service Detail'!$J$11:$J$5010,'C. Consumer Service Detail'!$D$11:$D$5010,$C528,'C. Consumer Service Detail'!$E$11:$E$5010,$D528,'C. Consumer Service Detail'!$F$11:$F$5010,'B. Consumer Budget'!$G528,'C. Consumer Service Detail'!$P$11:$P$5010,"Denied"))</f>
        <v/>
      </c>
    </row>
    <row r="529" spans="2:15" x14ac:dyDescent="0.25">
      <c r="B529" s="64">
        <f t="shared" si="8"/>
        <v>519</v>
      </c>
      <c r="C529" s="68"/>
      <c r="D529" s="69"/>
      <c r="E529" s="103"/>
      <c r="F529" s="69"/>
      <c r="G529" s="89"/>
      <c r="H529" s="69"/>
      <c r="I529" s="70"/>
      <c r="J529" s="70"/>
      <c r="K529" s="121">
        <f>'B. Consumer Budget'!$I529-'B. Consumer Budget'!$J529</f>
        <v>0</v>
      </c>
      <c r="L529" s="120" t="str">
        <f>IF(OR(C529="",D529=""),"",SUMIFS('C. Consumer Service Detail'!$J$11:$J$5010,'C. Consumer Service Detail'!$D$11:$D$5010,$C529,'C. Consumer Service Detail'!$E$11:$E$5010,$D529,'C. Consumer Service Detail'!$F$11:$F$5010,'B. Consumer Budget'!$G529))</f>
        <v/>
      </c>
      <c r="M529" s="120">
        <f>IF('B. Consumer Budget'!$K529&lt;0,0,IF('B. Consumer Budget'!$L529&gt;'B. Consumer Budget'!$K529,'B. Consumer Budget'!$K529,'B. Consumer Budget'!$L529))</f>
        <v>0</v>
      </c>
      <c r="N529" s="120" t="str">
        <f>IF('B. Consumer Budget'!$L529="","",'B. Consumer Budget'!$M529-'B. Consumer Budget'!$L529)</f>
        <v/>
      </c>
      <c r="O529" s="63" t="str">
        <f>IF(OR(E529="",F529=""),"",SUMIFS('C. Consumer Service Detail'!$J$11:$J$5010,'C. Consumer Service Detail'!$D$11:$D$5010,$C529,'C. Consumer Service Detail'!$E$11:$E$5010,$D529,'C. Consumer Service Detail'!$F$11:$F$5010,'B. Consumer Budget'!$G529,'C. Consumer Service Detail'!$P$11:$P$5010,"Denied"))</f>
        <v/>
      </c>
    </row>
    <row r="530" spans="2:15" x14ac:dyDescent="0.25">
      <c r="B530" s="64">
        <f t="shared" si="8"/>
        <v>520</v>
      </c>
      <c r="C530" s="65"/>
      <c r="D530" s="66"/>
      <c r="E530" s="104"/>
      <c r="F530" s="66"/>
      <c r="G530" s="88"/>
      <c r="H530" s="66"/>
      <c r="I530" s="67"/>
      <c r="J530" s="67"/>
      <c r="K530" s="121">
        <f>'B. Consumer Budget'!$I530-'B. Consumer Budget'!$J530</f>
        <v>0</v>
      </c>
      <c r="L530" s="120" t="str">
        <f>IF(OR(C530="",D530=""),"",SUMIFS('C. Consumer Service Detail'!$J$11:$J$5010,'C. Consumer Service Detail'!$D$11:$D$5010,$C530,'C. Consumer Service Detail'!$E$11:$E$5010,$D530,'C. Consumer Service Detail'!$F$11:$F$5010,'B. Consumer Budget'!$G530))</f>
        <v/>
      </c>
      <c r="M530" s="120">
        <f>IF('B. Consumer Budget'!$K530&lt;0,0,IF('B. Consumer Budget'!$L530&gt;'B. Consumer Budget'!$K530,'B. Consumer Budget'!$K530,'B. Consumer Budget'!$L530))</f>
        <v>0</v>
      </c>
      <c r="N530" s="120" t="str">
        <f>IF('B. Consumer Budget'!$L530="","",'B. Consumer Budget'!$M530-'B. Consumer Budget'!$L530)</f>
        <v/>
      </c>
      <c r="O530" s="63" t="str">
        <f>IF(OR(E530="",F530=""),"",SUMIFS('C. Consumer Service Detail'!$J$11:$J$5010,'C. Consumer Service Detail'!$D$11:$D$5010,$C530,'C. Consumer Service Detail'!$E$11:$E$5010,$D530,'C. Consumer Service Detail'!$F$11:$F$5010,'B. Consumer Budget'!$G530,'C. Consumer Service Detail'!$P$11:$P$5010,"Denied"))</f>
        <v/>
      </c>
    </row>
    <row r="531" spans="2:15" x14ac:dyDescent="0.25">
      <c r="B531" s="64">
        <f t="shared" si="8"/>
        <v>521</v>
      </c>
      <c r="C531" s="68"/>
      <c r="D531" s="69"/>
      <c r="E531" s="103"/>
      <c r="F531" s="69"/>
      <c r="G531" s="89"/>
      <c r="H531" s="69"/>
      <c r="I531" s="70"/>
      <c r="J531" s="70"/>
      <c r="K531" s="121">
        <f>'B. Consumer Budget'!$I531-'B. Consumer Budget'!$J531</f>
        <v>0</v>
      </c>
      <c r="L531" s="120" t="str">
        <f>IF(OR(C531="",D531=""),"",SUMIFS('C. Consumer Service Detail'!$J$11:$J$5010,'C. Consumer Service Detail'!$D$11:$D$5010,$C531,'C. Consumer Service Detail'!$E$11:$E$5010,$D531,'C. Consumer Service Detail'!$F$11:$F$5010,'B. Consumer Budget'!$G531))</f>
        <v/>
      </c>
      <c r="M531" s="120">
        <f>IF('B. Consumer Budget'!$K531&lt;0,0,IF('B. Consumer Budget'!$L531&gt;'B. Consumer Budget'!$K531,'B. Consumer Budget'!$K531,'B. Consumer Budget'!$L531))</f>
        <v>0</v>
      </c>
      <c r="N531" s="120" t="str">
        <f>IF('B. Consumer Budget'!$L531="","",'B. Consumer Budget'!$M531-'B. Consumer Budget'!$L531)</f>
        <v/>
      </c>
      <c r="O531" s="63" t="str">
        <f>IF(OR(E531="",F531=""),"",SUMIFS('C. Consumer Service Detail'!$J$11:$J$5010,'C. Consumer Service Detail'!$D$11:$D$5010,$C531,'C. Consumer Service Detail'!$E$11:$E$5010,$D531,'C. Consumer Service Detail'!$F$11:$F$5010,'B. Consumer Budget'!$G531,'C. Consumer Service Detail'!$P$11:$P$5010,"Denied"))</f>
        <v/>
      </c>
    </row>
    <row r="532" spans="2:15" x14ac:dyDescent="0.25">
      <c r="B532" s="64">
        <f t="shared" si="8"/>
        <v>522</v>
      </c>
      <c r="C532" s="65"/>
      <c r="D532" s="66"/>
      <c r="E532" s="104"/>
      <c r="F532" s="66"/>
      <c r="G532" s="88"/>
      <c r="H532" s="66"/>
      <c r="I532" s="67"/>
      <c r="J532" s="67"/>
      <c r="K532" s="121">
        <f>'B. Consumer Budget'!$I532-'B. Consumer Budget'!$J532</f>
        <v>0</v>
      </c>
      <c r="L532" s="120" t="str">
        <f>IF(OR(C532="",D532=""),"",SUMIFS('C. Consumer Service Detail'!$J$11:$J$5010,'C. Consumer Service Detail'!$D$11:$D$5010,$C532,'C. Consumer Service Detail'!$E$11:$E$5010,$D532,'C. Consumer Service Detail'!$F$11:$F$5010,'B. Consumer Budget'!$G532))</f>
        <v/>
      </c>
      <c r="M532" s="120">
        <f>IF('B. Consumer Budget'!$K532&lt;0,0,IF('B. Consumer Budget'!$L532&gt;'B. Consumer Budget'!$K532,'B. Consumer Budget'!$K532,'B. Consumer Budget'!$L532))</f>
        <v>0</v>
      </c>
      <c r="N532" s="120" t="str">
        <f>IF('B. Consumer Budget'!$L532="","",'B. Consumer Budget'!$M532-'B. Consumer Budget'!$L532)</f>
        <v/>
      </c>
      <c r="O532" s="63" t="str">
        <f>IF(OR(E532="",F532=""),"",SUMIFS('C. Consumer Service Detail'!$J$11:$J$5010,'C. Consumer Service Detail'!$D$11:$D$5010,$C532,'C. Consumer Service Detail'!$E$11:$E$5010,$D532,'C. Consumer Service Detail'!$F$11:$F$5010,'B. Consumer Budget'!$G532,'C. Consumer Service Detail'!$P$11:$P$5010,"Denied"))</f>
        <v/>
      </c>
    </row>
    <row r="533" spans="2:15" x14ac:dyDescent="0.25">
      <c r="B533" s="64">
        <f t="shared" si="8"/>
        <v>523</v>
      </c>
      <c r="C533" s="68"/>
      <c r="D533" s="69"/>
      <c r="E533" s="103"/>
      <c r="F533" s="69"/>
      <c r="G533" s="89"/>
      <c r="H533" s="69"/>
      <c r="I533" s="70"/>
      <c r="J533" s="70"/>
      <c r="K533" s="121">
        <f>'B. Consumer Budget'!$I533-'B. Consumer Budget'!$J533</f>
        <v>0</v>
      </c>
      <c r="L533" s="120" t="str">
        <f>IF(OR(C533="",D533=""),"",SUMIFS('C. Consumer Service Detail'!$J$11:$J$5010,'C. Consumer Service Detail'!$D$11:$D$5010,$C533,'C. Consumer Service Detail'!$E$11:$E$5010,$D533,'C. Consumer Service Detail'!$F$11:$F$5010,'B. Consumer Budget'!$G533))</f>
        <v/>
      </c>
      <c r="M533" s="120">
        <f>IF('B. Consumer Budget'!$K533&lt;0,0,IF('B. Consumer Budget'!$L533&gt;'B. Consumer Budget'!$K533,'B. Consumer Budget'!$K533,'B. Consumer Budget'!$L533))</f>
        <v>0</v>
      </c>
      <c r="N533" s="120" t="str">
        <f>IF('B. Consumer Budget'!$L533="","",'B. Consumer Budget'!$M533-'B. Consumer Budget'!$L533)</f>
        <v/>
      </c>
      <c r="O533" s="63" t="str">
        <f>IF(OR(E533="",F533=""),"",SUMIFS('C. Consumer Service Detail'!$J$11:$J$5010,'C. Consumer Service Detail'!$D$11:$D$5010,$C533,'C. Consumer Service Detail'!$E$11:$E$5010,$D533,'C. Consumer Service Detail'!$F$11:$F$5010,'B. Consumer Budget'!$G533,'C. Consumer Service Detail'!$P$11:$P$5010,"Denied"))</f>
        <v/>
      </c>
    </row>
    <row r="534" spans="2:15" x14ac:dyDescent="0.25">
      <c r="B534" s="64">
        <f t="shared" si="8"/>
        <v>524</v>
      </c>
      <c r="C534" s="65"/>
      <c r="D534" s="66"/>
      <c r="E534" s="104"/>
      <c r="F534" s="66"/>
      <c r="G534" s="88"/>
      <c r="H534" s="66"/>
      <c r="I534" s="67"/>
      <c r="J534" s="67"/>
      <c r="K534" s="121">
        <f>'B. Consumer Budget'!$I534-'B. Consumer Budget'!$J534</f>
        <v>0</v>
      </c>
      <c r="L534" s="120" t="str">
        <f>IF(OR(C534="",D534=""),"",SUMIFS('C. Consumer Service Detail'!$J$11:$J$5010,'C. Consumer Service Detail'!$D$11:$D$5010,$C534,'C. Consumer Service Detail'!$E$11:$E$5010,$D534,'C. Consumer Service Detail'!$F$11:$F$5010,'B. Consumer Budget'!$G534))</f>
        <v/>
      </c>
      <c r="M534" s="120">
        <f>IF('B. Consumer Budget'!$K534&lt;0,0,IF('B. Consumer Budget'!$L534&gt;'B. Consumer Budget'!$K534,'B. Consumer Budget'!$K534,'B. Consumer Budget'!$L534))</f>
        <v>0</v>
      </c>
      <c r="N534" s="120" t="str">
        <f>IF('B. Consumer Budget'!$L534="","",'B. Consumer Budget'!$M534-'B. Consumer Budget'!$L534)</f>
        <v/>
      </c>
      <c r="O534" s="63" t="str">
        <f>IF(OR(E534="",F534=""),"",SUMIFS('C. Consumer Service Detail'!$J$11:$J$5010,'C. Consumer Service Detail'!$D$11:$D$5010,$C534,'C. Consumer Service Detail'!$E$11:$E$5010,$D534,'C. Consumer Service Detail'!$F$11:$F$5010,'B. Consumer Budget'!$G534,'C. Consumer Service Detail'!$P$11:$P$5010,"Denied"))</f>
        <v/>
      </c>
    </row>
    <row r="535" spans="2:15" x14ac:dyDescent="0.25">
      <c r="B535" s="64">
        <f t="shared" si="8"/>
        <v>525</v>
      </c>
      <c r="C535" s="68"/>
      <c r="D535" s="69"/>
      <c r="E535" s="103"/>
      <c r="F535" s="69"/>
      <c r="G535" s="89"/>
      <c r="H535" s="69"/>
      <c r="I535" s="70"/>
      <c r="J535" s="70"/>
      <c r="K535" s="121">
        <f>'B. Consumer Budget'!$I535-'B. Consumer Budget'!$J535</f>
        <v>0</v>
      </c>
      <c r="L535" s="120" t="str">
        <f>IF(OR(C535="",D535=""),"",SUMIFS('C. Consumer Service Detail'!$J$11:$J$5010,'C. Consumer Service Detail'!$D$11:$D$5010,$C535,'C. Consumer Service Detail'!$E$11:$E$5010,$D535,'C. Consumer Service Detail'!$F$11:$F$5010,'B. Consumer Budget'!$G535))</f>
        <v/>
      </c>
      <c r="M535" s="120">
        <f>IF('B. Consumer Budget'!$K535&lt;0,0,IF('B. Consumer Budget'!$L535&gt;'B. Consumer Budget'!$K535,'B. Consumer Budget'!$K535,'B. Consumer Budget'!$L535))</f>
        <v>0</v>
      </c>
      <c r="N535" s="120" t="str">
        <f>IF('B. Consumer Budget'!$L535="","",'B. Consumer Budget'!$M535-'B. Consumer Budget'!$L535)</f>
        <v/>
      </c>
      <c r="O535" s="63" t="str">
        <f>IF(OR(E535="",F535=""),"",SUMIFS('C. Consumer Service Detail'!$J$11:$J$5010,'C. Consumer Service Detail'!$D$11:$D$5010,$C535,'C. Consumer Service Detail'!$E$11:$E$5010,$D535,'C. Consumer Service Detail'!$F$11:$F$5010,'B. Consumer Budget'!$G535,'C. Consumer Service Detail'!$P$11:$P$5010,"Denied"))</f>
        <v/>
      </c>
    </row>
    <row r="536" spans="2:15" x14ac:dyDescent="0.25">
      <c r="B536" s="64">
        <f t="shared" si="8"/>
        <v>526</v>
      </c>
      <c r="C536" s="65"/>
      <c r="D536" s="66"/>
      <c r="E536" s="104"/>
      <c r="F536" s="66"/>
      <c r="G536" s="88"/>
      <c r="H536" s="66"/>
      <c r="I536" s="67"/>
      <c r="J536" s="67"/>
      <c r="K536" s="121">
        <f>'B. Consumer Budget'!$I536-'B. Consumer Budget'!$J536</f>
        <v>0</v>
      </c>
      <c r="L536" s="120" t="str">
        <f>IF(OR(C536="",D536=""),"",SUMIFS('C. Consumer Service Detail'!$J$11:$J$5010,'C. Consumer Service Detail'!$D$11:$D$5010,$C536,'C. Consumer Service Detail'!$E$11:$E$5010,$D536,'C. Consumer Service Detail'!$F$11:$F$5010,'B. Consumer Budget'!$G536))</f>
        <v/>
      </c>
      <c r="M536" s="120">
        <f>IF('B. Consumer Budget'!$K536&lt;0,0,IF('B. Consumer Budget'!$L536&gt;'B. Consumer Budget'!$K536,'B. Consumer Budget'!$K536,'B. Consumer Budget'!$L536))</f>
        <v>0</v>
      </c>
      <c r="N536" s="120" t="str">
        <f>IF('B. Consumer Budget'!$L536="","",'B. Consumer Budget'!$M536-'B. Consumer Budget'!$L536)</f>
        <v/>
      </c>
      <c r="O536" s="63" t="str">
        <f>IF(OR(E536="",F536=""),"",SUMIFS('C. Consumer Service Detail'!$J$11:$J$5010,'C. Consumer Service Detail'!$D$11:$D$5010,$C536,'C. Consumer Service Detail'!$E$11:$E$5010,$D536,'C. Consumer Service Detail'!$F$11:$F$5010,'B. Consumer Budget'!$G536,'C. Consumer Service Detail'!$P$11:$P$5010,"Denied"))</f>
        <v/>
      </c>
    </row>
    <row r="537" spans="2:15" x14ac:dyDescent="0.25">
      <c r="B537" s="64">
        <f t="shared" si="8"/>
        <v>527</v>
      </c>
      <c r="C537" s="68"/>
      <c r="D537" s="69"/>
      <c r="E537" s="103"/>
      <c r="F537" s="69"/>
      <c r="G537" s="89"/>
      <c r="H537" s="69"/>
      <c r="I537" s="70"/>
      <c r="J537" s="70"/>
      <c r="K537" s="121">
        <f>'B. Consumer Budget'!$I537-'B. Consumer Budget'!$J537</f>
        <v>0</v>
      </c>
      <c r="L537" s="120" t="str">
        <f>IF(OR(C537="",D537=""),"",SUMIFS('C. Consumer Service Detail'!$J$11:$J$5010,'C. Consumer Service Detail'!$D$11:$D$5010,$C537,'C. Consumer Service Detail'!$E$11:$E$5010,$D537,'C. Consumer Service Detail'!$F$11:$F$5010,'B. Consumer Budget'!$G537))</f>
        <v/>
      </c>
      <c r="M537" s="120">
        <f>IF('B. Consumer Budget'!$K537&lt;0,0,IF('B. Consumer Budget'!$L537&gt;'B. Consumer Budget'!$K537,'B. Consumer Budget'!$K537,'B. Consumer Budget'!$L537))</f>
        <v>0</v>
      </c>
      <c r="N537" s="120" t="str">
        <f>IF('B. Consumer Budget'!$L537="","",'B. Consumer Budget'!$M537-'B. Consumer Budget'!$L537)</f>
        <v/>
      </c>
      <c r="O537" s="63" t="str">
        <f>IF(OR(E537="",F537=""),"",SUMIFS('C. Consumer Service Detail'!$J$11:$J$5010,'C. Consumer Service Detail'!$D$11:$D$5010,$C537,'C. Consumer Service Detail'!$E$11:$E$5010,$D537,'C. Consumer Service Detail'!$F$11:$F$5010,'B. Consumer Budget'!$G537,'C. Consumer Service Detail'!$P$11:$P$5010,"Denied"))</f>
        <v/>
      </c>
    </row>
    <row r="538" spans="2:15" x14ac:dyDescent="0.25">
      <c r="B538" s="64">
        <f t="shared" si="8"/>
        <v>528</v>
      </c>
      <c r="C538" s="65"/>
      <c r="D538" s="66"/>
      <c r="E538" s="104"/>
      <c r="F538" s="66"/>
      <c r="G538" s="88"/>
      <c r="H538" s="66"/>
      <c r="I538" s="67"/>
      <c r="J538" s="67"/>
      <c r="K538" s="121">
        <f>'B. Consumer Budget'!$I538-'B. Consumer Budget'!$J538</f>
        <v>0</v>
      </c>
      <c r="L538" s="120" t="str">
        <f>IF(OR(C538="",D538=""),"",SUMIFS('C. Consumer Service Detail'!$J$11:$J$5010,'C. Consumer Service Detail'!$D$11:$D$5010,$C538,'C. Consumer Service Detail'!$E$11:$E$5010,$D538,'C. Consumer Service Detail'!$F$11:$F$5010,'B. Consumer Budget'!$G538))</f>
        <v/>
      </c>
      <c r="M538" s="120">
        <f>IF('B. Consumer Budget'!$K538&lt;0,0,IF('B. Consumer Budget'!$L538&gt;'B. Consumer Budget'!$K538,'B. Consumer Budget'!$K538,'B. Consumer Budget'!$L538))</f>
        <v>0</v>
      </c>
      <c r="N538" s="120" t="str">
        <f>IF('B. Consumer Budget'!$L538="","",'B. Consumer Budget'!$M538-'B. Consumer Budget'!$L538)</f>
        <v/>
      </c>
      <c r="O538" s="63" t="str">
        <f>IF(OR(E538="",F538=""),"",SUMIFS('C. Consumer Service Detail'!$J$11:$J$5010,'C. Consumer Service Detail'!$D$11:$D$5010,$C538,'C. Consumer Service Detail'!$E$11:$E$5010,$D538,'C. Consumer Service Detail'!$F$11:$F$5010,'B. Consumer Budget'!$G538,'C. Consumer Service Detail'!$P$11:$P$5010,"Denied"))</f>
        <v/>
      </c>
    </row>
    <row r="539" spans="2:15" x14ac:dyDescent="0.25">
      <c r="B539" s="64">
        <f t="shared" si="8"/>
        <v>529</v>
      </c>
      <c r="C539" s="68"/>
      <c r="D539" s="69"/>
      <c r="E539" s="103"/>
      <c r="F539" s="69"/>
      <c r="G539" s="89"/>
      <c r="H539" s="69"/>
      <c r="I539" s="70"/>
      <c r="J539" s="70"/>
      <c r="K539" s="121">
        <f>'B. Consumer Budget'!$I539-'B. Consumer Budget'!$J539</f>
        <v>0</v>
      </c>
      <c r="L539" s="120" t="str">
        <f>IF(OR(C539="",D539=""),"",SUMIFS('C. Consumer Service Detail'!$J$11:$J$5010,'C. Consumer Service Detail'!$D$11:$D$5010,$C539,'C. Consumer Service Detail'!$E$11:$E$5010,$D539,'C. Consumer Service Detail'!$F$11:$F$5010,'B. Consumer Budget'!$G539))</f>
        <v/>
      </c>
      <c r="M539" s="120">
        <f>IF('B. Consumer Budget'!$K539&lt;0,0,IF('B. Consumer Budget'!$L539&gt;'B. Consumer Budget'!$K539,'B. Consumer Budget'!$K539,'B. Consumer Budget'!$L539))</f>
        <v>0</v>
      </c>
      <c r="N539" s="120" t="str">
        <f>IF('B. Consumer Budget'!$L539="","",'B. Consumer Budget'!$M539-'B. Consumer Budget'!$L539)</f>
        <v/>
      </c>
      <c r="O539" s="63" t="str">
        <f>IF(OR(E539="",F539=""),"",SUMIFS('C. Consumer Service Detail'!$J$11:$J$5010,'C. Consumer Service Detail'!$D$11:$D$5010,$C539,'C. Consumer Service Detail'!$E$11:$E$5010,$D539,'C. Consumer Service Detail'!$F$11:$F$5010,'B. Consumer Budget'!$G539,'C. Consumer Service Detail'!$P$11:$P$5010,"Denied"))</f>
        <v/>
      </c>
    </row>
    <row r="540" spans="2:15" x14ac:dyDescent="0.25">
      <c r="B540" s="64">
        <f t="shared" si="8"/>
        <v>530</v>
      </c>
      <c r="C540" s="65"/>
      <c r="D540" s="66"/>
      <c r="E540" s="104"/>
      <c r="F540" s="66"/>
      <c r="G540" s="88"/>
      <c r="H540" s="66"/>
      <c r="I540" s="67"/>
      <c r="J540" s="67"/>
      <c r="K540" s="121">
        <f>'B. Consumer Budget'!$I540-'B. Consumer Budget'!$J540</f>
        <v>0</v>
      </c>
      <c r="L540" s="120" t="str">
        <f>IF(OR(C540="",D540=""),"",SUMIFS('C. Consumer Service Detail'!$J$11:$J$5010,'C. Consumer Service Detail'!$D$11:$D$5010,$C540,'C. Consumer Service Detail'!$E$11:$E$5010,$D540,'C. Consumer Service Detail'!$F$11:$F$5010,'B. Consumer Budget'!$G540))</f>
        <v/>
      </c>
      <c r="M540" s="120">
        <f>IF('B. Consumer Budget'!$K540&lt;0,0,IF('B. Consumer Budget'!$L540&gt;'B. Consumer Budget'!$K540,'B. Consumer Budget'!$K540,'B. Consumer Budget'!$L540))</f>
        <v>0</v>
      </c>
      <c r="N540" s="120" t="str">
        <f>IF('B. Consumer Budget'!$L540="","",'B. Consumer Budget'!$M540-'B. Consumer Budget'!$L540)</f>
        <v/>
      </c>
      <c r="O540" s="63" t="str">
        <f>IF(OR(E540="",F540=""),"",SUMIFS('C. Consumer Service Detail'!$J$11:$J$5010,'C. Consumer Service Detail'!$D$11:$D$5010,$C540,'C. Consumer Service Detail'!$E$11:$E$5010,$D540,'C. Consumer Service Detail'!$F$11:$F$5010,'B. Consumer Budget'!$G540,'C. Consumer Service Detail'!$P$11:$P$5010,"Denied"))</f>
        <v/>
      </c>
    </row>
    <row r="541" spans="2:15" x14ac:dyDescent="0.25">
      <c r="B541" s="64">
        <f t="shared" si="8"/>
        <v>531</v>
      </c>
      <c r="C541" s="68"/>
      <c r="D541" s="69"/>
      <c r="E541" s="103"/>
      <c r="F541" s="69"/>
      <c r="G541" s="89"/>
      <c r="H541" s="69"/>
      <c r="I541" s="70"/>
      <c r="J541" s="70"/>
      <c r="K541" s="121">
        <f>'B. Consumer Budget'!$I541-'B. Consumer Budget'!$J541</f>
        <v>0</v>
      </c>
      <c r="L541" s="120" t="str">
        <f>IF(OR(C541="",D541=""),"",SUMIFS('C. Consumer Service Detail'!$J$11:$J$5010,'C. Consumer Service Detail'!$D$11:$D$5010,$C541,'C. Consumer Service Detail'!$E$11:$E$5010,$D541,'C. Consumer Service Detail'!$F$11:$F$5010,'B. Consumer Budget'!$G541))</f>
        <v/>
      </c>
      <c r="M541" s="120">
        <f>IF('B. Consumer Budget'!$K541&lt;0,0,IF('B. Consumer Budget'!$L541&gt;'B. Consumer Budget'!$K541,'B. Consumer Budget'!$K541,'B. Consumer Budget'!$L541))</f>
        <v>0</v>
      </c>
      <c r="N541" s="120" t="str">
        <f>IF('B. Consumer Budget'!$L541="","",'B. Consumer Budget'!$M541-'B. Consumer Budget'!$L541)</f>
        <v/>
      </c>
      <c r="O541" s="63" t="str">
        <f>IF(OR(E541="",F541=""),"",SUMIFS('C. Consumer Service Detail'!$J$11:$J$5010,'C. Consumer Service Detail'!$D$11:$D$5010,$C541,'C. Consumer Service Detail'!$E$11:$E$5010,$D541,'C. Consumer Service Detail'!$F$11:$F$5010,'B. Consumer Budget'!$G541,'C. Consumer Service Detail'!$P$11:$P$5010,"Denied"))</f>
        <v/>
      </c>
    </row>
    <row r="542" spans="2:15" x14ac:dyDescent="0.25">
      <c r="B542" s="64">
        <f t="shared" si="8"/>
        <v>532</v>
      </c>
      <c r="C542" s="65"/>
      <c r="D542" s="66"/>
      <c r="E542" s="104"/>
      <c r="F542" s="66"/>
      <c r="G542" s="88"/>
      <c r="H542" s="66"/>
      <c r="I542" s="67"/>
      <c r="J542" s="67"/>
      <c r="K542" s="121">
        <f>'B. Consumer Budget'!$I542-'B. Consumer Budget'!$J542</f>
        <v>0</v>
      </c>
      <c r="L542" s="120" t="str">
        <f>IF(OR(C542="",D542=""),"",SUMIFS('C. Consumer Service Detail'!$J$11:$J$5010,'C. Consumer Service Detail'!$D$11:$D$5010,$C542,'C. Consumer Service Detail'!$E$11:$E$5010,$D542,'C. Consumer Service Detail'!$F$11:$F$5010,'B. Consumer Budget'!$G542))</f>
        <v/>
      </c>
      <c r="M542" s="120">
        <f>IF('B. Consumer Budget'!$K542&lt;0,0,IF('B. Consumer Budget'!$L542&gt;'B. Consumer Budget'!$K542,'B. Consumer Budget'!$K542,'B. Consumer Budget'!$L542))</f>
        <v>0</v>
      </c>
      <c r="N542" s="120" t="str">
        <f>IF('B. Consumer Budget'!$L542="","",'B. Consumer Budget'!$M542-'B. Consumer Budget'!$L542)</f>
        <v/>
      </c>
      <c r="O542" s="63" t="str">
        <f>IF(OR(E542="",F542=""),"",SUMIFS('C. Consumer Service Detail'!$J$11:$J$5010,'C. Consumer Service Detail'!$D$11:$D$5010,$C542,'C. Consumer Service Detail'!$E$11:$E$5010,$D542,'C. Consumer Service Detail'!$F$11:$F$5010,'B. Consumer Budget'!$G542,'C. Consumer Service Detail'!$P$11:$P$5010,"Denied"))</f>
        <v/>
      </c>
    </row>
    <row r="543" spans="2:15" x14ac:dyDescent="0.25">
      <c r="B543" s="64">
        <f t="shared" si="8"/>
        <v>533</v>
      </c>
      <c r="C543" s="68"/>
      <c r="D543" s="69"/>
      <c r="E543" s="103"/>
      <c r="F543" s="69"/>
      <c r="G543" s="89"/>
      <c r="H543" s="69"/>
      <c r="I543" s="70"/>
      <c r="J543" s="70"/>
      <c r="K543" s="121">
        <f>'B. Consumer Budget'!$I543-'B. Consumer Budget'!$J543</f>
        <v>0</v>
      </c>
      <c r="L543" s="120" t="str">
        <f>IF(OR(C543="",D543=""),"",SUMIFS('C. Consumer Service Detail'!$J$11:$J$5010,'C. Consumer Service Detail'!$D$11:$D$5010,$C543,'C. Consumer Service Detail'!$E$11:$E$5010,$D543,'C. Consumer Service Detail'!$F$11:$F$5010,'B. Consumer Budget'!$G543))</f>
        <v/>
      </c>
      <c r="M543" s="120">
        <f>IF('B. Consumer Budget'!$K543&lt;0,0,IF('B. Consumer Budget'!$L543&gt;'B. Consumer Budget'!$K543,'B. Consumer Budget'!$K543,'B. Consumer Budget'!$L543))</f>
        <v>0</v>
      </c>
      <c r="N543" s="120" t="str">
        <f>IF('B. Consumer Budget'!$L543="","",'B. Consumer Budget'!$M543-'B. Consumer Budget'!$L543)</f>
        <v/>
      </c>
      <c r="O543" s="63" t="str">
        <f>IF(OR(E543="",F543=""),"",SUMIFS('C. Consumer Service Detail'!$J$11:$J$5010,'C. Consumer Service Detail'!$D$11:$D$5010,$C543,'C. Consumer Service Detail'!$E$11:$E$5010,$D543,'C. Consumer Service Detail'!$F$11:$F$5010,'B. Consumer Budget'!$G543,'C. Consumer Service Detail'!$P$11:$P$5010,"Denied"))</f>
        <v/>
      </c>
    </row>
    <row r="544" spans="2:15" x14ac:dyDescent="0.25">
      <c r="B544" s="64">
        <f t="shared" si="8"/>
        <v>534</v>
      </c>
      <c r="C544" s="65"/>
      <c r="D544" s="66"/>
      <c r="E544" s="104"/>
      <c r="F544" s="66"/>
      <c r="G544" s="88"/>
      <c r="H544" s="66"/>
      <c r="I544" s="67"/>
      <c r="J544" s="67"/>
      <c r="K544" s="121">
        <f>'B. Consumer Budget'!$I544-'B. Consumer Budget'!$J544</f>
        <v>0</v>
      </c>
      <c r="L544" s="120" t="str">
        <f>IF(OR(C544="",D544=""),"",SUMIFS('C. Consumer Service Detail'!$J$11:$J$5010,'C. Consumer Service Detail'!$D$11:$D$5010,$C544,'C. Consumer Service Detail'!$E$11:$E$5010,$D544,'C. Consumer Service Detail'!$F$11:$F$5010,'B. Consumer Budget'!$G544))</f>
        <v/>
      </c>
      <c r="M544" s="120">
        <f>IF('B. Consumer Budget'!$K544&lt;0,0,IF('B. Consumer Budget'!$L544&gt;'B. Consumer Budget'!$K544,'B. Consumer Budget'!$K544,'B. Consumer Budget'!$L544))</f>
        <v>0</v>
      </c>
      <c r="N544" s="120" t="str">
        <f>IF('B. Consumer Budget'!$L544="","",'B. Consumer Budget'!$M544-'B. Consumer Budget'!$L544)</f>
        <v/>
      </c>
      <c r="O544" s="63" t="str">
        <f>IF(OR(E544="",F544=""),"",SUMIFS('C. Consumer Service Detail'!$J$11:$J$5010,'C. Consumer Service Detail'!$D$11:$D$5010,$C544,'C. Consumer Service Detail'!$E$11:$E$5010,$D544,'C. Consumer Service Detail'!$F$11:$F$5010,'B. Consumer Budget'!$G544,'C. Consumer Service Detail'!$P$11:$P$5010,"Denied"))</f>
        <v/>
      </c>
    </row>
    <row r="545" spans="2:15" x14ac:dyDescent="0.25">
      <c r="B545" s="64">
        <f t="shared" si="8"/>
        <v>535</v>
      </c>
      <c r="C545" s="68"/>
      <c r="D545" s="69"/>
      <c r="E545" s="103"/>
      <c r="F545" s="69"/>
      <c r="G545" s="89"/>
      <c r="H545" s="69"/>
      <c r="I545" s="70"/>
      <c r="J545" s="70"/>
      <c r="K545" s="121">
        <f>'B. Consumer Budget'!$I545-'B. Consumer Budget'!$J545</f>
        <v>0</v>
      </c>
      <c r="L545" s="120" t="str">
        <f>IF(OR(C545="",D545=""),"",SUMIFS('C. Consumer Service Detail'!$J$11:$J$5010,'C. Consumer Service Detail'!$D$11:$D$5010,$C545,'C. Consumer Service Detail'!$E$11:$E$5010,$D545,'C. Consumer Service Detail'!$F$11:$F$5010,'B. Consumer Budget'!$G545))</f>
        <v/>
      </c>
      <c r="M545" s="120">
        <f>IF('B. Consumer Budget'!$K545&lt;0,0,IF('B. Consumer Budget'!$L545&gt;'B. Consumer Budget'!$K545,'B. Consumer Budget'!$K545,'B. Consumer Budget'!$L545))</f>
        <v>0</v>
      </c>
      <c r="N545" s="120" t="str">
        <f>IF('B. Consumer Budget'!$L545="","",'B. Consumer Budget'!$M545-'B. Consumer Budget'!$L545)</f>
        <v/>
      </c>
      <c r="O545" s="63" t="str">
        <f>IF(OR(E545="",F545=""),"",SUMIFS('C. Consumer Service Detail'!$J$11:$J$5010,'C. Consumer Service Detail'!$D$11:$D$5010,$C545,'C. Consumer Service Detail'!$E$11:$E$5010,$D545,'C. Consumer Service Detail'!$F$11:$F$5010,'B. Consumer Budget'!$G545,'C. Consumer Service Detail'!$P$11:$P$5010,"Denied"))</f>
        <v/>
      </c>
    </row>
    <row r="546" spans="2:15" x14ac:dyDescent="0.25">
      <c r="B546" s="64">
        <f t="shared" si="8"/>
        <v>536</v>
      </c>
      <c r="C546" s="65"/>
      <c r="D546" s="66"/>
      <c r="E546" s="104"/>
      <c r="F546" s="66"/>
      <c r="G546" s="88"/>
      <c r="H546" s="66"/>
      <c r="I546" s="67"/>
      <c r="J546" s="67"/>
      <c r="K546" s="121">
        <f>'B. Consumer Budget'!$I546-'B. Consumer Budget'!$J546</f>
        <v>0</v>
      </c>
      <c r="L546" s="120" t="str">
        <f>IF(OR(C546="",D546=""),"",SUMIFS('C. Consumer Service Detail'!$J$11:$J$5010,'C. Consumer Service Detail'!$D$11:$D$5010,$C546,'C. Consumer Service Detail'!$E$11:$E$5010,$D546,'C. Consumer Service Detail'!$F$11:$F$5010,'B. Consumer Budget'!$G546))</f>
        <v/>
      </c>
      <c r="M546" s="120">
        <f>IF('B. Consumer Budget'!$K546&lt;0,0,IF('B. Consumer Budget'!$L546&gt;'B. Consumer Budget'!$K546,'B. Consumer Budget'!$K546,'B. Consumer Budget'!$L546))</f>
        <v>0</v>
      </c>
      <c r="N546" s="120" t="str">
        <f>IF('B. Consumer Budget'!$L546="","",'B. Consumer Budget'!$M546-'B. Consumer Budget'!$L546)</f>
        <v/>
      </c>
      <c r="O546" s="63" t="str">
        <f>IF(OR(E546="",F546=""),"",SUMIFS('C. Consumer Service Detail'!$J$11:$J$5010,'C. Consumer Service Detail'!$D$11:$D$5010,$C546,'C. Consumer Service Detail'!$E$11:$E$5010,$D546,'C. Consumer Service Detail'!$F$11:$F$5010,'B. Consumer Budget'!$G546,'C. Consumer Service Detail'!$P$11:$P$5010,"Denied"))</f>
        <v/>
      </c>
    </row>
    <row r="547" spans="2:15" x14ac:dyDescent="0.25">
      <c r="B547" s="64">
        <f t="shared" si="8"/>
        <v>537</v>
      </c>
      <c r="C547" s="68"/>
      <c r="D547" s="69"/>
      <c r="E547" s="103"/>
      <c r="F547" s="69"/>
      <c r="G547" s="89"/>
      <c r="H547" s="69"/>
      <c r="I547" s="70"/>
      <c r="J547" s="70"/>
      <c r="K547" s="121">
        <f>'B. Consumer Budget'!$I547-'B. Consumer Budget'!$J547</f>
        <v>0</v>
      </c>
      <c r="L547" s="120" t="str">
        <f>IF(OR(C547="",D547=""),"",SUMIFS('C. Consumer Service Detail'!$J$11:$J$5010,'C. Consumer Service Detail'!$D$11:$D$5010,$C547,'C. Consumer Service Detail'!$E$11:$E$5010,$D547,'C. Consumer Service Detail'!$F$11:$F$5010,'B. Consumer Budget'!$G547))</f>
        <v/>
      </c>
      <c r="M547" s="120">
        <f>IF('B. Consumer Budget'!$K547&lt;0,0,IF('B. Consumer Budget'!$L547&gt;'B. Consumer Budget'!$K547,'B. Consumer Budget'!$K547,'B. Consumer Budget'!$L547))</f>
        <v>0</v>
      </c>
      <c r="N547" s="120" t="str">
        <f>IF('B. Consumer Budget'!$L547="","",'B. Consumer Budget'!$M547-'B. Consumer Budget'!$L547)</f>
        <v/>
      </c>
      <c r="O547" s="63" t="str">
        <f>IF(OR(E547="",F547=""),"",SUMIFS('C. Consumer Service Detail'!$J$11:$J$5010,'C. Consumer Service Detail'!$D$11:$D$5010,$C547,'C. Consumer Service Detail'!$E$11:$E$5010,$D547,'C. Consumer Service Detail'!$F$11:$F$5010,'B. Consumer Budget'!$G547,'C. Consumer Service Detail'!$P$11:$P$5010,"Denied"))</f>
        <v/>
      </c>
    </row>
    <row r="548" spans="2:15" x14ac:dyDescent="0.25">
      <c r="B548" s="64">
        <f t="shared" si="8"/>
        <v>538</v>
      </c>
      <c r="C548" s="65"/>
      <c r="D548" s="66"/>
      <c r="E548" s="104"/>
      <c r="F548" s="66"/>
      <c r="G548" s="88"/>
      <c r="H548" s="66"/>
      <c r="I548" s="67"/>
      <c r="J548" s="67"/>
      <c r="K548" s="121">
        <f>'B. Consumer Budget'!$I548-'B. Consumer Budget'!$J548</f>
        <v>0</v>
      </c>
      <c r="L548" s="120" t="str">
        <f>IF(OR(C548="",D548=""),"",SUMIFS('C. Consumer Service Detail'!$J$11:$J$5010,'C. Consumer Service Detail'!$D$11:$D$5010,$C548,'C. Consumer Service Detail'!$E$11:$E$5010,$D548,'C. Consumer Service Detail'!$F$11:$F$5010,'B. Consumer Budget'!$G548))</f>
        <v/>
      </c>
      <c r="M548" s="120">
        <f>IF('B. Consumer Budget'!$K548&lt;0,0,IF('B. Consumer Budget'!$L548&gt;'B. Consumer Budget'!$K548,'B. Consumer Budget'!$K548,'B. Consumer Budget'!$L548))</f>
        <v>0</v>
      </c>
      <c r="N548" s="120" t="str">
        <f>IF('B. Consumer Budget'!$L548="","",'B. Consumer Budget'!$M548-'B. Consumer Budget'!$L548)</f>
        <v/>
      </c>
      <c r="O548" s="63" t="str">
        <f>IF(OR(E548="",F548=""),"",SUMIFS('C. Consumer Service Detail'!$J$11:$J$5010,'C. Consumer Service Detail'!$D$11:$D$5010,$C548,'C. Consumer Service Detail'!$E$11:$E$5010,$D548,'C. Consumer Service Detail'!$F$11:$F$5010,'B. Consumer Budget'!$G548,'C. Consumer Service Detail'!$P$11:$P$5010,"Denied"))</f>
        <v/>
      </c>
    </row>
    <row r="549" spans="2:15" x14ac:dyDescent="0.25">
      <c r="B549" s="64">
        <f t="shared" si="8"/>
        <v>539</v>
      </c>
      <c r="C549" s="68"/>
      <c r="D549" s="69"/>
      <c r="E549" s="103"/>
      <c r="F549" s="69"/>
      <c r="G549" s="89"/>
      <c r="H549" s="69"/>
      <c r="I549" s="70"/>
      <c r="J549" s="70"/>
      <c r="K549" s="121">
        <f>'B. Consumer Budget'!$I549-'B. Consumer Budget'!$J549</f>
        <v>0</v>
      </c>
      <c r="L549" s="120" t="str">
        <f>IF(OR(C549="",D549=""),"",SUMIFS('C. Consumer Service Detail'!$J$11:$J$5010,'C. Consumer Service Detail'!$D$11:$D$5010,$C549,'C. Consumer Service Detail'!$E$11:$E$5010,$D549,'C. Consumer Service Detail'!$F$11:$F$5010,'B. Consumer Budget'!$G549))</f>
        <v/>
      </c>
      <c r="M549" s="120">
        <f>IF('B. Consumer Budget'!$K549&lt;0,0,IF('B. Consumer Budget'!$L549&gt;'B. Consumer Budget'!$K549,'B. Consumer Budget'!$K549,'B. Consumer Budget'!$L549))</f>
        <v>0</v>
      </c>
      <c r="N549" s="120" t="str">
        <f>IF('B. Consumer Budget'!$L549="","",'B. Consumer Budget'!$M549-'B. Consumer Budget'!$L549)</f>
        <v/>
      </c>
      <c r="O549" s="63" t="str">
        <f>IF(OR(E549="",F549=""),"",SUMIFS('C. Consumer Service Detail'!$J$11:$J$5010,'C. Consumer Service Detail'!$D$11:$D$5010,$C549,'C. Consumer Service Detail'!$E$11:$E$5010,$D549,'C. Consumer Service Detail'!$F$11:$F$5010,'B. Consumer Budget'!$G549,'C. Consumer Service Detail'!$P$11:$P$5010,"Denied"))</f>
        <v/>
      </c>
    </row>
    <row r="550" spans="2:15" x14ac:dyDescent="0.25">
      <c r="B550" s="64">
        <f t="shared" si="8"/>
        <v>540</v>
      </c>
      <c r="C550" s="65"/>
      <c r="D550" s="66"/>
      <c r="E550" s="104"/>
      <c r="F550" s="66"/>
      <c r="G550" s="88"/>
      <c r="H550" s="66"/>
      <c r="I550" s="67"/>
      <c r="J550" s="67"/>
      <c r="K550" s="121">
        <f>'B. Consumer Budget'!$I550-'B. Consumer Budget'!$J550</f>
        <v>0</v>
      </c>
      <c r="L550" s="120" t="str">
        <f>IF(OR(C550="",D550=""),"",SUMIFS('C. Consumer Service Detail'!$J$11:$J$5010,'C. Consumer Service Detail'!$D$11:$D$5010,$C550,'C. Consumer Service Detail'!$E$11:$E$5010,$D550,'C. Consumer Service Detail'!$F$11:$F$5010,'B. Consumer Budget'!$G550))</f>
        <v/>
      </c>
      <c r="M550" s="120">
        <f>IF('B. Consumer Budget'!$K550&lt;0,0,IF('B. Consumer Budget'!$L550&gt;'B. Consumer Budget'!$K550,'B. Consumer Budget'!$K550,'B. Consumer Budget'!$L550))</f>
        <v>0</v>
      </c>
      <c r="N550" s="120" t="str">
        <f>IF('B. Consumer Budget'!$L550="","",'B. Consumer Budget'!$M550-'B. Consumer Budget'!$L550)</f>
        <v/>
      </c>
      <c r="O550" s="63" t="str">
        <f>IF(OR(E550="",F550=""),"",SUMIFS('C. Consumer Service Detail'!$J$11:$J$5010,'C. Consumer Service Detail'!$D$11:$D$5010,$C550,'C. Consumer Service Detail'!$E$11:$E$5010,$D550,'C. Consumer Service Detail'!$F$11:$F$5010,'B. Consumer Budget'!$G550,'C. Consumer Service Detail'!$P$11:$P$5010,"Denied"))</f>
        <v/>
      </c>
    </row>
    <row r="551" spans="2:15" x14ac:dyDescent="0.25">
      <c r="B551" s="64">
        <f t="shared" si="8"/>
        <v>541</v>
      </c>
      <c r="C551" s="68"/>
      <c r="D551" s="69"/>
      <c r="E551" s="103"/>
      <c r="F551" s="69"/>
      <c r="G551" s="89"/>
      <c r="H551" s="69"/>
      <c r="I551" s="70"/>
      <c r="J551" s="70"/>
      <c r="K551" s="121">
        <f>'B. Consumer Budget'!$I551-'B. Consumer Budget'!$J551</f>
        <v>0</v>
      </c>
      <c r="L551" s="120" t="str">
        <f>IF(OR(C551="",D551=""),"",SUMIFS('C. Consumer Service Detail'!$J$11:$J$5010,'C. Consumer Service Detail'!$D$11:$D$5010,$C551,'C. Consumer Service Detail'!$E$11:$E$5010,$D551,'C. Consumer Service Detail'!$F$11:$F$5010,'B. Consumer Budget'!$G551))</f>
        <v/>
      </c>
      <c r="M551" s="120">
        <f>IF('B. Consumer Budget'!$K551&lt;0,0,IF('B. Consumer Budget'!$L551&gt;'B. Consumer Budget'!$K551,'B. Consumer Budget'!$K551,'B. Consumer Budget'!$L551))</f>
        <v>0</v>
      </c>
      <c r="N551" s="120" t="str">
        <f>IF('B. Consumer Budget'!$L551="","",'B. Consumer Budget'!$M551-'B. Consumer Budget'!$L551)</f>
        <v/>
      </c>
      <c r="O551" s="63" t="str">
        <f>IF(OR(E551="",F551=""),"",SUMIFS('C. Consumer Service Detail'!$J$11:$J$5010,'C. Consumer Service Detail'!$D$11:$D$5010,$C551,'C. Consumer Service Detail'!$E$11:$E$5010,$D551,'C. Consumer Service Detail'!$F$11:$F$5010,'B. Consumer Budget'!$G551,'C. Consumer Service Detail'!$P$11:$P$5010,"Denied"))</f>
        <v/>
      </c>
    </row>
    <row r="552" spans="2:15" x14ac:dyDescent="0.25">
      <c r="B552" s="64">
        <f t="shared" si="8"/>
        <v>542</v>
      </c>
      <c r="C552" s="65"/>
      <c r="D552" s="66"/>
      <c r="E552" s="104"/>
      <c r="F552" s="66"/>
      <c r="G552" s="88"/>
      <c r="H552" s="66"/>
      <c r="I552" s="67"/>
      <c r="J552" s="67"/>
      <c r="K552" s="121">
        <f>'B. Consumer Budget'!$I552-'B. Consumer Budget'!$J552</f>
        <v>0</v>
      </c>
      <c r="L552" s="120" t="str">
        <f>IF(OR(C552="",D552=""),"",SUMIFS('C. Consumer Service Detail'!$J$11:$J$5010,'C. Consumer Service Detail'!$D$11:$D$5010,$C552,'C. Consumer Service Detail'!$E$11:$E$5010,$D552,'C. Consumer Service Detail'!$F$11:$F$5010,'B. Consumer Budget'!$G552))</f>
        <v/>
      </c>
      <c r="M552" s="120">
        <f>IF('B. Consumer Budget'!$K552&lt;0,0,IF('B. Consumer Budget'!$L552&gt;'B. Consumer Budget'!$K552,'B. Consumer Budget'!$K552,'B. Consumer Budget'!$L552))</f>
        <v>0</v>
      </c>
      <c r="N552" s="120" t="str">
        <f>IF('B. Consumer Budget'!$L552="","",'B. Consumer Budget'!$M552-'B. Consumer Budget'!$L552)</f>
        <v/>
      </c>
      <c r="O552" s="63" t="str">
        <f>IF(OR(E552="",F552=""),"",SUMIFS('C. Consumer Service Detail'!$J$11:$J$5010,'C. Consumer Service Detail'!$D$11:$D$5010,$C552,'C. Consumer Service Detail'!$E$11:$E$5010,$D552,'C. Consumer Service Detail'!$F$11:$F$5010,'B. Consumer Budget'!$G552,'C. Consumer Service Detail'!$P$11:$P$5010,"Denied"))</f>
        <v/>
      </c>
    </row>
    <row r="553" spans="2:15" x14ac:dyDescent="0.25">
      <c r="B553" s="64">
        <f t="shared" si="8"/>
        <v>543</v>
      </c>
      <c r="C553" s="68"/>
      <c r="D553" s="69"/>
      <c r="E553" s="103"/>
      <c r="F553" s="69"/>
      <c r="G553" s="89"/>
      <c r="H553" s="69"/>
      <c r="I553" s="70"/>
      <c r="J553" s="70"/>
      <c r="K553" s="121">
        <f>'B. Consumer Budget'!$I553-'B. Consumer Budget'!$J553</f>
        <v>0</v>
      </c>
      <c r="L553" s="120" t="str">
        <f>IF(OR(C553="",D553=""),"",SUMIFS('C. Consumer Service Detail'!$J$11:$J$5010,'C. Consumer Service Detail'!$D$11:$D$5010,$C553,'C. Consumer Service Detail'!$E$11:$E$5010,$D553,'C. Consumer Service Detail'!$F$11:$F$5010,'B. Consumer Budget'!$G553))</f>
        <v/>
      </c>
      <c r="M553" s="120">
        <f>IF('B. Consumer Budget'!$K553&lt;0,0,IF('B. Consumer Budget'!$L553&gt;'B. Consumer Budget'!$K553,'B. Consumer Budget'!$K553,'B. Consumer Budget'!$L553))</f>
        <v>0</v>
      </c>
      <c r="N553" s="120" t="str">
        <f>IF('B. Consumer Budget'!$L553="","",'B. Consumer Budget'!$M553-'B. Consumer Budget'!$L553)</f>
        <v/>
      </c>
      <c r="O553" s="63" t="str">
        <f>IF(OR(E553="",F553=""),"",SUMIFS('C. Consumer Service Detail'!$J$11:$J$5010,'C. Consumer Service Detail'!$D$11:$D$5010,$C553,'C. Consumer Service Detail'!$E$11:$E$5010,$D553,'C. Consumer Service Detail'!$F$11:$F$5010,'B. Consumer Budget'!$G553,'C. Consumer Service Detail'!$P$11:$P$5010,"Denied"))</f>
        <v/>
      </c>
    </row>
    <row r="554" spans="2:15" x14ac:dyDescent="0.25">
      <c r="B554" s="64">
        <f t="shared" si="8"/>
        <v>544</v>
      </c>
      <c r="C554" s="65"/>
      <c r="D554" s="66"/>
      <c r="E554" s="104"/>
      <c r="F554" s="66"/>
      <c r="G554" s="88"/>
      <c r="H554" s="66"/>
      <c r="I554" s="67"/>
      <c r="J554" s="67"/>
      <c r="K554" s="121">
        <f>'B. Consumer Budget'!$I554-'B. Consumer Budget'!$J554</f>
        <v>0</v>
      </c>
      <c r="L554" s="120" t="str">
        <f>IF(OR(C554="",D554=""),"",SUMIFS('C. Consumer Service Detail'!$J$11:$J$5010,'C. Consumer Service Detail'!$D$11:$D$5010,$C554,'C. Consumer Service Detail'!$E$11:$E$5010,$D554,'C. Consumer Service Detail'!$F$11:$F$5010,'B. Consumer Budget'!$G554))</f>
        <v/>
      </c>
      <c r="M554" s="120">
        <f>IF('B. Consumer Budget'!$K554&lt;0,0,IF('B. Consumer Budget'!$L554&gt;'B. Consumer Budget'!$K554,'B. Consumer Budget'!$K554,'B. Consumer Budget'!$L554))</f>
        <v>0</v>
      </c>
      <c r="N554" s="120" t="str">
        <f>IF('B. Consumer Budget'!$L554="","",'B. Consumer Budget'!$M554-'B. Consumer Budget'!$L554)</f>
        <v/>
      </c>
      <c r="O554" s="63" t="str">
        <f>IF(OR(E554="",F554=""),"",SUMIFS('C. Consumer Service Detail'!$J$11:$J$5010,'C. Consumer Service Detail'!$D$11:$D$5010,$C554,'C. Consumer Service Detail'!$E$11:$E$5010,$D554,'C. Consumer Service Detail'!$F$11:$F$5010,'B. Consumer Budget'!$G554,'C. Consumer Service Detail'!$P$11:$P$5010,"Denied"))</f>
        <v/>
      </c>
    </row>
    <row r="555" spans="2:15" x14ac:dyDescent="0.25">
      <c r="B555" s="64">
        <f t="shared" si="8"/>
        <v>545</v>
      </c>
      <c r="C555" s="68"/>
      <c r="D555" s="69"/>
      <c r="E555" s="103"/>
      <c r="F555" s="69"/>
      <c r="G555" s="89"/>
      <c r="H555" s="69"/>
      <c r="I555" s="70"/>
      <c r="J555" s="70"/>
      <c r="K555" s="121">
        <f>'B. Consumer Budget'!$I555-'B. Consumer Budget'!$J555</f>
        <v>0</v>
      </c>
      <c r="L555" s="120" t="str">
        <f>IF(OR(C555="",D555=""),"",SUMIFS('C. Consumer Service Detail'!$J$11:$J$5010,'C. Consumer Service Detail'!$D$11:$D$5010,$C555,'C. Consumer Service Detail'!$E$11:$E$5010,$D555,'C. Consumer Service Detail'!$F$11:$F$5010,'B. Consumer Budget'!$G555))</f>
        <v/>
      </c>
      <c r="M555" s="120">
        <f>IF('B. Consumer Budget'!$K555&lt;0,0,IF('B. Consumer Budget'!$L555&gt;'B. Consumer Budget'!$K555,'B. Consumer Budget'!$K555,'B. Consumer Budget'!$L555))</f>
        <v>0</v>
      </c>
      <c r="N555" s="120" t="str">
        <f>IF('B. Consumer Budget'!$L555="","",'B. Consumer Budget'!$M555-'B. Consumer Budget'!$L555)</f>
        <v/>
      </c>
      <c r="O555" s="63" t="str">
        <f>IF(OR(E555="",F555=""),"",SUMIFS('C. Consumer Service Detail'!$J$11:$J$5010,'C. Consumer Service Detail'!$D$11:$D$5010,$C555,'C. Consumer Service Detail'!$E$11:$E$5010,$D555,'C. Consumer Service Detail'!$F$11:$F$5010,'B. Consumer Budget'!$G555,'C. Consumer Service Detail'!$P$11:$P$5010,"Denied"))</f>
        <v/>
      </c>
    </row>
    <row r="556" spans="2:15" x14ac:dyDescent="0.25">
      <c r="B556" s="64">
        <f t="shared" si="8"/>
        <v>546</v>
      </c>
      <c r="C556" s="65"/>
      <c r="D556" s="66"/>
      <c r="E556" s="104"/>
      <c r="F556" s="66"/>
      <c r="G556" s="88"/>
      <c r="H556" s="66"/>
      <c r="I556" s="67"/>
      <c r="J556" s="67"/>
      <c r="K556" s="121">
        <f>'B. Consumer Budget'!$I556-'B. Consumer Budget'!$J556</f>
        <v>0</v>
      </c>
      <c r="L556" s="120" t="str">
        <f>IF(OR(C556="",D556=""),"",SUMIFS('C. Consumer Service Detail'!$J$11:$J$5010,'C. Consumer Service Detail'!$D$11:$D$5010,$C556,'C. Consumer Service Detail'!$E$11:$E$5010,$D556,'C. Consumer Service Detail'!$F$11:$F$5010,'B. Consumer Budget'!$G556))</f>
        <v/>
      </c>
      <c r="M556" s="120">
        <f>IF('B. Consumer Budget'!$K556&lt;0,0,IF('B. Consumer Budget'!$L556&gt;'B. Consumer Budget'!$K556,'B. Consumer Budget'!$K556,'B. Consumer Budget'!$L556))</f>
        <v>0</v>
      </c>
      <c r="N556" s="120" t="str">
        <f>IF('B. Consumer Budget'!$L556="","",'B. Consumer Budget'!$M556-'B. Consumer Budget'!$L556)</f>
        <v/>
      </c>
      <c r="O556" s="63" t="str">
        <f>IF(OR(E556="",F556=""),"",SUMIFS('C. Consumer Service Detail'!$J$11:$J$5010,'C. Consumer Service Detail'!$D$11:$D$5010,$C556,'C. Consumer Service Detail'!$E$11:$E$5010,$D556,'C. Consumer Service Detail'!$F$11:$F$5010,'B. Consumer Budget'!$G556,'C. Consumer Service Detail'!$P$11:$P$5010,"Denied"))</f>
        <v/>
      </c>
    </row>
    <row r="557" spans="2:15" x14ac:dyDescent="0.25">
      <c r="B557" s="64">
        <f t="shared" si="8"/>
        <v>547</v>
      </c>
      <c r="C557" s="68"/>
      <c r="D557" s="69"/>
      <c r="E557" s="103"/>
      <c r="F557" s="69"/>
      <c r="G557" s="89"/>
      <c r="H557" s="69"/>
      <c r="I557" s="70"/>
      <c r="J557" s="70"/>
      <c r="K557" s="121">
        <f>'B. Consumer Budget'!$I557-'B. Consumer Budget'!$J557</f>
        <v>0</v>
      </c>
      <c r="L557" s="120" t="str">
        <f>IF(OR(C557="",D557=""),"",SUMIFS('C. Consumer Service Detail'!$J$11:$J$5010,'C. Consumer Service Detail'!$D$11:$D$5010,$C557,'C. Consumer Service Detail'!$E$11:$E$5010,$D557,'C. Consumer Service Detail'!$F$11:$F$5010,'B. Consumer Budget'!$G557))</f>
        <v/>
      </c>
      <c r="M557" s="120">
        <f>IF('B. Consumer Budget'!$K557&lt;0,0,IF('B. Consumer Budget'!$L557&gt;'B. Consumer Budget'!$K557,'B. Consumer Budget'!$K557,'B. Consumer Budget'!$L557))</f>
        <v>0</v>
      </c>
      <c r="N557" s="120" t="str">
        <f>IF('B. Consumer Budget'!$L557="","",'B. Consumer Budget'!$M557-'B. Consumer Budget'!$L557)</f>
        <v/>
      </c>
      <c r="O557" s="63" t="str">
        <f>IF(OR(E557="",F557=""),"",SUMIFS('C. Consumer Service Detail'!$J$11:$J$5010,'C. Consumer Service Detail'!$D$11:$D$5010,$C557,'C. Consumer Service Detail'!$E$11:$E$5010,$D557,'C. Consumer Service Detail'!$F$11:$F$5010,'B. Consumer Budget'!$G557,'C. Consumer Service Detail'!$P$11:$P$5010,"Denied"))</f>
        <v/>
      </c>
    </row>
    <row r="558" spans="2:15" x14ac:dyDescent="0.25">
      <c r="B558" s="64">
        <f t="shared" si="8"/>
        <v>548</v>
      </c>
      <c r="C558" s="65"/>
      <c r="D558" s="66"/>
      <c r="E558" s="104"/>
      <c r="F558" s="66"/>
      <c r="G558" s="88"/>
      <c r="H558" s="66"/>
      <c r="I558" s="67"/>
      <c r="J558" s="67"/>
      <c r="K558" s="121">
        <f>'B. Consumer Budget'!$I558-'B. Consumer Budget'!$J558</f>
        <v>0</v>
      </c>
      <c r="L558" s="120" t="str">
        <f>IF(OR(C558="",D558=""),"",SUMIFS('C. Consumer Service Detail'!$J$11:$J$5010,'C. Consumer Service Detail'!$D$11:$D$5010,$C558,'C. Consumer Service Detail'!$E$11:$E$5010,$D558,'C. Consumer Service Detail'!$F$11:$F$5010,'B. Consumer Budget'!$G558))</f>
        <v/>
      </c>
      <c r="M558" s="120">
        <f>IF('B. Consumer Budget'!$K558&lt;0,0,IF('B. Consumer Budget'!$L558&gt;'B. Consumer Budget'!$K558,'B. Consumer Budget'!$K558,'B. Consumer Budget'!$L558))</f>
        <v>0</v>
      </c>
      <c r="N558" s="120" t="str">
        <f>IF('B. Consumer Budget'!$L558="","",'B. Consumer Budget'!$M558-'B. Consumer Budget'!$L558)</f>
        <v/>
      </c>
      <c r="O558" s="63" t="str">
        <f>IF(OR(E558="",F558=""),"",SUMIFS('C. Consumer Service Detail'!$J$11:$J$5010,'C. Consumer Service Detail'!$D$11:$D$5010,$C558,'C. Consumer Service Detail'!$E$11:$E$5010,$D558,'C. Consumer Service Detail'!$F$11:$F$5010,'B. Consumer Budget'!$G558,'C. Consumer Service Detail'!$P$11:$P$5010,"Denied"))</f>
        <v/>
      </c>
    </row>
    <row r="559" spans="2:15" x14ac:dyDescent="0.25">
      <c r="B559" s="64">
        <f t="shared" si="8"/>
        <v>549</v>
      </c>
      <c r="C559" s="68"/>
      <c r="D559" s="69"/>
      <c r="E559" s="103"/>
      <c r="F559" s="69"/>
      <c r="G559" s="89"/>
      <c r="H559" s="69"/>
      <c r="I559" s="70"/>
      <c r="J559" s="70"/>
      <c r="K559" s="121">
        <f>'B. Consumer Budget'!$I559-'B. Consumer Budget'!$J559</f>
        <v>0</v>
      </c>
      <c r="L559" s="120" t="str">
        <f>IF(OR(C559="",D559=""),"",SUMIFS('C. Consumer Service Detail'!$J$11:$J$5010,'C. Consumer Service Detail'!$D$11:$D$5010,$C559,'C. Consumer Service Detail'!$E$11:$E$5010,$D559,'C. Consumer Service Detail'!$F$11:$F$5010,'B. Consumer Budget'!$G559))</f>
        <v/>
      </c>
      <c r="M559" s="120">
        <f>IF('B. Consumer Budget'!$K559&lt;0,0,IF('B. Consumer Budget'!$L559&gt;'B. Consumer Budget'!$K559,'B. Consumer Budget'!$K559,'B. Consumer Budget'!$L559))</f>
        <v>0</v>
      </c>
      <c r="N559" s="120" t="str">
        <f>IF('B. Consumer Budget'!$L559="","",'B. Consumer Budget'!$M559-'B. Consumer Budget'!$L559)</f>
        <v/>
      </c>
      <c r="O559" s="63" t="str">
        <f>IF(OR(E559="",F559=""),"",SUMIFS('C. Consumer Service Detail'!$J$11:$J$5010,'C. Consumer Service Detail'!$D$11:$D$5010,$C559,'C. Consumer Service Detail'!$E$11:$E$5010,$D559,'C. Consumer Service Detail'!$F$11:$F$5010,'B. Consumer Budget'!$G559,'C. Consumer Service Detail'!$P$11:$P$5010,"Denied"))</f>
        <v/>
      </c>
    </row>
    <row r="560" spans="2:15" x14ac:dyDescent="0.25">
      <c r="B560" s="64">
        <f t="shared" si="8"/>
        <v>550</v>
      </c>
      <c r="C560" s="65"/>
      <c r="D560" s="66"/>
      <c r="E560" s="104"/>
      <c r="F560" s="66"/>
      <c r="G560" s="88"/>
      <c r="H560" s="66"/>
      <c r="I560" s="67"/>
      <c r="J560" s="67"/>
      <c r="K560" s="121">
        <f>'B. Consumer Budget'!$I560-'B. Consumer Budget'!$J560</f>
        <v>0</v>
      </c>
      <c r="L560" s="120" t="str">
        <f>IF(OR(C560="",D560=""),"",SUMIFS('C. Consumer Service Detail'!$J$11:$J$5010,'C. Consumer Service Detail'!$D$11:$D$5010,$C560,'C. Consumer Service Detail'!$E$11:$E$5010,$D560,'C. Consumer Service Detail'!$F$11:$F$5010,'B. Consumer Budget'!$G560))</f>
        <v/>
      </c>
      <c r="M560" s="120">
        <f>IF('B. Consumer Budget'!$K560&lt;0,0,IF('B. Consumer Budget'!$L560&gt;'B. Consumer Budget'!$K560,'B. Consumer Budget'!$K560,'B. Consumer Budget'!$L560))</f>
        <v>0</v>
      </c>
      <c r="N560" s="120" t="str">
        <f>IF('B. Consumer Budget'!$L560="","",'B. Consumer Budget'!$M560-'B. Consumer Budget'!$L560)</f>
        <v/>
      </c>
      <c r="O560" s="63" t="str">
        <f>IF(OR(E560="",F560=""),"",SUMIFS('C. Consumer Service Detail'!$J$11:$J$5010,'C. Consumer Service Detail'!$D$11:$D$5010,$C560,'C. Consumer Service Detail'!$E$11:$E$5010,$D560,'C. Consumer Service Detail'!$F$11:$F$5010,'B. Consumer Budget'!$G560,'C. Consumer Service Detail'!$P$11:$P$5010,"Denied"))</f>
        <v/>
      </c>
    </row>
    <row r="561" spans="2:15" x14ac:dyDescent="0.25">
      <c r="B561" s="64">
        <f t="shared" si="8"/>
        <v>551</v>
      </c>
      <c r="C561" s="68"/>
      <c r="D561" s="69"/>
      <c r="E561" s="103"/>
      <c r="F561" s="69"/>
      <c r="G561" s="89"/>
      <c r="H561" s="69"/>
      <c r="I561" s="70"/>
      <c r="J561" s="70"/>
      <c r="K561" s="121">
        <f>'B. Consumer Budget'!$I561-'B. Consumer Budget'!$J561</f>
        <v>0</v>
      </c>
      <c r="L561" s="120" t="str">
        <f>IF(OR(C561="",D561=""),"",SUMIFS('C. Consumer Service Detail'!$J$11:$J$5010,'C. Consumer Service Detail'!$D$11:$D$5010,$C561,'C. Consumer Service Detail'!$E$11:$E$5010,$D561,'C. Consumer Service Detail'!$F$11:$F$5010,'B. Consumer Budget'!$G561))</f>
        <v/>
      </c>
      <c r="M561" s="120">
        <f>IF('B. Consumer Budget'!$K561&lt;0,0,IF('B. Consumer Budget'!$L561&gt;'B. Consumer Budget'!$K561,'B. Consumer Budget'!$K561,'B. Consumer Budget'!$L561))</f>
        <v>0</v>
      </c>
      <c r="N561" s="120" t="str">
        <f>IF('B. Consumer Budget'!$L561="","",'B. Consumer Budget'!$M561-'B. Consumer Budget'!$L561)</f>
        <v/>
      </c>
      <c r="O561" s="63" t="str">
        <f>IF(OR(E561="",F561=""),"",SUMIFS('C. Consumer Service Detail'!$J$11:$J$5010,'C. Consumer Service Detail'!$D$11:$D$5010,$C561,'C. Consumer Service Detail'!$E$11:$E$5010,$D561,'C. Consumer Service Detail'!$F$11:$F$5010,'B. Consumer Budget'!$G561,'C. Consumer Service Detail'!$P$11:$P$5010,"Denied"))</f>
        <v/>
      </c>
    </row>
    <row r="562" spans="2:15" x14ac:dyDescent="0.25">
      <c r="B562" s="64">
        <f t="shared" si="8"/>
        <v>552</v>
      </c>
      <c r="C562" s="65"/>
      <c r="D562" s="66"/>
      <c r="E562" s="104"/>
      <c r="F562" s="66"/>
      <c r="G562" s="88"/>
      <c r="H562" s="66"/>
      <c r="I562" s="67"/>
      <c r="J562" s="67"/>
      <c r="K562" s="121">
        <f>'B. Consumer Budget'!$I562-'B. Consumer Budget'!$J562</f>
        <v>0</v>
      </c>
      <c r="L562" s="120" t="str">
        <f>IF(OR(C562="",D562=""),"",SUMIFS('C. Consumer Service Detail'!$J$11:$J$5010,'C. Consumer Service Detail'!$D$11:$D$5010,$C562,'C. Consumer Service Detail'!$E$11:$E$5010,$D562,'C. Consumer Service Detail'!$F$11:$F$5010,'B. Consumer Budget'!$G562))</f>
        <v/>
      </c>
      <c r="M562" s="120">
        <f>IF('B. Consumer Budget'!$K562&lt;0,0,IF('B. Consumer Budget'!$L562&gt;'B. Consumer Budget'!$K562,'B. Consumer Budget'!$K562,'B. Consumer Budget'!$L562))</f>
        <v>0</v>
      </c>
      <c r="N562" s="120" t="str">
        <f>IF('B. Consumer Budget'!$L562="","",'B. Consumer Budget'!$M562-'B. Consumer Budget'!$L562)</f>
        <v/>
      </c>
      <c r="O562" s="63" t="str">
        <f>IF(OR(E562="",F562=""),"",SUMIFS('C. Consumer Service Detail'!$J$11:$J$5010,'C. Consumer Service Detail'!$D$11:$D$5010,$C562,'C. Consumer Service Detail'!$E$11:$E$5010,$D562,'C. Consumer Service Detail'!$F$11:$F$5010,'B. Consumer Budget'!$G562,'C. Consumer Service Detail'!$P$11:$P$5010,"Denied"))</f>
        <v/>
      </c>
    </row>
    <row r="563" spans="2:15" x14ac:dyDescent="0.25">
      <c r="B563" s="64">
        <f t="shared" ref="B563:B626" si="9">B562+1</f>
        <v>553</v>
      </c>
      <c r="C563" s="68"/>
      <c r="D563" s="69"/>
      <c r="E563" s="103"/>
      <c r="F563" s="69"/>
      <c r="G563" s="89"/>
      <c r="H563" s="69"/>
      <c r="I563" s="70"/>
      <c r="J563" s="70"/>
      <c r="K563" s="121">
        <f>'B. Consumer Budget'!$I563-'B. Consumer Budget'!$J563</f>
        <v>0</v>
      </c>
      <c r="L563" s="120" t="str">
        <f>IF(OR(C563="",D563=""),"",SUMIFS('C. Consumer Service Detail'!$J$11:$J$5010,'C. Consumer Service Detail'!$D$11:$D$5010,$C563,'C. Consumer Service Detail'!$E$11:$E$5010,$D563,'C. Consumer Service Detail'!$F$11:$F$5010,'B. Consumer Budget'!$G563))</f>
        <v/>
      </c>
      <c r="M563" s="120">
        <f>IF('B. Consumer Budget'!$K563&lt;0,0,IF('B. Consumer Budget'!$L563&gt;'B. Consumer Budget'!$K563,'B. Consumer Budget'!$K563,'B. Consumer Budget'!$L563))</f>
        <v>0</v>
      </c>
      <c r="N563" s="120" t="str">
        <f>IF('B. Consumer Budget'!$L563="","",'B. Consumer Budget'!$M563-'B. Consumer Budget'!$L563)</f>
        <v/>
      </c>
      <c r="O563" s="63" t="str">
        <f>IF(OR(E563="",F563=""),"",SUMIFS('C. Consumer Service Detail'!$J$11:$J$5010,'C. Consumer Service Detail'!$D$11:$D$5010,$C563,'C. Consumer Service Detail'!$E$11:$E$5010,$D563,'C. Consumer Service Detail'!$F$11:$F$5010,'B. Consumer Budget'!$G563,'C. Consumer Service Detail'!$P$11:$P$5010,"Denied"))</f>
        <v/>
      </c>
    </row>
    <row r="564" spans="2:15" x14ac:dyDescent="0.25">
      <c r="B564" s="64">
        <f t="shared" si="9"/>
        <v>554</v>
      </c>
      <c r="C564" s="65"/>
      <c r="D564" s="66"/>
      <c r="E564" s="104"/>
      <c r="F564" s="66"/>
      <c r="G564" s="88"/>
      <c r="H564" s="66"/>
      <c r="I564" s="67"/>
      <c r="J564" s="67"/>
      <c r="K564" s="121">
        <f>'B. Consumer Budget'!$I564-'B. Consumer Budget'!$J564</f>
        <v>0</v>
      </c>
      <c r="L564" s="120" t="str">
        <f>IF(OR(C564="",D564=""),"",SUMIFS('C. Consumer Service Detail'!$J$11:$J$5010,'C. Consumer Service Detail'!$D$11:$D$5010,$C564,'C. Consumer Service Detail'!$E$11:$E$5010,$D564,'C. Consumer Service Detail'!$F$11:$F$5010,'B. Consumer Budget'!$G564))</f>
        <v/>
      </c>
      <c r="M564" s="120">
        <f>IF('B. Consumer Budget'!$K564&lt;0,0,IF('B. Consumer Budget'!$L564&gt;'B. Consumer Budget'!$K564,'B. Consumer Budget'!$K564,'B. Consumer Budget'!$L564))</f>
        <v>0</v>
      </c>
      <c r="N564" s="120" t="str">
        <f>IF('B. Consumer Budget'!$L564="","",'B. Consumer Budget'!$M564-'B. Consumer Budget'!$L564)</f>
        <v/>
      </c>
      <c r="O564" s="63" t="str">
        <f>IF(OR(E564="",F564=""),"",SUMIFS('C. Consumer Service Detail'!$J$11:$J$5010,'C. Consumer Service Detail'!$D$11:$D$5010,$C564,'C. Consumer Service Detail'!$E$11:$E$5010,$D564,'C. Consumer Service Detail'!$F$11:$F$5010,'B. Consumer Budget'!$G564,'C. Consumer Service Detail'!$P$11:$P$5010,"Denied"))</f>
        <v/>
      </c>
    </row>
    <row r="565" spans="2:15" x14ac:dyDescent="0.25">
      <c r="B565" s="64">
        <f t="shared" si="9"/>
        <v>555</v>
      </c>
      <c r="C565" s="68"/>
      <c r="D565" s="69"/>
      <c r="E565" s="103"/>
      <c r="F565" s="69"/>
      <c r="G565" s="89"/>
      <c r="H565" s="69"/>
      <c r="I565" s="70"/>
      <c r="J565" s="70"/>
      <c r="K565" s="121">
        <f>'B. Consumer Budget'!$I565-'B. Consumer Budget'!$J565</f>
        <v>0</v>
      </c>
      <c r="L565" s="120" t="str">
        <f>IF(OR(C565="",D565=""),"",SUMIFS('C. Consumer Service Detail'!$J$11:$J$5010,'C. Consumer Service Detail'!$D$11:$D$5010,$C565,'C. Consumer Service Detail'!$E$11:$E$5010,$D565,'C. Consumer Service Detail'!$F$11:$F$5010,'B. Consumer Budget'!$G565))</f>
        <v/>
      </c>
      <c r="M565" s="120">
        <f>IF('B. Consumer Budget'!$K565&lt;0,0,IF('B. Consumer Budget'!$L565&gt;'B. Consumer Budget'!$K565,'B. Consumer Budget'!$K565,'B. Consumer Budget'!$L565))</f>
        <v>0</v>
      </c>
      <c r="N565" s="120" t="str">
        <f>IF('B. Consumer Budget'!$L565="","",'B. Consumer Budget'!$M565-'B. Consumer Budget'!$L565)</f>
        <v/>
      </c>
      <c r="O565" s="63" t="str">
        <f>IF(OR(E565="",F565=""),"",SUMIFS('C. Consumer Service Detail'!$J$11:$J$5010,'C. Consumer Service Detail'!$D$11:$D$5010,$C565,'C. Consumer Service Detail'!$E$11:$E$5010,$D565,'C. Consumer Service Detail'!$F$11:$F$5010,'B. Consumer Budget'!$G565,'C. Consumer Service Detail'!$P$11:$P$5010,"Denied"))</f>
        <v/>
      </c>
    </row>
    <row r="566" spans="2:15" x14ac:dyDescent="0.25">
      <c r="B566" s="64">
        <f t="shared" si="9"/>
        <v>556</v>
      </c>
      <c r="C566" s="65"/>
      <c r="D566" s="66"/>
      <c r="E566" s="104"/>
      <c r="F566" s="66"/>
      <c r="G566" s="88"/>
      <c r="H566" s="66"/>
      <c r="I566" s="67"/>
      <c r="J566" s="67"/>
      <c r="K566" s="121">
        <f>'B. Consumer Budget'!$I566-'B. Consumer Budget'!$J566</f>
        <v>0</v>
      </c>
      <c r="L566" s="120" t="str">
        <f>IF(OR(C566="",D566=""),"",SUMIFS('C. Consumer Service Detail'!$J$11:$J$5010,'C. Consumer Service Detail'!$D$11:$D$5010,$C566,'C. Consumer Service Detail'!$E$11:$E$5010,$D566,'C. Consumer Service Detail'!$F$11:$F$5010,'B. Consumer Budget'!$G566))</f>
        <v/>
      </c>
      <c r="M566" s="120">
        <f>IF('B. Consumer Budget'!$K566&lt;0,0,IF('B. Consumer Budget'!$L566&gt;'B. Consumer Budget'!$K566,'B. Consumer Budget'!$K566,'B. Consumer Budget'!$L566))</f>
        <v>0</v>
      </c>
      <c r="N566" s="120" t="str">
        <f>IF('B. Consumer Budget'!$L566="","",'B. Consumer Budget'!$M566-'B. Consumer Budget'!$L566)</f>
        <v/>
      </c>
      <c r="O566" s="63" t="str">
        <f>IF(OR(E566="",F566=""),"",SUMIFS('C. Consumer Service Detail'!$J$11:$J$5010,'C. Consumer Service Detail'!$D$11:$D$5010,$C566,'C. Consumer Service Detail'!$E$11:$E$5010,$D566,'C. Consumer Service Detail'!$F$11:$F$5010,'B. Consumer Budget'!$G566,'C. Consumer Service Detail'!$P$11:$P$5010,"Denied"))</f>
        <v/>
      </c>
    </row>
    <row r="567" spans="2:15" x14ac:dyDescent="0.25">
      <c r="B567" s="64">
        <f t="shared" si="9"/>
        <v>557</v>
      </c>
      <c r="C567" s="68"/>
      <c r="D567" s="69"/>
      <c r="E567" s="103"/>
      <c r="F567" s="69"/>
      <c r="G567" s="89"/>
      <c r="H567" s="69"/>
      <c r="I567" s="70"/>
      <c r="J567" s="70"/>
      <c r="K567" s="121">
        <f>'B. Consumer Budget'!$I567-'B. Consumer Budget'!$J567</f>
        <v>0</v>
      </c>
      <c r="L567" s="120" t="str">
        <f>IF(OR(C567="",D567=""),"",SUMIFS('C. Consumer Service Detail'!$J$11:$J$5010,'C. Consumer Service Detail'!$D$11:$D$5010,$C567,'C. Consumer Service Detail'!$E$11:$E$5010,$D567,'C. Consumer Service Detail'!$F$11:$F$5010,'B. Consumer Budget'!$G567))</f>
        <v/>
      </c>
      <c r="M567" s="120">
        <f>IF('B. Consumer Budget'!$K567&lt;0,0,IF('B. Consumer Budget'!$L567&gt;'B. Consumer Budget'!$K567,'B. Consumer Budget'!$K567,'B. Consumer Budget'!$L567))</f>
        <v>0</v>
      </c>
      <c r="N567" s="120" t="str">
        <f>IF('B. Consumer Budget'!$L567="","",'B. Consumer Budget'!$M567-'B. Consumer Budget'!$L567)</f>
        <v/>
      </c>
      <c r="O567" s="63" t="str">
        <f>IF(OR(E567="",F567=""),"",SUMIFS('C. Consumer Service Detail'!$J$11:$J$5010,'C. Consumer Service Detail'!$D$11:$D$5010,$C567,'C. Consumer Service Detail'!$E$11:$E$5010,$D567,'C. Consumer Service Detail'!$F$11:$F$5010,'B. Consumer Budget'!$G567,'C. Consumer Service Detail'!$P$11:$P$5010,"Denied"))</f>
        <v/>
      </c>
    </row>
    <row r="568" spans="2:15" x14ac:dyDescent="0.25">
      <c r="B568" s="64">
        <f t="shared" si="9"/>
        <v>558</v>
      </c>
      <c r="C568" s="65"/>
      <c r="D568" s="66"/>
      <c r="E568" s="104"/>
      <c r="F568" s="66"/>
      <c r="G568" s="88"/>
      <c r="H568" s="66"/>
      <c r="I568" s="67"/>
      <c r="J568" s="67"/>
      <c r="K568" s="121">
        <f>'B. Consumer Budget'!$I568-'B. Consumer Budget'!$J568</f>
        <v>0</v>
      </c>
      <c r="L568" s="120" t="str">
        <f>IF(OR(C568="",D568=""),"",SUMIFS('C. Consumer Service Detail'!$J$11:$J$5010,'C. Consumer Service Detail'!$D$11:$D$5010,$C568,'C. Consumer Service Detail'!$E$11:$E$5010,$D568,'C. Consumer Service Detail'!$F$11:$F$5010,'B. Consumer Budget'!$G568))</f>
        <v/>
      </c>
      <c r="M568" s="120">
        <f>IF('B. Consumer Budget'!$K568&lt;0,0,IF('B. Consumer Budget'!$L568&gt;'B. Consumer Budget'!$K568,'B. Consumer Budget'!$K568,'B. Consumer Budget'!$L568))</f>
        <v>0</v>
      </c>
      <c r="N568" s="120" t="str">
        <f>IF('B. Consumer Budget'!$L568="","",'B. Consumer Budget'!$M568-'B. Consumer Budget'!$L568)</f>
        <v/>
      </c>
      <c r="O568" s="63" t="str">
        <f>IF(OR(E568="",F568=""),"",SUMIFS('C. Consumer Service Detail'!$J$11:$J$5010,'C. Consumer Service Detail'!$D$11:$D$5010,$C568,'C. Consumer Service Detail'!$E$11:$E$5010,$D568,'C. Consumer Service Detail'!$F$11:$F$5010,'B. Consumer Budget'!$G568,'C. Consumer Service Detail'!$P$11:$P$5010,"Denied"))</f>
        <v/>
      </c>
    </row>
    <row r="569" spans="2:15" x14ac:dyDescent="0.25">
      <c r="B569" s="64">
        <f t="shared" si="9"/>
        <v>559</v>
      </c>
      <c r="C569" s="68"/>
      <c r="D569" s="69"/>
      <c r="E569" s="103"/>
      <c r="F569" s="69"/>
      <c r="G569" s="89"/>
      <c r="H569" s="69"/>
      <c r="I569" s="70"/>
      <c r="J569" s="70"/>
      <c r="K569" s="121">
        <f>'B. Consumer Budget'!$I569-'B. Consumer Budget'!$J569</f>
        <v>0</v>
      </c>
      <c r="L569" s="120" t="str">
        <f>IF(OR(C569="",D569=""),"",SUMIFS('C. Consumer Service Detail'!$J$11:$J$5010,'C. Consumer Service Detail'!$D$11:$D$5010,$C569,'C. Consumer Service Detail'!$E$11:$E$5010,$D569,'C. Consumer Service Detail'!$F$11:$F$5010,'B. Consumer Budget'!$G569))</f>
        <v/>
      </c>
      <c r="M569" s="120">
        <f>IF('B. Consumer Budget'!$K569&lt;0,0,IF('B. Consumer Budget'!$L569&gt;'B. Consumer Budget'!$K569,'B. Consumer Budget'!$K569,'B. Consumer Budget'!$L569))</f>
        <v>0</v>
      </c>
      <c r="N569" s="120" t="str">
        <f>IF('B. Consumer Budget'!$L569="","",'B. Consumer Budget'!$M569-'B. Consumer Budget'!$L569)</f>
        <v/>
      </c>
      <c r="O569" s="63" t="str">
        <f>IF(OR(E569="",F569=""),"",SUMIFS('C. Consumer Service Detail'!$J$11:$J$5010,'C. Consumer Service Detail'!$D$11:$D$5010,$C569,'C. Consumer Service Detail'!$E$11:$E$5010,$D569,'C. Consumer Service Detail'!$F$11:$F$5010,'B. Consumer Budget'!$G569,'C. Consumer Service Detail'!$P$11:$P$5010,"Denied"))</f>
        <v/>
      </c>
    </row>
    <row r="570" spans="2:15" x14ac:dyDescent="0.25">
      <c r="B570" s="64">
        <f t="shared" si="9"/>
        <v>560</v>
      </c>
      <c r="C570" s="65"/>
      <c r="D570" s="66"/>
      <c r="E570" s="104"/>
      <c r="F570" s="66"/>
      <c r="G570" s="88"/>
      <c r="H570" s="66"/>
      <c r="I570" s="67"/>
      <c r="J570" s="67"/>
      <c r="K570" s="121">
        <f>'B. Consumer Budget'!$I570-'B. Consumer Budget'!$J570</f>
        <v>0</v>
      </c>
      <c r="L570" s="120" t="str">
        <f>IF(OR(C570="",D570=""),"",SUMIFS('C. Consumer Service Detail'!$J$11:$J$5010,'C. Consumer Service Detail'!$D$11:$D$5010,$C570,'C. Consumer Service Detail'!$E$11:$E$5010,$D570,'C. Consumer Service Detail'!$F$11:$F$5010,'B. Consumer Budget'!$G570))</f>
        <v/>
      </c>
      <c r="M570" s="120">
        <f>IF('B. Consumer Budget'!$K570&lt;0,0,IF('B. Consumer Budget'!$L570&gt;'B. Consumer Budget'!$K570,'B. Consumer Budget'!$K570,'B. Consumer Budget'!$L570))</f>
        <v>0</v>
      </c>
      <c r="N570" s="120" t="str">
        <f>IF('B. Consumer Budget'!$L570="","",'B. Consumer Budget'!$M570-'B. Consumer Budget'!$L570)</f>
        <v/>
      </c>
      <c r="O570" s="63" t="str">
        <f>IF(OR(E570="",F570=""),"",SUMIFS('C. Consumer Service Detail'!$J$11:$J$5010,'C. Consumer Service Detail'!$D$11:$D$5010,$C570,'C. Consumer Service Detail'!$E$11:$E$5010,$D570,'C. Consumer Service Detail'!$F$11:$F$5010,'B. Consumer Budget'!$G570,'C. Consumer Service Detail'!$P$11:$P$5010,"Denied"))</f>
        <v/>
      </c>
    </row>
    <row r="571" spans="2:15" x14ac:dyDescent="0.25">
      <c r="B571" s="64">
        <f t="shared" si="9"/>
        <v>561</v>
      </c>
      <c r="C571" s="68"/>
      <c r="D571" s="69"/>
      <c r="E571" s="103"/>
      <c r="F571" s="69"/>
      <c r="G571" s="89"/>
      <c r="H571" s="69"/>
      <c r="I571" s="70"/>
      <c r="J571" s="70"/>
      <c r="K571" s="121">
        <f>'B. Consumer Budget'!$I571-'B. Consumer Budget'!$J571</f>
        <v>0</v>
      </c>
      <c r="L571" s="120" t="str">
        <f>IF(OR(C571="",D571=""),"",SUMIFS('C. Consumer Service Detail'!$J$11:$J$5010,'C. Consumer Service Detail'!$D$11:$D$5010,$C571,'C. Consumer Service Detail'!$E$11:$E$5010,$D571,'C. Consumer Service Detail'!$F$11:$F$5010,'B. Consumer Budget'!$G571))</f>
        <v/>
      </c>
      <c r="M571" s="120">
        <f>IF('B. Consumer Budget'!$K571&lt;0,0,IF('B. Consumer Budget'!$L571&gt;'B. Consumer Budget'!$K571,'B. Consumer Budget'!$K571,'B. Consumer Budget'!$L571))</f>
        <v>0</v>
      </c>
      <c r="N571" s="120" t="str">
        <f>IF('B. Consumer Budget'!$L571="","",'B. Consumer Budget'!$M571-'B. Consumer Budget'!$L571)</f>
        <v/>
      </c>
      <c r="O571" s="63" t="str">
        <f>IF(OR(E571="",F571=""),"",SUMIFS('C. Consumer Service Detail'!$J$11:$J$5010,'C. Consumer Service Detail'!$D$11:$D$5010,$C571,'C. Consumer Service Detail'!$E$11:$E$5010,$D571,'C. Consumer Service Detail'!$F$11:$F$5010,'B. Consumer Budget'!$G571,'C. Consumer Service Detail'!$P$11:$P$5010,"Denied"))</f>
        <v/>
      </c>
    </row>
    <row r="572" spans="2:15" x14ac:dyDescent="0.25">
      <c r="B572" s="64">
        <f t="shared" si="9"/>
        <v>562</v>
      </c>
      <c r="C572" s="65"/>
      <c r="D572" s="66"/>
      <c r="E572" s="104"/>
      <c r="F572" s="66"/>
      <c r="G572" s="88"/>
      <c r="H572" s="66"/>
      <c r="I572" s="67"/>
      <c r="J572" s="67"/>
      <c r="K572" s="121">
        <f>'B. Consumer Budget'!$I572-'B. Consumer Budget'!$J572</f>
        <v>0</v>
      </c>
      <c r="L572" s="120" t="str">
        <f>IF(OR(C572="",D572=""),"",SUMIFS('C. Consumer Service Detail'!$J$11:$J$5010,'C. Consumer Service Detail'!$D$11:$D$5010,$C572,'C. Consumer Service Detail'!$E$11:$E$5010,$D572,'C. Consumer Service Detail'!$F$11:$F$5010,'B. Consumer Budget'!$G572))</f>
        <v/>
      </c>
      <c r="M572" s="120">
        <f>IF('B. Consumer Budget'!$K572&lt;0,0,IF('B. Consumer Budget'!$L572&gt;'B. Consumer Budget'!$K572,'B. Consumer Budget'!$K572,'B. Consumer Budget'!$L572))</f>
        <v>0</v>
      </c>
      <c r="N572" s="120" t="str">
        <f>IF('B. Consumer Budget'!$L572="","",'B. Consumer Budget'!$M572-'B. Consumer Budget'!$L572)</f>
        <v/>
      </c>
      <c r="O572" s="63" t="str">
        <f>IF(OR(E572="",F572=""),"",SUMIFS('C. Consumer Service Detail'!$J$11:$J$5010,'C. Consumer Service Detail'!$D$11:$D$5010,$C572,'C. Consumer Service Detail'!$E$11:$E$5010,$D572,'C. Consumer Service Detail'!$F$11:$F$5010,'B. Consumer Budget'!$G572,'C. Consumer Service Detail'!$P$11:$P$5010,"Denied"))</f>
        <v/>
      </c>
    </row>
    <row r="573" spans="2:15" x14ac:dyDescent="0.25">
      <c r="B573" s="64">
        <f t="shared" si="9"/>
        <v>563</v>
      </c>
      <c r="C573" s="68"/>
      <c r="D573" s="69"/>
      <c r="E573" s="103"/>
      <c r="F573" s="69"/>
      <c r="G573" s="89"/>
      <c r="H573" s="69"/>
      <c r="I573" s="70"/>
      <c r="J573" s="70"/>
      <c r="K573" s="121">
        <f>'B. Consumer Budget'!$I573-'B. Consumer Budget'!$J573</f>
        <v>0</v>
      </c>
      <c r="L573" s="120" t="str">
        <f>IF(OR(C573="",D573=""),"",SUMIFS('C. Consumer Service Detail'!$J$11:$J$5010,'C. Consumer Service Detail'!$D$11:$D$5010,$C573,'C. Consumer Service Detail'!$E$11:$E$5010,$D573,'C. Consumer Service Detail'!$F$11:$F$5010,'B. Consumer Budget'!$G573))</f>
        <v/>
      </c>
      <c r="M573" s="120">
        <f>IF('B. Consumer Budget'!$K573&lt;0,0,IF('B. Consumer Budget'!$L573&gt;'B. Consumer Budget'!$K573,'B. Consumer Budget'!$K573,'B. Consumer Budget'!$L573))</f>
        <v>0</v>
      </c>
      <c r="N573" s="120" t="str">
        <f>IF('B. Consumer Budget'!$L573="","",'B. Consumer Budget'!$M573-'B. Consumer Budget'!$L573)</f>
        <v/>
      </c>
      <c r="O573" s="63" t="str">
        <f>IF(OR(E573="",F573=""),"",SUMIFS('C. Consumer Service Detail'!$J$11:$J$5010,'C. Consumer Service Detail'!$D$11:$D$5010,$C573,'C. Consumer Service Detail'!$E$11:$E$5010,$D573,'C. Consumer Service Detail'!$F$11:$F$5010,'B. Consumer Budget'!$G573,'C. Consumer Service Detail'!$P$11:$P$5010,"Denied"))</f>
        <v/>
      </c>
    </row>
    <row r="574" spans="2:15" x14ac:dyDescent="0.25">
      <c r="B574" s="64">
        <f t="shared" si="9"/>
        <v>564</v>
      </c>
      <c r="C574" s="65"/>
      <c r="D574" s="66"/>
      <c r="E574" s="104"/>
      <c r="F574" s="66"/>
      <c r="G574" s="88"/>
      <c r="H574" s="66"/>
      <c r="I574" s="67"/>
      <c r="J574" s="67"/>
      <c r="K574" s="121">
        <f>'B. Consumer Budget'!$I574-'B. Consumer Budget'!$J574</f>
        <v>0</v>
      </c>
      <c r="L574" s="120" t="str">
        <f>IF(OR(C574="",D574=""),"",SUMIFS('C. Consumer Service Detail'!$J$11:$J$5010,'C. Consumer Service Detail'!$D$11:$D$5010,$C574,'C. Consumer Service Detail'!$E$11:$E$5010,$D574,'C. Consumer Service Detail'!$F$11:$F$5010,'B. Consumer Budget'!$G574))</f>
        <v/>
      </c>
      <c r="M574" s="120">
        <f>IF('B. Consumer Budget'!$K574&lt;0,0,IF('B. Consumer Budget'!$L574&gt;'B. Consumer Budget'!$K574,'B. Consumer Budget'!$K574,'B. Consumer Budget'!$L574))</f>
        <v>0</v>
      </c>
      <c r="N574" s="120" t="str">
        <f>IF('B. Consumer Budget'!$L574="","",'B. Consumer Budget'!$M574-'B. Consumer Budget'!$L574)</f>
        <v/>
      </c>
      <c r="O574" s="63" t="str">
        <f>IF(OR(E574="",F574=""),"",SUMIFS('C. Consumer Service Detail'!$J$11:$J$5010,'C. Consumer Service Detail'!$D$11:$D$5010,$C574,'C. Consumer Service Detail'!$E$11:$E$5010,$D574,'C. Consumer Service Detail'!$F$11:$F$5010,'B. Consumer Budget'!$G574,'C. Consumer Service Detail'!$P$11:$P$5010,"Denied"))</f>
        <v/>
      </c>
    </row>
    <row r="575" spans="2:15" x14ac:dyDescent="0.25">
      <c r="B575" s="64">
        <f t="shared" si="9"/>
        <v>565</v>
      </c>
      <c r="C575" s="68"/>
      <c r="D575" s="69"/>
      <c r="E575" s="103"/>
      <c r="F575" s="69"/>
      <c r="G575" s="89"/>
      <c r="H575" s="69"/>
      <c r="I575" s="70"/>
      <c r="J575" s="70"/>
      <c r="K575" s="121">
        <f>'B. Consumer Budget'!$I575-'B. Consumer Budget'!$J575</f>
        <v>0</v>
      </c>
      <c r="L575" s="120" t="str">
        <f>IF(OR(C575="",D575=""),"",SUMIFS('C. Consumer Service Detail'!$J$11:$J$5010,'C. Consumer Service Detail'!$D$11:$D$5010,$C575,'C. Consumer Service Detail'!$E$11:$E$5010,$D575,'C. Consumer Service Detail'!$F$11:$F$5010,'B. Consumer Budget'!$G575))</f>
        <v/>
      </c>
      <c r="M575" s="120">
        <f>IF('B. Consumer Budget'!$K575&lt;0,0,IF('B. Consumer Budget'!$L575&gt;'B. Consumer Budget'!$K575,'B. Consumer Budget'!$K575,'B. Consumer Budget'!$L575))</f>
        <v>0</v>
      </c>
      <c r="N575" s="120" t="str">
        <f>IF('B. Consumer Budget'!$L575="","",'B. Consumer Budget'!$M575-'B. Consumer Budget'!$L575)</f>
        <v/>
      </c>
      <c r="O575" s="63" t="str">
        <f>IF(OR(E575="",F575=""),"",SUMIFS('C. Consumer Service Detail'!$J$11:$J$5010,'C. Consumer Service Detail'!$D$11:$D$5010,$C575,'C. Consumer Service Detail'!$E$11:$E$5010,$D575,'C. Consumer Service Detail'!$F$11:$F$5010,'B. Consumer Budget'!$G575,'C. Consumer Service Detail'!$P$11:$P$5010,"Denied"))</f>
        <v/>
      </c>
    </row>
    <row r="576" spans="2:15" x14ac:dyDescent="0.25">
      <c r="B576" s="64">
        <f t="shared" si="9"/>
        <v>566</v>
      </c>
      <c r="C576" s="65"/>
      <c r="D576" s="66"/>
      <c r="E576" s="104"/>
      <c r="F576" s="66"/>
      <c r="G576" s="88"/>
      <c r="H576" s="66"/>
      <c r="I576" s="67"/>
      <c r="J576" s="67"/>
      <c r="K576" s="121">
        <f>'B. Consumer Budget'!$I576-'B. Consumer Budget'!$J576</f>
        <v>0</v>
      </c>
      <c r="L576" s="120" t="str">
        <f>IF(OR(C576="",D576=""),"",SUMIFS('C. Consumer Service Detail'!$J$11:$J$5010,'C. Consumer Service Detail'!$D$11:$D$5010,$C576,'C. Consumer Service Detail'!$E$11:$E$5010,$D576,'C. Consumer Service Detail'!$F$11:$F$5010,'B. Consumer Budget'!$G576))</f>
        <v/>
      </c>
      <c r="M576" s="120">
        <f>IF('B. Consumer Budget'!$K576&lt;0,0,IF('B. Consumer Budget'!$L576&gt;'B. Consumer Budget'!$K576,'B. Consumer Budget'!$K576,'B. Consumer Budget'!$L576))</f>
        <v>0</v>
      </c>
      <c r="N576" s="120" t="str">
        <f>IF('B. Consumer Budget'!$L576="","",'B. Consumer Budget'!$M576-'B. Consumer Budget'!$L576)</f>
        <v/>
      </c>
      <c r="O576" s="63" t="str">
        <f>IF(OR(E576="",F576=""),"",SUMIFS('C. Consumer Service Detail'!$J$11:$J$5010,'C. Consumer Service Detail'!$D$11:$D$5010,$C576,'C. Consumer Service Detail'!$E$11:$E$5010,$D576,'C. Consumer Service Detail'!$F$11:$F$5010,'B. Consumer Budget'!$G576,'C. Consumer Service Detail'!$P$11:$P$5010,"Denied"))</f>
        <v/>
      </c>
    </row>
    <row r="577" spans="2:15" x14ac:dyDescent="0.25">
      <c r="B577" s="64">
        <f t="shared" si="9"/>
        <v>567</v>
      </c>
      <c r="C577" s="68"/>
      <c r="D577" s="69"/>
      <c r="E577" s="103"/>
      <c r="F577" s="69"/>
      <c r="G577" s="89"/>
      <c r="H577" s="69"/>
      <c r="I577" s="70"/>
      <c r="J577" s="70"/>
      <c r="K577" s="121">
        <f>'B. Consumer Budget'!$I577-'B. Consumer Budget'!$J577</f>
        <v>0</v>
      </c>
      <c r="L577" s="120" t="str">
        <f>IF(OR(C577="",D577=""),"",SUMIFS('C. Consumer Service Detail'!$J$11:$J$5010,'C. Consumer Service Detail'!$D$11:$D$5010,$C577,'C. Consumer Service Detail'!$E$11:$E$5010,$D577,'C. Consumer Service Detail'!$F$11:$F$5010,'B. Consumer Budget'!$G577))</f>
        <v/>
      </c>
      <c r="M577" s="120">
        <f>IF('B. Consumer Budget'!$K577&lt;0,0,IF('B. Consumer Budget'!$L577&gt;'B. Consumer Budget'!$K577,'B. Consumer Budget'!$K577,'B. Consumer Budget'!$L577))</f>
        <v>0</v>
      </c>
      <c r="N577" s="120" t="str">
        <f>IF('B. Consumer Budget'!$L577="","",'B. Consumer Budget'!$M577-'B. Consumer Budget'!$L577)</f>
        <v/>
      </c>
      <c r="O577" s="63" t="str">
        <f>IF(OR(E577="",F577=""),"",SUMIFS('C. Consumer Service Detail'!$J$11:$J$5010,'C. Consumer Service Detail'!$D$11:$D$5010,$C577,'C. Consumer Service Detail'!$E$11:$E$5010,$D577,'C. Consumer Service Detail'!$F$11:$F$5010,'B. Consumer Budget'!$G577,'C. Consumer Service Detail'!$P$11:$P$5010,"Denied"))</f>
        <v/>
      </c>
    </row>
    <row r="578" spans="2:15" x14ac:dyDescent="0.25">
      <c r="B578" s="64">
        <f t="shared" si="9"/>
        <v>568</v>
      </c>
      <c r="C578" s="65"/>
      <c r="D578" s="66"/>
      <c r="E578" s="104"/>
      <c r="F578" s="66"/>
      <c r="G578" s="88"/>
      <c r="H578" s="66"/>
      <c r="I578" s="67"/>
      <c r="J578" s="67"/>
      <c r="K578" s="121">
        <f>'B. Consumer Budget'!$I578-'B. Consumer Budget'!$J578</f>
        <v>0</v>
      </c>
      <c r="L578" s="120" t="str">
        <f>IF(OR(C578="",D578=""),"",SUMIFS('C. Consumer Service Detail'!$J$11:$J$5010,'C. Consumer Service Detail'!$D$11:$D$5010,$C578,'C. Consumer Service Detail'!$E$11:$E$5010,$D578,'C. Consumer Service Detail'!$F$11:$F$5010,'B. Consumer Budget'!$G578))</f>
        <v/>
      </c>
      <c r="M578" s="120">
        <f>IF('B. Consumer Budget'!$K578&lt;0,0,IF('B. Consumer Budget'!$L578&gt;'B. Consumer Budget'!$K578,'B. Consumer Budget'!$K578,'B. Consumer Budget'!$L578))</f>
        <v>0</v>
      </c>
      <c r="N578" s="120" t="str">
        <f>IF('B. Consumer Budget'!$L578="","",'B. Consumer Budget'!$M578-'B. Consumer Budget'!$L578)</f>
        <v/>
      </c>
      <c r="O578" s="63" t="str">
        <f>IF(OR(E578="",F578=""),"",SUMIFS('C. Consumer Service Detail'!$J$11:$J$5010,'C. Consumer Service Detail'!$D$11:$D$5010,$C578,'C. Consumer Service Detail'!$E$11:$E$5010,$D578,'C. Consumer Service Detail'!$F$11:$F$5010,'B. Consumer Budget'!$G578,'C. Consumer Service Detail'!$P$11:$P$5010,"Denied"))</f>
        <v/>
      </c>
    </row>
    <row r="579" spans="2:15" x14ac:dyDescent="0.25">
      <c r="B579" s="64">
        <f t="shared" si="9"/>
        <v>569</v>
      </c>
      <c r="C579" s="68"/>
      <c r="D579" s="69"/>
      <c r="E579" s="103"/>
      <c r="F579" s="69"/>
      <c r="G579" s="89"/>
      <c r="H579" s="69"/>
      <c r="I579" s="70"/>
      <c r="J579" s="70"/>
      <c r="K579" s="121">
        <f>'B. Consumer Budget'!$I579-'B. Consumer Budget'!$J579</f>
        <v>0</v>
      </c>
      <c r="L579" s="120" t="str">
        <f>IF(OR(C579="",D579=""),"",SUMIFS('C. Consumer Service Detail'!$J$11:$J$5010,'C. Consumer Service Detail'!$D$11:$D$5010,$C579,'C. Consumer Service Detail'!$E$11:$E$5010,$D579,'C. Consumer Service Detail'!$F$11:$F$5010,'B. Consumer Budget'!$G579))</f>
        <v/>
      </c>
      <c r="M579" s="120">
        <f>IF('B. Consumer Budget'!$K579&lt;0,0,IF('B. Consumer Budget'!$L579&gt;'B. Consumer Budget'!$K579,'B. Consumer Budget'!$K579,'B. Consumer Budget'!$L579))</f>
        <v>0</v>
      </c>
      <c r="N579" s="120" t="str">
        <f>IF('B. Consumer Budget'!$L579="","",'B. Consumer Budget'!$M579-'B. Consumer Budget'!$L579)</f>
        <v/>
      </c>
      <c r="O579" s="63" t="str">
        <f>IF(OR(E579="",F579=""),"",SUMIFS('C. Consumer Service Detail'!$J$11:$J$5010,'C. Consumer Service Detail'!$D$11:$D$5010,$C579,'C. Consumer Service Detail'!$E$11:$E$5010,$D579,'C. Consumer Service Detail'!$F$11:$F$5010,'B. Consumer Budget'!$G579,'C. Consumer Service Detail'!$P$11:$P$5010,"Denied"))</f>
        <v/>
      </c>
    </row>
    <row r="580" spans="2:15" x14ac:dyDescent="0.25">
      <c r="B580" s="64">
        <f t="shared" si="9"/>
        <v>570</v>
      </c>
      <c r="C580" s="65"/>
      <c r="D580" s="66"/>
      <c r="E580" s="104"/>
      <c r="F580" s="66"/>
      <c r="G580" s="88"/>
      <c r="H580" s="66"/>
      <c r="I580" s="67"/>
      <c r="J580" s="67"/>
      <c r="K580" s="121">
        <f>'B. Consumer Budget'!$I580-'B. Consumer Budget'!$J580</f>
        <v>0</v>
      </c>
      <c r="L580" s="120" t="str">
        <f>IF(OR(C580="",D580=""),"",SUMIFS('C. Consumer Service Detail'!$J$11:$J$5010,'C. Consumer Service Detail'!$D$11:$D$5010,$C580,'C. Consumer Service Detail'!$E$11:$E$5010,$D580,'C. Consumer Service Detail'!$F$11:$F$5010,'B. Consumer Budget'!$G580))</f>
        <v/>
      </c>
      <c r="M580" s="120">
        <f>IF('B. Consumer Budget'!$K580&lt;0,0,IF('B. Consumer Budget'!$L580&gt;'B. Consumer Budget'!$K580,'B. Consumer Budget'!$K580,'B. Consumer Budget'!$L580))</f>
        <v>0</v>
      </c>
      <c r="N580" s="120" t="str">
        <f>IF('B. Consumer Budget'!$L580="","",'B. Consumer Budget'!$M580-'B. Consumer Budget'!$L580)</f>
        <v/>
      </c>
      <c r="O580" s="63" t="str">
        <f>IF(OR(E580="",F580=""),"",SUMIFS('C. Consumer Service Detail'!$J$11:$J$5010,'C. Consumer Service Detail'!$D$11:$D$5010,$C580,'C. Consumer Service Detail'!$E$11:$E$5010,$D580,'C. Consumer Service Detail'!$F$11:$F$5010,'B. Consumer Budget'!$G580,'C. Consumer Service Detail'!$P$11:$P$5010,"Denied"))</f>
        <v/>
      </c>
    </row>
    <row r="581" spans="2:15" x14ac:dyDescent="0.25">
      <c r="B581" s="64">
        <f t="shared" si="9"/>
        <v>571</v>
      </c>
      <c r="C581" s="68"/>
      <c r="D581" s="69"/>
      <c r="E581" s="103"/>
      <c r="F581" s="69"/>
      <c r="G581" s="89"/>
      <c r="H581" s="69"/>
      <c r="I581" s="70"/>
      <c r="J581" s="70"/>
      <c r="K581" s="121">
        <f>'B. Consumer Budget'!$I581-'B. Consumer Budget'!$J581</f>
        <v>0</v>
      </c>
      <c r="L581" s="120" t="str">
        <f>IF(OR(C581="",D581=""),"",SUMIFS('C. Consumer Service Detail'!$J$11:$J$5010,'C. Consumer Service Detail'!$D$11:$D$5010,$C581,'C. Consumer Service Detail'!$E$11:$E$5010,$D581,'C. Consumer Service Detail'!$F$11:$F$5010,'B. Consumer Budget'!$G581))</f>
        <v/>
      </c>
      <c r="M581" s="120">
        <f>IF('B. Consumer Budget'!$K581&lt;0,0,IF('B. Consumer Budget'!$L581&gt;'B. Consumer Budget'!$K581,'B. Consumer Budget'!$K581,'B. Consumer Budget'!$L581))</f>
        <v>0</v>
      </c>
      <c r="N581" s="120" t="str">
        <f>IF('B. Consumer Budget'!$L581="","",'B. Consumer Budget'!$M581-'B. Consumer Budget'!$L581)</f>
        <v/>
      </c>
      <c r="O581" s="63" t="str">
        <f>IF(OR(E581="",F581=""),"",SUMIFS('C. Consumer Service Detail'!$J$11:$J$5010,'C. Consumer Service Detail'!$D$11:$D$5010,$C581,'C. Consumer Service Detail'!$E$11:$E$5010,$D581,'C. Consumer Service Detail'!$F$11:$F$5010,'B. Consumer Budget'!$G581,'C. Consumer Service Detail'!$P$11:$P$5010,"Denied"))</f>
        <v/>
      </c>
    </row>
    <row r="582" spans="2:15" x14ac:dyDescent="0.25">
      <c r="B582" s="64">
        <f t="shared" si="9"/>
        <v>572</v>
      </c>
      <c r="C582" s="65"/>
      <c r="D582" s="66"/>
      <c r="E582" s="104"/>
      <c r="F582" s="66"/>
      <c r="G582" s="88"/>
      <c r="H582" s="66"/>
      <c r="I582" s="67"/>
      <c r="J582" s="67"/>
      <c r="K582" s="121">
        <f>'B. Consumer Budget'!$I582-'B. Consumer Budget'!$J582</f>
        <v>0</v>
      </c>
      <c r="L582" s="120" t="str">
        <f>IF(OR(C582="",D582=""),"",SUMIFS('C. Consumer Service Detail'!$J$11:$J$5010,'C. Consumer Service Detail'!$D$11:$D$5010,$C582,'C. Consumer Service Detail'!$E$11:$E$5010,$D582,'C. Consumer Service Detail'!$F$11:$F$5010,'B. Consumer Budget'!$G582))</f>
        <v/>
      </c>
      <c r="M582" s="120">
        <f>IF('B. Consumer Budget'!$K582&lt;0,0,IF('B. Consumer Budget'!$L582&gt;'B. Consumer Budget'!$K582,'B. Consumer Budget'!$K582,'B. Consumer Budget'!$L582))</f>
        <v>0</v>
      </c>
      <c r="N582" s="120" t="str">
        <f>IF('B. Consumer Budget'!$L582="","",'B. Consumer Budget'!$M582-'B. Consumer Budget'!$L582)</f>
        <v/>
      </c>
      <c r="O582" s="63" t="str">
        <f>IF(OR(E582="",F582=""),"",SUMIFS('C. Consumer Service Detail'!$J$11:$J$5010,'C. Consumer Service Detail'!$D$11:$D$5010,$C582,'C. Consumer Service Detail'!$E$11:$E$5010,$D582,'C. Consumer Service Detail'!$F$11:$F$5010,'B. Consumer Budget'!$G582,'C. Consumer Service Detail'!$P$11:$P$5010,"Denied"))</f>
        <v/>
      </c>
    </row>
    <row r="583" spans="2:15" x14ac:dyDescent="0.25">
      <c r="B583" s="64">
        <f t="shared" si="9"/>
        <v>573</v>
      </c>
      <c r="C583" s="68"/>
      <c r="D583" s="69"/>
      <c r="E583" s="103"/>
      <c r="F583" s="69"/>
      <c r="G583" s="89"/>
      <c r="H583" s="69"/>
      <c r="I583" s="70"/>
      <c r="J583" s="70"/>
      <c r="K583" s="121">
        <f>'B. Consumer Budget'!$I583-'B. Consumer Budget'!$J583</f>
        <v>0</v>
      </c>
      <c r="L583" s="120" t="str">
        <f>IF(OR(C583="",D583=""),"",SUMIFS('C. Consumer Service Detail'!$J$11:$J$5010,'C. Consumer Service Detail'!$D$11:$D$5010,$C583,'C. Consumer Service Detail'!$E$11:$E$5010,$D583,'C. Consumer Service Detail'!$F$11:$F$5010,'B. Consumer Budget'!$G583))</f>
        <v/>
      </c>
      <c r="M583" s="120">
        <f>IF('B. Consumer Budget'!$K583&lt;0,0,IF('B. Consumer Budget'!$L583&gt;'B. Consumer Budget'!$K583,'B. Consumer Budget'!$K583,'B. Consumer Budget'!$L583))</f>
        <v>0</v>
      </c>
      <c r="N583" s="120" t="str">
        <f>IF('B. Consumer Budget'!$L583="","",'B. Consumer Budget'!$M583-'B. Consumer Budget'!$L583)</f>
        <v/>
      </c>
      <c r="O583" s="63" t="str">
        <f>IF(OR(E583="",F583=""),"",SUMIFS('C. Consumer Service Detail'!$J$11:$J$5010,'C. Consumer Service Detail'!$D$11:$D$5010,$C583,'C. Consumer Service Detail'!$E$11:$E$5010,$D583,'C. Consumer Service Detail'!$F$11:$F$5010,'B. Consumer Budget'!$G583,'C. Consumer Service Detail'!$P$11:$P$5010,"Denied"))</f>
        <v/>
      </c>
    </row>
    <row r="584" spans="2:15" x14ac:dyDescent="0.25">
      <c r="B584" s="64">
        <f t="shared" si="9"/>
        <v>574</v>
      </c>
      <c r="C584" s="65"/>
      <c r="D584" s="66"/>
      <c r="E584" s="104"/>
      <c r="F584" s="66"/>
      <c r="G584" s="88"/>
      <c r="H584" s="66"/>
      <c r="I584" s="67"/>
      <c r="J584" s="67"/>
      <c r="K584" s="121">
        <f>'B. Consumer Budget'!$I584-'B. Consumer Budget'!$J584</f>
        <v>0</v>
      </c>
      <c r="L584" s="120" t="str">
        <f>IF(OR(C584="",D584=""),"",SUMIFS('C. Consumer Service Detail'!$J$11:$J$5010,'C. Consumer Service Detail'!$D$11:$D$5010,$C584,'C. Consumer Service Detail'!$E$11:$E$5010,$D584,'C. Consumer Service Detail'!$F$11:$F$5010,'B. Consumer Budget'!$G584))</f>
        <v/>
      </c>
      <c r="M584" s="120">
        <f>IF('B. Consumer Budget'!$K584&lt;0,0,IF('B. Consumer Budget'!$L584&gt;'B. Consumer Budget'!$K584,'B. Consumer Budget'!$K584,'B. Consumer Budget'!$L584))</f>
        <v>0</v>
      </c>
      <c r="N584" s="120" t="str">
        <f>IF('B. Consumer Budget'!$L584="","",'B. Consumer Budget'!$M584-'B. Consumer Budget'!$L584)</f>
        <v/>
      </c>
      <c r="O584" s="63" t="str">
        <f>IF(OR(E584="",F584=""),"",SUMIFS('C. Consumer Service Detail'!$J$11:$J$5010,'C. Consumer Service Detail'!$D$11:$D$5010,$C584,'C. Consumer Service Detail'!$E$11:$E$5010,$D584,'C. Consumer Service Detail'!$F$11:$F$5010,'B. Consumer Budget'!$G584,'C. Consumer Service Detail'!$P$11:$P$5010,"Denied"))</f>
        <v/>
      </c>
    </row>
    <row r="585" spans="2:15" x14ac:dyDescent="0.25">
      <c r="B585" s="64">
        <f t="shared" si="9"/>
        <v>575</v>
      </c>
      <c r="C585" s="68"/>
      <c r="D585" s="69"/>
      <c r="E585" s="103"/>
      <c r="F585" s="69"/>
      <c r="G585" s="89"/>
      <c r="H585" s="69"/>
      <c r="I585" s="70"/>
      <c r="J585" s="70"/>
      <c r="K585" s="121">
        <f>'B. Consumer Budget'!$I585-'B. Consumer Budget'!$J585</f>
        <v>0</v>
      </c>
      <c r="L585" s="120" t="str">
        <f>IF(OR(C585="",D585=""),"",SUMIFS('C. Consumer Service Detail'!$J$11:$J$5010,'C. Consumer Service Detail'!$D$11:$D$5010,$C585,'C. Consumer Service Detail'!$E$11:$E$5010,$D585,'C. Consumer Service Detail'!$F$11:$F$5010,'B. Consumer Budget'!$G585))</f>
        <v/>
      </c>
      <c r="M585" s="120">
        <f>IF('B. Consumer Budget'!$K585&lt;0,0,IF('B. Consumer Budget'!$L585&gt;'B. Consumer Budget'!$K585,'B. Consumer Budget'!$K585,'B. Consumer Budget'!$L585))</f>
        <v>0</v>
      </c>
      <c r="N585" s="120" t="str">
        <f>IF('B. Consumer Budget'!$L585="","",'B. Consumer Budget'!$M585-'B. Consumer Budget'!$L585)</f>
        <v/>
      </c>
      <c r="O585" s="63" t="str">
        <f>IF(OR(E585="",F585=""),"",SUMIFS('C. Consumer Service Detail'!$J$11:$J$5010,'C. Consumer Service Detail'!$D$11:$D$5010,$C585,'C. Consumer Service Detail'!$E$11:$E$5010,$D585,'C. Consumer Service Detail'!$F$11:$F$5010,'B. Consumer Budget'!$G585,'C. Consumer Service Detail'!$P$11:$P$5010,"Denied"))</f>
        <v/>
      </c>
    </row>
    <row r="586" spans="2:15" x14ac:dyDescent="0.25">
      <c r="B586" s="64">
        <f t="shared" si="9"/>
        <v>576</v>
      </c>
      <c r="C586" s="65"/>
      <c r="D586" s="66"/>
      <c r="E586" s="104"/>
      <c r="F586" s="66"/>
      <c r="G586" s="88"/>
      <c r="H586" s="66"/>
      <c r="I586" s="67"/>
      <c r="J586" s="67"/>
      <c r="K586" s="121">
        <f>'B. Consumer Budget'!$I586-'B. Consumer Budget'!$J586</f>
        <v>0</v>
      </c>
      <c r="L586" s="120" t="str">
        <f>IF(OR(C586="",D586=""),"",SUMIFS('C. Consumer Service Detail'!$J$11:$J$5010,'C. Consumer Service Detail'!$D$11:$D$5010,$C586,'C. Consumer Service Detail'!$E$11:$E$5010,$D586,'C. Consumer Service Detail'!$F$11:$F$5010,'B. Consumer Budget'!$G586))</f>
        <v/>
      </c>
      <c r="M586" s="120">
        <f>IF('B. Consumer Budget'!$K586&lt;0,0,IF('B. Consumer Budget'!$L586&gt;'B. Consumer Budget'!$K586,'B. Consumer Budget'!$K586,'B. Consumer Budget'!$L586))</f>
        <v>0</v>
      </c>
      <c r="N586" s="120" t="str">
        <f>IF('B. Consumer Budget'!$L586="","",'B. Consumer Budget'!$M586-'B. Consumer Budget'!$L586)</f>
        <v/>
      </c>
      <c r="O586" s="63" t="str">
        <f>IF(OR(E586="",F586=""),"",SUMIFS('C. Consumer Service Detail'!$J$11:$J$5010,'C. Consumer Service Detail'!$D$11:$D$5010,$C586,'C. Consumer Service Detail'!$E$11:$E$5010,$D586,'C. Consumer Service Detail'!$F$11:$F$5010,'B. Consumer Budget'!$G586,'C. Consumer Service Detail'!$P$11:$P$5010,"Denied"))</f>
        <v/>
      </c>
    </row>
    <row r="587" spans="2:15" x14ac:dyDescent="0.25">
      <c r="B587" s="64">
        <f t="shared" si="9"/>
        <v>577</v>
      </c>
      <c r="C587" s="68"/>
      <c r="D587" s="69"/>
      <c r="E587" s="103"/>
      <c r="F587" s="69"/>
      <c r="G587" s="89"/>
      <c r="H587" s="69"/>
      <c r="I587" s="70"/>
      <c r="J587" s="70"/>
      <c r="K587" s="121">
        <f>'B. Consumer Budget'!$I587-'B. Consumer Budget'!$J587</f>
        <v>0</v>
      </c>
      <c r="L587" s="120" t="str">
        <f>IF(OR(C587="",D587=""),"",SUMIFS('C. Consumer Service Detail'!$J$11:$J$5010,'C. Consumer Service Detail'!$D$11:$D$5010,$C587,'C. Consumer Service Detail'!$E$11:$E$5010,$D587,'C. Consumer Service Detail'!$F$11:$F$5010,'B. Consumer Budget'!$G587))</f>
        <v/>
      </c>
      <c r="M587" s="120">
        <f>IF('B. Consumer Budget'!$K587&lt;0,0,IF('B. Consumer Budget'!$L587&gt;'B. Consumer Budget'!$K587,'B. Consumer Budget'!$K587,'B. Consumer Budget'!$L587))</f>
        <v>0</v>
      </c>
      <c r="N587" s="120" t="str">
        <f>IF('B. Consumer Budget'!$L587="","",'B. Consumer Budget'!$M587-'B. Consumer Budget'!$L587)</f>
        <v/>
      </c>
      <c r="O587" s="63" t="str">
        <f>IF(OR(E587="",F587=""),"",SUMIFS('C. Consumer Service Detail'!$J$11:$J$5010,'C. Consumer Service Detail'!$D$11:$D$5010,$C587,'C. Consumer Service Detail'!$E$11:$E$5010,$D587,'C. Consumer Service Detail'!$F$11:$F$5010,'B. Consumer Budget'!$G587,'C. Consumer Service Detail'!$P$11:$P$5010,"Denied"))</f>
        <v/>
      </c>
    </row>
    <row r="588" spans="2:15" x14ac:dyDescent="0.25">
      <c r="B588" s="64">
        <f t="shared" si="9"/>
        <v>578</v>
      </c>
      <c r="C588" s="65"/>
      <c r="D588" s="66"/>
      <c r="E588" s="104"/>
      <c r="F588" s="66"/>
      <c r="G588" s="88"/>
      <c r="H588" s="66"/>
      <c r="I588" s="67"/>
      <c r="J588" s="67"/>
      <c r="K588" s="121">
        <f>'B. Consumer Budget'!$I588-'B. Consumer Budget'!$J588</f>
        <v>0</v>
      </c>
      <c r="L588" s="120" t="str">
        <f>IF(OR(C588="",D588=""),"",SUMIFS('C. Consumer Service Detail'!$J$11:$J$5010,'C. Consumer Service Detail'!$D$11:$D$5010,$C588,'C. Consumer Service Detail'!$E$11:$E$5010,$D588,'C. Consumer Service Detail'!$F$11:$F$5010,'B. Consumer Budget'!$G588))</f>
        <v/>
      </c>
      <c r="M588" s="120">
        <f>IF('B. Consumer Budget'!$K588&lt;0,0,IF('B. Consumer Budget'!$L588&gt;'B. Consumer Budget'!$K588,'B. Consumer Budget'!$K588,'B. Consumer Budget'!$L588))</f>
        <v>0</v>
      </c>
      <c r="N588" s="120" t="str">
        <f>IF('B. Consumer Budget'!$L588="","",'B. Consumer Budget'!$M588-'B. Consumer Budget'!$L588)</f>
        <v/>
      </c>
      <c r="O588" s="63" t="str">
        <f>IF(OR(E588="",F588=""),"",SUMIFS('C. Consumer Service Detail'!$J$11:$J$5010,'C. Consumer Service Detail'!$D$11:$D$5010,$C588,'C. Consumer Service Detail'!$E$11:$E$5010,$D588,'C. Consumer Service Detail'!$F$11:$F$5010,'B. Consumer Budget'!$G588,'C. Consumer Service Detail'!$P$11:$P$5010,"Denied"))</f>
        <v/>
      </c>
    </row>
    <row r="589" spans="2:15" x14ac:dyDescent="0.25">
      <c r="B589" s="64">
        <f t="shared" si="9"/>
        <v>579</v>
      </c>
      <c r="C589" s="68"/>
      <c r="D589" s="69"/>
      <c r="E589" s="103"/>
      <c r="F589" s="69"/>
      <c r="G589" s="89"/>
      <c r="H589" s="69"/>
      <c r="I589" s="70"/>
      <c r="J589" s="70"/>
      <c r="K589" s="121">
        <f>'B. Consumer Budget'!$I589-'B. Consumer Budget'!$J589</f>
        <v>0</v>
      </c>
      <c r="L589" s="120" t="str">
        <f>IF(OR(C589="",D589=""),"",SUMIFS('C. Consumer Service Detail'!$J$11:$J$5010,'C. Consumer Service Detail'!$D$11:$D$5010,$C589,'C. Consumer Service Detail'!$E$11:$E$5010,$D589,'C. Consumer Service Detail'!$F$11:$F$5010,'B. Consumer Budget'!$G589))</f>
        <v/>
      </c>
      <c r="M589" s="120">
        <f>IF('B. Consumer Budget'!$K589&lt;0,0,IF('B. Consumer Budget'!$L589&gt;'B. Consumer Budget'!$K589,'B. Consumer Budget'!$K589,'B. Consumer Budget'!$L589))</f>
        <v>0</v>
      </c>
      <c r="N589" s="120" t="str">
        <f>IF('B. Consumer Budget'!$L589="","",'B. Consumer Budget'!$M589-'B. Consumer Budget'!$L589)</f>
        <v/>
      </c>
      <c r="O589" s="63" t="str">
        <f>IF(OR(E589="",F589=""),"",SUMIFS('C. Consumer Service Detail'!$J$11:$J$5010,'C. Consumer Service Detail'!$D$11:$D$5010,$C589,'C. Consumer Service Detail'!$E$11:$E$5010,$D589,'C. Consumer Service Detail'!$F$11:$F$5010,'B. Consumer Budget'!$G589,'C. Consumer Service Detail'!$P$11:$P$5010,"Denied"))</f>
        <v/>
      </c>
    </row>
    <row r="590" spans="2:15" x14ac:dyDescent="0.25">
      <c r="B590" s="64">
        <f t="shared" si="9"/>
        <v>580</v>
      </c>
      <c r="C590" s="65"/>
      <c r="D590" s="66"/>
      <c r="E590" s="104"/>
      <c r="F590" s="66"/>
      <c r="G590" s="88"/>
      <c r="H590" s="66"/>
      <c r="I590" s="67"/>
      <c r="J590" s="67"/>
      <c r="K590" s="121">
        <f>'B. Consumer Budget'!$I590-'B. Consumer Budget'!$J590</f>
        <v>0</v>
      </c>
      <c r="L590" s="120" t="str">
        <f>IF(OR(C590="",D590=""),"",SUMIFS('C. Consumer Service Detail'!$J$11:$J$5010,'C. Consumer Service Detail'!$D$11:$D$5010,$C590,'C. Consumer Service Detail'!$E$11:$E$5010,$D590,'C. Consumer Service Detail'!$F$11:$F$5010,'B. Consumer Budget'!$G590))</f>
        <v/>
      </c>
      <c r="M590" s="120">
        <f>IF('B. Consumer Budget'!$K590&lt;0,0,IF('B. Consumer Budget'!$L590&gt;'B. Consumer Budget'!$K590,'B. Consumer Budget'!$K590,'B. Consumer Budget'!$L590))</f>
        <v>0</v>
      </c>
      <c r="N590" s="120" t="str">
        <f>IF('B. Consumer Budget'!$L590="","",'B. Consumer Budget'!$M590-'B. Consumer Budget'!$L590)</f>
        <v/>
      </c>
      <c r="O590" s="63" t="str">
        <f>IF(OR(E590="",F590=""),"",SUMIFS('C. Consumer Service Detail'!$J$11:$J$5010,'C. Consumer Service Detail'!$D$11:$D$5010,$C590,'C. Consumer Service Detail'!$E$11:$E$5010,$D590,'C. Consumer Service Detail'!$F$11:$F$5010,'B. Consumer Budget'!$G590,'C. Consumer Service Detail'!$P$11:$P$5010,"Denied"))</f>
        <v/>
      </c>
    </row>
    <row r="591" spans="2:15" x14ac:dyDescent="0.25">
      <c r="B591" s="64">
        <f t="shared" si="9"/>
        <v>581</v>
      </c>
      <c r="C591" s="68"/>
      <c r="D591" s="69"/>
      <c r="E591" s="103"/>
      <c r="F591" s="69"/>
      <c r="G591" s="89"/>
      <c r="H591" s="69"/>
      <c r="I591" s="70"/>
      <c r="J591" s="70"/>
      <c r="K591" s="121">
        <f>'B. Consumer Budget'!$I591-'B. Consumer Budget'!$J591</f>
        <v>0</v>
      </c>
      <c r="L591" s="120" t="str">
        <f>IF(OR(C591="",D591=""),"",SUMIFS('C. Consumer Service Detail'!$J$11:$J$5010,'C. Consumer Service Detail'!$D$11:$D$5010,$C591,'C. Consumer Service Detail'!$E$11:$E$5010,$D591,'C. Consumer Service Detail'!$F$11:$F$5010,'B. Consumer Budget'!$G591))</f>
        <v/>
      </c>
      <c r="M591" s="120">
        <f>IF('B. Consumer Budget'!$K591&lt;0,0,IF('B. Consumer Budget'!$L591&gt;'B. Consumer Budget'!$K591,'B. Consumer Budget'!$K591,'B. Consumer Budget'!$L591))</f>
        <v>0</v>
      </c>
      <c r="N591" s="120" t="str">
        <f>IF('B. Consumer Budget'!$L591="","",'B. Consumer Budget'!$M591-'B. Consumer Budget'!$L591)</f>
        <v/>
      </c>
      <c r="O591" s="63" t="str">
        <f>IF(OR(E591="",F591=""),"",SUMIFS('C. Consumer Service Detail'!$J$11:$J$5010,'C. Consumer Service Detail'!$D$11:$D$5010,$C591,'C. Consumer Service Detail'!$E$11:$E$5010,$D591,'C. Consumer Service Detail'!$F$11:$F$5010,'B. Consumer Budget'!$G591,'C. Consumer Service Detail'!$P$11:$P$5010,"Denied"))</f>
        <v/>
      </c>
    </row>
    <row r="592" spans="2:15" x14ac:dyDescent="0.25">
      <c r="B592" s="64">
        <f t="shared" si="9"/>
        <v>582</v>
      </c>
      <c r="C592" s="65"/>
      <c r="D592" s="66"/>
      <c r="E592" s="104"/>
      <c r="F592" s="66"/>
      <c r="G592" s="88"/>
      <c r="H592" s="66"/>
      <c r="I592" s="67"/>
      <c r="J592" s="67"/>
      <c r="K592" s="121">
        <f>'B. Consumer Budget'!$I592-'B. Consumer Budget'!$J592</f>
        <v>0</v>
      </c>
      <c r="L592" s="120" t="str">
        <f>IF(OR(C592="",D592=""),"",SUMIFS('C. Consumer Service Detail'!$J$11:$J$5010,'C. Consumer Service Detail'!$D$11:$D$5010,$C592,'C. Consumer Service Detail'!$E$11:$E$5010,$D592,'C. Consumer Service Detail'!$F$11:$F$5010,'B. Consumer Budget'!$G592))</f>
        <v/>
      </c>
      <c r="M592" s="120">
        <f>IF('B. Consumer Budget'!$K592&lt;0,0,IF('B. Consumer Budget'!$L592&gt;'B. Consumer Budget'!$K592,'B. Consumer Budget'!$K592,'B. Consumer Budget'!$L592))</f>
        <v>0</v>
      </c>
      <c r="N592" s="120" t="str">
        <f>IF('B. Consumer Budget'!$L592="","",'B. Consumer Budget'!$M592-'B. Consumer Budget'!$L592)</f>
        <v/>
      </c>
      <c r="O592" s="63" t="str">
        <f>IF(OR(E592="",F592=""),"",SUMIFS('C. Consumer Service Detail'!$J$11:$J$5010,'C. Consumer Service Detail'!$D$11:$D$5010,$C592,'C. Consumer Service Detail'!$E$11:$E$5010,$D592,'C. Consumer Service Detail'!$F$11:$F$5010,'B. Consumer Budget'!$G592,'C. Consumer Service Detail'!$P$11:$P$5010,"Denied"))</f>
        <v/>
      </c>
    </row>
    <row r="593" spans="2:15" x14ac:dyDescent="0.25">
      <c r="B593" s="64">
        <f t="shared" si="9"/>
        <v>583</v>
      </c>
      <c r="C593" s="68"/>
      <c r="D593" s="69"/>
      <c r="E593" s="103"/>
      <c r="F593" s="69"/>
      <c r="G593" s="89"/>
      <c r="H593" s="69"/>
      <c r="I593" s="70"/>
      <c r="J593" s="70"/>
      <c r="K593" s="121">
        <f>'B. Consumer Budget'!$I593-'B. Consumer Budget'!$J593</f>
        <v>0</v>
      </c>
      <c r="L593" s="120" t="str">
        <f>IF(OR(C593="",D593=""),"",SUMIFS('C. Consumer Service Detail'!$J$11:$J$5010,'C. Consumer Service Detail'!$D$11:$D$5010,$C593,'C. Consumer Service Detail'!$E$11:$E$5010,$D593,'C. Consumer Service Detail'!$F$11:$F$5010,'B. Consumer Budget'!$G593))</f>
        <v/>
      </c>
      <c r="M593" s="120">
        <f>IF('B. Consumer Budget'!$K593&lt;0,0,IF('B. Consumer Budget'!$L593&gt;'B. Consumer Budget'!$K593,'B. Consumer Budget'!$K593,'B. Consumer Budget'!$L593))</f>
        <v>0</v>
      </c>
      <c r="N593" s="120" t="str">
        <f>IF('B. Consumer Budget'!$L593="","",'B. Consumer Budget'!$M593-'B. Consumer Budget'!$L593)</f>
        <v/>
      </c>
      <c r="O593" s="63" t="str">
        <f>IF(OR(E593="",F593=""),"",SUMIFS('C. Consumer Service Detail'!$J$11:$J$5010,'C. Consumer Service Detail'!$D$11:$D$5010,$C593,'C. Consumer Service Detail'!$E$11:$E$5010,$D593,'C. Consumer Service Detail'!$F$11:$F$5010,'B. Consumer Budget'!$G593,'C. Consumer Service Detail'!$P$11:$P$5010,"Denied"))</f>
        <v/>
      </c>
    </row>
    <row r="594" spans="2:15" x14ac:dyDescent="0.25">
      <c r="B594" s="64">
        <f t="shared" si="9"/>
        <v>584</v>
      </c>
      <c r="C594" s="65"/>
      <c r="D594" s="66"/>
      <c r="E594" s="104"/>
      <c r="F594" s="66"/>
      <c r="G594" s="88"/>
      <c r="H594" s="66"/>
      <c r="I594" s="67"/>
      <c r="J594" s="67"/>
      <c r="K594" s="121">
        <f>'B. Consumer Budget'!$I594-'B. Consumer Budget'!$J594</f>
        <v>0</v>
      </c>
      <c r="L594" s="120" t="str">
        <f>IF(OR(C594="",D594=""),"",SUMIFS('C. Consumer Service Detail'!$J$11:$J$5010,'C. Consumer Service Detail'!$D$11:$D$5010,$C594,'C. Consumer Service Detail'!$E$11:$E$5010,$D594,'C. Consumer Service Detail'!$F$11:$F$5010,'B. Consumer Budget'!$G594))</f>
        <v/>
      </c>
      <c r="M594" s="120">
        <f>IF('B. Consumer Budget'!$K594&lt;0,0,IF('B. Consumer Budget'!$L594&gt;'B. Consumer Budget'!$K594,'B. Consumer Budget'!$K594,'B. Consumer Budget'!$L594))</f>
        <v>0</v>
      </c>
      <c r="N594" s="120" t="str">
        <f>IF('B. Consumer Budget'!$L594="","",'B. Consumer Budget'!$M594-'B. Consumer Budget'!$L594)</f>
        <v/>
      </c>
      <c r="O594" s="63" t="str">
        <f>IF(OR(E594="",F594=""),"",SUMIFS('C. Consumer Service Detail'!$J$11:$J$5010,'C. Consumer Service Detail'!$D$11:$D$5010,$C594,'C. Consumer Service Detail'!$E$11:$E$5010,$D594,'C. Consumer Service Detail'!$F$11:$F$5010,'B. Consumer Budget'!$G594,'C. Consumer Service Detail'!$P$11:$P$5010,"Denied"))</f>
        <v/>
      </c>
    </row>
    <row r="595" spans="2:15" x14ac:dyDescent="0.25">
      <c r="B595" s="64">
        <f t="shared" si="9"/>
        <v>585</v>
      </c>
      <c r="C595" s="68"/>
      <c r="D595" s="69"/>
      <c r="E595" s="103"/>
      <c r="F595" s="69"/>
      <c r="G595" s="89"/>
      <c r="H595" s="69"/>
      <c r="I595" s="70"/>
      <c r="J595" s="70"/>
      <c r="K595" s="121">
        <f>'B. Consumer Budget'!$I595-'B. Consumer Budget'!$J595</f>
        <v>0</v>
      </c>
      <c r="L595" s="120" t="str">
        <f>IF(OR(C595="",D595=""),"",SUMIFS('C. Consumer Service Detail'!$J$11:$J$5010,'C. Consumer Service Detail'!$D$11:$D$5010,$C595,'C. Consumer Service Detail'!$E$11:$E$5010,$D595,'C. Consumer Service Detail'!$F$11:$F$5010,'B. Consumer Budget'!$G595))</f>
        <v/>
      </c>
      <c r="M595" s="120">
        <f>IF('B. Consumer Budget'!$K595&lt;0,0,IF('B. Consumer Budget'!$L595&gt;'B. Consumer Budget'!$K595,'B. Consumer Budget'!$K595,'B. Consumer Budget'!$L595))</f>
        <v>0</v>
      </c>
      <c r="N595" s="120" t="str">
        <f>IF('B. Consumer Budget'!$L595="","",'B. Consumer Budget'!$M595-'B. Consumer Budget'!$L595)</f>
        <v/>
      </c>
      <c r="O595" s="63" t="str">
        <f>IF(OR(E595="",F595=""),"",SUMIFS('C. Consumer Service Detail'!$J$11:$J$5010,'C. Consumer Service Detail'!$D$11:$D$5010,$C595,'C. Consumer Service Detail'!$E$11:$E$5010,$D595,'C. Consumer Service Detail'!$F$11:$F$5010,'B. Consumer Budget'!$G595,'C. Consumer Service Detail'!$P$11:$P$5010,"Denied"))</f>
        <v/>
      </c>
    </row>
    <row r="596" spans="2:15" x14ac:dyDescent="0.25">
      <c r="B596" s="64">
        <f t="shared" si="9"/>
        <v>586</v>
      </c>
      <c r="C596" s="65"/>
      <c r="D596" s="66"/>
      <c r="E596" s="104"/>
      <c r="F596" s="66"/>
      <c r="G596" s="88"/>
      <c r="H596" s="66"/>
      <c r="I596" s="67"/>
      <c r="J596" s="67"/>
      <c r="K596" s="121">
        <f>'B. Consumer Budget'!$I596-'B. Consumer Budget'!$J596</f>
        <v>0</v>
      </c>
      <c r="L596" s="120" t="str">
        <f>IF(OR(C596="",D596=""),"",SUMIFS('C. Consumer Service Detail'!$J$11:$J$5010,'C. Consumer Service Detail'!$D$11:$D$5010,$C596,'C. Consumer Service Detail'!$E$11:$E$5010,$D596,'C. Consumer Service Detail'!$F$11:$F$5010,'B. Consumer Budget'!$G596))</f>
        <v/>
      </c>
      <c r="M596" s="120">
        <f>IF('B. Consumer Budget'!$K596&lt;0,0,IF('B. Consumer Budget'!$L596&gt;'B. Consumer Budget'!$K596,'B. Consumer Budget'!$K596,'B. Consumer Budget'!$L596))</f>
        <v>0</v>
      </c>
      <c r="N596" s="120" t="str">
        <f>IF('B. Consumer Budget'!$L596="","",'B. Consumer Budget'!$M596-'B. Consumer Budget'!$L596)</f>
        <v/>
      </c>
      <c r="O596" s="63" t="str">
        <f>IF(OR(E596="",F596=""),"",SUMIFS('C. Consumer Service Detail'!$J$11:$J$5010,'C. Consumer Service Detail'!$D$11:$D$5010,$C596,'C. Consumer Service Detail'!$E$11:$E$5010,$D596,'C. Consumer Service Detail'!$F$11:$F$5010,'B. Consumer Budget'!$G596,'C. Consumer Service Detail'!$P$11:$P$5010,"Denied"))</f>
        <v/>
      </c>
    </row>
    <row r="597" spans="2:15" x14ac:dyDescent="0.25">
      <c r="B597" s="64">
        <f t="shared" si="9"/>
        <v>587</v>
      </c>
      <c r="C597" s="68"/>
      <c r="D597" s="69"/>
      <c r="E597" s="103"/>
      <c r="F597" s="69"/>
      <c r="G597" s="89"/>
      <c r="H597" s="69"/>
      <c r="I597" s="70"/>
      <c r="J597" s="70"/>
      <c r="K597" s="121">
        <f>'B. Consumer Budget'!$I597-'B. Consumer Budget'!$J597</f>
        <v>0</v>
      </c>
      <c r="L597" s="120" t="str">
        <f>IF(OR(C597="",D597=""),"",SUMIFS('C. Consumer Service Detail'!$J$11:$J$5010,'C. Consumer Service Detail'!$D$11:$D$5010,$C597,'C. Consumer Service Detail'!$E$11:$E$5010,$D597,'C. Consumer Service Detail'!$F$11:$F$5010,'B. Consumer Budget'!$G597))</f>
        <v/>
      </c>
      <c r="M597" s="120">
        <f>IF('B. Consumer Budget'!$K597&lt;0,0,IF('B. Consumer Budget'!$L597&gt;'B. Consumer Budget'!$K597,'B. Consumer Budget'!$K597,'B. Consumer Budget'!$L597))</f>
        <v>0</v>
      </c>
      <c r="N597" s="120" t="str">
        <f>IF('B. Consumer Budget'!$L597="","",'B. Consumer Budget'!$M597-'B. Consumer Budget'!$L597)</f>
        <v/>
      </c>
      <c r="O597" s="63" t="str">
        <f>IF(OR(E597="",F597=""),"",SUMIFS('C. Consumer Service Detail'!$J$11:$J$5010,'C. Consumer Service Detail'!$D$11:$D$5010,$C597,'C. Consumer Service Detail'!$E$11:$E$5010,$D597,'C. Consumer Service Detail'!$F$11:$F$5010,'B. Consumer Budget'!$G597,'C. Consumer Service Detail'!$P$11:$P$5010,"Denied"))</f>
        <v/>
      </c>
    </row>
    <row r="598" spans="2:15" x14ac:dyDescent="0.25">
      <c r="B598" s="64">
        <f t="shared" si="9"/>
        <v>588</v>
      </c>
      <c r="C598" s="65"/>
      <c r="D598" s="66"/>
      <c r="E598" s="104"/>
      <c r="F598" s="66"/>
      <c r="G598" s="88"/>
      <c r="H598" s="66"/>
      <c r="I598" s="67"/>
      <c r="J598" s="67"/>
      <c r="K598" s="121">
        <f>'B. Consumer Budget'!$I598-'B. Consumer Budget'!$J598</f>
        <v>0</v>
      </c>
      <c r="L598" s="120" t="str">
        <f>IF(OR(C598="",D598=""),"",SUMIFS('C. Consumer Service Detail'!$J$11:$J$5010,'C. Consumer Service Detail'!$D$11:$D$5010,$C598,'C. Consumer Service Detail'!$E$11:$E$5010,$D598,'C. Consumer Service Detail'!$F$11:$F$5010,'B. Consumer Budget'!$G598))</f>
        <v/>
      </c>
      <c r="M598" s="120">
        <f>IF('B. Consumer Budget'!$K598&lt;0,0,IF('B. Consumer Budget'!$L598&gt;'B. Consumer Budget'!$K598,'B. Consumer Budget'!$K598,'B. Consumer Budget'!$L598))</f>
        <v>0</v>
      </c>
      <c r="N598" s="120" t="str">
        <f>IF('B. Consumer Budget'!$L598="","",'B. Consumer Budget'!$M598-'B. Consumer Budget'!$L598)</f>
        <v/>
      </c>
      <c r="O598" s="63" t="str">
        <f>IF(OR(E598="",F598=""),"",SUMIFS('C. Consumer Service Detail'!$J$11:$J$5010,'C. Consumer Service Detail'!$D$11:$D$5010,$C598,'C. Consumer Service Detail'!$E$11:$E$5010,$D598,'C. Consumer Service Detail'!$F$11:$F$5010,'B. Consumer Budget'!$G598,'C. Consumer Service Detail'!$P$11:$P$5010,"Denied"))</f>
        <v/>
      </c>
    </row>
    <row r="599" spans="2:15" x14ac:dyDescent="0.25">
      <c r="B599" s="64">
        <f t="shared" si="9"/>
        <v>589</v>
      </c>
      <c r="C599" s="68"/>
      <c r="D599" s="69"/>
      <c r="E599" s="103"/>
      <c r="F599" s="69"/>
      <c r="G599" s="89"/>
      <c r="H599" s="69"/>
      <c r="I599" s="70"/>
      <c r="J599" s="70"/>
      <c r="K599" s="121">
        <f>'B. Consumer Budget'!$I599-'B. Consumer Budget'!$J599</f>
        <v>0</v>
      </c>
      <c r="L599" s="120" t="str">
        <f>IF(OR(C599="",D599=""),"",SUMIFS('C. Consumer Service Detail'!$J$11:$J$5010,'C. Consumer Service Detail'!$D$11:$D$5010,$C599,'C. Consumer Service Detail'!$E$11:$E$5010,$D599,'C. Consumer Service Detail'!$F$11:$F$5010,'B. Consumer Budget'!$G599))</f>
        <v/>
      </c>
      <c r="M599" s="120">
        <f>IF('B. Consumer Budget'!$K599&lt;0,0,IF('B. Consumer Budget'!$L599&gt;'B. Consumer Budget'!$K599,'B. Consumer Budget'!$K599,'B. Consumer Budget'!$L599))</f>
        <v>0</v>
      </c>
      <c r="N599" s="120" t="str">
        <f>IF('B. Consumer Budget'!$L599="","",'B. Consumer Budget'!$M599-'B. Consumer Budget'!$L599)</f>
        <v/>
      </c>
      <c r="O599" s="63" t="str">
        <f>IF(OR(E599="",F599=""),"",SUMIFS('C. Consumer Service Detail'!$J$11:$J$5010,'C. Consumer Service Detail'!$D$11:$D$5010,$C599,'C. Consumer Service Detail'!$E$11:$E$5010,$D599,'C. Consumer Service Detail'!$F$11:$F$5010,'B. Consumer Budget'!$G599,'C. Consumer Service Detail'!$P$11:$P$5010,"Denied"))</f>
        <v/>
      </c>
    </row>
    <row r="600" spans="2:15" x14ac:dyDescent="0.25">
      <c r="B600" s="64">
        <f t="shared" si="9"/>
        <v>590</v>
      </c>
      <c r="C600" s="65"/>
      <c r="D600" s="66"/>
      <c r="E600" s="104"/>
      <c r="F600" s="66"/>
      <c r="G600" s="88"/>
      <c r="H600" s="66"/>
      <c r="I600" s="67"/>
      <c r="J600" s="67"/>
      <c r="K600" s="121">
        <f>'B. Consumer Budget'!$I600-'B. Consumer Budget'!$J600</f>
        <v>0</v>
      </c>
      <c r="L600" s="120" t="str">
        <f>IF(OR(C600="",D600=""),"",SUMIFS('C. Consumer Service Detail'!$J$11:$J$5010,'C. Consumer Service Detail'!$D$11:$D$5010,$C600,'C. Consumer Service Detail'!$E$11:$E$5010,$D600,'C. Consumer Service Detail'!$F$11:$F$5010,'B. Consumer Budget'!$G600))</f>
        <v/>
      </c>
      <c r="M600" s="120">
        <f>IF('B. Consumer Budget'!$K600&lt;0,0,IF('B. Consumer Budget'!$L600&gt;'B. Consumer Budget'!$K600,'B. Consumer Budget'!$K600,'B. Consumer Budget'!$L600))</f>
        <v>0</v>
      </c>
      <c r="N600" s="120" t="str">
        <f>IF('B. Consumer Budget'!$L600="","",'B. Consumer Budget'!$M600-'B. Consumer Budget'!$L600)</f>
        <v/>
      </c>
      <c r="O600" s="63" t="str">
        <f>IF(OR(E600="",F600=""),"",SUMIFS('C. Consumer Service Detail'!$J$11:$J$5010,'C. Consumer Service Detail'!$D$11:$D$5010,$C600,'C. Consumer Service Detail'!$E$11:$E$5010,$D600,'C. Consumer Service Detail'!$F$11:$F$5010,'B. Consumer Budget'!$G600,'C. Consumer Service Detail'!$P$11:$P$5010,"Denied"))</f>
        <v/>
      </c>
    </row>
    <row r="601" spans="2:15" x14ac:dyDescent="0.25">
      <c r="B601" s="64">
        <f t="shared" si="9"/>
        <v>591</v>
      </c>
      <c r="C601" s="68"/>
      <c r="D601" s="69"/>
      <c r="E601" s="103"/>
      <c r="F601" s="69"/>
      <c r="G601" s="89"/>
      <c r="H601" s="69"/>
      <c r="I601" s="70"/>
      <c r="J601" s="70"/>
      <c r="K601" s="121">
        <f>'B. Consumer Budget'!$I601-'B. Consumer Budget'!$J601</f>
        <v>0</v>
      </c>
      <c r="L601" s="120" t="str">
        <f>IF(OR(C601="",D601=""),"",SUMIFS('C. Consumer Service Detail'!$J$11:$J$5010,'C. Consumer Service Detail'!$D$11:$D$5010,$C601,'C. Consumer Service Detail'!$E$11:$E$5010,$D601,'C. Consumer Service Detail'!$F$11:$F$5010,'B. Consumer Budget'!$G601))</f>
        <v/>
      </c>
      <c r="M601" s="120">
        <f>IF('B. Consumer Budget'!$K601&lt;0,0,IF('B. Consumer Budget'!$L601&gt;'B. Consumer Budget'!$K601,'B. Consumer Budget'!$K601,'B. Consumer Budget'!$L601))</f>
        <v>0</v>
      </c>
      <c r="N601" s="120" t="str">
        <f>IF('B. Consumer Budget'!$L601="","",'B. Consumer Budget'!$M601-'B. Consumer Budget'!$L601)</f>
        <v/>
      </c>
      <c r="O601" s="63" t="str">
        <f>IF(OR(E601="",F601=""),"",SUMIFS('C. Consumer Service Detail'!$J$11:$J$5010,'C. Consumer Service Detail'!$D$11:$D$5010,$C601,'C. Consumer Service Detail'!$E$11:$E$5010,$D601,'C. Consumer Service Detail'!$F$11:$F$5010,'B. Consumer Budget'!$G601,'C. Consumer Service Detail'!$P$11:$P$5010,"Denied"))</f>
        <v/>
      </c>
    </row>
    <row r="602" spans="2:15" x14ac:dyDescent="0.25">
      <c r="B602" s="64">
        <f t="shared" si="9"/>
        <v>592</v>
      </c>
      <c r="C602" s="65"/>
      <c r="D602" s="66"/>
      <c r="E602" s="104"/>
      <c r="F602" s="66"/>
      <c r="G602" s="88"/>
      <c r="H602" s="66"/>
      <c r="I602" s="67"/>
      <c r="J602" s="67"/>
      <c r="K602" s="121">
        <f>'B. Consumer Budget'!$I602-'B. Consumer Budget'!$J602</f>
        <v>0</v>
      </c>
      <c r="L602" s="120" t="str">
        <f>IF(OR(C602="",D602=""),"",SUMIFS('C. Consumer Service Detail'!$J$11:$J$5010,'C. Consumer Service Detail'!$D$11:$D$5010,$C602,'C. Consumer Service Detail'!$E$11:$E$5010,$D602,'C. Consumer Service Detail'!$F$11:$F$5010,'B. Consumer Budget'!$G602))</f>
        <v/>
      </c>
      <c r="M602" s="120">
        <f>IF('B. Consumer Budget'!$K602&lt;0,0,IF('B. Consumer Budget'!$L602&gt;'B. Consumer Budget'!$K602,'B. Consumer Budget'!$K602,'B. Consumer Budget'!$L602))</f>
        <v>0</v>
      </c>
      <c r="N602" s="120" t="str">
        <f>IF('B. Consumer Budget'!$L602="","",'B. Consumer Budget'!$M602-'B. Consumer Budget'!$L602)</f>
        <v/>
      </c>
      <c r="O602" s="63" t="str">
        <f>IF(OR(E602="",F602=""),"",SUMIFS('C. Consumer Service Detail'!$J$11:$J$5010,'C. Consumer Service Detail'!$D$11:$D$5010,$C602,'C. Consumer Service Detail'!$E$11:$E$5010,$D602,'C. Consumer Service Detail'!$F$11:$F$5010,'B. Consumer Budget'!$G602,'C. Consumer Service Detail'!$P$11:$P$5010,"Denied"))</f>
        <v/>
      </c>
    </row>
    <row r="603" spans="2:15" x14ac:dyDescent="0.25">
      <c r="B603" s="64">
        <f t="shared" si="9"/>
        <v>593</v>
      </c>
      <c r="C603" s="68"/>
      <c r="D603" s="69"/>
      <c r="E603" s="103"/>
      <c r="F603" s="69"/>
      <c r="G603" s="89"/>
      <c r="H603" s="69"/>
      <c r="I603" s="70"/>
      <c r="J603" s="70"/>
      <c r="K603" s="121">
        <f>'B. Consumer Budget'!$I603-'B. Consumer Budget'!$J603</f>
        <v>0</v>
      </c>
      <c r="L603" s="120" t="str">
        <f>IF(OR(C603="",D603=""),"",SUMIFS('C. Consumer Service Detail'!$J$11:$J$5010,'C. Consumer Service Detail'!$D$11:$D$5010,$C603,'C. Consumer Service Detail'!$E$11:$E$5010,$D603,'C. Consumer Service Detail'!$F$11:$F$5010,'B. Consumer Budget'!$G603))</f>
        <v/>
      </c>
      <c r="M603" s="120">
        <f>IF('B. Consumer Budget'!$K603&lt;0,0,IF('B. Consumer Budget'!$L603&gt;'B. Consumer Budget'!$K603,'B. Consumer Budget'!$K603,'B. Consumer Budget'!$L603))</f>
        <v>0</v>
      </c>
      <c r="N603" s="120" t="str">
        <f>IF('B. Consumer Budget'!$L603="","",'B. Consumer Budget'!$M603-'B. Consumer Budget'!$L603)</f>
        <v/>
      </c>
      <c r="O603" s="63" t="str">
        <f>IF(OR(E603="",F603=""),"",SUMIFS('C. Consumer Service Detail'!$J$11:$J$5010,'C. Consumer Service Detail'!$D$11:$D$5010,$C603,'C. Consumer Service Detail'!$E$11:$E$5010,$D603,'C. Consumer Service Detail'!$F$11:$F$5010,'B. Consumer Budget'!$G603,'C. Consumer Service Detail'!$P$11:$P$5010,"Denied"))</f>
        <v/>
      </c>
    </row>
    <row r="604" spans="2:15" x14ac:dyDescent="0.25">
      <c r="B604" s="64">
        <f t="shared" si="9"/>
        <v>594</v>
      </c>
      <c r="C604" s="65"/>
      <c r="D604" s="66"/>
      <c r="E604" s="104"/>
      <c r="F604" s="66"/>
      <c r="G604" s="88"/>
      <c r="H604" s="66"/>
      <c r="I604" s="67"/>
      <c r="J604" s="67"/>
      <c r="K604" s="121">
        <f>'B. Consumer Budget'!$I604-'B. Consumer Budget'!$J604</f>
        <v>0</v>
      </c>
      <c r="L604" s="120" t="str">
        <f>IF(OR(C604="",D604=""),"",SUMIFS('C. Consumer Service Detail'!$J$11:$J$5010,'C. Consumer Service Detail'!$D$11:$D$5010,$C604,'C. Consumer Service Detail'!$E$11:$E$5010,$D604,'C. Consumer Service Detail'!$F$11:$F$5010,'B. Consumer Budget'!$G604))</f>
        <v/>
      </c>
      <c r="M604" s="120">
        <f>IF('B. Consumer Budget'!$K604&lt;0,0,IF('B. Consumer Budget'!$L604&gt;'B. Consumer Budget'!$K604,'B. Consumer Budget'!$K604,'B. Consumer Budget'!$L604))</f>
        <v>0</v>
      </c>
      <c r="N604" s="120" t="str">
        <f>IF('B. Consumer Budget'!$L604="","",'B. Consumer Budget'!$M604-'B. Consumer Budget'!$L604)</f>
        <v/>
      </c>
      <c r="O604" s="63" t="str">
        <f>IF(OR(E604="",F604=""),"",SUMIFS('C. Consumer Service Detail'!$J$11:$J$5010,'C. Consumer Service Detail'!$D$11:$D$5010,$C604,'C. Consumer Service Detail'!$E$11:$E$5010,$D604,'C. Consumer Service Detail'!$F$11:$F$5010,'B. Consumer Budget'!$G604,'C. Consumer Service Detail'!$P$11:$P$5010,"Denied"))</f>
        <v/>
      </c>
    </row>
    <row r="605" spans="2:15" x14ac:dyDescent="0.25">
      <c r="B605" s="64">
        <f t="shared" si="9"/>
        <v>595</v>
      </c>
      <c r="C605" s="68"/>
      <c r="D605" s="69"/>
      <c r="E605" s="103"/>
      <c r="F605" s="69"/>
      <c r="G605" s="89"/>
      <c r="H605" s="69"/>
      <c r="I605" s="70"/>
      <c r="J605" s="70"/>
      <c r="K605" s="121">
        <f>'B. Consumer Budget'!$I605-'B. Consumer Budget'!$J605</f>
        <v>0</v>
      </c>
      <c r="L605" s="120" t="str">
        <f>IF(OR(C605="",D605=""),"",SUMIFS('C. Consumer Service Detail'!$J$11:$J$5010,'C. Consumer Service Detail'!$D$11:$D$5010,$C605,'C. Consumer Service Detail'!$E$11:$E$5010,$D605,'C. Consumer Service Detail'!$F$11:$F$5010,'B. Consumer Budget'!$G605))</f>
        <v/>
      </c>
      <c r="M605" s="120">
        <f>IF('B. Consumer Budget'!$K605&lt;0,0,IF('B. Consumer Budget'!$L605&gt;'B. Consumer Budget'!$K605,'B. Consumer Budget'!$K605,'B. Consumer Budget'!$L605))</f>
        <v>0</v>
      </c>
      <c r="N605" s="120" t="str">
        <f>IF('B. Consumer Budget'!$L605="","",'B. Consumer Budget'!$M605-'B. Consumer Budget'!$L605)</f>
        <v/>
      </c>
      <c r="O605" s="63" t="str">
        <f>IF(OR(E605="",F605=""),"",SUMIFS('C. Consumer Service Detail'!$J$11:$J$5010,'C. Consumer Service Detail'!$D$11:$D$5010,$C605,'C. Consumer Service Detail'!$E$11:$E$5010,$D605,'C. Consumer Service Detail'!$F$11:$F$5010,'B. Consumer Budget'!$G605,'C. Consumer Service Detail'!$P$11:$P$5010,"Denied"))</f>
        <v/>
      </c>
    </row>
    <row r="606" spans="2:15" x14ac:dyDescent="0.25">
      <c r="B606" s="64">
        <f t="shared" si="9"/>
        <v>596</v>
      </c>
      <c r="C606" s="65"/>
      <c r="D606" s="66"/>
      <c r="E606" s="104"/>
      <c r="F606" s="66"/>
      <c r="G606" s="88"/>
      <c r="H606" s="66"/>
      <c r="I606" s="67"/>
      <c r="J606" s="67"/>
      <c r="K606" s="121">
        <f>'B. Consumer Budget'!$I606-'B. Consumer Budget'!$J606</f>
        <v>0</v>
      </c>
      <c r="L606" s="120" t="str">
        <f>IF(OR(C606="",D606=""),"",SUMIFS('C. Consumer Service Detail'!$J$11:$J$5010,'C. Consumer Service Detail'!$D$11:$D$5010,$C606,'C. Consumer Service Detail'!$E$11:$E$5010,$D606,'C. Consumer Service Detail'!$F$11:$F$5010,'B. Consumer Budget'!$G606))</f>
        <v/>
      </c>
      <c r="M606" s="120">
        <f>IF('B. Consumer Budget'!$K606&lt;0,0,IF('B. Consumer Budget'!$L606&gt;'B. Consumer Budget'!$K606,'B. Consumer Budget'!$K606,'B. Consumer Budget'!$L606))</f>
        <v>0</v>
      </c>
      <c r="N606" s="120" t="str">
        <f>IF('B. Consumer Budget'!$L606="","",'B. Consumer Budget'!$M606-'B. Consumer Budget'!$L606)</f>
        <v/>
      </c>
      <c r="O606" s="63" t="str">
        <f>IF(OR(E606="",F606=""),"",SUMIFS('C. Consumer Service Detail'!$J$11:$J$5010,'C. Consumer Service Detail'!$D$11:$D$5010,$C606,'C. Consumer Service Detail'!$E$11:$E$5010,$D606,'C. Consumer Service Detail'!$F$11:$F$5010,'B. Consumer Budget'!$G606,'C. Consumer Service Detail'!$P$11:$P$5010,"Denied"))</f>
        <v/>
      </c>
    </row>
    <row r="607" spans="2:15" x14ac:dyDescent="0.25">
      <c r="B607" s="64">
        <f t="shared" si="9"/>
        <v>597</v>
      </c>
      <c r="C607" s="68"/>
      <c r="D607" s="69"/>
      <c r="E607" s="103"/>
      <c r="F607" s="69"/>
      <c r="G607" s="89"/>
      <c r="H607" s="69"/>
      <c r="I607" s="70"/>
      <c r="J607" s="70"/>
      <c r="K607" s="121">
        <f>'B. Consumer Budget'!$I607-'B. Consumer Budget'!$J607</f>
        <v>0</v>
      </c>
      <c r="L607" s="120" t="str">
        <f>IF(OR(C607="",D607=""),"",SUMIFS('C. Consumer Service Detail'!$J$11:$J$5010,'C. Consumer Service Detail'!$D$11:$D$5010,$C607,'C. Consumer Service Detail'!$E$11:$E$5010,$D607,'C. Consumer Service Detail'!$F$11:$F$5010,'B. Consumer Budget'!$G607))</f>
        <v/>
      </c>
      <c r="M607" s="120">
        <f>IF('B. Consumer Budget'!$K607&lt;0,0,IF('B. Consumer Budget'!$L607&gt;'B. Consumer Budget'!$K607,'B. Consumer Budget'!$K607,'B. Consumer Budget'!$L607))</f>
        <v>0</v>
      </c>
      <c r="N607" s="120" t="str">
        <f>IF('B. Consumer Budget'!$L607="","",'B. Consumer Budget'!$M607-'B. Consumer Budget'!$L607)</f>
        <v/>
      </c>
      <c r="O607" s="63" t="str">
        <f>IF(OR(E607="",F607=""),"",SUMIFS('C. Consumer Service Detail'!$J$11:$J$5010,'C. Consumer Service Detail'!$D$11:$D$5010,$C607,'C. Consumer Service Detail'!$E$11:$E$5010,$D607,'C. Consumer Service Detail'!$F$11:$F$5010,'B. Consumer Budget'!$G607,'C. Consumer Service Detail'!$P$11:$P$5010,"Denied"))</f>
        <v/>
      </c>
    </row>
    <row r="608" spans="2:15" x14ac:dyDescent="0.25">
      <c r="B608" s="64">
        <f t="shared" si="9"/>
        <v>598</v>
      </c>
      <c r="C608" s="65"/>
      <c r="D608" s="66"/>
      <c r="E608" s="104"/>
      <c r="F608" s="66"/>
      <c r="G608" s="88"/>
      <c r="H608" s="66"/>
      <c r="I608" s="67"/>
      <c r="J608" s="67"/>
      <c r="K608" s="121">
        <f>'B. Consumer Budget'!$I608-'B. Consumer Budget'!$J608</f>
        <v>0</v>
      </c>
      <c r="L608" s="120" t="str">
        <f>IF(OR(C608="",D608=""),"",SUMIFS('C. Consumer Service Detail'!$J$11:$J$5010,'C. Consumer Service Detail'!$D$11:$D$5010,$C608,'C. Consumer Service Detail'!$E$11:$E$5010,$D608,'C. Consumer Service Detail'!$F$11:$F$5010,'B. Consumer Budget'!$G608))</f>
        <v/>
      </c>
      <c r="M608" s="120">
        <f>IF('B. Consumer Budget'!$K608&lt;0,0,IF('B. Consumer Budget'!$L608&gt;'B. Consumer Budget'!$K608,'B. Consumer Budget'!$K608,'B. Consumer Budget'!$L608))</f>
        <v>0</v>
      </c>
      <c r="N608" s="120" t="str">
        <f>IF('B. Consumer Budget'!$L608="","",'B. Consumer Budget'!$M608-'B. Consumer Budget'!$L608)</f>
        <v/>
      </c>
      <c r="O608" s="63" t="str">
        <f>IF(OR(E608="",F608=""),"",SUMIFS('C. Consumer Service Detail'!$J$11:$J$5010,'C. Consumer Service Detail'!$D$11:$D$5010,$C608,'C. Consumer Service Detail'!$E$11:$E$5010,$D608,'C. Consumer Service Detail'!$F$11:$F$5010,'B. Consumer Budget'!$G608,'C. Consumer Service Detail'!$P$11:$P$5010,"Denied"))</f>
        <v/>
      </c>
    </row>
    <row r="609" spans="2:15" x14ac:dyDescent="0.25">
      <c r="B609" s="64">
        <f t="shared" si="9"/>
        <v>599</v>
      </c>
      <c r="C609" s="68"/>
      <c r="D609" s="69"/>
      <c r="E609" s="103"/>
      <c r="F609" s="69"/>
      <c r="G609" s="89"/>
      <c r="H609" s="69"/>
      <c r="I609" s="70"/>
      <c r="J609" s="70"/>
      <c r="K609" s="121">
        <f>'B. Consumer Budget'!$I609-'B. Consumer Budget'!$J609</f>
        <v>0</v>
      </c>
      <c r="L609" s="120" t="str">
        <f>IF(OR(C609="",D609=""),"",SUMIFS('C. Consumer Service Detail'!$J$11:$J$5010,'C. Consumer Service Detail'!$D$11:$D$5010,$C609,'C. Consumer Service Detail'!$E$11:$E$5010,$D609,'C. Consumer Service Detail'!$F$11:$F$5010,'B. Consumer Budget'!$G609))</f>
        <v/>
      </c>
      <c r="M609" s="120">
        <f>IF('B. Consumer Budget'!$K609&lt;0,0,IF('B. Consumer Budget'!$L609&gt;'B. Consumer Budget'!$K609,'B. Consumer Budget'!$K609,'B. Consumer Budget'!$L609))</f>
        <v>0</v>
      </c>
      <c r="N609" s="120" t="str">
        <f>IF('B. Consumer Budget'!$L609="","",'B. Consumer Budget'!$M609-'B. Consumer Budget'!$L609)</f>
        <v/>
      </c>
      <c r="O609" s="63" t="str">
        <f>IF(OR(E609="",F609=""),"",SUMIFS('C. Consumer Service Detail'!$J$11:$J$5010,'C. Consumer Service Detail'!$D$11:$D$5010,$C609,'C. Consumer Service Detail'!$E$11:$E$5010,$D609,'C. Consumer Service Detail'!$F$11:$F$5010,'B. Consumer Budget'!$G609,'C. Consumer Service Detail'!$P$11:$P$5010,"Denied"))</f>
        <v/>
      </c>
    </row>
    <row r="610" spans="2:15" x14ac:dyDescent="0.25">
      <c r="B610" s="64">
        <f t="shared" si="9"/>
        <v>600</v>
      </c>
      <c r="C610" s="65"/>
      <c r="D610" s="66"/>
      <c r="E610" s="104"/>
      <c r="F610" s="66"/>
      <c r="G610" s="88"/>
      <c r="H610" s="66"/>
      <c r="I610" s="67"/>
      <c r="J610" s="67"/>
      <c r="K610" s="121">
        <f>'B. Consumer Budget'!$I610-'B. Consumer Budget'!$J610</f>
        <v>0</v>
      </c>
      <c r="L610" s="120" t="str">
        <f>IF(OR(C610="",D610=""),"",SUMIFS('C. Consumer Service Detail'!$J$11:$J$5010,'C. Consumer Service Detail'!$D$11:$D$5010,$C610,'C. Consumer Service Detail'!$E$11:$E$5010,$D610,'C. Consumer Service Detail'!$F$11:$F$5010,'B. Consumer Budget'!$G610))</f>
        <v/>
      </c>
      <c r="M610" s="120">
        <f>IF('B. Consumer Budget'!$K610&lt;0,0,IF('B. Consumer Budget'!$L610&gt;'B. Consumer Budget'!$K610,'B. Consumer Budget'!$K610,'B. Consumer Budget'!$L610))</f>
        <v>0</v>
      </c>
      <c r="N610" s="120" t="str">
        <f>IF('B. Consumer Budget'!$L610="","",'B. Consumer Budget'!$M610-'B. Consumer Budget'!$L610)</f>
        <v/>
      </c>
      <c r="O610" s="63" t="str">
        <f>IF(OR(E610="",F610=""),"",SUMIFS('C. Consumer Service Detail'!$J$11:$J$5010,'C. Consumer Service Detail'!$D$11:$D$5010,$C610,'C. Consumer Service Detail'!$E$11:$E$5010,$D610,'C. Consumer Service Detail'!$F$11:$F$5010,'B. Consumer Budget'!$G610,'C. Consumer Service Detail'!$P$11:$P$5010,"Denied"))</f>
        <v/>
      </c>
    </row>
    <row r="611" spans="2:15" x14ac:dyDescent="0.25">
      <c r="B611" s="64">
        <f t="shared" si="9"/>
        <v>601</v>
      </c>
      <c r="C611" s="68"/>
      <c r="D611" s="69"/>
      <c r="E611" s="103"/>
      <c r="F611" s="69"/>
      <c r="G611" s="89"/>
      <c r="H611" s="69"/>
      <c r="I611" s="70"/>
      <c r="J611" s="70"/>
      <c r="K611" s="121">
        <f>'B. Consumer Budget'!$I611-'B. Consumer Budget'!$J611</f>
        <v>0</v>
      </c>
      <c r="L611" s="120" t="str">
        <f>IF(OR(C611="",D611=""),"",SUMIFS('C. Consumer Service Detail'!$J$11:$J$5010,'C. Consumer Service Detail'!$D$11:$D$5010,$C611,'C. Consumer Service Detail'!$E$11:$E$5010,$D611,'C. Consumer Service Detail'!$F$11:$F$5010,'B. Consumer Budget'!$G611))</f>
        <v/>
      </c>
      <c r="M611" s="120">
        <f>IF('B. Consumer Budget'!$K611&lt;0,0,IF('B. Consumer Budget'!$L611&gt;'B. Consumer Budget'!$K611,'B. Consumer Budget'!$K611,'B. Consumer Budget'!$L611))</f>
        <v>0</v>
      </c>
      <c r="N611" s="120" t="str">
        <f>IF('B. Consumer Budget'!$L611="","",'B. Consumer Budget'!$M611-'B. Consumer Budget'!$L611)</f>
        <v/>
      </c>
      <c r="O611" s="63" t="str">
        <f>IF(OR(E611="",F611=""),"",SUMIFS('C. Consumer Service Detail'!$J$11:$J$5010,'C. Consumer Service Detail'!$D$11:$D$5010,$C611,'C. Consumer Service Detail'!$E$11:$E$5010,$D611,'C. Consumer Service Detail'!$F$11:$F$5010,'B. Consumer Budget'!$G611,'C. Consumer Service Detail'!$P$11:$P$5010,"Denied"))</f>
        <v/>
      </c>
    </row>
    <row r="612" spans="2:15" x14ac:dyDescent="0.25">
      <c r="B612" s="64">
        <f t="shared" si="9"/>
        <v>602</v>
      </c>
      <c r="C612" s="65"/>
      <c r="D612" s="66"/>
      <c r="E612" s="104"/>
      <c r="F612" s="66"/>
      <c r="G612" s="88"/>
      <c r="H612" s="66"/>
      <c r="I612" s="67"/>
      <c r="J612" s="67"/>
      <c r="K612" s="121">
        <f>'B. Consumer Budget'!$I612-'B. Consumer Budget'!$J612</f>
        <v>0</v>
      </c>
      <c r="L612" s="120" t="str">
        <f>IF(OR(C612="",D612=""),"",SUMIFS('C. Consumer Service Detail'!$J$11:$J$5010,'C. Consumer Service Detail'!$D$11:$D$5010,$C612,'C. Consumer Service Detail'!$E$11:$E$5010,$D612,'C. Consumer Service Detail'!$F$11:$F$5010,'B. Consumer Budget'!$G612))</f>
        <v/>
      </c>
      <c r="M612" s="120">
        <f>IF('B. Consumer Budget'!$K612&lt;0,0,IF('B. Consumer Budget'!$L612&gt;'B. Consumer Budget'!$K612,'B. Consumer Budget'!$K612,'B. Consumer Budget'!$L612))</f>
        <v>0</v>
      </c>
      <c r="N612" s="120" t="str">
        <f>IF('B. Consumer Budget'!$L612="","",'B. Consumer Budget'!$M612-'B. Consumer Budget'!$L612)</f>
        <v/>
      </c>
      <c r="O612" s="63" t="str">
        <f>IF(OR(E612="",F612=""),"",SUMIFS('C. Consumer Service Detail'!$J$11:$J$5010,'C. Consumer Service Detail'!$D$11:$D$5010,$C612,'C. Consumer Service Detail'!$E$11:$E$5010,$D612,'C. Consumer Service Detail'!$F$11:$F$5010,'B. Consumer Budget'!$G612,'C. Consumer Service Detail'!$P$11:$P$5010,"Denied"))</f>
        <v/>
      </c>
    </row>
    <row r="613" spans="2:15" x14ac:dyDescent="0.25">
      <c r="B613" s="64">
        <f t="shared" si="9"/>
        <v>603</v>
      </c>
      <c r="C613" s="68"/>
      <c r="D613" s="69"/>
      <c r="E613" s="103"/>
      <c r="F613" s="69"/>
      <c r="G613" s="89"/>
      <c r="H613" s="69"/>
      <c r="I613" s="70"/>
      <c r="J613" s="70"/>
      <c r="K613" s="121">
        <f>'B. Consumer Budget'!$I613-'B. Consumer Budget'!$J613</f>
        <v>0</v>
      </c>
      <c r="L613" s="120" t="str">
        <f>IF(OR(C613="",D613=""),"",SUMIFS('C. Consumer Service Detail'!$J$11:$J$5010,'C. Consumer Service Detail'!$D$11:$D$5010,$C613,'C. Consumer Service Detail'!$E$11:$E$5010,$D613,'C. Consumer Service Detail'!$F$11:$F$5010,'B. Consumer Budget'!$G613))</f>
        <v/>
      </c>
      <c r="M613" s="120">
        <f>IF('B. Consumer Budget'!$K613&lt;0,0,IF('B. Consumer Budget'!$L613&gt;'B. Consumer Budget'!$K613,'B. Consumer Budget'!$K613,'B. Consumer Budget'!$L613))</f>
        <v>0</v>
      </c>
      <c r="N613" s="120" t="str">
        <f>IF('B. Consumer Budget'!$L613="","",'B. Consumer Budget'!$M613-'B. Consumer Budget'!$L613)</f>
        <v/>
      </c>
      <c r="O613" s="63" t="str">
        <f>IF(OR(E613="",F613=""),"",SUMIFS('C. Consumer Service Detail'!$J$11:$J$5010,'C. Consumer Service Detail'!$D$11:$D$5010,$C613,'C. Consumer Service Detail'!$E$11:$E$5010,$D613,'C. Consumer Service Detail'!$F$11:$F$5010,'B. Consumer Budget'!$G613,'C. Consumer Service Detail'!$P$11:$P$5010,"Denied"))</f>
        <v/>
      </c>
    </row>
    <row r="614" spans="2:15" x14ac:dyDescent="0.25">
      <c r="B614" s="64">
        <f t="shared" si="9"/>
        <v>604</v>
      </c>
      <c r="C614" s="65"/>
      <c r="D614" s="66"/>
      <c r="E614" s="104"/>
      <c r="F614" s="66"/>
      <c r="G614" s="88"/>
      <c r="H614" s="66"/>
      <c r="I614" s="67"/>
      <c r="J614" s="67"/>
      <c r="K614" s="121">
        <f>'B. Consumer Budget'!$I614-'B. Consumer Budget'!$J614</f>
        <v>0</v>
      </c>
      <c r="L614" s="120" t="str">
        <f>IF(OR(C614="",D614=""),"",SUMIFS('C. Consumer Service Detail'!$J$11:$J$5010,'C. Consumer Service Detail'!$D$11:$D$5010,$C614,'C. Consumer Service Detail'!$E$11:$E$5010,$D614,'C. Consumer Service Detail'!$F$11:$F$5010,'B. Consumer Budget'!$G614))</f>
        <v/>
      </c>
      <c r="M614" s="120">
        <f>IF('B. Consumer Budget'!$K614&lt;0,0,IF('B. Consumer Budget'!$L614&gt;'B. Consumer Budget'!$K614,'B. Consumer Budget'!$K614,'B. Consumer Budget'!$L614))</f>
        <v>0</v>
      </c>
      <c r="N614" s="120" t="str">
        <f>IF('B. Consumer Budget'!$L614="","",'B. Consumer Budget'!$M614-'B. Consumer Budget'!$L614)</f>
        <v/>
      </c>
      <c r="O614" s="63" t="str">
        <f>IF(OR(E614="",F614=""),"",SUMIFS('C. Consumer Service Detail'!$J$11:$J$5010,'C. Consumer Service Detail'!$D$11:$D$5010,$C614,'C. Consumer Service Detail'!$E$11:$E$5010,$D614,'C. Consumer Service Detail'!$F$11:$F$5010,'B. Consumer Budget'!$G614,'C. Consumer Service Detail'!$P$11:$P$5010,"Denied"))</f>
        <v/>
      </c>
    </row>
    <row r="615" spans="2:15" x14ac:dyDescent="0.25">
      <c r="B615" s="64">
        <f t="shared" si="9"/>
        <v>605</v>
      </c>
      <c r="C615" s="68"/>
      <c r="D615" s="69"/>
      <c r="E615" s="103"/>
      <c r="F615" s="69"/>
      <c r="G615" s="89"/>
      <c r="H615" s="69"/>
      <c r="I615" s="70"/>
      <c r="J615" s="70"/>
      <c r="K615" s="121">
        <f>'B. Consumer Budget'!$I615-'B. Consumer Budget'!$J615</f>
        <v>0</v>
      </c>
      <c r="L615" s="120" t="str">
        <f>IF(OR(C615="",D615=""),"",SUMIFS('C. Consumer Service Detail'!$J$11:$J$5010,'C. Consumer Service Detail'!$D$11:$D$5010,$C615,'C. Consumer Service Detail'!$E$11:$E$5010,$D615,'C. Consumer Service Detail'!$F$11:$F$5010,'B. Consumer Budget'!$G615))</f>
        <v/>
      </c>
      <c r="M615" s="120">
        <f>IF('B. Consumer Budget'!$K615&lt;0,0,IF('B. Consumer Budget'!$L615&gt;'B. Consumer Budget'!$K615,'B. Consumer Budget'!$K615,'B. Consumer Budget'!$L615))</f>
        <v>0</v>
      </c>
      <c r="N615" s="120" t="str">
        <f>IF('B. Consumer Budget'!$L615="","",'B. Consumer Budget'!$M615-'B. Consumer Budget'!$L615)</f>
        <v/>
      </c>
      <c r="O615" s="63" t="str">
        <f>IF(OR(E615="",F615=""),"",SUMIFS('C. Consumer Service Detail'!$J$11:$J$5010,'C. Consumer Service Detail'!$D$11:$D$5010,$C615,'C. Consumer Service Detail'!$E$11:$E$5010,$D615,'C. Consumer Service Detail'!$F$11:$F$5010,'B. Consumer Budget'!$G615,'C. Consumer Service Detail'!$P$11:$P$5010,"Denied"))</f>
        <v/>
      </c>
    </row>
    <row r="616" spans="2:15" x14ac:dyDescent="0.25">
      <c r="B616" s="64">
        <f t="shared" si="9"/>
        <v>606</v>
      </c>
      <c r="C616" s="65"/>
      <c r="D616" s="66"/>
      <c r="E616" s="104"/>
      <c r="F616" s="66"/>
      <c r="G616" s="88"/>
      <c r="H616" s="66"/>
      <c r="I616" s="67"/>
      <c r="J616" s="67"/>
      <c r="K616" s="121">
        <f>'B. Consumer Budget'!$I616-'B. Consumer Budget'!$J616</f>
        <v>0</v>
      </c>
      <c r="L616" s="120" t="str">
        <f>IF(OR(C616="",D616=""),"",SUMIFS('C. Consumer Service Detail'!$J$11:$J$5010,'C. Consumer Service Detail'!$D$11:$D$5010,$C616,'C. Consumer Service Detail'!$E$11:$E$5010,$D616,'C. Consumer Service Detail'!$F$11:$F$5010,'B. Consumer Budget'!$G616))</f>
        <v/>
      </c>
      <c r="M616" s="120">
        <f>IF('B. Consumer Budget'!$K616&lt;0,0,IF('B. Consumer Budget'!$L616&gt;'B. Consumer Budget'!$K616,'B. Consumer Budget'!$K616,'B. Consumer Budget'!$L616))</f>
        <v>0</v>
      </c>
      <c r="N616" s="120" t="str">
        <f>IF('B. Consumer Budget'!$L616="","",'B. Consumer Budget'!$M616-'B. Consumer Budget'!$L616)</f>
        <v/>
      </c>
      <c r="O616" s="63" t="str">
        <f>IF(OR(E616="",F616=""),"",SUMIFS('C. Consumer Service Detail'!$J$11:$J$5010,'C. Consumer Service Detail'!$D$11:$D$5010,$C616,'C. Consumer Service Detail'!$E$11:$E$5010,$D616,'C. Consumer Service Detail'!$F$11:$F$5010,'B. Consumer Budget'!$G616,'C. Consumer Service Detail'!$P$11:$P$5010,"Denied"))</f>
        <v/>
      </c>
    </row>
    <row r="617" spans="2:15" x14ac:dyDescent="0.25">
      <c r="B617" s="64">
        <f t="shared" si="9"/>
        <v>607</v>
      </c>
      <c r="C617" s="68"/>
      <c r="D617" s="69"/>
      <c r="E617" s="103"/>
      <c r="F617" s="69"/>
      <c r="G617" s="89"/>
      <c r="H617" s="69"/>
      <c r="I617" s="70"/>
      <c r="J617" s="70"/>
      <c r="K617" s="121">
        <f>'B. Consumer Budget'!$I617-'B. Consumer Budget'!$J617</f>
        <v>0</v>
      </c>
      <c r="L617" s="120" t="str">
        <f>IF(OR(C617="",D617=""),"",SUMIFS('C. Consumer Service Detail'!$J$11:$J$5010,'C. Consumer Service Detail'!$D$11:$D$5010,$C617,'C. Consumer Service Detail'!$E$11:$E$5010,$D617,'C. Consumer Service Detail'!$F$11:$F$5010,'B. Consumer Budget'!$G617))</f>
        <v/>
      </c>
      <c r="M617" s="120">
        <f>IF('B. Consumer Budget'!$K617&lt;0,0,IF('B. Consumer Budget'!$L617&gt;'B. Consumer Budget'!$K617,'B. Consumer Budget'!$K617,'B. Consumer Budget'!$L617))</f>
        <v>0</v>
      </c>
      <c r="N617" s="120" t="str">
        <f>IF('B. Consumer Budget'!$L617="","",'B. Consumer Budget'!$M617-'B. Consumer Budget'!$L617)</f>
        <v/>
      </c>
      <c r="O617" s="63" t="str">
        <f>IF(OR(E617="",F617=""),"",SUMIFS('C. Consumer Service Detail'!$J$11:$J$5010,'C. Consumer Service Detail'!$D$11:$D$5010,$C617,'C. Consumer Service Detail'!$E$11:$E$5010,$D617,'C. Consumer Service Detail'!$F$11:$F$5010,'B. Consumer Budget'!$G617,'C. Consumer Service Detail'!$P$11:$P$5010,"Denied"))</f>
        <v/>
      </c>
    </row>
    <row r="618" spans="2:15" x14ac:dyDescent="0.25">
      <c r="B618" s="64">
        <f t="shared" si="9"/>
        <v>608</v>
      </c>
      <c r="C618" s="65"/>
      <c r="D618" s="66"/>
      <c r="E618" s="104"/>
      <c r="F618" s="66"/>
      <c r="G618" s="88"/>
      <c r="H618" s="66"/>
      <c r="I618" s="67"/>
      <c r="J618" s="67"/>
      <c r="K618" s="121">
        <f>'B. Consumer Budget'!$I618-'B. Consumer Budget'!$J618</f>
        <v>0</v>
      </c>
      <c r="L618" s="120" t="str">
        <f>IF(OR(C618="",D618=""),"",SUMIFS('C. Consumer Service Detail'!$J$11:$J$5010,'C. Consumer Service Detail'!$D$11:$D$5010,$C618,'C. Consumer Service Detail'!$E$11:$E$5010,$D618,'C. Consumer Service Detail'!$F$11:$F$5010,'B. Consumer Budget'!$G618))</f>
        <v/>
      </c>
      <c r="M618" s="120">
        <f>IF('B. Consumer Budget'!$K618&lt;0,0,IF('B. Consumer Budget'!$L618&gt;'B. Consumer Budget'!$K618,'B. Consumer Budget'!$K618,'B. Consumer Budget'!$L618))</f>
        <v>0</v>
      </c>
      <c r="N618" s="120" t="str">
        <f>IF('B. Consumer Budget'!$L618="","",'B. Consumer Budget'!$M618-'B. Consumer Budget'!$L618)</f>
        <v/>
      </c>
      <c r="O618" s="63" t="str">
        <f>IF(OR(E618="",F618=""),"",SUMIFS('C. Consumer Service Detail'!$J$11:$J$5010,'C. Consumer Service Detail'!$D$11:$D$5010,$C618,'C. Consumer Service Detail'!$E$11:$E$5010,$D618,'C. Consumer Service Detail'!$F$11:$F$5010,'B. Consumer Budget'!$G618,'C. Consumer Service Detail'!$P$11:$P$5010,"Denied"))</f>
        <v/>
      </c>
    </row>
    <row r="619" spans="2:15" x14ac:dyDescent="0.25">
      <c r="B619" s="64">
        <f t="shared" si="9"/>
        <v>609</v>
      </c>
      <c r="C619" s="68"/>
      <c r="D619" s="69"/>
      <c r="E619" s="103"/>
      <c r="F619" s="69"/>
      <c r="G619" s="89"/>
      <c r="H619" s="69"/>
      <c r="I619" s="70"/>
      <c r="J619" s="70"/>
      <c r="K619" s="121">
        <f>'B. Consumer Budget'!$I619-'B. Consumer Budget'!$J619</f>
        <v>0</v>
      </c>
      <c r="L619" s="120" t="str">
        <f>IF(OR(C619="",D619=""),"",SUMIFS('C. Consumer Service Detail'!$J$11:$J$5010,'C. Consumer Service Detail'!$D$11:$D$5010,$C619,'C. Consumer Service Detail'!$E$11:$E$5010,$D619,'C. Consumer Service Detail'!$F$11:$F$5010,'B. Consumer Budget'!$G619))</f>
        <v/>
      </c>
      <c r="M619" s="120">
        <f>IF('B. Consumer Budget'!$K619&lt;0,0,IF('B. Consumer Budget'!$L619&gt;'B. Consumer Budget'!$K619,'B. Consumer Budget'!$K619,'B. Consumer Budget'!$L619))</f>
        <v>0</v>
      </c>
      <c r="N619" s="120" t="str">
        <f>IF('B. Consumer Budget'!$L619="","",'B. Consumer Budget'!$M619-'B. Consumer Budget'!$L619)</f>
        <v/>
      </c>
      <c r="O619" s="63" t="str">
        <f>IF(OR(E619="",F619=""),"",SUMIFS('C. Consumer Service Detail'!$J$11:$J$5010,'C. Consumer Service Detail'!$D$11:$D$5010,$C619,'C. Consumer Service Detail'!$E$11:$E$5010,$D619,'C. Consumer Service Detail'!$F$11:$F$5010,'B. Consumer Budget'!$G619,'C. Consumer Service Detail'!$P$11:$P$5010,"Denied"))</f>
        <v/>
      </c>
    </row>
    <row r="620" spans="2:15" x14ac:dyDescent="0.25">
      <c r="B620" s="64">
        <f t="shared" si="9"/>
        <v>610</v>
      </c>
      <c r="C620" s="65"/>
      <c r="D620" s="66"/>
      <c r="E620" s="104"/>
      <c r="F620" s="66"/>
      <c r="G620" s="88"/>
      <c r="H620" s="66"/>
      <c r="I620" s="67"/>
      <c r="J620" s="67"/>
      <c r="K620" s="121">
        <f>'B. Consumer Budget'!$I620-'B. Consumer Budget'!$J620</f>
        <v>0</v>
      </c>
      <c r="L620" s="120" t="str">
        <f>IF(OR(C620="",D620=""),"",SUMIFS('C. Consumer Service Detail'!$J$11:$J$5010,'C. Consumer Service Detail'!$D$11:$D$5010,$C620,'C. Consumer Service Detail'!$E$11:$E$5010,$D620,'C. Consumer Service Detail'!$F$11:$F$5010,'B. Consumer Budget'!$G620))</f>
        <v/>
      </c>
      <c r="M620" s="120">
        <f>IF('B. Consumer Budget'!$K620&lt;0,0,IF('B. Consumer Budget'!$L620&gt;'B. Consumer Budget'!$K620,'B. Consumer Budget'!$K620,'B. Consumer Budget'!$L620))</f>
        <v>0</v>
      </c>
      <c r="N620" s="120" t="str">
        <f>IF('B. Consumer Budget'!$L620="","",'B. Consumer Budget'!$M620-'B. Consumer Budget'!$L620)</f>
        <v/>
      </c>
      <c r="O620" s="63" t="str">
        <f>IF(OR(E620="",F620=""),"",SUMIFS('C. Consumer Service Detail'!$J$11:$J$5010,'C. Consumer Service Detail'!$D$11:$D$5010,$C620,'C. Consumer Service Detail'!$E$11:$E$5010,$D620,'C. Consumer Service Detail'!$F$11:$F$5010,'B. Consumer Budget'!$G620,'C. Consumer Service Detail'!$P$11:$P$5010,"Denied"))</f>
        <v/>
      </c>
    </row>
    <row r="621" spans="2:15" x14ac:dyDescent="0.25">
      <c r="B621" s="64">
        <f t="shared" si="9"/>
        <v>611</v>
      </c>
      <c r="C621" s="68"/>
      <c r="D621" s="69"/>
      <c r="E621" s="103"/>
      <c r="F621" s="69"/>
      <c r="G621" s="89"/>
      <c r="H621" s="69"/>
      <c r="I621" s="70"/>
      <c r="J621" s="70"/>
      <c r="K621" s="121">
        <f>'B. Consumer Budget'!$I621-'B. Consumer Budget'!$J621</f>
        <v>0</v>
      </c>
      <c r="L621" s="120" t="str">
        <f>IF(OR(C621="",D621=""),"",SUMIFS('C. Consumer Service Detail'!$J$11:$J$5010,'C. Consumer Service Detail'!$D$11:$D$5010,$C621,'C. Consumer Service Detail'!$E$11:$E$5010,$D621,'C. Consumer Service Detail'!$F$11:$F$5010,'B. Consumer Budget'!$G621))</f>
        <v/>
      </c>
      <c r="M621" s="120">
        <f>IF('B. Consumer Budget'!$K621&lt;0,0,IF('B. Consumer Budget'!$L621&gt;'B. Consumer Budget'!$K621,'B. Consumer Budget'!$K621,'B. Consumer Budget'!$L621))</f>
        <v>0</v>
      </c>
      <c r="N621" s="120" t="str">
        <f>IF('B. Consumer Budget'!$L621="","",'B. Consumer Budget'!$M621-'B. Consumer Budget'!$L621)</f>
        <v/>
      </c>
      <c r="O621" s="63" t="str">
        <f>IF(OR(E621="",F621=""),"",SUMIFS('C. Consumer Service Detail'!$J$11:$J$5010,'C. Consumer Service Detail'!$D$11:$D$5010,$C621,'C. Consumer Service Detail'!$E$11:$E$5010,$D621,'C. Consumer Service Detail'!$F$11:$F$5010,'B. Consumer Budget'!$G621,'C. Consumer Service Detail'!$P$11:$P$5010,"Denied"))</f>
        <v/>
      </c>
    </row>
    <row r="622" spans="2:15" x14ac:dyDescent="0.25">
      <c r="B622" s="64">
        <f t="shared" si="9"/>
        <v>612</v>
      </c>
      <c r="C622" s="65"/>
      <c r="D622" s="66"/>
      <c r="E622" s="104"/>
      <c r="F622" s="66"/>
      <c r="G622" s="88"/>
      <c r="H622" s="66"/>
      <c r="I622" s="67"/>
      <c r="J622" s="67"/>
      <c r="K622" s="121">
        <f>'B. Consumer Budget'!$I622-'B. Consumer Budget'!$J622</f>
        <v>0</v>
      </c>
      <c r="L622" s="120" t="str">
        <f>IF(OR(C622="",D622=""),"",SUMIFS('C. Consumer Service Detail'!$J$11:$J$5010,'C. Consumer Service Detail'!$D$11:$D$5010,$C622,'C. Consumer Service Detail'!$E$11:$E$5010,$D622,'C. Consumer Service Detail'!$F$11:$F$5010,'B. Consumer Budget'!$G622))</f>
        <v/>
      </c>
      <c r="M622" s="120">
        <f>IF('B. Consumer Budget'!$K622&lt;0,0,IF('B. Consumer Budget'!$L622&gt;'B. Consumer Budget'!$K622,'B. Consumer Budget'!$K622,'B. Consumer Budget'!$L622))</f>
        <v>0</v>
      </c>
      <c r="N622" s="120" t="str">
        <f>IF('B. Consumer Budget'!$L622="","",'B. Consumer Budget'!$M622-'B. Consumer Budget'!$L622)</f>
        <v/>
      </c>
      <c r="O622" s="63" t="str">
        <f>IF(OR(E622="",F622=""),"",SUMIFS('C. Consumer Service Detail'!$J$11:$J$5010,'C. Consumer Service Detail'!$D$11:$D$5010,$C622,'C. Consumer Service Detail'!$E$11:$E$5010,$D622,'C. Consumer Service Detail'!$F$11:$F$5010,'B. Consumer Budget'!$G622,'C. Consumer Service Detail'!$P$11:$P$5010,"Denied"))</f>
        <v/>
      </c>
    </row>
    <row r="623" spans="2:15" x14ac:dyDescent="0.25">
      <c r="B623" s="64">
        <f t="shared" si="9"/>
        <v>613</v>
      </c>
      <c r="C623" s="68"/>
      <c r="D623" s="69"/>
      <c r="E623" s="103"/>
      <c r="F623" s="69"/>
      <c r="G623" s="89"/>
      <c r="H623" s="69"/>
      <c r="I623" s="70"/>
      <c r="J623" s="70"/>
      <c r="K623" s="121">
        <f>'B. Consumer Budget'!$I623-'B. Consumer Budget'!$J623</f>
        <v>0</v>
      </c>
      <c r="L623" s="120" t="str">
        <f>IF(OR(C623="",D623=""),"",SUMIFS('C. Consumer Service Detail'!$J$11:$J$5010,'C. Consumer Service Detail'!$D$11:$D$5010,$C623,'C. Consumer Service Detail'!$E$11:$E$5010,$D623,'C. Consumer Service Detail'!$F$11:$F$5010,'B. Consumer Budget'!$G623))</f>
        <v/>
      </c>
      <c r="M623" s="120">
        <f>IF('B. Consumer Budget'!$K623&lt;0,0,IF('B. Consumer Budget'!$L623&gt;'B. Consumer Budget'!$K623,'B. Consumer Budget'!$K623,'B. Consumer Budget'!$L623))</f>
        <v>0</v>
      </c>
      <c r="N623" s="120" t="str">
        <f>IF('B. Consumer Budget'!$L623="","",'B. Consumer Budget'!$M623-'B. Consumer Budget'!$L623)</f>
        <v/>
      </c>
      <c r="O623" s="63" t="str">
        <f>IF(OR(E623="",F623=""),"",SUMIFS('C. Consumer Service Detail'!$J$11:$J$5010,'C. Consumer Service Detail'!$D$11:$D$5010,$C623,'C. Consumer Service Detail'!$E$11:$E$5010,$D623,'C. Consumer Service Detail'!$F$11:$F$5010,'B. Consumer Budget'!$G623,'C. Consumer Service Detail'!$P$11:$P$5010,"Denied"))</f>
        <v/>
      </c>
    </row>
    <row r="624" spans="2:15" x14ac:dyDescent="0.25">
      <c r="B624" s="64">
        <f t="shared" si="9"/>
        <v>614</v>
      </c>
      <c r="C624" s="65"/>
      <c r="D624" s="66"/>
      <c r="E624" s="104"/>
      <c r="F624" s="66"/>
      <c r="G624" s="88"/>
      <c r="H624" s="66"/>
      <c r="I624" s="67"/>
      <c r="J624" s="67"/>
      <c r="K624" s="121">
        <f>'B. Consumer Budget'!$I624-'B. Consumer Budget'!$J624</f>
        <v>0</v>
      </c>
      <c r="L624" s="120" t="str">
        <f>IF(OR(C624="",D624=""),"",SUMIFS('C. Consumer Service Detail'!$J$11:$J$5010,'C. Consumer Service Detail'!$D$11:$D$5010,$C624,'C. Consumer Service Detail'!$E$11:$E$5010,$D624,'C. Consumer Service Detail'!$F$11:$F$5010,'B. Consumer Budget'!$G624))</f>
        <v/>
      </c>
      <c r="M624" s="120">
        <f>IF('B. Consumer Budget'!$K624&lt;0,0,IF('B. Consumer Budget'!$L624&gt;'B. Consumer Budget'!$K624,'B. Consumer Budget'!$K624,'B. Consumer Budget'!$L624))</f>
        <v>0</v>
      </c>
      <c r="N624" s="120" t="str">
        <f>IF('B. Consumer Budget'!$L624="","",'B. Consumer Budget'!$M624-'B. Consumer Budget'!$L624)</f>
        <v/>
      </c>
      <c r="O624" s="63" t="str">
        <f>IF(OR(E624="",F624=""),"",SUMIFS('C. Consumer Service Detail'!$J$11:$J$5010,'C. Consumer Service Detail'!$D$11:$D$5010,$C624,'C. Consumer Service Detail'!$E$11:$E$5010,$D624,'C. Consumer Service Detail'!$F$11:$F$5010,'B. Consumer Budget'!$G624,'C. Consumer Service Detail'!$P$11:$P$5010,"Denied"))</f>
        <v/>
      </c>
    </row>
    <row r="625" spans="2:15" x14ac:dyDescent="0.25">
      <c r="B625" s="64">
        <f t="shared" si="9"/>
        <v>615</v>
      </c>
      <c r="C625" s="68"/>
      <c r="D625" s="69"/>
      <c r="E625" s="103"/>
      <c r="F625" s="69"/>
      <c r="G625" s="89"/>
      <c r="H625" s="69"/>
      <c r="I625" s="70"/>
      <c r="J625" s="70"/>
      <c r="K625" s="121">
        <f>'B. Consumer Budget'!$I625-'B. Consumer Budget'!$J625</f>
        <v>0</v>
      </c>
      <c r="L625" s="120" t="str">
        <f>IF(OR(C625="",D625=""),"",SUMIFS('C. Consumer Service Detail'!$J$11:$J$5010,'C. Consumer Service Detail'!$D$11:$D$5010,$C625,'C. Consumer Service Detail'!$E$11:$E$5010,$D625,'C. Consumer Service Detail'!$F$11:$F$5010,'B. Consumer Budget'!$G625))</f>
        <v/>
      </c>
      <c r="M625" s="120">
        <f>IF('B. Consumer Budget'!$K625&lt;0,0,IF('B. Consumer Budget'!$L625&gt;'B. Consumer Budget'!$K625,'B. Consumer Budget'!$K625,'B. Consumer Budget'!$L625))</f>
        <v>0</v>
      </c>
      <c r="N625" s="120" t="str">
        <f>IF('B. Consumer Budget'!$L625="","",'B. Consumer Budget'!$M625-'B. Consumer Budget'!$L625)</f>
        <v/>
      </c>
      <c r="O625" s="63" t="str">
        <f>IF(OR(E625="",F625=""),"",SUMIFS('C. Consumer Service Detail'!$J$11:$J$5010,'C. Consumer Service Detail'!$D$11:$D$5010,$C625,'C. Consumer Service Detail'!$E$11:$E$5010,$D625,'C. Consumer Service Detail'!$F$11:$F$5010,'B. Consumer Budget'!$G625,'C. Consumer Service Detail'!$P$11:$P$5010,"Denied"))</f>
        <v/>
      </c>
    </row>
    <row r="626" spans="2:15" x14ac:dyDescent="0.25">
      <c r="B626" s="64">
        <f t="shared" si="9"/>
        <v>616</v>
      </c>
      <c r="C626" s="65"/>
      <c r="D626" s="66"/>
      <c r="E626" s="104"/>
      <c r="F626" s="66"/>
      <c r="G626" s="88"/>
      <c r="H626" s="66"/>
      <c r="I626" s="67"/>
      <c r="J626" s="67"/>
      <c r="K626" s="121">
        <f>'B. Consumer Budget'!$I626-'B. Consumer Budget'!$J626</f>
        <v>0</v>
      </c>
      <c r="L626" s="120" t="str">
        <f>IF(OR(C626="",D626=""),"",SUMIFS('C. Consumer Service Detail'!$J$11:$J$5010,'C. Consumer Service Detail'!$D$11:$D$5010,$C626,'C. Consumer Service Detail'!$E$11:$E$5010,$D626,'C. Consumer Service Detail'!$F$11:$F$5010,'B. Consumer Budget'!$G626))</f>
        <v/>
      </c>
      <c r="M626" s="120">
        <f>IF('B. Consumer Budget'!$K626&lt;0,0,IF('B. Consumer Budget'!$L626&gt;'B. Consumer Budget'!$K626,'B. Consumer Budget'!$K626,'B. Consumer Budget'!$L626))</f>
        <v>0</v>
      </c>
      <c r="N626" s="120" t="str">
        <f>IF('B. Consumer Budget'!$L626="","",'B. Consumer Budget'!$M626-'B. Consumer Budget'!$L626)</f>
        <v/>
      </c>
      <c r="O626" s="63" t="str">
        <f>IF(OR(E626="",F626=""),"",SUMIFS('C. Consumer Service Detail'!$J$11:$J$5010,'C. Consumer Service Detail'!$D$11:$D$5010,$C626,'C. Consumer Service Detail'!$E$11:$E$5010,$D626,'C. Consumer Service Detail'!$F$11:$F$5010,'B. Consumer Budget'!$G626,'C. Consumer Service Detail'!$P$11:$P$5010,"Denied"))</f>
        <v/>
      </c>
    </row>
    <row r="627" spans="2:15" x14ac:dyDescent="0.25">
      <c r="B627" s="64">
        <f t="shared" ref="B627:B690" si="10">B626+1</f>
        <v>617</v>
      </c>
      <c r="C627" s="68"/>
      <c r="D627" s="69"/>
      <c r="E627" s="103"/>
      <c r="F627" s="69"/>
      <c r="G627" s="89"/>
      <c r="H627" s="69"/>
      <c r="I627" s="70"/>
      <c r="J627" s="70"/>
      <c r="K627" s="121">
        <f>'B. Consumer Budget'!$I627-'B. Consumer Budget'!$J627</f>
        <v>0</v>
      </c>
      <c r="L627" s="120" t="str">
        <f>IF(OR(C627="",D627=""),"",SUMIFS('C. Consumer Service Detail'!$J$11:$J$5010,'C. Consumer Service Detail'!$D$11:$D$5010,$C627,'C. Consumer Service Detail'!$E$11:$E$5010,$D627,'C. Consumer Service Detail'!$F$11:$F$5010,'B. Consumer Budget'!$G627))</f>
        <v/>
      </c>
      <c r="M627" s="120">
        <f>IF('B. Consumer Budget'!$K627&lt;0,0,IF('B. Consumer Budget'!$L627&gt;'B. Consumer Budget'!$K627,'B. Consumer Budget'!$K627,'B. Consumer Budget'!$L627))</f>
        <v>0</v>
      </c>
      <c r="N627" s="120" t="str">
        <f>IF('B. Consumer Budget'!$L627="","",'B. Consumer Budget'!$M627-'B. Consumer Budget'!$L627)</f>
        <v/>
      </c>
      <c r="O627" s="63" t="str">
        <f>IF(OR(E627="",F627=""),"",SUMIFS('C. Consumer Service Detail'!$J$11:$J$5010,'C. Consumer Service Detail'!$D$11:$D$5010,$C627,'C. Consumer Service Detail'!$E$11:$E$5010,$D627,'C. Consumer Service Detail'!$F$11:$F$5010,'B. Consumer Budget'!$G627,'C. Consumer Service Detail'!$P$11:$P$5010,"Denied"))</f>
        <v/>
      </c>
    </row>
    <row r="628" spans="2:15" x14ac:dyDescent="0.25">
      <c r="B628" s="64">
        <f t="shared" si="10"/>
        <v>618</v>
      </c>
      <c r="C628" s="65"/>
      <c r="D628" s="66"/>
      <c r="E628" s="104"/>
      <c r="F628" s="66"/>
      <c r="G628" s="88"/>
      <c r="H628" s="66"/>
      <c r="I628" s="67"/>
      <c r="J628" s="67"/>
      <c r="K628" s="121">
        <f>'B. Consumer Budget'!$I628-'B. Consumer Budget'!$J628</f>
        <v>0</v>
      </c>
      <c r="L628" s="120" t="str">
        <f>IF(OR(C628="",D628=""),"",SUMIFS('C. Consumer Service Detail'!$J$11:$J$5010,'C. Consumer Service Detail'!$D$11:$D$5010,$C628,'C. Consumer Service Detail'!$E$11:$E$5010,$D628,'C. Consumer Service Detail'!$F$11:$F$5010,'B. Consumer Budget'!$G628))</f>
        <v/>
      </c>
      <c r="M628" s="120">
        <f>IF('B. Consumer Budget'!$K628&lt;0,0,IF('B. Consumer Budget'!$L628&gt;'B. Consumer Budget'!$K628,'B. Consumer Budget'!$K628,'B. Consumer Budget'!$L628))</f>
        <v>0</v>
      </c>
      <c r="N628" s="120" t="str">
        <f>IF('B. Consumer Budget'!$L628="","",'B. Consumer Budget'!$M628-'B. Consumer Budget'!$L628)</f>
        <v/>
      </c>
      <c r="O628" s="63" t="str">
        <f>IF(OR(E628="",F628=""),"",SUMIFS('C. Consumer Service Detail'!$J$11:$J$5010,'C. Consumer Service Detail'!$D$11:$D$5010,$C628,'C. Consumer Service Detail'!$E$11:$E$5010,$D628,'C. Consumer Service Detail'!$F$11:$F$5010,'B. Consumer Budget'!$G628,'C. Consumer Service Detail'!$P$11:$P$5010,"Denied"))</f>
        <v/>
      </c>
    </row>
    <row r="629" spans="2:15" x14ac:dyDescent="0.25">
      <c r="B629" s="64">
        <f t="shared" si="10"/>
        <v>619</v>
      </c>
      <c r="C629" s="68"/>
      <c r="D629" s="69"/>
      <c r="E629" s="103"/>
      <c r="F629" s="69"/>
      <c r="G629" s="89"/>
      <c r="H629" s="69"/>
      <c r="I629" s="70"/>
      <c r="J629" s="70"/>
      <c r="K629" s="121">
        <f>'B. Consumer Budget'!$I629-'B. Consumer Budget'!$J629</f>
        <v>0</v>
      </c>
      <c r="L629" s="120" t="str">
        <f>IF(OR(C629="",D629=""),"",SUMIFS('C. Consumer Service Detail'!$J$11:$J$5010,'C. Consumer Service Detail'!$D$11:$D$5010,$C629,'C. Consumer Service Detail'!$E$11:$E$5010,$D629,'C. Consumer Service Detail'!$F$11:$F$5010,'B. Consumer Budget'!$G629))</f>
        <v/>
      </c>
      <c r="M629" s="120">
        <f>IF('B. Consumer Budget'!$K629&lt;0,0,IF('B. Consumer Budget'!$L629&gt;'B. Consumer Budget'!$K629,'B. Consumer Budget'!$K629,'B. Consumer Budget'!$L629))</f>
        <v>0</v>
      </c>
      <c r="N629" s="120" t="str">
        <f>IF('B. Consumer Budget'!$L629="","",'B. Consumer Budget'!$M629-'B. Consumer Budget'!$L629)</f>
        <v/>
      </c>
      <c r="O629" s="63" t="str">
        <f>IF(OR(E629="",F629=""),"",SUMIFS('C. Consumer Service Detail'!$J$11:$J$5010,'C. Consumer Service Detail'!$D$11:$D$5010,$C629,'C. Consumer Service Detail'!$E$11:$E$5010,$D629,'C. Consumer Service Detail'!$F$11:$F$5010,'B. Consumer Budget'!$G629,'C. Consumer Service Detail'!$P$11:$P$5010,"Denied"))</f>
        <v/>
      </c>
    </row>
    <row r="630" spans="2:15" x14ac:dyDescent="0.25">
      <c r="B630" s="64">
        <f t="shared" si="10"/>
        <v>620</v>
      </c>
      <c r="C630" s="65"/>
      <c r="D630" s="66"/>
      <c r="E630" s="104"/>
      <c r="F630" s="66"/>
      <c r="G630" s="88"/>
      <c r="H630" s="66"/>
      <c r="I630" s="67"/>
      <c r="J630" s="67"/>
      <c r="K630" s="121">
        <f>'B. Consumer Budget'!$I630-'B. Consumer Budget'!$J630</f>
        <v>0</v>
      </c>
      <c r="L630" s="120" t="str">
        <f>IF(OR(C630="",D630=""),"",SUMIFS('C. Consumer Service Detail'!$J$11:$J$5010,'C. Consumer Service Detail'!$D$11:$D$5010,$C630,'C. Consumer Service Detail'!$E$11:$E$5010,$D630,'C. Consumer Service Detail'!$F$11:$F$5010,'B. Consumer Budget'!$G630))</f>
        <v/>
      </c>
      <c r="M630" s="120">
        <f>IF('B. Consumer Budget'!$K630&lt;0,0,IF('B. Consumer Budget'!$L630&gt;'B. Consumer Budget'!$K630,'B. Consumer Budget'!$K630,'B. Consumer Budget'!$L630))</f>
        <v>0</v>
      </c>
      <c r="N630" s="120" t="str">
        <f>IF('B. Consumer Budget'!$L630="","",'B. Consumer Budget'!$M630-'B. Consumer Budget'!$L630)</f>
        <v/>
      </c>
      <c r="O630" s="63" t="str">
        <f>IF(OR(E630="",F630=""),"",SUMIFS('C. Consumer Service Detail'!$J$11:$J$5010,'C. Consumer Service Detail'!$D$11:$D$5010,$C630,'C. Consumer Service Detail'!$E$11:$E$5010,$D630,'C. Consumer Service Detail'!$F$11:$F$5010,'B. Consumer Budget'!$G630,'C. Consumer Service Detail'!$P$11:$P$5010,"Denied"))</f>
        <v/>
      </c>
    </row>
    <row r="631" spans="2:15" x14ac:dyDescent="0.25">
      <c r="B631" s="64">
        <f t="shared" si="10"/>
        <v>621</v>
      </c>
      <c r="C631" s="68"/>
      <c r="D631" s="69"/>
      <c r="E631" s="103"/>
      <c r="F631" s="69"/>
      <c r="G631" s="89"/>
      <c r="H631" s="69"/>
      <c r="I631" s="70"/>
      <c r="J631" s="70"/>
      <c r="K631" s="121">
        <f>'B. Consumer Budget'!$I631-'B. Consumer Budget'!$J631</f>
        <v>0</v>
      </c>
      <c r="L631" s="120" t="str">
        <f>IF(OR(C631="",D631=""),"",SUMIFS('C. Consumer Service Detail'!$J$11:$J$5010,'C. Consumer Service Detail'!$D$11:$D$5010,$C631,'C. Consumer Service Detail'!$E$11:$E$5010,$D631,'C. Consumer Service Detail'!$F$11:$F$5010,'B. Consumer Budget'!$G631))</f>
        <v/>
      </c>
      <c r="M631" s="120">
        <f>IF('B. Consumer Budget'!$K631&lt;0,0,IF('B. Consumer Budget'!$L631&gt;'B. Consumer Budget'!$K631,'B. Consumer Budget'!$K631,'B. Consumer Budget'!$L631))</f>
        <v>0</v>
      </c>
      <c r="N631" s="120" t="str">
        <f>IF('B. Consumer Budget'!$L631="","",'B. Consumer Budget'!$M631-'B. Consumer Budget'!$L631)</f>
        <v/>
      </c>
      <c r="O631" s="63" t="str">
        <f>IF(OR(E631="",F631=""),"",SUMIFS('C. Consumer Service Detail'!$J$11:$J$5010,'C. Consumer Service Detail'!$D$11:$D$5010,$C631,'C. Consumer Service Detail'!$E$11:$E$5010,$D631,'C. Consumer Service Detail'!$F$11:$F$5010,'B. Consumer Budget'!$G631,'C. Consumer Service Detail'!$P$11:$P$5010,"Denied"))</f>
        <v/>
      </c>
    </row>
    <row r="632" spans="2:15" x14ac:dyDescent="0.25">
      <c r="B632" s="64">
        <f t="shared" si="10"/>
        <v>622</v>
      </c>
      <c r="C632" s="65"/>
      <c r="D632" s="66"/>
      <c r="E632" s="104"/>
      <c r="F632" s="66"/>
      <c r="G632" s="88"/>
      <c r="H632" s="66"/>
      <c r="I632" s="67"/>
      <c r="J632" s="67"/>
      <c r="K632" s="121">
        <f>'B. Consumer Budget'!$I632-'B. Consumer Budget'!$J632</f>
        <v>0</v>
      </c>
      <c r="L632" s="120" t="str">
        <f>IF(OR(C632="",D632=""),"",SUMIFS('C. Consumer Service Detail'!$J$11:$J$5010,'C. Consumer Service Detail'!$D$11:$D$5010,$C632,'C. Consumer Service Detail'!$E$11:$E$5010,$D632,'C. Consumer Service Detail'!$F$11:$F$5010,'B. Consumer Budget'!$G632))</f>
        <v/>
      </c>
      <c r="M632" s="120">
        <f>IF('B. Consumer Budget'!$K632&lt;0,0,IF('B. Consumer Budget'!$L632&gt;'B. Consumer Budget'!$K632,'B. Consumer Budget'!$K632,'B. Consumer Budget'!$L632))</f>
        <v>0</v>
      </c>
      <c r="N632" s="120" t="str">
        <f>IF('B. Consumer Budget'!$L632="","",'B. Consumer Budget'!$M632-'B. Consumer Budget'!$L632)</f>
        <v/>
      </c>
      <c r="O632" s="63" t="str">
        <f>IF(OR(E632="",F632=""),"",SUMIFS('C. Consumer Service Detail'!$J$11:$J$5010,'C. Consumer Service Detail'!$D$11:$D$5010,$C632,'C. Consumer Service Detail'!$E$11:$E$5010,$D632,'C. Consumer Service Detail'!$F$11:$F$5010,'B. Consumer Budget'!$G632,'C. Consumer Service Detail'!$P$11:$P$5010,"Denied"))</f>
        <v/>
      </c>
    </row>
    <row r="633" spans="2:15" x14ac:dyDescent="0.25">
      <c r="B633" s="64">
        <f t="shared" si="10"/>
        <v>623</v>
      </c>
      <c r="C633" s="68"/>
      <c r="D633" s="69"/>
      <c r="E633" s="103"/>
      <c r="F633" s="69"/>
      <c r="G633" s="89"/>
      <c r="H633" s="69"/>
      <c r="I633" s="70"/>
      <c r="J633" s="70"/>
      <c r="K633" s="121">
        <f>'B. Consumer Budget'!$I633-'B. Consumer Budget'!$J633</f>
        <v>0</v>
      </c>
      <c r="L633" s="120" t="str">
        <f>IF(OR(C633="",D633=""),"",SUMIFS('C. Consumer Service Detail'!$J$11:$J$5010,'C. Consumer Service Detail'!$D$11:$D$5010,$C633,'C. Consumer Service Detail'!$E$11:$E$5010,$D633,'C. Consumer Service Detail'!$F$11:$F$5010,'B. Consumer Budget'!$G633))</f>
        <v/>
      </c>
      <c r="M633" s="120">
        <f>IF('B. Consumer Budget'!$K633&lt;0,0,IF('B. Consumer Budget'!$L633&gt;'B. Consumer Budget'!$K633,'B. Consumer Budget'!$K633,'B. Consumer Budget'!$L633))</f>
        <v>0</v>
      </c>
      <c r="N633" s="120" t="str">
        <f>IF('B. Consumer Budget'!$L633="","",'B. Consumer Budget'!$M633-'B. Consumer Budget'!$L633)</f>
        <v/>
      </c>
      <c r="O633" s="63" t="str">
        <f>IF(OR(E633="",F633=""),"",SUMIFS('C. Consumer Service Detail'!$J$11:$J$5010,'C. Consumer Service Detail'!$D$11:$D$5010,$C633,'C. Consumer Service Detail'!$E$11:$E$5010,$D633,'C. Consumer Service Detail'!$F$11:$F$5010,'B. Consumer Budget'!$G633,'C. Consumer Service Detail'!$P$11:$P$5010,"Denied"))</f>
        <v/>
      </c>
    </row>
    <row r="634" spans="2:15" x14ac:dyDescent="0.25">
      <c r="B634" s="64">
        <f t="shared" si="10"/>
        <v>624</v>
      </c>
      <c r="C634" s="65"/>
      <c r="D634" s="66"/>
      <c r="E634" s="104"/>
      <c r="F634" s="66"/>
      <c r="G634" s="88"/>
      <c r="H634" s="66"/>
      <c r="I634" s="67"/>
      <c r="J634" s="67"/>
      <c r="K634" s="121">
        <f>'B. Consumer Budget'!$I634-'B. Consumer Budget'!$J634</f>
        <v>0</v>
      </c>
      <c r="L634" s="120" t="str">
        <f>IF(OR(C634="",D634=""),"",SUMIFS('C. Consumer Service Detail'!$J$11:$J$5010,'C. Consumer Service Detail'!$D$11:$D$5010,$C634,'C. Consumer Service Detail'!$E$11:$E$5010,$D634,'C. Consumer Service Detail'!$F$11:$F$5010,'B. Consumer Budget'!$G634))</f>
        <v/>
      </c>
      <c r="M634" s="120">
        <f>IF('B. Consumer Budget'!$K634&lt;0,0,IF('B. Consumer Budget'!$L634&gt;'B. Consumer Budget'!$K634,'B. Consumer Budget'!$K634,'B. Consumer Budget'!$L634))</f>
        <v>0</v>
      </c>
      <c r="N634" s="120" t="str">
        <f>IF('B. Consumer Budget'!$L634="","",'B. Consumer Budget'!$M634-'B. Consumer Budget'!$L634)</f>
        <v/>
      </c>
      <c r="O634" s="63" t="str">
        <f>IF(OR(E634="",F634=""),"",SUMIFS('C. Consumer Service Detail'!$J$11:$J$5010,'C. Consumer Service Detail'!$D$11:$D$5010,$C634,'C. Consumer Service Detail'!$E$11:$E$5010,$D634,'C. Consumer Service Detail'!$F$11:$F$5010,'B. Consumer Budget'!$G634,'C. Consumer Service Detail'!$P$11:$P$5010,"Denied"))</f>
        <v/>
      </c>
    </row>
    <row r="635" spans="2:15" x14ac:dyDescent="0.25">
      <c r="B635" s="64">
        <f t="shared" si="10"/>
        <v>625</v>
      </c>
      <c r="C635" s="68"/>
      <c r="D635" s="69"/>
      <c r="E635" s="103"/>
      <c r="F635" s="69"/>
      <c r="G635" s="89"/>
      <c r="H635" s="69"/>
      <c r="I635" s="70"/>
      <c r="J635" s="70"/>
      <c r="K635" s="121">
        <f>'B. Consumer Budget'!$I635-'B. Consumer Budget'!$J635</f>
        <v>0</v>
      </c>
      <c r="L635" s="120" t="str">
        <f>IF(OR(C635="",D635=""),"",SUMIFS('C. Consumer Service Detail'!$J$11:$J$5010,'C. Consumer Service Detail'!$D$11:$D$5010,$C635,'C. Consumer Service Detail'!$E$11:$E$5010,$D635,'C. Consumer Service Detail'!$F$11:$F$5010,'B. Consumer Budget'!$G635))</f>
        <v/>
      </c>
      <c r="M635" s="120">
        <f>IF('B. Consumer Budget'!$K635&lt;0,0,IF('B. Consumer Budget'!$L635&gt;'B. Consumer Budget'!$K635,'B. Consumer Budget'!$K635,'B. Consumer Budget'!$L635))</f>
        <v>0</v>
      </c>
      <c r="N635" s="120" t="str">
        <f>IF('B. Consumer Budget'!$L635="","",'B. Consumer Budget'!$M635-'B. Consumer Budget'!$L635)</f>
        <v/>
      </c>
      <c r="O635" s="63" t="str">
        <f>IF(OR(E635="",F635=""),"",SUMIFS('C. Consumer Service Detail'!$J$11:$J$5010,'C. Consumer Service Detail'!$D$11:$D$5010,$C635,'C. Consumer Service Detail'!$E$11:$E$5010,$D635,'C. Consumer Service Detail'!$F$11:$F$5010,'B. Consumer Budget'!$G635,'C. Consumer Service Detail'!$P$11:$P$5010,"Denied"))</f>
        <v/>
      </c>
    </row>
    <row r="636" spans="2:15" x14ac:dyDescent="0.25">
      <c r="B636" s="64">
        <f t="shared" si="10"/>
        <v>626</v>
      </c>
      <c r="C636" s="65"/>
      <c r="D636" s="66"/>
      <c r="E636" s="104"/>
      <c r="F636" s="66"/>
      <c r="G636" s="88"/>
      <c r="H636" s="66"/>
      <c r="I636" s="67"/>
      <c r="J636" s="67"/>
      <c r="K636" s="121">
        <f>'B. Consumer Budget'!$I636-'B. Consumer Budget'!$J636</f>
        <v>0</v>
      </c>
      <c r="L636" s="120" t="str">
        <f>IF(OR(C636="",D636=""),"",SUMIFS('C. Consumer Service Detail'!$J$11:$J$5010,'C. Consumer Service Detail'!$D$11:$D$5010,$C636,'C. Consumer Service Detail'!$E$11:$E$5010,$D636,'C. Consumer Service Detail'!$F$11:$F$5010,'B. Consumer Budget'!$G636))</f>
        <v/>
      </c>
      <c r="M636" s="120">
        <f>IF('B. Consumer Budget'!$K636&lt;0,0,IF('B. Consumer Budget'!$L636&gt;'B. Consumer Budget'!$K636,'B. Consumer Budget'!$K636,'B. Consumer Budget'!$L636))</f>
        <v>0</v>
      </c>
      <c r="N636" s="120" t="str">
        <f>IF('B. Consumer Budget'!$L636="","",'B. Consumer Budget'!$M636-'B. Consumer Budget'!$L636)</f>
        <v/>
      </c>
      <c r="O636" s="63" t="str">
        <f>IF(OR(E636="",F636=""),"",SUMIFS('C. Consumer Service Detail'!$J$11:$J$5010,'C. Consumer Service Detail'!$D$11:$D$5010,$C636,'C. Consumer Service Detail'!$E$11:$E$5010,$D636,'C. Consumer Service Detail'!$F$11:$F$5010,'B. Consumer Budget'!$G636,'C. Consumer Service Detail'!$P$11:$P$5010,"Denied"))</f>
        <v/>
      </c>
    </row>
    <row r="637" spans="2:15" x14ac:dyDescent="0.25">
      <c r="B637" s="64">
        <f t="shared" si="10"/>
        <v>627</v>
      </c>
      <c r="C637" s="68"/>
      <c r="D637" s="69"/>
      <c r="E637" s="103"/>
      <c r="F637" s="69"/>
      <c r="G637" s="89"/>
      <c r="H637" s="69"/>
      <c r="I637" s="70"/>
      <c r="J637" s="70"/>
      <c r="K637" s="121">
        <f>'B. Consumer Budget'!$I637-'B. Consumer Budget'!$J637</f>
        <v>0</v>
      </c>
      <c r="L637" s="120" t="str">
        <f>IF(OR(C637="",D637=""),"",SUMIFS('C. Consumer Service Detail'!$J$11:$J$5010,'C. Consumer Service Detail'!$D$11:$D$5010,$C637,'C. Consumer Service Detail'!$E$11:$E$5010,$D637,'C. Consumer Service Detail'!$F$11:$F$5010,'B. Consumer Budget'!$G637))</f>
        <v/>
      </c>
      <c r="M637" s="120">
        <f>IF('B. Consumer Budget'!$K637&lt;0,0,IF('B. Consumer Budget'!$L637&gt;'B. Consumer Budget'!$K637,'B. Consumer Budget'!$K637,'B. Consumer Budget'!$L637))</f>
        <v>0</v>
      </c>
      <c r="N637" s="120" t="str">
        <f>IF('B. Consumer Budget'!$L637="","",'B. Consumer Budget'!$M637-'B. Consumer Budget'!$L637)</f>
        <v/>
      </c>
      <c r="O637" s="63" t="str">
        <f>IF(OR(E637="",F637=""),"",SUMIFS('C. Consumer Service Detail'!$J$11:$J$5010,'C. Consumer Service Detail'!$D$11:$D$5010,$C637,'C. Consumer Service Detail'!$E$11:$E$5010,$D637,'C. Consumer Service Detail'!$F$11:$F$5010,'B. Consumer Budget'!$G637,'C. Consumer Service Detail'!$P$11:$P$5010,"Denied"))</f>
        <v/>
      </c>
    </row>
    <row r="638" spans="2:15" x14ac:dyDescent="0.25">
      <c r="B638" s="64">
        <f t="shared" si="10"/>
        <v>628</v>
      </c>
      <c r="C638" s="65"/>
      <c r="D638" s="66"/>
      <c r="E638" s="104"/>
      <c r="F638" s="66"/>
      <c r="G638" s="88"/>
      <c r="H638" s="66"/>
      <c r="I638" s="67"/>
      <c r="J638" s="67"/>
      <c r="K638" s="121">
        <f>'B. Consumer Budget'!$I638-'B. Consumer Budget'!$J638</f>
        <v>0</v>
      </c>
      <c r="L638" s="120" t="str">
        <f>IF(OR(C638="",D638=""),"",SUMIFS('C. Consumer Service Detail'!$J$11:$J$5010,'C. Consumer Service Detail'!$D$11:$D$5010,$C638,'C. Consumer Service Detail'!$E$11:$E$5010,$D638,'C. Consumer Service Detail'!$F$11:$F$5010,'B. Consumer Budget'!$G638))</f>
        <v/>
      </c>
      <c r="M638" s="120">
        <f>IF('B. Consumer Budget'!$K638&lt;0,0,IF('B. Consumer Budget'!$L638&gt;'B. Consumer Budget'!$K638,'B. Consumer Budget'!$K638,'B. Consumer Budget'!$L638))</f>
        <v>0</v>
      </c>
      <c r="N638" s="120" t="str">
        <f>IF('B. Consumer Budget'!$L638="","",'B. Consumer Budget'!$M638-'B. Consumer Budget'!$L638)</f>
        <v/>
      </c>
      <c r="O638" s="63" t="str">
        <f>IF(OR(E638="",F638=""),"",SUMIFS('C. Consumer Service Detail'!$J$11:$J$5010,'C. Consumer Service Detail'!$D$11:$D$5010,$C638,'C. Consumer Service Detail'!$E$11:$E$5010,$D638,'C. Consumer Service Detail'!$F$11:$F$5010,'B. Consumer Budget'!$G638,'C. Consumer Service Detail'!$P$11:$P$5010,"Denied"))</f>
        <v/>
      </c>
    </row>
    <row r="639" spans="2:15" x14ac:dyDescent="0.25">
      <c r="B639" s="64">
        <f t="shared" si="10"/>
        <v>629</v>
      </c>
      <c r="C639" s="68"/>
      <c r="D639" s="69"/>
      <c r="E639" s="103"/>
      <c r="F639" s="69"/>
      <c r="G639" s="89"/>
      <c r="H639" s="69"/>
      <c r="I639" s="70"/>
      <c r="J639" s="70"/>
      <c r="K639" s="121">
        <f>'B. Consumer Budget'!$I639-'B. Consumer Budget'!$J639</f>
        <v>0</v>
      </c>
      <c r="L639" s="120" t="str">
        <f>IF(OR(C639="",D639=""),"",SUMIFS('C. Consumer Service Detail'!$J$11:$J$5010,'C. Consumer Service Detail'!$D$11:$D$5010,$C639,'C. Consumer Service Detail'!$E$11:$E$5010,$D639,'C. Consumer Service Detail'!$F$11:$F$5010,'B. Consumer Budget'!$G639))</f>
        <v/>
      </c>
      <c r="M639" s="120">
        <f>IF('B. Consumer Budget'!$K639&lt;0,0,IF('B. Consumer Budget'!$L639&gt;'B. Consumer Budget'!$K639,'B. Consumer Budget'!$K639,'B. Consumer Budget'!$L639))</f>
        <v>0</v>
      </c>
      <c r="N639" s="120" t="str">
        <f>IF('B. Consumer Budget'!$L639="","",'B. Consumer Budget'!$M639-'B. Consumer Budget'!$L639)</f>
        <v/>
      </c>
      <c r="O639" s="63" t="str">
        <f>IF(OR(E639="",F639=""),"",SUMIFS('C. Consumer Service Detail'!$J$11:$J$5010,'C. Consumer Service Detail'!$D$11:$D$5010,$C639,'C. Consumer Service Detail'!$E$11:$E$5010,$D639,'C. Consumer Service Detail'!$F$11:$F$5010,'B. Consumer Budget'!$G639,'C. Consumer Service Detail'!$P$11:$P$5010,"Denied"))</f>
        <v/>
      </c>
    </row>
    <row r="640" spans="2:15" x14ac:dyDescent="0.25">
      <c r="B640" s="64">
        <f t="shared" si="10"/>
        <v>630</v>
      </c>
      <c r="C640" s="65"/>
      <c r="D640" s="66"/>
      <c r="E640" s="104"/>
      <c r="F640" s="66"/>
      <c r="G640" s="88"/>
      <c r="H640" s="66"/>
      <c r="I640" s="67"/>
      <c r="J640" s="67"/>
      <c r="K640" s="121">
        <f>'B. Consumer Budget'!$I640-'B. Consumer Budget'!$J640</f>
        <v>0</v>
      </c>
      <c r="L640" s="120" t="str">
        <f>IF(OR(C640="",D640=""),"",SUMIFS('C. Consumer Service Detail'!$J$11:$J$5010,'C. Consumer Service Detail'!$D$11:$D$5010,$C640,'C. Consumer Service Detail'!$E$11:$E$5010,$D640,'C. Consumer Service Detail'!$F$11:$F$5010,'B. Consumer Budget'!$G640))</f>
        <v/>
      </c>
      <c r="M640" s="120">
        <f>IF('B. Consumer Budget'!$K640&lt;0,0,IF('B. Consumer Budget'!$L640&gt;'B. Consumer Budget'!$K640,'B. Consumer Budget'!$K640,'B. Consumer Budget'!$L640))</f>
        <v>0</v>
      </c>
      <c r="N640" s="120" t="str">
        <f>IF('B. Consumer Budget'!$L640="","",'B. Consumer Budget'!$M640-'B. Consumer Budget'!$L640)</f>
        <v/>
      </c>
      <c r="O640" s="63" t="str">
        <f>IF(OR(E640="",F640=""),"",SUMIFS('C. Consumer Service Detail'!$J$11:$J$5010,'C. Consumer Service Detail'!$D$11:$D$5010,$C640,'C. Consumer Service Detail'!$E$11:$E$5010,$D640,'C. Consumer Service Detail'!$F$11:$F$5010,'B. Consumer Budget'!$G640,'C. Consumer Service Detail'!$P$11:$P$5010,"Denied"))</f>
        <v/>
      </c>
    </row>
    <row r="641" spans="2:15" x14ac:dyDescent="0.25">
      <c r="B641" s="64">
        <f t="shared" si="10"/>
        <v>631</v>
      </c>
      <c r="C641" s="68"/>
      <c r="D641" s="69"/>
      <c r="E641" s="103"/>
      <c r="F641" s="69"/>
      <c r="G641" s="89"/>
      <c r="H641" s="69"/>
      <c r="I641" s="70"/>
      <c r="J641" s="70"/>
      <c r="K641" s="121">
        <f>'B. Consumer Budget'!$I641-'B. Consumer Budget'!$J641</f>
        <v>0</v>
      </c>
      <c r="L641" s="120" t="str">
        <f>IF(OR(C641="",D641=""),"",SUMIFS('C. Consumer Service Detail'!$J$11:$J$5010,'C. Consumer Service Detail'!$D$11:$D$5010,$C641,'C. Consumer Service Detail'!$E$11:$E$5010,$D641,'C. Consumer Service Detail'!$F$11:$F$5010,'B. Consumer Budget'!$G641))</f>
        <v/>
      </c>
      <c r="M641" s="120">
        <f>IF('B. Consumer Budget'!$K641&lt;0,0,IF('B. Consumer Budget'!$L641&gt;'B. Consumer Budget'!$K641,'B. Consumer Budget'!$K641,'B. Consumer Budget'!$L641))</f>
        <v>0</v>
      </c>
      <c r="N641" s="120" t="str">
        <f>IF('B. Consumer Budget'!$L641="","",'B. Consumer Budget'!$M641-'B. Consumer Budget'!$L641)</f>
        <v/>
      </c>
      <c r="O641" s="63" t="str">
        <f>IF(OR(E641="",F641=""),"",SUMIFS('C. Consumer Service Detail'!$J$11:$J$5010,'C. Consumer Service Detail'!$D$11:$D$5010,$C641,'C. Consumer Service Detail'!$E$11:$E$5010,$D641,'C. Consumer Service Detail'!$F$11:$F$5010,'B. Consumer Budget'!$G641,'C. Consumer Service Detail'!$P$11:$P$5010,"Denied"))</f>
        <v/>
      </c>
    </row>
    <row r="642" spans="2:15" x14ac:dyDescent="0.25">
      <c r="B642" s="64">
        <f t="shared" si="10"/>
        <v>632</v>
      </c>
      <c r="C642" s="65"/>
      <c r="D642" s="66"/>
      <c r="E642" s="104"/>
      <c r="F642" s="66"/>
      <c r="G642" s="88"/>
      <c r="H642" s="66"/>
      <c r="I642" s="67"/>
      <c r="J642" s="67"/>
      <c r="K642" s="121">
        <f>'B. Consumer Budget'!$I642-'B. Consumer Budget'!$J642</f>
        <v>0</v>
      </c>
      <c r="L642" s="120" t="str">
        <f>IF(OR(C642="",D642=""),"",SUMIFS('C. Consumer Service Detail'!$J$11:$J$5010,'C. Consumer Service Detail'!$D$11:$D$5010,$C642,'C. Consumer Service Detail'!$E$11:$E$5010,$D642,'C. Consumer Service Detail'!$F$11:$F$5010,'B. Consumer Budget'!$G642))</f>
        <v/>
      </c>
      <c r="M642" s="120">
        <f>IF('B. Consumer Budget'!$K642&lt;0,0,IF('B. Consumer Budget'!$L642&gt;'B. Consumer Budget'!$K642,'B. Consumer Budget'!$K642,'B. Consumer Budget'!$L642))</f>
        <v>0</v>
      </c>
      <c r="N642" s="120" t="str">
        <f>IF('B. Consumer Budget'!$L642="","",'B. Consumer Budget'!$M642-'B. Consumer Budget'!$L642)</f>
        <v/>
      </c>
      <c r="O642" s="63" t="str">
        <f>IF(OR(E642="",F642=""),"",SUMIFS('C. Consumer Service Detail'!$J$11:$J$5010,'C. Consumer Service Detail'!$D$11:$D$5010,$C642,'C. Consumer Service Detail'!$E$11:$E$5010,$D642,'C. Consumer Service Detail'!$F$11:$F$5010,'B. Consumer Budget'!$G642,'C. Consumer Service Detail'!$P$11:$P$5010,"Denied"))</f>
        <v/>
      </c>
    </row>
    <row r="643" spans="2:15" x14ac:dyDescent="0.25">
      <c r="B643" s="64">
        <f t="shared" si="10"/>
        <v>633</v>
      </c>
      <c r="C643" s="68"/>
      <c r="D643" s="69"/>
      <c r="E643" s="103"/>
      <c r="F643" s="69"/>
      <c r="G643" s="89"/>
      <c r="H643" s="69"/>
      <c r="I643" s="70"/>
      <c r="J643" s="70"/>
      <c r="K643" s="121">
        <f>'B. Consumer Budget'!$I643-'B. Consumer Budget'!$J643</f>
        <v>0</v>
      </c>
      <c r="L643" s="120" t="str">
        <f>IF(OR(C643="",D643=""),"",SUMIFS('C. Consumer Service Detail'!$J$11:$J$5010,'C. Consumer Service Detail'!$D$11:$D$5010,$C643,'C. Consumer Service Detail'!$E$11:$E$5010,$D643,'C. Consumer Service Detail'!$F$11:$F$5010,'B. Consumer Budget'!$G643))</f>
        <v/>
      </c>
      <c r="M643" s="120">
        <f>IF('B. Consumer Budget'!$K643&lt;0,0,IF('B. Consumer Budget'!$L643&gt;'B. Consumer Budget'!$K643,'B. Consumer Budget'!$K643,'B. Consumer Budget'!$L643))</f>
        <v>0</v>
      </c>
      <c r="N643" s="120" t="str">
        <f>IF('B. Consumer Budget'!$L643="","",'B. Consumer Budget'!$M643-'B. Consumer Budget'!$L643)</f>
        <v/>
      </c>
      <c r="O643" s="63" t="str">
        <f>IF(OR(E643="",F643=""),"",SUMIFS('C. Consumer Service Detail'!$J$11:$J$5010,'C. Consumer Service Detail'!$D$11:$D$5010,$C643,'C. Consumer Service Detail'!$E$11:$E$5010,$D643,'C. Consumer Service Detail'!$F$11:$F$5010,'B. Consumer Budget'!$G643,'C. Consumer Service Detail'!$P$11:$P$5010,"Denied"))</f>
        <v/>
      </c>
    </row>
    <row r="644" spans="2:15" x14ac:dyDescent="0.25">
      <c r="B644" s="64">
        <f t="shared" si="10"/>
        <v>634</v>
      </c>
      <c r="C644" s="65"/>
      <c r="D644" s="66"/>
      <c r="E644" s="104"/>
      <c r="F644" s="66"/>
      <c r="G644" s="88"/>
      <c r="H644" s="66"/>
      <c r="I644" s="67"/>
      <c r="J644" s="67"/>
      <c r="K644" s="121">
        <f>'B. Consumer Budget'!$I644-'B. Consumer Budget'!$J644</f>
        <v>0</v>
      </c>
      <c r="L644" s="120" t="str">
        <f>IF(OR(C644="",D644=""),"",SUMIFS('C. Consumer Service Detail'!$J$11:$J$5010,'C. Consumer Service Detail'!$D$11:$D$5010,$C644,'C. Consumer Service Detail'!$E$11:$E$5010,$D644,'C. Consumer Service Detail'!$F$11:$F$5010,'B. Consumer Budget'!$G644))</f>
        <v/>
      </c>
      <c r="M644" s="120">
        <f>IF('B. Consumer Budget'!$K644&lt;0,0,IF('B. Consumer Budget'!$L644&gt;'B. Consumer Budget'!$K644,'B. Consumer Budget'!$K644,'B. Consumer Budget'!$L644))</f>
        <v>0</v>
      </c>
      <c r="N644" s="120" t="str">
        <f>IF('B. Consumer Budget'!$L644="","",'B. Consumer Budget'!$M644-'B. Consumer Budget'!$L644)</f>
        <v/>
      </c>
      <c r="O644" s="63" t="str">
        <f>IF(OR(E644="",F644=""),"",SUMIFS('C. Consumer Service Detail'!$J$11:$J$5010,'C. Consumer Service Detail'!$D$11:$D$5010,$C644,'C. Consumer Service Detail'!$E$11:$E$5010,$D644,'C. Consumer Service Detail'!$F$11:$F$5010,'B. Consumer Budget'!$G644,'C. Consumer Service Detail'!$P$11:$P$5010,"Denied"))</f>
        <v/>
      </c>
    </row>
    <row r="645" spans="2:15" x14ac:dyDescent="0.25">
      <c r="B645" s="64">
        <f t="shared" si="10"/>
        <v>635</v>
      </c>
      <c r="C645" s="68"/>
      <c r="D645" s="69"/>
      <c r="E645" s="103"/>
      <c r="F645" s="69"/>
      <c r="G645" s="89"/>
      <c r="H645" s="69"/>
      <c r="I645" s="70"/>
      <c r="J645" s="70"/>
      <c r="K645" s="121">
        <f>'B. Consumer Budget'!$I645-'B. Consumer Budget'!$J645</f>
        <v>0</v>
      </c>
      <c r="L645" s="120" t="str">
        <f>IF(OR(C645="",D645=""),"",SUMIFS('C. Consumer Service Detail'!$J$11:$J$5010,'C. Consumer Service Detail'!$D$11:$D$5010,$C645,'C. Consumer Service Detail'!$E$11:$E$5010,$D645,'C. Consumer Service Detail'!$F$11:$F$5010,'B. Consumer Budget'!$G645))</f>
        <v/>
      </c>
      <c r="M645" s="120">
        <f>IF('B. Consumer Budget'!$K645&lt;0,0,IF('B. Consumer Budget'!$L645&gt;'B. Consumer Budget'!$K645,'B. Consumer Budget'!$K645,'B. Consumer Budget'!$L645))</f>
        <v>0</v>
      </c>
      <c r="N645" s="120" t="str">
        <f>IF('B. Consumer Budget'!$L645="","",'B. Consumer Budget'!$M645-'B. Consumer Budget'!$L645)</f>
        <v/>
      </c>
      <c r="O645" s="63" t="str">
        <f>IF(OR(E645="",F645=""),"",SUMIFS('C. Consumer Service Detail'!$J$11:$J$5010,'C. Consumer Service Detail'!$D$11:$D$5010,$C645,'C. Consumer Service Detail'!$E$11:$E$5010,$D645,'C. Consumer Service Detail'!$F$11:$F$5010,'B. Consumer Budget'!$G645,'C. Consumer Service Detail'!$P$11:$P$5010,"Denied"))</f>
        <v/>
      </c>
    </row>
    <row r="646" spans="2:15" x14ac:dyDescent="0.25">
      <c r="B646" s="64">
        <f t="shared" si="10"/>
        <v>636</v>
      </c>
      <c r="C646" s="65"/>
      <c r="D646" s="66"/>
      <c r="E646" s="104"/>
      <c r="F646" s="66"/>
      <c r="G646" s="88"/>
      <c r="H646" s="66"/>
      <c r="I646" s="67"/>
      <c r="J646" s="67"/>
      <c r="K646" s="121">
        <f>'B. Consumer Budget'!$I646-'B. Consumer Budget'!$J646</f>
        <v>0</v>
      </c>
      <c r="L646" s="120" t="str">
        <f>IF(OR(C646="",D646=""),"",SUMIFS('C. Consumer Service Detail'!$J$11:$J$5010,'C. Consumer Service Detail'!$D$11:$D$5010,$C646,'C. Consumer Service Detail'!$E$11:$E$5010,$D646,'C. Consumer Service Detail'!$F$11:$F$5010,'B. Consumer Budget'!$G646))</f>
        <v/>
      </c>
      <c r="M646" s="120">
        <f>IF('B. Consumer Budget'!$K646&lt;0,0,IF('B. Consumer Budget'!$L646&gt;'B. Consumer Budget'!$K646,'B. Consumer Budget'!$K646,'B. Consumer Budget'!$L646))</f>
        <v>0</v>
      </c>
      <c r="N646" s="120" t="str">
        <f>IF('B. Consumer Budget'!$L646="","",'B. Consumer Budget'!$M646-'B. Consumer Budget'!$L646)</f>
        <v/>
      </c>
      <c r="O646" s="63" t="str">
        <f>IF(OR(E646="",F646=""),"",SUMIFS('C. Consumer Service Detail'!$J$11:$J$5010,'C. Consumer Service Detail'!$D$11:$D$5010,$C646,'C. Consumer Service Detail'!$E$11:$E$5010,$D646,'C. Consumer Service Detail'!$F$11:$F$5010,'B. Consumer Budget'!$G646,'C. Consumer Service Detail'!$P$11:$P$5010,"Denied"))</f>
        <v/>
      </c>
    </row>
    <row r="647" spans="2:15" x14ac:dyDescent="0.25">
      <c r="B647" s="64">
        <f t="shared" si="10"/>
        <v>637</v>
      </c>
      <c r="C647" s="68"/>
      <c r="D647" s="69"/>
      <c r="E647" s="103"/>
      <c r="F647" s="69"/>
      <c r="G647" s="89"/>
      <c r="H647" s="69"/>
      <c r="I647" s="70"/>
      <c r="J647" s="70"/>
      <c r="K647" s="121">
        <f>'B. Consumer Budget'!$I647-'B. Consumer Budget'!$J647</f>
        <v>0</v>
      </c>
      <c r="L647" s="120" t="str">
        <f>IF(OR(C647="",D647=""),"",SUMIFS('C. Consumer Service Detail'!$J$11:$J$5010,'C. Consumer Service Detail'!$D$11:$D$5010,$C647,'C. Consumer Service Detail'!$E$11:$E$5010,$D647,'C. Consumer Service Detail'!$F$11:$F$5010,'B. Consumer Budget'!$G647))</f>
        <v/>
      </c>
      <c r="M647" s="120">
        <f>IF('B. Consumer Budget'!$K647&lt;0,0,IF('B. Consumer Budget'!$L647&gt;'B. Consumer Budget'!$K647,'B. Consumer Budget'!$K647,'B. Consumer Budget'!$L647))</f>
        <v>0</v>
      </c>
      <c r="N647" s="120" t="str">
        <f>IF('B. Consumer Budget'!$L647="","",'B. Consumer Budget'!$M647-'B. Consumer Budget'!$L647)</f>
        <v/>
      </c>
      <c r="O647" s="63" t="str">
        <f>IF(OR(E647="",F647=""),"",SUMIFS('C. Consumer Service Detail'!$J$11:$J$5010,'C. Consumer Service Detail'!$D$11:$D$5010,$C647,'C. Consumer Service Detail'!$E$11:$E$5010,$D647,'C. Consumer Service Detail'!$F$11:$F$5010,'B. Consumer Budget'!$G647,'C. Consumer Service Detail'!$P$11:$P$5010,"Denied"))</f>
        <v/>
      </c>
    </row>
    <row r="648" spans="2:15" x14ac:dyDescent="0.25">
      <c r="B648" s="64">
        <f t="shared" si="10"/>
        <v>638</v>
      </c>
      <c r="C648" s="65"/>
      <c r="D648" s="66"/>
      <c r="E648" s="104"/>
      <c r="F648" s="66"/>
      <c r="G648" s="88"/>
      <c r="H648" s="66"/>
      <c r="I648" s="67"/>
      <c r="J648" s="67"/>
      <c r="K648" s="121">
        <f>'B. Consumer Budget'!$I648-'B. Consumer Budget'!$J648</f>
        <v>0</v>
      </c>
      <c r="L648" s="120" t="str">
        <f>IF(OR(C648="",D648=""),"",SUMIFS('C. Consumer Service Detail'!$J$11:$J$5010,'C. Consumer Service Detail'!$D$11:$D$5010,$C648,'C. Consumer Service Detail'!$E$11:$E$5010,$D648,'C. Consumer Service Detail'!$F$11:$F$5010,'B. Consumer Budget'!$G648))</f>
        <v/>
      </c>
      <c r="M648" s="120">
        <f>IF('B. Consumer Budget'!$K648&lt;0,0,IF('B. Consumer Budget'!$L648&gt;'B. Consumer Budget'!$K648,'B. Consumer Budget'!$K648,'B. Consumer Budget'!$L648))</f>
        <v>0</v>
      </c>
      <c r="N648" s="120" t="str">
        <f>IF('B. Consumer Budget'!$L648="","",'B. Consumer Budget'!$M648-'B. Consumer Budget'!$L648)</f>
        <v/>
      </c>
      <c r="O648" s="63" t="str">
        <f>IF(OR(E648="",F648=""),"",SUMIFS('C. Consumer Service Detail'!$J$11:$J$5010,'C. Consumer Service Detail'!$D$11:$D$5010,$C648,'C. Consumer Service Detail'!$E$11:$E$5010,$D648,'C. Consumer Service Detail'!$F$11:$F$5010,'B. Consumer Budget'!$G648,'C. Consumer Service Detail'!$P$11:$P$5010,"Denied"))</f>
        <v/>
      </c>
    </row>
    <row r="649" spans="2:15" x14ac:dyDescent="0.25">
      <c r="B649" s="64">
        <f t="shared" si="10"/>
        <v>639</v>
      </c>
      <c r="C649" s="68"/>
      <c r="D649" s="69"/>
      <c r="E649" s="103"/>
      <c r="F649" s="69"/>
      <c r="G649" s="89"/>
      <c r="H649" s="69"/>
      <c r="I649" s="70"/>
      <c r="J649" s="70"/>
      <c r="K649" s="121">
        <f>'B. Consumer Budget'!$I649-'B. Consumer Budget'!$J649</f>
        <v>0</v>
      </c>
      <c r="L649" s="120" t="str">
        <f>IF(OR(C649="",D649=""),"",SUMIFS('C. Consumer Service Detail'!$J$11:$J$5010,'C. Consumer Service Detail'!$D$11:$D$5010,$C649,'C. Consumer Service Detail'!$E$11:$E$5010,$D649,'C. Consumer Service Detail'!$F$11:$F$5010,'B. Consumer Budget'!$G649))</f>
        <v/>
      </c>
      <c r="M649" s="120">
        <f>IF('B. Consumer Budget'!$K649&lt;0,0,IF('B. Consumer Budget'!$L649&gt;'B. Consumer Budget'!$K649,'B. Consumer Budget'!$K649,'B. Consumer Budget'!$L649))</f>
        <v>0</v>
      </c>
      <c r="N649" s="120" t="str">
        <f>IF('B. Consumer Budget'!$L649="","",'B. Consumer Budget'!$M649-'B. Consumer Budget'!$L649)</f>
        <v/>
      </c>
      <c r="O649" s="63" t="str">
        <f>IF(OR(E649="",F649=""),"",SUMIFS('C. Consumer Service Detail'!$J$11:$J$5010,'C. Consumer Service Detail'!$D$11:$D$5010,$C649,'C. Consumer Service Detail'!$E$11:$E$5010,$D649,'C. Consumer Service Detail'!$F$11:$F$5010,'B. Consumer Budget'!$G649,'C. Consumer Service Detail'!$P$11:$P$5010,"Denied"))</f>
        <v/>
      </c>
    </row>
    <row r="650" spans="2:15" x14ac:dyDescent="0.25">
      <c r="B650" s="64">
        <f t="shared" si="10"/>
        <v>640</v>
      </c>
      <c r="C650" s="65"/>
      <c r="D650" s="66"/>
      <c r="E650" s="104"/>
      <c r="F650" s="66"/>
      <c r="G650" s="88"/>
      <c r="H650" s="66"/>
      <c r="I650" s="67"/>
      <c r="J650" s="67"/>
      <c r="K650" s="121">
        <f>'B. Consumer Budget'!$I650-'B. Consumer Budget'!$J650</f>
        <v>0</v>
      </c>
      <c r="L650" s="120" t="str">
        <f>IF(OR(C650="",D650=""),"",SUMIFS('C. Consumer Service Detail'!$J$11:$J$5010,'C. Consumer Service Detail'!$D$11:$D$5010,$C650,'C. Consumer Service Detail'!$E$11:$E$5010,$D650,'C. Consumer Service Detail'!$F$11:$F$5010,'B. Consumer Budget'!$G650))</f>
        <v/>
      </c>
      <c r="M650" s="120">
        <f>IF('B. Consumer Budget'!$K650&lt;0,0,IF('B. Consumer Budget'!$L650&gt;'B. Consumer Budget'!$K650,'B. Consumer Budget'!$K650,'B. Consumer Budget'!$L650))</f>
        <v>0</v>
      </c>
      <c r="N650" s="120" t="str">
        <f>IF('B. Consumer Budget'!$L650="","",'B. Consumer Budget'!$M650-'B. Consumer Budget'!$L650)</f>
        <v/>
      </c>
      <c r="O650" s="63" t="str">
        <f>IF(OR(E650="",F650=""),"",SUMIFS('C. Consumer Service Detail'!$J$11:$J$5010,'C. Consumer Service Detail'!$D$11:$D$5010,$C650,'C. Consumer Service Detail'!$E$11:$E$5010,$D650,'C. Consumer Service Detail'!$F$11:$F$5010,'B. Consumer Budget'!$G650,'C. Consumer Service Detail'!$P$11:$P$5010,"Denied"))</f>
        <v/>
      </c>
    </row>
    <row r="651" spans="2:15" x14ac:dyDescent="0.25">
      <c r="B651" s="64">
        <f t="shared" si="10"/>
        <v>641</v>
      </c>
      <c r="C651" s="68"/>
      <c r="D651" s="69"/>
      <c r="E651" s="103"/>
      <c r="F651" s="69"/>
      <c r="G651" s="89"/>
      <c r="H651" s="69"/>
      <c r="I651" s="70"/>
      <c r="J651" s="70"/>
      <c r="K651" s="121">
        <f>'B. Consumer Budget'!$I651-'B. Consumer Budget'!$J651</f>
        <v>0</v>
      </c>
      <c r="L651" s="120" t="str">
        <f>IF(OR(C651="",D651=""),"",SUMIFS('C. Consumer Service Detail'!$J$11:$J$5010,'C. Consumer Service Detail'!$D$11:$D$5010,$C651,'C. Consumer Service Detail'!$E$11:$E$5010,$D651,'C. Consumer Service Detail'!$F$11:$F$5010,'B. Consumer Budget'!$G651))</f>
        <v/>
      </c>
      <c r="M651" s="120">
        <f>IF('B. Consumer Budget'!$K651&lt;0,0,IF('B. Consumer Budget'!$L651&gt;'B. Consumer Budget'!$K651,'B. Consumer Budget'!$K651,'B. Consumer Budget'!$L651))</f>
        <v>0</v>
      </c>
      <c r="N651" s="120" t="str">
        <f>IF('B. Consumer Budget'!$L651="","",'B. Consumer Budget'!$M651-'B. Consumer Budget'!$L651)</f>
        <v/>
      </c>
      <c r="O651" s="63" t="str">
        <f>IF(OR(E651="",F651=""),"",SUMIFS('C. Consumer Service Detail'!$J$11:$J$5010,'C. Consumer Service Detail'!$D$11:$D$5010,$C651,'C. Consumer Service Detail'!$E$11:$E$5010,$D651,'C. Consumer Service Detail'!$F$11:$F$5010,'B. Consumer Budget'!$G651,'C. Consumer Service Detail'!$P$11:$P$5010,"Denied"))</f>
        <v/>
      </c>
    </row>
    <row r="652" spans="2:15" x14ac:dyDescent="0.25">
      <c r="B652" s="64">
        <f t="shared" si="10"/>
        <v>642</v>
      </c>
      <c r="C652" s="65"/>
      <c r="D652" s="66"/>
      <c r="E652" s="104"/>
      <c r="F652" s="66"/>
      <c r="G652" s="88"/>
      <c r="H652" s="66"/>
      <c r="I652" s="67"/>
      <c r="J652" s="67"/>
      <c r="K652" s="121">
        <f>'B. Consumer Budget'!$I652-'B. Consumer Budget'!$J652</f>
        <v>0</v>
      </c>
      <c r="L652" s="120" t="str">
        <f>IF(OR(C652="",D652=""),"",SUMIFS('C. Consumer Service Detail'!$J$11:$J$5010,'C. Consumer Service Detail'!$D$11:$D$5010,$C652,'C. Consumer Service Detail'!$E$11:$E$5010,$D652,'C. Consumer Service Detail'!$F$11:$F$5010,'B. Consumer Budget'!$G652))</f>
        <v/>
      </c>
      <c r="M652" s="120">
        <f>IF('B. Consumer Budget'!$K652&lt;0,0,IF('B. Consumer Budget'!$L652&gt;'B. Consumer Budget'!$K652,'B. Consumer Budget'!$K652,'B. Consumer Budget'!$L652))</f>
        <v>0</v>
      </c>
      <c r="N652" s="120" t="str">
        <f>IF('B. Consumer Budget'!$L652="","",'B. Consumer Budget'!$M652-'B. Consumer Budget'!$L652)</f>
        <v/>
      </c>
      <c r="O652" s="63" t="str">
        <f>IF(OR(E652="",F652=""),"",SUMIFS('C. Consumer Service Detail'!$J$11:$J$5010,'C. Consumer Service Detail'!$D$11:$D$5010,$C652,'C. Consumer Service Detail'!$E$11:$E$5010,$D652,'C. Consumer Service Detail'!$F$11:$F$5010,'B. Consumer Budget'!$G652,'C. Consumer Service Detail'!$P$11:$P$5010,"Denied"))</f>
        <v/>
      </c>
    </row>
    <row r="653" spans="2:15" x14ac:dyDescent="0.25">
      <c r="B653" s="64">
        <f t="shared" si="10"/>
        <v>643</v>
      </c>
      <c r="C653" s="68"/>
      <c r="D653" s="69"/>
      <c r="E653" s="103"/>
      <c r="F653" s="69"/>
      <c r="G653" s="89"/>
      <c r="H653" s="69"/>
      <c r="I653" s="70"/>
      <c r="J653" s="70"/>
      <c r="K653" s="121">
        <f>'B. Consumer Budget'!$I653-'B. Consumer Budget'!$J653</f>
        <v>0</v>
      </c>
      <c r="L653" s="120" t="str">
        <f>IF(OR(C653="",D653=""),"",SUMIFS('C. Consumer Service Detail'!$J$11:$J$5010,'C. Consumer Service Detail'!$D$11:$D$5010,$C653,'C. Consumer Service Detail'!$E$11:$E$5010,$D653,'C. Consumer Service Detail'!$F$11:$F$5010,'B. Consumer Budget'!$G653))</f>
        <v/>
      </c>
      <c r="M653" s="120">
        <f>IF('B. Consumer Budget'!$K653&lt;0,0,IF('B. Consumer Budget'!$L653&gt;'B. Consumer Budget'!$K653,'B. Consumer Budget'!$K653,'B. Consumer Budget'!$L653))</f>
        <v>0</v>
      </c>
      <c r="N653" s="120" t="str">
        <f>IF('B. Consumer Budget'!$L653="","",'B. Consumer Budget'!$M653-'B. Consumer Budget'!$L653)</f>
        <v/>
      </c>
      <c r="O653" s="63" t="str">
        <f>IF(OR(E653="",F653=""),"",SUMIFS('C. Consumer Service Detail'!$J$11:$J$5010,'C. Consumer Service Detail'!$D$11:$D$5010,$C653,'C. Consumer Service Detail'!$E$11:$E$5010,$D653,'C. Consumer Service Detail'!$F$11:$F$5010,'B. Consumer Budget'!$G653,'C. Consumer Service Detail'!$P$11:$P$5010,"Denied"))</f>
        <v/>
      </c>
    </row>
    <row r="654" spans="2:15" x14ac:dyDescent="0.25">
      <c r="B654" s="64">
        <f t="shared" si="10"/>
        <v>644</v>
      </c>
      <c r="C654" s="65"/>
      <c r="D654" s="66"/>
      <c r="E654" s="104"/>
      <c r="F654" s="66"/>
      <c r="G654" s="88"/>
      <c r="H654" s="66"/>
      <c r="I654" s="67"/>
      <c r="J654" s="67"/>
      <c r="K654" s="121">
        <f>'B. Consumer Budget'!$I654-'B. Consumer Budget'!$J654</f>
        <v>0</v>
      </c>
      <c r="L654" s="120" t="str">
        <f>IF(OR(C654="",D654=""),"",SUMIFS('C. Consumer Service Detail'!$J$11:$J$5010,'C. Consumer Service Detail'!$D$11:$D$5010,$C654,'C. Consumer Service Detail'!$E$11:$E$5010,$D654,'C. Consumer Service Detail'!$F$11:$F$5010,'B. Consumer Budget'!$G654))</f>
        <v/>
      </c>
      <c r="M654" s="120">
        <f>IF('B. Consumer Budget'!$K654&lt;0,0,IF('B. Consumer Budget'!$L654&gt;'B. Consumer Budget'!$K654,'B. Consumer Budget'!$K654,'B. Consumer Budget'!$L654))</f>
        <v>0</v>
      </c>
      <c r="N654" s="120" t="str">
        <f>IF('B. Consumer Budget'!$L654="","",'B. Consumer Budget'!$M654-'B. Consumer Budget'!$L654)</f>
        <v/>
      </c>
      <c r="O654" s="63" t="str">
        <f>IF(OR(E654="",F654=""),"",SUMIFS('C. Consumer Service Detail'!$J$11:$J$5010,'C. Consumer Service Detail'!$D$11:$D$5010,$C654,'C. Consumer Service Detail'!$E$11:$E$5010,$D654,'C. Consumer Service Detail'!$F$11:$F$5010,'B. Consumer Budget'!$G654,'C. Consumer Service Detail'!$P$11:$P$5010,"Denied"))</f>
        <v/>
      </c>
    </row>
    <row r="655" spans="2:15" x14ac:dyDescent="0.25">
      <c r="B655" s="64">
        <f t="shared" si="10"/>
        <v>645</v>
      </c>
      <c r="C655" s="68"/>
      <c r="D655" s="69"/>
      <c r="E655" s="103"/>
      <c r="F655" s="69"/>
      <c r="G655" s="89"/>
      <c r="H655" s="69"/>
      <c r="I655" s="70"/>
      <c r="J655" s="70"/>
      <c r="K655" s="121">
        <f>'B. Consumer Budget'!$I655-'B. Consumer Budget'!$J655</f>
        <v>0</v>
      </c>
      <c r="L655" s="120" t="str">
        <f>IF(OR(C655="",D655=""),"",SUMIFS('C. Consumer Service Detail'!$J$11:$J$5010,'C. Consumer Service Detail'!$D$11:$D$5010,$C655,'C. Consumer Service Detail'!$E$11:$E$5010,$D655,'C. Consumer Service Detail'!$F$11:$F$5010,'B. Consumer Budget'!$G655))</f>
        <v/>
      </c>
      <c r="M655" s="120">
        <f>IF('B. Consumer Budget'!$K655&lt;0,0,IF('B. Consumer Budget'!$L655&gt;'B. Consumer Budget'!$K655,'B. Consumer Budget'!$K655,'B. Consumer Budget'!$L655))</f>
        <v>0</v>
      </c>
      <c r="N655" s="120" t="str">
        <f>IF('B. Consumer Budget'!$L655="","",'B. Consumer Budget'!$M655-'B. Consumer Budget'!$L655)</f>
        <v/>
      </c>
      <c r="O655" s="63" t="str">
        <f>IF(OR(E655="",F655=""),"",SUMIFS('C. Consumer Service Detail'!$J$11:$J$5010,'C. Consumer Service Detail'!$D$11:$D$5010,$C655,'C. Consumer Service Detail'!$E$11:$E$5010,$D655,'C. Consumer Service Detail'!$F$11:$F$5010,'B. Consumer Budget'!$G655,'C. Consumer Service Detail'!$P$11:$P$5010,"Denied"))</f>
        <v/>
      </c>
    </row>
    <row r="656" spans="2:15" x14ac:dyDescent="0.25">
      <c r="B656" s="64">
        <f t="shared" si="10"/>
        <v>646</v>
      </c>
      <c r="C656" s="65"/>
      <c r="D656" s="66"/>
      <c r="E656" s="104"/>
      <c r="F656" s="66"/>
      <c r="G656" s="88"/>
      <c r="H656" s="66"/>
      <c r="I656" s="67"/>
      <c r="J656" s="67"/>
      <c r="K656" s="121">
        <f>'B. Consumer Budget'!$I656-'B. Consumer Budget'!$J656</f>
        <v>0</v>
      </c>
      <c r="L656" s="120" t="str">
        <f>IF(OR(C656="",D656=""),"",SUMIFS('C. Consumer Service Detail'!$J$11:$J$5010,'C. Consumer Service Detail'!$D$11:$D$5010,$C656,'C. Consumer Service Detail'!$E$11:$E$5010,$D656,'C. Consumer Service Detail'!$F$11:$F$5010,'B. Consumer Budget'!$G656))</f>
        <v/>
      </c>
      <c r="M656" s="120">
        <f>IF('B. Consumer Budget'!$K656&lt;0,0,IF('B. Consumer Budget'!$L656&gt;'B. Consumer Budget'!$K656,'B. Consumer Budget'!$K656,'B. Consumer Budget'!$L656))</f>
        <v>0</v>
      </c>
      <c r="N656" s="120" t="str">
        <f>IF('B. Consumer Budget'!$L656="","",'B. Consumer Budget'!$M656-'B. Consumer Budget'!$L656)</f>
        <v/>
      </c>
      <c r="O656" s="63" t="str">
        <f>IF(OR(E656="",F656=""),"",SUMIFS('C. Consumer Service Detail'!$J$11:$J$5010,'C. Consumer Service Detail'!$D$11:$D$5010,$C656,'C. Consumer Service Detail'!$E$11:$E$5010,$D656,'C. Consumer Service Detail'!$F$11:$F$5010,'B. Consumer Budget'!$G656,'C. Consumer Service Detail'!$P$11:$P$5010,"Denied"))</f>
        <v/>
      </c>
    </row>
    <row r="657" spans="2:15" x14ac:dyDescent="0.25">
      <c r="B657" s="64">
        <f t="shared" si="10"/>
        <v>647</v>
      </c>
      <c r="C657" s="68"/>
      <c r="D657" s="69"/>
      <c r="E657" s="103"/>
      <c r="F657" s="69"/>
      <c r="G657" s="89"/>
      <c r="H657" s="69"/>
      <c r="I657" s="70"/>
      <c r="J657" s="70"/>
      <c r="K657" s="121">
        <f>'B. Consumer Budget'!$I657-'B. Consumer Budget'!$J657</f>
        <v>0</v>
      </c>
      <c r="L657" s="120" t="str">
        <f>IF(OR(C657="",D657=""),"",SUMIFS('C. Consumer Service Detail'!$J$11:$J$5010,'C. Consumer Service Detail'!$D$11:$D$5010,$C657,'C. Consumer Service Detail'!$E$11:$E$5010,$D657,'C. Consumer Service Detail'!$F$11:$F$5010,'B. Consumer Budget'!$G657))</f>
        <v/>
      </c>
      <c r="M657" s="120">
        <f>IF('B. Consumer Budget'!$K657&lt;0,0,IF('B. Consumer Budget'!$L657&gt;'B. Consumer Budget'!$K657,'B. Consumer Budget'!$K657,'B. Consumer Budget'!$L657))</f>
        <v>0</v>
      </c>
      <c r="N657" s="120" t="str">
        <f>IF('B. Consumer Budget'!$L657="","",'B. Consumer Budget'!$M657-'B. Consumer Budget'!$L657)</f>
        <v/>
      </c>
      <c r="O657" s="63" t="str">
        <f>IF(OR(E657="",F657=""),"",SUMIFS('C. Consumer Service Detail'!$J$11:$J$5010,'C. Consumer Service Detail'!$D$11:$D$5010,$C657,'C. Consumer Service Detail'!$E$11:$E$5010,$D657,'C. Consumer Service Detail'!$F$11:$F$5010,'B. Consumer Budget'!$G657,'C. Consumer Service Detail'!$P$11:$P$5010,"Denied"))</f>
        <v/>
      </c>
    </row>
    <row r="658" spans="2:15" x14ac:dyDescent="0.25">
      <c r="B658" s="64">
        <f t="shared" si="10"/>
        <v>648</v>
      </c>
      <c r="C658" s="65"/>
      <c r="D658" s="66"/>
      <c r="E658" s="104"/>
      <c r="F658" s="66"/>
      <c r="G658" s="88"/>
      <c r="H658" s="66"/>
      <c r="I658" s="67"/>
      <c r="J658" s="67"/>
      <c r="K658" s="121">
        <f>'B. Consumer Budget'!$I658-'B. Consumer Budget'!$J658</f>
        <v>0</v>
      </c>
      <c r="L658" s="120" t="str">
        <f>IF(OR(C658="",D658=""),"",SUMIFS('C. Consumer Service Detail'!$J$11:$J$5010,'C. Consumer Service Detail'!$D$11:$D$5010,$C658,'C. Consumer Service Detail'!$E$11:$E$5010,$D658,'C. Consumer Service Detail'!$F$11:$F$5010,'B. Consumer Budget'!$G658))</f>
        <v/>
      </c>
      <c r="M658" s="120">
        <f>IF('B. Consumer Budget'!$K658&lt;0,0,IF('B. Consumer Budget'!$L658&gt;'B. Consumer Budget'!$K658,'B. Consumer Budget'!$K658,'B. Consumer Budget'!$L658))</f>
        <v>0</v>
      </c>
      <c r="N658" s="120" t="str">
        <f>IF('B. Consumer Budget'!$L658="","",'B. Consumer Budget'!$M658-'B. Consumer Budget'!$L658)</f>
        <v/>
      </c>
      <c r="O658" s="63" t="str">
        <f>IF(OR(E658="",F658=""),"",SUMIFS('C. Consumer Service Detail'!$J$11:$J$5010,'C. Consumer Service Detail'!$D$11:$D$5010,$C658,'C. Consumer Service Detail'!$E$11:$E$5010,$D658,'C. Consumer Service Detail'!$F$11:$F$5010,'B. Consumer Budget'!$G658,'C. Consumer Service Detail'!$P$11:$P$5010,"Denied"))</f>
        <v/>
      </c>
    </row>
    <row r="659" spans="2:15" x14ac:dyDescent="0.25">
      <c r="B659" s="64">
        <f t="shared" si="10"/>
        <v>649</v>
      </c>
      <c r="C659" s="68"/>
      <c r="D659" s="69"/>
      <c r="E659" s="103"/>
      <c r="F659" s="69"/>
      <c r="G659" s="89"/>
      <c r="H659" s="69"/>
      <c r="I659" s="70"/>
      <c r="J659" s="70"/>
      <c r="K659" s="121">
        <f>'B. Consumer Budget'!$I659-'B. Consumer Budget'!$J659</f>
        <v>0</v>
      </c>
      <c r="L659" s="120" t="str">
        <f>IF(OR(C659="",D659=""),"",SUMIFS('C. Consumer Service Detail'!$J$11:$J$5010,'C. Consumer Service Detail'!$D$11:$D$5010,$C659,'C. Consumer Service Detail'!$E$11:$E$5010,$D659,'C. Consumer Service Detail'!$F$11:$F$5010,'B. Consumer Budget'!$G659))</f>
        <v/>
      </c>
      <c r="M659" s="120">
        <f>IF('B. Consumer Budget'!$K659&lt;0,0,IF('B. Consumer Budget'!$L659&gt;'B. Consumer Budget'!$K659,'B. Consumer Budget'!$K659,'B. Consumer Budget'!$L659))</f>
        <v>0</v>
      </c>
      <c r="N659" s="120" t="str">
        <f>IF('B. Consumer Budget'!$L659="","",'B. Consumer Budget'!$M659-'B. Consumer Budget'!$L659)</f>
        <v/>
      </c>
      <c r="O659" s="63" t="str">
        <f>IF(OR(E659="",F659=""),"",SUMIFS('C. Consumer Service Detail'!$J$11:$J$5010,'C. Consumer Service Detail'!$D$11:$D$5010,$C659,'C. Consumer Service Detail'!$E$11:$E$5010,$D659,'C. Consumer Service Detail'!$F$11:$F$5010,'B. Consumer Budget'!$G659,'C. Consumer Service Detail'!$P$11:$P$5010,"Denied"))</f>
        <v/>
      </c>
    </row>
    <row r="660" spans="2:15" x14ac:dyDescent="0.25">
      <c r="B660" s="64">
        <f t="shared" si="10"/>
        <v>650</v>
      </c>
      <c r="C660" s="65"/>
      <c r="D660" s="66"/>
      <c r="E660" s="104"/>
      <c r="F660" s="66"/>
      <c r="G660" s="88"/>
      <c r="H660" s="66"/>
      <c r="I660" s="67"/>
      <c r="J660" s="67"/>
      <c r="K660" s="121">
        <f>'B. Consumer Budget'!$I660-'B. Consumer Budget'!$J660</f>
        <v>0</v>
      </c>
      <c r="L660" s="120" t="str">
        <f>IF(OR(C660="",D660=""),"",SUMIFS('C. Consumer Service Detail'!$J$11:$J$5010,'C. Consumer Service Detail'!$D$11:$D$5010,$C660,'C. Consumer Service Detail'!$E$11:$E$5010,$D660,'C. Consumer Service Detail'!$F$11:$F$5010,'B. Consumer Budget'!$G660))</f>
        <v/>
      </c>
      <c r="M660" s="120">
        <f>IF('B. Consumer Budget'!$K660&lt;0,0,IF('B. Consumer Budget'!$L660&gt;'B. Consumer Budget'!$K660,'B. Consumer Budget'!$K660,'B. Consumer Budget'!$L660))</f>
        <v>0</v>
      </c>
      <c r="N660" s="120" t="str">
        <f>IF('B. Consumer Budget'!$L660="","",'B. Consumer Budget'!$M660-'B. Consumer Budget'!$L660)</f>
        <v/>
      </c>
      <c r="O660" s="63" t="str">
        <f>IF(OR(E660="",F660=""),"",SUMIFS('C. Consumer Service Detail'!$J$11:$J$5010,'C. Consumer Service Detail'!$D$11:$D$5010,$C660,'C. Consumer Service Detail'!$E$11:$E$5010,$D660,'C. Consumer Service Detail'!$F$11:$F$5010,'B. Consumer Budget'!$G660,'C. Consumer Service Detail'!$P$11:$P$5010,"Denied"))</f>
        <v/>
      </c>
    </row>
    <row r="661" spans="2:15" x14ac:dyDescent="0.25">
      <c r="B661" s="64">
        <f t="shared" si="10"/>
        <v>651</v>
      </c>
      <c r="C661" s="68"/>
      <c r="D661" s="69"/>
      <c r="E661" s="103"/>
      <c r="F661" s="69"/>
      <c r="G661" s="89"/>
      <c r="H661" s="69"/>
      <c r="I661" s="70"/>
      <c r="J661" s="70"/>
      <c r="K661" s="121">
        <f>'B. Consumer Budget'!$I661-'B. Consumer Budget'!$J661</f>
        <v>0</v>
      </c>
      <c r="L661" s="120" t="str">
        <f>IF(OR(C661="",D661=""),"",SUMIFS('C. Consumer Service Detail'!$J$11:$J$5010,'C. Consumer Service Detail'!$D$11:$D$5010,$C661,'C. Consumer Service Detail'!$E$11:$E$5010,$D661,'C. Consumer Service Detail'!$F$11:$F$5010,'B. Consumer Budget'!$G661))</f>
        <v/>
      </c>
      <c r="M661" s="120">
        <f>IF('B. Consumer Budget'!$K661&lt;0,0,IF('B. Consumer Budget'!$L661&gt;'B. Consumer Budget'!$K661,'B. Consumer Budget'!$K661,'B. Consumer Budget'!$L661))</f>
        <v>0</v>
      </c>
      <c r="N661" s="120" t="str">
        <f>IF('B. Consumer Budget'!$L661="","",'B. Consumer Budget'!$M661-'B. Consumer Budget'!$L661)</f>
        <v/>
      </c>
      <c r="O661" s="63" t="str">
        <f>IF(OR(E661="",F661=""),"",SUMIFS('C. Consumer Service Detail'!$J$11:$J$5010,'C. Consumer Service Detail'!$D$11:$D$5010,$C661,'C. Consumer Service Detail'!$E$11:$E$5010,$D661,'C. Consumer Service Detail'!$F$11:$F$5010,'B. Consumer Budget'!$G661,'C. Consumer Service Detail'!$P$11:$P$5010,"Denied"))</f>
        <v/>
      </c>
    </row>
    <row r="662" spans="2:15" x14ac:dyDescent="0.25">
      <c r="B662" s="64">
        <f t="shared" si="10"/>
        <v>652</v>
      </c>
      <c r="C662" s="65"/>
      <c r="D662" s="66"/>
      <c r="E662" s="104"/>
      <c r="F662" s="66"/>
      <c r="G662" s="88"/>
      <c r="H662" s="66"/>
      <c r="I662" s="67"/>
      <c r="J662" s="67"/>
      <c r="K662" s="121">
        <f>'B. Consumer Budget'!$I662-'B. Consumer Budget'!$J662</f>
        <v>0</v>
      </c>
      <c r="L662" s="120" t="str">
        <f>IF(OR(C662="",D662=""),"",SUMIFS('C. Consumer Service Detail'!$J$11:$J$5010,'C. Consumer Service Detail'!$D$11:$D$5010,$C662,'C. Consumer Service Detail'!$E$11:$E$5010,$D662,'C. Consumer Service Detail'!$F$11:$F$5010,'B. Consumer Budget'!$G662))</f>
        <v/>
      </c>
      <c r="M662" s="120">
        <f>IF('B. Consumer Budget'!$K662&lt;0,0,IF('B. Consumer Budget'!$L662&gt;'B. Consumer Budget'!$K662,'B. Consumer Budget'!$K662,'B. Consumer Budget'!$L662))</f>
        <v>0</v>
      </c>
      <c r="N662" s="120" t="str">
        <f>IF('B. Consumer Budget'!$L662="","",'B. Consumer Budget'!$M662-'B. Consumer Budget'!$L662)</f>
        <v/>
      </c>
      <c r="O662" s="63" t="str">
        <f>IF(OR(E662="",F662=""),"",SUMIFS('C. Consumer Service Detail'!$J$11:$J$5010,'C. Consumer Service Detail'!$D$11:$D$5010,$C662,'C. Consumer Service Detail'!$E$11:$E$5010,$D662,'C. Consumer Service Detail'!$F$11:$F$5010,'B. Consumer Budget'!$G662,'C. Consumer Service Detail'!$P$11:$P$5010,"Denied"))</f>
        <v/>
      </c>
    </row>
    <row r="663" spans="2:15" x14ac:dyDescent="0.25">
      <c r="B663" s="64">
        <f t="shared" si="10"/>
        <v>653</v>
      </c>
      <c r="C663" s="68"/>
      <c r="D663" s="69"/>
      <c r="E663" s="103"/>
      <c r="F663" s="69"/>
      <c r="G663" s="89"/>
      <c r="H663" s="69"/>
      <c r="I663" s="70"/>
      <c r="J663" s="70"/>
      <c r="K663" s="121">
        <f>'B. Consumer Budget'!$I663-'B. Consumer Budget'!$J663</f>
        <v>0</v>
      </c>
      <c r="L663" s="120" t="str">
        <f>IF(OR(C663="",D663=""),"",SUMIFS('C. Consumer Service Detail'!$J$11:$J$5010,'C. Consumer Service Detail'!$D$11:$D$5010,$C663,'C. Consumer Service Detail'!$E$11:$E$5010,$D663,'C. Consumer Service Detail'!$F$11:$F$5010,'B. Consumer Budget'!$G663))</f>
        <v/>
      </c>
      <c r="M663" s="120">
        <f>IF('B. Consumer Budget'!$K663&lt;0,0,IF('B. Consumer Budget'!$L663&gt;'B. Consumer Budget'!$K663,'B. Consumer Budget'!$K663,'B. Consumer Budget'!$L663))</f>
        <v>0</v>
      </c>
      <c r="N663" s="120" t="str">
        <f>IF('B. Consumer Budget'!$L663="","",'B. Consumer Budget'!$M663-'B. Consumer Budget'!$L663)</f>
        <v/>
      </c>
      <c r="O663" s="63" t="str">
        <f>IF(OR(E663="",F663=""),"",SUMIFS('C. Consumer Service Detail'!$J$11:$J$5010,'C. Consumer Service Detail'!$D$11:$D$5010,$C663,'C. Consumer Service Detail'!$E$11:$E$5010,$D663,'C. Consumer Service Detail'!$F$11:$F$5010,'B. Consumer Budget'!$G663,'C. Consumer Service Detail'!$P$11:$P$5010,"Denied"))</f>
        <v/>
      </c>
    </row>
    <row r="664" spans="2:15" x14ac:dyDescent="0.25">
      <c r="B664" s="64">
        <f t="shared" si="10"/>
        <v>654</v>
      </c>
      <c r="C664" s="65"/>
      <c r="D664" s="66"/>
      <c r="E664" s="104"/>
      <c r="F664" s="66"/>
      <c r="G664" s="88"/>
      <c r="H664" s="66"/>
      <c r="I664" s="67"/>
      <c r="J664" s="67"/>
      <c r="K664" s="121">
        <f>'B. Consumer Budget'!$I664-'B. Consumer Budget'!$J664</f>
        <v>0</v>
      </c>
      <c r="L664" s="120" t="str">
        <f>IF(OR(C664="",D664=""),"",SUMIFS('C. Consumer Service Detail'!$J$11:$J$5010,'C. Consumer Service Detail'!$D$11:$D$5010,$C664,'C. Consumer Service Detail'!$E$11:$E$5010,$D664,'C. Consumer Service Detail'!$F$11:$F$5010,'B. Consumer Budget'!$G664))</f>
        <v/>
      </c>
      <c r="M664" s="120">
        <f>IF('B. Consumer Budget'!$K664&lt;0,0,IF('B. Consumer Budget'!$L664&gt;'B. Consumer Budget'!$K664,'B. Consumer Budget'!$K664,'B. Consumer Budget'!$L664))</f>
        <v>0</v>
      </c>
      <c r="N664" s="120" t="str">
        <f>IF('B. Consumer Budget'!$L664="","",'B. Consumer Budget'!$M664-'B. Consumer Budget'!$L664)</f>
        <v/>
      </c>
      <c r="O664" s="63" t="str">
        <f>IF(OR(E664="",F664=""),"",SUMIFS('C. Consumer Service Detail'!$J$11:$J$5010,'C. Consumer Service Detail'!$D$11:$D$5010,$C664,'C. Consumer Service Detail'!$E$11:$E$5010,$D664,'C. Consumer Service Detail'!$F$11:$F$5010,'B. Consumer Budget'!$G664,'C. Consumer Service Detail'!$P$11:$P$5010,"Denied"))</f>
        <v/>
      </c>
    </row>
    <row r="665" spans="2:15" x14ac:dyDescent="0.25">
      <c r="B665" s="64">
        <f t="shared" si="10"/>
        <v>655</v>
      </c>
      <c r="C665" s="68"/>
      <c r="D665" s="69"/>
      <c r="E665" s="103"/>
      <c r="F665" s="69"/>
      <c r="G665" s="89"/>
      <c r="H665" s="69"/>
      <c r="I665" s="70"/>
      <c r="J665" s="70"/>
      <c r="K665" s="121">
        <f>'B. Consumer Budget'!$I665-'B. Consumer Budget'!$J665</f>
        <v>0</v>
      </c>
      <c r="L665" s="120" t="str">
        <f>IF(OR(C665="",D665=""),"",SUMIFS('C. Consumer Service Detail'!$J$11:$J$5010,'C. Consumer Service Detail'!$D$11:$D$5010,$C665,'C. Consumer Service Detail'!$E$11:$E$5010,$D665,'C. Consumer Service Detail'!$F$11:$F$5010,'B. Consumer Budget'!$G665))</f>
        <v/>
      </c>
      <c r="M665" s="120">
        <f>IF('B. Consumer Budget'!$K665&lt;0,0,IF('B. Consumer Budget'!$L665&gt;'B. Consumer Budget'!$K665,'B. Consumer Budget'!$K665,'B. Consumer Budget'!$L665))</f>
        <v>0</v>
      </c>
      <c r="N665" s="120" t="str">
        <f>IF('B. Consumer Budget'!$L665="","",'B. Consumer Budget'!$M665-'B. Consumer Budget'!$L665)</f>
        <v/>
      </c>
      <c r="O665" s="63" t="str">
        <f>IF(OR(E665="",F665=""),"",SUMIFS('C. Consumer Service Detail'!$J$11:$J$5010,'C. Consumer Service Detail'!$D$11:$D$5010,$C665,'C. Consumer Service Detail'!$E$11:$E$5010,$D665,'C. Consumer Service Detail'!$F$11:$F$5010,'B. Consumer Budget'!$G665,'C. Consumer Service Detail'!$P$11:$P$5010,"Denied"))</f>
        <v/>
      </c>
    </row>
    <row r="666" spans="2:15" x14ac:dyDescent="0.25">
      <c r="B666" s="64">
        <f t="shared" si="10"/>
        <v>656</v>
      </c>
      <c r="C666" s="65"/>
      <c r="D666" s="66"/>
      <c r="E666" s="104"/>
      <c r="F666" s="66"/>
      <c r="G666" s="88"/>
      <c r="H666" s="66"/>
      <c r="I666" s="67"/>
      <c r="J666" s="67"/>
      <c r="K666" s="121">
        <f>'B. Consumer Budget'!$I666-'B. Consumer Budget'!$J666</f>
        <v>0</v>
      </c>
      <c r="L666" s="120" t="str">
        <f>IF(OR(C666="",D666=""),"",SUMIFS('C. Consumer Service Detail'!$J$11:$J$5010,'C. Consumer Service Detail'!$D$11:$D$5010,$C666,'C. Consumer Service Detail'!$E$11:$E$5010,$D666,'C. Consumer Service Detail'!$F$11:$F$5010,'B. Consumer Budget'!$G666))</f>
        <v/>
      </c>
      <c r="M666" s="120">
        <f>IF('B. Consumer Budget'!$K666&lt;0,0,IF('B. Consumer Budget'!$L666&gt;'B. Consumer Budget'!$K666,'B. Consumer Budget'!$K666,'B. Consumer Budget'!$L666))</f>
        <v>0</v>
      </c>
      <c r="N666" s="120" t="str">
        <f>IF('B. Consumer Budget'!$L666="","",'B. Consumer Budget'!$M666-'B. Consumer Budget'!$L666)</f>
        <v/>
      </c>
      <c r="O666" s="63" t="str">
        <f>IF(OR(E666="",F666=""),"",SUMIFS('C. Consumer Service Detail'!$J$11:$J$5010,'C. Consumer Service Detail'!$D$11:$D$5010,$C666,'C. Consumer Service Detail'!$E$11:$E$5010,$D666,'C. Consumer Service Detail'!$F$11:$F$5010,'B. Consumer Budget'!$G666,'C. Consumer Service Detail'!$P$11:$P$5010,"Denied"))</f>
        <v/>
      </c>
    </row>
    <row r="667" spans="2:15" x14ac:dyDescent="0.25">
      <c r="B667" s="64">
        <f t="shared" si="10"/>
        <v>657</v>
      </c>
      <c r="C667" s="68"/>
      <c r="D667" s="69"/>
      <c r="E667" s="103"/>
      <c r="F667" s="69"/>
      <c r="G667" s="89"/>
      <c r="H667" s="69"/>
      <c r="I667" s="70"/>
      <c r="J667" s="70"/>
      <c r="K667" s="121">
        <f>'B. Consumer Budget'!$I667-'B. Consumer Budget'!$J667</f>
        <v>0</v>
      </c>
      <c r="L667" s="120" t="str">
        <f>IF(OR(C667="",D667=""),"",SUMIFS('C. Consumer Service Detail'!$J$11:$J$5010,'C. Consumer Service Detail'!$D$11:$D$5010,$C667,'C. Consumer Service Detail'!$E$11:$E$5010,$D667,'C. Consumer Service Detail'!$F$11:$F$5010,'B. Consumer Budget'!$G667))</f>
        <v/>
      </c>
      <c r="M667" s="120">
        <f>IF('B. Consumer Budget'!$K667&lt;0,0,IF('B. Consumer Budget'!$L667&gt;'B. Consumer Budget'!$K667,'B. Consumer Budget'!$K667,'B. Consumer Budget'!$L667))</f>
        <v>0</v>
      </c>
      <c r="N667" s="120" t="str">
        <f>IF('B. Consumer Budget'!$L667="","",'B. Consumer Budget'!$M667-'B. Consumer Budget'!$L667)</f>
        <v/>
      </c>
      <c r="O667" s="63" t="str">
        <f>IF(OR(E667="",F667=""),"",SUMIFS('C. Consumer Service Detail'!$J$11:$J$5010,'C. Consumer Service Detail'!$D$11:$D$5010,$C667,'C. Consumer Service Detail'!$E$11:$E$5010,$D667,'C. Consumer Service Detail'!$F$11:$F$5010,'B. Consumer Budget'!$G667,'C. Consumer Service Detail'!$P$11:$P$5010,"Denied"))</f>
        <v/>
      </c>
    </row>
    <row r="668" spans="2:15" x14ac:dyDescent="0.25">
      <c r="B668" s="64">
        <f t="shared" si="10"/>
        <v>658</v>
      </c>
      <c r="C668" s="65"/>
      <c r="D668" s="66"/>
      <c r="E668" s="104"/>
      <c r="F668" s="66"/>
      <c r="G668" s="88"/>
      <c r="H668" s="66"/>
      <c r="I668" s="67"/>
      <c r="J668" s="67"/>
      <c r="K668" s="121">
        <f>'B. Consumer Budget'!$I668-'B. Consumer Budget'!$J668</f>
        <v>0</v>
      </c>
      <c r="L668" s="120" t="str">
        <f>IF(OR(C668="",D668=""),"",SUMIFS('C. Consumer Service Detail'!$J$11:$J$5010,'C. Consumer Service Detail'!$D$11:$D$5010,$C668,'C. Consumer Service Detail'!$E$11:$E$5010,$D668,'C. Consumer Service Detail'!$F$11:$F$5010,'B. Consumer Budget'!$G668))</f>
        <v/>
      </c>
      <c r="M668" s="120">
        <f>IF('B. Consumer Budget'!$K668&lt;0,0,IF('B. Consumer Budget'!$L668&gt;'B. Consumer Budget'!$K668,'B. Consumer Budget'!$K668,'B. Consumer Budget'!$L668))</f>
        <v>0</v>
      </c>
      <c r="N668" s="120" t="str">
        <f>IF('B. Consumer Budget'!$L668="","",'B. Consumer Budget'!$M668-'B. Consumer Budget'!$L668)</f>
        <v/>
      </c>
      <c r="O668" s="63" t="str">
        <f>IF(OR(E668="",F668=""),"",SUMIFS('C. Consumer Service Detail'!$J$11:$J$5010,'C. Consumer Service Detail'!$D$11:$D$5010,$C668,'C. Consumer Service Detail'!$E$11:$E$5010,$D668,'C. Consumer Service Detail'!$F$11:$F$5010,'B. Consumer Budget'!$G668,'C. Consumer Service Detail'!$P$11:$P$5010,"Denied"))</f>
        <v/>
      </c>
    </row>
    <row r="669" spans="2:15" x14ac:dyDescent="0.25">
      <c r="B669" s="64">
        <f t="shared" si="10"/>
        <v>659</v>
      </c>
      <c r="C669" s="68"/>
      <c r="D669" s="69"/>
      <c r="E669" s="103"/>
      <c r="F669" s="69"/>
      <c r="G669" s="89"/>
      <c r="H669" s="69"/>
      <c r="I669" s="70"/>
      <c r="J669" s="70"/>
      <c r="K669" s="121">
        <f>'B. Consumer Budget'!$I669-'B. Consumer Budget'!$J669</f>
        <v>0</v>
      </c>
      <c r="L669" s="120" t="str">
        <f>IF(OR(C669="",D669=""),"",SUMIFS('C. Consumer Service Detail'!$J$11:$J$5010,'C. Consumer Service Detail'!$D$11:$D$5010,$C669,'C. Consumer Service Detail'!$E$11:$E$5010,$D669,'C. Consumer Service Detail'!$F$11:$F$5010,'B. Consumer Budget'!$G669))</f>
        <v/>
      </c>
      <c r="M669" s="120">
        <f>IF('B. Consumer Budget'!$K669&lt;0,0,IF('B. Consumer Budget'!$L669&gt;'B. Consumer Budget'!$K669,'B. Consumer Budget'!$K669,'B. Consumer Budget'!$L669))</f>
        <v>0</v>
      </c>
      <c r="N669" s="120" t="str">
        <f>IF('B. Consumer Budget'!$L669="","",'B. Consumer Budget'!$M669-'B. Consumer Budget'!$L669)</f>
        <v/>
      </c>
      <c r="O669" s="63" t="str">
        <f>IF(OR(E669="",F669=""),"",SUMIFS('C. Consumer Service Detail'!$J$11:$J$5010,'C. Consumer Service Detail'!$D$11:$D$5010,$C669,'C. Consumer Service Detail'!$E$11:$E$5010,$D669,'C. Consumer Service Detail'!$F$11:$F$5010,'B. Consumer Budget'!$G669,'C. Consumer Service Detail'!$P$11:$P$5010,"Denied"))</f>
        <v/>
      </c>
    </row>
    <row r="670" spans="2:15" x14ac:dyDescent="0.25">
      <c r="B670" s="64">
        <f t="shared" si="10"/>
        <v>660</v>
      </c>
      <c r="C670" s="65"/>
      <c r="D670" s="66"/>
      <c r="E670" s="104"/>
      <c r="F670" s="66"/>
      <c r="G670" s="88"/>
      <c r="H670" s="66"/>
      <c r="I670" s="67"/>
      <c r="J670" s="67"/>
      <c r="K670" s="121">
        <f>'B. Consumer Budget'!$I670-'B. Consumer Budget'!$J670</f>
        <v>0</v>
      </c>
      <c r="L670" s="120" t="str">
        <f>IF(OR(C670="",D670=""),"",SUMIFS('C. Consumer Service Detail'!$J$11:$J$5010,'C. Consumer Service Detail'!$D$11:$D$5010,$C670,'C. Consumer Service Detail'!$E$11:$E$5010,$D670,'C. Consumer Service Detail'!$F$11:$F$5010,'B. Consumer Budget'!$G670))</f>
        <v/>
      </c>
      <c r="M670" s="120">
        <f>IF('B. Consumer Budget'!$K670&lt;0,0,IF('B. Consumer Budget'!$L670&gt;'B. Consumer Budget'!$K670,'B. Consumer Budget'!$K670,'B. Consumer Budget'!$L670))</f>
        <v>0</v>
      </c>
      <c r="N670" s="120" t="str">
        <f>IF('B. Consumer Budget'!$L670="","",'B. Consumer Budget'!$M670-'B. Consumer Budget'!$L670)</f>
        <v/>
      </c>
      <c r="O670" s="63" t="str">
        <f>IF(OR(E670="",F670=""),"",SUMIFS('C. Consumer Service Detail'!$J$11:$J$5010,'C. Consumer Service Detail'!$D$11:$D$5010,$C670,'C. Consumer Service Detail'!$E$11:$E$5010,$D670,'C. Consumer Service Detail'!$F$11:$F$5010,'B. Consumer Budget'!$G670,'C. Consumer Service Detail'!$P$11:$P$5010,"Denied"))</f>
        <v/>
      </c>
    </row>
    <row r="671" spans="2:15" x14ac:dyDescent="0.25">
      <c r="B671" s="64">
        <f t="shared" si="10"/>
        <v>661</v>
      </c>
      <c r="C671" s="68"/>
      <c r="D671" s="69"/>
      <c r="E671" s="103"/>
      <c r="F671" s="69"/>
      <c r="G671" s="89"/>
      <c r="H671" s="69"/>
      <c r="I671" s="70"/>
      <c r="J671" s="70"/>
      <c r="K671" s="121">
        <f>'B. Consumer Budget'!$I671-'B. Consumer Budget'!$J671</f>
        <v>0</v>
      </c>
      <c r="L671" s="120" t="str">
        <f>IF(OR(C671="",D671=""),"",SUMIFS('C. Consumer Service Detail'!$J$11:$J$5010,'C. Consumer Service Detail'!$D$11:$D$5010,$C671,'C. Consumer Service Detail'!$E$11:$E$5010,$D671,'C. Consumer Service Detail'!$F$11:$F$5010,'B. Consumer Budget'!$G671))</f>
        <v/>
      </c>
      <c r="M671" s="120">
        <f>IF('B. Consumer Budget'!$K671&lt;0,0,IF('B. Consumer Budget'!$L671&gt;'B. Consumer Budget'!$K671,'B. Consumer Budget'!$K671,'B. Consumer Budget'!$L671))</f>
        <v>0</v>
      </c>
      <c r="N671" s="120" t="str">
        <f>IF('B. Consumer Budget'!$L671="","",'B. Consumer Budget'!$M671-'B. Consumer Budget'!$L671)</f>
        <v/>
      </c>
      <c r="O671" s="63" t="str">
        <f>IF(OR(E671="",F671=""),"",SUMIFS('C. Consumer Service Detail'!$J$11:$J$5010,'C. Consumer Service Detail'!$D$11:$D$5010,$C671,'C. Consumer Service Detail'!$E$11:$E$5010,$D671,'C. Consumer Service Detail'!$F$11:$F$5010,'B. Consumer Budget'!$G671,'C. Consumer Service Detail'!$P$11:$P$5010,"Denied"))</f>
        <v/>
      </c>
    </row>
    <row r="672" spans="2:15" x14ac:dyDescent="0.25">
      <c r="B672" s="64">
        <f t="shared" si="10"/>
        <v>662</v>
      </c>
      <c r="C672" s="65"/>
      <c r="D672" s="66"/>
      <c r="E672" s="104"/>
      <c r="F672" s="66"/>
      <c r="G672" s="88"/>
      <c r="H672" s="66"/>
      <c r="I672" s="67"/>
      <c r="J672" s="67"/>
      <c r="K672" s="121">
        <f>'B. Consumer Budget'!$I672-'B. Consumer Budget'!$J672</f>
        <v>0</v>
      </c>
      <c r="L672" s="120" t="str">
        <f>IF(OR(C672="",D672=""),"",SUMIFS('C. Consumer Service Detail'!$J$11:$J$5010,'C. Consumer Service Detail'!$D$11:$D$5010,$C672,'C. Consumer Service Detail'!$E$11:$E$5010,$D672,'C. Consumer Service Detail'!$F$11:$F$5010,'B. Consumer Budget'!$G672))</f>
        <v/>
      </c>
      <c r="M672" s="120">
        <f>IF('B. Consumer Budget'!$K672&lt;0,0,IF('B. Consumer Budget'!$L672&gt;'B. Consumer Budget'!$K672,'B. Consumer Budget'!$K672,'B. Consumer Budget'!$L672))</f>
        <v>0</v>
      </c>
      <c r="N672" s="120" t="str">
        <f>IF('B. Consumer Budget'!$L672="","",'B. Consumer Budget'!$M672-'B. Consumer Budget'!$L672)</f>
        <v/>
      </c>
      <c r="O672" s="63" t="str">
        <f>IF(OR(E672="",F672=""),"",SUMIFS('C. Consumer Service Detail'!$J$11:$J$5010,'C. Consumer Service Detail'!$D$11:$D$5010,$C672,'C. Consumer Service Detail'!$E$11:$E$5010,$D672,'C. Consumer Service Detail'!$F$11:$F$5010,'B. Consumer Budget'!$G672,'C. Consumer Service Detail'!$P$11:$P$5010,"Denied"))</f>
        <v/>
      </c>
    </row>
    <row r="673" spans="2:15" x14ac:dyDescent="0.25">
      <c r="B673" s="64">
        <f t="shared" si="10"/>
        <v>663</v>
      </c>
      <c r="C673" s="68"/>
      <c r="D673" s="69"/>
      <c r="E673" s="103"/>
      <c r="F673" s="69"/>
      <c r="G673" s="89"/>
      <c r="H673" s="69"/>
      <c r="I673" s="70"/>
      <c r="J673" s="70"/>
      <c r="K673" s="121">
        <f>'B. Consumer Budget'!$I673-'B. Consumer Budget'!$J673</f>
        <v>0</v>
      </c>
      <c r="L673" s="120" t="str">
        <f>IF(OR(C673="",D673=""),"",SUMIFS('C. Consumer Service Detail'!$J$11:$J$5010,'C. Consumer Service Detail'!$D$11:$D$5010,$C673,'C. Consumer Service Detail'!$E$11:$E$5010,$D673,'C. Consumer Service Detail'!$F$11:$F$5010,'B. Consumer Budget'!$G673))</f>
        <v/>
      </c>
      <c r="M673" s="120">
        <f>IF('B. Consumer Budget'!$K673&lt;0,0,IF('B. Consumer Budget'!$L673&gt;'B. Consumer Budget'!$K673,'B. Consumer Budget'!$K673,'B. Consumer Budget'!$L673))</f>
        <v>0</v>
      </c>
      <c r="N673" s="120" t="str">
        <f>IF('B. Consumer Budget'!$L673="","",'B. Consumer Budget'!$M673-'B. Consumer Budget'!$L673)</f>
        <v/>
      </c>
      <c r="O673" s="63" t="str">
        <f>IF(OR(E673="",F673=""),"",SUMIFS('C. Consumer Service Detail'!$J$11:$J$5010,'C. Consumer Service Detail'!$D$11:$D$5010,$C673,'C. Consumer Service Detail'!$E$11:$E$5010,$D673,'C. Consumer Service Detail'!$F$11:$F$5010,'B. Consumer Budget'!$G673,'C. Consumer Service Detail'!$P$11:$P$5010,"Denied"))</f>
        <v/>
      </c>
    </row>
    <row r="674" spans="2:15" x14ac:dyDescent="0.25">
      <c r="B674" s="64">
        <f t="shared" si="10"/>
        <v>664</v>
      </c>
      <c r="C674" s="65"/>
      <c r="D674" s="66"/>
      <c r="E674" s="104"/>
      <c r="F674" s="66"/>
      <c r="G674" s="88"/>
      <c r="H674" s="66"/>
      <c r="I674" s="67"/>
      <c r="J674" s="67"/>
      <c r="K674" s="121">
        <f>'B. Consumer Budget'!$I674-'B. Consumer Budget'!$J674</f>
        <v>0</v>
      </c>
      <c r="L674" s="120" t="str">
        <f>IF(OR(C674="",D674=""),"",SUMIFS('C. Consumer Service Detail'!$J$11:$J$5010,'C. Consumer Service Detail'!$D$11:$D$5010,$C674,'C. Consumer Service Detail'!$E$11:$E$5010,$D674,'C. Consumer Service Detail'!$F$11:$F$5010,'B. Consumer Budget'!$G674))</f>
        <v/>
      </c>
      <c r="M674" s="120">
        <f>IF('B. Consumer Budget'!$K674&lt;0,0,IF('B. Consumer Budget'!$L674&gt;'B. Consumer Budget'!$K674,'B. Consumer Budget'!$K674,'B. Consumer Budget'!$L674))</f>
        <v>0</v>
      </c>
      <c r="N674" s="120" t="str">
        <f>IF('B. Consumer Budget'!$L674="","",'B. Consumer Budget'!$M674-'B. Consumer Budget'!$L674)</f>
        <v/>
      </c>
      <c r="O674" s="63" t="str">
        <f>IF(OR(E674="",F674=""),"",SUMIFS('C. Consumer Service Detail'!$J$11:$J$5010,'C. Consumer Service Detail'!$D$11:$D$5010,$C674,'C. Consumer Service Detail'!$E$11:$E$5010,$D674,'C. Consumer Service Detail'!$F$11:$F$5010,'B. Consumer Budget'!$G674,'C. Consumer Service Detail'!$P$11:$P$5010,"Denied"))</f>
        <v/>
      </c>
    </row>
    <row r="675" spans="2:15" x14ac:dyDescent="0.25">
      <c r="B675" s="64">
        <f t="shared" si="10"/>
        <v>665</v>
      </c>
      <c r="C675" s="68"/>
      <c r="D675" s="69"/>
      <c r="E675" s="103"/>
      <c r="F675" s="69"/>
      <c r="G675" s="89"/>
      <c r="H675" s="69"/>
      <c r="I675" s="70"/>
      <c r="J675" s="70"/>
      <c r="K675" s="121">
        <f>'B. Consumer Budget'!$I675-'B. Consumer Budget'!$J675</f>
        <v>0</v>
      </c>
      <c r="L675" s="120" t="str">
        <f>IF(OR(C675="",D675=""),"",SUMIFS('C. Consumer Service Detail'!$J$11:$J$5010,'C. Consumer Service Detail'!$D$11:$D$5010,$C675,'C. Consumer Service Detail'!$E$11:$E$5010,$D675,'C. Consumer Service Detail'!$F$11:$F$5010,'B. Consumer Budget'!$G675))</f>
        <v/>
      </c>
      <c r="M675" s="120">
        <f>IF('B. Consumer Budget'!$K675&lt;0,0,IF('B. Consumer Budget'!$L675&gt;'B. Consumer Budget'!$K675,'B. Consumer Budget'!$K675,'B. Consumer Budget'!$L675))</f>
        <v>0</v>
      </c>
      <c r="N675" s="120" t="str">
        <f>IF('B. Consumer Budget'!$L675="","",'B. Consumer Budget'!$M675-'B. Consumer Budget'!$L675)</f>
        <v/>
      </c>
      <c r="O675" s="63" t="str">
        <f>IF(OR(E675="",F675=""),"",SUMIFS('C. Consumer Service Detail'!$J$11:$J$5010,'C. Consumer Service Detail'!$D$11:$D$5010,$C675,'C. Consumer Service Detail'!$E$11:$E$5010,$D675,'C. Consumer Service Detail'!$F$11:$F$5010,'B. Consumer Budget'!$G675,'C. Consumer Service Detail'!$P$11:$P$5010,"Denied"))</f>
        <v/>
      </c>
    </row>
    <row r="676" spans="2:15" x14ac:dyDescent="0.25">
      <c r="B676" s="64">
        <f t="shared" si="10"/>
        <v>666</v>
      </c>
      <c r="C676" s="65"/>
      <c r="D676" s="66"/>
      <c r="E676" s="104"/>
      <c r="F676" s="66"/>
      <c r="G676" s="88"/>
      <c r="H676" s="66"/>
      <c r="I676" s="67"/>
      <c r="J676" s="67"/>
      <c r="K676" s="121">
        <f>'B. Consumer Budget'!$I676-'B. Consumer Budget'!$J676</f>
        <v>0</v>
      </c>
      <c r="L676" s="120" t="str">
        <f>IF(OR(C676="",D676=""),"",SUMIFS('C. Consumer Service Detail'!$J$11:$J$5010,'C. Consumer Service Detail'!$D$11:$D$5010,$C676,'C. Consumer Service Detail'!$E$11:$E$5010,$D676,'C. Consumer Service Detail'!$F$11:$F$5010,'B. Consumer Budget'!$G676))</f>
        <v/>
      </c>
      <c r="M676" s="120">
        <f>IF('B. Consumer Budget'!$K676&lt;0,0,IF('B. Consumer Budget'!$L676&gt;'B. Consumer Budget'!$K676,'B. Consumer Budget'!$K676,'B. Consumer Budget'!$L676))</f>
        <v>0</v>
      </c>
      <c r="N676" s="120" t="str">
        <f>IF('B. Consumer Budget'!$L676="","",'B. Consumer Budget'!$M676-'B. Consumer Budget'!$L676)</f>
        <v/>
      </c>
      <c r="O676" s="63" t="str">
        <f>IF(OR(E676="",F676=""),"",SUMIFS('C. Consumer Service Detail'!$J$11:$J$5010,'C. Consumer Service Detail'!$D$11:$D$5010,$C676,'C. Consumer Service Detail'!$E$11:$E$5010,$D676,'C. Consumer Service Detail'!$F$11:$F$5010,'B. Consumer Budget'!$G676,'C. Consumer Service Detail'!$P$11:$P$5010,"Denied"))</f>
        <v/>
      </c>
    </row>
    <row r="677" spans="2:15" x14ac:dyDescent="0.25">
      <c r="B677" s="64">
        <f t="shared" si="10"/>
        <v>667</v>
      </c>
      <c r="C677" s="68"/>
      <c r="D677" s="69"/>
      <c r="E677" s="103"/>
      <c r="F677" s="69"/>
      <c r="G677" s="89"/>
      <c r="H677" s="69"/>
      <c r="I677" s="70"/>
      <c r="J677" s="70"/>
      <c r="K677" s="121">
        <f>'B. Consumer Budget'!$I677-'B. Consumer Budget'!$J677</f>
        <v>0</v>
      </c>
      <c r="L677" s="120" t="str">
        <f>IF(OR(C677="",D677=""),"",SUMIFS('C. Consumer Service Detail'!$J$11:$J$5010,'C. Consumer Service Detail'!$D$11:$D$5010,$C677,'C. Consumer Service Detail'!$E$11:$E$5010,$D677,'C. Consumer Service Detail'!$F$11:$F$5010,'B. Consumer Budget'!$G677))</f>
        <v/>
      </c>
      <c r="M677" s="120">
        <f>IF('B. Consumer Budget'!$K677&lt;0,0,IF('B. Consumer Budget'!$L677&gt;'B. Consumer Budget'!$K677,'B. Consumer Budget'!$K677,'B. Consumer Budget'!$L677))</f>
        <v>0</v>
      </c>
      <c r="N677" s="120" t="str">
        <f>IF('B. Consumer Budget'!$L677="","",'B. Consumer Budget'!$M677-'B. Consumer Budget'!$L677)</f>
        <v/>
      </c>
      <c r="O677" s="63" t="str">
        <f>IF(OR(E677="",F677=""),"",SUMIFS('C. Consumer Service Detail'!$J$11:$J$5010,'C. Consumer Service Detail'!$D$11:$D$5010,$C677,'C. Consumer Service Detail'!$E$11:$E$5010,$D677,'C. Consumer Service Detail'!$F$11:$F$5010,'B. Consumer Budget'!$G677,'C. Consumer Service Detail'!$P$11:$P$5010,"Denied"))</f>
        <v/>
      </c>
    </row>
    <row r="678" spans="2:15" x14ac:dyDescent="0.25">
      <c r="B678" s="64">
        <f t="shared" si="10"/>
        <v>668</v>
      </c>
      <c r="C678" s="65"/>
      <c r="D678" s="66"/>
      <c r="E678" s="104"/>
      <c r="F678" s="66"/>
      <c r="G678" s="88"/>
      <c r="H678" s="66"/>
      <c r="I678" s="67"/>
      <c r="J678" s="67"/>
      <c r="K678" s="121">
        <f>'B. Consumer Budget'!$I678-'B. Consumer Budget'!$J678</f>
        <v>0</v>
      </c>
      <c r="L678" s="120" t="str">
        <f>IF(OR(C678="",D678=""),"",SUMIFS('C. Consumer Service Detail'!$J$11:$J$5010,'C. Consumer Service Detail'!$D$11:$D$5010,$C678,'C. Consumer Service Detail'!$E$11:$E$5010,$D678,'C. Consumer Service Detail'!$F$11:$F$5010,'B. Consumer Budget'!$G678))</f>
        <v/>
      </c>
      <c r="M678" s="120">
        <f>IF('B. Consumer Budget'!$K678&lt;0,0,IF('B. Consumer Budget'!$L678&gt;'B. Consumer Budget'!$K678,'B. Consumer Budget'!$K678,'B. Consumer Budget'!$L678))</f>
        <v>0</v>
      </c>
      <c r="N678" s="120" t="str">
        <f>IF('B. Consumer Budget'!$L678="","",'B. Consumer Budget'!$M678-'B. Consumer Budget'!$L678)</f>
        <v/>
      </c>
      <c r="O678" s="63" t="str">
        <f>IF(OR(E678="",F678=""),"",SUMIFS('C. Consumer Service Detail'!$J$11:$J$5010,'C. Consumer Service Detail'!$D$11:$D$5010,$C678,'C. Consumer Service Detail'!$E$11:$E$5010,$D678,'C. Consumer Service Detail'!$F$11:$F$5010,'B. Consumer Budget'!$G678,'C. Consumer Service Detail'!$P$11:$P$5010,"Denied"))</f>
        <v/>
      </c>
    </row>
    <row r="679" spans="2:15" x14ac:dyDescent="0.25">
      <c r="B679" s="64">
        <f t="shared" si="10"/>
        <v>669</v>
      </c>
      <c r="C679" s="68"/>
      <c r="D679" s="69"/>
      <c r="E679" s="103"/>
      <c r="F679" s="69"/>
      <c r="G679" s="89"/>
      <c r="H679" s="69"/>
      <c r="I679" s="70"/>
      <c r="J679" s="70"/>
      <c r="K679" s="121">
        <f>'B. Consumer Budget'!$I679-'B. Consumer Budget'!$J679</f>
        <v>0</v>
      </c>
      <c r="L679" s="120" t="str">
        <f>IF(OR(C679="",D679=""),"",SUMIFS('C. Consumer Service Detail'!$J$11:$J$5010,'C. Consumer Service Detail'!$D$11:$D$5010,$C679,'C. Consumer Service Detail'!$E$11:$E$5010,$D679,'C. Consumer Service Detail'!$F$11:$F$5010,'B. Consumer Budget'!$G679))</f>
        <v/>
      </c>
      <c r="M679" s="120">
        <f>IF('B. Consumer Budget'!$K679&lt;0,0,IF('B. Consumer Budget'!$L679&gt;'B. Consumer Budget'!$K679,'B. Consumer Budget'!$K679,'B. Consumer Budget'!$L679))</f>
        <v>0</v>
      </c>
      <c r="N679" s="120" t="str">
        <f>IF('B. Consumer Budget'!$L679="","",'B. Consumer Budget'!$M679-'B. Consumer Budget'!$L679)</f>
        <v/>
      </c>
      <c r="O679" s="63" t="str">
        <f>IF(OR(E679="",F679=""),"",SUMIFS('C. Consumer Service Detail'!$J$11:$J$5010,'C. Consumer Service Detail'!$D$11:$D$5010,$C679,'C. Consumer Service Detail'!$E$11:$E$5010,$D679,'C. Consumer Service Detail'!$F$11:$F$5010,'B. Consumer Budget'!$G679,'C. Consumer Service Detail'!$P$11:$P$5010,"Denied"))</f>
        <v/>
      </c>
    </row>
    <row r="680" spans="2:15" x14ac:dyDescent="0.25">
      <c r="B680" s="64">
        <f t="shared" si="10"/>
        <v>670</v>
      </c>
      <c r="C680" s="65"/>
      <c r="D680" s="66"/>
      <c r="E680" s="104"/>
      <c r="F680" s="66"/>
      <c r="G680" s="88"/>
      <c r="H680" s="66"/>
      <c r="I680" s="67"/>
      <c r="J680" s="67"/>
      <c r="K680" s="121">
        <f>'B. Consumer Budget'!$I680-'B. Consumer Budget'!$J680</f>
        <v>0</v>
      </c>
      <c r="L680" s="120" t="str">
        <f>IF(OR(C680="",D680=""),"",SUMIFS('C. Consumer Service Detail'!$J$11:$J$5010,'C. Consumer Service Detail'!$D$11:$D$5010,$C680,'C. Consumer Service Detail'!$E$11:$E$5010,$D680,'C. Consumer Service Detail'!$F$11:$F$5010,'B. Consumer Budget'!$G680))</f>
        <v/>
      </c>
      <c r="M680" s="120">
        <f>IF('B. Consumer Budget'!$K680&lt;0,0,IF('B. Consumer Budget'!$L680&gt;'B. Consumer Budget'!$K680,'B. Consumer Budget'!$K680,'B. Consumer Budget'!$L680))</f>
        <v>0</v>
      </c>
      <c r="N680" s="120" t="str">
        <f>IF('B. Consumer Budget'!$L680="","",'B. Consumer Budget'!$M680-'B. Consumer Budget'!$L680)</f>
        <v/>
      </c>
      <c r="O680" s="63" t="str">
        <f>IF(OR(E680="",F680=""),"",SUMIFS('C. Consumer Service Detail'!$J$11:$J$5010,'C. Consumer Service Detail'!$D$11:$D$5010,$C680,'C. Consumer Service Detail'!$E$11:$E$5010,$D680,'C. Consumer Service Detail'!$F$11:$F$5010,'B. Consumer Budget'!$G680,'C. Consumer Service Detail'!$P$11:$P$5010,"Denied"))</f>
        <v/>
      </c>
    </row>
    <row r="681" spans="2:15" x14ac:dyDescent="0.25">
      <c r="B681" s="64">
        <f t="shared" si="10"/>
        <v>671</v>
      </c>
      <c r="C681" s="68"/>
      <c r="D681" s="69"/>
      <c r="E681" s="103"/>
      <c r="F681" s="69"/>
      <c r="G681" s="89"/>
      <c r="H681" s="69"/>
      <c r="I681" s="70"/>
      <c r="J681" s="70"/>
      <c r="K681" s="121">
        <f>'B. Consumer Budget'!$I681-'B. Consumer Budget'!$J681</f>
        <v>0</v>
      </c>
      <c r="L681" s="120" t="str">
        <f>IF(OR(C681="",D681=""),"",SUMIFS('C. Consumer Service Detail'!$J$11:$J$5010,'C. Consumer Service Detail'!$D$11:$D$5010,$C681,'C. Consumer Service Detail'!$E$11:$E$5010,$D681,'C. Consumer Service Detail'!$F$11:$F$5010,'B. Consumer Budget'!$G681))</f>
        <v/>
      </c>
      <c r="M681" s="120">
        <f>IF('B. Consumer Budget'!$K681&lt;0,0,IF('B. Consumer Budget'!$L681&gt;'B. Consumer Budget'!$K681,'B. Consumer Budget'!$K681,'B. Consumer Budget'!$L681))</f>
        <v>0</v>
      </c>
      <c r="N681" s="120" t="str">
        <f>IF('B. Consumer Budget'!$L681="","",'B. Consumer Budget'!$M681-'B. Consumer Budget'!$L681)</f>
        <v/>
      </c>
      <c r="O681" s="63" t="str">
        <f>IF(OR(E681="",F681=""),"",SUMIFS('C. Consumer Service Detail'!$J$11:$J$5010,'C. Consumer Service Detail'!$D$11:$D$5010,$C681,'C. Consumer Service Detail'!$E$11:$E$5010,$D681,'C. Consumer Service Detail'!$F$11:$F$5010,'B. Consumer Budget'!$G681,'C. Consumer Service Detail'!$P$11:$P$5010,"Denied"))</f>
        <v/>
      </c>
    </row>
    <row r="682" spans="2:15" x14ac:dyDescent="0.25">
      <c r="B682" s="64">
        <f t="shared" si="10"/>
        <v>672</v>
      </c>
      <c r="C682" s="65"/>
      <c r="D682" s="66"/>
      <c r="E682" s="104"/>
      <c r="F682" s="66"/>
      <c r="G682" s="88"/>
      <c r="H682" s="66"/>
      <c r="I682" s="67"/>
      <c r="J682" s="67"/>
      <c r="K682" s="121">
        <f>'B. Consumer Budget'!$I682-'B. Consumer Budget'!$J682</f>
        <v>0</v>
      </c>
      <c r="L682" s="120" t="str">
        <f>IF(OR(C682="",D682=""),"",SUMIFS('C. Consumer Service Detail'!$J$11:$J$5010,'C. Consumer Service Detail'!$D$11:$D$5010,$C682,'C. Consumer Service Detail'!$E$11:$E$5010,$D682,'C. Consumer Service Detail'!$F$11:$F$5010,'B. Consumer Budget'!$G682))</f>
        <v/>
      </c>
      <c r="M682" s="120">
        <f>IF('B. Consumer Budget'!$K682&lt;0,0,IF('B. Consumer Budget'!$L682&gt;'B. Consumer Budget'!$K682,'B. Consumer Budget'!$K682,'B. Consumer Budget'!$L682))</f>
        <v>0</v>
      </c>
      <c r="N682" s="120" t="str">
        <f>IF('B. Consumer Budget'!$L682="","",'B. Consumer Budget'!$M682-'B. Consumer Budget'!$L682)</f>
        <v/>
      </c>
      <c r="O682" s="63" t="str">
        <f>IF(OR(E682="",F682=""),"",SUMIFS('C. Consumer Service Detail'!$J$11:$J$5010,'C. Consumer Service Detail'!$D$11:$D$5010,$C682,'C. Consumer Service Detail'!$E$11:$E$5010,$D682,'C. Consumer Service Detail'!$F$11:$F$5010,'B. Consumer Budget'!$G682,'C. Consumer Service Detail'!$P$11:$P$5010,"Denied"))</f>
        <v/>
      </c>
    </row>
    <row r="683" spans="2:15" x14ac:dyDescent="0.25">
      <c r="B683" s="64">
        <f t="shared" si="10"/>
        <v>673</v>
      </c>
      <c r="C683" s="68"/>
      <c r="D683" s="69"/>
      <c r="E683" s="103"/>
      <c r="F683" s="69"/>
      <c r="G683" s="89"/>
      <c r="H683" s="69"/>
      <c r="I683" s="70"/>
      <c r="J683" s="70"/>
      <c r="K683" s="121">
        <f>'B. Consumer Budget'!$I683-'B. Consumer Budget'!$J683</f>
        <v>0</v>
      </c>
      <c r="L683" s="120" t="str">
        <f>IF(OR(C683="",D683=""),"",SUMIFS('C. Consumer Service Detail'!$J$11:$J$5010,'C. Consumer Service Detail'!$D$11:$D$5010,$C683,'C. Consumer Service Detail'!$E$11:$E$5010,$D683,'C. Consumer Service Detail'!$F$11:$F$5010,'B. Consumer Budget'!$G683))</f>
        <v/>
      </c>
      <c r="M683" s="120">
        <f>IF('B. Consumer Budget'!$K683&lt;0,0,IF('B. Consumer Budget'!$L683&gt;'B. Consumer Budget'!$K683,'B. Consumer Budget'!$K683,'B. Consumer Budget'!$L683))</f>
        <v>0</v>
      </c>
      <c r="N683" s="120" t="str">
        <f>IF('B. Consumer Budget'!$L683="","",'B. Consumer Budget'!$M683-'B. Consumer Budget'!$L683)</f>
        <v/>
      </c>
      <c r="O683" s="63" t="str">
        <f>IF(OR(E683="",F683=""),"",SUMIFS('C. Consumer Service Detail'!$J$11:$J$5010,'C. Consumer Service Detail'!$D$11:$D$5010,$C683,'C. Consumer Service Detail'!$E$11:$E$5010,$D683,'C. Consumer Service Detail'!$F$11:$F$5010,'B. Consumer Budget'!$G683,'C. Consumer Service Detail'!$P$11:$P$5010,"Denied"))</f>
        <v/>
      </c>
    </row>
    <row r="684" spans="2:15" x14ac:dyDescent="0.25">
      <c r="B684" s="64">
        <f t="shared" si="10"/>
        <v>674</v>
      </c>
      <c r="C684" s="65"/>
      <c r="D684" s="66"/>
      <c r="E684" s="104"/>
      <c r="F684" s="66"/>
      <c r="G684" s="88"/>
      <c r="H684" s="66"/>
      <c r="I684" s="67"/>
      <c r="J684" s="67"/>
      <c r="K684" s="121">
        <f>'B. Consumer Budget'!$I684-'B. Consumer Budget'!$J684</f>
        <v>0</v>
      </c>
      <c r="L684" s="120" t="str">
        <f>IF(OR(C684="",D684=""),"",SUMIFS('C. Consumer Service Detail'!$J$11:$J$5010,'C. Consumer Service Detail'!$D$11:$D$5010,$C684,'C. Consumer Service Detail'!$E$11:$E$5010,$D684,'C. Consumer Service Detail'!$F$11:$F$5010,'B. Consumer Budget'!$G684))</f>
        <v/>
      </c>
      <c r="M684" s="120">
        <f>IF('B. Consumer Budget'!$K684&lt;0,0,IF('B. Consumer Budget'!$L684&gt;'B. Consumer Budget'!$K684,'B. Consumer Budget'!$K684,'B. Consumer Budget'!$L684))</f>
        <v>0</v>
      </c>
      <c r="N684" s="120" t="str">
        <f>IF('B. Consumer Budget'!$L684="","",'B. Consumer Budget'!$M684-'B. Consumer Budget'!$L684)</f>
        <v/>
      </c>
      <c r="O684" s="63" t="str">
        <f>IF(OR(E684="",F684=""),"",SUMIFS('C. Consumer Service Detail'!$J$11:$J$5010,'C. Consumer Service Detail'!$D$11:$D$5010,$C684,'C. Consumer Service Detail'!$E$11:$E$5010,$D684,'C. Consumer Service Detail'!$F$11:$F$5010,'B. Consumer Budget'!$G684,'C. Consumer Service Detail'!$P$11:$P$5010,"Denied"))</f>
        <v/>
      </c>
    </row>
    <row r="685" spans="2:15" x14ac:dyDescent="0.25">
      <c r="B685" s="64">
        <f t="shared" si="10"/>
        <v>675</v>
      </c>
      <c r="C685" s="68"/>
      <c r="D685" s="69"/>
      <c r="E685" s="103"/>
      <c r="F685" s="69"/>
      <c r="G685" s="89"/>
      <c r="H685" s="69"/>
      <c r="I685" s="70"/>
      <c r="J685" s="70"/>
      <c r="K685" s="121">
        <f>'B. Consumer Budget'!$I685-'B. Consumer Budget'!$J685</f>
        <v>0</v>
      </c>
      <c r="L685" s="120" t="str">
        <f>IF(OR(C685="",D685=""),"",SUMIFS('C. Consumer Service Detail'!$J$11:$J$5010,'C. Consumer Service Detail'!$D$11:$D$5010,$C685,'C. Consumer Service Detail'!$E$11:$E$5010,$D685,'C. Consumer Service Detail'!$F$11:$F$5010,'B. Consumer Budget'!$G685))</f>
        <v/>
      </c>
      <c r="M685" s="120">
        <f>IF('B. Consumer Budget'!$K685&lt;0,0,IF('B. Consumer Budget'!$L685&gt;'B. Consumer Budget'!$K685,'B. Consumer Budget'!$K685,'B. Consumer Budget'!$L685))</f>
        <v>0</v>
      </c>
      <c r="N685" s="120" t="str">
        <f>IF('B. Consumer Budget'!$L685="","",'B. Consumer Budget'!$M685-'B. Consumer Budget'!$L685)</f>
        <v/>
      </c>
      <c r="O685" s="63" t="str">
        <f>IF(OR(E685="",F685=""),"",SUMIFS('C. Consumer Service Detail'!$J$11:$J$5010,'C. Consumer Service Detail'!$D$11:$D$5010,$C685,'C. Consumer Service Detail'!$E$11:$E$5010,$D685,'C. Consumer Service Detail'!$F$11:$F$5010,'B. Consumer Budget'!$G685,'C. Consumer Service Detail'!$P$11:$P$5010,"Denied"))</f>
        <v/>
      </c>
    </row>
    <row r="686" spans="2:15" x14ac:dyDescent="0.25">
      <c r="B686" s="64">
        <f t="shared" si="10"/>
        <v>676</v>
      </c>
      <c r="C686" s="65"/>
      <c r="D686" s="66"/>
      <c r="E686" s="104"/>
      <c r="F686" s="66"/>
      <c r="G686" s="88"/>
      <c r="H686" s="66"/>
      <c r="I686" s="67"/>
      <c r="J686" s="67"/>
      <c r="K686" s="121">
        <f>'B. Consumer Budget'!$I686-'B. Consumer Budget'!$J686</f>
        <v>0</v>
      </c>
      <c r="L686" s="120" t="str">
        <f>IF(OR(C686="",D686=""),"",SUMIFS('C. Consumer Service Detail'!$J$11:$J$5010,'C. Consumer Service Detail'!$D$11:$D$5010,$C686,'C. Consumer Service Detail'!$E$11:$E$5010,$D686,'C. Consumer Service Detail'!$F$11:$F$5010,'B. Consumer Budget'!$G686))</f>
        <v/>
      </c>
      <c r="M686" s="120">
        <f>IF('B. Consumer Budget'!$K686&lt;0,0,IF('B. Consumer Budget'!$L686&gt;'B. Consumer Budget'!$K686,'B. Consumer Budget'!$K686,'B. Consumer Budget'!$L686))</f>
        <v>0</v>
      </c>
      <c r="N686" s="120" t="str">
        <f>IF('B. Consumer Budget'!$L686="","",'B. Consumer Budget'!$M686-'B. Consumer Budget'!$L686)</f>
        <v/>
      </c>
      <c r="O686" s="63" t="str">
        <f>IF(OR(E686="",F686=""),"",SUMIFS('C. Consumer Service Detail'!$J$11:$J$5010,'C. Consumer Service Detail'!$D$11:$D$5010,$C686,'C. Consumer Service Detail'!$E$11:$E$5010,$D686,'C. Consumer Service Detail'!$F$11:$F$5010,'B. Consumer Budget'!$G686,'C. Consumer Service Detail'!$P$11:$P$5010,"Denied"))</f>
        <v/>
      </c>
    </row>
    <row r="687" spans="2:15" x14ac:dyDescent="0.25">
      <c r="B687" s="64">
        <f t="shared" si="10"/>
        <v>677</v>
      </c>
      <c r="C687" s="68"/>
      <c r="D687" s="69"/>
      <c r="E687" s="103"/>
      <c r="F687" s="69"/>
      <c r="G687" s="89"/>
      <c r="H687" s="69"/>
      <c r="I687" s="70"/>
      <c r="J687" s="70"/>
      <c r="K687" s="121">
        <f>'B. Consumer Budget'!$I687-'B. Consumer Budget'!$J687</f>
        <v>0</v>
      </c>
      <c r="L687" s="120" t="str">
        <f>IF(OR(C687="",D687=""),"",SUMIFS('C. Consumer Service Detail'!$J$11:$J$5010,'C. Consumer Service Detail'!$D$11:$D$5010,$C687,'C. Consumer Service Detail'!$E$11:$E$5010,$D687,'C. Consumer Service Detail'!$F$11:$F$5010,'B. Consumer Budget'!$G687))</f>
        <v/>
      </c>
      <c r="M687" s="120">
        <f>IF('B. Consumer Budget'!$K687&lt;0,0,IF('B. Consumer Budget'!$L687&gt;'B. Consumer Budget'!$K687,'B. Consumer Budget'!$K687,'B. Consumer Budget'!$L687))</f>
        <v>0</v>
      </c>
      <c r="N687" s="120" t="str">
        <f>IF('B. Consumer Budget'!$L687="","",'B. Consumer Budget'!$M687-'B. Consumer Budget'!$L687)</f>
        <v/>
      </c>
      <c r="O687" s="63" t="str">
        <f>IF(OR(E687="",F687=""),"",SUMIFS('C. Consumer Service Detail'!$J$11:$J$5010,'C. Consumer Service Detail'!$D$11:$D$5010,$C687,'C. Consumer Service Detail'!$E$11:$E$5010,$D687,'C. Consumer Service Detail'!$F$11:$F$5010,'B. Consumer Budget'!$G687,'C. Consumer Service Detail'!$P$11:$P$5010,"Denied"))</f>
        <v/>
      </c>
    </row>
    <row r="688" spans="2:15" x14ac:dyDescent="0.25">
      <c r="B688" s="64">
        <f t="shared" si="10"/>
        <v>678</v>
      </c>
      <c r="C688" s="65"/>
      <c r="D688" s="66"/>
      <c r="E688" s="104"/>
      <c r="F688" s="66"/>
      <c r="G688" s="88"/>
      <c r="H688" s="66"/>
      <c r="I688" s="67"/>
      <c r="J688" s="67"/>
      <c r="K688" s="121">
        <f>'B. Consumer Budget'!$I688-'B. Consumer Budget'!$J688</f>
        <v>0</v>
      </c>
      <c r="L688" s="120" t="str">
        <f>IF(OR(C688="",D688=""),"",SUMIFS('C. Consumer Service Detail'!$J$11:$J$5010,'C. Consumer Service Detail'!$D$11:$D$5010,$C688,'C. Consumer Service Detail'!$E$11:$E$5010,$D688,'C. Consumer Service Detail'!$F$11:$F$5010,'B. Consumer Budget'!$G688))</f>
        <v/>
      </c>
      <c r="M688" s="120">
        <f>IF('B. Consumer Budget'!$K688&lt;0,0,IF('B. Consumer Budget'!$L688&gt;'B. Consumer Budget'!$K688,'B. Consumer Budget'!$K688,'B. Consumer Budget'!$L688))</f>
        <v>0</v>
      </c>
      <c r="N688" s="120" t="str">
        <f>IF('B. Consumer Budget'!$L688="","",'B. Consumer Budget'!$M688-'B. Consumer Budget'!$L688)</f>
        <v/>
      </c>
      <c r="O688" s="63" t="str">
        <f>IF(OR(E688="",F688=""),"",SUMIFS('C. Consumer Service Detail'!$J$11:$J$5010,'C. Consumer Service Detail'!$D$11:$D$5010,$C688,'C. Consumer Service Detail'!$E$11:$E$5010,$D688,'C. Consumer Service Detail'!$F$11:$F$5010,'B. Consumer Budget'!$G688,'C. Consumer Service Detail'!$P$11:$P$5010,"Denied"))</f>
        <v/>
      </c>
    </row>
    <row r="689" spans="2:15" x14ac:dyDescent="0.25">
      <c r="B689" s="64">
        <f t="shared" si="10"/>
        <v>679</v>
      </c>
      <c r="C689" s="68"/>
      <c r="D689" s="69"/>
      <c r="E689" s="103"/>
      <c r="F689" s="69"/>
      <c r="G689" s="89"/>
      <c r="H689" s="69"/>
      <c r="I689" s="70"/>
      <c r="J689" s="70"/>
      <c r="K689" s="121">
        <f>'B. Consumer Budget'!$I689-'B. Consumer Budget'!$J689</f>
        <v>0</v>
      </c>
      <c r="L689" s="120" t="str">
        <f>IF(OR(C689="",D689=""),"",SUMIFS('C. Consumer Service Detail'!$J$11:$J$5010,'C. Consumer Service Detail'!$D$11:$D$5010,$C689,'C. Consumer Service Detail'!$E$11:$E$5010,$D689,'C. Consumer Service Detail'!$F$11:$F$5010,'B. Consumer Budget'!$G689))</f>
        <v/>
      </c>
      <c r="M689" s="120">
        <f>IF('B. Consumer Budget'!$K689&lt;0,0,IF('B. Consumer Budget'!$L689&gt;'B. Consumer Budget'!$K689,'B. Consumer Budget'!$K689,'B. Consumer Budget'!$L689))</f>
        <v>0</v>
      </c>
      <c r="N689" s="120" t="str">
        <f>IF('B. Consumer Budget'!$L689="","",'B. Consumer Budget'!$M689-'B. Consumer Budget'!$L689)</f>
        <v/>
      </c>
      <c r="O689" s="63" t="str">
        <f>IF(OR(E689="",F689=""),"",SUMIFS('C. Consumer Service Detail'!$J$11:$J$5010,'C. Consumer Service Detail'!$D$11:$D$5010,$C689,'C. Consumer Service Detail'!$E$11:$E$5010,$D689,'C. Consumer Service Detail'!$F$11:$F$5010,'B. Consumer Budget'!$G689,'C. Consumer Service Detail'!$P$11:$P$5010,"Denied"))</f>
        <v/>
      </c>
    </row>
    <row r="690" spans="2:15" x14ac:dyDescent="0.25">
      <c r="B690" s="64">
        <f t="shared" si="10"/>
        <v>680</v>
      </c>
      <c r="C690" s="65"/>
      <c r="D690" s="66"/>
      <c r="E690" s="104"/>
      <c r="F690" s="66"/>
      <c r="G690" s="88"/>
      <c r="H690" s="66"/>
      <c r="I690" s="67"/>
      <c r="J690" s="67"/>
      <c r="K690" s="121">
        <f>'B. Consumer Budget'!$I690-'B. Consumer Budget'!$J690</f>
        <v>0</v>
      </c>
      <c r="L690" s="120" t="str">
        <f>IF(OR(C690="",D690=""),"",SUMIFS('C. Consumer Service Detail'!$J$11:$J$5010,'C. Consumer Service Detail'!$D$11:$D$5010,$C690,'C. Consumer Service Detail'!$E$11:$E$5010,$D690,'C. Consumer Service Detail'!$F$11:$F$5010,'B. Consumer Budget'!$G690))</f>
        <v/>
      </c>
      <c r="M690" s="120">
        <f>IF('B. Consumer Budget'!$K690&lt;0,0,IF('B. Consumer Budget'!$L690&gt;'B. Consumer Budget'!$K690,'B. Consumer Budget'!$K690,'B. Consumer Budget'!$L690))</f>
        <v>0</v>
      </c>
      <c r="N690" s="120" t="str">
        <f>IF('B. Consumer Budget'!$L690="","",'B. Consumer Budget'!$M690-'B. Consumer Budget'!$L690)</f>
        <v/>
      </c>
      <c r="O690" s="63" t="str">
        <f>IF(OR(E690="",F690=""),"",SUMIFS('C. Consumer Service Detail'!$J$11:$J$5010,'C. Consumer Service Detail'!$D$11:$D$5010,$C690,'C. Consumer Service Detail'!$E$11:$E$5010,$D690,'C. Consumer Service Detail'!$F$11:$F$5010,'B. Consumer Budget'!$G690,'C. Consumer Service Detail'!$P$11:$P$5010,"Denied"))</f>
        <v/>
      </c>
    </row>
    <row r="691" spans="2:15" x14ac:dyDescent="0.25">
      <c r="B691" s="64">
        <f t="shared" ref="B691:B754" si="11">B690+1</f>
        <v>681</v>
      </c>
      <c r="C691" s="68"/>
      <c r="D691" s="69"/>
      <c r="E691" s="103"/>
      <c r="F691" s="69"/>
      <c r="G691" s="89"/>
      <c r="H691" s="69"/>
      <c r="I691" s="70"/>
      <c r="J691" s="70"/>
      <c r="K691" s="121">
        <f>'B. Consumer Budget'!$I691-'B. Consumer Budget'!$J691</f>
        <v>0</v>
      </c>
      <c r="L691" s="120" t="str">
        <f>IF(OR(C691="",D691=""),"",SUMIFS('C. Consumer Service Detail'!$J$11:$J$5010,'C. Consumer Service Detail'!$D$11:$D$5010,$C691,'C. Consumer Service Detail'!$E$11:$E$5010,$D691,'C. Consumer Service Detail'!$F$11:$F$5010,'B. Consumer Budget'!$G691))</f>
        <v/>
      </c>
      <c r="M691" s="120">
        <f>IF('B. Consumer Budget'!$K691&lt;0,0,IF('B. Consumer Budget'!$L691&gt;'B. Consumer Budget'!$K691,'B. Consumer Budget'!$K691,'B. Consumer Budget'!$L691))</f>
        <v>0</v>
      </c>
      <c r="N691" s="120" t="str">
        <f>IF('B. Consumer Budget'!$L691="","",'B. Consumer Budget'!$M691-'B. Consumer Budget'!$L691)</f>
        <v/>
      </c>
      <c r="O691" s="63" t="str">
        <f>IF(OR(E691="",F691=""),"",SUMIFS('C. Consumer Service Detail'!$J$11:$J$5010,'C. Consumer Service Detail'!$D$11:$D$5010,$C691,'C. Consumer Service Detail'!$E$11:$E$5010,$D691,'C. Consumer Service Detail'!$F$11:$F$5010,'B. Consumer Budget'!$G691,'C. Consumer Service Detail'!$P$11:$P$5010,"Denied"))</f>
        <v/>
      </c>
    </row>
    <row r="692" spans="2:15" x14ac:dyDescent="0.25">
      <c r="B692" s="64">
        <f t="shared" si="11"/>
        <v>682</v>
      </c>
      <c r="C692" s="65"/>
      <c r="D692" s="66"/>
      <c r="E692" s="104"/>
      <c r="F692" s="66"/>
      <c r="G692" s="88"/>
      <c r="H692" s="66"/>
      <c r="I692" s="67"/>
      <c r="J692" s="67"/>
      <c r="K692" s="121">
        <f>'B. Consumer Budget'!$I692-'B. Consumer Budget'!$J692</f>
        <v>0</v>
      </c>
      <c r="L692" s="120" t="str">
        <f>IF(OR(C692="",D692=""),"",SUMIFS('C. Consumer Service Detail'!$J$11:$J$5010,'C. Consumer Service Detail'!$D$11:$D$5010,$C692,'C. Consumer Service Detail'!$E$11:$E$5010,$D692,'C. Consumer Service Detail'!$F$11:$F$5010,'B. Consumer Budget'!$G692))</f>
        <v/>
      </c>
      <c r="M692" s="120">
        <f>IF('B. Consumer Budget'!$K692&lt;0,0,IF('B. Consumer Budget'!$L692&gt;'B. Consumer Budget'!$K692,'B. Consumer Budget'!$K692,'B. Consumer Budget'!$L692))</f>
        <v>0</v>
      </c>
      <c r="N692" s="120" t="str">
        <f>IF('B. Consumer Budget'!$L692="","",'B. Consumer Budget'!$M692-'B. Consumer Budget'!$L692)</f>
        <v/>
      </c>
      <c r="O692" s="63" t="str">
        <f>IF(OR(E692="",F692=""),"",SUMIFS('C. Consumer Service Detail'!$J$11:$J$5010,'C. Consumer Service Detail'!$D$11:$D$5010,$C692,'C. Consumer Service Detail'!$E$11:$E$5010,$D692,'C. Consumer Service Detail'!$F$11:$F$5010,'B. Consumer Budget'!$G692,'C. Consumer Service Detail'!$P$11:$P$5010,"Denied"))</f>
        <v/>
      </c>
    </row>
    <row r="693" spans="2:15" x14ac:dyDescent="0.25">
      <c r="B693" s="64">
        <f t="shared" si="11"/>
        <v>683</v>
      </c>
      <c r="C693" s="68"/>
      <c r="D693" s="69"/>
      <c r="E693" s="103"/>
      <c r="F693" s="69"/>
      <c r="G693" s="89"/>
      <c r="H693" s="69"/>
      <c r="I693" s="70"/>
      <c r="J693" s="70"/>
      <c r="K693" s="121">
        <f>'B. Consumer Budget'!$I693-'B. Consumer Budget'!$J693</f>
        <v>0</v>
      </c>
      <c r="L693" s="120" t="str">
        <f>IF(OR(C693="",D693=""),"",SUMIFS('C. Consumer Service Detail'!$J$11:$J$5010,'C. Consumer Service Detail'!$D$11:$D$5010,$C693,'C. Consumer Service Detail'!$E$11:$E$5010,$D693,'C. Consumer Service Detail'!$F$11:$F$5010,'B. Consumer Budget'!$G693))</f>
        <v/>
      </c>
      <c r="M693" s="120">
        <f>IF('B. Consumer Budget'!$K693&lt;0,0,IF('B. Consumer Budget'!$L693&gt;'B. Consumer Budget'!$K693,'B. Consumer Budget'!$K693,'B. Consumer Budget'!$L693))</f>
        <v>0</v>
      </c>
      <c r="N693" s="120" t="str">
        <f>IF('B. Consumer Budget'!$L693="","",'B. Consumer Budget'!$M693-'B. Consumer Budget'!$L693)</f>
        <v/>
      </c>
      <c r="O693" s="63" t="str">
        <f>IF(OR(E693="",F693=""),"",SUMIFS('C. Consumer Service Detail'!$J$11:$J$5010,'C. Consumer Service Detail'!$D$11:$D$5010,$C693,'C. Consumer Service Detail'!$E$11:$E$5010,$D693,'C. Consumer Service Detail'!$F$11:$F$5010,'B. Consumer Budget'!$G693,'C. Consumer Service Detail'!$P$11:$P$5010,"Denied"))</f>
        <v/>
      </c>
    </row>
    <row r="694" spans="2:15" x14ac:dyDescent="0.25">
      <c r="B694" s="64">
        <f t="shared" si="11"/>
        <v>684</v>
      </c>
      <c r="C694" s="65"/>
      <c r="D694" s="66"/>
      <c r="E694" s="104"/>
      <c r="F694" s="66"/>
      <c r="G694" s="88"/>
      <c r="H694" s="66"/>
      <c r="I694" s="67"/>
      <c r="J694" s="67"/>
      <c r="K694" s="121">
        <f>'B. Consumer Budget'!$I694-'B. Consumer Budget'!$J694</f>
        <v>0</v>
      </c>
      <c r="L694" s="120" t="str">
        <f>IF(OR(C694="",D694=""),"",SUMIFS('C. Consumer Service Detail'!$J$11:$J$5010,'C. Consumer Service Detail'!$D$11:$D$5010,$C694,'C. Consumer Service Detail'!$E$11:$E$5010,$D694,'C. Consumer Service Detail'!$F$11:$F$5010,'B. Consumer Budget'!$G694))</f>
        <v/>
      </c>
      <c r="M694" s="120">
        <f>IF('B. Consumer Budget'!$K694&lt;0,0,IF('B. Consumer Budget'!$L694&gt;'B. Consumer Budget'!$K694,'B. Consumer Budget'!$K694,'B. Consumer Budget'!$L694))</f>
        <v>0</v>
      </c>
      <c r="N694" s="120" t="str">
        <f>IF('B. Consumer Budget'!$L694="","",'B. Consumer Budget'!$M694-'B. Consumer Budget'!$L694)</f>
        <v/>
      </c>
      <c r="O694" s="63" t="str">
        <f>IF(OR(E694="",F694=""),"",SUMIFS('C. Consumer Service Detail'!$J$11:$J$5010,'C. Consumer Service Detail'!$D$11:$D$5010,$C694,'C. Consumer Service Detail'!$E$11:$E$5010,$D694,'C. Consumer Service Detail'!$F$11:$F$5010,'B. Consumer Budget'!$G694,'C. Consumer Service Detail'!$P$11:$P$5010,"Denied"))</f>
        <v/>
      </c>
    </row>
    <row r="695" spans="2:15" x14ac:dyDescent="0.25">
      <c r="B695" s="64">
        <f t="shared" si="11"/>
        <v>685</v>
      </c>
      <c r="C695" s="68"/>
      <c r="D695" s="69"/>
      <c r="E695" s="103"/>
      <c r="F695" s="69"/>
      <c r="G695" s="89"/>
      <c r="H695" s="69"/>
      <c r="I695" s="70"/>
      <c r="J695" s="70"/>
      <c r="K695" s="121">
        <f>'B. Consumer Budget'!$I695-'B. Consumer Budget'!$J695</f>
        <v>0</v>
      </c>
      <c r="L695" s="120" t="str">
        <f>IF(OR(C695="",D695=""),"",SUMIFS('C. Consumer Service Detail'!$J$11:$J$5010,'C. Consumer Service Detail'!$D$11:$D$5010,$C695,'C. Consumer Service Detail'!$E$11:$E$5010,$D695,'C. Consumer Service Detail'!$F$11:$F$5010,'B. Consumer Budget'!$G695))</f>
        <v/>
      </c>
      <c r="M695" s="120">
        <f>IF('B. Consumer Budget'!$K695&lt;0,0,IF('B. Consumer Budget'!$L695&gt;'B. Consumer Budget'!$K695,'B. Consumer Budget'!$K695,'B. Consumer Budget'!$L695))</f>
        <v>0</v>
      </c>
      <c r="N695" s="120" t="str">
        <f>IF('B. Consumer Budget'!$L695="","",'B. Consumer Budget'!$M695-'B. Consumer Budget'!$L695)</f>
        <v/>
      </c>
      <c r="O695" s="63" t="str">
        <f>IF(OR(E695="",F695=""),"",SUMIFS('C. Consumer Service Detail'!$J$11:$J$5010,'C. Consumer Service Detail'!$D$11:$D$5010,$C695,'C. Consumer Service Detail'!$E$11:$E$5010,$D695,'C. Consumer Service Detail'!$F$11:$F$5010,'B. Consumer Budget'!$G695,'C. Consumer Service Detail'!$P$11:$P$5010,"Denied"))</f>
        <v/>
      </c>
    </row>
    <row r="696" spans="2:15" x14ac:dyDescent="0.25">
      <c r="B696" s="64">
        <f t="shared" si="11"/>
        <v>686</v>
      </c>
      <c r="C696" s="65"/>
      <c r="D696" s="66"/>
      <c r="E696" s="104"/>
      <c r="F696" s="66"/>
      <c r="G696" s="88"/>
      <c r="H696" s="66"/>
      <c r="I696" s="67"/>
      <c r="J696" s="67"/>
      <c r="K696" s="121">
        <f>'B. Consumer Budget'!$I696-'B. Consumer Budget'!$J696</f>
        <v>0</v>
      </c>
      <c r="L696" s="120" t="str">
        <f>IF(OR(C696="",D696=""),"",SUMIFS('C. Consumer Service Detail'!$J$11:$J$5010,'C. Consumer Service Detail'!$D$11:$D$5010,$C696,'C. Consumer Service Detail'!$E$11:$E$5010,$D696,'C. Consumer Service Detail'!$F$11:$F$5010,'B. Consumer Budget'!$G696))</f>
        <v/>
      </c>
      <c r="M696" s="120">
        <f>IF('B. Consumer Budget'!$K696&lt;0,0,IF('B. Consumer Budget'!$L696&gt;'B. Consumer Budget'!$K696,'B. Consumer Budget'!$K696,'B. Consumer Budget'!$L696))</f>
        <v>0</v>
      </c>
      <c r="N696" s="120" t="str">
        <f>IF('B. Consumer Budget'!$L696="","",'B. Consumer Budget'!$M696-'B. Consumer Budget'!$L696)</f>
        <v/>
      </c>
      <c r="O696" s="63" t="str">
        <f>IF(OR(E696="",F696=""),"",SUMIFS('C. Consumer Service Detail'!$J$11:$J$5010,'C. Consumer Service Detail'!$D$11:$D$5010,$C696,'C. Consumer Service Detail'!$E$11:$E$5010,$D696,'C. Consumer Service Detail'!$F$11:$F$5010,'B. Consumer Budget'!$G696,'C. Consumer Service Detail'!$P$11:$P$5010,"Denied"))</f>
        <v/>
      </c>
    </row>
    <row r="697" spans="2:15" x14ac:dyDescent="0.25">
      <c r="B697" s="64">
        <f t="shared" si="11"/>
        <v>687</v>
      </c>
      <c r="C697" s="68"/>
      <c r="D697" s="69"/>
      <c r="E697" s="103"/>
      <c r="F697" s="69"/>
      <c r="G697" s="89"/>
      <c r="H697" s="69"/>
      <c r="I697" s="70"/>
      <c r="J697" s="70"/>
      <c r="K697" s="121">
        <f>'B. Consumer Budget'!$I697-'B. Consumer Budget'!$J697</f>
        <v>0</v>
      </c>
      <c r="L697" s="120" t="str">
        <f>IF(OR(C697="",D697=""),"",SUMIFS('C. Consumer Service Detail'!$J$11:$J$5010,'C. Consumer Service Detail'!$D$11:$D$5010,$C697,'C. Consumer Service Detail'!$E$11:$E$5010,$D697,'C. Consumer Service Detail'!$F$11:$F$5010,'B. Consumer Budget'!$G697))</f>
        <v/>
      </c>
      <c r="M697" s="120">
        <f>IF('B. Consumer Budget'!$K697&lt;0,0,IF('B. Consumer Budget'!$L697&gt;'B. Consumer Budget'!$K697,'B. Consumer Budget'!$K697,'B. Consumer Budget'!$L697))</f>
        <v>0</v>
      </c>
      <c r="N697" s="120" t="str">
        <f>IF('B. Consumer Budget'!$L697="","",'B. Consumer Budget'!$M697-'B. Consumer Budget'!$L697)</f>
        <v/>
      </c>
      <c r="O697" s="63" t="str">
        <f>IF(OR(E697="",F697=""),"",SUMIFS('C. Consumer Service Detail'!$J$11:$J$5010,'C. Consumer Service Detail'!$D$11:$D$5010,$C697,'C. Consumer Service Detail'!$E$11:$E$5010,$D697,'C. Consumer Service Detail'!$F$11:$F$5010,'B. Consumer Budget'!$G697,'C. Consumer Service Detail'!$P$11:$P$5010,"Denied"))</f>
        <v/>
      </c>
    </row>
    <row r="698" spans="2:15" x14ac:dyDescent="0.25">
      <c r="B698" s="64">
        <f t="shared" si="11"/>
        <v>688</v>
      </c>
      <c r="C698" s="65"/>
      <c r="D698" s="66"/>
      <c r="E698" s="104"/>
      <c r="F698" s="66"/>
      <c r="G698" s="88"/>
      <c r="H698" s="66"/>
      <c r="I698" s="67"/>
      <c r="J698" s="67"/>
      <c r="K698" s="121">
        <f>'B. Consumer Budget'!$I698-'B. Consumer Budget'!$J698</f>
        <v>0</v>
      </c>
      <c r="L698" s="120" t="str">
        <f>IF(OR(C698="",D698=""),"",SUMIFS('C. Consumer Service Detail'!$J$11:$J$5010,'C. Consumer Service Detail'!$D$11:$D$5010,$C698,'C. Consumer Service Detail'!$E$11:$E$5010,$D698,'C. Consumer Service Detail'!$F$11:$F$5010,'B. Consumer Budget'!$G698))</f>
        <v/>
      </c>
      <c r="M698" s="120">
        <f>IF('B. Consumer Budget'!$K698&lt;0,0,IF('B. Consumer Budget'!$L698&gt;'B. Consumer Budget'!$K698,'B. Consumer Budget'!$K698,'B. Consumer Budget'!$L698))</f>
        <v>0</v>
      </c>
      <c r="N698" s="120" t="str">
        <f>IF('B. Consumer Budget'!$L698="","",'B. Consumer Budget'!$M698-'B. Consumer Budget'!$L698)</f>
        <v/>
      </c>
      <c r="O698" s="63" t="str">
        <f>IF(OR(E698="",F698=""),"",SUMIFS('C. Consumer Service Detail'!$J$11:$J$5010,'C. Consumer Service Detail'!$D$11:$D$5010,$C698,'C. Consumer Service Detail'!$E$11:$E$5010,$D698,'C. Consumer Service Detail'!$F$11:$F$5010,'B. Consumer Budget'!$G698,'C. Consumer Service Detail'!$P$11:$P$5010,"Denied"))</f>
        <v/>
      </c>
    </row>
    <row r="699" spans="2:15" x14ac:dyDescent="0.25">
      <c r="B699" s="64">
        <f t="shared" si="11"/>
        <v>689</v>
      </c>
      <c r="C699" s="68"/>
      <c r="D699" s="69"/>
      <c r="E699" s="103"/>
      <c r="F699" s="69"/>
      <c r="G699" s="89"/>
      <c r="H699" s="69"/>
      <c r="I699" s="70"/>
      <c r="J699" s="70"/>
      <c r="K699" s="121">
        <f>'B. Consumer Budget'!$I699-'B. Consumer Budget'!$J699</f>
        <v>0</v>
      </c>
      <c r="L699" s="120" t="str">
        <f>IF(OR(C699="",D699=""),"",SUMIFS('C. Consumer Service Detail'!$J$11:$J$5010,'C. Consumer Service Detail'!$D$11:$D$5010,$C699,'C. Consumer Service Detail'!$E$11:$E$5010,$D699,'C. Consumer Service Detail'!$F$11:$F$5010,'B. Consumer Budget'!$G699))</f>
        <v/>
      </c>
      <c r="M699" s="120">
        <f>IF('B. Consumer Budget'!$K699&lt;0,0,IF('B. Consumer Budget'!$L699&gt;'B. Consumer Budget'!$K699,'B. Consumer Budget'!$K699,'B. Consumer Budget'!$L699))</f>
        <v>0</v>
      </c>
      <c r="N699" s="120" t="str">
        <f>IF('B. Consumer Budget'!$L699="","",'B. Consumer Budget'!$M699-'B. Consumer Budget'!$L699)</f>
        <v/>
      </c>
      <c r="O699" s="63" t="str">
        <f>IF(OR(E699="",F699=""),"",SUMIFS('C. Consumer Service Detail'!$J$11:$J$5010,'C. Consumer Service Detail'!$D$11:$D$5010,$C699,'C. Consumer Service Detail'!$E$11:$E$5010,$D699,'C. Consumer Service Detail'!$F$11:$F$5010,'B. Consumer Budget'!$G699,'C. Consumer Service Detail'!$P$11:$P$5010,"Denied"))</f>
        <v/>
      </c>
    </row>
    <row r="700" spans="2:15" x14ac:dyDescent="0.25">
      <c r="B700" s="64">
        <f t="shared" si="11"/>
        <v>690</v>
      </c>
      <c r="C700" s="65"/>
      <c r="D700" s="66"/>
      <c r="E700" s="104"/>
      <c r="F700" s="66"/>
      <c r="G700" s="88"/>
      <c r="H700" s="66"/>
      <c r="I700" s="67"/>
      <c r="J700" s="67"/>
      <c r="K700" s="121">
        <f>'B. Consumer Budget'!$I700-'B. Consumer Budget'!$J700</f>
        <v>0</v>
      </c>
      <c r="L700" s="120" t="str">
        <f>IF(OR(C700="",D700=""),"",SUMIFS('C. Consumer Service Detail'!$J$11:$J$5010,'C. Consumer Service Detail'!$D$11:$D$5010,$C700,'C. Consumer Service Detail'!$E$11:$E$5010,$D700,'C. Consumer Service Detail'!$F$11:$F$5010,'B. Consumer Budget'!$G700))</f>
        <v/>
      </c>
      <c r="M700" s="120">
        <f>IF('B. Consumer Budget'!$K700&lt;0,0,IF('B. Consumer Budget'!$L700&gt;'B. Consumer Budget'!$K700,'B. Consumer Budget'!$K700,'B. Consumer Budget'!$L700))</f>
        <v>0</v>
      </c>
      <c r="N700" s="120" t="str">
        <f>IF('B. Consumer Budget'!$L700="","",'B. Consumer Budget'!$M700-'B. Consumer Budget'!$L700)</f>
        <v/>
      </c>
      <c r="O700" s="63" t="str">
        <f>IF(OR(E700="",F700=""),"",SUMIFS('C. Consumer Service Detail'!$J$11:$J$5010,'C. Consumer Service Detail'!$D$11:$D$5010,$C700,'C. Consumer Service Detail'!$E$11:$E$5010,$D700,'C. Consumer Service Detail'!$F$11:$F$5010,'B. Consumer Budget'!$G700,'C. Consumer Service Detail'!$P$11:$P$5010,"Denied"))</f>
        <v/>
      </c>
    </row>
    <row r="701" spans="2:15" x14ac:dyDescent="0.25">
      <c r="B701" s="64">
        <f t="shared" si="11"/>
        <v>691</v>
      </c>
      <c r="C701" s="68"/>
      <c r="D701" s="69"/>
      <c r="E701" s="103"/>
      <c r="F701" s="69"/>
      <c r="G701" s="89"/>
      <c r="H701" s="69"/>
      <c r="I701" s="70"/>
      <c r="J701" s="70"/>
      <c r="K701" s="121">
        <f>'B. Consumer Budget'!$I701-'B. Consumer Budget'!$J701</f>
        <v>0</v>
      </c>
      <c r="L701" s="120" t="str">
        <f>IF(OR(C701="",D701=""),"",SUMIFS('C. Consumer Service Detail'!$J$11:$J$5010,'C. Consumer Service Detail'!$D$11:$D$5010,$C701,'C. Consumer Service Detail'!$E$11:$E$5010,$D701,'C. Consumer Service Detail'!$F$11:$F$5010,'B. Consumer Budget'!$G701))</f>
        <v/>
      </c>
      <c r="M701" s="120">
        <f>IF('B. Consumer Budget'!$K701&lt;0,0,IF('B. Consumer Budget'!$L701&gt;'B. Consumer Budget'!$K701,'B. Consumer Budget'!$K701,'B. Consumer Budget'!$L701))</f>
        <v>0</v>
      </c>
      <c r="N701" s="120" t="str">
        <f>IF('B. Consumer Budget'!$L701="","",'B. Consumer Budget'!$M701-'B. Consumer Budget'!$L701)</f>
        <v/>
      </c>
      <c r="O701" s="63" t="str">
        <f>IF(OR(E701="",F701=""),"",SUMIFS('C. Consumer Service Detail'!$J$11:$J$5010,'C. Consumer Service Detail'!$D$11:$D$5010,$C701,'C. Consumer Service Detail'!$E$11:$E$5010,$D701,'C. Consumer Service Detail'!$F$11:$F$5010,'B. Consumer Budget'!$G701,'C. Consumer Service Detail'!$P$11:$P$5010,"Denied"))</f>
        <v/>
      </c>
    </row>
    <row r="702" spans="2:15" x14ac:dyDescent="0.25">
      <c r="B702" s="64">
        <f t="shared" si="11"/>
        <v>692</v>
      </c>
      <c r="C702" s="65"/>
      <c r="D702" s="66"/>
      <c r="E702" s="104"/>
      <c r="F702" s="66"/>
      <c r="G702" s="88"/>
      <c r="H702" s="66"/>
      <c r="I702" s="67"/>
      <c r="J702" s="67"/>
      <c r="K702" s="121">
        <f>'B. Consumer Budget'!$I702-'B. Consumer Budget'!$J702</f>
        <v>0</v>
      </c>
      <c r="L702" s="120" t="str">
        <f>IF(OR(C702="",D702=""),"",SUMIFS('C. Consumer Service Detail'!$J$11:$J$5010,'C. Consumer Service Detail'!$D$11:$D$5010,$C702,'C. Consumer Service Detail'!$E$11:$E$5010,$D702,'C. Consumer Service Detail'!$F$11:$F$5010,'B. Consumer Budget'!$G702))</f>
        <v/>
      </c>
      <c r="M702" s="120">
        <f>IF('B. Consumer Budget'!$K702&lt;0,0,IF('B. Consumer Budget'!$L702&gt;'B. Consumer Budget'!$K702,'B. Consumer Budget'!$K702,'B. Consumer Budget'!$L702))</f>
        <v>0</v>
      </c>
      <c r="N702" s="120" t="str">
        <f>IF('B. Consumer Budget'!$L702="","",'B. Consumer Budget'!$M702-'B. Consumer Budget'!$L702)</f>
        <v/>
      </c>
      <c r="O702" s="63" t="str">
        <f>IF(OR(E702="",F702=""),"",SUMIFS('C. Consumer Service Detail'!$J$11:$J$5010,'C. Consumer Service Detail'!$D$11:$D$5010,$C702,'C. Consumer Service Detail'!$E$11:$E$5010,$D702,'C. Consumer Service Detail'!$F$11:$F$5010,'B. Consumer Budget'!$G702,'C. Consumer Service Detail'!$P$11:$P$5010,"Denied"))</f>
        <v/>
      </c>
    </row>
    <row r="703" spans="2:15" x14ac:dyDescent="0.25">
      <c r="B703" s="64">
        <f t="shared" si="11"/>
        <v>693</v>
      </c>
      <c r="C703" s="68"/>
      <c r="D703" s="69"/>
      <c r="E703" s="103"/>
      <c r="F703" s="69"/>
      <c r="G703" s="89"/>
      <c r="H703" s="69"/>
      <c r="I703" s="70"/>
      <c r="J703" s="70"/>
      <c r="K703" s="121">
        <f>'B. Consumer Budget'!$I703-'B. Consumer Budget'!$J703</f>
        <v>0</v>
      </c>
      <c r="L703" s="120" t="str">
        <f>IF(OR(C703="",D703=""),"",SUMIFS('C. Consumer Service Detail'!$J$11:$J$5010,'C. Consumer Service Detail'!$D$11:$D$5010,$C703,'C. Consumer Service Detail'!$E$11:$E$5010,$D703,'C. Consumer Service Detail'!$F$11:$F$5010,'B. Consumer Budget'!$G703))</f>
        <v/>
      </c>
      <c r="M703" s="120">
        <f>IF('B. Consumer Budget'!$K703&lt;0,0,IF('B. Consumer Budget'!$L703&gt;'B. Consumer Budget'!$K703,'B. Consumer Budget'!$K703,'B. Consumer Budget'!$L703))</f>
        <v>0</v>
      </c>
      <c r="N703" s="120" t="str">
        <f>IF('B. Consumer Budget'!$L703="","",'B. Consumer Budget'!$M703-'B. Consumer Budget'!$L703)</f>
        <v/>
      </c>
      <c r="O703" s="63" t="str">
        <f>IF(OR(E703="",F703=""),"",SUMIFS('C. Consumer Service Detail'!$J$11:$J$5010,'C. Consumer Service Detail'!$D$11:$D$5010,$C703,'C. Consumer Service Detail'!$E$11:$E$5010,$D703,'C. Consumer Service Detail'!$F$11:$F$5010,'B. Consumer Budget'!$G703,'C. Consumer Service Detail'!$P$11:$P$5010,"Denied"))</f>
        <v/>
      </c>
    </row>
    <row r="704" spans="2:15" x14ac:dyDescent="0.25">
      <c r="B704" s="64">
        <f t="shared" si="11"/>
        <v>694</v>
      </c>
      <c r="C704" s="65"/>
      <c r="D704" s="66"/>
      <c r="E704" s="104"/>
      <c r="F704" s="66"/>
      <c r="G704" s="88"/>
      <c r="H704" s="66"/>
      <c r="I704" s="67"/>
      <c r="J704" s="67"/>
      <c r="K704" s="121">
        <f>'B. Consumer Budget'!$I704-'B. Consumer Budget'!$J704</f>
        <v>0</v>
      </c>
      <c r="L704" s="120" t="str">
        <f>IF(OR(C704="",D704=""),"",SUMIFS('C. Consumer Service Detail'!$J$11:$J$5010,'C. Consumer Service Detail'!$D$11:$D$5010,$C704,'C. Consumer Service Detail'!$E$11:$E$5010,$D704,'C. Consumer Service Detail'!$F$11:$F$5010,'B. Consumer Budget'!$G704))</f>
        <v/>
      </c>
      <c r="M704" s="120">
        <f>IF('B. Consumer Budget'!$K704&lt;0,0,IF('B. Consumer Budget'!$L704&gt;'B. Consumer Budget'!$K704,'B. Consumer Budget'!$K704,'B. Consumer Budget'!$L704))</f>
        <v>0</v>
      </c>
      <c r="N704" s="120" t="str">
        <f>IF('B. Consumer Budget'!$L704="","",'B. Consumer Budget'!$M704-'B. Consumer Budget'!$L704)</f>
        <v/>
      </c>
      <c r="O704" s="63" t="str">
        <f>IF(OR(E704="",F704=""),"",SUMIFS('C. Consumer Service Detail'!$J$11:$J$5010,'C. Consumer Service Detail'!$D$11:$D$5010,$C704,'C. Consumer Service Detail'!$E$11:$E$5010,$D704,'C. Consumer Service Detail'!$F$11:$F$5010,'B. Consumer Budget'!$G704,'C. Consumer Service Detail'!$P$11:$P$5010,"Denied"))</f>
        <v/>
      </c>
    </row>
    <row r="705" spans="2:15" x14ac:dyDescent="0.25">
      <c r="B705" s="64">
        <f t="shared" si="11"/>
        <v>695</v>
      </c>
      <c r="C705" s="68"/>
      <c r="D705" s="69"/>
      <c r="E705" s="103"/>
      <c r="F705" s="69"/>
      <c r="G705" s="89"/>
      <c r="H705" s="69"/>
      <c r="I705" s="70"/>
      <c r="J705" s="70"/>
      <c r="K705" s="121">
        <f>'B. Consumer Budget'!$I705-'B. Consumer Budget'!$J705</f>
        <v>0</v>
      </c>
      <c r="L705" s="120" t="str">
        <f>IF(OR(C705="",D705=""),"",SUMIFS('C. Consumer Service Detail'!$J$11:$J$5010,'C. Consumer Service Detail'!$D$11:$D$5010,$C705,'C. Consumer Service Detail'!$E$11:$E$5010,$D705,'C. Consumer Service Detail'!$F$11:$F$5010,'B. Consumer Budget'!$G705))</f>
        <v/>
      </c>
      <c r="M705" s="120">
        <f>IF('B. Consumer Budget'!$K705&lt;0,0,IF('B. Consumer Budget'!$L705&gt;'B. Consumer Budget'!$K705,'B. Consumer Budget'!$K705,'B. Consumer Budget'!$L705))</f>
        <v>0</v>
      </c>
      <c r="N705" s="120" t="str">
        <f>IF('B. Consumer Budget'!$L705="","",'B. Consumer Budget'!$M705-'B. Consumer Budget'!$L705)</f>
        <v/>
      </c>
      <c r="O705" s="63" t="str">
        <f>IF(OR(E705="",F705=""),"",SUMIFS('C. Consumer Service Detail'!$J$11:$J$5010,'C. Consumer Service Detail'!$D$11:$D$5010,$C705,'C. Consumer Service Detail'!$E$11:$E$5010,$D705,'C. Consumer Service Detail'!$F$11:$F$5010,'B. Consumer Budget'!$G705,'C. Consumer Service Detail'!$P$11:$P$5010,"Denied"))</f>
        <v/>
      </c>
    </row>
    <row r="706" spans="2:15" x14ac:dyDescent="0.25">
      <c r="B706" s="64">
        <f t="shared" si="11"/>
        <v>696</v>
      </c>
      <c r="C706" s="65"/>
      <c r="D706" s="66"/>
      <c r="E706" s="104"/>
      <c r="F706" s="66"/>
      <c r="G706" s="88"/>
      <c r="H706" s="66"/>
      <c r="I706" s="67"/>
      <c r="J706" s="67"/>
      <c r="K706" s="121">
        <f>'B. Consumer Budget'!$I706-'B. Consumer Budget'!$J706</f>
        <v>0</v>
      </c>
      <c r="L706" s="120" t="str">
        <f>IF(OR(C706="",D706=""),"",SUMIFS('C. Consumer Service Detail'!$J$11:$J$5010,'C. Consumer Service Detail'!$D$11:$D$5010,$C706,'C. Consumer Service Detail'!$E$11:$E$5010,$D706,'C. Consumer Service Detail'!$F$11:$F$5010,'B. Consumer Budget'!$G706))</f>
        <v/>
      </c>
      <c r="M706" s="120">
        <f>IF('B. Consumer Budget'!$K706&lt;0,0,IF('B. Consumer Budget'!$L706&gt;'B. Consumer Budget'!$K706,'B. Consumer Budget'!$K706,'B. Consumer Budget'!$L706))</f>
        <v>0</v>
      </c>
      <c r="N706" s="120" t="str">
        <f>IF('B. Consumer Budget'!$L706="","",'B. Consumer Budget'!$M706-'B. Consumer Budget'!$L706)</f>
        <v/>
      </c>
      <c r="O706" s="63" t="str">
        <f>IF(OR(E706="",F706=""),"",SUMIFS('C. Consumer Service Detail'!$J$11:$J$5010,'C. Consumer Service Detail'!$D$11:$D$5010,$C706,'C. Consumer Service Detail'!$E$11:$E$5010,$D706,'C. Consumer Service Detail'!$F$11:$F$5010,'B. Consumer Budget'!$G706,'C. Consumer Service Detail'!$P$11:$P$5010,"Denied"))</f>
        <v/>
      </c>
    </row>
    <row r="707" spans="2:15" x14ac:dyDescent="0.25">
      <c r="B707" s="64">
        <f t="shared" si="11"/>
        <v>697</v>
      </c>
      <c r="C707" s="68"/>
      <c r="D707" s="69"/>
      <c r="E707" s="103"/>
      <c r="F707" s="69"/>
      <c r="G707" s="89"/>
      <c r="H707" s="69"/>
      <c r="I707" s="70"/>
      <c r="J707" s="70"/>
      <c r="K707" s="121">
        <f>'B. Consumer Budget'!$I707-'B. Consumer Budget'!$J707</f>
        <v>0</v>
      </c>
      <c r="L707" s="120" t="str">
        <f>IF(OR(C707="",D707=""),"",SUMIFS('C. Consumer Service Detail'!$J$11:$J$5010,'C. Consumer Service Detail'!$D$11:$D$5010,$C707,'C. Consumer Service Detail'!$E$11:$E$5010,$D707,'C. Consumer Service Detail'!$F$11:$F$5010,'B. Consumer Budget'!$G707))</f>
        <v/>
      </c>
      <c r="M707" s="120">
        <f>IF('B. Consumer Budget'!$K707&lt;0,0,IF('B. Consumer Budget'!$L707&gt;'B. Consumer Budget'!$K707,'B. Consumer Budget'!$K707,'B. Consumer Budget'!$L707))</f>
        <v>0</v>
      </c>
      <c r="N707" s="120" t="str">
        <f>IF('B. Consumer Budget'!$L707="","",'B. Consumer Budget'!$M707-'B. Consumer Budget'!$L707)</f>
        <v/>
      </c>
      <c r="O707" s="63" t="str">
        <f>IF(OR(E707="",F707=""),"",SUMIFS('C. Consumer Service Detail'!$J$11:$J$5010,'C. Consumer Service Detail'!$D$11:$D$5010,$C707,'C. Consumer Service Detail'!$E$11:$E$5010,$D707,'C. Consumer Service Detail'!$F$11:$F$5010,'B. Consumer Budget'!$G707,'C. Consumer Service Detail'!$P$11:$P$5010,"Denied"))</f>
        <v/>
      </c>
    </row>
    <row r="708" spans="2:15" x14ac:dyDescent="0.25">
      <c r="B708" s="64">
        <f t="shared" si="11"/>
        <v>698</v>
      </c>
      <c r="C708" s="65"/>
      <c r="D708" s="66"/>
      <c r="E708" s="104"/>
      <c r="F708" s="66"/>
      <c r="G708" s="88"/>
      <c r="H708" s="66"/>
      <c r="I708" s="67"/>
      <c r="J708" s="67"/>
      <c r="K708" s="121">
        <f>'B. Consumer Budget'!$I708-'B. Consumer Budget'!$J708</f>
        <v>0</v>
      </c>
      <c r="L708" s="120" t="str">
        <f>IF(OR(C708="",D708=""),"",SUMIFS('C. Consumer Service Detail'!$J$11:$J$5010,'C. Consumer Service Detail'!$D$11:$D$5010,$C708,'C. Consumer Service Detail'!$E$11:$E$5010,$D708,'C. Consumer Service Detail'!$F$11:$F$5010,'B. Consumer Budget'!$G708))</f>
        <v/>
      </c>
      <c r="M708" s="120">
        <f>IF('B. Consumer Budget'!$K708&lt;0,0,IF('B. Consumer Budget'!$L708&gt;'B. Consumer Budget'!$K708,'B. Consumer Budget'!$K708,'B. Consumer Budget'!$L708))</f>
        <v>0</v>
      </c>
      <c r="N708" s="120" t="str">
        <f>IF('B. Consumer Budget'!$L708="","",'B. Consumer Budget'!$M708-'B. Consumer Budget'!$L708)</f>
        <v/>
      </c>
      <c r="O708" s="63" t="str">
        <f>IF(OR(E708="",F708=""),"",SUMIFS('C. Consumer Service Detail'!$J$11:$J$5010,'C. Consumer Service Detail'!$D$11:$D$5010,$C708,'C. Consumer Service Detail'!$E$11:$E$5010,$D708,'C. Consumer Service Detail'!$F$11:$F$5010,'B. Consumer Budget'!$G708,'C. Consumer Service Detail'!$P$11:$P$5010,"Denied"))</f>
        <v/>
      </c>
    </row>
    <row r="709" spans="2:15" x14ac:dyDescent="0.25">
      <c r="B709" s="64">
        <f t="shared" si="11"/>
        <v>699</v>
      </c>
      <c r="C709" s="68"/>
      <c r="D709" s="69"/>
      <c r="E709" s="103"/>
      <c r="F709" s="69"/>
      <c r="G709" s="89"/>
      <c r="H709" s="69"/>
      <c r="I709" s="70"/>
      <c r="J709" s="70"/>
      <c r="K709" s="121">
        <f>'B. Consumer Budget'!$I709-'B. Consumer Budget'!$J709</f>
        <v>0</v>
      </c>
      <c r="L709" s="120" t="str">
        <f>IF(OR(C709="",D709=""),"",SUMIFS('C. Consumer Service Detail'!$J$11:$J$5010,'C. Consumer Service Detail'!$D$11:$D$5010,$C709,'C. Consumer Service Detail'!$E$11:$E$5010,$D709,'C. Consumer Service Detail'!$F$11:$F$5010,'B. Consumer Budget'!$G709))</f>
        <v/>
      </c>
      <c r="M709" s="120">
        <f>IF('B. Consumer Budget'!$K709&lt;0,0,IF('B. Consumer Budget'!$L709&gt;'B. Consumer Budget'!$K709,'B. Consumer Budget'!$K709,'B. Consumer Budget'!$L709))</f>
        <v>0</v>
      </c>
      <c r="N709" s="120" t="str">
        <f>IF('B. Consumer Budget'!$L709="","",'B. Consumer Budget'!$M709-'B. Consumer Budget'!$L709)</f>
        <v/>
      </c>
      <c r="O709" s="63" t="str">
        <f>IF(OR(E709="",F709=""),"",SUMIFS('C. Consumer Service Detail'!$J$11:$J$5010,'C. Consumer Service Detail'!$D$11:$D$5010,$C709,'C. Consumer Service Detail'!$E$11:$E$5010,$D709,'C. Consumer Service Detail'!$F$11:$F$5010,'B. Consumer Budget'!$G709,'C. Consumer Service Detail'!$P$11:$P$5010,"Denied"))</f>
        <v/>
      </c>
    </row>
    <row r="710" spans="2:15" x14ac:dyDescent="0.25">
      <c r="B710" s="64">
        <f t="shared" si="11"/>
        <v>700</v>
      </c>
      <c r="C710" s="65"/>
      <c r="D710" s="66"/>
      <c r="E710" s="104"/>
      <c r="F710" s="66"/>
      <c r="G710" s="88"/>
      <c r="H710" s="66"/>
      <c r="I710" s="67"/>
      <c r="J710" s="67"/>
      <c r="K710" s="121">
        <f>'B. Consumer Budget'!$I710-'B. Consumer Budget'!$J710</f>
        <v>0</v>
      </c>
      <c r="L710" s="120" t="str">
        <f>IF(OR(C710="",D710=""),"",SUMIFS('C. Consumer Service Detail'!$J$11:$J$5010,'C. Consumer Service Detail'!$D$11:$D$5010,$C710,'C. Consumer Service Detail'!$E$11:$E$5010,$D710,'C. Consumer Service Detail'!$F$11:$F$5010,'B. Consumer Budget'!$G710))</f>
        <v/>
      </c>
      <c r="M710" s="120">
        <f>IF('B. Consumer Budget'!$K710&lt;0,0,IF('B. Consumer Budget'!$L710&gt;'B. Consumer Budget'!$K710,'B. Consumer Budget'!$K710,'B. Consumer Budget'!$L710))</f>
        <v>0</v>
      </c>
      <c r="N710" s="120" t="str">
        <f>IF('B. Consumer Budget'!$L710="","",'B. Consumer Budget'!$M710-'B. Consumer Budget'!$L710)</f>
        <v/>
      </c>
      <c r="O710" s="63" t="str">
        <f>IF(OR(E710="",F710=""),"",SUMIFS('C. Consumer Service Detail'!$J$11:$J$5010,'C. Consumer Service Detail'!$D$11:$D$5010,$C710,'C. Consumer Service Detail'!$E$11:$E$5010,$D710,'C. Consumer Service Detail'!$F$11:$F$5010,'B. Consumer Budget'!$G710,'C. Consumer Service Detail'!$P$11:$P$5010,"Denied"))</f>
        <v/>
      </c>
    </row>
    <row r="711" spans="2:15" x14ac:dyDescent="0.25">
      <c r="B711" s="64">
        <f t="shared" si="11"/>
        <v>701</v>
      </c>
      <c r="C711" s="68"/>
      <c r="D711" s="69"/>
      <c r="E711" s="103"/>
      <c r="F711" s="69"/>
      <c r="G711" s="89"/>
      <c r="H711" s="69"/>
      <c r="I711" s="70"/>
      <c r="J711" s="70"/>
      <c r="K711" s="121">
        <f>'B. Consumer Budget'!$I711-'B. Consumer Budget'!$J711</f>
        <v>0</v>
      </c>
      <c r="L711" s="120" t="str">
        <f>IF(OR(C711="",D711=""),"",SUMIFS('C. Consumer Service Detail'!$J$11:$J$5010,'C. Consumer Service Detail'!$D$11:$D$5010,$C711,'C. Consumer Service Detail'!$E$11:$E$5010,$D711,'C. Consumer Service Detail'!$F$11:$F$5010,'B. Consumer Budget'!$G711))</f>
        <v/>
      </c>
      <c r="M711" s="120">
        <f>IF('B. Consumer Budget'!$K711&lt;0,0,IF('B. Consumer Budget'!$L711&gt;'B. Consumer Budget'!$K711,'B. Consumer Budget'!$K711,'B. Consumer Budget'!$L711))</f>
        <v>0</v>
      </c>
      <c r="N711" s="120" t="str">
        <f>IF('B. Consumer Budget'!$L711="","",'B. Consumer Budget'!$M711-'B. Consumer Budget'!$L711)</f>
        <v/>
      </c>
      <c r="O711" s="63" t="str">
        <f>IF(OR(E711="",F711=""),"",SUMIFS('C. Consumer Service Detail'!$J$11:$J$5010,'C. Consumer Service Detail'!$D$11:$D$5010,$C711,'C. Consumer Service Detail'!$E$11:$E$5010,$D711,'C. Consumer Service Detail'!$F$11:$F$5010,'B. Consumer Budget'!$G711,'C. Consumer Service Detail'!$P$11:$P$5010,"Denied"))</f>
        <v/>
      </c>
    </row>
    <row r="712" spans="2:15" x14ac:dyDescent="0.25">
      <c r="B712" s="64">
        <f t="shared" si="11"/>
        <v>702</v>
      </c>
      <c r="C712" s="65"/>
      <c r="D712" s="66"/>
      <c r="E712" s="104"/>
      <c r="F712" s="66"/>
      <c r="G712" s="88"/>
      <c r="H712" s="66"/>
      <c r="I712" s="67"/>
      <c r="J712" s="67"/>
      <c r="K712" s="121">
        <f>'B. Consumer Budget'!$I712-'B. Consumer Budget'!$J712</f>
        <v>0</v>
      </c>
      <c r="L712" s="120" t="str">
        <f>IF(OR(C712="",D712=""),"",SUMIFS('C. Consumer Service Detail'!$J$11:$J$5010,'C. Consumer Service Detail'!$D$11:$D$5010,$C712,'C. Consumer Service Detail'!$E$11:$E$5010,$D712,'C. Consumer Service Detail'!$F$11:$F$5010,'B. Consumer Budget'!$G712))</f>
        <v/>
      </c>
      <c r="M712" s="120">
        <f>IF('B. Consumer Budget'!$K712&lt;0,0,IF('B. Consumer Budget'!$L712&gt;'B. Consumer Budget'!$K712,'B. Consumer Budget'!$K712,'B. Consumer Budget'!$L712))</f>
        <v>0</v>
      </c>
      <c r="N712" s="120" t="str">
        <f>IF('B. Consumer Budget'!$L712="","",'B. Consumer Budget'!$M712-'B. Consumer Budget'!$L712)</f>
        <v/>
      </c>
      <c r="O712" s="63" t="str">
        <f>IF(OR(E712="",F712=""),"",SUMIFS('C. Consumer Service Detail'!$J$11:$J$5010,'C. Consumer Service Detail'!$D$11:$D$5010,$C712,'C. Consumer Service Detail'!$E$11:$E$5010,$D712,'C. Consumer Service Detail'!$F$11:$F$5010,'B. Consumer Budget'!$G712,'C. Consumer Service Detail'!$P$11:$P$5010,"Denied"))</f>
        <v/>
      </c>
    </row>
    <row r="713" spans="2:15" x14ac:dyDescent="0.25">
      <c r="B713" s="64">
        <f t="shared" si="11"/>
        <v>703</v>
      </c>
      <c r="C713" s="68"/>
      <c r="D713" s="69"/>
      <c r="E713" s="103"/>
      <c r="F713" s="69"/>
      <c r="G713" s="89"/>
      <c r="H713" s="69"/>
      <c r="I713" s="70"/>
      <c r="J713" s="70"/>
      <c r="K713" s="121">
        <f>'B. Consumer Budget'!$I713-'B. Consumer Budget'!$J713</f>
        <v>0</v>
      </c>
      <c r="L713" s="120" t="str">
        <f>IF(OR(C713="",D713=""),"",SUMIFS('C. Consumer Service Detail'!$J$11:$J$5010,'C. Consumer Service Detail'!$D$11:$D$5010,$C713,'C. Consumer Service Detail'!$E$11:$E$5010,$D713,'C. Consumer Service Detail'!$F$11:$F$5010,'B. Consumer Budget'!$G713))</f>
        <v/>
      </c>
      <c r="M713" s="120">
        <f>IF('B. Consumer Budget'!$K713&lt;0,0,IF('B. Consumer Budget'!$L713&gt;'B. Consumer Budget'!$K713,'B. Consumer Budget'!$K713,'B. Consumer Budget'!$L713))</f>
        <v>0</v>
      </c>
      <c r="N713" s="120" t="str">
        <f>IF('B. Consumer Budget'!$L713="","",'B. Consumer Budget'!$M713-'B. Consumer Budget'!$L713)</f>
        <v/>
      </c>
      <c r="O713" s="63" t="str">
        <f>IF(OR(E713="",F713=""),"",SUMIFS('C. Consumer Service Detail'!$J$11:$J$5010,'C. Consumer Service Detail'!$D$11:$D$5010,$C713,'C. Consumer Service Detail'!$E$11:$E$5010,$D713,'C. Consumer Service Detail'!$F$11:$F$5010,'B. Consumer Budget'!$G713,'C. Consumer Service Detail'!$P$11:$P$5010,"Denied"))</f>
        <v/>
      </c>
    </row>
    <row r="714" spans="2:15" x14ac:dyDescent="0.25">
      <c r="B714" s="64">
        <f t="shared" si="11"/>
        <v>704</v>
      </c>
      <c r="C714" s="65"/>
      <c r="D714" s="66"/>
      <c r="E714" s="104"/>
      <c r="F714" s="66"/>
      <c r="G714" s="88"/>
      <c r="H714" s="66"/>
      <c r="I714" s="67"/>
      <c r="J714" s="67"/>
      <c r="K714" s="121">
        <f>'B. Consumer Budget'!$I714-'B. Consumer Budget'!$J714</f>
        <v>0</v>
      </c>
      <c r="L714" s="120" t="str">
        <f>IF(OR(C714="",D714=""),"",SUMIFS('C. Consumer Service Detail'!$J$11:$J$5010,'C. Consumer Service Detail'!$D$11:$D$5010,$C714,'C. Consumer Service Detail'!$E$11:$E$5010,$D714,'C. Consumer Service Detail'!$F$11:$F$5010,'B. Consumer Budget'!$G714))</f>
        <v/>
      </c>
      <c r="M714" s="120">
        <f>IF('B. Consumer Budget'!$K714&lt;0,0,IF('B. Consumer Budget'!$L714&gt;'B. Consumer Budget'!$K714,'B. Consumer Budget'!$K714,'B. Consumer Budget'!$L714))</f>
        <v>0</v>
      </c>
      <c r="N714" s="120" t="str">
        <f>IF('B. Consumer Budget'!$L714="","",'B. Consumer Budget'!$M714-'B. Consumer Budget'!$L714)</f>
        <v/>
      </c>
      <c r="O714" s="63" t="str">
        <f>IF(OR(E714="",F714=""),"",SUMIFS('C. Consumer Service Detail'!$J$11:$J$5010,'C. Consumer Service Detail'!$D$11:$D$5010,$C714,'C. Consumer Service Detail'!$E$11:$E$5010,$D714,'C. Consumer Service Detail'!$F$11:$F$5010,'B. Consumer Budget'!$G714,'C. Consumer Service Detail'!$P$11:$P$5010,"Denied"))</f>
        <v/>
      </c>
    </row>
    <row r="715" spans="2:15" x14ac:dyDescent="0.25">
      <c r="B715" s="64">
        <f t="shared" si="11"/>
        <v>705</v>
      </c>
      <c r="C715" s="68"/>
      <c r="D715" s="69"/>
      <c r="E715" s="103"/>
      <c r="F715" s="69"/>
      <c r="G715" s="89"/>
      <c r="H715" s="69"/>
      <c r="I715" s="70"/>
      <c r="J715" s="70"/>
      <c r="K715" s="121">
        <f>'B. Consumer Budget'!$I715-'B. Consumer Budget'!$J715</f>
        <v>0</v>
      </c>
      <c r="L715" s="120" t="str">
        <f>IF(OR(C715="",D715=""),"",SUMIFS('C. Consumer Service Detail'!$J$11:$J$5010,'C. Consumer Service Detail'!$D$11:$D$5010,$C715,'C. Consumer Service Detail'!$E$11:$E$5010,$D715,'C. Consumer Service Detail'!$F$11:$F$5010,'B. Consumer Budget'!$G715))</f>
        <v/>
      </c>
      <c r="M715" s="120">
        <f>IF('B. Consumer Budget'!$K715&lt;0,0,IF('B. Consumer Budget'!$L715&gt;'B. Consumer Budget'!$K715,'B. Consumer Budget'!$K715,'B. Consumer Budget'!$L715))</f>
        <v>0</v>
      </c>
      <c r="N715" s="120" t="str">
        <f>IF('B. Consumer Budget'!$L715="","",'B. Consumer Budget'!$M715-'B. Consumer Budget'!$L715)</f>
        <v/>
      </c>
      <c r="O715" s="63" t="str">
        <f>IF(OR(E715="",F715=""),"",SUMIFS('C. Consumer Service Detail'!$J$11:$J$5010,'C. Consumer Service Detail'!$D$11:$D$5010,$C715,'C. Consumer Service Detail'!$E$11:$E$5010,$D715,'C. Consumer Service Detail'!$F$11:$F$5010,'B. Consumer Budget'!$G715,'C. Consumer Service Detail'!$P$11:$P$5010,"Denied"))</f>
        <v/>
      </c>
    </row>
    <row r="716" spans="2:15" x14ac:dyDescent="0.25">
      <c r="B716" s="64">
        <f t="shared" si="11"/>
        <v>706</v>
      </c>
      <c r="C716" s="65"/>
      <c r="D716" s="66"/>
      <c r="E716" s="104"/>
      <c r="F716" s="66"/>
      <c r="G716" s="88"/>
      <c r="H716" s="66"/>
      <c r="I716" s="67"/>
      <c r="J716" s="67"/>
      <c r="K716" s="121">
        <f>'B. Consumer Budget'!$I716-'B. Consumer Budget'!$J716</f>
        <v>0</v>
      </c>
      <c r="L716" s="120" t="str">
        <f>IF(OR(C716="",D716=""),"",SUMIFS('C. Consumer Service Detail'!$J$11:$J$5010,'C. Consumer Service Detail'!$D$11:$D$5010,$C716,'C. Consumer Service Detail'!$E$11:$E$5010,$D716,'C. Consumer Service Detail'!$F$11:$F$5010,'B. Consumer Budget'!$G716))</f>
        <v/>
      </c>
      <c r="M716" s="120">
        <f>IF('B. Consumer Budget'!$K716&lt;0,0,IF('B. Consumer Budget'!$L716&gt;'B. Consumer Budget'!$K716,'B. Consumer Budget'!$K716,'B. Consumer Budget'!$L716))</f>
        <v>0</v>
      </c>
      <c r="N716" s="120" t="str">
        <f>IF('B. Consumer Budget'!$L716="","",'B. Consumer Budget'!$M716-'B. Consumer Budget'!$L716)</f>
        <v/>
      </c>
      <c r="O716" s="63" t="str">
        <f>IF(OR(E716="",F716=""),"",SUMIFS('C. Consumer Service Detail'!$J$11:$J$5010,'C. Consumer Service Detail'!$D$11:$D$5010,$C716,'C. Consumer Service Detail'!$E$11:$E$5010,$D716,'C. Consumer Service Detail'!$F$11:$F$5010,'B. Consumer Budget'!$G716,'C. Consumer Service Detail'!$P$11:$P$5010,"Denied"))</f>
        <v/>
      </c>
    </row>
    <row r="717" spans="2:15" x14ac:dyDescent="0.25">
      <c r="B717" s="64">
        <f t="shared" si="11"/>
        <v>707</v>
      </c>
      <c r="C717" s="68"/>
      <c r="D717" s="69"/>
      <c r="E717" s="103"/>
      <c r="F717" s="69"/>
      <c r="G717" s="89"/>
      <c r="H717" s="69"/>
      <c r="I717" s="70"/>
      <c r="J717" s="70"/>
      <c r="K717" s="121">
        <f>'B. Consumer Budget'!$I717-'B. Consumer Budget'!$J717</f>
        <v>0</v>
      </c>
      <c r="L717" s="120" t="str">
        <f>IF(OR(C717="",D717=""),"",SUMIFS('C. Consumer Service Detail'!$J$11:$J$5010,'C. Consumer Service Detail'!$D$11:$D$5010,$C717,'C. Consumer Service Detail'!$E$11:$E$5010,$D717,'C. Consumer Service Detail'!$F$11:$F$5010,'B. Consumer Budget'!$G717))</f>
        <v/>
      </c>
      <c r="M717" s="120">
        <f>IF('B. Consumer Budget'!$K717&lt;0,0,IF('B. Consumer Budget'!$L717&gt;'B. Consumer Budget'!$K717,'B. Consumer Budget'!$K717,'B. Consumer Budget'!$L717))</f>
        <v>0</v>
      </c>
      <c r="N717" s="120" t="str">
        <f>IF('B. Consumer Budget'!$L717="","",'B. Consumer Budget'!$M717-'B. Consumer Budget'!$L717)</f>
        <v/>
      </c>
      <c r="O717" s="63" t="str">
        <f>IF(OR(E717="",F717=""),"",SUMIFS('C. Consumer Service Detail'!$J$11:$J$5010,'C. Consumer Service Detail'!$D$11:$D$5010,$C717,'C. Consumer Service Detail'!$E$11:$E$5010,$D717,'C. Consumer Service Detail'!$F$11:$F$5010,'B. Consumer Budget'!$G717,'C. Consumer Service Detail'!$P$11:$P$5010,"Denied"))</f>
        <v/>
      </c>
    </row>
    <row r="718" spans="2:15" x14ac:dyDescent="0.25">
      <c r="B718" s="64">
        <f t="shared" si="11"/>
        <v>708</v>
      </c>
      <c r="C718" s="65"/>
      <c r="D718" s="66"/>
      <c r="E718" s="104"/>
      <c r="F718" s="66"/>
      <c r="G718" s="88"/>
      <c r="H718" s="66"/>
      <c r="I718" s="67"/>
      <c r="J718" s="67"/>
      <c r="K718" s="121">
        <f>'B. Consumer Budget'!$I718-'B. Consumer Budget'!$J718</f>
        <v>0</v>
      </c>
      <c r="L718" s="120" t="str">
        <f>IF(OR(C718="",D718=""),"",SUMIFS('C. Consumer Service Detail'!$J$11:$J$5010,'C. Consumer Service Detail'!$D$11:$D$5010,$C718,'C. Consumer Service Detail'!$E$11:$E$5010,$D718,'C. Consumer Service Detail'!$F$11:$F$5010,'B. Consumer Budget'!$G718))</f>
        <v/>
      </c>
      <c r="M718" s="120">
        <f>IF('B. Consumer Budget'!$K718&lt;0,0,IF('B. Consumer Budget'!$L718&gt;'B. Consumer Budget'!$K718,'B. Consumer Budget'!$K718,'B. Consumer Budget'!$L718))</f>
        <v>0</v>
      </c>
      <c r="N718" s="120" t="str">
        <f>IF('B. Consumer Budget'!$L718="","",'B. Consumer Budget'!$M718-'B. Consumer Budget'!$L718)</f>
        <v/>
      </c>
      <c r="O718" s="63" t="str">
        <f>IF(OR(E718="",F718=""),"",SUMIFS('C. Consumer Service Detail'!$J$11:$J$5010,'C. Consumer Service Detail'!$D$11:$D$5010,$C718,'C. Consumer Service Detail'!$E$11:$E$5010,$D718,'C. Consumer Service Detail'!$F$11:$F$5010,'B. Consumer Budget'!$G718,'C. Consumer Service Detail'!$P$11:$P$5010,"Denied"))</f>
        <v/>
      </c>
    </row>
    <row r="719" spans="2:15" x14ac:dyDescent="0.25">
      <c r="B719" s="64">
        <f t="shared" si="11"/>
        <v>709</v>
      </c>
      <c r="C719" s="68"/>
      <c r="D719" s="69"/>
      <c r="E719" s="103"/>
      <c r="F719" s="69"/>
      <c r="G719" s="89"/>
      <c r="H719" s="69"/>
      <c r="I719" s="70"/>
      <c r="J719" s="70"/>
      <c r="K719" s="121">
        <f>'B. Consumer Budget'!$I719-'B. Consumer Budget'!$J719</f>
        <v>0</v>
      </c>
      <c r="L719" s="120" t="str">
        <f>IF(OR(C719="",D719=""),"",SUMIFS('C. Consumer Service Detail'!$J$11:$J$5010,'C. Consumer Service Detail'!$D$11:$D$5010,$C719,'C. Consumer Service Detail'!$E$11:$E$5010,$D719,'C. Consumer Service Detail'!$F$11:$F$5010,'B. Consumer Budget'!$G719))</f>
        <v/>
      </c>
      <c r="M719" s="120">
        <f>IF('B. Consumer Budget'!$K719&lt;0,0,IF('B. Consumer Budget'!$L719&gt;'B. Consumer Budget'!$K719,'B. Consumer Budget'!$K719,'B. Consumer Budget'!$L719))</f>
        <v>0</v>
      </c>
      <c r="N719" s="120" t="str">
        <f>IF('B. Consumer Budget'!$L719="","",'B. Consumer Budget'!$M719-'B. Consumer Budget'!$L719)</f>
        <v/>
      </c>
      <c r="O719" s="63" t="str">
        <f>IF(OR(E719="",F719=""),"",SUMIFS('C. Consumer Service Detail'!$J$11:$J$5010,'C. Consumer Service Detail'!$D$11:$D$5010,$C719,'C. Consumer Service Detail'!$E$11:$E$5010,$D719,'C. Consumer Service Detail'!$F$11:$F$5010,'B. Consumer Budget'!$G719,'C. Consumer Service Detail'!$P$11:$P$5010,"Denied"))</f>
        <v/>
      </c>
    </row>
    <row r="720" spans="2:15" x14ac:dyDescent="0.25">
      <c r="B720" s="64">
        <f t="shared" si="11"/>
        <v>710</v>
      </c>
      <c r="C720" s="65"/>
      <c r="D720" s="66"/>
      <c r="E720" s="104"/>
      <c r="F720" s="66"/>
      <c r="G720" s="88"/>
      <c r="H720" s="66"/>
      <c r="I720" s="67"/>
      <c r="J720" s="67"/>
      <c r="K720" s="121">
        <f>'B. Consumer Budget'!$I720-'B. Consumer Budget'!$J720</f>
        <v>0</v>
      </c>
      <c r="L720" s="120" t="str">
        <f>IF(OR(C720="",D720=""),"",SUMIFS('C. Consumer Service Detail'!$J$11:$J$5010,'C. Consumer Service Detail'!$D$11:$D$5010,$C720,'C. Consumer Service Detail'!$E$11:$E$5010,$D720,'C. Consumer Service Detail'!$F$11:$F$5010,'B. Consumer Budget'!$G720))</f>
        <v/>
      </c>
      <c r="M720" s="120">
        <f>IF('B. Consumer Budget'!$K720&lt;0,0,IF('B. Consumer Budget'!$L720&gt;'B. Consumer Budget'!$K720,'B. Consumer Budget'!$K720,'B. Consumer Budget'!$L720))</f>
        <v>0</v>
      </c>
      <c r="N720" s="120" t="str">
        <f>IF('B. Consumer Budget'!$L720="","",'B. Consumer Budget'!$M720-'B. Consumer Budget'!$L720)</f>
        <v/>
      </c>
      <c r="O720" s="63" t="str">
        <f>IF(OR(E720="",F720=""),"",SUMIFS('C. Consumer Service Detail'!$J$11:$J$5010,'C. Consumer Service Detail'!$D$11:$D$5010,$C720,'C. Consumer Service Detail'!$E$11:$E$5010,$D720,'C. Consumer Service Detail'!$F$11:$F$5010,'B. Consumer Budget'!$G720,'C. Consumer Service Detail'!$P$11:$P$5010,"Denied"))</f>
        <v/>
      </c>
    </row>
    <row r="721" spans="2:15" x14ac:dyDescent="0.25">
      <c r="B721" s="64">
        <f t="shared" si="11"/>
        <v>711</v>
      </c>
      <c r="C721" s="68"/>
      <c r="D721" s="69"/>
      <c r="E721" s="103"/>
      <c r="F721" s="69"/>
      <c r="G721" s="89"/>
      <c r="H721" s="69"/>
      <c r="I721" s="70"/>
      <c r="J721" s="70"/>
      <c r="K721" s="121">
        <f>'B. Consumer Budget'!$I721-'B. Consumer Budget'!$J721</f>
        <v>0</v>
      </c>
      <c r="L721" s="120" t="str">
        <f>IF(OR(C721="",D721=""),"",SUMIFS('C. Consumer Service Detail'!$J$11:$J$5010,'C. Consumer Service Detail'!$D$11:$D$5010,$C721,'C. Consumer Service Detail'!$E$11:$E$5010,$D721,'C. Consumer Service Detail'!$F$11:$F$5010,'B. Consumer Budget'!$G721))</f>
        <v/>
      </c>
      <c r="M721" s="120">
        <f>IF('B. Consumer Budget'!$K721&lt;0,0,IF('B. Consumer Budget'!$L721&gt;'B. Consumer Budget'!$K721,'B. Consumer Budget'!$K721,'B. Consumer Budget'!$L721))</f>
        <v>0</v>
      </c>
      <c r="N721" s="120" t="str">
        <f>IF('B. Consumer Budget'!$L721="","",'B. Consumer Budget'!$M721-'B. Consumer Budget'!$L721)</f>
        <v/>
      </c>
      <c r="O721" s="63" t="str">
        <f>IF(OR(E721="",F721=""),"",SUMIFS('C. Consumer Service Detail'!$J$11:$J$5010,'C. Consumer Service Detail'!$D$11:$D$5010,$C721,'C. Consumer Service Detail'!$E$11:$E$5010,$D721,'C. Consumer Service Detail'!$F$11:$F$5010,'B. Consumer Budget'!$G721,'C. Consumer Service Detail'!$P$11:$P$5010,"Denied"))</f>
        <v/>
      </c>
    </row>
    <row r="722" spans="2:15" x14ac:dyDescent="0.25">
      <c r="B722" s="64">
        <f t="shared" si="11"/>
        <v>712</v>
      </c>
      <c r="C722" s="65"/>
      <c r="D722" s="66"/>
      <c r="E722" s="104"/>
      <c r="F722" s="66"/>
      <c r="G722" s="88"/>
      <c r="H722" s="66"/>
      <c r="I722" s="67"/>
      <c r="J722" s="67"/>
      <c r="K722" s="121">
        <f>'B. Consumer Budget'!$I722-'B. Consumer Budget'!$J722</f>
        <v>0</v>
      </c>
      <c r="L722" s="120" t="str">
        <f>IF(OR(C722="",D722=""),"",SUMIFS('C. Consumer Service Detail'!$J$11:$J$5010,'C. Consumer Service Detail'!$D$11:$D$5010,$C722,'C. Consumer Service Detail'!$E$11:$E$5010,$D722,'C. Consumer Service Detail'!$F$11:$F$5010,'B. Consumer Budget'!$G722))</f>
        <v/>
      </c>
      <c r="M722" s="120">
        <f>IF('B. Consumer Budget'!$K722&lt;0,0,IF('B. Consumer Budget'!$L722&gt;'B. Consumer Budget'!$K722,'B. Consumer Budget'!$K722,'B. Consumer Budget'!$L722))</f>
        <v>0</v>
      </c>
      <c r="N722" s="120" t="str">
        <f>IF('B. Consumer Budget'!$L722="","",'B. Consumer Budget'!$M722-'B. Consumer Budget'!$L722)</f>
        <v/>
      </c>
      <c r="O722" s="63" t="str">
        <f>IF(OR(E722="",F722=""),"",SUMIFS('C. Consumer Service Detail'!$J$11:$J$5010,'C. Consumer Service Detail'!$D$11:$D$5010,$C722,'C. Consumer Service Detail'!$E$11:$E$5010,$D722,'C. Consumer Service Detail'!$F$11:$F$5010,'B. Consumer Budget'!$G722,'C. Consumer Service Detail'!$P$11:$P$5010,"Denied"))</f>
        <v/>
      </c>
    </row>
    <row r="723" spans="2:15" x14ac:dyDescent="0.25">
      <c r="B723" s="64">
        <f t="shared" si="11"/>
        <v>713</v>
      </c>
      <c r="C723" s="68"/>
      <c r="D723" s="69"/>
      <c r="E723" s="103"/>
      <c r="F723" s="69"/>
      <c r="G723" s="89"/>
      <c r="H723" s="69"/>
      <c r="I723" s="70"/>
      <c r="J723" s="70"/>
      <c r="K723" s="121">
        <f>'B. Consumer Budget'!$I723-'B. Consumer Budget'!$J723</f>
        <v>0</v>
      </c>
      <c r="L723" s="120" t="str">
        <f>IF(OR(C723="",D723=""),"",SUMIFS('C. Consumer Service Detail'!$J$11:$J$5010,'C. Consumer Service Detail'!$D$11:$D$5010,$C723,'C. Consumer Service Detail'!$E$11:$E$5010,$D723,'C. Consumer Service Detail'!$F$11:$F$5010,'B. Consumer Budget'!$G723))</f>
        <v/>
      </c>
      <c r="M723" s="120">
        <f>IF('B. Consumer Budget'!$K723&lt;0,0,IF('B. Consumer Budget'!$L723&gt;'B. Consumer Budget'!$K723,'B. Consumer Budget'!$K723,'B. Consumer Budget'!$L723))</f>
        <v>0</v>
      </c>
      <c r="N723" s="120" t="str">
        <f>IF('B. Consumer Budget'!$L723="","",'B. Consumer Budget'!$M723-'B. Consumer Budget'!$L723)</f>
        <v/>
      </c>
      <c r="O723" s="63" t="str">
        <f>IF(OR(E723="",F723=""),"",SUMIFS('C. Consumer Service Detail'!$J$11:$J$5010,'C. Consumer Service Detail'!$D$11:$D$5010,$C723,'C. Consumer Service Detail'!$E$11:$E$5010,$D723,'C. Consumer Service Detail'!$F$11:$F$5010,'B. Consumer Budget'!$G723,'C. Consumer Service Detail'!$P$11:$P$5010,"Denied"))</f>
        <v/>
      </c>
    </row>
    <row r="724" spans="2:15" x14ac:dyDescent="0.25">
      <c r="B724" s="64">
        <f t="shared" si="11"/>
        <v>714</v>
      </c>
      <c r="C724" s="65"/>
      <c r="D724" s="66"/>
      <c r="E724" s="104"/>
      <c r="F724" s="66"/>
      <c r="G724" s="88"/>
      <c r="H724" s="66"/>
      <c r="I724" s="67"/>
      <c r="J724" s="67"/>
      <c r="K724" s="121">
        <f>'B. Consumer Budget'!$I724-'B. Consumer Budget'!$J724</f>
        <v>0</v>
      </c>
      <c r="L724" s="120" t="str">
        <f>IF(OR(C724="",D724=""),"",SUMIFS('C. Consumer Service Detail'!$J$11:$J$5010,'C. Consumer Service Detail'!$D$11:$D$5010,$C724,'C. Consumer Service Detail'!$E$11:$E$5010,$D724,'C. Consumer Service Detail'!$F$11:$F$5010,'B. Consumer Budget'!$G724))</f>
        <v/>
      </c>
      <c r="M724" s="120">
        <f>IF('B. Consumer Budget'!$K724&lt;0,0,IF('B. Consumer Budget'!$L724&gt;'B. Consumer Budget'!$K724,'B. Consumer Budget'!$K724,'B. Consumer Budget'!$L724))</f>
        <v>0</v>
      </c>
      <c r="N724" s="120" t="str">
        <f>IF('B. Consumer Budget'!$L724="","",'B. Consumer Budget'!$M724-'B. Consumer Budget'!$L724)</f>
        <v/>
      </c>
      <c r="O724" s="63" t="str">
        <f>IF(OR(E724="",F724=""),"",SUMIFS('C. Consumer Service Detail'!$J$11:$J$5010,'C. Consumer Service Detail'!$D$11:$D$5010,$C724,'C. Consumer Service Detail'!$E$11:$E$5010,$D724,'C. Consumer Service Detail'!$F$11:$F$5010,'B. Consumer Budget'!$G724,'C. Consumer Service Detail'!$P$11:$P$5010,"Denied"))</f>
        <v/>
      </c>
    </row>
    <row r="725" spans="2:15" x14ac:dyDescent="0.25">
      <c r="B725" s="64">
        <f t="shared" si="11"/>
        <v>715</v>
      </c>
      <c r="C725" s="68"/>
      <c r="D725" s="69"/>
      <c r="E725" s="103"/>
      <c r="F725" s="69"/>
      <c r="G725" s="89"/>
      <c r="H725" s="69"/>
      <c r="I725" s="70"/>
      <c r="J725" s="70"/>
      <c r="K725" s="121">
        <f>'B. Consumer Budget'!$I725-'B. Consumer Budget'!$J725</f>
        <v>0</v>
      </c>
      <c r="L725" s="120" t="str">
        <f>IF(OR(C725="",D725=""),"",SUMIFS('C. Consumer Service Detail'!$J$11:$J$5010,'C. Consumer Service Detail'!$D$11:$D$5010,$C725,'C. Consumer Service Detail'!$E$11:$E$5010,$D725,'C. Consumer Service Detail'!$F$11:$F$5010,'B. Consumer Budget'!$G725))</f>
        <v/>
      </c>
      <c r="M725" s="120">
        <f>IF('B. Consumer Budget'!$K725&lt;0,0,IF('B. Consumer Budget'!$L725&gt;'B. Consumer Budget'!$K725,'B. Consumer Budget'!$K725,'B. Consumer Budget'!$L725))</f>
        <v>0</v>
      </c>
      <c r="N725" s="120" t="str">
        <f>IF('B. Consumer Budget'!$L725="","",'B. Consumer Budget'!$M725-'B. Consumer Budget'!$L725)</f>
        <v/>
      </c>
      <c r="O725" s="63" t="str">
        <f>IF(OR(E725="",F725=""),"",SUMIFS('C. Consumer Service Detail'!$J$11:$J$5010,'C. Consumer Service Detail'!$D$11:$D$5010,$C725,'C. Consumer Service Detail'!$E$11:$E$5010,$D725,'C. Consumer Service Detail'!$F$11:$F$5010,'B. Consumer Budget'!$G725,'C. Consumer Service Detail'!$P$11:$P$5010,"Denied"))</f>
        <v/>
      </c>
    </row>
    <row r="726" spans="2:15" x14ac:dyDescent="0.25">
      <c r="B726" s="64">
        <f t="shared" si="11"/>
        <v>716</v>
      </c>
      <c r="C726" s="65"/>
      <c r="D726" s="66"/>
      <c r="E726" s="104"/>
      <c r="F726" s="66"/>
      <c r="G726" s="88"/>
      <c r="H726" s="66"/>
      <c r="I726" s="67"/>
      <c r="J726" s="67"/>
      <c r="K726" s="121">
        <f>'B. Consumer Budget'!$I726-'B. Consumer Budget'!$J726</f>
        <v>0</v>
      </c>
      <c r="L726" s="120" t="str">
        <f>IF(OR(C726="",D726=""),"",SUMIFS('C. Consumer Service Detail'!$J$11:$J$5010,'C. Consumer Service Detail'!$D$11:$D$5010,$C726,'C. Consumer Service Detail'!$E$11:$E$5010,$D726,'C. Consumer Service Detail'!$F$11:$F$5010,'B. Consumer Budget'!$G726))</f>
        <v/>
      </c>
      <c r="M726" s="120">
        <f>IF('B. Consumer Budget'!$K726&lt;0,0,IF('B. Consumer Budget'!$L726&gt;'B. Consumer Budget'!$K726,'B. Consumer Budget'!$K726,'B. Consumer Budget'!$L726))</f>
        <v>0</v>
      </c>
      <c r="N726" s="120" t="str">
        <f>IF('B. Consumer Budget'!$L726="","",'B. Consumer Budget'!$M726-'B. Consumer Budget'!$L726)</f>
        <v/>
      </c>
      <c r="O726" s="63" t="str">
        <f>IF(OR(E726="",F726=""),"",SUMIFS('C. Consumer Service Detail'!$J$11:$J$5010,'C. Consumer Service Detail'!$D$11:$D$5010,$C726,'C. Consumer Service Detail'!$E$11:$E$5010,$D726,'C. Consumer Service Detail'!$F$11:$F$5010,'B. Consumer Budget'!$G726,'C. Consumer Service Detail'!$P$11:$P$5010,"Denied"))</f>
        <v/>
      </c>
    </row>
    <row r="727" spans="2:15" x14ac:dyDescent="0.25">
      <c r="B727" s="64">
        <f t="shared" si="11"/>
        <v>717</v>
      </c>
      <c r="C727" s="68"/>
      <c r="D727" s="69"/>
      <c r="E727" s="103"/>
      <c r="F727" s="69"/>
      <c r="G727" s="89"/>
      <c r="H727" s="69"/>
      <c r="I727" s="70"/>
      <c r="J727" s="70"/>
      <c r="K727" s="121">
        <f>'B. Consumer Budget'!$I727-'B. Consumer Budget'!$J727</f>
        <v>0</v>
      </c>
      <c r="L727" s="120" t="str">
        <f>IF(OR(C727="",D727=""),"",SUMIFS('C. Consumer Service Detail'!$J$11:$J$5010,'C. Consumer Service Detail'!$D$11:$D$5010,$C727,'C. Consumer Service Detail'!$E$11:$E$5010,$D727,'C. Consumer Service Detail'!$F$11:$F$5010,'B. Consumer Budget'!$G727))</f>
        <v/>
      </c>
      <c r="M727" s="120">
        <f>IF('B. Consumer Budget'!$K727&lt;0,0,IF('B. Consumer Budget'!$L727&gt;'B. Consumer Budget'!$K727,'B. Consumer Budget'!$K727,'B. Consumer Budget'!$L727))</f>
        <v>0</v>
      </c>
      <c r="N727" s="120" t="str">
        <f>IF('B. Consumer Budget'!$L727="","",'B. Consumer Budget'!$M727-'B. Consumer Budget'!$L727)</f>
        <v/>
      </c>
      <c r="O727" s="63" t="str">
        <f>IF(OR(E727="",F727=""),"",SUMIFS('C. Consumer Service Detail'!$J$11:$J$5010,'C. Consumer Service Detail'!$D$11:$D$5010,$C727,'C. Consumer Service Detail'!$E$11:$E$5010,$D727,'C. Consumer Service Detail'!$F$11:$F$5010,'B. Consumer Budget'!$G727,'C. Consumer Service Detail'!$P$11:$P$5010,"Denied"))</f>
        <v/>
      </c>
    </row>
    <row r="728" spans="2:15" x14ac:dyDescent="0.25">
      <c r="B728" s="64">
        <f t="shared" si="11"/>
        <v>718</v>
      </c>
      <c r="C728" s="65"/>
      <c r="D728" s="66"/>
      <c r="E728" s="104"/>
      <c r="F728" s="66"/>
      <c r="G728" s="88"/>
      <c r="H728" s="66"/>
      <c r="I728" s="67"/>
      <c r="J728" s="67"/>
      <c r="K728" s="121">
        <f>'B. Consumer Budget'!$I728-'B. Consumer Budget'!$J728</f>
        <v>0</v>
      </c>
      <c r="L728" s="120" t="str">
        <f>IF(OR(C728="",D728=""),"",SUMIFS('C. Consumer Service Detail'!$J$11:$J$5010,'C. Consumer Service Detail'!$D$11:$D$5010,$C728,'C. Consumer Service Detail'!$E$11:$E$5010,$D728,'C. Consumer Service Detail'!$F$11:$F$5010,'B. Consumer Budget'!$G728))</f>
        <v/>
      </c>
      <c r="M728" s="120">
        <f>IF('B. Consumer Budget'!$K728&lt;0,0,IF('B. Consumer Budget'!$L728&gt;'B. Consumer Budget'!$K728,'B. Consumer Budget'!$K728,'B. Consumer Budget'!$L728))</f>
        <v>0</v>
      </c>
      <c r="N728" s="120" t="str">
        <f>IF('B. Consumer Budget'!$L728="","",'B. Consumer Budget'!$M728-'B. Consumer Budget'!$L728)</f>
        <v/>
      </c>
      <c r="O728" s="63" t="str">
        <f>IF(OR(E728="",F728=""),"",SUMIFS('C. Consumer Service Detail'!$J$11:$J$5010,'C. Consumer Service Detail'!$D$11:$D$5010,$C728,'C. Consumer Service Detail'!$E$11:$E$5010,$D728,'C. Consumer Service Detail'!$F$11:$F$5010,'B. Consumer Budget'!$G728,'C. Consumer Service Detail'!$P$11:$P$5010,"Denied"))</f>
        <v/>
      </c>
    </row>
    <row r="729" spans="2:15" x14ac:dyDescent="0.25">
      <c r="B729" s="64">
        <f t="shared" si="11"/>
        <v>719</v>
      </c>
      <c r="C729" s="68"/>
      <c r="D729" s="69"/>
      <c r="E729" s="103"/>
      <c r="F729" s="69"/>
      <c r="G729" s="89"/>
      <c r="H729" s="69"/>
      <c r="I729" s="70"/>
      <c r="J729" s="70"/>
      <c r="K729" s="121">
        <f>'B. Consumer Budget'!$I729-'B. Consumer Budget'!$J729</f>
        <v>0</v>
      </c>
      <c r="L729" s="120" t="str">
        <f>IF(OR(C729="",D729=""),"",SUMIFS('C. Consumer Service Detail'!$J$11:$J$5010,'C. Consumer Service Detail'!$D$11:$D$5010,$C729,'C. Consumer Service Detail'!$E$11:$E$5010,$D729,'C. Consumer Service Detail'!$F$11:$F$5010,'B. Consumer Budget'!$G729))</f>
        <v/>
      </c>
      <c r="M729" s="120">
        <f>IF('B. Consumer Budget'!$K729&lt;0,0,IF('B. Consumer Budget'!$L729&gt;'B. Consumer Budget'!$K729,'B. Consumer Budget'!$K729,'B. Consumer Budget'!$L729))</f>
        <v>0</v>
      </c>
      <c r="N729" s="120" t="str">
        <f>IF('B. Consumer Budget'!$L729="","",'B. Consumer Budget'!$M729-'B. Consumer Budget'!$L729)</f>
        <v/>
      </c>
      <c r="O729" s="63" t="str">
        <f>IF(OR(E729="",F729=""),"",SUMIFS('C. Consumer Service Detail'!$J$11:$J$5010,'C. Consumer Service Detail'!$D$11:$D$5010,$C729,'C. Consumer Service Detail'!$E$11:$E$5010,$D729,'C. Consumer Service Detail'!$F$11:$F$5010,'B. Consumer Budget'!$G729,'C. Consumer Service Detail'!$P$11:$P$5010,"Denied"))</f>
        <v/>
      </c>
    </row>
    <row r="730" spans="2:15" x14ac:dyDescent="0.25">
      <c r="B730" s="64">
        <f t="shared" si="11"/>
        <v>720</v>
      </c>
      <c r="C730" s="65"/>
      <c r="D730" s="66"/>
      <c r="E730" s="104"/>
      <c r="F730" s="66"/>
      <c r="G730" s="88"/>
      <c r="H730" s="66"/>
      <c r="I730" s="67"/>
      <c r="J730" s="67"/>
      <c r="K730" s="121">
        <f>'B. Consumer Budget'!$I730-'B. Consumer Budget'!$J730</f>
        <v>0</v>
      </c>
      <c r="L730" s="120" t="str">
        <f>IF(OR(C730="",D730=""),"",SUMIFS('C. Consumer Service Detail'!$J$11:$J$5010,'C. Consumer Service Detail'!$D$11:$D$5010,$C730,'C. Consumer Service Detail'!$E$11:$E$5010,$D730,'C. Consumer Service Detail'!$F$11:$F$5010,'B. Consumer Budget'!$G730))</f>
        <v/>
      </c>
      <c r="M730" s="120">
        <f>IF('B. Consumer Budget'!$K730&lt;0,0,IF('B. Consumer Budget'!$L730&gt;'B. Consumer Budget'!$K730,'B. Consumer Budget'!$K730,'B. Consumer Budget'!$L730))</f>
        <v>0</v>
      </c>
      <c r="N730" s="120" t="str">
        <f>IF('B. Consumer Budget'!$L730="","",'B. Consumer Budget'!$M730-'B. Consumer Budget'!$L730)</f>
        <v/>
      </c>
      <c r="O730" s="63" t="str">
        <f>IF(OR(E730="",F730=""),"",SUMIFS('C. Consumer Service Detail'!$J$11:$J$5010,'C. Consumer Service Detail'!$D$11:$D$5010,$C730,'C. Consumer Service Detail'!$E$11:$E$5010,$D730,'C. Consumer Service Detail'!$F$11:$F$5010,'B. Consumer Budget'!$G730,'C. Consumer Service Detail'!$P$11:$P$5010,"Denied"))</f>
        <v/>
      </c>
    </row>
    <row r="731" spans="2:15" x14ac:dyDescent="0.25">
      <c r="B731" s="64">
        <f t="shared" si="11"/>
        <v>721</v>
      </c>
      <c r="C731" s="68"/>
      <c r="D731" s="69"/>
      <c r="E731" s="103"/>
      <c r="F731" s="69"/>
      <c r="G731" s="89"/>
      <c r="H731" s="69"/>
      <c r="I731" s="70"/>
      <c r="J731" s="70"/>
      <c r="K731" s="121">
        <f>'B. Consumer Budget'!$I731-'B. Consumer Budget'!$J731</f>
        <v>0</v>
      </c>
      <c r="L731" s="120" t="str">
        <f>IF(OR(C731="",D731=""),"",SUMIFS('C. Consumer Service Detail'!$J$11:$J$5010,'C. Consumer Service Detail'!$D$11:$D$5010,$C731,'C. Consumer Service Detail'!$E$11:$E$5010,$D731,'C. Consumer Service Detail'!$F$11:$F$5010,'B. Consumer Budget'!$G731))</f>
        <v/>
      </c>
      <c r="M731" s="120">
        <f>IF('B. Consumer Budget'!$K731&lt;0,0,IF('B. Consumer Budget'!$L731&gt;'B. Consumer Budget'!$K731,'B. Consumer Budget'!$K731,'B. Consumer Budget'!$L731))</f>
        <v>0</v>
      </c>
      <c r="N731" s="120" t="str">
        <f>IF('B. Consumer Budget'!$L731="","",'B. Consumer Budget'!$M731-'B. Consumer Budget'!$L731)</f>
        <v/>
      </c>
      <c r="O731" s="63" t="str">
        <f>IF(OR(E731="",F731=""),"",SUMIFS('C. Consumer Service Detail'!$J$11:$J$5010,'C. Consumer Service Detail'!$D$11:$D$5010,$C731,'C. Consumer Service Detail'!$E$11:$E$5010,$D731,'C. Consumer Service Detail'!$F$11:$F$5010,'B. Consumer Budget'!$G731,'C. Consumer Service Detail'!$P$11:$P$5010,"Denied"))</f>
        <v/>
      </c>
    </row>
    <row r="732" spans="2:15" x14ac:dyDescent="0.25">
      <c r="B732" s="64">
        <f t="shared" si="11"/>
        <v>722</v>
      </c>
      <c r="C732" s="65"/>
      <c r="D732" s="66"/>
      <c r="E732" s="104"/>
      <c r="F732" s="66"/>
      <c r="G732" s="88"/>
      <c r="H732" s="66"/>
      <c r="I732" s="67"/>
      <c r="J732" s="67"/>
      <c r="K732" s="121">
        <f>'B. Consumer Budget'!$I732-'B. Consumer Budget'!$J732</f>
        <v>0</v>
      </c>
      <c r="L732" s="120" t="str">
        <f>IF(OR(C732="",D732=""),"",SUMIFS('C. Consumer Service Detail'!$J$11:$J$5010,'C. Consumer Service Detail'!$D$11:$D$5010,$C732,'C. Consumer Service Detail'!$E$11:$E$5010,$D732,'C. Consumer Service Detail'!$F$11:$F$5010,'B. Consumer Budget'!$G732))</f>
        <v/>
      </c>
      <c r="M732" s="120">
        <f>IF('B. Consumer Budget'!$K732&lt;0,0,IF('B. Consumer Budget'!$L732&gt;'B. Consumer Budget'!$K732,'B. Consumer Budget'!$K732,'B. Consumer Budget'!$L732))</f>
        <v>0</v>
      </c>
      <c r="N732" s="120" t="str">
        <f>IF('B. Consumer Budget'!$L732="","",'B. Consumer Budget'!$M732-'B. Consumer Budget'!$L732)</f>
        <v/>
      </c>
      <c r="O732" s="63" t="str">
        <f>IF(OR(E732="",F732=""),"",SUMIFS('C. Consumer Service Detail'!$J$11:$J$5010,'C. Consumer Service Detail'!$D$11:$D$5010,$C732,'C. Consumer Service Detail'!$E$11:$E$5010,$D732,'C. Consumer Service Detail'!$F$11:$F$5010,'B. Consumer Budget'!$G732,'C. Consumer Service Detail'!$P$11:$P$5010,"Denied"))</f>
        <v/>
      </c>
    </row>
    <row r="733" spans="2:15" x14ac:dyDescent="0.25">
      <c r="B733" s="64">
        <f t="shared" si="11"/>
        <v>723</v>
      </c>
      <c r="C733" s="68"/>
      <c r="D733" s="69"/>
      <c r="E733" s="103"/>
      <c r="F733" s="69"/>
      <c r="G733" s="89"/>
      <c r="H733" s="69"/>
      <c r="I733" s="70"/>
      <c r="J733" s="70"/>
      <c r="K733" s="121">
        <f>'B. Consumer Budget'!$I733-'B. Consumer Budget'!$J733</f>
        <v>0</v>
      </c>
      <c r="L733" s="120" t="str">
        <f>IF(OR(C733="",D733=""),"",SUMIFS('C. Consumer Service Detail'!$J$11:$J$5010,'C. Consumer Service Detail'!$D$11:$D$5010,$C733,'C. Consumer Service Detail'!$E$11:$E$5010,$D733,'C. Consumer Service Detail'!$F$11:$F$5010,'B. Consumer Budget'!$G733))</f>
        <v/>
      </c>
      <c r="M733" s="120">
        <f>IF('B. Consumer Budget'!$K733&lt;0,0,IF('B. Consumer Budget'!$L733&gt;'B. Consumer Budget'!$K733,'B. Consumer Budget'!$K733,'B. Consumer Budget'!$L733))</f>
        <v>0</v>
      </c>
      <c r="N733" s="120" t="str">
        <f>IF('B. Consumer Budget'!$L733="","",'B. Consumer Budget'!$M733-'B. Consumer Budget'!$L733)</f>
        <v/>
      </c>
      <c r="O733" s="63" t="str">
        <f>IF(OR(E733="",F733=""),"",SUMIFS('C. Consumer Service Detail'!$J$11:$J$5010,'C. Consumer Service Detail'!$D$11:$D$5010,$C733,'C. Consumer Service Detail'!$E$11:$E$5010,$D733,'C. Consumer Service Detail'!$F$11:$F$5010,'B. Consumer Budget'!$G733,'C. Consumer Service Detail'!$P$11:$P$5010,"Denied"))</f>
        <v/>
      </c>
    </row>
    <row r="734" spans="2:15" x14ac:dyDescent="0.25">
      <c r="B734" s="64">
        <f t="shared" si="11"/>
        <v>724</v>
      </c>
      <c r="C734" s="65"/>
      <c r="D734" s="66"/>
      <c r="E734" s="104"/>
      <c r="F734" s="66"/>
      <c r="G734" s="88"/>
      <c r="H734" s="66"/>
      <c r="I734" s="67"/>
      <c r="J734" s="67"/>
      <c r="K734" s="121">
        <f>'B. Consumer Budget'!$I734-'B. Consumer Budget'!$J734</f>
        <v>0</v>
      </c>
      <c r="L734" s="120" t="str">
        <f>IF(OR(C734="",D734=""),"",SUMIFS('C. Consumer Service Detail'!$J$11:$J$5010,'C. Consumer Service Detail'!$D$11:$D$5010,$C734,'C. Consumer Service Detail'!$E$11:$E$5010,$D734,'C. Consumer Service Detail'!$F$11:$F$5010,'B. Consumer Budget'!$G734))</f>
        <v/>
      </c>
      <c r="M734" s="120">
        <f>IF('B. Consumer Budget'!$K734&lt;0,0,IF('B. Consumer Budget'!$L734&gt;'B. Consumer Budget'!$K734,'B. Consumer Budget'!$K734,'B. Consumer Budget'!$L734))</f>
        <v>0</v>
      </c>
      <c r="N734" s="120" t="str">
        <f>IF('B. Consumer Budget'!$L734="","",'B. Consumer Budget'!$M734-'B. Consumer Budget'!$L734)</f>
        <v/>
      </c>
      <c r="O734" s="63" t="str">
        <f>IF(OR(E734="",F734=""),"",SUMIFS('C. Consumer Service Detail'!$J$11:$J$5010,'C. Consumer Service Detail'!$D$11:$D$5010,$C734,'C. Consumer Service Detail'!$E$11:$E$5010,$D734,'C. Consumer Service Detail'!$F$11:$F$5010,'B. Consumer Budget'!$G734,'C. Consumer Service Detail'!$P$11:$P$5010,"Denied"))</f>
        <v/>
      </c>
    </row>
    <row r="735" spans="2:15" x14ac:dyDescent="0.25">
      <c r="B735" s="64">
        <f t="shared" si="11"/>
        <v>725</v>
      </c>
      <c r="C735" s="68"/>
      <c r="D735" s="69"/>
      <c r="E735" s="103"/>
      <c r="F735" s="69"/>
      <c r="G735" s="89"/>
      <c r="H735" s="69"/>
      <c r="I735" s="70"/>
      <c r="J735" s="70"/>
      <c r="K735" s="121">
        <f>'B. Consumer Budget'!$I735-'B. Consumer Budget'!$J735</f>
        <v>0</v>
      </c>
      <c r="L735" s="120" t="str">
        <f>IF(OR(C735="",D735=""),"",SUMIFS('C. Consumer Service Detail'!$J$11:$J$5010,'C. Consumer Service Detail'!$D$11:$D$5010,$C735,'C. Consumer Service Detail'!$E$11:$E$5010,$D735,'C. Consumer Service Detail'!$F$11:$F$5010,'B. Consumer Budget'!$G735))</f>
        <v/>
      </c>
      <c r="M735" s="120">
        <f>IF('B. Consumer Budget'!$K735&lt;0,0,IF('B. Consumer Budget'!$L735&gt;'B. Consumer Budget'!$K735,'B. Consumer Budget'!$K735,'B. Consumer Budget'!$L735))</f>
        <v>0</v>
      </c>
      <c r="N735" s="120" t="str">
        <f>IF('B. Consumer Budget'!$L735="","",'B. Consumer Budget'!$M735-'B. Consumer Budget'!$L735)</f>
        <v/>
      </c>
      <c r="O735" s="63" t="str">
        <f>IF(OR(E735="",F735=""),"",SUMIFS('C. Consumer Service Detail'!$J$11:$J$5010,'C. Consumer Service Detail'!$D$11:$D$5010,$C735,'C. Consumer Service Detail'!$E$11:$E$5010,$D735,'C. Consumer Service Detail'!$F$11:$F$5010,'B. Consumer Budget'!$G735,'C. Consumer Service Detail'!$P$11:$P$5010,"Denied"))</f>
        <v/>
      </c>
    </row>
    <row r="736" spans="2:15" x14ac:dyDescent="0.25">
      <c r="B736" s="64">
        <f t="shared" si="11"/>
        <v>726</v>
      </c>
      <c r="C736" s="65"/>
      <c r="D736" s="66"/>
      <c r="E736" s="104"/>
      <c r="F736" s="66"/>
      <c r="G736" s="88"/>
      <c r="H736" s="66"/>
      <c r="I736" s="67"/>
      <c r="J736" s="67"/>
      <c r="K736" s="121">
        <f>'B. Consumer Budget'!$I736-'B. Consumer Budget'!$J736</f>
        <v>0</v>
      </c>
      <c r="L736" s="120" t="str">
        <f>IF(OR(C736="",D736=""),"",SUMIFS('C. Consumer Service Detail'!$J$11:$J$5010,'C. Consumer Service Detail'!$D$11:$D$5010,$C736,'C. Consumer Service Detail'!$E$11:$E$5010,$D736,'C. Consumer Service Detail'!$F$11:$F$5010,'B. Consumer Budget'!$G736))</f>
        <v/>
      </c>
      <c r="M736" s="120">
        <f>IF('B. Consumer Budget'!$K736&lt;0,0,IF('B. Consumer Budget'!$L736&gt;'B. Consumer Budget'!$K736,'B. Consumer Budget'!$K736,'B. Consumer Budget'!$L736))</f>
        <v>0</v>
      </c>
      <c r="N736" s="120" t="str">
        <f>IF('B. Consumer Budget'!$L736="","",'B. Consumer Budget'!$M736-'B. Consumer Budget'!$L736)</f>
        <v/>
      </c>
      <c r="O736" s="63" t="str">
        <f>IF(OR(E736="",F736=""),"",SUMIFS('C. Consumer Service Detail'!$J$11:$J$5010,'C. Consumer Service Detail'!$D$11:$D$5010,$C736,'C. Consumer Service Detail'!$E$11:$E$5010,$D736,'C. Consumer Service Detail'!$F$11:$F$5010,'B. Consumer Budget'!$G736,'C. Consumer Service Detail'!$P$11:$P$5010,"Denied"))</f>
        <v/>
      </c>
    </row>
    <row r="737" spans="2:15" x14ac:dyDescent="0.25">
      <c r="B737" s="64">
        <f t="shared" si="11"/>
        <v>727</v>
      </c>
      <c r="C737" s="68"/>
      <c r="D737" s="69"/>
      <c r="E737" s="103"/>
      <c r="F737" s="69"/>
      <c r="G737" s="89"/>
      <c r="H737" s="69"/>
      <c r="I737" s="70"/>
      <c r="J737" s="70"/>
      <c r="K737" s="121">
        <f>'B. Consumer Budget'!$I737-'B. Consumer Budget'!$J737</f>
        <v>0</v>
      </c>
      <c r="L737" s="120" t="str">
        <f>IF(OR(C737="",D737=""),"",SUMIFS('C. Consumer Service Detail'!$J$11:$J$5010,'C. Consumer Service Detail'!$D$11:$D$5010,$C737,'C. Consumer Service Detail'!$E$11:$E$5010,$D737,'C. Consumer Service Detail'!$F$11:$F$5010,'B. Consumer Budget'!$G737))</f>
        <v/>
      </c>
      <c r="M737" s="120">
        <f>IF('B. Consumer Budget'!$K737&lt;0,0,IF('B. Consumer Budget'!$L737&gt;'B. Consumer Budget'!$K737,'B. Consumer Budget'!$K737,'B. Consumer Budget'!$L737))</f>
        <v>0</v>
      </c>
      <c r="N737" s="120" t="str">
        <f>IF('B. Consumer Budget'!$L737="","",'B. Consumer Budget'!$M737-'B. Consumer Budget'!$L737)</f>
        <v/>
      </c>
      <c r="O737" s="63" t="str">
        <f>IF(OR(E737="",F737=""),"",SUMIFS('C. Consumer Service Detail'!$J$11:$J$5010,'C. Consumer Service Detail'!$D$11:$D$5010,$C737,'C. Consumer Service Detail'!$E$11:$E$5010,$D737,'C. Consumer Service Detail'!$F$11:$F$5010,'B. Consumer Budget'!$G737,'C. Consumer Service Detail'!$P$11:$P$5010,"Denied"))</f>
        <v/>
      </c>
    </row>
    <row r="738" spans="2:15" x14ac:dyDescent="0.25">
      <c r="B738" s="64">
        <f t="shared" si="11"/>
        <v>728</v>
      </c>
      <c r="C738" s="65"/>
      <c r="D738" s="66"/>
      <c r="E738" s="104"/>
      <c r="F738" s="66"/>
      <c r="G738" s="88"/>
      <c r="H738" s="66"/>
      <c r="I738" s="67"/>
      <c r="J738" s="67"/>
      <c r="K738" s="121">
        <f>'B. Consumer Budget'!$I738-'B. Consumer Budget'!$J738</f>
        <v>0</v>
      </c>
      <c r="L738" s="120" t="str">
        <f>IF(OR(C738="",D738=""),"",SUMIFS('C. Consumer Service Detail'!$J$11:$J$5010,'C. Consumer Service Detail'!$D$11:$D$5010,$C738,'C. Consumer Service Detail'!$E$11:$E$5010,$D738,'C. Consumer Service Detail'!$F$11:$F$5010,'B. Consumer Budget'!$G738))</f>
        <v/>
      </c>
      <c r="M738" s="120">
        <f>IF('B. Consumer Budget'!$K738&lt;0,0,IF('B. Consumer Budget'!$L738&gt;'B. Consumer Budget'!$K738,'B. Consumer Budget'!$K738,'B. Consumer Budget'!$L738))</f>
        <v>0</v>
      </c>
      <c r="N738" s="120" t="str">
        <f>IF('B. Consumer Budget'!$L738="","",'B. Consumer Budget'!$M738-'B. Consumer Budget'!$L738)</f>
        <v/>
      </c>
      <c r="O738" s="63" t="str">
        <f>IF(OR(E738="",F738=""),"",SUMIFS('C. Consumer Service Detail'!$J$11:$J$5010,'C. Consumer Service Detail'!$D$11:$D$5010,$C738,'C. Consumer Service Detail'!$E$11:$E$5010,$D738,'C. Consumer Service Detail'!$F$11:$F$5010,'B. Consumer Budget'!$G738,'C. Consumer Service Detail'!$P$11:$P$5010,"Denied"))</f>
        <v/>
      </c>
    </row>
    <row r="739" spans="2:15" x14ac:dyDescent="0.25">
      <c r="B739" s="64">
        <f t="shared" si="11"/>
        <v>729</v>
      </c>
      <c r="C739" s="68"/>
      <c r="D739" s="69"/>
      <c r="E739" s="103"/>
      <c r="F739" s="69"/>
      <c r="G739" s="89"/>
      <c r="H739" s="69"/>
      <c r="I739" s="70"/>
      <c r="J739" s="70"/>
      <c r="K739" s="121">
        <f>'B. Consumer Budget'!$I739-'B. Consumer Budget'!$J739</f>
        <v>0</v>
      </c>
      <c r="L739" s="120" t="str">
        <f>IF(OR(C739="",D739=""),"",SUMIFS('C. Consumer Service Detail'!$J$11:$J$5010,'C. Consumer Service Detail'!$D$11:$D$5010,$C739,'C. Consumer Service Detail'!$E$11:$E$5010,$D739,'C. Consumer Service Detail'!$F$11:$F$5010,'B. Consumer Budget'!$G739))</f>
        <v/>
      </c>
      <c r="M739" s="120">
        <f>IF('B. Consumer Budget'!$K739&lt;0,0,IF('B. Consumer Budget'!$L739&gt;'B. Consumer Budget'!$K739,'B. Consumer Budget'!$K739,'B. Consumer Budget'!$L739))</f>
        <v>0</v>
      </c>
      <c r="N739" s="120" t="str">
        <f>IF('B. Consumer Budget'!$L739="","",'B. Consumer Budget'!$M739-'B. Consumer Budget'!$L739)</f>
        <v/>
      </c>
      <c r="O739" s="63" t="str">
        <f>IF(OR(E739="",F739=""),"",SUMIFS('C. Consumer Service Detail'!$J$11:$J$5010,'C. Consumer Service Detail'!$D$11:$D$5010,$C739,'C. Consumer Service Detail'!$E$11:$E$5010,$D739,'C. Consumer Service Detail'!$F$11:$F$5010,'B. Consumer Budget'!$G739,'C. Consumer Service Detail'!$P$11:$P$5010,"Denied"))</f>
        <v/>
      </c>
    </row>
    <row r="740" spans="2:15" x14ac:dyDescent="0.25">
      <c r="B740" s="64">
        <f t="shared" si="11"/>
        <v>730</v>
      </c>
      <c r="C740" s="65"/>
      <c r="D740" s="66"/>
      <c r="E740" s="104"/>
      <c r="F740" s="66"/>
      <c r="G740" s="88"/>
      <c r="H740" s="66"/>
      <c r="I740" s="67"/>
      <c r="J740" s="67"/>
      <c r="K740" s="121">
        <f>'B. Consumer Budget'!$I740-'B. Consumer Budget'!$J740</f>
        <v>0</v>
      </c>
      <c r="L740" s="120" t="str">
        <f>IF(OR(C740="",D740=""),"",SUMIFS('C. Consumer Service Detail'!$J$11:$J$5010,'C. Consumer Service Detail'!$D$11:$D$5010,$C740,'C. Consumer Service Detail'!$E$11:$E$5010,$D740,'C. Consumer Service Detail'!$F$11:$F$5010,'B. Consumer Budget'!$G740))</f>
        <v/>
      </c>
      <c r="M740" s="120">
        <f>IF('B. Consumer Budget'!$K740&lt;0,0,IF('B. Consumer Budget'!$L740&gt;'B. Consumer Budget'!$K740,'B. Consumer Budget'!$K740,'B. Consumer Budget'!$L740))</f>
        <v>0</v>
      </c>
      <c r="N740" s="120" t="str">
        <f>IF('B. Consumer Budget'!$L740="","",'B. Consumer Budget'!$M740-'B. Consumer Budget'!$L740)</f>
        <v/>
      </c>
      <c r="O740" s="63" t="str">
        <f>IF(OR(E740="",F740=""),"",SUMIFS('C. Consumer Service Detail'!$J$11:$J$5010,'C. Consumer Service Detail'!$D$11:$D$5010,$C740,'C. Consumer Service Detail'!$E$11:$E$5010,$D740,'C. Consumer Service Detail'!$F$11:$F$5010,'B. Consumer Budget'!$G740,'C. Consumer Service Detail'!$P$11:$P$5010,"Denied"))</f>
        <v/>
      </c>
    </row>
    <row r="741" spans="2:15" x14ac:dyDescent="0.25">
      <c r="B741" s="64">
        <f t="shared" si="11"/>
        <v>731</v>
      </c>
      <c r="C741" s="68"/>
      <c r="D741" s="69"/>
      <c r="E741" s="103"/>
      <c r="F741" s="69"/>
      <c r="G741" s="89"/>
      <c r="H741" s="69"/>
      <c r="I741" s="70"/>
      <c r="J741" s="70"/>
      <c r="K741" s="121">
        <f>'B. Consumer Budget'!$I741-'B. Consumer Budget'!$J741</f>
        <v>0</v>
      </c>
      <c r="L741" s="120" t="str">
        <f>IF(OR(C741="",D741=""),"",SUMIFS('C. Consumer Service Detail'!$J$11:$J$5010,'C. Consumer Service Detail'!$D$11:$D$5010,$C741,'C. Consumer Service Detail'!$E$11:$E$5010,$D741,'C. Consumer Service Detail'!$F$11:$F$5010,'B. Consumer Budget'!$G741))</f>
        <v/>
      </c>
      <c r="M741" s="120">
        <f>IF('B. Consumer Budget'!$K741&lt;0,0,IF('B. Consumer Budget'!$L741&gt;'B. Consumer Budget'!$K741,'B. Consumer Budget'!$K741,'B. Consumer Budget'!$L741))</f>
        <v>0</v>
      </c>
      <c r="N741" s="120" t="str">
        <f>IF('B. Consumer Budget'!$L741="","",'B. Consumer Budget'!$M741-'B. Consumer Budget'!$L741)</f>
        <v/>
      </c>
      <c r="O741" s="63" t="str">
        <f>IF(OR(E741="",F741=""),"",SUMIFS('C. Consumer Service Detail'!$J$11:$J$5010,'C. Consumer Service Detail'!$D$11:$D$5010,$C741,'C. Consumer Service Detail'!$E$11:$E$5010,$D741,'C. Consumer Service Detail'!$F$11:$F$5010,'B. Consumer Budget'!$G741,'C. Consumer Service Detail'!$P$11:$P$5010,"Denied"))</f>
        <v/>
      </c>
    </row>
    <row r="742" spans="2:15" x14ac:dyDescent="0.25">
      <c r="B742" s="64">
        <f t="shared" si="11"/>
        <v>732</v>
      </c>
      <c r="C742" s="65"/>
      <c r="D742" s="66"/>
      <c r="E742" s="104"/>
      <c r="F742" s="66"/>
      <c r="G742" s="88"/>
      <c r="H742" s="66"/>
      <c r="I742" s="67"/>
      <c r="J742" s="67"/>
      <c r="K742" s="121">
        <f>'B. Consumer Budget'!$I742-'B. Consumer Budget'!$J742</f>
        <v>0</v>
      </c>
      <c r="L742" s="120" t="str">
        <f>IF(OR(C742="",D742=""),"",SUMIFS('C. Consumer Service Detail'!$J$11:$J$5010,'C. Consumer Service Detail'!$D$11:$D$5010,$C742,'C. Consumer Service Detail'!$E$11:$E$5010,$D742,'C. Consumer Service Detail'!$F$11:$F$5010,'B. Consumer Budget'!$G742))</f>
        <v/>
      </c>
      <c r="M742" s="120">
        <f>IF('B. Consumer Budget'!$K742&lt;0,0,IF('B. Consumer Budget'!$L742&gt;'B. Consumer Budget'!$K742,'B. Consumer Budget'!$K742,'B. Consumer Budget'!$L742))</f>
        <v>0</v>
      </c>
      <c r="N742" s="120" t="str">
        <f>IF('B. Consumer Budget'!$L742="","",'B. Consumer Budget'!$M742-'B. Consumer Budget'!$L742)</f>
        <v/>
      </c>
      <c r="O742" s="63" t="str">
        <f>IF(OR(E742="",F742=""),"",SUMIFS('C. Consumer Service Detail'!$J$11:$J$5010,'C. Consumer Service Detail'!$D$11:$D$5010,$C742,'C. Consumer Service Detail'!$E$11:$E$5010,$D742,'C. Consumer Service Detail'!$F$11:$F$5010,'B. Consumer Budget'!$G742,'C. Consumer Service Detail'!$P$11:$P$5010,"Denied"))</f>
        <v/>
      </c>
    </row>
    <row r="743" spans="2:15" x14ac:dyDescent="0.25">
      <c r="B743" s="64">
        <f t="shared" si="11"/>
        <v>733</v>
      </c>
      <c r="C743" s="68"/>
      <c r="D743" s="69"/>
      <c r="E743" s="103"/>
      <c r="F743" s="69"/>
      <c r="G743" s="89"/>
      <c r="H743" s="69"/>
      <c r="I743" s="70"/>
      <c r="J743" s="70"/>
      <c r="K743" s="121">
        <f>'B. Consumer Budget'!$I743-'B. Consumer Budget'!$J743</f>
        <v>0</v>
      </c>
      <c r="L743" s="120" t="str">
        <f>IF(OR(C743="",D743=""),"",SUMIFS('C. Consumer Service Detail'!$J$11:$J$5010,'C. Consumer Service Detail'!$D$11:$D$5010,$C743,'C. Consumer Service Detail'!$E$11:$E$5010,$D743,'C. Consumer Service Detail'!$F$11:$F$5010,'B. Consumer Budget'!$G743))</f>
        <v/>
      </c>
      <c r="M743" s="120">
        <f>IF('B. Consumer Budget'!$K743&lt;0,0,IF('B. Consumer Budget'!$L743&gt;'B. Consumer Budget'!$K743,'B. Consumer Budget'!$K743,'B. Consumer Budget'!$L743))</f>
        <v>0</v>
      </c>
      <c r="N743" s="120" t="str">
        <f>IF('B. Consumer Budget'!$L743="","",'B. Consumer Budget'!$M743-'B. Consumer Budget'!$L743)</f>
        <v/>
      </c>
      <c r="O743" s="63" t="str">
        <f>IF(OR(E743="",F743=""),"",SUMIFS('C. Consumer Service Detail'!$J$11:$J$5010,'C. Consumer Service Detail'!$D$11:$D$5010,$C743,'C. Consumer Service Detail'!$E$11:$E$5010,$D743,'C. Consumer Service Detail'!$F$11:$F$5010,'B. Consumer Budget'!$G743,'C. Consumer Service Detail'!$P$11:$P$5010,"Denied"))</f>
        <v/>
      </c>
    </row>
    <row r="744" spans="2:15" x14ac:dyDescent="0.25">
      <c r="B744" s="64">
        <f t="shared" si="11"/>
        <v>734</v>
      </c>
      <c r="C744" s="65"/>
      <c r="D744" s="66"/>
      <c r="E744" s="104"/>
      <c r="F744" s="66"/>
      <c r="G744" s="88"/>
      <c r="H744" s="66"/>
      <c r="I744" s="67"/>
      <c r="J744" s="67"/>
      <c r="K744" s="121">
        <f>'B. Consumer Budget'!$I744-'B. Consumer Budget'!$J744</f>
        <v>0</v>
      </c>
      <c r="L744" s="120" t="str">
        <f>IF(OR(C744="",D744=""),"",SUMIFS('C. Consumer Service Detail'!$J$11:$J$5010,'C. Consumer Service Detail'!$D$11:$D$5010,$C744,'C. Consumer Service Detail'!$E$11:$E$5010,$D744,'C. Consumer Service Detail'!$F$11:$F$5010,'B. Consumer Budget'!$G744))</f>
        <v/>
      </c>
      <c r="M744" s="120">
        <f>IF('B. Consumer Budget'!$K744&lt;0,0,IF('B. Consumer Budget'!$L744&gt;'B. Consumer Budget'!$K744,'B. Consumer Budget'!$K744,'B. Consumer Budget'!$L744))</f>
        <v>0</v>
      </c>
      <c r="N744" s="120" t="str">
        <f>IF('B. Consumer Budget'!$L744="","",'B. Consumer Budget'!$M744-'B. Consumer Budget'!$L744)</f>
        <v/>
      </c>
      <c r="O744" s="63" t="str">
        <f>IF(OR(E744="",F744=""),"",SUMIFS('C. Consumer Service Detail'!$J$11:$J$5010,'C. Consumer Service Detail'!$D$11:$D$5010,$C744,'C. Consumer Service Detail'!$E$11:$E$5010,$D744,'C. Consumer Service Detail'!$F$11:$F$5010,'B. Consumer Budget'!$G744,'C. Consumer Service Detail'!$P$11:$P$5010,"Denied"))</f>
        <v/>
      </c>
    </row>
    <row r="745" spans="2:15" x14ac:dyDescent="0.25">
      <c r="B745" s="64">
        <f t="shared" si="11"/>
        <v>735</v>
      </c>
      <c r="C745" s="68"/>
      <c r="D745" s="69"/>
      <c r="E745" s="103"/>
      <c r="F745" s="69"/>
      <c r="G745" s="89"/>
      <c r="H745" s="69"/>
      <c r="I745" s="70"/>
      <c r="J745" s="70"/>
      <c r="K745" s="121">
        <f>'B. Consumer Budget'!$I745-'B. Consumer Budget'!$J745</f>
        <v>0</v>
      </c>
      <c r="L745" s="120" t="str">
        <f>IF(OR(C745="",D745=""),"",SUMIFS('C. Consumer Service Detail'!$J$11:$J$5010,'C. Consumer Service Detail'!$D$11:$D$5010,$C745,'C. Consumer Service Detail'!$E$11:$E$5010,$D745,'C. Consumer Service Detail'!$F$11:$F$5010,'B. Consumer Budget'!$G745))</f>
        <v/>
      </c>
      <c r="M745" s="120">
        <f>IF('B. Consumer Budget'!$K745&lt;0,0,IF('B. Consumer Budget'!$L745&gt;'B. Consumer Budget'!$K745,'B. Consumer Budget'!$K745,'B. Consumer Budget'!$L745))</f>
        <v>0</v>
      </c>
      <c r="N745" s="120" t="str">
        <f>IF('B. Consumer Budget'!$L745="","",'B. Consumer Budget'!$M745-'B. Consumer Budget'!$L745)</f>
        <v/>
      </c>
      <c r="O745" s="63" t="str">
        <f>IF(OR(E745="",F745=""),"",SUMIFS('C. Consumer Service Detail'!$J$11:$J$5010,'C. Consumer Service Detail'!$D$11:$D$5010,$C745,'C. Consumer Service Detail'!$E$11:$E$5010,$D745,'C. Consumer Service Detail'!$F$11:$F$5010,'B. Consumer Budget'!$G745,'C. Consumer Service Detail'!$P$11:$P$5010,"Denied"))</f>
        <v/>
      </c>
    </row>
    <row r="746" spans="2:15" x14ac:dyDescent="0.25">
      <c r="B746" s="64">
        <f t="shared" si="11"/>
        <v>736</v>
      </c>
      <c r="C746" s="65"/>
      <c r="D746" s="66"/>
      <c r="E746" s="104"/>
      <c r="F746" s="66"/>
      <c r="G746" s="88"/>
      <c r="H746" s="66"/>
      <c r="I746" s="67"/>
      <c r="J746" s="67"/>
      <c r="K746" s="121">
        <f>'B. Consumer Budget'!$I746-'B. Consumer Budget'!$J746</f>
        <v>0</v>
      </c>
      <c r="L746" s="120" t="str">
        <f>IF(OR(C746="",D746=""),"",SUMIFS('C. Consumer Service Detail'!$J$11:$J$5010,'C. Consumer Service Detail'!$D$11:$D$5010,$C746,'C. Consumer Service Detail'!$E$11:$E$5010,$D746,'C. Consumer Service Detail'!$F$11:$F$5010,'B. Consumer Budget'!$G746))</f>
        <v/>
      </c>
      <c r="M746" s="120">
        <f>IF('B. Consumer Budget'!$K746&lt;0,0,IF('B. Consumer Budget'!$L746&gt;'B. Consumer Budget'!$K746,'B. Consumer Budget'!$K746,'B. Consumer Budget'!$L746))</f>
        <v>0</v>
      </c>
      <c r="N746" s="120" t="str">
        <f>IF('B. Consumer Budget'!$L746="","",'B. Consumer Budget'!$M746-'B. Consumer Budget'!$L746)</f>
        <v/>
      </c>
      <c r="O746" s="63" t="str">
        <f>IF(OR(E746="",F746=""),"",SUMIFS('C. Consumer Service Detail'!$J$11:$J$5010,'C. Consumer Service Detail'!$D$11:$D$5010,$C746,'C. Consumer Service Detail'!$E$11:$E$5010,$D746,'C. Consumer Service Detail'!$F$11:$F$5010,'B. Consumer Budget'!$G746,'C. Consumer Service Detail'!$P$11:$P$5010,"Denied"))</f>
        <v/>
      </c>
    </row>
    <row r="747" spans="2:15" x14ac:dyDescent="0.25">
      <c r="B747" s="64">
        <f t="shared" si="11"/>
        <v>737</v>
      </c>
      <c r="C747" s="68"/>
      <c r="D747" s="69"/>
      <c r="E747" s="103"/>
      <c r="F747" s="69"/>
      <c r="G747" s="89"/>
      <c r="H747" s="69"/>
      <c r="I747" s="70"/>
      <c r="J747" s="70"/>
      <c r="K747" s="121">
        <f>'B. Consumer Budget'!$I747-'B. Consumer Budget'!$J747</f>
        <v>0</v>
      </c>
      <c r="L747" s="120" t="str">
        <f>IF(OR(C747="",D747=""),"",SUMIFS('C. Consumer Service Detail'!$J$11:$J$5010,'C. Consumer Service Detail'!$D$11:$D$5010,$C747,'C. Consumer Service Detail'!$E$11:$E$5010,$D747,'C. Consumer Service Detail'!$F$11:$F$5010,'B. Consumer Budget'!$G747))</f>
        <v/>
      </c>
      <c r="M747" s="120">
        <f>IF('B. Consumer Budget'!$K747&lt;0,0,IF('B. Consumer Budget'!$L747&gt;'B. Consumer Budget'!$K747,'B. Consumer Budget'!$K747,'B. Consumer Budget'!$L747))</f>
        <v>0</v>
      </c>
      <c r="N747" s="120" t="str">
        <f>IF('B. Consumer Budget'!$L747="","",'B. Consumer Budget'!$M747-'B. Consumer Budget'!$L747)</f>
        <v/>
      </c>
      <c r="O747" s="63" t="str">
        <f>IF(OR(E747="",F747=""),"",SUMIFS('C. Consumer Service Detail'!$J$11:$J$5010,'C. Consumer Service Detail'!$D$11:$D$5010,$C747,'C. Consumer Service Detail'!$E$11:$E$5010,$D747,'C. Consumer Service Detail'!$F$11:$F$5010,'B. Consumer Budget'!$G747,'C. Consumer Service Detail'!$P$11:$P$5010,"Denied"))</f>
        <v/>
      </c>
    </row>
    <row r="748" spans="2:15" x14ac:dyDescent="0.25">
      <c r="B748" s="64">
        <f t="shared" si="11"/>
        <v>738</v>
      </c>
      <c r="C748" s="65"/>
      <c r="D748" s="66"/>
      <c r="E748" s="104"/>
      <c r="F748" s="66"/>
      <c r="G748" s="88"/>
      <c r="H748" s="66"/>
      <c r="I748" s="67"/>
      <c r="J748" s="67"/>
      <c r="K748" s="121">
        <f>'B. Consumer Budget'!$I748-'B. Consumer Budget'!$J748</f>
        <v>0</v>
      </c>
      <c r="L748" s="120" t="str">
        <f>IF(OR(C748="",D748=""),"",SUMIFS('C. Consumer Service Detail'!$J$11:$J$5010,'C. Consumer Service Detail'!$D$11:$D$5010,$C748,'C. Consumer Service Detail'!$E$11:$E$5010,$D748,'C. Consumer Service Detail'!$F$11:$F$5010,'B. Consumer Budget'!$G748))</f>
        <v/>
      </c>
      <c r="M748" s="120">
        <f>IF('B. Consumer Budget'!$K748&lt;0,0,IF('B. Consumer Budget'!$L748&gt;'B. Consumer Budget'!$K748,'B. Consumer Budget'!$K748,'B. Consumer Budget'!$L748))</f>
        <v>0</v>
      </c>
      <c r="N748" s="120" t="str">
        <f>IF('B. Consumer Budget'!$L748="","",'B. Consumer Budget'!$M748-'B. Consumer Budget'!$L748)</f>
        <v/>
      </c>
      <c r="O748" s="63" t="str">
        <f>IF(OR(E748="",F748=""),"",SUMIFS('C. Consumer Service Detail'!$J$11:$J$5010,'C. Consumer Service Detail'!$D$11:$D$5010,$C748,'C. Consumer Service Detail'!$E$11:$E$5010,$D748,'C. Consumer Service Detail'!$F$11:$F$5010,'B. Consumer Budget'!$G748,'C. Consumer Service Detail'!$P$11:$P$5010,"Denied"))</f>
        <v/>
      </c>
    </row>
    <row r="749" spans="2:15" x14ac:dyDescent="0.25">
      <c r="B749" s="64">
        <f t="shared" si="11"/>
        <v>739</v>
      </c>
      <c r="C749" s="68"/>
      <c r="D749" s="69"/>
      <c r="E749" s="103"/>
      <c r="F749" s="69"/>
      <c r="G749" s="89"/>
      <c r="H749" s="69"/>
      <c r="I749" s="70"/>
      <c r="J749" s="70"/>
      <c r="K749" s="121">
        <f>'B. Consumer Budget'!$I749-'B. Consumer Budget'!$J749</f>
        <v>0</v>
      </c>
      <c r="L749" s="120" t="str">
        <f>IF(OR(C749="",D749=""),"",SUMIFS('C. Consumer Service Detail'!$J$11:$J$5010,'C. Consumer Service Detail'!$D$11:$D$5010,$C749,'C. Consumer Service Detail'!$E$11:$E$5010,$D749,'C. Consumer Service Detail'!$F$11:$F$5010,'B. Consumer Budget'!$G749))</f>
        <v/>
      </c>
      <c r="M749" s="120">
        <f>IF('B. Consumer Budget'!$K749&lt;0,0,IF('B. Consumer Budget'!$L749&gt;'B. Consumer Budget'!$K749,'B. Consumer Budget'!$K749,'B. Consumer Budget'!$L749))</f>
        <v>0</v>
      </c>
      <c r="N749" s="120" t="str">
        <f>IF('B. Consumer Budget'!$L749="","",'B. Consumer Budget'!$M749-'B. Consumer Budget'!$L749)</f>
        <v/>
      </c>
      <c r="O749" s="63" t="str">
        <f>IF(OR(E749="",F749=""),"",SUMIFS('C. Consumer Service Detail'!$J$11:$J$5010,'C. Consumer Service Detail'!$D$11:$D$5010,$C749,'C. Consumer Service Detail'!$E$11:$E$5010,$D749,'C. Consumer Service Detail'!$F$11:$F$5010,'B. Consumer Budget'!$G749,'C. Consumer Service Detail'!$P$11:$P$5010,"Denied"))</f>
        <v/>
      </c>
    </row>
    <row r="750" spans="2:15" x14ac:dyDescent="0.25">
      <c r="B750" s="64">
        <f t="shared" si="11"/>
        <v>740</v>
      </c>
      <c r="C750" s="65"/>
      <c r="D750" s="66"/>
      <c r="E750" s="104"/>
      <c r="F750" s="66"/>
      <c r="G750" s="88"/>
      <c r="H750" s="66"/>
      <c r="I750" s="67"/>
      <c r="J750" s="67"/>
      <c r="K750" s="121">
        <f>'B. Consumer Budget'!$I750-'B. Consumer Budget'!$J750</f>
        <v>0</v>
      </c>
      <c r="L750" s="120" t="str">
        <f>IF(OR(C750="",D750=""),"",SUMIFS('C. Consumer Service Detail'!$J$11:$J$5010,'C. Consumer Service Detail'!$D$11:$D$5010,$C750,'C. Consumer Service Detail'!$E$11:$E$5010,$D750,'C. Consumer Service Detail'!$F$11:$F$5010,'B. Consumer Budget'!$G750))</f>
        <v/>
      </c>
      <c r="M750" s="120">
        <f>IF('B. Consumer Budget'!$K750&lt;0,0,IF('B. Consumer Budget'!$L750&gt;'B. Consumer Budget'!$K750,'B. Consumer Budget'!$K750,'B. Consumer Budget'!$L750))</f>
        <v>0</v>
      </c>
      <c r="N750" s="120" t="str">
        <f>IF('B. Consumer Budget'!$L750="","",'B. Consumer Budget'!$M750-'B. Consumer Budget'!$L750)</f>
        <v/>
      </c>
      <c r="O750" s="63" t="str">
        <f>IF(OR(E750="",F750=""),"",SUMIFS('C. Consumer Service Detail'!$J$11:$J$5010,'C. Consumer Service Detail'!$D$11:$D$5010,$C750,'C. Consumer Service Detail'!$E$11:$E$5010,$D750,'C. Consumer Service Detail'!$F$11:$F$5010,'B. Consumer Budget'!$G750,'C. Consumer Service Detail'!$P$11:$P$5010,"Denied"))</f>
        <v/>
      </c>
    </row>
    <row r="751" spans="2:15" x14ac:dyDescent="0.25">
      <c r="B751" s="64">
        <f t="shared" si="11"/>
        <v>741</v>
      </c>
      <c r="C751" s="68"/>
      <c r="D751" s="69"/>
      <c r="E751" s="103"/>
      <c r="F751" s="69"/>
      <c r="G751" s="89"/>
      <c r="H751" s="69"/>
      <c r="I751" s="70"/>
      <c r="J751" s="70"/>
      <c r="K751" s="121">
        <f>'B. Consumer Budget'!$I751-'B. Consumer Budget'!$J751</f>
        <v>0</v>
      </c>
      <c r="L751" s="120" t="str">
        <f>IF(OR(C751="",D751=""),"",SUMIFS('C. Consumer Service Detail'!$J$11:$J$5010,'C. Consumer Service Detail'!$D$11:$D$5010,$C751,'C. Consumer Service Detail'!$E$11:$E$5010,$D751,'C. Consumer Service Detail'!$F$11:$F$5010,'B. Consumer Budget'!$G751))</f>
        <v/>
      </c>
      <c r="M751" s="120">
        <f>IF('B. Consumer Budget'!$K751&lt;0,0,IF('B. Consumer Budget'!$L751&gt;'B. Consumer Budget'!$K751,'B. Consumer Budget'!$K751,'B. Consumer Budget'!$L751))</f>
        <v>0</v>
      </c>
      <c r="N751" s="120" t="str">
        <f>IF('B. Consumer Budget'!$L751="","",'B. Consumer Budget'!$M751-'B. Consumer Budget'!$L751)</f>
        <v/>
      </c>
      <c r="O751" s="63" t="str">
        <f>IF(OR(E751="",F751=""),"",SUMIFS('C. Consumer Service Detail'!$J$11:$J$5010,'C. Consumer Service Detail'!$D$11:$D$5010,$C751,'C. Consumer Service Detail'!$E$11:$E$5010,$D751,'C. Consumer Service Detail'!$F$11:$F$5010,'B. Consumer Budget'!$G751,'C. Consumer Service Detail'!$P$11:$P$5010,"Denied"))</f>
        <v/>
      </c>
    </row>
    <row r="752" spans="2:15" x14ac:dyDescent="0.25">
      <c r="B752" s="64">
        <f t="shared" si="11"/>
        <v>742</v>
      </c>
      <c r="C752" s="65"/>
      <c r="D752" s="66"/>
      <c r="E752" s="104"/>
      <c r="F752" s="66"/>
      <c r="G752" s="88"/>
      <c r="H752" s="66"/>
      <c r="I752" s="67"/>
      <c r="J752" s="67"/>
      <c r="K752" s="121">
        <f>'B. Consumer Budget'!$I752-'B. Consumer Budget'!$J752</f>
        <v>0</v>
      </c>
      <c r="L752" s="120" t="str">
        <f>IF(OR(C752="",D752=""),"",SUMIFS('C. Consumer Service Detail'!$J$11:$J$5010,'C. Consumer Service Detail'!$D$11:$D$5010,$C752,'C. Consumer Service Detail'!$E$11:$E$5010,$D752,'C. Consumer Service Detail'!$F$11:$F$5010,'B. Consumer Budget'!$G752))</f>
        <v/>
      </c>
      <c r="M752" s="120">
        <f>IF('B. Consumer Budget'!$K752&lt;0,0,IF('B. Consumer Budget'!$L752&gt;'B. Consumer Budget'!$K752,'B. Consumer Budget'!$K752,'B. Consumer Budget'!$L752))</f>
        <v>0</v>
      </c>
      <c r="N752" s="120" t="str">
        <f>IF('B. Consumer Budget'!$L752="","",'B. Consumer Budget'!$M752-'B. Consumer Budget'!$L752)</f>
        <v/>
      </c>
      <c r="O752" s="63" t="str">
        <f>IF(OR(E752="",F752=""),"",SUMIFS('C. Consumer Service Detail'!$J$11:$J$5010,'C. Consumer Service Detail'!$D$11:$D$5010,$C752,'C. Consumer Service Detail'!$E$11:$E$5010,$D752,'C. Consumer Service Detail'!$F$11:$F$5010,'B. Consumer Budget'!$G752,'C. Consumer Service Detail'!$P$11:$P$5010,"Denied"))</f>
        <v/>
      </c>
    </row>
    <row r="753" spans="2:15" x14ac:dyDescent="0.25">
      <c r="B753" s="64">
        <f t="shared" si="11"/>
        <v>743</v>
      </c>
      <c r="C753" s="68"/>
      <c r="D753" s="69"/>
      <c r="E753" s="103"/>
      <c r="F753" s="69"/>
      <c r="G753" s="89"/>
      <c r="H753" s="69"/>
      <c r="I753" s="70"/>
      <c r="J753" s="70"/>
      <c r="K753" s="121">
        <f>'B. Consumer Budget'!$I753-'B. Consumer Budget'!$J753</f>
        <v>0</v>
      </c>
      <c r="L753" s="120" t="str">
        <f>IF(OR(C753="",D753=""),"",SUMIFS('C. Consumer Service Detail'!$J$11:$J$5010,'C. Consumer Service Detail'!$D$11:$D$5010,$C753,'C. Consumer Service Detail'!$E$11:$E$5010,$D753,'C. Consumer Service Detail'!$F$11:$F$5010,'B. Consumer Budget'!$G753))</f>
        <v/>
      </c>
      <c r="M753" s="120">
        <f>IF('B. Consumer Budget'!$K753&lt;0,0,IF('B. Consumer Budget'!$L753&gt;'B. Consumer Budget'!$K753,'B. Consumer Budget'!$K753,'B. Consumer Budget'!$L753))</f>
        <v>0</v>
      </c>
      <c r="N753" s="120" t="str">
        <f>IF('B. Consumer Budget'!$L753="","",'B. Consumer Budget'!$M753-'B. Consumer Budget'!$L753)</f>
        <v/>
      </c>
      <c r="O753" s="63" t="str">
        <f>IF(OR(E753="",F753=""),"",SUMIFS('C. Consumer Service Detail'!$J$11:$J$5010,'C. Consumer Service Detail'!$D$11:$D$5010,$C753,'C. Consumer Service Detail'!$E$11:$E$5010,$D753,'C. Consumer Service Detail'!$F$11:$F$5010,'B. Consumer Budget'!$G753,'C. Consumer Service Detail'!$P$11:$P$5010,"Denied"))</f>
        <v/>
      </c>
    </row>
    <row r="754" spans="2:15" x14ac:dyDescent="0.25">
      <c r="B754" s="64">
        <f t="shared" si="11"/>
        <v>744</v>
      </c>
      <c r="C754" s="65"/>
      <c r="D754" s="66"/>
      <c r="E754" s="104"/>
      <c r="F754" s="66"/>
      <c r="G754" s="88"/>
      <c r="H754" s="66"/>
      <c r="I754" s="67"/>
      <c r="J754" s="67"/>
      <c r="K754" s="121">
        <f>'B. Consumer Budget'!$I754-'B. Consumer Budget'!$J754</f>
        <v>0</v>
      </c>
      <c r="L754" s="120" t="str">
        <f>IF(OR(C754="",D754=""),"",SUMIFS('C. Consumer Service Detail'!$J$11:$J$5010,'C. Consumer Service Detail'!$D$11:$D$5010,$C754,'C. Consumer Service Detail'!$E$11:$E$5010,$D754,'C. Consumer Service Detail'!$F$11:$F$5010,'B. Consumer Budget'!$G754))</f>
        <v/>
      </c>
      <c r="M754" s="120">
        <f>IF('B. Consumer Budget'!$K754&lt;0,0,IF('B. Consumer Budget'!$L754&gt;'B. Consumer Budget'!$K754,'B. Consumer Budget'!$K754,'B. Consumer Budget'!$L754))</f>
        <v>0</v>
      </c>
      <c r="N754" s="120" t="str">
        <f>IF('B. Consumer Budget'!$L754="","",'B. Consumer Budget'!$M754-'B. Consumer Budget'!$L754)</f>
        <v/>
      </c>
      <c r="O754" s="63" t="str">
        <f>IF(OR(E754="",F754=""),"",SUMIFS('C. Consumer Service Detail'!$J$11:$J$5010,'C. Consumer Service Detail'!$D$11:$D$5010,$C754,'C. Consumer Service Detail'!$E$11:$E$5010,$D754,'C. Consumer Service Detail'!$F$11:$F$5010,'B. Consumer Budget'!$G754,'C. Consumer Service Detail'!$P$11:$P$5010,"Denied"))</f>
        <v/>
      </c>
    </row>
    <row r="755" spans="2:15" x14ac:dyDescent="0.25">
      <c r="B755" s="64">
        <f t="shared" ref="B755:B818" si="12">B754+1</f>
        <v>745</v>
      </c>
      <c r="C755" s="68"/>
      <c r="D755" s="69"/>
      <c r="E755" s="103"/>
      <c r="F755" s="69"/>
      <c r="G755" s="89"/>
      <c r="H755" s="69"/>
      <c r="I755" s="70"/>
      <c r="J755" s="70"/>
      <c r="K755" s="121">
        <f>'B. Consumer Budget'!$I755-'B. Consumer Budget'!$J755</f>
        <v>0</v>
      </c>
      <c r="L755" s="120" t="str">
        <f>IF(OR(C755="",D755=""),"",SUMIFS('C. Consumer Service Detail'!$J$11:$J$5010,'C. Consumer Service Detail'!$D$11:$D$5010,$C755,'C. Consumer Service Detail'!$E$11:$E$5010,$D755,'C. Consumer Service Detail'!$F$11:$F$5010,'B. Consumer Budget'!$G755))</f>
        <v/>
      </c>
      <c r="M755" s="120">
        <f>IF('B. Consumer Budget'!$K755&lt;0,0,IF('B. Consumer Budget'!$L755&gt;'B. Consumer Budget'!$K755,'B. Consumer Budget'!$K755,'B. Consumer Budget'!$L755))</f>
        <v>0</v>
      </c>
      <c r="N755" s="120" t="str">
        <f>IF('B. Consumer Budget'!$L755="","",'B. Consumer Budget'!$M755-'B. Consumer Budget'!$L755)</f>
        <v/>
      </c>
      <c r="O755" s="63" t="str">
        <f>IF(OR(E755="",F755=""),"",SUMIFS('C. Consumer Service Detail'!$J$11:$J$5010,'C. Consumer Service Detail'!$D$11:$D$5010,$C755,'C. Consumer Service Detail'!$E$11:$E$5010,$D755,'C. Consumer Service Detail'!$F$11:$F$5010,'B. Consumer Budget'!$G755,'C. Consumer Service Detail'!$P$11:$P$5010,"Denied"))</f>
        <v/>
      </c>
    </row>
    <row r="756" spans="2:15" x14ac:dyDescent="0.25">
      <c r="B756" s="64">
        <f t="shared" si="12"/>
        <v>746</v>
      </c>
      <c r="C756" s="65"/>
      <c r="D756" s="66"/>
      <c r="E756" s="104"/>
      <c r="F756" s="66"/>
      <c r="G756" s="88"/>
      <c r="H756" s="66"/>
      <c r="I756" s="67"/>
      <c r="J756" s="67"/>
      <c r="K756" s="121">
        <f>'B. Consumer Budget'!$I756-'B. Consumer Budget'!$J756</f>
        <v>0</v>
      </c>
      <c r="L756" s="120" t="str">
        <f>IF(OR(C756="",D756=""),"",SUMIFS('C. Consumer Service Detail'!$J$11:$J$5010,'C. Consumer Service Detail'!$D$11:$D$5010,$C756,'C. Consumer Service Detail'!$E$11:$E$5010,$D756,'C. Consumer Service Detail'!$F$11:$F$5010,'B. Consumer Budget'!$G756))</f>
        <v/>
      </c>
      <c r="M756" s="120">
        <f>IF('B. Consumer Budget'!$K756&lt;0,0,IF('B. Consumer Budget'!$L756&gt;'B. Consumer Budget'!$K756,'B. Consumer Budget'!$K756,'B. Consumer Budget'!$L756))</f>
        <v>0</v>
      </c>
      <c r="N756" s="120" t="str">
        <f>IF('B. Consumer Budget'!$L756="","",'B. Consumer Budget'!$M756-'B. Consumer Budget'!$L756)</f>
        <v/>
      </c>
      <c r="O756" s="63" t="str">
        <f>IF(OR(E756="",F756=""),"",SUMIFS('C. Consumer Service Detail'!$J$11:$J$5010,'C. Consumer Service Detail'!$D$11:$D$5010,$C756,'C. Consumer Service Detail'!$E$11:$E$5010,$D756,'C. Consumer Service Detail'!$F$11:$F$5010,'B. Consumer Budget'!$G756,'C. Consumer Service Detail'!$P$11:$P$5010,"Denied"))</f>
        <v/>
      </c>
    </row>
    <row r="757" spans="2:15" x14ac:dyDescent="0.25">
      <c r="B757" s="64">
        <f t="shared" si="12"/>
        <v>747</v>
      </c>
      <c r="C757" s="68"/>
      <c r="D757" s="69"/>
      <c r="E757" s="103"/>
      <c r="F757" s="69"/>
      <c r="G757" s="89"/>
      <c r="H757" s="69"/>
      <c r="I757" s="70"/>
      <c r="J757" s="70"/>
      <c r="K757" s="121">
        <f>'B. Consumer Budget'!$I757-'B. Consumer Budget'!$J757</f>
        <v>0</v>
      </c>
      <c r="L757" s="120" t="str">
        <f>IF(OR(C757="",D757=""),"",SUMIFS('C. Consumer Service Detail'!$J$11:$J$5010,'C. Consumer Service Detail'!$D$11:$D$5010,$C757,'C. Consumer Service Detail'!$E$11:$E$5010,$D757,'C. Consumer Service Detail'!$F$11:$F$5010,'B. Consumer Budget'!$G757))</f>
        <v/>
      </c>
      <c r="M757" s="120">
        <f>IF('B. Consumer Budget'!$K757&lt;0,0,IF('B. Consumer Budget'!$L757&gt;'B. Consumer Budget'!$K757,'B. Consumer Budget'!$K757,'B. Consumer Budget'!$L757))</f>
        <v>0</v>
      </c>
      <c r="N757" s="120" t="str">
        <f>IF('B. Consumer Budget'!$L757="","",'B. Consumer Budget'!$M757-'B. Consumer Budget'!$L757)</f>
        <v/>
      </c>
      <c r="O757" s="63" t="str">
        <f>IF(OR(E757="",F757=""),"",SUMIFS('C. Consumer Service Detail'!$J$11:$J$5010,'C. Consumer Service Detail'!$D$11:$D$5010,$C757,'C. Consumer Service Detail'!$E$11:$E$5010,$D757,'C. Consumer Service Detail'!$F$11:$F$5010,'B. Consumer Budget'!$G757,'C. Consumer Service Detail'!$P$11:$P$5010,"Denied"))</f>
        <v/>
      </c>
    </row>
    <row r="758" spans="2:15" x14ac:dyDescent="0.25">
      <c r="B758" s="64">
        <f t="shared" si="12"/>
        <v>748</v>
      </c>
      <c r="C758" s="65"/>
      <c r="D758" s="66"/>
      <c r="E758" s="104"/>
      <c r="F758" s="66"/>
      <c r="G758" s="88"/>
      <c r="H758" s="66"/>
      <c r="I758" s="67"/>
      <c r="J758" s="67"/>
      <c r="K758" s="121">
        <f>'B. Consumer Budget'!$I758-'B. Consumer Budget'!$J758</f>
        <v>0</v>
      </c>
      <c r="L758" s="120" t="str">
        <f>IF(OR(C758="",D758=""),"",SUMIFS('C. Consumer Service Detail'!$J$11:$J$5010,'C. Consumer Service Detail'!$D$11:$D$5010,$C758,'C. Consumer Service Detail'!$E$11:$E$5010,$D758,'C. Consumer Service Detail'!$F$11:$F$5010,'B. Consumer Budget'!$G758))</f>
        <v/>
      </c>
      <c r="M758" s="120">
        <f>IF('B. Consumer Budget'!$K758&lt;0,0,IF('B. Consumer Budget'!$L758&gt;'B. Consumer Budget'!$K758,'B. Consumer Budget'!$K758,'B. Consumer Budget'!$L758))</f>
        <v>0</v>
      </c>
      <c r="N758" s="120" t="str">
        <f>IF('B. Consumer Budget'!$L758="","",'B. Consumer Budget'!$M758-'B. Consumer Budget'!$L758)</f>
        <v/>
      </c>
      <c r="O758" s="63" t="str">
        <f>IF(OR(E758="",F758=""),"",SUMIFS('C. Consumer Service Detail'!$J$11:$J$5010,'C. Consumer Service Detail'!$D$11:$D$5010,$C758,'C. Consumer Service Detail'!$E$11:$E$5010,$D758,'C. Consumer Service Detail'!$F$11:$F$5010,'B. Consumer Budget'!$G758,'C. Consumer Service Detail'!$P$11:$P$5010,"Denied"))</f>
        <v/>
      </c>
    </row>
    <row r="759" spans="2:15" x14ac:dyDescent="0.25">
      <c r="B759" s="64">
        <f t="shared" si="12"/>
        <v>749</v>
      </c>
      <c r="C759" s="68"/>
      <c r="D759" s="69"/>
      <c r="E759" s="103"/>
      <c r="F759" s="69"/>
      <c r="G759" s="89"/>
      <c r="H759" s="69"/>
      <c r="I759" s="70"/>
      <c r="J759" s="70"/>
      <c r="K759" s="121">
        <f>'B. Consumer Budget'!$I759-'B. Consumer Budget'!$J759</f>
        <v>0</v>
      </c>
      <c r="L759" s="120" t="str">
        <f>IF(OR(C759="",D759=""),"",SUMIFS('C. Consumer Service Detail'!$J$11:$J$5010,'C. Consumer Service Detail'!$D$11:$D$5010,$C759,'C. Consumer Service Detail'!$E$11:$E$5010,$D759,'C. Consumer Service Detail'!$F$11:$F$5010,'B. Consumer Budget'!$G759))</f>
        <v/>
      </c>
      <c r="M759" s="120">
        <f>IF('B. Consumer Budget'!$K759&lt;0,0,IF('B. Consumer Budget'!$L759&gt;'B. Consumer Budget'!$K759,'B. Consumer Budget'!$K759,'B. Consumer Budget'!$L759))</f>
        <v>0</v>
      </c>
      <c r="N759" s="120" t="str">
        <f>IF('B. Consumer Budget'!$L759="","",'B. Consumer Budget'!$M759-'B. Consumer Budget'!$L759)</f>
        <v/>
      </c>
      <c r="O759" s="63" t="str">
        <f>IF(OR(E759="",F759=""),"",SUMIFS('C. Consumer Service Detail'!$J$11:$J$5010,'C. Consumer Service Detail'!$D$11:$D$5010,$C759,'C. Consumer Service Detail'!$E$11:$E$5010,$D759,'C. Consumer Service Detail'!$F$11:$F$5010,'B. Consumer Budget'!$G759,'C. Consumer Service Detail'!$P$11:$P$5010,"Denied"))</f>
        <v/>
      </c>
    </row>
    <row r="760" spans="2:15" x14ac:dyDescent="0.25">
      <c r="B760" s="64">
        <f t="shared" si="12"/>
        <v>750</v>
      </c>
      <c r="C760" s="65"/>
      <c r="D760" s="66"/>
      <c r="E760" s="104"/>
      <c r="F760" s="66"/>
      <c r="G760" s="88"/>
      <c r="H760" s="66"/>
      <c r="I760" s="67"/>
      <c r="J760" s="67"/>
      <c r="K760" s="121">
        <f>'B. Consumer Budget'!$I760-'B. Consumer Budget'!$J760</f>
        <v>0</v>
      </c>
      <c r="L760" s="120" t="str">
        <f>IF(OR(C760="",D760=""),"",SUMIFS('C. Consumer Service Detail'!$J$11:$J$5010,'C. Consumer Service Detail'!$D$11:$D$5010,$C760,'C. Consumer Service Detail'!$E$11:$E$5010,$D760,'C. Consumer Service Detail'!$F$11:$F$5010,'B. Consumer Budget'!$G760))</f>
        <v/>
      </c>
      <c r="M760" s="120">
        <f>IF('B. Consumer Budget'!$K760&lt;0,0,IF('B. Consumer Budget'!$L760&gt;'B. Consumer Budget'!$K760,'B. Consumer Budget'!$K760,'B. Consumer Budget'!$L760))</f>
        <v>0</v>
      </c>
      <c r="N760" s="120" t="str">
        <f>IF('B. Consumer Budget'!$L760="","",'B. Consumer Budget'!$M760-'B. Consumer Budget'!$L760)</f>
        <v/>
      </c>
      <c r="O760" s="63" t="str">
        <f>IF(OR(E760="",F760=""),"",SUMIFS('C. Consumer Service Detail'!$J$11:$J$5010,'C. Consumer Service Detail'!$D$11:$D$5010,$C760,'C. Consumer Service Detail'!$E$11:$E$5010,$D760,'C. Consumer Service Detail'!$F$11:$F$5010,'B. Consumer Budget'!$G760,'C. Consumer Service Detail'!$P$11:$P$5010,"Denied"))</f>
        <v/>
      </c>
    </row>
    <row r="761" spans="2:15" x14ac:dyDescent="0.25">
      <c r="B761" s="64">
        <f t="shared" si="12"/>
        <v>751</v>
      </c>
      <c r="C761" s="68"/>
      <c r="D761" s="69"/>
      <c r="E761" s="103"/>
      <c r="F761" s="69"/>
      <c r="G761" s="89"/>
      <c r="H761" s="69"/>
      <c r="I761" s="70"/>
      <c r="J761" s="70"/>
      <c r="K761" s="121">
        <f>'B. Consumer Budget'!$I761-'B. Consumer Budget'!$J761</f>
        <v>0</v>
      </c>
      <c r="L761" s="120" t="str">
        <f>IF(OR(C761="",D761=""),"",SUMIFS('C. Consumer Service Detail'!$J$11:$J$5010,'C. Consumer Service Detail'!$D$11:$D$5010,$C761,'C. Consumer Service Detail'!$E$11:$E$5010,$D761,'C. Consumer Service Detail'!$F$11:$F$5010,'B. Consumer Budget'!$G761))</f>
        <v/>
      </c>
      <c r="M761" s="120">
        <f>IF('B. Consumer Budget'!$K761&lt;0,0,IF('B. Consumer Budget'!$L761&gt;'B. Consumer Budget'!$K761,'B. Consumer Budget'!$K761,'B. Consumer Budget'!$L761))</f>
        <v>0</v>
      </c>
      <c r="N761" s="120" t="str">
        <f>IF('B. Consumer Budget'!$L761="","",'B. Consumer Budget'!$M761-'B. Consumer Budget'!$L761)</f>
        <v/>
      </c>
      <c r="O761" s="63" t="str">
        <f>IF(OR(E761="",F761=""),"",SUMIFS('C. Consumer Service Detail'!$J$11:$J$5010,'C. Consumer Service Detail'!$D$11:$D$5010,$C761,'C. Consumer Service Detail'!$E$11:$E$5010,$D761,'C. Consumer Service Detail'!$F$11:$F$5010,'B. Consumer Budget'!$G761,'C. Consumer Service Detail'!$P$11:$P$5010,"Denied"))</f>
        <v/>
      </c>
    </row>
    <row r="762" spans="2:15" x14ac:dyDescent="0.25">
      <c r="B762" s="64">
        <f t="shared" si="12"/>
        <v>752</v>
      </c>
      <c r="C762" s="65"/>
      <c r="D762" s="66"/>
      <c r="E762" s="104"/>
      <c r="F762" s="66"/>
      <c r="G762" s="88"/>
      <c r="H762" s="66"/>
      <c r="I762" s="67"/>
      <c r="J762" s="67"/>
      <c r="K762" s="121">
        <f>'B. Consumer Budget'!$I762-'B. Consumer Budget'!$J762</f>
        <v>0</v>
      </c>
      <c r="L762" s="120" t="str">
        <f>IF(OR(C762="",D762=""),"",SUMIFS('C. Consumer Service Detail'!$J$11:$J$5010,'C. Consumer Service Detail'!$D$11:$D$5010,$C762,'C. Consumer Service Detail'!$E$11:$E$5010,$D762,'C. Consumer Service Detail'!$F$11:$F$5010,'B. Consumer Budget'!$G762))</f>
        <v/>
      </c>
      <c r="M762" s="120">
        <f>IF('B. Consumer Budget'!$K762&lt;0,0,IF('B. Consumer Budget'!$L762&gt;'B. Consumer Budget'!$K762,'B. Consumer Budget'!$K762,'B. Consumer Budget'!$L762))</f>
        <v>0</v>
      </c>
      <c r="N762" s="120" t="str">
        <f>IF('B. Consumer Budget'!$L762="","",'B. Consumer Budget'!$M762-'B. Consumer Budget'!$L762)</f>
        <v/>
      </c>
      <c r="O762" s="63" t="str">
        <f>IF(OR(E762="",F762=""),"",SUMIFS('C. Consumer Service Detail'!$J$11:$J$5010,'C. Consumer Service Detail'!$D$11:$D$5010,$C762,'C. Consumer Service Detail'!$E$11:$E$5010,$D762,'C. Consumer Service Detail'!$F$11:$F$5010,'B. Consumer Budget'!$G762,'C. Consumer Service Detail'!$P$11:$P$5010,"Denied"))</f>
        <v/>
      </c>
    </row>
    <row r="763" spans="2:15" x14ac:dyDescent="0.25">
      <c r="B763" s="64">
        <f t="shared" si="12"/>
        <v>753</v>
      </c>
      <c r="C763" s="68"/>
      <c r="D763" s="69"/>
      <c r="E763" s="103"/>
      <c r="F763" s="69"/>
      <c r="G763" s="89"/>
      <c r="H763" s="69"/>
      <c r="I763" s="70"/>
      <c r="J763" s="70"/>
      <c r="K763" s="121">
        <f>'B. Consumer Budget'!$I763-'B. Consumer Budget'!$J763</f>
        <v>0</v>
      </c>
      <c r="L763" s="120" t="str">
        <f>IF(OR(C763="",D763=""),"",SUMIFS('C. Consumer Service Detail'!$J$11:$J$5010,'C. Consumer Service Detail'!$D$11:$D$5010,$C763,'C. Consumer Service Detail'!$E$11:$E$5010,$D763,'C. Consumer Service Detail'!$F$11:$F$5010,'B. Consumer Budget'!$G763))</f>
        <v/>
      </c>
      <c r="M763" s="120">
        <f>IF('B. Consumer Budget'!$K763&lt;0,0,IF('B. Consumer Budget'!$L763&gt;'B. Consumer Budget'!$K763,'B. Consumer Budget'!$K763,'B. Consumer Budget'!$L763))</f>
        <v>0</v>
      </c>
      <c r="N763" s="120" t="str">
        <f>IF('B. Consumer Budget'!$L763="","",'B. Consumer Budget'!$M763-'B. Consumer Budget'!$L763)</f>
        <v/>
      </c>
      <c r="O763" s="63" t="str">
        <f>IF(OR(E763="",F763=""),"",SUMIFS('C. Consumer Service Detail'!$J$11:$J$5010,'C. Consumer Service Detail'!$D$11:$D$5010,$C763,'C. Consumer Service Detail'!$E$11:$E$5010,$D763,'C. Consumer Service Detail'!$F$11:$F$5010,'B. Consumer Budget'!$G763,'C. Consumer Service Detail'!$P$11:$P$5010,"Denied"))</f>
        <v/>
      </c>
    </row>
    <row r="764" spans="2:15" x14ac:dyDescent="0.25">
      <c r="B764" s="64">
        <f t="shared" si="12"/>
        <v>754</v>
      </c>
      <c r="C764" s="65"/>
      <c r="D764" s="66"/>
      <c r="E764" s="104"/>
      <c r="F764" s="66"/>
      <c r="G764" s="88"/>
      <c r="H764" s="66"/>
      <c r="I764" s="67"/>
      <c r="J764" s="67"/>
      <c r="K764" s="121">
        <f>'B. Consumer Budget'!$I764-'B. Consumer Budget'!$J764</f>
        <v>0</v>
      </c>
      <c r="L764" s="120" t="str">
        <f>IF(OR(C764="",D764=""),"",SUMIFS('C. Consumer Service Detail'!$J$11:$J$5010,'C. Consumer Service Detail'!$D$11:$D$5010,$C764,'C. Consumer Service Detail'!$E$11:$E$5010,$D764,'C. Consumer Service Detail'!$F$11:$F$5010,'B. Consumer Budget'!$G764))</f>
        <v/>
      </c>
      <c r="M764" s="120">
        <f>IF('B. Consumer Budget'!$K764&lt;0,0,IF('B. Consumer Budget'!$L764&gt;'B. Consumer Budget'!$K764,'B. Consumer Budget'!$K764,'B. Consumer Budget'!$L764))</f>
        <v>0</v>
      </c>
      <c r="N764" s="120" t="str">
        <f>IF('B. Consumer Budget'!$L764="","",'B. Consumer Budget'!$M764-'B. Consumer Budget'!$L764)</f>
        <v/>
      </c>
      <c r="O764" s="63" t="str">
        <f>IF(OR(E764="",F764=""),"",SUMIFS('C. Consumer Service Detail'!$J$11:$J$5010,'C. Consumer Service Detail'!$D$11:$D$5010,$C764,'C. Consumer Service Detail'!$E$11:$E$5010,$D764,'C. Consumer Service Detail'!$F$11:$F$5010,'B. Consumer Budget'!$G764,'C. Consumer Service Detail'!$P$11:$P$5010,"Denied"))</f>
        <v/>
      </c>
    </row>
    <row r="765" spans="2:15" x14ac:dyDescent="0.25">
      <c r="B765" s="64">
        <f t="shared" si="12"/>
        <v>755</v>
      </c>
      <c r="C765" s="68"/>
      <c r="D765" s="69"/>
      <c r="E765" s="103"/>
      <c r="F765" s="69"/>
      <c r="G765" s="89"/>
      <c r="H765" s="69"/>
      <c r="I765" s="70"/>
      <c r="J765" s="70"/>
      <c r="K765" s="121">
        <f>'B. Consumer Budget'!$I765-'B. Consumer Budget'!$J765</f>
        <v>0</v>
      </c>
      <c r="L765" s="120" t="str">
        <f>IF(OR(C765="",D765=""),"",SUMIFS('C. Consumer Service Detail'!$J$11:$J$5010,'C. Consumer Service Detail'!$D$11:$D$5010,$C765,'C. Consumer Service Detail'!$E$11:$E$5010,$D765,'C. Consumer Service Detail'!$F$11:$F$5010,'B. Consumer Budget'!$G765))</f>
        <v/>
      </c>
      <c r="M765" s="120">
        <f>IF('B. Consumer Budget'!$K765&lt;0,0,IF('B. Consumer Budget'!$L765&gt;'B. Consumer Budget'!$K765,'B. Consumer Budget'!$K765,'B. Consumer Budget'!$L765))</f>
        <v>0</v>
      </c>
      <c r="N765" s="120" t="str">
        <f>IF('B. Consumer Budget'!$L765="","",'B. Consumer Budget'!$M765-'B. Consumer Budget'!$L765)</f>
        <v/>
      </c>
      <c r="O765" s="63" t="str">
        <f>IF(OR(E765="",F765=""),"",SUMIFS('C. Consumer Service Detail'!$J$11:$J$5010,'C. Consumer Service Detail'!$D$11:$D$5010,$C765,'C. Consumer Service Detail'!$E$11:$E$5010,$D765,'C. Consumer Service Detail'!$F$11:$F$5010,'B. Consumer Budget'!$G765,'C. Consumer Service Detail'!$P$11:$P$5010,"Denied"))</f>
        <v/>
      </c>
    </row>
    <row r="766" spans="2:15" x14ac:dyDescent="0.25">
      <c r="B766" s="64">
        <f t="shared" si="12"/>
        <v>756</v>
      </c>
      <c r="C766" s="65"/>
      <c r="D766" s="66"/>
      <c r="E766" s="104"/>
      <c r="F766" s="66"/>
      <c r="G766" s="88"/>
      <c r="H766" s="66"/>
      <c r="I766" s="67"/>
      <c r="J766" s="67"/>
      <c r="K766" s="121">
        <f>'B. Consumer Budget'!$I766-'B. Consumer Budget'!$J766</f>
        <v>0</v>
      </c>
      <c r="L766" s="120" t="str">
        <f>IF(OR(C766="",D766=""),"",SUMIFS('C. Consumer Service Detail'!$J$11:$J$5010,'C. Consumer Service Detail'!$D$11:$D$5010,$C766,'C. Consumer Service Detail'!$E$11:$E$5010,$D766,'C. Consumer Service Detail'!$F$11:$F$5010,'B. Consumer Budget'!$G766))</f>
        <v/>
      </c>
      <c r="M766" s="120">
        <f>IF('B. Consumer Budget'!$K766&lt;0,0,IF('B. Consumer Budget'!$L766&gt;'B. Consumer Budget'!$K766,'B. Consumer Budget'!$K766,'B. Consumer Budget'!$L766))</f>
        <v>0</v>
      </c>
      <c r="N766" s="120" t="str">
        <f>IF('B. Consumer Budget'!$L766="","",'B. Consumer Budget'!$M766-'B. Consumer Budget'!$L766)</f>
        <v/>
      </c>
      <c r="O766" s="63" t="str">
        <f>IF(OR(E766="",F766=""),"",SUMIFS('C. Consumer Service Detail'!$J$11:$J$5010,'C. Consumer Service Detail'!$D$11:$D$5010,$C766,'C. Consumer Service Detail'!$E$11:$E$5010,$D766,'C. Consumer Service Detail'!$F$11:$F$5010,'B. Consumer Budget'!$G766,'C. Consumer Service Detail'!$P$11:$P$5010,"Denied"))</f>
        <v/>
      </c>
    </row>
    <row r="767" spans="2:15" x14ac:dyDescent="0.25">
      <c r="B767" s="64">
        <f t="shared" si="12"/>
        <v>757</v>
      </c>
      <c r="C767" s="68"/>
      <c r="D767" s="69"/>
      <c r="E767" s="103"/>
      <c r="F767" s="69"/>
      <c r="G767" s="89"/>
      <c r="H767" s="69"/>
      <c r="I767" s="70"/>
      <c r="J767" s="70"/>
      <c r="K767" s="121">
        <f>'B. Consumer Budget'!$I767-'B. Consumer Budget'!$J767</f>
        <v>0</v>
      </c>
      <c r="L767" s="120" t="str">
        <f>IF(OR(C767="",D767=""),"",SUMIFS('C. Consumer Service Detail'!$J$11:$J$5010,'C. Consumer Service Detail'!$D$11:$D$5010,$C767,'C. Consumer Service Detail'!$E$11:$E$5010,$D767,'C. Consumer Service Detail'!$F$11:$F$5010,'B. Consumer Budget'!$G767))</f>
        <v/>
      </c>
      <c r="M767" s="120">
        <f>IF('B. Consumer Budget'!$K767&lt;0,0,IF('B. Consumer Budget'!$L767&gt;'B. Consumer Budget'!$K767,'B. Consumer Budget'!$K767,'B. Consumer Budget'!$L767))</f>
        <v>0</v>
      </c>
      <c r="N767" s="120" t="str">
        <f>IF('B. Consumer Budget'!$L767="","",'B. Consumer Budget'!$M767-'B. Consumer Budget'!$L767)</f>
        <v/>
      </c>
      <c r="O767" s="63" t="str">
        <f>IF(OR(E767="",F767=""),"",SUMIFS('C. Consumer Service Detail'!$J$11:$J$5010,'C. Consumer Service Detail'!$D$11:$D$5010,$C767,'C. Consumer Service Detail'!$E$11:$E$5010,$D767,'C. Consumer Service Detail'!$F$11:$F$5010,'B. Consumer Budget'!$G767,'C. Consumer Service Detail'!$P$11:$P$5010,"Denied"))</f>
        <v/>
      </c>
    </row>
    <row r="768" spans="2:15" x14ac:dyDescent="0.25">
      <c r="B768" s="64">
        <f t="shared" si="12"/>
        <v>758</v>
      </c>
      <c r="C768" s="65"/>
      <c r="D768" s="66"/>
      <c r="E768" s="104"/>
      <c r="F768" s="66"/>
      <c r="G768" s="88"/>
      <c r="H768" s="66"/>
      <c r="I768" s="67"/>
      <c r="J768" s="67"/>
      <c r="K768" s="121">
        <f>'B. Consumer Budget'!$I768-'B. Consumer Budget'!$J768</f>
        <v>0</v>
      </c>
      <c r="L768" s="120" t="str">
        <f>IF(OR(C768="",D768=""),"",SUMIFS('C. Consumer Service Detail'!$J$11:$J$5010,'C. Consumer Service Detail'!$D$11:$D$5010,$C768,'C. Consumer Service Detail'!$E$11:$E$5010,$D768,'C. Consumer Service Detail'!$F$11:$F$5010,'B. Consumer Budget'!$G768))</f>
        <v/>
      </c>
      <c r="M768" s="120">
        <f>IF('B. Consumer Budget'!$K768&lt;0,0,IF('B. Consumer Budget'!$L768&gt;'B. Consumer Budget'!$K768,'B. Consumer Budget'!$K768,'B. Consumer Budget'!$L768))</f>
        <v>0</v>
      </c>
      <c r="N768" s="120" t="str">
        <f>IF('B. Consumer Budget'!$L768="","",'B. Consumer Budget'!$M768-'B. Consumer Budget'!$L768)</f>
        <v/>
      </c>
      <c r="O768" s="63" t="str">
        <f>IF(OR(E768="",F768=""),"",SUMIFS('C. Consumer Service Detail'!$J$11:$J$5010,'C. Consumer Service Detail'!$D$11:$D$5010,$C768,'C. Consumer Service Detail'!$E$11:$E$5010,$D768,'C. Consumer Service Detail'!$F$11:$F$5010,'B. Consumer Budget'!$G768,'C. Consumer Service Detail'!$P$11:$P$5010,"Denied"))</f>
        <v/>
      </c>
    </row>
    <row r="769" spans="2:15" x14ac:dyDescent="0.25">
      <c r="B769" s="64">
        <f t="shared" si="12"/>
        <v>759</v>
      </c>
      <c r="C769" s="68"/>
      <c r="D769" s="69"/>
      <c r="E769" s="103"/>
      <c r="F769" s="69"/>
      <c r="G769" s="89"/>
      <c r="H769" s="69"/>
      <c r="I769" s="70"/>
      <c r="J769" s="70"/>
      <c r="K769" s="121">
        <f>'B. Consumer Budget'!$I769-'B. Consumer Budget'!$J769</f>
        <v>0</v>
      </c>
      <c r="L769" s="120" t="str">
        <f>IF(OR(C769="",D769=""),"",SUMIFS('C. Consumer Service Detail'!$J$11:$J$5010,'C. Consumer Service Detail'!$D$11:$D$5010,$C769,'C. Consumer Service Detail'!$E$11:$E$5010,$D769,'C. Consumer Service Detail'!$F$11:$F$5010,'B. Consumer Budget'!$G769))</f>
        <v/>
      </c>
      <c r="M769" s="120">
        <f>IF('B. Consumer Budget'!$K769&lt;0,0,IF('B. Consumer Budget'!$L769&gt;'B. Consumer Budget'!$K769,'B. Consumer Budget'!$K769,'B. Consumer Budget'!$L769))</f>
        <v>0</v>
      </c>
      <c r="N769" s="120" t="str">
        <f>IF('B. Consumer Budget'!$L769="","",'B. Consumer Budget'!$M769-'B. Consumer Budget'!$L769)</f>
        <v/>
      </c>
      <c r="O769" s="63" t="str">
        <f>IF(OR(E769="",F769=""),"",SUMIFS('C. Consumer Service Detail'!$J$11:$J$5010,'C. Consumer Service Detail'!$D$11:$D$5010,$C769,'C. Consumer Service Detail'!$E$11:$E$5010,$D769,'C. Consumer Service Detail'!$F$11:$F$5010,'B. Consumer Budget'!$G769,'C. Consumer Service Detail'!$P$11:$P$5010,"Denied"))</f>
        <v/>
      </c>
    </row>
    <row r="770" spans="2:15" x14ac:dyDescent="0.25">
      <c r="B770" s="64">
        <f t="shared" si="12"/>
        <v>760</v>
      </c>
      <c r="C770" s="65"/>
      <c r="D770" s="66"/>
      <c r="E770" s="104"/>
      <c r="F770" s="66"/>
      <c r="G770" s="88"/>
      <c r="H770" s="66"/>
      <c r="I770" s="67"/>
      <c r="J770" s="67"/>
      <c r="K770" s="121">
        <f>'B. Consumer Budget'!$I770-'B. Consumer Budget'!$J770</f>
        <v>0</v>
      </c>
      <c r="L770" s="120" t="str">
        <f>IF(OR(C770="",D770=""),"",SUMIFS('C. Consumer Service Detail'!$J$11:$J$5010,'C. Consumer Service Detail'!$D$11:$D$5010,$C770,'C. Consumer Service Detail'!$E$11:$E$5010,$D770,'C. Consumer Service Detail'!$F$11:$F$5010,'B. Consumer Budget'!$G770))</f>
        <v/>
      </c>
      <c r="M770" s="120">
        <f>IF('B. Consumer Budget'!$K770&lt;0,0,IF('B. Consumer Budget'!$L770&gt;'B. Consumer Budget'!$K770,'B. Consumer Budget'!$K770,'B. Consumer Budget'!$L770))</f>
        <v>0</v>
      </c>
      <c r="N770" s="120" t="str">
        <f>IF('B. Consumer Budget'!$L770="","",'B. Consumer Budget'!$M770-'B. Consumer Budget'!$L770)</f>
        <v/>
      </c>
      <c r="O770" s="63" t="str">
        <f>IF(OR(E770="",F770=""),"",SUMIFS('C. Consumer Service Detail'!$J$11:$J$5010,'C. Consumer Service Detail'!$D$11:$D$5010,$C770,'C. Consumer Service Detail'!$E$11:$E$5010,$D770,'C. Consumer Service Detail'!$F$11:$F$5010,'B. Consumer Budget'!$G770,'C. Consumer Service Detail'!$P$11:$P$5010,"Denied"))</f>
        <v/>
      </c>
    </row>
    <row r="771" spans="2:15" x14ac:dyDescent="0.25">
      <c r="B771" s="64">
        <f t="shared" si="12"/>
        <v>761</v>
      </c>
      <c r="C771" s="68"/>
      <c r="D771" s="69"/>
      <c r="E771" s="103"/>
      <c r="F771" s="69"/>
      <c r="G771" s="89"/>
      <c r="H771" s="69"/>
      <c r="I771" s="70"/>
      <c r="J771" s="70"/>
      <c r="K771" s="121">
        <f>'B. Consumer Budget'!$I771-'B. Consumer Budget'!$J771</f>
        <v>0</v>
      </c>
      <c r="L771" s="120" t="str">
        <f>IF(OR(C771="",D771=""),"",SUMIFS('C. Consumer Service Detail'!$J$11:$J$5010,'C. Consumer Service Detail'!$D$11:$D$5010,$C771,'C. Consumer Service Detail'!$E$11:$E$5010,$D771,'C. Consumer Service Detail'!$F$11:$F$5010,'B. Consumer Budget'!$G771))</f>
        <v/>
      </c>
      <c r="M771" s="120">
        <f>IF('B. Consumer Budget'!$K771&lt;0,0,IF('B. Consumer Budget'!$L771&gt;'B. Consumer Budget'!$K771,'B. Consumer Budget'!$K771,'B. Consumer Budget'!$L771))</f>
        <v>0</v>
      </c>
      <c r="N771" s="120" t="str">
        <f>IF('B. Consumer Budget'!$L771="","",'B. Consumer Budget'!$M771-'B. Consumer Budget'!$L771)</f>
        <v/>
      </c>
      <c r="O771" s="63" t="str">
        <f>IF(OR(E771="",F771=""),"",SUMIFS('C. Consumer Service Detail'!$J$11:$J$5010,'C. Consumer Service Detail'!$D$11:$D$5010,$C771,'C. Consumer Service Detail'!$E$11:$E$5010,$D771,'C. Consumer Service Detail'!$F$11:$F$5010,'B. Consumer Budget'!$G771,'C. Consumer Service Detail'!$P$11:$P$5010,"Denied"))</f>
        <v/>
      </c>
    </row>
    <row r="772" spans="2:15" x14ac:dyDescent="0.25">
      <c r="B772" s="64">
        <f t="shared" si="12"/>
        <v>762</v>
      </c>
      <c r="C772" s="65"/>
      <c r="D772" s="66"/>
      <c r="E772" s="104"/>
      <c r="F772" s="66"/>
      <c r="G772" s="88"/>
      <c r="H772" s="66"/>
      <c r="I772" s="67"/>
      <c r="J772" s="67"/>
      <c r="K772" s="121">
        <f>'B. Consumer Budget'!$I772-'B. Consumer Budget'!$J772</f>
        <v>0</v>
      </c>
      <c r="L772" s="120" t="str">
        <f>IF(OR(C772="",D772=""),"",SUMIFS('C. Consumer Service Detail'!$J$11:$J$5010,'C. Consumer Service Detail'!$D$11:$D$5010,$C772,'C. Consumer Service Detail'!$E$11:$E$5010,$D772,'C. Consumer Service Detail'!$F$11:$F$5010,'B. Consumer Budget'!$G772))</f>
        <v/>
      </c>
      <c r="M772" s="120">
        <f>IF('B. Consumer Budget'!$K772&lt;0,0,IF('B. Consumer Budget'!$L772&gt;'B. Consumer Budget'!$K772,'B. Consumer Budget'!$K772,'B. Consumer Budget'!$L772))</f>
        <v>0</v>
      </c>
      <c r="N772" s="120" t="str">
        <f>IF('B. Consumer Budget'!$L772="","",'B. Consumer Budget'!$M772-'B. Consumer Budget'!$L772)</f>
        <v/>
      </c>
      <c r="O772" s="63" t="str">
        <f>IF(OR(E772="",F772=""),"",SUMIFS('C. Consumer Service Detail'!$J$11:$J$5010,'C. Consumer Service Detail'!$D$11:$D$5010,$C772,'C. Consumer Service Detail'!$E$11:$E$5010,$D772,'C. Consumer Service Detail'!$F$11:$F$5010,'B. Consumer Budget'!$G772,'C. Consumer Service Detail'!$P$11:$P$5010,"Denied"))</f>
        <v/>
      </c>
    </row>
    <row r="773" spans="2:15" x14ac:dyDescent="0.25">
      <c r="B773" s="64">
        <f t="shared" si="12"/>
        <v>763</v>
      </c>
      <c r="C773" s="68"/>
      <c r="D773" s="69"/>
      <c r="E773" s="103"/>
      <c r="F773" s="69"/>
      <c r="G773" s="89"/>
      <c r="H773" s="69"/>
      <c r="I773" s="70"/>
      <c r="J773" s="70"/>
      <c r="K773" s="121">
        <f>'B. Consumer Budget'!$I773-'B. Consumer Budget'!$J773</f>
        <v>0</v>
      </c>
      <c r="L773" s="120" t="str">
        <f>IF(OR(C773="",D773=""),"",SUMIFS('C. Consumer Service Detail'!$J$11:$J$5010,'C. Consumer Service Detail'!$D$11:$D$5010,$C773,'C. Consumer Service Detail'!$E$11:$E$5010,$D773,'C. Consumer Service Detail'!$F$11:$F$5010,'B. Consumer Budget'!$G773))</f>
        <v/>
      </c>
      <c r="M773" s="120">
        <f>IF('B. Consumer Budget'!$K773&lt;0,0,IF('B. Consumer Budget'!$L773&gt;'B. Consumer Budget'!$K773,'B. Consumer Budget'!$K773,'B. Consumer Budget'!$L773))</f>
        <v>0</v>
      </c>
      <c r="N773" s="120" t="str">
        <f>IF('B. Consumer Budget'!$L773="","",'B. Consumer Budget'!$M773-'B. Consumer Budget'!$L773)</f>
        <v/>
      </c>
      <c r="O773" s="63" t="str">
        <f>IF(OR(E773="",F773=""),"",SUMIFS('C. Consumer Service Detail'!$J$11:$J$5010,'C. Consumer Service Detail'!$D$11:$D$5010,$C773,'C. Consumer Service Detail'!$E$11:$E$5010,$D773,'C. Consumer Service Detail'!$F$11:$F$5010,'B. Consumer Budget'!$G773,'C. Consumer Service Detail'!$P$11:$P$5010,"Denied"))</f>
        <v/>
      </c>
    </row>
    <row r="774" spans="2:15" x14ac:dyDescent="0.25">
      <c r="B774" s="64">
        <f t="shared" si="12"/>
        <v>764</v>
      </c>
      <c r="C774" s="65"/>
      <c r="D774" s="66"/>
      <c r="E774" s="104"/>
      <c r="F774" s="66"/>
      <c r="G774" s="88"/>
      <c r="H774" s="66"/>
      <c r="I774" s="67"/>
      <c r="J774" s="67"/>
      <c r="K774" s="121">
        <f>'B. Consumer Budget'!$I774-'B. Consumer Budget'!$J774</f>
        <v>0</v>
      </c>
      <c r="L774" s="120" t="str">
        <f>IF(OR(C774="",D774=""),"",SUMIFS('C. Consumer Service Detail'!$J$11:$J$5010,'C. Consumer Service Detail'!$D$11:$D$5010,$C774,'C. Consumer Service Detail'!$E$11:$E$5010,$D774,'C. Consumer Service Detail'!$F$11:$F$5010,'B. Consumer Budget'!$G774))</f>
        <v/>
      </c>
      <c r="M774" s="120">
        <f>IF('B. Consumer Budget'!$K774&lt;0,0,IF('B. Consumer Budget'!$L774&gt;'B. Consumer Budget'!$K774,'B. Consumer Budget'!$K774,'B. Consumer Budget'!$L774))</f>
        <v>0</v>
      </c>
      <c r="N774" s="120" t="str">
        <f>IF('B. Consumer Budget'!$L774="","",'B. Consumer Budget'!$M774-'B. Consumer Budget'!$L774)</f>
        <v/>
      </c>
      <c r="O774" s="63" t="str">
        <f>IF(OR(E774="",F774=""),"",SUMIFS('C. Consumer Service Detail'!$J$11:$J$5010,'C. Consumer Service Detail'!$D$11:$D$5010,$C774,'C. Consumer Service Detail'!$E$11:$E$5010,$D774,'C. Consumer Service Detail'!$F$11:$F$5010,'B. Consumer Budget'!$G774,'C. Consumer Service Detail'!$P$11:$P$5010,"Denied"))</f>
        <v/>
      </c>
    </row>
    <row r="775" spans="2:15" x14ac:dyDescent="0.25">
      <c r="B775" s="64">
        <f t="shared" si="12"/>
        <v>765</v>
      </c>
      <c r="C775" s="68"/>
      <c r="D775" s="69"/>
      <c r="E775" s="103"/>
      <c r="F775" s="69"/>
      <c r="G775" s="89"/>
      <c r="H775" s="69"/>
      <c r="I775" s="70"/>
      <c r="J775" s="70"/>
      <c r="K775" s="121">
        <f>'B. Consumer Budget'!$I775-'B. Consumer Budget'!$J775</f>
        <v>0</v>
      </c>
      <c r="L775" s="120" t="str">
        <f>IF(OR(C775="",D775=""),"",SUMIFS('C. Consumer Service Detail'!$J$11:$J$5010,'C. Consumer Service Detail'!$D$11:$D$5010,$C775,'C. Consumer Service Detail'!$E$11:$E$5010,$D775,'C. Consumer Service Detail'!$F$11:$F$5010,'B. Consumer Budget'!$G775))</f>
        <v/>
      </c>
      <c r="M775" s="120">
        <f>IF('B. Consumer Budget'!$K775&lt;0,0,IF('B. Consumer Budget'!$L775&gt;'B. Consumer Budget'!$K775,'B. Consumer Budget'!$K775,'B. Consumer Budget'!$L775))</f>
        <v>0</v>
      </c>
      <c r="N775" s="120" t="str">
        <f>IF('B. Consumer Budget'!$L775="","",'B. Consumer Budget'!$M775-'B. Consumer Budget'!$L775)</f>
        <v/>
      </c>
      <c r="O775" s="63" t="str">
        <f>IF(OR(E775="",F775=""),"",SUMIFS('C. Consumer Service Detail'!$J$11:$J$5010,'C. Consumer Service Detail'!$D$11:$D$5010,$C775,'C. Consumer Service Detail'!$E$11:$E$5010,$D775,'C. Consumer Service Detail'!$F$11:$F$5010,'B. Consumer Budget'!$G775,'C. Consumer Service Detail'!$P$11:$P$5010,"Denied"))</f>
        <v/>
      </c>
    </row>
    <row r="776" spans="2:15" x14ac:dyDescent="0.25">
      <c r="B776" s="64">
        <f t="shared" si="12"/>
        <v>766</v>
      </c>
      <c r="C776" s="65"/>
      <c r="D776" s="66"/>
      <c r="E776" s="104"/>
      <c r="F776" s="66"/>
      <c r="G776" s="88"/>
      <c r="H776" s="66"/>
      <c r="I776" s="67"/>
      <c r="J776" s="67"/>
      <c r="K776" s="121">
        <f>'B. Consumer Budget'!$I776-'B. Consumer Budget'!$J776</f>
        <v>0</v>
      </c>
      <c r="L776" s="120" t="str">
        <f>IF(OR(C776="",D776=""),"",SUMIFS('C. Consumer Service Detail'!$J$11:$J$5010,'C. Consumer Service Detail'!$D$11:$D$5010,$C776,'C. Consumer Service Detail'!$E$11:$E$5010,$D776,'C. Consumer Service Detail'!$F$11:$F$5010,'B. Consumer Budget'!$G776))</f>
        <v/>
      </c>
      <c r="M776" s="120">
        <f>IF('B. Consumer Budget'!$K776&lt;0,0,IF('B. Consumer Budget'!$L776&gt;'B. Consumer Budget'!$K776,'B. Consumer Budget'!$K776,'B. Consumer Budget'!$L776))</f>
        <v>0</v>
      </c>
      <c r="N776" s="120" t="str">
        <f>IF('B. Consumer Budget'!$L776="","",'B. Consumer Budget'!$M776-'B. Consumer Budget'!$L776)</f>
        <v/>
      </c>
      <c r="O776" s="63" t="str">
        <f>IF(OR(E776="",F776=""),"",SUMIFS('C. Consumer Service Detail'!$J$11:$J$5010,'C. Consumer Service Detail'!$D$11:$D$5010,$C776,'C. Consumer Service Detail'!$E$11:$E$5010,$D776,'C. Consumer Service Detail'!$F$11:$F$5010,'B. Consumer Budget'!$G776,'C. Consumer Service Detail'!$P$11:$P$5010,"Denied"))</f>
        <v/>
      </c>
    </row>
    <row r="777" spans="2:15" x14ac:dyDescent="0.25">
      <c r="B777" s="64">
        <f t="shared" si="12"/>
        <v>767</v>
      </c>
      <c r="C777" s="68"/>
      <c r="D777" s="69"/>
      <c r="E777" s="103"/>
      <c r="F777" s="69"/>
      <c r="G777" s="89"/>
      <c r="H777" s="69"/>
      <c r="I777" s="70"/>
      <c r="J777" s="70"/>
      <c r="K777" s="121">
        <f>'B. Consumer Budget'!$I777-'B. Consumer Budget'!$J777</f>
        <v>0</v>
      </c>
      <c r="L777" s="120" t="str">
        <f>IF(OR(C777="",D777=""),"",SUMIFS('C. Consumer Service Detail'!$J$11:$J$5010,'C. Consumer Service Detail'!$D$11:$D$5010,$C777,'C. Consumer Service Detail'!$E$11:$E$5010,$D777,'C. Consumer Service Detail'!$F$11:$F$5010,'B. Consumer Budget'!$G777))</f>
        <v/>
      </c>
      <c r="M777" s="120">
        <f>IF('B. Consumer Budget'!$K777&lt;0,0,IF('B. Consumer Budget'!$L777&gt;'B. Consumer Budget'!$K777,'B. Consumer Budget'!$K777,'B. Consumer Budget'!$L777))</f>
        <v>0</v>
      </c>
      <c r="N777" s="120" t="str">
        <f>IF('B. Consumer Budget'!$L777="","",'B. Consumer Budget'!$M777-'B. Consumer Budget'!$L777)</f>
        <v/>
      </c>
      <c r="O777" s="63" t="str">
        <f>IF(OR(E777="",F777=""),"",SUMIFS('C. Consumer Service Detail'!$J$11:$J$5010,'C. Consumer Service Detail'!$D$11:$D$5010,$C777,'C. Consumer Service Detail'!$E$11:$E$5010,$D777,'C. Consumer Service Detail'!$F$11:$F$5010,'B. Consumer Budget'!$G777,'C. Consumer Service Detail'!$P$11:$P$5010,"Denied"))</f>
        <v/>
      </c>
    </row>
    <row r="778" spans="2:15" x14ac:dyDescent="0.25">
      <c r="B778" s="64">
        <f t="shared" si="12"/>
        <v>768</v>
      </c>
      <c r="C778" s="65"/>
      <c r="D778" s="66"/>
      <c r="E778" s="104"/>
      <c r="F778" s="66"/>
      <c r="G778" s="88"/>
      <c r="H778" s="66"/>
      <c r="I778" s="67"/>
      <c r="J778" s="67"/>
      <c r="K778" s="121">
        <f>'B. Consumer Budget'!$I778-'B. Consumer Budget'!$J778</f>
        <v>0</v>
      </c>
      <c r="L778" s="120" t="str">
        <f>IF(OR(C778="",D778=""),"",SUMIFS('C. Consumer Service Detail'!$J$11:$J$5010,'C. Consumer Service Detail'!$D$11:$D$5010,$C778,'C. Consumer Service Detail'!$E$11:$E$5010,$D778,'C. Consumer Service Detail'!$F$11:$F$5010,'B. Consumer Budget'!$G778))</f>
        <v/>
      </c>
      <c r="M778" s="120">
        <f>IF('B. Consumer Budget'!$K778&lt;0,0,IF('B. Consumer Budget'!$L778&gt;'B. Consumer Budget'!$K778,'B. Consumer Budget'!$K778,'B. Consumer Budget'!$L778))</f>
        <v>0</v>
      </c>
      <c r="N778" s="120" t="str">
        <f>IF('B. Consumer Budget'!$L778="","",'B. Consumer Budget'!$M778-'B. Consumer Budget'!$L778)</f>
        <v/>
      </c>
      <c r="O778" s="63" t="str">
        <f>IF(OR(E778="",F778=""),"",SUMIFS('C. Consumer Service Detail'!$J$11:$J$5010,'C. Consumer Service Detail'!$D$11:$D$5010,$C778,'C. Consumer Service Detail'!$E$11:$E$5010,$D778,'C. Consumer Service Detail'!$F$11:$F$5010,'B. Consumer Budget'!$G778,'C. Consumer Service Detail'!$P$11:$P$5010,"Denied"))</f>
        <v/>
      </c>
    </row>
    <row r="779" spans="2:15" x14ac:dyDescent="0.25">
      <c r="B779" s="64">
        <f t="shared" si="12"/>
        <v>769</v>
      </c>
      <c r="C779" s="68"/>
      <c r="D779" s="69"/>
      <c r="E779" s="103"/>
      <c r="F779" s="69"/>
      <c r="G779" s="89"/>
      <c r="H779" s="69"/>
      <c r="I779" s="70"/>
      <c r="J779" s="70"/>
      <c r="K779" s="121">
        <f>'B. Consumer Budget'!$I779-'B. Consumer Budget'!$J779</f>
        <v>0</v>
      </c>
      <c r="L779" s="120" t="str">
        <f>IF(OR(C779="",D779=""),"",SUMIFS('C. Consumer Service Detail'!$J$11:$J$5010,'C. Consumer Service Detail'!$D$11:$D$5010,$C779,'C. Consumer Service Detail'!$E$11:$E$5010,$D779,'C. Consumer Service Detail'!$F$11:$F$5010,'B. Consumer Budget'!$G779))</f>
        <v/>
      </c>
      <c r="M779" s="120">
        <f>IF('B. Consumer Budget'!$K779&lt;0,0,IF('B. Consumer Budget'!$L779&gt;'B. Consumer Budget'!$K779,'B. Consumer Budget'!$K779,'B. Consumer Budget'!$L779))</f>
        <v>0</v>
      </c>
      <c r="N779" s="120" t="str">
        <f>IF('B. Consumer Budget'!$L779="","",'B. Consumer Budget'!$M779-'B. Consumer Budget'!$L779)</f>
        <v/>
      </c>
      <c r="O779" s="63" t="str">
        <f>IF(OR(E779="",F779=""),"",SUMIFS('C. Consumer Service Detail'!$J$11:$J$5010,'C. Consumer Service Detail'!$D$11:$D$5010,$C779,'C. Consumer Service Detail'!$E$11:$E$5010,$D779,'C. Consumer Service Detail'!$F$11:$F$5010,'B. Consumer Budget'!$G779,'C. Consumer Service Detail'!$P$11:$P$5010,"Denied"))</f>
        <v/>
      </c>
    </row>
    <row r="780" spans="2:15" x14ac:dyDescent="0.25">
      <c r="B780" s="64">
        <f t="shared" si="12"/>
        <v>770</v>
      </c>
      <c r="C780" s="65"/>
      <c r="D780" s="66"/>
      <c r="E780" s="104"/>
      <c r="F780" s="66"/>
      <c r="G780" s="88"/>
      <c r="H780" s="66"/>
      <c r="I780" s="67"/>
      <c r="J780" s="67"/>
      <c r="K780" s="121">
        <f>'B. Consumer Budget'!$I780-'B. Consumer Budget'!$J780</f>
        <v>0</v>
      </c>
      <c r="L780" s="120" t="str">
        <f>IF(OR(C780="",D780=""),"",SUMIFS('C. Consumer Service Detail'!$J$11:$J$5010,'C. Consumer Service Detail'!$D$11:$D$5010,$C780,'C. Consumer Service Detail'!$E$11:$E$5010,$D780,'C. Consumer Service Detail'!$F$11:$F$5010,'B. Consumer Budget'!$G780))</f>
        <v/>
      </c>
      <c r="M780" s="120">
        <f>IF('B. Consumer Budget'!$K780&lt;0,0,IF('B. Consumer Budget'!$L780&gt;'B. Consumer Budget'!$K780,'B. Consumer Budget'!$K780,'B. Consumer Budget'!$L780))</f>
        <v>0</v>
      </c>
      <c r="N780" s="120" t="str">
        <f>IF('B. Consumer Budget'!$L780="","",'B. Consumer Budget'!$M780-'B. Consumer Budget'!$L780)</f>
        <v/>
      </c>
      <c r="O780" s="63" t="str">
        <f>IF(OR(E780="",F780=""),"",SUMIFS('C. Consumer Service Detail'!$J$11:$J$5010,'C. Consumer Service Detail'!$D$11:$D$5010,$C780,'C. Consumer Service Detail'!$E$11:$E$5010,$D780,'C. Consumer Service Detail'!$F$11:$F$5010,'B. Consumer Budget'!$G780,'C. Consumer Service Detail'!$P$11:$P$5010,"Denied"))</f>
        <v/>
      </c>
    </row>
    <row r="781" spans="2:15" x14ac:dyDescent="0.25">
      <c r="B781" s="64">
        <f t="shared" si="12"/>
        <v>771</v>
      </c>
      <c r="C781" s="68"/>
      <c r="D781" s="69"/>
      <c r="E781" s="103"/>
      <c r="F781" s="69"/>
      <c r="G781" s="89"/>
      <c r="H781" s="69"/>
      <c r="I781" s="70"/>
      <c r="J781" s="70"/>
      <c r="K781" s="121">
        <f>'B. Consumer Budget'!$I781-'B. Consumer Budget'!$J781</f>
        <v>0</v>
      </c>
      <c r="L781" s="120" t="str">
        <f>IF(OR(C781="",D781=""),"",SUMIFS('C. Consumer Service Detail'!$J$11:$J$5010,'C. Consumer Service Detail'!$D$11:$D$5010,$C781,'C. Consumer Service Detail'!$E$11:$E$5010,$D781,'C. Consumer Service Detail'!$F$11:$F$5010,'B. Consumer Budget'!$G781))</f>
        <v/>
      </c>
      <c r="M781" s="120">
        <f>IF('B. Consumer Budget'!$K781&lt;0,0,IF('B. Consumer Budget'!$L781&gt;'B. Consumer Budget'!$K781,'B. Consumer Budget'!$K781,'B. Consumer Budget'!$L781))</f>
        <v>0</v>
      </c>
      <c r="N781" s="120" t="str">
        <f>IF('B. Consumer Budget'!$L781="","",'B. Consumer Budget'!$M781-'B. Consumer Budget'!$L781)</f>
        <v/>
      </c>
      <c r="O781" s="63" t="str">
        <f>IF(OR(E781="",F781=""),"",SUMIFS('C. Consumer Service Detail'!$J$11:$J$5010,'C. Consumer Service Detail'!$D$11:$D$5010,$C781,'C. Consumer Service Detail'!$E$11:$E$5010,$D781,'C. Consumer Service Detail'!$F$11:$F$5010,'B. Consumer Budget'!$G781,'C. Consumer Service Detail'!$P$11:$P$5010,"Denied"))</f>
        <v/>
      </c>
    </row>
    <row r="782" spans="2:15" x14ac:dyDescent="0.25">
      <c r="B782" s="64">
        <f t="shared" si="12"/>
        <v>772</v>
      </c>
      <c r="C782" s="65"/>
      <c r="D782" s="66"/>
      <c r="E782" s="104"/>
      <c r="F782" s="66"/>
      <c r="G782" s="88"/>
      <c r="H782" s="66"/>
      <c r="I782" s="67"/>
      <c r="J782" s="67"/>
      <c r="K782" s="121">
        <f>'B. Consumer Budget'!$I782-'B. Consumer Budget'!$J782</f>
        <v>0</v>
      </c>
      <c r="L782" s="120" t="str">
        <f>IF(OR(C782="",D782=""),"",SUMIFS('C. Consumer Service Detail'!$J$11:$J$5010,'C. Consumer Service Detail'!$D$11:$D$5010,$C782,'C. Consumer Service Detail'!$E$11:$E$5010,$D782,'C. Consumer Service Detail'!$F$11:$F$5010,'B. Consumer Budget'!$G782))</f>
        <v/>
      </c>
      <c r="M782" s="120">
        <f>IF('B. Consumer Budget'!$K782&lt;0,0,IF('B. Consumer Budget'!$L782&gt;'B. Consumer Budget'!$K782,'B. Consumer Budget'!$K782,'B. Consumer Budget'!$L782))</f>
        <v>0</v>
      </c>
      <c r="N782" s="120" t="str">
        <f>IF('B. Consumer Budget'!$L782="","",'B. Consumer Budget'!$M782-'B. Consumer Budget'!$L782)</f>
        <v/>
      </c>
      <c r="O782" s="63" t="str">
        <f>IF(OR(E782="",F782=""),"",SUMIFS('C. Consumer Service Detail'!$J$11:$J$5010,'C. Consumer Service Detail'!$D$11:$D$5010,$C782,'C. Consumer Service Detail'!$E$11:$E$5010,$D782,'C. Consumer Service Detail'!$F$11:$F$5010,'B. Consumer Budget'!$G782,'C. Consumer Service Detail'!$P$11:$P$5010,"Denied"))</f>
        <v/>
      </c>
    </row>
    <row r="783" spans="2:15" x14ac:dyDescent="0.25">
      <c r="B783" s="64">
        <f t="shared" si="12"/>
        <v>773</v>
      </c>
      <c r="C783" s="68"/>
      <c r="D783" s="69"/>
      <c r="E783" s="103"/>
      <c r="F783" s="69"/>
      <c r="G783" s="89"/>
      <c r="H783" s="69"/>
      <c r="I783" s="70"/>
      <c r="J783" s="70"/>
      <c r="K783" s="121">
        <f>'B. Consumer Budget'!$I783-'B. Consumer Budget'!$J783</f>
        <v>0</v>
      </c>
      <c r="L783" s="120" t="str">
        <f>IF(OR(C783="",D783=""),"",SUMIFS('C. Consumer Service Detail'!$J$11:$J$5010,'C. Consumer Service Detail'!$D$11:$D$5010,$C783,'C. Consumer Service Detail'!$E$11:$E$5010,$D783,'C. Consumer Service Detail'!$F$11:$F$5010,'B. Consumer Budget'!$G783))</f>
        <v/>
      </c>
      <c r="M783" s="120">
        <f>IF('B. Consumer Budget'!$K783&lt;0,0,IF('B. Consumer Budget'!$L783&gt;'B. Consumer Budget'!$K783,'B. Consumer Budget'!$K783,'B. Consumer Budget'!$L783))</f>
        <v>0</v>
      </c>
      <c r="N783" s="120" t="str">
        <f>IF('B. Consumer Budget'!$L783="","",'B. Consumer Budget'!$M783-'B. Consumer Budget'!$L783)</f>
        <v/>
      </c>
      <c r="O783" s="63" t="str">
        <f>IF(OR(E783="",F783=""),"",SUMIFS('C. Consumer Service Detail'!$J$11:$J$5010,'C. Consumer Service Detail'!$D$11:$D$5010,$C783,'C. Consumer Service Detail'!$E$11:$E$5010,$D783,'C. Consumer Service Detail'!$F$11:$F$5010,'B. Consumer Budget'!$G783,'C. Consumer Service Detail'!$P$11:$P$5010,"Denied"))</f>
        <v/>
      </c>
    </row>
    <row r="784" spans="2:15" x14ac:dyDescent="0.25">
      <c r="B784" s="64">
        <f t="shared" si="12"/>
        <v>774</v>
      </c>
      <c r="C784" s="65"/>
      <c r="D784" s="66"/>
      <c r="E784" s="104"/>
      <c r="F784" s="66"/>
      <c r="G784" s="88"/>
      <c r="H784" s="66"/>
      <c r="I784" s="67"/>
      <c r="J784" s="67"/>
      <c r="K784" s="121">
        <f>'B. Consumer Budget'!$I784-'B. Consumer Budget'!$J784</f>
        <v>0</v>
      </c>
      <c r="L784" s="120" t="str">
        <f>IF(OR(C784="",D784=""),"",SUMIFS('C. Consumer Service Detail'!$J$11:$J$5010,'C. Consumer Service Detail'!$D$11:$D$5010,$C784,'C. Consumer Service Detail'!$E$11:$E$5010,$D784,'C. Consumer Service Detail'!$F$11:$F$5010,'B. Consumer Budget'!$G784))</f>
        <v/>
      </c>
      <c r="M784" s="120">
        <f>IF('B. Consumer Budget'!$K784&lt;0,0,IF('B. Consumer Budget'!$L784&gt;'B. Consumer Budget'!$K784,'B. Consumer Budget'!$K784,'B. Consumer Budget'!$L784))</f>
        <v>0</v>
      </c>
      <c r="N784" s="120" t="str">
        <f>IF('B. Consumer Budget'!$L784="","",'B. Consumer Budget'!$M784-'B. Consumer Budget'!$L784)</f>
        <v/>
      </c>
      <c r="O784" s="63" t="str">
        <f>IF(OR(E784="",F784=""),"",SUMIFS('C. Consumer Service Detail'!$J$11:$J$5010,'C. Consumer Service Detail'!$D$11:$D$5010,$C784,'C. Consumer Service Detail'!$E$11:$E$5010,$D784,'C. Consumer Service Detail'!$F$11:$F$5010,'B. Consumer Budget'!$G784,'C. Consumer Service Detail'!$P$11:$P$5010,"Denied"))</f>
        <v/>
      </c>
    </row>
    <row r="785" spans="2:15" x14ac:dyDescent="0.25">
      <c r="B785" s="64">
        <f t="shared" si="12"/>
        <v>775</v>
      </c>
      <c r="C785" s="68"/>
      <c r="D785" s="69"/>
      <c r="E785" s="103"/>
      <c r="F785" s="69"/>
      <c r="G785" s="89"/>
      <c r="H785" s="69"/>
      <c r="I785" s="70"/>
      <c r="J785" s="70"/>
      <c r="K785" s="121">
        <f>'B. Consumer Budget'!$I785-'B. Consumer Budget'!$J785</f>
        <v>0</v>
      </c>
      <c r="L785" s="120" t="str">
        <f>IF(OR(C785="",D785=""),"",SUMIFS('C. Consumer Service Detail'!$J$11:$J$5010,'C. Consumer Service Detail'!$D$11:$D$5010,$C785,'C. Consumer Service Detail'!$E$11:$E$5010,$D785,'C. Consumer Service Detail'!$F$11:$F$5010,'B. Consumer Budget'!$G785))</f>
        <v/>
      </c>
      <c r="M785" s="120">
        <f>IF('B. Consumer Budget'!$K785&lt;0,0,IF('B. Consumer Budget'!$L785&gt;'B. Consumer Budget'!$K785,'B. Consumer Budget'!$K785,'B. Consumer Budget'!$L785))</f>
        <v>0</v>
      </c>
      <c r="N785" s="120" t="str">
        <f>IF('B. Consumer Budget'!$L785="","",'B. Consumer Budget'!$M785-'B. Consumer Budget'!$L785)</f>
        <v/>
      </c>
      <c r="O785" s="63" t="str">
        <f>IF(OR(E785="",F785=""),"",SUMIFS('C. Consumer Service Detail'!$J$11:$J$5010,'C. Consumer Service Detail'!$D$11:$D$5010,$C785,'C. Consumer Service Detail'!$E$11:$E$5010,$D785,'C. Consumer Service Detail'!$F$11:$F$5010,'B. Consumer Budget'!$G785,'C. Consumer Service Detail'!$P$11:$P$5010,"Denied"))</f>
        <v/>
      </c>
    </row>
    <row r="786" spans="2:15" x14ac:dyDescent="0.25">
      <c r="B786" s="64">
        <f t="shared" si="12"/>
        <v>776</v>
      </c>
      <c r="C786" s="65"/>
      <c r="D786" s="66"/>
      <c r="E786" s="104"/>
      <c r="F786" s="66"/>
      <c r="G786" s="88"/>
      <c r="H786" s="66"/>
      <c r="I786" s="67"/>
      <c r="J786" s="67"/>
      <c r="K786" s="121">
        <f>'B. Consumer Budget'!$I786-'B. Consumer Budget'!$J786</f>
        <v>0</v>
      </c>
      <c r="L786" s="120" t="str">
        <f>IF(OR(C786="",D786=""),"",SUMIFS('C. Consumer Service Detail'!$J$11:$J$5010,'C. Consumer Service Detail'!$D$11:$D$5010,$C786,'C. Consumer Service Detail'!$E$11:$E$5010,$D786,'C. Consumer Service Detail'!$F$11:$F$5010,'B. Consumer Budget'!$G786))</f>
        <v/>
      </c>
      <c r="M786" s="120">
        <f>IF('B. Consumer Budget'!$K786&lt;0,0,IF('B. Consumer Budget'!$L786&gt;'B. Consumer Budget'!$K786,'B. Consumer Budget'!$K786,'B. Consumer Budget'!$L786))</f>
        <v>0</v>
      </c>
      <c r="N786" s="120" t="str">
        <f>IF('B. Consumer Budget'!$L786="","",'B. Consumer Budget'!$M786-'B. Consumer Budget'!$L786)</f>
        <v/>
      </c>
      <c r="O786" s="63" t="str">
        <f>IF(OR(E786="",F786=""),"",SUMIFS('C. Consumer Service Detail'!$J$11:$J$5010,'C. Consumer Service Detail'!$D$11:$D$5010,$C786,'C. Consumer Service Detail'!$E$11:$E$5010,$D786,'C. Consumer Service Detail'!$F$11:$F$5010,'B. Consumer Budget'!$G786,'C. Consumer Service Detail'!$P$11:$P$5010,"Denied"))</f>
        <v/>
      </c>
    </row>
    <row r="787" spans="2:15" x14ac:dyDescent="0.25">
      <c r="B787" s="64">
        <f t="shared" si="12"/>
        <v>777</v>
      </c>
      <c r="C787" s="68"/>
      <c r="D787" s="69"/>
      <c r="E787" s="103"/>
      <c r="F787" s="69"/>
      <c r="G787" s="89"/>
      <c r="H787" s="69"/>
      <c r="I787" s="70"/>
      <c r="J787" s="70"/>
      <c r="K787" s="121">
        <f>'B. Consumer Budget'!$I787-'B. Consumer Budget'!$J787</f>
        <v>0</v>
      </c>
      <c r="L787" s="120" t="str">
        <f>IF(OR(C787="",D787=""),"",SUMIFS('C. Consumer Service Detail'!$J$11:$J$5010,'C. Consumer Service Detail'!$D$11:$D$5010,$C787,'C. Consumer Service Detail'!$E$11:$E$5010,$D787,'C. Consumer Service Detail'!$F$11:$F$5010,'B. Consumer Budget'!$G787))</f>
        <v/>
      </c>
      <c r="M787" s="120">
        <f>IF('B. Consumer Budget'!$K787&lt;0,0,IF('B. Consumer Budget'!$L787&gt;'B. Consumer Budget'!$K787,'B. Consumer Budget'!$K787,'B. Consumer Budget'!$L787))</f>
        <v>0</v>
      </c>
      <c r="N787" s="120" t="str">
        <f>IF('B. Consumer Budget'!$L787="","",'B. Consumer Budget'!$M787-'B. Consumer Budget'!$L787)</f>
        <v/>
      </c>
      <c r="O787" s="63" t="str">
        <f>IF(OR(E787="",F787=""),"",SUMIFS('C. Consumer Service Detail'!$J$11:$J$5010,'C. Consumer Service Detail'!$D$11:$D$5010,$C787,'C. Consumer Service Detail'!$E$11:$E$5010,$D787,'C. Consumer Service Detail'!$F$11:$F$5010,'B. Consumer Budget'!$G787,'C. Consumer Service Detail'!$P$11:$P$5010,"Denied"))</f>
        <v/>
      </c>
    </row>
    <row r="788" spans="2:15" x14ac:dyDescent="0.25">
      <c r="B788" s="64">
        <f t="shared" si="12"/>
        <v>778</v>
      </c>
      <c r="C788" s="65"/>
      <c r="D788" s="66"/>
      <c r="E788" s="104"/>
      <c r="F788" s="66"/>
      <c r="G788" s="88"/>
      <c r="H788" s="66"/>
      <c r="I788" s="67"/>
      <c r="J788" s="67"/>
      <c r="K788" s="121">
        <f>'B. Consumer Budget'!$I788-'B. Consumer Budget'!$J788</f>
        <v>0</v>
      </c>
      <c r="L788" s="120" t="str">
        <f>IF(OR(C788="",D788=""),"",SUMIFS('C. Consumer Service Detail'!$J$11:$J$5010,'C. Consumer Service Detail'!$D$11:$D$5010,$C788,'C. Consumer Service Detail'!$E$11:$E$5010,$D788,'C. Consumer Service Detail'!$F$11:$F$5010,'B. Consumer Budget'!$G788))</f>
        <v/>
      </c>
      <c r="M788" s="120">
        <f>IF('B. Consumer Budget'!$K788&lt;0,0,IF('B. Consumer Budget'!$L788&gt;'B. Consumer Budget'!$K788,'B. Consumer Budget'!$K788,'B. Consumer Budget'!$L788))</f>
        <v>0</v>
      </c>
      <c r="N788" s="120" t="str">
        <f>IF('B. Consumer Budget'!$L788="","",'B. Consumer Budget'!$M788-'B. Consumer Budget'!$L788)</f>
        <v/>
      </c>
      <c r="O788" s="63" t="str">
        <f>IF(OR(E788="",F788=""),"",SUMIFS('C. Consumer Service Detail'!$J$11:$J$5010,'C. Consumer Service Detail'!$D$11:$D$5010,$C788,'C. Consumer Service Detail'!$E$11:$E$5010,$D788,'C. Consumer Service Detail'!$F$11:$F$5010,'B. Consumer Budget'!$G788,'C. Consumer Service Detail'!$P$11:$P$5010,"Denied"))</f>
        <v/>
      </c>
    </row>
    <row r="789" spans="2:15" x14ac:dyDescent="0.25">
      <c r="B789" s="64">
        <f t="shared" si="12"/>
        <v>779</v>
      </c>
      <c r="C789" s="68"/>
      <c r="D789" s="69"/>
      <c r="E789" s="103"/>
      <c r="F789" s="69"/>
      <c r="G789" s="89"/>
      <c r="H789" s="69"/>
      <c r="I789" s="70"/>
      <c r="J789" s="70"/>
      <c r="K789" s="121">
        <f>'B. Consumer Budget'!$I789-'B. Consumer Budget'!$J789</f>
        <v>0</v>
      </c>
      <c r="L789" s="120" t="str">
        <f>IF(OR(C789="",D789=""),"",SUMIFS('C. Consumer Service Detail'!$J$11:$J$5010,'C. Consumer Service Detail'!$D$11:$D$5010,$C789,'C. Consumer Service Detail'!$E$11:$E$5010,$D789,'C. Consumer Service Detail'!$F$11:$F$5010,'B. Consumer Budget'!$G789))</f>
        <v/>
      </c>
      <c r="M789" s="120">
        <f>IF('B. Consumer Budget'!$K789&lt;0,0,IF('B. Consumer Budget'!$L789&gt;'B. Consumer Budget'!$K789,'B. Consumer Budget'!$K789,'B. Consumer Budget'!$L789))</f>
        <v>0</v>
      </c>
      <c r="N789" s="120" t="str">
        <f>IF('B. Consumer Budget'!$L789="","",'B. Consumer Budget'!$M789-'B. Consumer Budget'!$L789)</f>
        <v/>
      </c>
      <c r="O789" s="63" t="str">
        <f>IF(OR(E789="",F789=""),"",SUMIFS('C. Consumer Service Detail'!$J$11:$J$5010,'C. Consumer Service Detail'!$D$11:$D$5010,$C789,'C. Consumer Service Detail'!$E$11:$E$5010,$D789,'C. Consumer Service Detail'!$F$11:$F$5010,'B. Consumer Budget'!$G789,'C. Consumer Service Detail'!$P$11:$P$5010,"Denied"))</f>
        <v/>
      </c>
    </row>
    <row r="790" spans="2:15" x14ac:dyDescent="0.25">
      <c r="B790" s="64">
        <f t="shared" si="12"/>
        <v>780</v>
      </c>
      <c r="C790" s="65"/>
      <c r="D790" s="66"/>
      <c r="E790" s="104"/>
      <c r="F790" s="66"/>
      <c r="G790" s="88"/>
      <c r="H790" s="66"/>
      <c r="I790" s="67"/>
      <c r="J790" s="67"/>
      <c r="K790" s="121">
        <f>'B. Consumer Budget'!$I790-'B. Consumer Budget'!$J790</f>
        <v>0</v>
      </c>
      <c r="L790" s="120" t="str">
        <f>IF(OR(C790="",D790=""),"",SUMIFS('C. Consumer Service Detail'!$J$11:$J$5010,'C. Consumer Service Detail'!$D$11:$D$5010,$C790,'C. Consumer Service Detail'!$E$11:$E$5010,$D790,'C. Consumer Service Detail'!$F$11:$F$5010,'B. Consumer Budget'!$G790))</f>
        <v/>
      </c>
      <c r="M790" s="120">
        <f>IF('B. Consumer Budget'!$K790&lt;0,0,IF('B. Consumer Budget'!$L790&gt;'B. Consumer Budget'!$K790,'B. Consumer Budget'!$K790,'B. Consumer Budget'!$L790))</f>
        <v>0</v>
      </c>
      <c r="N790" s="120" t="str">
        <f>IF('B. Consumer Budget'!$L790="","",'B. Consumer Budget'!$M790-'B. Consumer Budget'!$L790)</f>
        <v/>
      </c>
      <c r="O790" s="63" t="str">
        <f>IF(OR(E790="",F790=""),"",SUMIFS('C. Consumer Service Detail'!$J$11:$J$5010,'C. Consumer Service Detail'!$D$11:$D$5010,$C790,'C. Consumer Service Detail'!$E$11:$E$5010,$D790,'C. Consumer Service Detail'!$F$11:$F$5010,'B. Consumer Budget'!$G790,'C. Consumer Service Detail'!$P$11:$P$5010,"Denied"))</f>
        <v/>
      </c>
    </row>
    <row r="791" spans="2:15" x14ac:dyDescent="0.25">
      <c r="B791" s="64">
        <f t="shared" si="12"/>
        <v>781</v>
      </c>
      <c r="C791" s="68"/>
      <c r="D791" s="69"/>
      <c r="E791" s="103"/>
      <c r="F791" s="69"/>
      <c r="G791" s="89"/>
      <c r="H791" s="69"/>
      <c r="I791" s="70"/>
      <c r="J791" s="70"/>
      <c r="K791" s="121">
        <f>'B. Consumer Budget'!$I791-'B. Consumer Budget'!$J791</f>
        <v>0</v>
      </c>
      <c r="L791" s="120" t="str">
        <f>IF(OR(C791="",D791=""),"",SUMIFS('C. Consumer Service Detail'!$J$11:$J$5010,'C. Consumer Service Detail'!$D$11:$D$5010,$C791,'C. Consumer Service Detail'!$E$11:$E$5010,$D791,'C. Consumer Service Detail'!$F$11:$F$5010,'B. Consumer Budget'!$G791))</f>
        <v/>
      </c>
      <c r="M791" s="120">
        <f>IF('B. Consumer Budget'!$K791&lt;0,0,IF('B. Consumer Budget'!$L791&gt;'B. Consumer Budget'!$K791,'B. Consumer Budget'!$K791,'B. Consumer Budget'!$L791))</f>
        <v>0</v>
      </c>
      <c r="N791" s="120" t="str">
        <f>IF('B. Consumer Budget'!$L791="","",'B. Consumer Budget'!$M791-'B. Consumer Budget'!$L791)</f>
        <v/>
      </c>
      <c r="O791" s="63" t="str">
        <f>IF(OR(E791="",F791=""),"",SUMIFS('C. Consumer Service Detail'!$J$11:$J$5010,'C. Consumer Service Detail'!$D$11:$D$5010,$C791,'C. Consumer Service Detail'!$E$11:$E$5010,$D791,'C. Consumer Service Detail'!$F$11:$F$5010,'B. Consumer Budget'!$G791,'C. Consumer Service Detail'!$P$11:$P$5010,"Denied"))</f>
        <v/>
      </c>
    </row>
    <row r="792" spans="2:15" x14ac:dyDescent="0.25">
      <c r="B792" s="64">
        <f t="shared" si="12"/>
        <v>782</v>
      </c>
      <c r="C792" s="65"/>
      <c r="D792" s="66"/>
      <c r="E792" s="104"/>
      <c r="F792" s="66"/>
      <c r="G792" s="88"/>
      <c r="H792" s="66"/>
      <c r="I792" s="67"/>
      <c r="J792" s="67"/>
      <c r="K792" s="121">
        <f>'B. Consumer Budget'!$I792-'B. Consumer Budget'!$J792</f>
        <v>0</v>
      </c>
      <c r="L792" s="120" t="str">
        <f>IF(OR(C792="",D792=""),"",SUMIFS('C. Consumer Service Detail'!$J$11:$J$5010,'C. Consumer Service Detail'!$D$11:$D$5010,$C792,'C. Consumer Service Detail'!$E$11:$E$5010,$D792,'C. Consumer Service Detail'!$F$11:$F$5010,'B. Consumer Budget'!$G792))</f>
        <v/>
      </c>
      <c r="M792" s="120">
        <f>IF('B. Consumer Budget'!$K792&lt;0,0,IF('B. Consumer Budget'!$L792&gt;'B. Consumer Budget'!$K792,'B. Consumer Budget'!$K792,'B. Consumer Budget'!$L792))</f>
        <v>0</v>
      </c>
      <c r="N792" s="120" t="str">
        <f>IF('B. Consumer Budget'!$L792="","",'B. Consumer Budget'!$M792-'B. Consumer Budget'!$L792)</f>
        <v/>
      </c>
      <c r="O792" s="63" t="str">
        <f>IF(OR(E792="",F792=""),"",SUMIFS('C. Consumer Service Detail'!$J$11:$J$5010,'C. Consumer Service Detail'!$D$11:$D$5010,$C792,'C. Consumer Service Detail'!$E$11:$E$5010,$D792,'C. Consumer Service Detail'!$F$11:$F$5010,'B. Consumer Budget'!$G792,'C. Consumer Service Detail'!$P$11:$P$5010,"Denied"))</f>
        <v/>
      </c>
    </row>
    <row r="793" spans="2:15" x14ac:dyDescent="0.25">
      <c r="B793" s="64">
        <f t="shared" si="12"/>
        <v>783</v>
      </c>
      <c r="C793" s="68"/>
      <c r="D793" s="69"/>
      <c r="E793" s="103"/>
      <c r="F793" s="69"/>
      <c r="G793" s="89"/>
      <c r="H793" s="69"/>
      <c r="I793" s="70"/>
      <c r="J793" s="70"/>
      <c r="K793" s="121">
        <f>'B. Consumer Budget'!$I793-'B. Consumer Budget'!$J793</f>
        <v>0</v>
      </c>
      <c r="L793" s="120" t="str">
        <f>IF(OR(C793="",D793=""),"",SUMIFS('C. Consumer Service Detail'!$J$11:$J$5010,'C. Consumer Service Detail'!$D$11:$D$5010,$C793,'C. Consumer Service Detail'!$E$11:$E$5010,$D793,'C. Consumer Service Detail'!$F$11:$F$5010,'B. Consumer Budget'!$G793))</f>
        <v/>
      </c>
      <c r="M793" s="120">
        <f>IF('B. Consumer Budget'!$K793&lt;0,0,IF('B. Consumer Budget'!$L793&gt;'B. Consumer Budget'!$K793,'B. Consumer Budget'!$K793,'B. Consumer Budget'!$L793))</f>
        <v>0</v>
      </c>
      <c r="N793" s="120" t="str">
        <f>IF('B. Consumer Budget'!$L793="","",'B. Consumer Budget'!$M793-'B. Consumer Budget'!$L793)</f>
        <v/>
      </c>
      <c r="O793" s="63" t="str">
        <f>IF(OR(E793="",F793=""),"",SUMIFS('C. Consumer Service Detail'!$J$11:$J$5010,'C. Consumer Service Detail'!$D$11:$D$5010,$C793,'C. Consumer Service Detail'!$E$11:$E$5010,$D793,'C. Consumer Service Detail'!$F$11:$F$5010,'B. Consumer Budget'!$G793,'C. Consumer Service Detail'!$P$11:$P$5010,"Denied"))</f>
        <v/>
      </c>
    </row>
    <row r="794" spans="2:15" x14ac:dyDescent="0.25">
      <c r="B794" s="64">
        <f t="shared" si="12"/>
        <v>784</v>
      </c>
      <c r="C794" s="65"/>
      <c r="D794" s="66"/>
      <c r="E794" s="104"/>
      <c r="F794" s="66"/>
      <c r="G794" s="88"/>
      <c r="H794" s="66"/>
      <c r="I794" s="67"/>
      <c r="J794" s="67"/>
      <c r="K794" s="121">
        <f>'B. Consumer Budget'!$I794-'B. Consumer Budget'!$J794</f>
        <v>0</v>
      </c>
      <c r="L794" s="120" t="str">
        <f>IF(OR(C794="",D794=""),"",SUMIFS('C. Consumer Service Detail'!$J$11:$J$5010,'C. Consumer Service Detail'!$D$11:$D$5010,$C794,'C. Consumer Service Detail'!$E$11:$E$5010,$D794,'C. Consumer Service Detail'!$F$11:$F$5010,'B. Consumer Budget'!$G794))</f>
        <v/>
      </c>
      <c r="M794" s="120">
        <f>IF('B. Consumer Budget'!$K794&lt;0,0,IF('B. Consumer Budget'!$L794&gt;'B. Consumer Budget'!$K794,'B. Consumer Budget'!$K794,'B. Consumer Budget'!$L794))</f>
        <v>0</v>
      </c>
      <c r="N794" s="120" t="str">
        <f>IF('B. Consumer Budget'!$L794="","",'B. Consumer Budget'!$M794-'B. Consumer Budget'!$L794)</f>
        <v/>
      </c>
      <c r="O794" s="63" t="str">
        <f>IF(OR(E794="",F794=""),"",SUMIFS('C. Consumer Service Detail'!$J$11:$J$5010,'C. Consumer Service Detail'!$D$11:$D$5010,$C794,'C. Consumer Service Detail'!$E$11:$E$5010,$D794,'C. Consumer Service Detail'!$F$11:$F$5010,'B. Consumer Budget'!$G794,'C. Consumer Service Detail'!$P$11:$P$5010,"Denied"))</f>
        <v/>
      </c>
    </row>
    <row r="795" spans="2:15" x14ac:dyDescent="0.25">
      <c r="B795" s="64">
        <f t="shared" si="12"/>
        <v>785</v>
      </c>
      <c r="C795" s="68"/>
      <c r="D795" s="69"/>
      <c r="E795" s="103"/>
      <c r="F795" s="69"/>
      <c r="G795" s="89"/>
      <c r="H795" s="69"/>
      <c r="I795" s="70"/>
      <c r="J795" s="70"/>
      <c r="K795" s="121">
        <f>'B. Consumer Budget'!$I795-'B. Consumer Budget'!$J795</f>
        <v>0</v>
      </c>
      <c r="L795" s="120" t="str">
        <f>IF(OR(C795="",D795=""),"",SUMIFS('C. Consumer Service Detail'!$J$11:$J$5010,'C. Consumer Service Detail'!$D$11:$D$5010,$C795,'C. Consumer Service Detail'!$E$11:$E$5010,$D795,'C. Consumer Service Detail'!$F$11:$F$5010,'B. Consumer Budget'!$G795))</f>
        <v/>
      </c>
      <c r="M795" s="120">
        <f>IF('B. Consumer Budget'!$K795&lt;0,0,IF('B. Consumer Budget'!$L795&gt;'B. Consumer Budget'!$K795,'B. Consumer Budget'!$K795,'B. Consumer Budget'!$L795))</f>
        <v>0</v>
      </c>
      <c r="N795" s="120" t="str">
        <f>IF('B. Consumer Budget'!$L795="","",'B. Consumer Budget'!$M795-'B. Consumer Budget'!$L795)</f>
        <v/>
      </c>
      <c r="O795" s="63" t="str">
        <f>IF(OR(E795="",F795=""),"",SUMIFS('C. Consumer Service Detail'!$J$11:$J$5010,'C. Consumer Service Detail'!$D$11:$D$5010,$C795,'C. Consumer Service Detail'!$E$11:$E$5010,$D795,'C. Consumer Service Detail'!$F$11:$F$5010,'B. Consumer Budget'!$G795,'C. Consumer Service Detail'!$P$11:$P$5010,"Denied"))</f>
        <v/>
      </c>
    </row>
    <row r="796" spans="2:15" x14ac:dyDescent="0.25">
      <c r="B796" s="64">
        <f t="shared" si="12"/>
        <v>786</v>
      </c>
      <c r="C796" s="65"/>
      <c r="D796" s="66"/>
      <c r="E796" s="104"/>
      <c r="F796" s="66"/>
      <c r="G796" s="88"/>
      <c r="H796" s="66"/>
      <c r="I796" s="67"/>
      <c r="J796" s="67"/>
      <c r="K796" s="121">
        <f>'B. Consumer Budget'!$I796-'B. Consumer Budget'!$J796</f>
        <v>0</v>
      </c>
      <c r="L796" s="120" t="str">
        <f>IF(OR(C796="",D796=""),"",SUMIFS('C. Consumer Service Detail'!$J$11:$J$5010,'C. Consumer Service Detail'!$D$11:$D$5010,$C796,'C. Consumer Service Detail'!$E$11:$E$5010,$D796,'C. Consumer Service Detail'!$F$11:$F$5010,'B. Consumer Budget'!$G796))</f>
        <v/>
      </c>
      <c r="M796" s="120">
        <f>IF('B. Consumer Budget'!$K796&lt;0,0,IF('B. Consumer Budget'!$L796&gt;'B. Consumer Budget'!$K796,'B. Consumer Budget'!$K796,'B. Consumer Budget'!$L796))</f>
        <v>0</v>
      </c>
      <c r="N796" s="120" t="str">
        <f>IF('B. Consumer Budget'!$L796="","",'B. Consumer Budget'!$M796-'B. Consumer Budget'!$L796)</f>
        <v/>
      </c>
      <c r="O796" s="63" t="str">
        <f>IF(OR(E796="",F796=""),"",SUMIFS('C. Consumer Service Detail'!$J$11:$J$5010,'C. Consumer Service Detail'!$D$11:$D$5010,$C796,'C. Consumer Service Detail'!$E$11:$E$5010,$D796,'C. Consumer Service Detail'!$F$11:$F$5010,'B. Consumer Budget'!$G796,'C. Consumer Service Detail'!$P$11:$P$5010,"Denied"))</f>
        <v/>
      </c>
    </row>
    <row r="797" spans="2:15" x14ac:dyDescent="0.25">
      <c r="B797" s="64">
        <f t="shared" si="12"/>
        <v>787</v>
      </c>
      <c r="C797" s="68"/>
      <c r="D797" s="69"/>
      <c r="E797" s="103"/>
      <c r="F797" s="69"/>
      <c r="G797" s="89"/>
      <c r="H797" s="69"/>
      <c r="I797" s="70"/>
      <c r="J797" s="70"/>
      <c r="K797" s="121">
        <f>'B. Consumer Budget'!$I797-'B. Consumer Budget'!$J797</f>
        <v>0</v>
      </c>
      <c r="L797" s="120" t="str">
        <f>IF(OR(C797="",D797=""),"",SUMIFS('C. Consumer Service Detail'!$J$11:$J$5010,'C. Consumer Service Detail'!$D$11:$D$5010,$C797,'C. Consumer Service Detail'!$E$11:$E$5010,$D797,'C. Consumer Service Detail'!$F$11:$F$5010,'B. Consumer Budget'!$G797))</f>
        <v/>
      </c>
      <c r="M797" s="120">
        <f>IF('B. Consumer Budget'!$K797&lt;0,0,IF('B. Consumer Budget'!$L797&gt;'B. Consumer Budget'!$K797,'B. Consumer Budget'!$K797,'B. Consumer Budget'!$L797))</f>
        <v>0</v>
      </c>
      <c r="N797" s="120" t="str">
        <f>IF('B. Consumer Budget'!$L797="","",'B. Consumer Budget'!$M797-'B. Consumer Budget'!$L797)</f>
        <v/>
      </c>
      <c r="O797" s="63" t="str">
        <f>IF(OR(E797="",F797=""),"",SUMIFS('C. Consumer Service Detail'!$J$11:$J$5010,'C. Consumer Service Detail'!$D$11:$D$5010,$C797,'C. Consumer Service Detail'!$E$11:$E$5010,$D797,'C. Consumer Service Detail'!$F$11:$F$5010,'B. Consumer Budget'!$G797,'C. Consumer Service Detail'!$P$11:$P$5010,"Denied"))</f>
        <v/>
      </c>
    </row>
    <row r="798" spans="2:15" x14ac:dyDescent="0.25">
      <c r="B798" s="64">
        <f t="shared" si="12"/>
        <v>788</v>
      </c>
      <c r="C798" s="65"/>
      <c r="D798" s="66"/>
      <c r="E798" s="104"/>
      <c r="F798" s="66"/>
      <c r="G798" s="88"/>
      <c r="H798" s="66"/>
      <c r="I798" s="67"/>
      <c r="J798" s="67"/>
      <c r="K798" s="121">
        <f>'B. Consumer Budget'!$I798-'B. Consumer Budget'!$J798</f>
        <v>0</v>
      </c>
      <c r="L798" s="120" t="str">
        <f>IF(OR(C798="",D798=""),"",SUMIFS('C. Consumer Service Detail'!$J$11:$J$5010,'C. Consumer Service Detail'!$D$11:$D$5010,$C798,'C. Consumer Service Detail'!$E$11:$E$5010,$D798,'C. Consumer Service Detail'!$F$11:$F$5010,'B. Consumer Budget'!$G798))</f>
        <v/>
      </c>
      <c r="M798" s="120">
        <f>IF('B. Consumer Budget'!$K798&lt;0,0,IF('B. Consumer Budget'!$L798&gt;'B. Consumer Budget'!$K798,'B. Consumer Budget'!$K798,'B. Consumer Budget'!$L798))</f>
        <v>0</v>
      </c>
      <c r="N798" s="120" t="str">
        <f>IF('B. Consumer Budget'!$L798="","",'B. Consumer Budget'!$M798-'B. Consumer Budget'!$L798)</f>
        <v/>
      </c>
      <c r="O798" s="63" t="str">
        <f>IF(OR(E798="",F798=""),"",SUMIFS('C. Consumer Service Detail'!$J$11:$J$5010,'C. Consumer Service Detail'!$D$11:$D$5010,$C798,'C. Consumer Service Detail'!$E$11:$E$5010,$D798,'C. Consumer Service Detail'!$F$11:$F$5010,'B. Consumer Budget'!$G798,'C. Consumer Service Detail'!$P$11:$P$5010,"Denied"))</f>
        <v/>
      </c>
    </row>
    <row r="799" spans="2:15" x14ac:dyDescent="0.25">
      <c r="B799" s="64">
        <f t="shared" si="12"/>
        <v>789</v>
      </c>
      <c r="C799" s="68"/>
      <c r="D799" s="69"/>
      <c r="E799" s="103"/>
      <c r="F799" s="69"/>
      <c r="G799" s="89"/>
      <c r="H799" s="69"/>
      <c r="I799" s="70"/>
      <c r="J799" s="70"/>
      <c r="K799" s="121">
        <f>'B. Consumer Budget'!$I799-'B. Consumer Budget'!$J799</f>
        <v>0</v>
      </c>
      <c r="L799" s="120" t="str">
        <f>IF(OR(C799="",D799=""),"",SUMIFS('C. Consumer Service Detail'!$J$11:$J$5010,'C. Consumer Service Detail'!$D$11:$D$5010,$C799,'C. Consumer Service Detail'!$E$11:$E$5010,$D799,'C. Consumer Service Detail'!$F$11:$F$5010,'B. Consumer Budget'!$G799))</f>
        <v/>
      </c>
      <c r="M799" s="120">
        <f>IF('B. Consumer Budget'!$K799&lt;0,0,IF('B. Consumer Budget'!$L799&gt;'B. Consumer Budget'!$K799,'B. Consumer Budget'!$K799,'B. Consumer Budget'!$L799))</f>
        <v>0</v>
      </c>
      <c r="N799" s="120" t="str">
        <f>IF('B. Consumer Budget'!$L799="","",'B. Consumer Budget'!$M799-'B. Consumer Budget'!$L799)</f>
        <v/>
      </c>
      <c r="O799" s="63" t="str">
        <f>IF(OR(E799="",F799=""),"",SUMIFS('C. Consumer Service Detail'!$J$11:$J$5010,'C. Consumer Service Detail'!$D$11:$D$5010,$C799,'C. Consumer Service Detail'!$E$11:$E$5010,$D799,'C. Consumer Service Detail'!$F$11:$F$5010,'B. Consumer Budget'!$G799,'C. Consumer Service Detail'!$P$11:$P$5010,"Denied"))</f>
        <v/>
      </c>
    </row>
    <row r="800" spans="2:15" x14ac:dyDescent="0.25">
      <c r="B800" s="64">
        <f t="shared" si="12"/>
        <v>790</v>
      </c>
      <c r="C800" s="65"/>
      <c r="D800" s="66"/>
      <c r="E800" s="104"/>
      <c r="F800" s="66"/>
      <c r="G800" s="88"/>
      <c r="H800" s="66"/>
      <c r="I800" s="67"/>
      <c r="J800" s="67"/>
      <c r="K800" s="121">
        <f>'B. Consumer Budget'!$I800-'B. Consumer Budget'!$J800</f>
        <v>0</v>
      </c>
      <c r="L800" s="120" t="str">
        <f>IF(OR(C800="",D800=""),"",SUMIFS('C. Consumer Service Detail'!$J$11:$J$5010,'C. Consumer Service Detail'!$D$11:$D$5010,$C800,'C. Consumer Service Detail'!$E$11:$E$5010,$D800,'C. Consumer Service Detail'!$F$11:$F$5010,'B. Consumer Budget'!$G800))</f>
        <v/>
      </c>
      <c r="M800" s="120">
        <f>IF('B. Consumer Budget'!$K800&lt;0,0,IF('B. Consumer Budget'!$L800&gt;'B. Consumer Budget'!$K800,'B. Consumer Budget'!$K800,'B. Consumer Budget'!$L800))</f>
        <v>0</v>
      </c>
      <c r="N800" s="120" t="str">
        <f>IF('B. Consumer Budget'!$L800="","",'B. Consumer Budget'!$M800-'B. Consumer Budget'!$L800)</f>
        <v/>
      </c>
      <c r="O800" s="63" t="str">
        <f>IF(OR(E800="",F800=""),"",SUMIFS('C. Consumer Service Detail'!$J$11:$J$5010,'C. Consumer Service Detail'!$D$11:$D$5010,$C800,'C. Consumer Service Detail'!$E$11:$E$5010,$D800,'C. Consumer Service Detail'!$F$11:$F$5010,'B. Consumer Budget'!$G800,'C. Consumer Service Detail'!$P$11:$P$5010,"Denied"))</f>
        <v/>
      </c>
    </row>
    <row r="801" spans="2:15" x14ac:dyDescent="0.25">
      <c r="B801" s="64">
        <f t="shared" si="12"/>
        <v>791</v>
      </c>
      <c r="C801" s="68"/>
      <c r="D801" s="69"/>
      <c r="E801" s="103"/>
      <c r="F801" s="69"/>
      <c r="G801" s="89"/>
      <c r="H801" s="69"/>
      <c r="I801" s="70"/>
      <c r="J801" s="70"/>
      <c r="K801" s="121">
        <f>'B. Consumer Budget'!$I801-'B. Consumer Budget'!$J801</f>
        <v>0</v>
      </c>
      <c r="L801" s="120" t="str">
        <f>IF(OR(C801="",D801=""),"",SUMIFS('C. Consumer Service Detail'!$J$11:$J$5010,'C. Consumer Service Detail'!$D$11:$D$5010,$C801,'C. Consumer Service Detail'!$E$11:$E$5010,$D801,'C. Consumer Service Detail'!$F$11:$F$5010,'B. Consumer Budget'!$G801))</f>
        <v/>
      </c>
      <c r="M801" s="120">
        <f>IF('B. Consumer Budget'!$K801&lt;0,0,IF('B. Consumer Budget'!$L801&gt;'B. Consumer Budget'!$K801,'B. Consumer Budget'!$K801,'B. Consumer Budget'!$L801))</f>
        <v>0</v>
      </c>
      <c r="N801" s="120" t="str">
        <f>IF('B. Consumer Budget'!$L801="","",'B. Consumer Budget'!$M801-'B. Consumer Budget'!$L801)</f>
        <v/>
      </c>
      <c r="O801" s="63" t="str">
        <f>IF(OR(E801="",F801=""),"",SUMIFS('C. Consumer Service Detail'!$J$11:$J$5010,'C. Consumer Service Detail'!$D$11:$D$5010,$C801,'C. Consumer Service Detail'!$E$11:$E$5010,$D801,'C. Consumer Service Detail'!$F$11:$F$5010,'B. Consumer Budget'!$G801,'C. Consumer Service Detail'!$P$11:$P$5010,"Denied"))</f>
        <v/>
      </c>
    </row>
    <row r="802" spans="2:15" x14ac:dyDescent="0.25">
      <c r="B802" s="64">
        <f t="shared" si="12"/>
        <v>792</v>
      </c>
      <c r="C802" s="65"/>
      <c r="D802" s="66"/>
      <c r="E802" s="104"/>
      <c r="F802" s="66"/>
      <c r="G802" s="88"/>
      <c r="H802" s="66"/>
      <c r="I802" s="67"/>
      <c r="J802" s="67"/>
      <c r="K802" s="121">
        <f>'B. Consumer Budget'!$I802-'B. Consumer Budget'!$J802</f>
        <v>0</v>
      </c>
      <c r="L802" s="120" t="str">
        <f>IF(OR(C802="",D802=""),"",SUMIFS('C. Consumer Service Detail'!$J$11:$J$5010,'C. Consumer Service Detail'!$D$11:$D$5010,$C802,'C. Consumer Service Detail'!$E$11:$E$5010,$D802,'C. Consumer Service Detail'!$F$11:$F$5010,'B. Consumer Budget'!$G802))</f>
        <v/>
      </c>
      <c r="M802" s="120">
        <f>IF('B. Consumer Budget'!$K802&lt;0,0,IF('B. Consumer Budget'!$L802&gt;'B. Consumer Budget'!$K802,'B. Consumer Budget'!$K802,'B. Consumer Budget'!$L802))</f>
        <v>0</v>
      </c>
      <c r="N802" s="120" t="str">
        <f>IF('B. Consumer Budget'!$L802="","",'B. Consumer Budget'!$M802-'B. Consumer Budget'!$L802)</f>
        <v/>
      </c>
      <c r="O802" s="63" t="str">
        <f>IF(OR(E802="",F802=""),"",SUMIFS('C. Consumer Service Detail'!$J$11:$J$5010,'C. Consumer Service Detail'!$D$11:$D$5010,$C802,'C. Consumer Service Detail'!$E$11:$E$5010,$D802,'C. Consumer Service Detail'!$F$11:$F$5010,'B. Consumer Budget'!$G802,'C. Consumer Service Detail'!$P$11:$P$5010,"Denied"))</f>
        <v/>
      </c>
    </row>
    <row r="803" spans="2:15" x14ac:dyDescent="0.25">
      <c r="B803" s="64">
        <f t="shared" si="12"/>
        <v>793</v>
      </c>
      <c r="C803" s="68"/>
      <c r="D803" s="69"/>
      <c r="E803" s="103"/>
      <c r="F803" s="69"/>
      <c r="G803" s="89"/>
      <c r="H803" s="69"/>
      <c r="I803" s="70"/>
      <c r="J803" s="70"/>
      <c r="K803" s="121">
        <f>'B. Consumer Budget'!$I803-'B. Consumer Budget'!$J803</f>
        <v>0</v>
      </c>
      <c r="L803" s="120" t="str">
        <f>IF(OR(C803="",D803=""),"",SUMIFS('C. Consumer Service Detail'!$J$11:$J$5010,'C. Consumer Service Detail'!$D$11:$D$5010,$C803,'C. Consumer Service Detail'!$E$11:$E$5010,$D803,'C. Consumer Service Detail'!$F$11:$F$5010,'B. Consumer Budget'!$G803))</f>
        <v/>
      </c>
      <c r="M803" s="120">
        <f>IF('B. Consumer Budget'!$K803&lt;0,0,IF('B. Consumer Budget'!$L803&gt;'B. Consumer Budget'!$K803,'B. Consumer Budget'!$K803,'B. Consumer Budget'!$L803))</f>
        <v>0</v>
      </c>
      <c r="N803" s="120" t="str">
        <f>IF('B. Consumer Budget'!$L803="","",'B. Consumer Budget'!$M803-'B. Consumer Budget'!$L803)</f>
        <v/>
      </c>
      <c r="O803" s="63" t="str">
        <f>IF(OR(E803="",F803=""),"",SUMIFS('C. Consumer Service Detail'!$J$11:$J$5010,'C. Consumer Service Detail'!$D$11:$D$5010,$C803,'C. Consumer Service Detail'!$E$11:$E$5010,$D803,'C. Consumer Service Detail'!$F$11:$F$5010,'B. Consumer Budget'!$G803,'C. Consumer Service Detail'!$P$11:$P$5010,"Denied"))</f>
        <v/>
      </c>
    </row>
    <row r="804" spans="2:15" x14ac:dyDescent="0.25">
      <c r="B804" s="64">
        <f t="shared" si="12"/>
        <v>794</v>
      </c>
      <c r="C804" s="65"/>
      <c r="D804" s="66"/>
      <c r="E804" s="104"/>
      <c r="F804" s="66"/>
      <c r="G804" s="88"/>
      <c r="H804" s="66"/>
      <c r="I804" s="67"/>
      <c r="J804" s="67"/>
      <c r="K804" s="121">
        <f>'B. Consumer Budget'!$I804-'B. Consumer Budget'!$J804</f>
        <v>0</v>
      </c>
      <c r="L804" s="120" t="str">
        <f>IF(OR(C804="",D804=""),"",SUMIFS('C. Consumer Service Detail'!$J$11:$J$5010,'C. Consumer Service Detail'!$D$11:$D$5010,$C804,'C. Consumer Service Detail'!$E$11:$E$5010,$D804,'C. Consumer Service Detail'!$F$11:$F$5010,'B. Consumer Budget'!$G804))</f>
        <v/>
      </c>
      <c r="M804" s="120">
        <f>IF('B. Consumer Budget'!$K804&lt;0,0,IF('B. Consumer Budget'!$L804&gt;'B. Consumer Budget'!$K804,'B. Consumer Budget'!$K804,'B. Consumer Budget'!$L804))</f>
        <v>0</v>
      </c>
      <c r="N804" s="120" t="str">
        <f>IF('B. Consumer Budget'!$L804="","",'B. Consumer Budget'!$M804-'B. Consumer Budget'!$L804)</f>
        <v/>
      </c>
      <c r="O804" s="63" t="str">
        <f>IF(OR(E804="",F804=""),"",SUMIFS('C. Consumer Service Detail'!$J$11:$J$5010,'C. Consumer Service Detail'!$D$11:$D$5010,$C804,'C. Consumer Service Detail'!$E$11:$E$5010,$D804,'C. Consumer Service Detail'!$F$11:$F$5010,'B. Consumer Budget'!$G804,'C. Consumer Service Detail'!$P$11:$P$5010,"Denied"))</f>
        <v/>
      </c>
    </row>
    <row r="805" spans="2:15" x14ac:dyDescent="0.25">
      <c r="B805" s="64">
        <f t="shared" si="12"/>
        <v>795</v>
      </c>
      <c r="C805" s="68"/>
      <c r="D805" s="69"/>
      <c r="E805" s="103"/>
      <c r="F805" s="69"/>
      <c r="G805" s="89"/>
      <c r="H805" s="69"/>
      <c r="I805" s="70"/>
      <c r="J805" s="70"/>
      <c r="K805" s="121">
        <f>'B. Consumer Budget'!$I805-'B. Consumer Budget'!$J805</f>
        <v>0</v>
      </c>
      <c r="L805" s="120" t="str">
        <f>IF(OR(C805="",D805=""),"",SUMIFS('C. Consumer Service Detail'!$J$11:$J$5010,'C. Consumer Service Detail'!$D$11:$D$5010,$C805,'C. Consumer Service Detail'!$E$11:$E$5010,$D805,'C. Consumer Service Detail'!$F$11:$F$5010,'B. Consumer Budget'!$G805))</f>
        <v/>
      </c>
      <c r="M805" s="120">
        <f>IF('B. Consumer Budget'!$K805&lt;0,0,IF('B. Consumer Budget'!$L805&gt;'B. Consumer Budget'!$K805,'B. Consumer Budget'!$K805,'B. Consumer Budget'!$L805))</f>
        <v>0</v>
      </c>
      <c r="N805" s="120" t="str">
        <f>IF('B. Consumer Budget'!$L805="","",'B. Consumer Budget'!$M805-'B. Consumer Budget'!$L805)</f>
        <v/>
      </c>
      <c r="O805" s="63" t="str">
        <f>IF(OR(E805="",F805=""),"",SUMIFS('C. Consumer Service Detail'!$J$11:$J$5010,'C. Consumer Service Detail'!$D$11:$D$5010,$C805,'C. Consumer Service Detail'!$E$11:$E$5010,$D805,'C. Consumer Service Detail'!$F$11:$F$5010,'B. Consumer Budget'!$G805,'C. Consumer Service Detail'!$P$11:$P$5010,"Denied"))</f>
        <v/>
      </c>
    </row>
    <row r="806" spans="2:15" x14ac:dyDescent="0.25">
      <c r="B806" s="64">
        <f t="shared" si="12"/>
        <v>796</v>
      </c>
      <c r="C806" s="65"/>
      <c r="D806" s="66"/>
      <c r="E806" s="104"/>
      <c r="F806" s="66"/>
      <c r="G806" s="88"/>
      <c r="H806" s="66"/>
      <c r="I806" s="67"/>
      <c r="J806" s="67"/>
      <c r="K806" s="121">
        <f>'B. Consumer Budget'!$I806-'B. Consumer Budget'!$J806</f>
        <v>0</v>
      </c>
      <c r="L806" s="120" t="str">
        <f>IF(OR(C806="",D806=""),"",SUMIFS('C. Consumer Service Detail'!$J$11:$J$5010,'C. Consumer Service Detail'!$D$11:$D$5010,$C806,'C. Consumer Service Detail'!$E$11:$E$5010,$D806,'C. Consumer Service Detail'!$F$11:$F$5010,'B. Consumer Budget'!$G806))</f>
        <v/>
      </c>
      <c r="M806" s="120">
        <f>IF('B. Consumer Budget'!$K806&lt;0,0,IF('B. Consumer Budget'!$L806&gt;'B. Consumer Budget'!$K806,'B. Consumer Budget'!$K806,'B. Consumer Budget'!$L806))</f>
        <v>0</v>
      </c>
      <c r="N806" s="120" t="str">
        <f>IF('B. Consumer Budget'!$L806="","",'B. Consumer Budget'!$M806-'B. Consumer Budget'!$L806)</f>
        <v/>
      </c>
      <c r="O806" s="63" t="str">
        <f>IF(OR(E806="",F806=""),"",SUMIFS('C. Consumer Service Detail'!$J$11:$J$5010,'C. Consumer Service Detail'!$D$11:$D$5010,$C806,'C. Consumer Service Detail'!$E$11:$E$5010,$D806,'C. Consumer Service Detail'!$F$11:$F$5010,'B. Consumer Budget'!$G806,'C. Consumer Service Detail'!$P$11:$P$5010,"Denied"))</f>
        <v/>
      </c>
    </row>
    <row r="807" spans="2:15" x14ac:dyDescent="0.25">
      <c r="B807" s="64">
        <f t="shared" si="12"/>
        <v>797</v>
      </c>
      <c r="C807" s="68"/>
      <c r="D807" s="69"/>
      <c r="E807" s="103"/>
      <c r="F807" s="69"/>
      <c r="G807" s="89"/>
      <c r="H807" s="69"/>
      <c r="I807" s="70"/>
      <c r="J807" s="70"/>
      <c r="K807" s="121">
        <f>'B. Consumer Budget'!$I807-'B. Consumer Budget'!$J807</f>
        <v>0</v>
      </c>
      <c r="L807" s="120" t="str">
        <f>IF(OR(C807="",D807=""),"",SUMIFS('C. Consumer Service Detail'!$J$11:$J$5010,'C. Consumer Service Detail'!$D$11:$D$5010,$C807,'C. Consumer Service Detail'!$E$11:$E$5010,$D807,'C. Consumer Service Detail'!$F$11:$F$5010,'B. Consumer Budget'!$G807))</f>
        <v/>
      </c>
      <c r="M807" s="120">
        <f>IF('B. Consumer Budget'!$K807&lt;0,0,IF('B. Consumer Budget'!$L807&gt;'B. Consumer Budget'!$K807,'B. Consumer Budget'!$K807,'B. Consumer Budget'!$L807))</f>
        <v>0</v>
      </c>
      <c r="N807" s="120" t="str">
        <f>IF('B. Consumer Budget'!$L807="","",'B. Consumer Budget'!$M807-'B. Consumer Budget'!$L807)</f>
        <v/>
      </c>
      <c r="O807" s="63" t="str">
        <f>IF(OR(E807="",F807=""),"",SUMIFS('C. Consumer Service Detail'!$J$11:$J$5010,'C. Consumer Service Detail'!$D$11:$D$5010,$C807,'C. Consumer Service Detail'!$E$11:$E$5010,$D807,'C. Consumer Service Detail'!$F$11:$F$5010,'B. Consumer Budget'!$G807,'C. Consumer Service Detail'!$P$11:$P$5010,"Denied"))</f>
        <v/>
      </c>
    </row>
    <row r="808" spans="2:15" x14ac:dyDescent="0.25">
      <c r="B808" s="64">
        <f t="shared" si="12"/>
        <v>798</v>
      </c>
      <c r="C808" s="65"/>
      <c r="D808" s="66"/>
      <c r="E808" s="104"/>
      <c r="F808" s="66"/>
      <c r="G808" s="88"/>
      <c r="H808" s="66"/>
      <c r="I808" s="67"/>
      <c r="J808" s="67"/>
      <c r="K808" s="121">
        <f>'B. Consumer Budget'!$I808-'B. Consumer Budget'!$J808</f>
        <v>0</v>
      </c>
      <c r="L808" s="120" t="str">
        <f>IF(OR(C808="",D808=""),"",SUMIFS('C. Consumer Service Detail'!$J$11:$J$5010,'C. Consumer Service Detail'!$D$11:$D$5010,$C808,'C. Consumer Service Detail'!$E$11:$E$5010,$D808,'C. Consumer Service Detail'!$F$11:$F$5010,'B. Consumer Budget'!$G808))</f>
        <v/>
      </c>
      <c r="M808" s="120">
        <f>IF('B. Consumer Budget'!$K808&lt;0,0,IF('B. Consumer Budget'!$L808&gt;'B. Consumer Budget'!$K808,'B. Consumer Budget'!$K808,'B. Consumer Budget'!$L808))</f>
        <v>0</v>
      </c>
      <c r="N808" s="120" t="str">
        <f>IF('B. Consumer Budget'!$L808="","",'B. Consumer Budget'!$M808-'B. Consumer Budget'!$L808)</f>
        <v/>
      </c>
      <c r="O808" s="63" t="str">
        <f>IF(OR(E808="",F808=""),"",SUMIFS('C. Consumer Service Detail'!$J$11:$J$5010,'C. Consumer Service Detail'!$D$11:$D$5010,$C808,'C. Consumer Service Detail'!$E$11:$E$5010,$D808,'C. Consumer Service Detail'!$F$11:$F$5010,'B. Consumer Budget'!$G808,'C. Consumer Service Detail'!$P$11:$P$5010,"Denied"))</f>
        <v/>
      </c>
    </row>
    <row r="809" spans="2:15" x14ac:dyDescent="0.25">
      <c r="B809" s="64">
        <f t="shared" si="12"/>
        <v>799</v>
      </c>
      <c r="C809" s="68"/>
      <c r="D809" s="69"/>
      <c r="E809" s="103"/>
      <c r="F809" s="69"/>
      <c r="G809" s="89"/>
      <c r="H809" s="69"/>
      <c r="I809" s="70"/>
      <c r="J809" s="70"/>
      <c r="K809" s="121">
        <f>'B. Consumer Budget'!$I809-'B. Consumer Budget'!$J809</f>
        <v>0</v>
      </c>
      <c r="L809" s="120" t="str">
        <f>IF(OR(C809="",D809=""),"",SUMIFS('C. Consumer Service Detail'!$J$11:$J$5010,'C. Consumer Service Detail'!$D$11:$D$5010,$C809,'C. Consumer Service Detail'!$E$11:$E$5010,$D809,'C. Consumer Service Detail'!$F$11:$F$5010,'B. Consumer Budget'!$G809))</f>
        <v/>
      </c>
      <c r="M809" s="120">
        <f>IF('B. Consumer Budget'!$K809&lt;0,0,IF('B. Consumer Budget'!$L809&gt;'B. Consumer Budget'!$K809,'B. Consumer Budget'!$K809,'B. Consumer Budget'!$L809))</f>
        <v>0</v>
      </c>
      <c r="N809" s="120" t="str">
        <f>IF('B. Consumer Budget'!$L809="","",'B. Consumer Budget'!$M809-'B. Consumer Budget'!$L809)</f>
        <v/>
      </c>
      <c r="O809" s="63" t="str">
        <f>IF(OR(E809="",F809=""),"",SUMIFS('C. Consumer Service Detail'!$J$11:$J$5010,'C. Consumer Service Detail'!$D$11:$D$5010,$C809,'C. Consumer Service Detail'!$E$11:$E$5010,$D809,'C. Consumer Service Detail'!$F$11:$F$5010,'B. Consumer Budget'!$G809,'C. Consumer Service Detail'!$P$11:$P$5010,"Denied"))</f>
        <v/>
      </c>
    </row>
    <row r="810" spans="2:15" x14ac:dyDescent="0.25">
      <c r="B810" s="64">
        <f t="shared" si="12"/>
        <v>800</v>
      </c>
      <c r="C810" s="65"/>
      <c r="D810" s="66"/>
      <c r="E810" s="104"/>
      <c r="F810" s="66"/>
      <c r="G810" s="88"/>
      <c r="H810" s="66"/>
      <c r="I810" s="67"/>
      <c r="J810" s="67"/>
      <c r="K810" s="121">
        <f>'B. Consumer Budget'!$I810-'B. Consumer Budget'!$J810</f>
        <v>0</v>
      </c>
      <c r="L810" s="120" t="str">
        <f>IF(OR(C810="",D810=""),"",SUMIFS('C. Consumer Service Detail'!$J$11:$J$5010,'C. Consumer Service Detail'!$D$11:$D$5010,$C810,'C. Consumer Service Detail'!$E$11:$E$5010,$D810,'C. Consumer Service Detail'!$F$11:$F$5010,'B. Consumer Budget'!$G810))</f>
        <v/>
      </c>
      <c r="M810" s="120">
        <f>IF('B. Consumer Budget'!$K810&lt;0,0,IF('B. Consumer Budget'!$L810&gt;'B. Consumer Budget'!$K810,'B. Consumer Budget'!$K810,'B. Consumer Budget'!$L810))</f>
        <v>0</v>
      </c>
      <c r="N810" s="120" t="str">
        <f>IF('B. Consumer Budget'!$L810="","",'B. Consumer Budget'!$M810-'B. Consumer Budget'!$L810)</f>
        <v/>
      </c>
      <c r="O810" s="63" t="str">
        <f>IF(OR(E810="",F810=""),"",SUMIFS('C. Consumer Service Detail'!$J$11:$J$5010,'C. Consumer Service Detail'!$D$11:$D$5010,$C810,'C. Consumer Service Detail'!$E$11:$E$5010,$D810,'C. Consumer Service Detail'!$F$11:$F$5010,'B. Consumer Budget'!$G810,'C. Consumer Service Detail'!$P$11:$P$5010,"Denied"))</f>
        <v/>
      </c>
    </row>
    <row r="811" spans="2:15" x14ac:dyDescent="0.25">
      <c r="B811" s="64">
        <f t="shared" si="12"/>
        <v>801</v>
      </c>
      <c r="C811" s="68"/>
      <c r="D811" s="69"/>
      <c r="E811" s="103"/>
      <c r="F811" s="69"/>
      <c r="G811" s="89"/>
      <c r="H811" s="69"/>
      <c r="I811" s="70"/>
      <c r="J811" s="70"/>
      <c r="K811" s="121">
        <f>'B. Consumer Budget'!$I811-'B. Consumer Budget'!$J811</f>
        <v>0</v>
      </c>
      <c r="L811" s="120" t="str">
        <f>IF(OR(C811="",D811=""),"",SUMIFS('C. Consumer Service Detail'!$J$11:$J$5010,'C. Consumer Service Detail'!$D$11:$D$5010,$C811,'C. Consumer Service Detail'!$E$11:$E$5010,$D811,'C. Consumer Service Detail'!$F$11:$F$5010,'B. Consumer Budget'!$G811))</f>
        <v/>
      </c>
      <c r="M811" s="120">
        <f>IF('B. Consumer Budget'!$K811&lt;0,0,IF('B. Consumer Budget'!$L811&gt;'B. Consumer Budget'!$K811,'B. Consumer Budget'!$K811,'B. Consumer Budget'!$L811))</f>
        <v>0</v>
      </c>
      <c r="N811" s="120" t="str">
        <f>IF('B. Consumer Budget'!$L811="","",'B. Consumer Budget'!$M811-'B. Consumer Budget'!$L811)</f>
        <v/>
      </c>
      <c r="O811" s="63" t="str">
        <f>IF(OR(E811="",F811=""),"",SUMIFS('C. Consumer Service Detail'!$J$11:$J$5010,'C. Consumer Service Detail'!$D$11:$D$5010,$C811,'C. Consumer Service Detail'!$E$11:$E$5010,$D811,'C. Consumer Service Detail'!$F$11:$F$5010,'B. Consumer Budget'!$G811,'C. Consumer Service Detail'!$P$11:$P$5010,"Denied"))</f>
        <v/>
      </c>
    </row>
    <row r="812" spans="2:15" x14ac:dyDescent="0.25">
      <c r="B812" s="64">
        <f t="shared" si="12"/>
        <v>802</v>
      </c>
      <c r="C812" s="65"/>
      <c r="D812" s="66"/>
      <c r="E812" s="104"/>
      <c r="F812" s="66"/>
      <c r="G812" s="88"/>
      <c r="H812" s="66"/>
      <c r="I812" s="67"/>
      <c r="J812" s="67"/>
      <c r="K812" s="121">
        <f>'B. Consumer Budget'!$I812-'B. Consumer Budget'!$J812</f>
        <v>0</v>
      </c>
      <c r="L812" s="120" t="str">
        <f>IF(OR(C812="",D812=""),"",SUMIFS('C. Consumer Service Detail'!$J$11:$J$5010,'C. Consumer Service Detail'!$D$11:$D$5010,$C812,'C. Consumer Service Detail'!$E$11:$E$5010,$D812,'C. Consumer Service Detail'!$F$11:$F$5010,'B. Consumer Budget'!$G812))</f>
        <v/>
      </c>
      <c r="M812" s="120">
        <f>IF('B. Consumer Budget'!$K812&lt;0,0,IF('B. Consumer Budget'!$L812&gt;'B. Consumer Budget'!$K812,'B. Consumer Budget'!$K812,'B. Consumer Budget'!$L812))</f>
        <v>0</v>
      </c>
      <c r="N812" s="120" t="str">
        <f>IF('B. Consumer Budget'!$L812="","",'B. Consumer Budget'!$M812-'B. Consumer Budget'!$L812)</f>
        <v/>
      </c>
      <c r="O812" s="63" t="str">
        <f>IF(OR(E812="",F812=""),"",SUMIFS('C. Consumer Service Detail'!$J$11:$J$5010,'C. Consumer Service Detail'!$D$11:$D$5010,$C812,'C. Consumer Service Detail'!$E$11:$E$5010,$D812,'C. Consumer Service Detail'!$F$11:$F$5010,'B. Consumer Budget'!$G812,'C. Consumer Service Detail'!$P$11:$P$5010,"Denied"))</f>
        <v/>
      </c>
    </row>
    <row r="813" spans="2:15" x14ac:dyDescent="0.25">
      <c r="B813" s="64">
        <f t="shared" si="12"/>
        <v>803</v>
      </c>
      <c r="C813" s="68"/>
      <c r="D813" s="69"/>
      <c r="E813" s="103"/>
      <c r="F813" s="69"/>
      <c r="G813" s="89"/>
      <c r="H813" s="69"/>
      <c r="I813" s="70"/>
      <c r="J813" s="70"/>
      <c r="K813" s="121">
        <f>'B. Consumer Budget'!$I813-'B. Consumer Budget'!$J813</f>
        <v>0</v>
      </c>
      <c r="L813" s="120" t="str">
        <f>IF(OR(C813="",D813=""),"",SUMIFS('C. Consumer Service Detail'!$J$11:$J$5010,'C. Consumer Service Detail'!$D$11:$D$5010,$C813,'C. Consumer Service Detail'!$E$11:$E$5010,$D813,'C. Consumer Service Detail'!$F$11:$F$5010,'B. Consumer Budget'!$G813))</f>
        <v/>
      </c>
      <c r="M813" s="120">
        <f>IF('B. Consumer Budget'!$K813&lt;0,0,IF('B. Consumer Budget'!$L813&gt;'B. Consumer Budget'!$K813,'B. Consumer Budget'!$K813,'B. Consumer Budget'!$L813))</f>
        <v>0</v>
      </c>
      <c r="N813" s="120" t="str">
        <f>IF('B. Consumer Budget'!$L813="","",'B. Consumer Budget'!$M813-'B. Consumer Budget'!$L813)</f>
        <v/>
      </c>
      <c r="O813" s="63" t="str">
        <f>IF(OR(E813="",F813=""),"",SUMIFS('C. Consumer Service Detail'!$J$11:$J$5010,'C. Consumer Service Detail'!$D$11:$D$5010,$C813,'C. Consumer Service Detail'!$E$11:$E$5010,$D813,'C. Consumer Service Detail'!$F$11:$F$5010,'B. Consumer Budget'!$G813,'C. Consumer Service Detail'!$P$11:$P$5010,"Denied"))</f>
        <v/>
      </c>
    </row>
    <row r="814" spans="2:15" x14ac:dyDescent="0.25">
      <c r="B814" s="64">
        <f t="shared" si="12"/>
        <v>804</v>
      </c>
      <c r="C814" s="65"/>
      <c r="D814" s="66"/>
      <c r="E814" s="104"/>
      <c r="F814" s="66"/>
      <c r="G814" s="88"/>
      <c r="H814" s="66"/>
      <c r="I814" s="67"/>
      <c r="J814" s="67"/>
      <c r="K814" s="121">
        <f>'B. Consumer Budget'!$I814-'B. Consumer Budget'!$J814</f>
        <v>0</v>
      </c>
      <c r="L814" s="120" t="str">
        <f>IF(OR(C814="",D814=""),"",SUMIFS('C. Consumer Service Detail'!$J$11:$J$5010,'C. Consumer Service Detail'!$D$11:$D$5010,$C814,'C. Consumer Service Detail'!$E$11:$E$5010,$D814,'C. Consumer Service Detail'!$F$11:$F$5010,'B. Consumer Budget'!$G814))</f>
        <v/>
      </c>
      <c r="M814" s="120">
        <f>IF('B. Consumer Budget'!$K814&lt;0,0,IF('B. Consumer Budget'!$L814&gt;'B. Consumer Budget'!$K814,'B. Consumer Budget'!$K814,'B. Consumer Budget'!$L814))</f>
        <v>0</v>
      </c>
      <c r="N814" s="120" t="str">
        <f>IF('B. Consumer Budget'!$L814="","",'B. Consumer Budget'!$M814-'B. Consumer Budget'!$L814)</f>
        <v/>
      </c>
      <c r="O814" s="63" t="str">
        <f>IF(OR(E814="",F814=""),"",SUMIFS('C. Consumer Service Detail'!$J$11:$J$5010,'C. Consumer Service Detail'!$D$11:$D$5010,$C814,'C. Consumer Service Detail'!$E$11:$E$5010,$D814,'C. Consumer Service Detail'!$F$11:$F$5010,'B. Consumer Budget'!$G814,'C. Consumer Service Detail'!$P$11:$P$5010,"Denied"))</f>
        <v/>
      </c>
    </row>
    <row r="815" spans="2:15" x14ac:dyDescent="0.25">
      <c r="B815" s="64">
        <f t="shared" si="12"/>
        <v>805</v>
      </c>
      <c r="C815" s="68"/>
      <c r="D815" s="69"/>
      <c r="E815" s="103"/>
      <c r="F815" s="69"/>
      <c r="G815" s="89"/>
      <c r="H815" s="69"/>
      <c r="I815" s="70"/>
      <c r="J815" s="70"/>
      <c r="K815" s="121">
        <f>'B. Consumer Budget'!$I815-'B. Consumer Budget'!$J815</f>
        <v>0</v>
      </c>
      <c r="L815" s="120" t="str">
        <f>IF(OR(C815="",D815=""),"",SUMIFS('C. Consumer Service Detail'!$J$11:$J$5010,'C. Consumer Service Detail'!$D$11:$D$5010,$C815,'C. Consumer Service Detail'!$E$11:$E$5010,$D815,'C. Consumer Service Detail'!$F$11:$F$5010,'B. Consumer Budget'!$G815))</f>
        <v/>
      </c>
      <c r="M815" s="120">
        <f>IF('B. Consumer Budget'!$K815&lt;0,0,IF('B. Consumer Budget'!$L815&gt;'B. Consumer Budget'!$K815,'B. Consumer Budget'!$K815,'B. Consumer Budget'!$L815))</f>
        <v>0</v>
      </c>
      <c r="N815" s="120" t="str">
        <f>IF('B. Consumer Budget'!$L815="","",'B. Consumer Budget'!$M815-'B. Consumer Budget'!$L815)</f>
        <v/>
      </c>
      <c r="O815" s="63" t="str">
        <f>IF(OR(E815="",F815=""),"",SUMIFS('C. Consumer Service Detail'!$J$11:$J$5010,'C. Consumer Service Detail'!$D$11:$D$5010,$C815,'C. Consumer Service Detail'!$E$11:$E$5010,$D815,'C. Consumer Service Detail'!$F$11:$F$5010,'B. Consumer Budget'!$G815,'C. Consumer Service Detail'!$P$11:$P$5010,"Denied"))</f>
        <v/>
      </c>
    </row>
    <row r="816" spans="2:15" x14ac:dyDescent="0.25">
      <c r="B816" s="64">
        <f t="shared" si="12"/>
        <v>806</v>
      </c>
      <c r="C816" s="65"/>
      <c r="D816" s="66"/>
      <c r="E816" s="104"/>
      <c r="F816" s="66"/>
      <c r="G816" s="88"/>
      <c r="H816" s="66"/>
      <c r="I816" s="67"/>
      <c r="J816" s="67"/>
      <c r="K816" s="121">
        <f>'B. Consumer Budget'!$I816-'B. Consumer Budget'!$J816</f>
        <v>0</v>
      </c>
      <c r="L816" s="120" t="str">
        <f>IF(OR(C816="",D816=""),"",SUMIFS('C. Consumer Service Detail'!$J$11:$J$5010,'C. Consumer Service Detail'!$D$11:$D$5010,$C816,'C. Consumer Service Detail'!$E$11:$E$5010,$D816,'C. Consumer Service Detail'!$F$11:$F$5010,'B. Consumer Budget'!$G816))</f>
        <v/>
      </c>
      <c r="M816" s="120">
        <f>IF('B. Consumer Budget'!$K816&lt;0,0,IF('B. Consumer Budget'!$L816&gt;'B. Consumer Budget'!$K816,'B. Consumer Budget'!$K816,'B. Consumer Budget'!$L816))</f>
        <v>0</v>
      </c>
      <c r="N816" s="120" t="str">
        <f>IF('B. Consumer Budget'!$L816="","",'B. Consumer Budget'!$M816-'B. Consumer Budget'!$L816)</f>
        <v/>
      </c>
      <c r="O816" s="63" t="str">
        <f>IF(OR(E816="",F816=""),"",SUMIFS('C. Consumer Service Detail'!$J$11:$J$5010,'C. Consumer Service Detail'!$D$11:$D$5010,$C816,'C. Consumer Service Detail'!$E$11:$E$5010,$D816,'C. Consumer Service Detail'!$F$11:$F$5010,'B. Consumer Budget'!$G816,'C. Consumer Service Detail'!$P$11:$P$5010,"Denied"))</f>
        <v/>
      </c>
    </row>
    <row r="817" spans="2:15" x14ac:dyDescent="0.25">
      <c r="B817" s="64">
        <f t="shared" si="12"/>
        <v>807</v>
      </c>
      <c r="C817" s="68"/>
      <c r="D817" s="69"/>
      <c r="E817" s="103"/>
      <c r="F817" s="69"/>
      <c r="G817" s="89"/>
      <c r="H817" s="69"/>
      <c r="I817" s="70"/>
      <c r="J817" s="70"/>
      <c r="K817" s="121">
        <f>'B. Consumer Budget'!$I817-'B. Consumer Budget'!$J817</f>
        <v>0</v>
      </c>
      <c r="L817" s="120" t="str">
        <f>IF(OR(C817="",D817=""),"",SUMIFS('C. Consumer Service Detail'!$J$11:$J$5010,'C. Consumer Service Detail'!$D$11:$D$5010,$C817,'C. Consumer Service Detail'!$E$11:$E$5010,$D817,'C. Consumer Service Detail'!$F$11:$F$5010,'B. Consumer Budget'!$G817))</f>
        <v/>
      </c>
      <c r="M817" s="120">
        <f>IF('B. Consumer Budget'!$K817&lt;0,0,IF('B. Consumer Budget'!$L817&gt;'B. Consumer Budget'!$K817,'B. Consumer Budget'!$K817,'B. Consumer Budget'!$L817))</f>
        <v>0</v>
      </c>
      <c r="N817" s="120" t="str">
        <f>IF('B. Consumer Budget'!$L817="","",'B. Consumer Budget'!$M817-'B. Consumer Budget'!$L817)</f>
        <v/>
      </c>
      <c r="O817" s="63" t="str">
        <f>IF(OR(E817="",F817=""),"",SUMIFS('C. Consumer Service Detail'!$J$11:$J$5010,'C. Consumer Service Detail'!$D$11:$D$5010,$C817,'C. Consumer Service Detail'!$E$11:$E$5010,$D817,'C. Consumer Service Detail'!$F$11:$F$5010,'B. Consumer Budget'!$G817,'C. Consumer Service Detail'!$P$11:$P$5010,"Denied"))</f>
        <v/>
      </c>
    </row>
    <row r="818" spans="2:15" x14ac:dyDescent="0.25">
      <c r="B818" s="64">
        <f t="shared" si="12"/>
        <v>808</v>
      </c>
      <c r="C818" s="65"/>
      <c r="D818" s="66"/>
      <c r="E818" s="104"/>
      <c r="F818" s="66"/>
      <c r="G818" s="88"/>
      <c r="H818" s="66"/>
      <c r="I818" s="67"/>
      <c r="J818" s="67"/>
      <c r="K818" s="121">
        <f>'B. Consumer Budget'!$I818-'B. Consumer Budget'!$J818</f>
        <v>0</v>
      </c>
      <c r="L818" s="120" t="str">
        <f>IF(OR(C818="",D818=""),"",SUMIFS('C. Consumer Service Detail'!$J$11:$J$5010,'C. Consumer Service Detail'!$D$11:$D$5010,$C818,'C. Consumer Service Detail'!$E$11:$E$5010,$D818,'C. Consumer Service Detail'!$F$11:$F$5010,'B. Consumer Budget'!$G818))</f>
        <v/>
      </c>
      <c r="M818" s="120">
        <f>IF('B. Consumer Budget'!$K818&lt;0,0,IF('B. Consumer Budget'!$L818&gt;'B. Consumer Budget'!$K818,'B. Consumer Budget'!$K818,'B. Consumer Budget'!$L818))</f>
        <v>0</v>
      </c>
      <c r="N818" s="120" t="str">
        <f>IF('B. Consumer Budget'!$L818="","",'B. Consumer Budget'!$M818-'B. Consumer Budget'!$L818)</f>
        <v/>
      </c>
      <c r="O818" s="63" t="str">
        <f>IF(OR(E818="",F818=""),"",SUMIFS('C. Consumer Service Detail'!$J$11:$J$5010,'C. Consumer Service Detail'!$D$11:$D$5010,$C818,'C. Consumer Service Detail'!$E$11:$E$5010,$D818,'C. Consumer Service Detail'!$F$11:$F$5010,'B. Consumer Budget'!$G818,'C. Consumer Service Detail'!$P$11:$P$5010,"Denied"))</f>
        <v/>
      </c>
    </row>
    <row r="819" spans="2:15" x14ac:dyDescent="0.25">
      <c r="B819" s="64">
        <f t="shared" ref="B819:B882" si="13">B818+1</f>
        <v>809</v>
      </c>
      <c r="C819" s="68"/>
      <c r="D819" s="69"/>
      <c r="E819" s="103"/>
      <c r="F819" s="69"/>
      <c r="G819" s="89"/>
      <c r="H819" s="69"/>
      <c r="I819" s="70"/>
      <c r="J819" s="70"/>
      <c r="K819" s="121">
        <f>'B. Consumer Budget'!$I819-'B. Consumer Budget'!$J819</f>
        <v>0</v>
      </c>
      <c r="L819" s="120" t="str">
        <f>IF(OR(C819="",D819=""),"",SUMIFS('C. Consumer Service Detail'!$J$11:$J$5010,'C. Consumer Service Detail'!$D$11:$D$5010,$C819,'C. Consumer Service Detail'!$E$11:$E$5010,$D819,'C. Consumer Service Detail'!$F$11:$F$5010,'B. Consumer Budget'!$G819))</f>
        <v/>
      </c>
      <c r="M819" s="120">
        <f>IF('B. Consumer Budget'!$K819&lt;0,0,IF('B. Consumer Budget'!$L819&gt;'B. Consumer Budget'!$K819,'B. Consumer Budget'!$K819,'B. Consumer Budget'!$L819))</f>
        <v>0</v>
      </c>
      <c r="N819" s="120" t="str">
        <f>IF('B. Consumer Budget'!$L819="","",'B. Consumer Budget'!$M819-'B. Consumer Budget'!$L819)</f>
        <v/>
      </c>
      <c r="O819" s="63" t="str">
        <f>IF(OR(E819="",F819=""),"",SUMIFS('C. Consumer Service Detail'!$J$11:$J$5010,'C. Consumer Service Detail'!$D$11:$D$5010,$C819,'C. Consumer Service Detail'!$E$11:$E$5010,$D819,'C. Consumer Service Detail'!$F$11:$F$5010,'B. Consumer Budget'!$G819,'C. Consumer Service Detail'!$P$11:$P$5010,"Denied"))</f>
        <v/>
      </c>
    </row>
    <row r="820" spans="2:15" x14ac:dyDescent="0.25">
      <c r="B820" s="64">
        <f t="shared" si="13"/>
        <v>810</v>
      </c>
      <c r="C820" s="65"/>
      <c r="D820" s="66"/>
      <c r="E820" s="104"/>
      <c r="F820" s="66"/>
      <c r="G820" s="88"/>
      <c r="H820" s="66"/>
      <c r="I820" s="67"/>
      <c r="J820" s="67"/>
      <c r="K820" s="121">
        <f>'B. Consumer Budget'!$I820-'B. Consumer Budget'!$J820</f>
        <v>0</v>
      </c>
      <c r="L820" s="120" t="str">
        <f>IF(OR(C820="",D820=""),"",SUMIFS('C. Consumer Service Detail'!$J$11:$J$5010,'C. Consumer Service Detail'!$D$11:$D$5010,$C820,'C. Consumer Service Detail'!$E$11:$E$5010,$D820,'C. Consumer Service Detail'!$F$11:$F$5010,'B. Consumer Budget'!$G820))</f>
        <v/>
      </c>
      <c r="M820" s="120">
        <f>IF('B. Consumer Budget'!$K820&lt;0,0,IF('B. Consumer Budget'!$L820&gt;'B. Consumer Budget'!$K820,'B. Consumer Budget'!$K820,'B. Consumer Budget'!$L820))</f>
        <v>0</v>
      </c>
      <c r="N820" s="120" t="str">
        <f>IF('B. Consumer Budget'!$L820="","",'B. Consumer Budget'!$M820-'B. Consumer Budget'!$L820)</f>
        <v/>
      </c>
      <c r="O820" s="63" t="str">
        <f>IF(OR(E820="",F820=""),"",SUMIFS('C. Consumer Service Detail'!$J$11:$J$5010,'C. Consumer Service Detail'!$D$11:$D$5010,$C820,'C. Consumer Service Detail'!$E$11:$E$5010,$D820,'C. Consumer Service Detail'!$F$11:$F$5010,'B. Consumer Budget'!$G820,'C. Consumer Service Detail'!$P$11:$P$5010,"Denied"))</f>
        <v/>
      </c>
    </row>
    <row r="821" spans="2:15" x14ac:dyDescent="0.25">
      <c r="B821" s="64">
        <f t="shared" si="13"/>
        <v>811</v>
      </c>
      <c r="C821" s="68"/>
      <c r="D821" s="69"/>
      <c r="E821" s="103"/>
      <c r="F821" s="69"/>
      <c r="G821" s="89"/>
      <c r="H821" s="69"/>
      <c r="I821" s="70"/>
      <c r="J821" s="70"/>
      <c r="K821" s="121">
        <f>'B. Consumer Budget'!$I821-'B. Consumer Budget'!$J821</f>
        <v>0</v>
      </c>
      <c r="L821" s="120" t="str">
        <f>IF(OR(C821="",D821=""),"",SUMIFS('C. Consumer Service Detail'!$J$11:$J$5010,'C. Consumer Service Detail'!$D$11:$D$5010,$C821,'C. Consumer Service Detail'!$E$11:$E$5010,$D821,'C. Consumer Service Detail'!$F$11:$F$5010,'B. Consumer Budget'!$G821))</f>
        <v/>
      </c>
      <c r="M821" s="120">
        <f>IF('B. Consumer Budget'!$K821&lt;0,0,IF('B. Consumer Budget'!$L821&gt;'B. Consumer Budget'!$K821,'B. Consumer Budget'!$K821,'B. Consumer Budget'!$L821))</f>
        <v>0</v>
      </c>
      <c r="N821" s="120" t="str">
        <f>IF('B. Consumer Budget'!$L821="","",'B. Consumer Budget'!$M821-'B. Consumer Budget'!$L821)</f>
        <v/>
      </c>
      <c r="O821" s="63" t="str">
        <f>IF(OR(E821="",F821=""),"",SUMIFS('C. Consumer Service Detail'!$J$11:$J$5010,'C. Consumer Service Detail'!$D$11:$D$5010,$C821,'C. Consumer Service Detail'!$E$11:$E$5010,$D821,'C. Consumer Service Detail'!$F$11:$F$5010,'B. Consumer Budget'!$G821,'C. Consumer Service Detail'!$P$11:$P$5010,"Denied"))</f>
        <v/>
      </c>
    </row>
    <row r="822" spans="2:15" x14ac:dyDescent="0.25">
      <c r="B822" s="64">
        <f t="shared" si="13"/>
        <v>812</v>
      </c>
      <c r="C822" s="65"/>
      <c r="D822" s="66"/>
      <c r="E822" s="104"/>
      <c r="F822" s="66"/>
      <c r="G822" s="88"/>
      <c r="H822" s="66"/>
      <c r="I822" s="67"/>
      <c r="J822" s="67"/>
      <c r="K822" s="121">
        <f>'B. Consumer Budget'!$I822-'B. Consumer Budget'!$J822</f>
        <v>0</v>
      </c>
      <c r="L822" s="120" t="str">
        <f>IF(OR(C822="",D822=""),"",SUMIFS('C. Consumer Service Detail'!$J$11:$J$5010,'C. Consumer Service Detail'!$D$11:$D$5010,$C822,'C. Consumer Service Detail'!$E$11:$E$5010,$D822,'C. Consumer Service Detail'!$F$11:$F$5010,'B. Consumer Budget'!$G822))</f>
        <v/>
      </c>
      <c r="M822" s="120">
        <f>IF('B. Consumer Budget'!$K822&lt;0,0,IF('B. Consumer Budget'!$L822&gt;'B. Consumer Budget'!$K822,'B. Consumer Budget'!$K822,'B. Consumer Budget'!$L822))</f>
        <v>0</v>
      </c>
      <c r="N822" s="120" t="str">
        <f>IF('B. Consumer Budget'!$L822="","",'B. Consumer Budget'!$M822-'B. Consumer Budget'!$L822)</f>
        <v/>
      </c>
      <c r="O822" s="63" t="str">
        <f>IF(OR(E822="",F822=""),"",SUMIFS('C. Consumer Service Detail'!$J$11:$J$5010,'C. Consumer Service Detail'!$D$11:$D$5010,$C822,'C. Consumer Service Detail'!$E$11:$E$5010,$D822,'C. Consumer Service Detail'!$F$11:$F$5010,'B. Consumer Budget'!$G822,'C. Consumer Service Detail'!$P$11:$P$5010,"Denied"))</f>
        <v/>
      </c>
    </row>
    <row r="823" spans="2:15" x14ac:dyDescent="0.25">
      <c r="B823" s="64">
        <f t="shared" si="13"/>
        <v>813</v>
      </c>
      <c r="C823" s="68"/>
      <c r="D823" s="69"/>
      <c r="E823" s="103"/>
      <c r="F823" s="69"/>
      <c r="G823" s="89"/>
      <c r="H823" s="69"/>
      <c r="I823" s="70"/>
      <c r="J823" s="70"/>
      <c r="K823" s="121">
        <f>'B. Consumer Budget'!$I823-'B. Consumer Budget'!$J823</f>
        <v>0</v>
      </c>
      <c r="L823" s="120" t="str">
        <f>IF(OR(C823="",D823=""),"",SUMIFS('C. Consumer Service Detail'!$J$11:$J$5010,'C. Consumer Service Detail'!$D$11:$D$5010,$C823,'C. Consumer Service Detail'!$E$11:$E$5010,$D823,'C. Consumer Service Detail'!$F$11:$F$5010,'B. Consumer Budget'!$G823))</f>
        <v/>
      </c>
      <c r="M823" s="120">
        <f>IF('B. Consumer Budget'!$K823&lt;0,0,IF('B. Consumer Budget'!$L823&gt;'B. Consumer Budget'!$K823,'B. Consumer Budget'!$K823,'B. Consumer Budget'!$L823))</f>
        <v>0</v>
      </c>
      <c r="N823" s="120" t="str">
        <f>IF('B. Consumer Budget'!$L823="","",'B. Consumer Budget'!$M823-'B. Consumer Budget'!$L823)</f>
        <v/>
      </c>
      <c r="O823" s="63" t="str">
        <f>IF(OR(E823="",F823=""),"",SUMIFS('C. Consumer Service Detail'!$J$11:$J$5010,'C. Consumer Service Detail'!$D$11:$D$5010,$C823,'C. Consumer Service Detail'!$E$11:$E$5010,$D823,'C. Consumer Service Detail'!$F$11:$F$5010,'B. Consumer Budget'!$G823,'C. Consumer Service Detail'!$P$11:$P$5010,"Denied"))</f>
        <v/>
      </c>
    </row>
    <row r="824" spans="2:15" x14ac:dyDescent="0.25">
      <c r="B824" s="64">
        <f t="shared" si="13"/>
        <v>814</v>
      </c>
      <c r="C824" s="65"/>
      <c r="D824" s="66"/>
      <c r="E824" s="104"/>
      <c r="F824" s="66"/>
      <c r="G824" s="88"/>
      <c r="H824" s="66"/>
      <c r="I824" s="67"/>
      <c r="J824" s="67"/>
      <c r="K824" s="121">
        <f>'B. Consumer Budget'!$I824-'B. Consumer Budget'!$J824</f>
        <v>0</v>
      </c>
      <c r="L824" s="120" t="str">
        <f>IF(OR(C824="",D824=""),"",SUMIFS('C. Consumer Service Detail'!$J$11:$J$5010,'C. Consumer Service Detail'!$D$11:$D$5010,$C824,'C. Consumer Service Detail'!$E$11:$E$5010,$D824,'C. Consumer Service Detail'!$F$11:$F$5010,'B. Consumer Budget'!$G824))</f>
        <v/>
      </c>
      <c r="M824" s="120">
        <f>IF('B. Consumer Budget'!$K824&lt;0,0,IF('B. Consumer Budget'!$L824&gt;'B. Consumer Budget'!$K824,'B. Consumer Budget'!$K824,'B. Consumer Budget'!$L824))</f>
        <v>0</v>
      </c>
      <c r="N824" s="120" t="str">
        <f>IF('B. Consumer Budget'!$L824="","",'B. Consumer Budget'!$M824-'B. Consumer Budget'!$L824)</f>
        <v/>
      </c>
      <c r="O824" s="63" t="str">
        <f>IF(OR(E824="",F824=""),"",SUMIFS('C. Consumer Service Detail'!$J$11:$J$5010,'C. Consumer Service Detail'!$D$11:$D$5010,$C824,'C. Consumer Service Detail'!$E$11:$E$5010,$D824,'C. Consumer Service Detail'!$F$11:$F$5010,'B. Consumer Budget'!$G824,'C. Consumer Service Detail'!$P$11:$P$5010,"Denied"))</f>
        <v/>
      </c>
    </row>
    <row r="825" spans="2:15" x14ac:dyDescent="0.25">
      <c r="B825" s="64">
        <f t="shared" si="13"/>
        <v>815</v>
      </c>
      <c r="C825" s="68"/>
      <c r="D825" s="69"/>
      <c r="E825" s="103"/>
      <c r="F825" s="69"/>
      <c r="G825" s="89"/>
      <c r="H825" s="69"/>
      <c r="I825" s="70"/>
      <c r="J825" s="70"/>
      <c r="K825" s="121">
        <f>'B. Consumer Budget'!$I825-'B. Consumer Budget'!$J825</f>
        <v>0</v>
      </c>
      <c r="L825" s="120" t="str">
        <f>IF(OR(C825="",D825=""),"",SUMIFS('C. Consumer Service Detail'!$J$11:$J$5010,'C. Consumer Service Detail'!$D$11:$D$5010,$C825,'C. Consumer Service Detail'!$E$11:$E$5010,$D825,'C. Consumer Service Detail'!$F$11:$F$5010,'B. Consumer Budget'!$G825))</f>
        <v/>
      </c>
      <c r="M825" s="120">
        <f>IF('B. Consumer Budget'!$K825&lt;0,0,IF('B. Consumer Budget'!$L825&gt;'B. Consumer Budget'!$K825,'B. Consumer Budget'!$K825,'B. Consumer Budget'!$L825))</f>
        <v>0</v>
      </c>
      <c r="N825" s="120" t="str">
        <f>IF('B. Consumer Budget'!$L825="","",'B. Consumer Budget'!$M825-'B. Consumer Budget'!$L825)</f>
        <v/>
      </c>
      <c r="O825" s="63" t="str">
        <f>IF(OR(E825="",F825=""),"",SUMIFS('C. Consumer Service Detail'!$J$11:$J$5010,'C. Consumer Service Detail'!$D$11:$D$5010,$C825,'C. Consumer Service Detail'!$E$11:$E$5010,$D825,'C. Consumer Service Detail'!$F$11:$F$5010,'B. Consumer Budget'!$G825,'C. Consumer Service Detail'!$P$11:$P$5010,"Denied"))</f>
        <v/>
      </c>
    </row>
    <row r="826" spans="2:15" x14ac:dyDescent="0.25">
      <c r="B826" s="64">
        <f t="shared" si="13"/>
        <v>816</v>
      </c>
      <c r="C826" s="65"/>
      <c r="D826" s="66"/>
      <c r="E826" s="104"/>
      <c r="F826" s="66"/>
      <c r="G826" s="88"/>
      <c r="H826" s="66"/>
      <c r="I826" s="67"/>
      <c r="J826" s="67"/>
      <c r="K826" s="121">
        <f>'B. Consumer Budget'!$I826-'B. Consumer Budget'!$J826</f>
        <v>0</v>
      </c>
      <c r="L826" s="120" t="str">
        <f>IF(OR(C826="",D826=""),"",SUMIFS('C. Consumer Service Detail'!$J$11:$J$5010,'C. Consumer Service Detail'!$D$11:$D$5010,$C826,'C. Consumer Service Detail'!$E$11:$E$5010,$D826,'C. Consumer Service Detail'!$F$11:$F$5010,'B. Consumer Budget'!$G826))</f>
        <v/>
      </c>
      <c r="M826" s="120">
        <f>IF('B. Consumer Budget'!$K826&lt;0,0,IF('B. Consumer Budget'!$L826&gt;'B. Consumer Budget'!$K826,'B. Consumer Budget'!$K826,'B. Consumer Budget'!$L826))</f>
        <v>0</v>
      </c>
      <c r="N826" s="120" t="str">
        <f>IF('B. Consumer Budget'!$L826="","",'B. Consumer Budget'!$M826-'B. Consumer Budget'!$L826)</f>
        <v/>
      </c>
      <c r="O826" s="63" t="str">
        <f>IF(OR(E826="",F826=""),"",SUMIFS('C. Consumer Service Detail'!$J$11:$J$5010,'C. Consumer Service Detail'!$D$11:$D$5010,$C826,'C. Consumer Service Detail'!$E$11:$E$5010,$D826,'C. Consumer Service Detail'!$F$11:$F$5010,'B. Consumer Budget'!$G826,'C. Consumer Service Detail'!$P$11:$P$5010,"Denied"))</f>
        <v/>
      </c>
    </row>
    <row r="827" spans="2:15" x14ac:dyDescent="0.25">
      <c r="B827" s="64">
        <f t="shared" si="13"/>
        <v>817</v>
      </c>
      <c r="C827" s="68"/>
      <c r="D827" s="69"/>
      <c r="E827" s="103"/>
      <c r="F827" s="69"/>
      <c r="G827" s="89"/>
      <c r="H827" s="69"/>
      <c r="I827" s="70"/>
      <c r="J827" s="70"/>
      <c r="K827" s="121">
        <f>'B. Consumer Budget'!$I827-'B. Consumer Budget'!$J827</f>
        <v>0</v>
      </c>
      <c r="L827" s="120" t="str">
        <f>IF(OR(C827="",D827=""),"",SUMIFS('C. Consumer Service Detail'!$J$11:$J$5010,'C. Consumer Service Detail'!$D$11:$D$5010,$C827,'C. Consumer Service Detail'!$E$11:$E$5010,$D827,'C. Consumer Service Detail'!$F$11:$F$5010,'B. Consumer Budget'!$G827))</f>
        <v/>
      </c>
      <c r="M827" s="120">
        <f>IF('B. Consumer Budget'!$K827&lt;0,0,IF('B. Consumer Budget'!$L827&gt;'B. Consumer Budget'!$K827,'B. Consumer Budget'!$K827,'B. Consumer Budget'!$L827))</f>
        <v>0</v>
      </c>
      <c r="N827" s="120" t="str">
        <f>IF('B. Consumer Budget'!$L827="","",'B. Consumer Budget'!$M827-'B. Consumer Budget'!$L827)</f>
        <v/>
      </c>
      <c r="O827" s="63" t="str">
        <f>IF(OR(E827="",F827=""),"",SUMIFS('C. Consumer Service Detail'!$J$11:$J$5010,'C. Consumer Service Detail'!$D$11:$D$5010,$C827,'C. Consumer Service Detail'!$E$11:$E$5010,$D827,'C. Consumer Service Detail'!$F$11:$F$5010,'B. Consumer Budget'!$G827,'C. Consumer Service Detail'!$P$11:$P$5010,"Denied"))</f>
        <v/>
      </c>
    </row>
    <row r="828" spans="2:15" x14ac:dyDescent="0.25">
      <c r="B828" s="64">
        <f t="shared" si="13"/>
        <v>818</v>
      </c>
      <c r="C828" s="65"/>
      <c r="D828" s="66"/>
      <c r="E828" s="104"/>
      <c r="F828" s="66"/>
      <c r="G828" s="88"/>
      <c r="H828" s="66"/>
      <c r="I828" s="67"/>
      <c r="J828" s="67"/>
      <c r="K828" s="121">
        <f>'B. Consumer Budget'!$I828-'B. Consumer Budget'!$J828</f>
        <v>0</v>
      </c>
      <c r="L828" s="120" t="str">
        <f>IF(OR(C828="",D828=""),"",SUMIFS('C. Consumer Service Detail'!$J$11:$J$5010,'C. Consumer Service Detail'!$D$11:$D$5010,$C828,'C. Consumer Service Detail'!$E$11:$E$5010,$D828,'C. Consumer Service Detail'!$F$11:$F$5010,'B. Consumer Budget'!$G828))</f>
        <v/>
      </c>
      <c r="M828" s="120">
        <f>IF('B. Consumer Budget'!$K828&lt;0,0,IF('B. Consumer Budget'!$L828&gt;'B. Consumer Budget'!$K828,'B. Consumer Budget'!$K828,'B. Consumer Budget'!$L828))</f>
        <v>0</v>
      </c>
      <c r="N828" s="120" t="str">
        <f>IF('B. Consumer Budget'!$L828="","",'B. Consumer Budget'!$M828-'B. Consumer Budget'!$L828)</f>
        <v/>
      </c>
      <c r="O828" s="63" t="str">
        <f>IF(OR(E828="",F828=""),"",SUMIFS('C. Consumer Service Detail'!$J$11:$J$5010,'C. Consumer Service Detail'!$D$11:$D$5010,$C828,'C. Consumer Service Detail'!$E$11:$E$5010,$D828,'C. Consumer Service Detail'!$F$11:$F$5010,'B. Consumer Budget'!$G828,'C. Consumer Service Detail'!$P$11:$P$5010,"Denied"))</f>
        <v/>
      </c>
    </row>
    <row r="829" spans="2:15" x14ac:dyDescent="0.25">
      <c r="B829" s="64">
        <f t="shared" si="13"/>
        <v>819</v>
      </c>
      <c r="C829" s="68"/>
      <c r="D829" s="69"/>
      <c r="E829" s="103"/>
      <c r="F829" s="69"/>
      <c r="G829" s="89"/>
      <c r="H829" s="69"/>
      <c r="I829" s="70"/>
      <c r="J829" s="70"/>
      <c r="K829" s="121">
        <f>'B. Consumer Budget'!$I829-'B. Consumer Budget'!$J829</f>
        <v>0</v>
      </c>
      <c r="L829" s="120" t="str">
        <f>IF(OR(C829="",D829=""),"",SUMIFS('C. Consumer Service Detail'!$J$11:$J$5010,'C. Consumer Service Detail'!$D$11:$D$5010,$C829,'C. Consumer Service Detail'!$E$11:$E$5010,$D829,'C. Consumer Service Detail'!$F$11:$F$5010,'B. Consumer Budget'!$G829))</f>
        <v/>
      </c>
      <c r="M829" s="120">
        <f>IF('B. Consumer Budget'!$K829&lt;0,0,IF('B. Consumer Budget'!$L829&gt;'B. Consumer Budget'!$K829,'B. Consumer Budget'!$K829,'B. Consumer Budget'!$L829))</f>
        <v>0</v>
      </c>
      <c r="N829" s="120" t="str">
        <f>IF('B. Consumer Budget'!$L829="","",'B. Consumer Budget'!$M829-'B. Consumer Budget'!$L829)</f>
        <v/>
      </c>
      <c r="O829" s="63" t="str">
        <f>IF(OR(E829="",F829=""),"",SUMIFS('C. Consumer Service Detail'!$J$11:$J$5010,'C. Consumer Service Detail'!$D$11:$D$5010,$C829,'C. Consumer Service Detail'!$E$11:$E$5010,$D829,'C. Consumer Service Detail'!$F$11:$F$5010,'B. Consumer Budget'!$G829,'C. Consumer Service Detail'!$P$11:$P$5010,"Denied"))</f>
        <v/>
      </c>
    </row>
    <row r="830" spans="2:15" x14ac:dyDescent="0.25">
      <c r="B830" s="64">
        <f t="shared" si="13"/>
        <v>820</v>
      </c>
      <c r="C830" s="65"/>
      <c r="D830" s="66"/>
      <c r="E830" s="104"/>
      <c r="F830" s="66"/>
      <c r="G830" s="88"/>
      <c r="H830" s="66"/>
      <c r="I830" s="67"/>
      <c r="J830" s="67"/>
      <c r="K830" s="121">
        <f>'B. Consumer Budget'!$I830-'B. Consumer Budget'!$J830</f>
        <v>0</v>
      </c>
      <c r="L830" s="120" t="str">
        <f>IF(OR(C830="",D830=""),"",SUMIFS('C. Consumer Service Detail'!$J$11:$J$5010,'C. Consumer Service Detail'!$D$11:$D$5010,$C830,'C. Consumer Service Detail'!$E$11:$E$5010,$D830,'C. Consumer Service Detail'!$F$11:$F$5010,'B. Consumer Budget'!$G830))</f>
        <v/>
      </c>
      <c r="M830" s="120">
        <f>IF('B. Consumer Budget'!$K830&lt;0,0,IF('B. Consumer Budget'!$L830&gt;'B. Consumer Budget'!$K830,'B. Consumer Budget'!$K830,'B. Consumer Budget'!$L830))</f>
        <v>0</v>
      </c>
      <c r="N830" s="120" t="str">
        <f>IF('B. Consumer Budget'!$L830="","",'B. Consumer Budget'!$M830-'B. Consumer Budget'!$L830)</f>
        <v/>
      </c>
      <c r="O830" s="63" t="str">
        <f>IF(OR(E830="",F830=""),"",SUMIFS('C. Consumer Service Detail'!$J$11:$J$5010,'C. Consumer Service Detail'!$D$11:$D$5010,$C830,'C. Consumer Service Detail'!$E$11:$E$5010,$D830,'C. Consumer Service Detail'!$F$11:$F$5010,'B. Consumer Budget'!$G830,'C. Consumer Service Detail'!$P$11:$P$5010,"Denied"))</f>
        <v/>
      </c>
    </row>
    <row r="831" spans="2:15" x14ac:dyDescent="0.25">
      <c r="B831" s="64">
        <f t="shared" si="13"/>
        <v>821</v>
      </c>
      <c r="C831" s="68"/>
      <c r="D831" s="69"/>
      <c r="E831" s="103"/>
      <c r="F831" s="69"/>
      <c r="G831" s="89"/>
      <c r="H831" s="69"/>
      <c r="I831" s="70"/>
      <c r="J831" s="70"/>
      <c r="K831" s="121">
        <f>'B. Consumer Budget'!$I831-'B. Consumer Budget'!$J831</f>
        <v>0</v>
      </c>
      <c r="L831" s="120" t="str">
        <f>IF(OR(C831="",D831=""),"",SUMIFS('C. Consumer Service Detail'!$J$11:$J$5010,'C. Consumer Service Detail'!$D$11:$D$5010,$C831,'C. Consumer Service Detail'!$E$11:$E$5010,$D831,'C. Consumer Service Detail'!$F$11:$F$5010,'B. Consumer Budget'!$G831))</f>
        <v/>
      </c>
      <c r="M831" s="120">
        <f>IF('B. Consumer Budget'!$K831&lt;0,0,IF('B. Consumer Budget'!$L831&gt;'B. Consumer Budget'!$K831,'B. Consumer Budget'!$K831,'B. Consumer Budget'!$L831))</f>
        <v>0</v>
      </c>
      <c r="N831" s="120" t="str">
        <f>IF('B. Consumer Budget'!$L831="","",'B. Consumer Budget'!$M831-'B. Consumer Budget'!$L831)</f>
        <v/>
      </c>
      <c r="O831" s="63" t="str">
        <f>IF(OR(E831="",F831=""),"",SUMIFS('C. Consumer Service Detail'!$J$11:$J$5010,'C. Consumer Service Detail'!$D$11:$D$5010,$C831,'C. Consumer Service Detail'!$E$11:$E$5010,$D831,'C. Consumer Service Detail'!$F$11:$F$5010,'B. Consumer Budget'!$G831,'C. Consumer Service Detail'!$P$11:$P$5010,"Denied"))</f>
        <v/>
      </c>
    </row>
    <row r="832" spans="2:15" x14ac:dyDescent="0.25">
      <c r="B832" s="64">
        <f t="shared" si="13"/>
        <v>822</v>
      </c>
      <c r="C832" s="65"/>
      <c r="D832" s="66"/>
      <c r="E832" s="104"/>
      <c r="F832" s="66"/>
      <c r="G832" s="88"/>
      <c r="H832" s="66"/>
      <c r="I832" s="67"/>
      <c r="J832" s="67"/>
      <c r="K832" s="121">
        <f>'B. Consumer Budget'!$I832-'B. Consumer Budget'!$J832</f>
        <v>0</v>
      </c>
      <c r="L832" s="120" t="str">
        <f>IF(OR(C832="",D832=""),"",SUMIFS('C. Consumer Service Detail'!$J$11:$J$5010,'C. Consumer Service Detail'!$D$11:$D$5010,$C832,'C. Consumer Service Detail'!$E$11:$E$5010,$D832,'C. Consumer Service Detail'!$F$11:$F$5010,'B. Consumer Budget'!$G832))</f>
        <v/>
      </c>
      <c r="M832" s="120">
        <f>IF('B. Consumer Budget'!$K832&lt;0,0,IF('B. Consumer Budget'!$L832&gt;'B. Consumer Budget'!$K832,'B. Consumer Budget'!$K832,'B. Consumer Budget'!$L832))</f>
        <v>0</v>
      </c>
      <c r="N832" s="120" t="str">
        <f>IF('B. Consumer Budget'!$L832="","",'B. Consumer Budget'!$M832-'B. Consumer Budget'!$L832)</f>
        <v/>
      </c>
      <c r="O832" s="63" t="str">
        <f>IF(OR(E832="",F832=""),"",SUMIFS('C. Consumer Service Detail'!$J$11:$J$5010,'C. Consumer Service Detail'!$D$11:$D$5010,$C832,'C. Consumer Service Detail'!$E$11:$E$5010,$D832,'C. Consumer Service Detail'!$F$11:$F$5010,'B. Consumer Budget'!$G832,'C. Consumer Service Detail'!$P$11:$P$5010,"Denied"))</f>
        <v/>
      </c>
    </row>
    <row r="833" spans="2:15" x14ac:dyDescent="0.25">
      <c r="B833" s="64">
        <f t="shared" si="13"/>
        <v>823</v>
      </c>
      <c r="C833" s="68"/>
      <c r="D833" s="69"/>
      <c r="E833" s="103"/>
      <c r="F833" s="69"/>
      <c r="G833" s="89"/>
      <c r="H833" s="69"/>
      <c r="I833" s="70"/>
      <c r="J833" s="70"/>
      <c r="K833" s="121">
        <f>'B. Consumer Budget'!$I833-'B. Consumer Budget'!$J833</f>
        <v>0</v>
      </c>
      <c r="L833" s="120" t="str">
        <f>IF(OR(C833="",D833=""),"",SUMIFS('C. Consumer Service Detail'!$J$11:$J$5010,'C. Consumer Service Detail'!$D$11:$D$5010,$C833,'C. Consumer Service Detail'!$E$11:$E$5010,$D833,'C. Consumer Service Detail'!$F$11:$F$5010,'B. Consumer Budget'!$G833))</f>
        <v/>
      </c>
      <c r="M833" s="120">
        <f>IF('B. Consumer Budget'!$K833&lt;0,0,IF('B. Consumer Budget'!$L833&gt;'B. Consumer Budget'!$K833,'B. Consumer Budget'!$K833,'B. Consumer Budget'!$L833))</f>
        <v>0</v>
      </c>
      <c r="N833" s="120" t="str">
        <f>IF('B. Consumer Budget'!$L833="","",'B. Consumer Budget'!$M833-'B. Consumer Budget'!$L833)</f>
        <v/>
      </c>
      <c r="O833" s="63" t="str">
        <f>IF(OR(E833="",F833=""),"",SUMIFS('C. Consumer Service Detail'!$J$11:$J$5010,'C. Consumer Service Detail'!$D$11:$D$5010,$C833,'C. Consumer Service Detail'!$E$11:$E$5010,$D833,'C. Consumer Service Detail'!$F$11:$F$5010,'B. Consumer Budget'!$G833,'C. Consumer Service Detail'!$P$11:$P$5010,"Denied"))</f>
        <v/>
      </c>
    </row>
    <row r="834" spans="2:15" x14ac:dyDescent="0.25">
      <c r="B834" s="64">
        <f t="shared" si="13"/>
        <v>824</v>
      </c>
      <c r="C834" s="65"/>
      <c r="D834" s="66"/>
      <c r="E834" s="104"/>
      <c r="F834" s="66"/>
      <c r="G834" s="88"/>
      <c r="H834" s="66"/>
      <c r="I834" s="67"/>
      <c r="J834" s="67"/>
      <c r="K834" s="121">
        <f>'B. Consumer Budget'!$I834-'B. Consumer Budget'!$J834</f>
        <v>0</v>
      </c>
      <c r="L834" s="120" t="str">
        <f>IF(OR(C834="",D834=""),"",SUMIFS('C. Consumer Service Detail'!$J$11:$J$5010,'C. Consumer Service Detail'!$D$11:$D$5010,$C834,'C. Consumer Service Detail'!$E$11:$E$5010,$D834,'C. Consumer Service Detail'!$F$11:$F$5010,'B. Consumer Budget'!$G834))</f>
        <v/>
      </c>
      <c r="M834" s="120">
        <f>IF('B. Consumer Budget'!$K834&lt;0,0,IF('B. Consumer Budget'!$L834&gt;'B. Consumer Budget'!$K834,'B. Consumer Budget'!$K834,'B. Consumer Budget'!$L834))</f>
        <v>0</v>
      </c>
      <c r="N834" s="120" t="str">
        <f>IF('B. Consumer Budget'!$L834="","",'B. Consumer Budget'!$M834-'B. Consumer Budget'!$L834)</f>
        <v/>
      </c>
      <c r="O834" s="63" t="str">
        <f>IF(OR(E834="",F834=""),"",SUMIFS('C. Consumer Service Detail'!$J$11:$J$5010,'C. Consumer Service Detail'!$D$11:$D$5010,$C834,'C. Consumer Service Detail'!$E$11:$E$5010,$D834,'C. Consumer Service Detail'!$F$11:$F$5010,'B. Consumer Budget'!$G834,'C. Consumer Service Detail'!$P$11:$P$5010,"Denied"))</f>
        <v/>
      </c>
    </row>
    <row r="835" spans="2:15" x14ac:dyDescent="0.25">
      <c r="B835" s="64">
        <f t="shared" si="13"/>
        <v>825</v>
      </c>
      <c r="C835" s="68"/>
      <c r="D835" s="69"/>
      <c r="E835" s="103"/>
      <c r="F835" s="69"/>
      <c r="G835" s="89"/>
      <c r="H835" s="69"/>
      <c r="I835" s="70"/>
      <c r="J835" s="70"/>
      <c r="K835" s="121">
        <f>'B. Consumer Budget'!$I835-'B. Consumer Budget'!$J835</f>
        <v>0</v>
      </c>
      <c r="L835" s="120" t="str">
        <f>IF(OR(C835="",D835=""),"",SUMIFS('C. Consumer Service Detail'!$J$11:$J$5010,'C. Consumer Service Detail'!$D$11:$D$5010,$C835,'C. Consumer Service Detail'!$E$11:$E$5010,$D835,'C. Consumer Service Detail'!$F$11:$F$5010,'B. Consumer Budget'!$G835))</f>
        <v/>
      </c>
      <c r="M835" s="120">
        <f>IF('B. Consumer Budget'!$K835&lt;0,0,IF('B. Consumer Budget'!$L835&gt;'B. Consumer Budget'!$K835,'B. Consumer Budget'!$K835,'B. Consumer Budget'!$L835))</f>
        <v>0</v>
      </c>
      <c r="N835" s="120" t="str">
        <f>IF('B. Consumer Budget'!$L835="","",'B. Consumer Budget'!$M835-'B. Consumer Budget'!$L835)</f>
        <v/>
      </c>
      <c r="O835" s="63" t="str">
        <f>IF(OR(E835="",F835=""),"",SUMIFS('C. Consumer Service Detail'!$J$11:$J$5010,'C. Consumer Service Detail'!$D$11:$D$5010,$C835,'C. Consumer Service Detail'!$E$11:$E$5010,$D835,'C. Consumer Service Detail'!$F$11:$F$5010,'B. Consumer Budget'!$G835,'C. Consumer Service Detail'!$P$11:$P$5010,"Denied"))</f>
        <v/>
      </c>
    </row>
    <row r="836" spans="2:15" x14ac:dyDescent="0.25">
      <c r="B836" s="64">
        <f t="shared" si="13"/>
        <v>826</v>
      </c>
      <c r="C836" s="65"/>
      <c r="D836" s="66"/>
      <c r="E836" s="104"/>
      <c r="F836" s="66"/>
      <c r="G836" s="88"/>
      <c r="H836" s="66"/>
      <c r="I836" s="67"/>
      <c r="J836" s="67"/>
      <c r="K836" s="121">
        <f>'B. Consumer Budget'!$I836-'B. Consumer Budget'!$J836</f>
        <v>0</v>
      </c>
      <c r="L836" s="120" t="str">
        <f>IF(OR(C836="",D836=""),"",SUMIFS('C. Consumer Service Detail'!$J$11:$J$5010,'C. Consumer Service Detail'!$D$11:$D$5010,$C836,'C. Consumer Service Detail'!$E$11:$E$5010,$D836,'C. Consumer Service Detail'!$F$11:$F$5010,'B. Consumer Budget'!$G836))</f>
        <v/>
      </c>
      <c r="M836" s="120">
        <f>IF('B. Consumer Budget'!$K836&lt;0,0,IF('B. Consumer Budget'!$L836&gt;'B. Consumer Budget'!$K836,'B. Consumer Budget'!$K836,'B. Consumer Budget'!$L836))</f>
        <v>0</v>
      </c>
      <c r="N836" s="120" t="str">
        <f>IF('B. Consumer Budget'!$L836="","",'B. Consumer Budget'!$M836-'B. Consumer Budget'!$L836)</f>
        <v/>
      </c>
      <c r="O836" s="63" t="str">
        <f>IF(OR(E836="",F836=""),"",SUMIFS('C. Consumer Service Detail'!$J$11:$J$5010,'C. Consumer Service Detail'!$D$11:$D$5010,$C836,'C. Consumer Service Detail'!$E$11:$E$5010,$D836,'C. Consumer Service Detail'!$F$11:$F$5010,'B. Consumer Budget'!$G836,'C. Consumer Service Detail'!$P$11:$P$5010,"Denied"))</f>
        <v/>
      </c>
    </row>
    <row r="837" spans="2:15" x14ac:dyDescent="0.25">
      <c r="B837" s="64">
        <f t="shared" si="13"/>
        <v>827</v>
      </c>
      <c r="C837" s="68"/>
      <c r="D837" s="69"/>
      <c r="E837" s="103"/>
      <c r="F837" s="69"/>
      <c r="G837" s="89"/>
      <c r="H837" s="69"/>
      <c r="I837" s="70"/>
      <c r="J837" s="70"/>
      <c r="K837" s="121">
        <f>'B. Consumer Budget'!$I837-'B. Consumer Budget'!$J837</f>
        <v>0</v>
      </c>
      <c r="L837" s="120" t="str">
        <f>IF(OR(C837="",D837=""),"",SUMIFS('C. Consumer Service Detail'!$J$11:$J$5010,'C. Consumer Service Detail'!$D$11:$D$5010,$C837,'C. Consumer Service Detail'!$E$11:$E$5010,$D837,'C. Consumer Service Detail'!$F$11:$F$5010,'B. Consumer Budget'!$G837))</f>
        <v/>
      </c>
      <c r="M837" s="120">
        <f>IF('B. Consumer Budget'!$K837&lt;0,0,IF('B. Consumer Budget'!$L837&gt;'B. Consumer Budget'!$K837,'B. Consumer Budget'!$K837,'B. Consumer Budget'!$L837))</f>
        <v>0</v>
      </c>
      <c r="N837" s="120" t="str">
        <f>IF('B. Consumer Budget'!$L837="","",'B. Consumer Budget'!$M837-'B. Consumer Budget'!$L837)</f>
        <v/>
      </c>
      <c r="O837" s="63" t="str">
        <f>IF(OR(E837="",F837=""),"",SUMIFS('C. Consumer Service Detail'!$J$11:$J$5010,'C. Consumer Service Detail'!$D$11:$D$5010,$C837,'C. Consumer Service Detail'!$E$11:$E$5010,$D837,'C. Consumer Service Detail'!$F$11:$F$5010,'B. Consumer Budget'!$G837,'C. Consumer Service Detail'!$P$11:$P$5010,"Denied"))</f>
        <v/>
      </c>
    </row>
    <row r="838" spans="2:15" x14ac:dyDescent="0.25">
      <c r="B838" s="64">
        <f t="shared" si="13"/>
        <v>828</v>
      </c>
      <c r="C838" s="65"/>
      <c r="D838" s="66"/>
      <c r="E838" s="104"/>
      <c r="F838" s="66"/>
      <c r="G838" s="88"/>
      <c r="H838" s="66"/>
      <c r="I838" s="67"/>
      <c r="J838" s="67"/>
      <c r="K838" s="121">
        <f>'B. Consumer Budget'!$I838-'B. Consumer Budget'!$J838</f>
        <v>0</v>
      </c>
      <c r="L838" s="120" t="str">
        <f>IF(OR(C838="",D838=""),"",SUMIFS('C. Consumer Service Detail'!$J$11:$J$5010,'C. Consumer Service Detail'!$D$11:$D$5010,$C838,'C. Consumer Service Detail'!$E$11:$E$5010,$D838,'C. Consumer Service Detail'!$F$11:$F$5010,'B. Consumer Budget'!$G838))</f>
        <v/>
      </c>
      <c r="M838" s="120">
        <f>IF('B. Consumer Budget'!$K838&lt;0,0,IF('B. Consumer Budget'!$L838&gt;'B. Consumer Budget'!$K838,'B. Consumer Budget'!$K838,'B. Consumer Budget'!$L838))</f>
        <v>0</v>
      </c>
      <c r="N838" s="120" t="str">
        <f>IF('B. Consumer Budget'!$L838="","",'B. Consumer Budget'!$M838-'B. Consumer Budget'!$L838)</f>
        <v/>
      </c>
      <c r="O838" s="63" t="str">
        <f>IF(OR(E838="",F838=""),"",SUMIFS('C. Consumer Service Detail'!$J$11:$J$5010,'C. Consumer Service Detail'!$D$11:$D$5010,$C838,'C. Consumer Service Detail'!$E$11:$E$5010,$D838,'C. Consumer Service Detail'!$F$11:$F$5010,'B. Consumer Budget'!$G838,'C. Consumer Service Detail'!$P$11:$P$5010,"Denied"))</f>
        <v/>
      </c>
    </row>
    <row r="839" spans="2:15" x14ac:dyDescent="0.25">
      <c r="B839" s="64">
        <f t="shared" si="13"/>
        <v>829</v>
      </c>
      <c r="C839" s="68"/>
      <c r="D839" s="69"/>
      <c r="E839" s="103"/>
      <c r="F839" s="69"/>
      <c r="G839" s="89"/>
      <c r="H839" s="69"/>
      <c r="I839" s="70"/>
      <c r="J839" s="70"/>
      <c r="K839" s="121">
        <f>'B. Consumer Budget'!$I839-'B. Consumer Budget'!$J839</f>
        <v>0</v>
      </c>
      <c r="L839" s="120" t="str">
        <f>IF(OR(C839="",D839=""),"",SUMIFS('C. Consumer Service Detail'!$J$11:$J$5010,'C. Consumer Service Detail'!$D$11:$D$5010,$C839,'C. Consumer Service Detail'!$E$11:$E$5010,$D839,'C. Consumer Service Detail'!$F$11:$F$5010,'B. Consumer Budget'!$G839))</f>
        <v/>
      </c>
      <c r="M839" s="120">
        <f>IF('B. Consumer Budget'!$K839&lt;0,0,IF('B. Consumer Budget'!$L839&gt;'B. Consumer Budget'!$K839,'B. Consumer Budget'!$K839,'B. Consumer Budget'!$L839))</f>
        <v>0</v>
      </c>
      <c r="N839" s="120" t="str">
        <f>IF('B. Consumer Budget'!$L839="","",'B. Consumer Budget'!$M839-'B. Consumer Budget'!$L839)</f>
        <v/>
      </c>
      <c r="O839" s="63" t="str">
        <f>IF(OR(E839="",F839=""),"",SUMIFS('C. Consumer Service Detail'!$J$11:$J$5010,'C. Consumer Service Detail'!$D$11:$D$5010,$C839,'C. Consumer Service Detail'!$E$11:$E$5010,$D839,'C. Consumer Service Detail'!$F$11:$F$5010,'B. Consumer Budget'!$G839,'C. Consumer Service Detail'!$P$11:$P$5010,"Denied"))</f>
        <v/>
      </c>
    </row>
    <row r="840" spans="2:15" x14ac:dyDescent="0.25">
      <c r="B840" s="64">
        <f t="shared" si="13"/>
        <v>830</v>
      </c>
      <c r="C840" s="65"/>
      <c r="D840" s="66"/>
      <c r="E840" s="104"/>
      <c r="F840" s="66"/>
      <c r="G840" s="88"/>
      <c r="H840" s="66"/>
      <c r="I840" s="67"/>
      <c r="J840" s="67"/>
      <c r="K840" s="121">
        <f>'B. Consumer Budget'!$I840-'B. Consumer Budget'!$J840</f>
        <v>0</v>
      </c>
      <c r="L840" s="120" t="str">
        <f>IF(OR(C840="",D840=""),"",SUMIFS('C. Consumer Service Detail'!$J$11:$J$5010,'C. Consumer Service Detail'!$D$11:$D$5010,$C840,'C. Consumer Service Detail'!$E$11:$E$5010,$D840,'C. Consumer Service Detail'!$F$11:$F$5010,'B. Consumer Budget'!$G840))</f>
        <v/>
      </c>
      <c r="M840" s="120">
        <f>IF('B. Consumer Budget'!$K840&lt;0,0,IF('B. Consumer Budget'!$L840&gt;'B. Consumer Budget'!$K840,'B. Consumer Budget'!$K840,'B. Consumer Budget'!$L840))</f>
        <v>0</v>
      </c>
      <c r="N840" s="120" t="str">
        <f>IF('B. Consumer Budget'!$L840="","",'B. Consumer Budget'!$M840-'B. Consumer Budget'!$L840)</f>
        <v/>
      </c>
      <c r="O840" s="63" t="str">
        <f>IF(OR(E840="",F840=""),"",SUMIFS('C. Consumer Service Detail'!$J$11:$J$5010,'C. Consumer Service Detail'!$D$11:$D$5010,$C840,'C. Consumer Service Detail'!$E$11:$E$5010,$D840,'C. Consumer Service Detail'!$F$11:$F$5010,'B. Consumer Budget'!$G840,'C. Consumer Service Detail'!$P$11:$P$5010,"Denied"))</f>
        <v/>
      </c>
    </row>
    <row r="841" spans="2:15" x14ac:dyDescent="0.25">
      <c r="B841" s="64">
        <f t="shared" si="13"/>
        <v>831</v>
      </c>
      <c r="C841" s="68"/>
      <c r="D841" s="69"/>
      <c r="E841" s="103"/>
      <c r="F841" s="69"/>
      <c r="G841" s="89"/>
      <c r="H841" s="69"/>
      <c r="I841" s="70"/>
      <c r="J841" s="70"/>
      <c r="K841" s="121">
        <f>'B. Consumer Budget'!$I841-'B. Consumer Budget'!$J841</f>
        <v>0</v>
      </c>
      <c r="L841" s="120" t="str">
        <f>IF(OR(C841="",D841=""),"",SUMIFS('C. Consumer Service Detail'!$J$11:$J$5010,'C. Consumer Service Detail'!$D$11:$D$5010,$C841,'C. Consumer Service Detail'!$E$11:$E$5010,$D841,'C. Consumer Service Detail'!$F$11:$F$5010,'B. Consumer Budget'!$G841))</f>
        <v/>
      </c>
      <c r="M841" s="120">
        <f>IF('B. Consumer Budget'!$K841&lt;0,0,IF('B. Consumer Budget'!$L841&gt;'B. Consumer Budget'!$K841,'B. Consumer Budget'!$K841,'B. Consumer Budget'!$L841))</f>
        <v>0</v>
      </c>
      <c r="N841" s="120" t="str">
        <f>IF('B. Consumer Budget'!$L841="","",'B. Consumer Budget'!$M841-'B. Consumer Budget'!$L841)</f>
        <v/>
      </c>
      <c r="O841" s="63" t="str">
        <f>IF(OR(E841="",F841=""),"",SUMIFS('C. Consumer Service Detail'!$J$11:$J$5010,'C. Consumer Service Detail'!$D$11:$D$5010,$C841,'C. Consumer Service Detail'!$E$11:$E$5010,$D841,'C. Consumer Service Detail'!$F$11:$F$5010,'B. Consumer Budget'!$G841,'C. Consumer Service Detail'!$P$11:$P$5010,"Denied"))</f>
        <v/>
      </c>
    </row>
    <row r="842" spans="2:15" x14ac:dyDescent="0.25">
      <c r="B842" s="64">
        <f t="shared" si="13"/>
        <v>832</v>
      </c>
      <c r="C842" s="65"/>
      <c r="D842" s="66"/>
      <c r="E842" s="104"/>
      <c r="F842" s="66"/>
      <c r="G842" s="88"/>
      <c r="H842" s="66"/>
      <c r="I842" s="67"/>
      <c r="J842" s="67"/>
      <c r="K842" s="121">
        <f>'B. Consumer Budget'!$I842-'B. Consumer Budget'!$J842</f>
        <v>0</v>
      </c>
      <c r="L842" s="120" t="str">
        <f>IF(OR(C842="",D842=""),"",SUMIFS('C. Consumer Service Detail'!$J$11:$J$5010,'C. Consumer Service Detail'!$D$11:$D$5010,$C842,'C. Consumer Service Detail'!$E$11:$E$5010,$D842,'C. Consumer Service Detail'!$F$11:$F$5010,'B. Consumer Budget'!$G842))</f>
        <v/>
      </c>
      <c r="M842" s="120">
        <f>IF('B. Consumer Budget'!$K842&lt;0,0,IF('B. Consumer Budget'!$L842&gt;'B. Consumer Budget'!$K842,'B. Consumer Budget'!$K842,'B. Consumer Budget'!$L842))</f>
        <v>0</v>
      </c>
      <c r="N842" s="120" t="str">
        <f>IF('B. Consumer Budget'!$L842="","",'B. Consumer Budget'!$M842-'B. Consumer Budget'!$L842)</f>
        <v/>
      </c>
      <c r="O842" s="63" t="str">
        <f>IF(OR(E842="",F842=""),"",SUMIFS('C. Consumer Service Detail'!$J$11:$J$5010,'C. Consumer Service Detail'!$D$11:$D$5010,$C842,'C. Consumer Service Detail'!$E$11:$E$5010,$D842,'C. Consumer Service Detail'!$F$11:$F$5010,'B. Consumer Budget'!$G842,'C. Consumer Service Detail'!$P$11:$P$5010,"Denied"))</f>
        <v/>
      </c>
    </row>
    <row r="843" spans="2:15" x14ac:dyDescent="0.25">
      <c r="B843" s="64">
        <f t="shared" si="13"/>
        <v>833</v>
      </c>
      <c r="C843" s="68"/>
      <c r="D843" s="69"/>
      <c r="E843" s="103"/>
      <c r="F843" s="69"/>
      <c r="G843" s="89"/>
      <c r="H843" s="69"/>
      <c r="I843" s="70"/>
      <c r="J843" s="70"/>
      <c r="K843" s="121">
        <f>'B. Consumer Budget'!$I843-'B. Consumer Budget'!$J843</f>
        <v>0</v>
      </c>
      <c r="L843" s="120" t="str">
        <f>IF(OR(C843="",D843=""),"",SUMIFS('C. Consumer Service Detail'!$J$11:$J$5010,'C. Consumer Service Detail'!$D$11:$D$5010,$C843,'C. Consumer Service Detail'!$E$11:$E$5010,$D843,'C. Consumer Service Detail'!$F$11:$F$5010,'B. Consumer Budget'!$G843))</f>
        <v/>
      </c>
      <c r="M843" s="120">
        <f>IF('B. Consumer Budget'!$K843&lt;0,0,IF('B. Consumer Budget'!$L843&gt;'B. Consumer Budget'!$K843,'B. Consumer Budget'!$K843,'B. Consumer Budget'!$L843))</f>
        <v>0</v>
      </c>
      <c r="N843" s="120" t="str">
        <f>IF('B. Consumer Budget'!$L843="","",'B. Consumer Budget'!$M843-'B. Consumer Budget'!$L843)</f>
        <v/>
      </c>
      <c r="O843" s="63" t="str">
        <f>IF(OR(E843="",F843=""),"",SUMIFS('C. Consumer Service Detail'!$J$11:$J$5010,'C. Consumer Service Detail'!$D$11:$D$5010,$C843,'C. Consumer Service Detail'!$E$11:$E$5010,$D843,'C. Consumer Service Detail'!$F$11:$F$5010,'B. Consumer Budget'!$G843,'C. Consumer Service Detail'!$P$11:$P$5010,"Denied"))</f>
        <v/>
      </c>
    </row>
    <row r="844" spans="2:15" x14ac:dyDescent="0.25">
      <c r="B844" s="64">
        <f t="shared" si="13"/>
        <v>834</v>
      </c>
      <c r="C844" s="65"/>
      <c r="D844" s="66"/>
      <c r="E844" s="104"/>
      <c r="F844" s="66"/>
      <c r="G844" s="88"/>
      <c r="H844" s="66"/>
      <c r="I844" s="67"/>
      <c r="J844" s="67"/>
      <c r="K844" s="121">
        <f>'B. Consumer Budget'!$I844-'B. Consumer Budget'!$J844</f>
        <v>0</v>
      </c>
      <c r="L844" s="120" t="str">
        <f>IF(OR(C844="",D844=""),"",SUMIFS('C. Consumer Service Detail'!$J$11:$J$5010,'C. Consumer Service Detail'!$D$11:$D$5010,$C844,'C. Consumer Service Detail'!$E$11:$E$5010,$D844,'C. Consumer Service Detail'!$F$11:$F$5010,'B. Consumer Budget'!$G844))</f>
        <v/>
      </c>
      <c r="M844" s="120">
        <f>IF('B. Consumer Budget'!$K844&lt;0,0,IF('B. Consumer Budget'!$L844&gt;'B. Consumer Budget'!$K844,'B. Consumer Budget'!$K844,'B. Consumer Budget'!$L844))</f>
        <v>0</v>
      </c>
      <c r="N844" s="120" t="str">
        <f>IF('B. Consumer Budget'!$L844="","",'B. Consumer Budget'!$M844-'B. Consumer Budget'!$L844)</f>
        <v/>
      </c>
      <c r="O844" s="63" t="str">
        <f>IF(OR(E844="",F844=""),"",SUMIFS('C. Consumer Service Detail'!$J$11:$J$5010,'C. Consumer Service Detail'!$D$11:$D$5010,$C844,'C. Consumer Service Detail'!$E$11:$E$5010,$D844,'C. Consumer Service Detail'!$F$11:$F$5010,'B. Consumer Budget'!$G844,'C. Consumer Service Detail'!$P$11:$P$5010,"Denied"))</f>
        <v/>
      </c>
    </row>
    <row r="845" spans="2:15" x14ac:dyDescent="0.25">
      <c r="B845" s="64">
        <f t="shared" si="13"/>
        <v>835</v>
      </c>
      <c r="C845" s="68"/>
      <c r="D845" s="69"/>
      <c r="E845" s="103"/>
      <c r="F845" s="69"/>
      <c r="G845" s="89"/>
      <c r="H845" s="69"/>
      <c r="I845" s="70"/>
      <c r="J845" s="70"/>
      <c r="K845" s="121">
        <f>'B. Consumer Budget'!$I845-'B. Consumer Budget'!$J845</f>
        <v>0</v>
      </c>
      <c r="L845" s="120" t="str">
        <f>IF(OR(C845="",D845=""),"",SUMIFS('C. Consumer Service Detail'!$J$11:$J$5010,'C. Consumer Service Detail'!$D$11:$D$5010,$C845,'C. Consumer Service Detail'!$E$11:$E$5010,$D845,'C. Consumer Service Detail'!$F$11:$F$5010,'B. Consumer Budget'!$G845))</f>
        <v/>
      </c>
      <c r="M845" s="120">
        <f>IF('B. Consumer Budget'!$K845&lt;0,0,IF('B. Consumer Budget'!$L845&gt;'B. Consumer Budget'!$K845,'B. Consumer Budget'!$K845,'B. Consumer Budget'!$L845))</f>
        <v>0</v>
      </c>
      <c r="N845" s="120" t="str">
        <f>IF('B. Consumer Budget'!$L845="","",'B. Consumer Budget'!$M845-'B. Consumer Budget'!$L845)</f>
        <v/>
      </c>
      <c r="O845" s="63" t="str">
        <f>IF(OR(E845="",F845=""),"",SUMIFS('C. Consumer Service Detail'!$J$11:$J$5010,'C. Consumer Service Detail'!$D$11:$D$5010,$C845,'C. Consumer Service Detail'!$E$11:$E$5010,$D845,'C. Consumer Service Detail'!$F$11:$F$5010,'B. Consumer Budget'!$G845,'C. Consumer Service Detail'!$P$11:$P$5010,"Denied"))</f>
        <v/>
      </c>
    </row>
    <row r="846" spans="2:15" x14ac:dyDescent="0.25">
      <c r="B846" s="64">
        <f t="shared" si="13"/>
        <v>836</v>
      </c>
      <c r="C846" s="65"/>
      <c r="D846" s="66"/>
      <c r="E846" s="104"/>
      <c r="F846" s="66"/>
      <c r="G846" s="88"/>
      <c r="H846" s="66"/>
      <c r="I846" s="67"/>
      <c r="J846" s="67"/>
      <c r="K846" s="121">
        <f>'B. Consumer Budget'!$I846-'B. Consumer Budget'!$J846</f>
        <v>0</v>
      </c>
      <c r="L846" s="120" t="str">
        <f>IF(OR(C846="",D846=""),"",SUMIFS('C. Consumer Service Detail'!$J$11:$J$5010,'C. Consumer Service Detail'!$D$11:$D$5010,$C846,'C. Consumer Service Detail'!$E$11:$E$5010,$D846,'C. Consumer Service Detail'!$F$11:$F$5010,'B. Consumer Budget'!$G846))</f>
        <v/>
      </c>
      <c r="M846" s="120">
        <f>IF('B. Consumer Budget'!$K846&lt;0,0,IF('B. Consumer Budget'!$L846&gt;'B. Consumer Budget'!$K846,'B. Consumer Budget'!$K846,'B. Consumer Budget'!$L846))</f>
        <v>0</v>
      </c>
      <c r="N846" s="120" t="str">
        <f>IF('B. Consumer Budget'!$L846="","",'B. Consumer Budget'!$M846-'B. Consumer Budget'!$L846)</f>
        <v/>
      </c>
      <c r="O846" s="63" t="str">
        <f>IF(OR(E846="",F846=""),"",SUMIFS('C. Consumer Service Detail'!$J$11:$J$5010,'C. Consumer Service Detail'!$D$11:$D$5010,$C846,'C. Consumer Service Detail'!$E$11:$E$5010,$D846,'C. Consumer Service Detail'!$F$11:$F$5010,'B. Consumer Budget'!$G846,'C. Consumer Service Detail'!$P$11:$P$5010,"Denied"))</f>
        <v/>
      </c>
    </row>
    <row r="847" spans="2:15" x14ac:dyDescent="0.25">
      <c r="B847" s="64">
        <f t="shared" si="13"/>
        <v>837</v>
      </c>
      <c r="C847" s="68"/>
      <c r="D847" s="69"/>
      <c r="E847" s="103"/>
      <c r="F847" s="69"/>
      <c r="G847" s="89"/>
      <c r="H847" s="69"/>
      <c r="I847" s="70"/>
      <c r="J847" s="70"/>
      <c r="K847" s="121">
        <f>'B. Consumer Budget'!$I847-'B. Consumer Budget'!$J847</f>
        <v>0</v>
      </c>
      <c r="L847" s="120" t="str">
        <f>IF(OR(C847="",D847=""),"",SUMIFS('C. Consumer Service Detail'!$J$11:$J$5010,'C. Consumer Service Detail'!$D$11:$D$5010,$C847,'C. Consumer Service Detail'!$E$11:$E$5010,$D847,'C. Consumer Service Detail'!$F$11:$F$5010,'B. Consumer Budget'!$G847))</f>
        <v/>
      </c>
      <c r="M847" s="120">
        <f>IF('B. Consumer Budget'!$K847&lt;0,0,IF('B. Consumer Budget'!$L847&gt;'B. Consumer Budget'!$K847,'B. Consumer Budget'!$K847,'B. Consumer Budget'!$L847))</f>
        <v>0</v>
      </c>
      <c r="N847" s="120" t="str">
        <f>IF('B. Consumer Budget'!$L847="","",'B. Consumer Budget'!$M847-'B. Consumer Budget'!$L847)</f>
        <v/>
      </c>
      <c r="O847" s="63" t="str">
        <f>IF(OR(E847="",F847=""),"",SUMIFS('C. Consumer Service Detail'!$J$11:$J$5010,'C. Consumer Service Detail'!$D$11:$D$5010,$C847,'C. Consumer Service Detail'!$E$11:$E$5010,$D847,'C. Consumer Service Detail'!$F$11:$F$5010,'B. Consumer Budget'!$G847,'C. Consumer Service Detail'!$P$11:$P$5010,"Denied"))</f>
        <v/>
      </c>
    </row>
    <row r="848" spans="2:15" x14ac:dyDescent="0.25">
      <c r="B848" s="64">
        <f t="shared" si="13"/>
        <v>838</v>
      </c>
      <c r="C848" s="65"/>
      <c r="D848" s="66"/>
      <c r="E848" s="104"/>
      <c r="F848" s="66"/>
      <c r="G848" s="88"/>
      <c r="H848" s="66"/>
      <c r="I848" s="67"/>
      <c r="J848" s="67"/>
      <c r="K848" s="121">
        <f>'B. Consumer Budget'!$I848-'B. Consumer Budget'!$J848</f>
        <v>0</v>
      </c>
      <c r="L848" s="120" t="str">
        <f>IF(OR(C848="",D848=""),"",SUMIFS('C. Consumer Service Detail'!$J$11:$J$5010,'C. Consumer Service Detail'!$D$11:$D$5010,$C848,'C. Consumer Service Detail'!$E$11:$E$5010,$D848,'C. Consumer Service Detail'!$F$11:$F$5010,'B. Consumer Budget'!$G848))</f>
        <v/>
      </c>
      <c r="M848" s="120">
        <f>IF('B. Consumer Budget'!$K848&lt;0,0,IF('B. Consumer Budget'!$L848&gt;'B. Consumer Budget'!$K848,'B. Consumer Budget'!$K848,'B. Consumer Budget'!$L848))</f>
        <v>0</v>
      </c>
      <c r="N848" s="120" t="str">
        <f>IF('B. Consumer Budget'!$L848="","",'B. Consumer Budget'!$M848-'B. Consumer Budget'!$L848)</f>
        <v/>
      </c>
      <c r="O848" s="63" t="str">
        <f>IF(OR(E848="",F848=""),"",SUMIFS('C. Consumer Service Detail'!$J$11:$J$5010,'C. Consumer Service Detail'!$D$11:$D$5010,$C848,'C. Consumer Service Detail'!$E$11:$E$5010,$D848,'C. Consumer Service Detail'!$F$11:$F$5010,'B. Consumer Budget'!$G848,'C. Consumer Service Detail'!$P$11:$P$5010,"Denied"))</f>
        <v/>
      </c>
    </row>
    <row r="849" spans="2:15" x14ac:dyDescent="0.25">
      <c r="B849" s="64">
        <f t="shared" si="13"/>
        <v>839</v>
      </c>
      <c r="C849" s="68"/>
      <c r="D849" s="69"/>
      <c r="E849" s="103"/>
      <c r="F849" s="69"/>
      <c r="G849" s="89"/>
      <c r="H849" s="69"/>
      <c r="I849" s="70"/>
      <c r="J849" s="70"/>
      <c r="K849" s="121">
        <f>'B. Consumer Budget'!$I849-'B. Consumer Budget'!$J849</f>
        <v>0</v>
      </c>
      <c r="L849" s="120" t="str">
        <f>IF(OR(C849="",D849=""),"",SUMIFS('C. Consumer Service Detail'!$J$11:$J$5010,'C. Consumer Service Detail'!$D$11:$D$5010,$C849,'C. Consumer Service Detail'!$E$11:$E$5010,$D849,'C. Consumer Service Detail'!$F$11:$F$5010,'B. Consumer Budget'!$G849))</f>
        <v/>
      </c>
      <c r="M849" s="120">
        <f>IF('B. Consumer Budget'!$K849&lt;0,0,IF('B. Consumer Budget'!$L849&gt;'B. Consumer Budget'!$K849,'B. Consumer Budget'!$K849,'B. Consumer Budget'!$L849))</f>
        <v>0</v>
      </c>
      <c r="N849" s="120" t="str">
        <f>IF('B. Consumer Budget'!$L849="","",'B. Consumer Budget'!$M849-'B. Consumer Budget'!$L849)</f>
        <v/>
      </c>
      <c r="O849" s="63" t="str">
        <f>IF(OR(E849="",F849=""),"",SUMIFS('C. Consumer Service Detail'!$J$11:$J$5010,'C. Consumer Service Detail'!$D$11:$D$5010,$C849,'C. Consumer Service Detail'!$E$11:$E$5010,$D849,'C. Consumer Service Detail'!$F$11:$F$5010,'B. Consumer Budget'!$G849,'C. Consumer Service Detail'!$P$11:$P$5010,"Denied"))</f>
        <v/>
      </c>
    </row>
    <row r="850" spans="2:15" x14ac:dyDescent="0.25">
      <c r="B850" s="64">
        <f t="shared" si="13"/>
        <v>840</v>
      </c>
      <c r="C850" s="65"/>
      <c r="D850" s="66"/>
      <c r="E850" s="104"/>
      <c r="F850" s="66"/>
      <c r="G850" s="88"/>
      <c r="H850" s="66"/>
      <c r="I850" s="67"/>
      <c r="J850" s="67"/>
      <c r="K850" s="121">
        <f>'B. Consumer Budget'!$I850-'B. Consumer Budget'!$J850</f>
        <v>0</v>
      </c>
      <c r="L850" s="120" t="str">
        <f>IF(OR(C850="",D850=""),"",SUMIFS('C. Consumer Service Detail'!$J$11:$J$5010,'C. Consumer Service Detail'!$D$11:$D$5010,$C850,'C. Consumer Service Detail'!$E$11:$E$5010,$D850,'C. Consumer Service Detail'!$F$11:$F$5010,'B. Consumer Budget'!$G850))</f>
        <v/>
      </c>
      <c r="M850" s="120">
        <f>IF('B. Consumer Budget'!$K850&lt;0,0,IF('B. Consumer Budget'!$L850&gt;'B. Consumer Budget'!$K850,'B. Consumer Budget'!$K850,'B. Consumer Budget'!$L850))</f>
        <v>0</v>
      </c>
      <c r="N850" s="120" t="str">
        <f>IF('B. Consumer Budget'!$L850="","",'B. Consumer Budget'!$M850-'B. Consumer Budget'!$L850)</f>
        <v/>
      </c>
      <c r="O850" s="63" t="str">
        <f>IF(OR(E850="",F850=""),"",SUMIFS('C. Consumer Service Detail'!$J$11:$J$5010,'C. Consumer Service Detail'!$D$11:$D$5010,$C850,'C. Consumer Service Detail'!$E$11:$E$5010,$D850,'C. Consumer Service Detail'!$F$11:$F$5010,'B. Consumer Budget'!$G850,'C. Consumer Service Detail'!$P$11:$P$5010,"Denied"))</f>
        <v/>
      </c>
    </row>
    <row r="851" spans="2:15" x14ac:dyDescent="0.25">
      <c r="B851" s="64">
        <f t="shared" si="13"/>
        <v>841</v>
      </c>
      <c r="C851" s="68"/>
      <c r="D851" s="69"/>
      <c r="E851" s="103"/>
      <c r="F851" s="69"/>
      <c r="G851" s="89"/>
      <c r="H851" s="69"/>
      <c r="I851" s="70"/>
      <c r="J851" s="70"/>
      <c r="K851" s="121">
        <f>'B. Consumer Budget'!$I851-'B. Consumer Budget'!$J851</f>
        <v>0</v>
      </c>
      <c r="L851" s="120" t="str">
        <f>IF(OR(C851="",D851=""),"",SUMIFS('C. Consumer Service Detail'!$J$11:$J$5010,'C. Consumer Service Detail'!$D$11:$D$5010,$C851,'C. Consumer Service Detail'!$E$11:$E$5010,$D851,'C. Consumer Service Detail'!$F$11:$F$5010,'B. Consumer Budget'!$G851))</f>
        <v/>
      </c>
      <c r="M851" s="120">
        <f>IF('B. Consumer Budget'!$K851&lt;0,0,IF('B. Consumer Budget'!$L851&gt;'B. Consumer Budget'!$K851,'B. Consumer Budget'!$K851,'B. Consumer Budget'!$L851))</f>
        <v>0</v>
      </c>
      <c r="N851" s="120" t="str">
        <f>IF('B. Consumer Budget'!$L851="","",'B. Consumer Budget'!$M851-'B. Consumer Budget'!$L851)</f>
        <v/>
      </c>
      <c r="O851" s="63" t="str">
        <f>IF(OR(E851="",F851=""),"",SUMIFS('C. Consumer Service Detail'!$J$11:$J$5010,'C. Consumer Service Detail'!$D$11:$D$5010,$C851,'C. Consumer Service Detail'!$E$11:$E$5010,$D851,'C. Consumer Service Detail'!$F$11:$F$5010,'B. Consumer Budget'!$G851,'C. Consumer Service Detail'!$P$11:$P$5010,"Denied"))</f>
        <v/>
      </c>
    </row>
    <row r="852" spans="2:15" x14ac:dyDescent="0.25">
      <c r="B852" s="64">
        <f t="shared" si="13"/>
        <v>842</v>
      </c>
      <c r="C852" s="65"/>
      <c r="D852" s="66"/>
      <c r="E852" s="104"/>
      <c r="F852" s="66"/>
      <c r="G852" s="88"/>
      <c r="H852" s="66"/>
      <c r="I852" s="67"/>
      <c r="J852" s="67"/>
      <c r="K852" s="121">
        <f>'B. Consumer Budget'!$I852-'B. Consumer Budget'!$J852</f>
        <v>0</v>
      </c>
      <c r="L852" s="120" t="str">
        <f>IF(OR(C852="",D852=""),"",SUMIFS('C. Consumer Service Detail'!$J$11:$J$5010,'C. Consumer Service Detail'!$D$11:$D$5010,$C852,'C. Consumer Service Detail'!$E$11:$E$5010,$D852,'C. Consumer Service Detail'!$F$11:$F$5010,'B. Consumer Budget'!$G852))</f>
        <v/>
      </c>
      <c r="M852" s="120">
        <f>IF('B. Consumer Budget'!$K852&lt;0,0,IF('B. Consumer Budget'!$L852&gt;'B. Consumer Budget'!$K852,'B. Consumer Budget'!$K852,'B. Consumer Budget'!$L852))</f>
        <v>0</v>
      </c>
      <c r="N852" s="120" t="str">
        <f>IF('B. Consumer Budget'!$L852="","",'B. Consumer Budget'!$M852-'B. Consumer Budget'!$L852)</f>
        <v/>
      </c>
      <c r="O852" s="63" t="str">
        <f>IF(OR(E852="",F852=""),"",SUMIFS('C. Consumer Service Detail'!$J$11:$J$5010,'C. Consumer Service Detail'!$D$11:$D$5010,$C852,'C. Consumer Service Detail'!$E$11:$E$5010,$D852,'C. Consumer Service Detail'!$F$11:$F$5010,'B. Consumer Budget'!$G852,'C. Consumer Service Detail'!$P$11:$P$5010,"Denied"))</f>
        <v/>
      </c>
    </row>
    <row r="853" spans="2:15" x14ac:dyDescent="0.25">
      <c r="B853" s="64">
        <f t="shared" si="13"/>
        <v>843</v>
      </c>
      <c r="C853" s="68"/>
      <c r="D853" s="69"/>
      <c r="E853" s="103"/>
      <c r="F853" s="69"/>
      <c r="G853" s="89"/>
      <c r="H853" s="69"/>
      <c r="I853" s="70"/>
      <c r="J853" s="70"/>
      <c r="K853" s="121">
        <f>'B. Consumer Budget'!$I853-'B. Consumer Budget'!$J853</f>
        <v>0</v>
      </c>
      <c r="L853" s="120" t="str">
        <f>IF(OR(C853="",D853=""),"",SUMIFS('C. Consumer Service Detail'!$J$11:$J$5010,'C. Consumer Service Detail'!$D$11:$D$5010,$C853,'C. Consumer Service Detail'!$E$11:$E$5010,$D853,'C. Consumer Service Detail'!$F$11:$F$5010,'B. Consumer Budget'!$G853))</f>
        <v/>
      </c>
      <c r="M853" s="120">
        <f>IF('B. Consumer Budget'!$K853&lt;0,0,IF('B. Consumer Budget'!$L853&gt;'B. Consumer Budget'!$K853,'B. Consumer Budget'!$K853,'B. Consumer Budget'!$L853))</f>
        <v>0</v>
      </c>
      <c r="N853" s="120" t="str">
        <f>IF('B. Consumer Budget'!$L853="","",'B. Consumer Budget'!$M853-'B. Consumer Budget'!$L853)</f>
        <v/>
      </c>
      <c r="O853" s="63" t="str">
        <f>IF(OR(E853="",F853=""),"",SUMIFS('C. Consumer Service Detail'!$J$11:$J$5010,'C. Consumer Service Detail'!$D$11:$D$5010,$C853,'C. Consumer Service Detail'!$E$11:$E$5010,$D853,'C. Consumer Service Detail'!$F$11:$F$5010,'B. Consumer Budget'!$G853,'C. Consumer Service Detail'!$P$11:$P$5010,"Denied"))</f>
        <v/>
      </c>
    </row>
    <row r="854" spans="2:15" x14ac:dyDescent="0.25">
      <c r="B854" s="64">
        <f t="shared" si="13"/>
        <v>844</v>
      </c>
      <c r="C854" s="65"/>
      <c r="D854" s="66"/>
      <c r="E854" s="104"/>
      <c r="F854" s="66"/>
      <c r="G854" s="88"/>
      <c r="H854" s="66"/>
      <c r="I854" s="67"/>
      <c r="J854" s="67"/>
      <c r="K854" s="121">
        <f>'B. Consumer Budget'!$I854-'B. Consumer Budget'!$J854</f>
        <v>0</v>
      </c>
      <c r="L854" s="120" t="str">
        <f>IF(OR(C854="",D854=""),"",SUMIFS('C. Consumer Service Detail'!$J$11:$J$5010,'C. Consumer Service Detail'!$D$11:$D$5010,$C854,'C. Consumer Service Detail'!$E$11:$E$5010,$D854,'C. Consumer Service Detail'!$F$11:$F$5010,'B. Consumer Budget'!$G854))</f>
        <v/>
      </c>
      <c r="M854" s="120">
        <f>IF('B. Consumer Budget'!$K854&lt;0,0,IF('B. Consumer Budget'!$L854&gt;'B. Consumer Budget'!$K854,'B. Consumer Budget'!$K854,'B. Consumer Budget'!$L854))</f>
        <v>0</v>
      </c>
      <c r="N854" s="120" t="str">
        <f>IF('B. Consumer Budget'!$L854="","",'B. Consumer Budget'!$M854-'B. Consumer Budget'!$L854)</f>
        <v/>
      </c>
      <c r="O854" s="63" t="str">
        <f>IF(OR(E854="",F854=""),"",SUMIFS('C. Consumer Service Detail'!$J$11:$J$5010,'C. Consumer Service Detail'!$D$11:$D$5010,$C854,'C. Consumer Service Detail'!$E$11:$E$5010,$D854,'C. Consumer Service Detail'!$F$11:$F$5010,'B. Consumer Budget'!$G854,'C. Consumer Service Detail'!$P$11:$P$5010,"Denied"))</f>
        <v/>
      </c>
    </row>
    <row r="855" spans="2:15" x14ac:dyDescent="0.25">
      <c r="B855" s="64">
        <f t="shared" si="13"/>
        <v>845</v>
      </c>
      <c r="C855" s="68"/>
      <c r="D855" s="69"/>
      <c r="E855" s="103"/>
      <c r="F855" s="69"/>
      <c r="G855" s="89"/>
      <c r="H855" s="69"/>
      <c r="I855" s="70"/>
      <c r="J855" s="70"/>
      <c r="K855" s="121">
        <f>'B. Consumer Budget'!$I855-'B. Consumer Budget'!$J855</f>
        <v>0</v>
      </c>
      <c r="L855" s="120" t="str">
        <f>IF(OR(C855="",D855=""),"",SUMIFS('C. Consumer Service Detail'!$J$11:$J$5010,'C. Consumer Service Detail'!$D$11:$D$5010,$C855,'C. Consumer Service Detail'!$E$11:$E$5010,$D855,'C. Consumer Service Detail'!$F$11:$F$5010,'B. Consumer Budget'!$G855))</f>
        <v/>
      </c>
      <c r="M855" s="120">
        <f>IF('B. Consumer Budget'!$K855&lt;0,0,IF('B. Consumer Budget'!$L855&gt;'B. Consumer Budget'!$K855,'B. Consumer Budget'!$K855,'B. Consumer Budget'!$L855))</f>
        <v>0</v>
      </c>
      <c r="N855" s="120" t="str">
        <f>IF('B. Consumer Budget'!$L855="","",'B. Consumer Budget'!$M855-'B. Consumer Budget'!$L855)</f>
        <v/>
      </c>
      <c r="O855" s="63" t="str">
        <f>IF(OR(E855="",F855=""),"",SUMIFS('C. Consumer Service Detail'!$J$11:$J$5010,'C. Consumer Service Detail'!$D$11:$D$5010,$C855,'C. Consumer Service Detail'!$E$11:$E$5010,$D855,'C. Consumer Service Detail'!$F$11:$F$5010,'B. Consumer Budget'!$G855,'C. Consumer Service Detail'!$P$11:$P$5010,"Denied"))</f>
        <v/>
      </c>
    </row>
    <row r="856" spans="2:15" x14ac:dyDescent="0.25">
      <c r="B856" s="64">
        <f t="shared" si="13"/>
        <v>846</v>
      </c>
      <c r="C856" s="65"/>
      <c r="D856" s="66"/>
      <c r="E856" s="104"/>
      <c r="F856" s="66"/>
      <c r="G856" s="88"/>
      <c r="H856" s="66"/>
      <c r="I856" s="67"/>
      <c r="J856" s="67"/>
      <c r="K856" s="121">
        <f>'B. Consumer Budget'!$I856-'B. Consumer Budget'!$J856</f>
        <v>0</v>
      </c>
      <c r="L856" s="120" t="str">
        <f>IF(OR(C856="",D856=""),"",SUMIFS('C. Consumer Service Detail'!$J$11:$J$5010,'C. Consumer Service Detail'!$D$11:$D$5010,$C856,'C. Consumer Service Detail'!$E$11:$E$5010,$D856,'C. Consumer Service Detail'!$F$11:$F$5010,'B. Consumer Budget'!$G856))</f>
        <v/>
      </c>
      <c r="M856" s="120">
        <f>IF('B. Consumer Budget'!$K856&lt;0,0,IF('B. Consumer Budget'!$L856&gt;'B. Consumer Budget'!$K856,'B. Consumer Budget'!$K856,'B. Consumer Budget'!$L856))</f>
        <v>0</v>
      </c>
      <c r="N856" s="120" t="str">
        <f>IF('B. Consumer Budget'!$L856="","",'B. Consumer Budget'!$M856-'B. Consumer Budget'!$L856)</f>
        <v/>
      </c>
      <c r="O856" s="63" t="str">
        <f>IF(OR(E856="",F856=""),"",SUMIFS('C. Consumer Service Detail'!$J$11:$J$5010,'C. Consumer Service Detail'!$D$11:$D$5010,$C856,'C. Consumer Service Detail'!$E$11:$E$5010,$D856,'C. Consumer Service Detail'!$F$11:$F$5010,'B. Consumer Budget'!$G856,'C. Consumer Service Detail'!$P$11:$P$5010,"Denied"))</f>
        <v/>
      </c>
    </row>
    <row r="857" spans="2:15" x14ac:dyDescent="0.25">
      <c r="B857" s="64">
        <f t="shared" si="13"/>
        <v>847</v>
      </c>
      <c r="C857" s="68"/>
      <c r="D857" s="69"/>
      <c r="E857" s="103"/>
      <c r="F857" s="69"/>
      <c r="G857" s="89"/>
      <c r="H857" s="69"/>
      <c r="I857" s="70"/>
      <c r="J857" s="70"/>
      <c r="K857" s="121">
        <f>'B. Consumer Budget'!$I857-'B. Consumer Budget'!$J857</f>
        <v>0</v>
      </c>
      <c r="L857" s="120" t="str">
        <f>IF(OR(C857="",D857=""),"",SUMIFS('C. Consumer Service Detail'!$J$11:$J$5010,'C. Consumer Service Detail'!$D$11:$D$5010,$C857,'C. Consumer Service Detail'!$E$11:$E$5010,$D857,'C. Consumer Service Detail'!$F$11:$F$5010,'B. Consumer Budget'!$G857))</f>
        <v/>
      </c>
      <c r="M857" s="120">
        <f>IF('B. Consumer Budget'!$K857&lt;0,0,IF('B. Consumer Budget'!$L857&gt;'B. Consumer Budget'!$K857,'B. Consumer Budget'!$K857,'B. Consumer Budget'!$L857))</f>
        <v>0</v>
      </c>
      <c r="N857" s="120" t="str">
        <f>IF('B. Consumer Budget'!$L857="","",'B. Consumer Budget'!$M857-'B. Consumer Budget'!$L857)</f>
        <v/>
      </c>
      <c r="O857" s="63" t="str">
        <f>IF(OR(E857="",F857=""),"",SUMIFS('C. Consumer Service Detail'!$J$11:$J$5010,'C. Consumer Service Detail'!$D$11:$D$5010,$C857,'C. Consumer Service Detail'!$E$11:$E$5010,$D857,'C. Consumer Service Detail'!$F$11:$F$5010,'B. Consumer Budget'!$G857,'C. Consumer Service Detail'!$P$11:$P$5010,"Denied"))</f>
        <v/>
      </c>
    </row>
    <row r="858" spans="2:15" x14ac:dyDescent="0.25">
      <c r="B858" s="64">
        <f t="shared" si="13"/>
        <v>848</v>
      </c>
      <c r="C858" s="65"/>
      <c r="D858" s="66"/>
      <c r="E858" s="104"/>
      <c r="F858" s="66"/>
      <c r="G858" s="88"/>
      <c r="H858" s="66"/>
      <c r="I858" s="67"/>
      <c r="J858" s="67"/>
      <c r="K858" s="121">
        <f>'B. Consumer Budget'!$I858-'B. Consumer Budget'!$J858</f>
        <v>0</v>
      </c>
      <c r="L858" s="120" t="str">
        <f>IF(OR(C858="",D858=""),"",SUMIFS('C. Consumer Service Detail'!$J$11:$J$5010,'C. Consumer Service Detail'!$D$11:$D$5010,$C858,'C. Consumer Service Detail'!$E$11:$E$5010,$D858,'C. Consumer Service Detail'!$F$11:$F$5010,'B. Consumer Budget'!$G858))</f>
        <v/>
      </c>
      <c r="M858" s="120">
        <f>IF('B. Consumer Budget'!$K858&lt;0,0,IF('B. Consumer Budget'!$L858&gt;'B. Consumer Budget'!$K858,'B. Consumer Budget'!$K858,'B. Consumer Budget'!$L858))</f>
        <v>0</v>
      </c>
      <c r="N858" s="120" t="str">
        <f>IF('B. Consumer Budget'!$L858="","",'B. Consumer Budget'!$M858-'B. Consumer Budget'!$L858)</f>
        <v/>
      </c>
      <c r="O858" s="63" t="str">
        <f>IF(OR(E858="",F858=""),"",SUMIFS('C. Consumer Service Detail'!$J$11:$J$5010,'C. Consumer Service Detail'!$D$11:$D$5010,$C858,'C. Consumer Service Detail'!$E$11:$E$5010,$D858,'C. Consumer Service Detail'!$F$11:$F$5010,'B. Consumer Budget'!$G858,'C. Consumer Service Detail'!$P$11:$P$5010,"Denied"))</f>
        <v/>
      </c>
    </row>
    <row r="859" spans="2:15" x14ac:dyDescent="0.25">
      <c r="B859" s="64">
        <f t="shared" si="13"/>
        <v>849</v>
      </c>
      <c r="C859" s="68"/>
      <c r="D859" s="69"/>
      <c r="E859" s="103"/>
      <c r="F859" s="69"/>
      <c r="G859" s="89"/>
      <c r="H859" s="69"/>
      <c r="I859" s="70"/>
      <c r="J859" s="70"/>
      <c r="K859" s="121">
        <f>'B. Consumer Budget'!$I859-'B. Consumer Budget'!$J859</f>
        <v>0</v>
      </c>
      <c r="L859" s="120" t="str">
        <f>IF(OR(C859="",D859=""),"",SUMIFS('C. Consumer Service Detail'!$J$11:$J$5010,'C. Consumer Service Detail'!$D$11:$D$5010,$C859,'C. Consumer Service Detail'!$E$11:$E$5010,$D859,'C. Consumer Service Detail'!$F$11:$F$5010,'B. Consumer Budget'!$G859))</f>
        <v/>
      </c>
      <c r="M859" s="120">
        <f>IF('B. Consumer Budget'!$K859&lt;0,0,IF('B. Consumer Budget'!$L859&gt;'B. Consumer Budget'!$K859,'B. Consumer Budget'!$K859,'B. Consumer Budget'!$L859))</f>
        <v>0</v>
      </c>
      <c r="N859" s="120" t="str">
        <f>IF('B. Consumer Budget'!$L859="","",'B. Consumer Budget'!$M859-'B. Consumer Budget'!$L859)</f>
        <v/>
      </c>
      <c r="O859" s="63" t="str">
        <f>IF(OR(E859="",F859=""),"",SUMIFS('C. Consumer Service Detail'!$J$11:$J$5010,'C. Consumer Service Detail'!$D$11:$D$5010,$C859,'C. Consumer Service Detail'!$E$11:$E$5010,$D859,'C. Consumer Service Detail'!$F$11:$F$5010,'B. Consumer Budget'!$G859,'C. Consumer Service Detail'!$P$11:$P$5010,"Denied"))</f>
        <v/>
      </c>
    </row>
    <row r="860" spans="2:15" x14ac:dyDescent="0.25">
      <c r="B860" s="64">
        <f t="shared" si="13"/>
        <v>850</v>
      </c>
      <c r="C860" s="65"/>
      <c r="D860" s="66"/>
      <c r="E860" s="104"/>
      <c r="F860" s="66"/>
      <c r="G860" s="88"/>
      <c r="H860" s="66"/>
      <c r="I860" s="67"/>
      <c r="J860" s="67"/>
      <c r="K860" s="121">
        <f>'B. Consumer Budget'!$I860-'B. Consumer Budget'!$J860</f>
        <v>0</v>
      </c>
      <c r="L860" s="120" t="str">
        <f>IF(OR(C860="",D860=""),"",SUMIFS('C. Consumer Service Detail'!$J$11:$J$5010,'C. Consumer Service Detail'!$D$11:$D$5010,$C860,'C. Consumer Service Detail'!$E$11:$E$5010,$D860,'C. Consumer Service Detail'!$F$11:$F$5010,'B. Consumer Budget'!$G860))</f>
        <v/>
      </c>
      <c r="M860" s="120">
        <f>IF('B. Consumer Budget'!$K860&lt;0,0,IF('B. Consumer Budget'!$L860&gt;'B. Consumer Budget'!$K860,'B. Consumer Budget'!$K860,'B. Consumer Budget'!$L860))</f>
        <v>0</v>
      </c>
      <c r="N860" s="120" t="str">
        <f>IF('B. Consumer Budget'!$L860="","",'B. Consumer Budget'!$M860-'B. Consumer Budget'!$L860)</f>
        <v/>
      </c>
      <c r="O860" s="63" t="str">
        <f>IF(OR(E860="",F860=""),"",SUMIFS('C. Consumer Service Detail'!$J$11:$J$5010,'C. Consumer Service Detail'!$D$11:$D$5010,$C860,'C. Consumer Service Detail'!$E$11:$E$5010,$D860,'C. Consumer Service Detail'!$F$11:$F$5010,'B. Consumer Budget'!$G860,'C. Consumer Service Detail'!$P$11:$P$5010,"Denied"))</f>
        <v/>
      </c>
    </row>
    <row r="861" spans="2:15" x14ac:dyDescent="0.25">
      <c r="B861" s="64">
        <f t="shared" si="13"/>
        <v>851</v>
      </c>
      <c r="C861" s="68"/>
      <c r="D861" s="69"/>
      <c r="E861" s="103"/>
      <c r="F861" s="69"/>
      <c r="G861" s="89"/>
      <c r="H861" s="69"/>
      <c r="I861" s="70"/>
      <c r="J861" s="70"/>
      <c r="K861" s="121">
        <f>'B. Consumer Budget'!$I861-'B. Consumer Budget'!$J861</f>
        <v>0</v>
      </c>
      <c r="L861" s="120" t="str">
        <f>IF(OR(C861="",D861=""),"",SUMIFS('C. Consumer Service Detail'!$J$11:$J$5010,'C. Consumer Service Detail'!$D$11:$D$5010,$C861,'C. Consumer Service Detail'!$E$11:$E$5010,$D861,'C. Consumer Service Detail'!$F$11:$F$5010,'B. Consumer Budget'!$G861))</f>
        <v/>
      </c>
      <c r="M861" s="120">
        <f>IF('B. Consumer Budget'!$K861&lt;0,0,IF('B. Consumer Budget'!$L861&gt;'B. Consumer Budget'!$K861,'B. Consumer Budget'!$K861,'B. Consumer Budget'!$L861))</f>
        <v>0</v>
      </c>
      <c r="N861" s="120" t="str">
        <f>IF('B. Consumer Budget'!$L861="","",'B. Consumer Budget'!$M861-'B. Consumer Budget'!$L861)</f>
        <v/>
      </c>
      <c r="O861" s="63" t="str">
        <f>IF(OR(E861="",F861=""),"",SUMIFS('C. Consumer Service Detail'!$J$11:$J$5010,'C. Consumer Service Detail'!$D$11:$D$5010,$C861,'C. Consumer Service Detail'!$E$11:$E$5010,$D861,'C. Consumer Service Detail'!$F$11:$F$5010,'B. Consumer Budget'!$G861,'C. Consumer Service Detail'!$P$11:$P$5010,"Denied"))</f>
        <v/>
      </c>
    </row>
    <row r="862" spans="2:15" x14ac:dyDescent="0.25">
      <c r="B862" s="64">
        <f t="shared" si="13"/>
        <v>852</v>
      </c>
      <c r="C862" s="65"/>
      <c r="D862" s="66"/>
      <c r="E862" s="104"/>
      <c r="F862" s="66"/>
      <c r="G862" s="88"/>
      <c r="H862" s="66"/>
      <c r="I862" s="67"/>
      <c r="J862" s="67"/>
      <c r="K862" s="121">
        <f>'B. Consumer Budget'!$I862-'B. Consumer Budget'!$J862</f>
        <v>0</v>
      </c>
      <c r="L862" s="120" t="str">
        <f>IF(OR(C862="",D862=""),"",SUMIFS('C. Consumer Service Detail'!$J$11:$J$5010,'C. Consumer Service Detail'!$D$11:$D$5010,$C862,'C. Consumer Service Detail'!$E$11:$E$5010,$D862,'C. Consumer Service Detail'!$F$11:$F$5010,'B. Consumer Budget'!$G862))</f>
        <v/>
      </c>
      <c r="M862" s="120">
        <f>IF('B. Consumer Budget'!$K862&lt;0,0,IF('B. Consumer Budget'!$L862&gt;'B. Consumer Budget'!$K862,'B. Consumer Budget'!$K862,'B. Consumer Budget'!$L862))</f>
        <v>0</v>
      </c>
      <c r="N862" s="120" t="str">
        <f>IF('B. Consumer Budget'!$L862="","",'B. Consumer Budget'!$M862-'B. Consumer Budget'!$L862)</f>
        <v/>
      </c>
      <c r="O862" s="63" t="str">
        <f>IF(OR(E862="",F862=""),"",SUMIFS('C. Consumer Service Detail'!$J$11:$J$5010,'C. Consumer Service Detail'!$D$11:$D$5010,$C862,'C. Consumer Service Detail'!$E$11:$E$5010,$D862,'C. Consumer Service Detail'!$F$11:$F$5010,'B. Consumer Budget'!$G862,'C. Consumer Service Detail'!$P$11:$P$5010,"Denied"))</f>
        <v/>
      </c>
    </row>
    <row r="863" spans="2:15" x14ac:dyDescent="0.25">
      <c r="B863" s="64">
        <f t="shared" si="13"/>
        <v>853</v>
      </c>
      <c r="C863" s="68"/>
      <c r="D863" s="69"/>
      <c r="E863" s="103"/>
      <c r="F863" s="69"/>
      <c r="G863" s="89"/>
      <c r="H863" s="69"/>
      <c r="I863" s="70"/>
      <c r="J863" s="70"/>
      <c r="K863" s="121">
        <f>'B. Consumer Budget'!$I863-'B. Consumer Budget'!$J863</f>
        <v>0</v>
      </c>
      <c r="L863" s="120" t="str">
        <f>IF(OR(C863="",D863=""),"",SUMIFS('C. Consumer Service Detail'!$J$11:$J$5010,'C. Consumer Service Detail'!$D$11:$D$5010,$C863,'C. Consumer Service Detail'!$E$11:$E$5010,$D863,'C. Consumer Service Detail'!$F$11:$F$5010,'B. Consumer Budget'!$G863))</f>
        <v/>
      </c>
      <c r="M863" s="120">
        <f>IF('B. Consumer Budget'!$K863&lt;0,0,IF('B. Consumer Budget'!$L863&gt;'B. Consumer Budget'!$K863,'B. Consumer Budget'!$K863,'B. Consumer Budget'!$L863))</f>
        <v>0</v>
      </c>
      <c r="N863" s="120" t="str">
        <f>IF('B. Consumer Budget'!$L863="","",'B. Consumer Budget'!$M863-'B. Consumer Budget'!$L863)</f>
        <v/>
      </c>
      <c r="O863" s="63" t="str">
        <f>IF(OR(E863="",F863=""),"",SUMIFS('C. Consumer Service Detail'!$J$11:$J$5010,'C. Consumer Service Detail'!$D$11:$D$5010,$C863,'C. Consumer Service Detail'!$E$11:$E$5010,$D863,'C. Consumer Service Detail'!$F$11:$F$5010,'B. Consumer Budget'!$G863,'C. Consumer Service Detail'!$P$11:$P$5010,"Denied"))</f>
        <v/>
      </c>
    </row>
    <row r="864" spans="2:15" x14ac:dyDescent="0.25">
      <c r="B864" s="64">
        <f t="shared" si="13"/>
        <v>854</v>
      </c>
      <c r="C864" s="65"/>
      <c r="D864" s="66"/>
      <c r="E864" s="104"/>
      <c r="F864" s="66"/>
      <c r="G864" s="88"/>
      <c r="H864" s="66"/>
      <c r="I864" s="67"/>
      <c r="J864" s="67"/>
      <c r="K864" s="121">
        <f>'B. Consumer Budget'!$I864-'B. Consumer Budget'!$J864</f>
        <v>0</v>
      </c>
      <c r="L864" s="120" t="str">
        <f>IF(OR(C864="",D864=""),"",SUMIFS('C. Consumer Service Detail'!$J$11:$J$5010,'C. Consumer Service Detail'!$D$11:$D$5010,$C864,'C. Consumer Service Detail'!$E$11:$E$5010,$D864,'C. Consumer Service Detail'!$F$11:$F$5010,'B. Consumer Budget'!$G864))</f>
        <v/>
      </c>
      <c r="M864" s="120">
        <f>IF('B. Consumer Budget'!$K864&lt;0,0,IF('B. Consumer Budget'!$L864&gt;'B. Consumer Budget'!$K864,'B. Consumer Budget'!$K864,'B. Consumer Budget'!$L864))</f>
        <v>0</v>
      </c>
      <c r="N864" s="120" t="str">
        <f>IF('B. Consumer Budget'!$L864="","",'B. Consumer Budget'!$M864-'B. Consumer Budget'!$L864)</f>
        <v/>
      </c>
      <c r="O864" s="63" t="str">
        <f>IF(OR(E864="",F864=""),"",SUMIFS('C. Consumer Service Detail'!$J$11:$J$5010,'C. Consumer Service Detail'!$D$11:$D$5010,$C864,'C. Consumer Service Detail'!$E$11:$E$5010,$D864,'C. Consumer Service Detail'!$F$11:$F$5010,'B. Consumer Budget'!$G864,'C. Consumer Service Detail'!$P$11:$P$5010,"Denied"))</f>
        <v/>
      </c>
    </row>
    <row r="865" spans="2:15" x14ac:dyDescent="0.25">
      <c r="B865" s="64">
        <f t="shared" si="13"/>
        <v>855</v>
      </c>
      <c r="C865" s="68"/>
      <c r="D865" s="69"/>
      <c r="E865" s="103"/>
      <c r="F865" s="69"/>
      <c r="G865" s="89"/>
      <c r="H865" s="69"/>
      <c r="I865" s="70"/>
      <c r="J865" s="70"/>
      <c r="K865" s="121">
        <f>'B. Consumer Budget'!$I865-'B. Consumer Budget'!$J865</f>
        <v>0</v>
      </c>
      <c r="L865" s="120" t="str">
        <f>IF(OR(C865="",D865=""),"",SUMIFS('C. Consumer Service Detail'!$J$11:$J$5010,'C. Consumer Service Detail'!$D$11:$D$5010,$C865,'C. Consumer Service Detail'!$E$11:$E$5010,$D865,'C. Consumer Service Detail'!$F$11:$F$5010,'B. Consumer Budget'!$G865))</f>
        <v/>
      </c>
      <c r="M865" s="120">
        <f>IF('B. Consumer Budget'!$K865&lt;0,0,IF('B. Consumer Budget'!$L865&gt;'B. Consumer Budget'!$K865,'B. Consumer Budget'!$K865,'B. Consumer Budget'!$L865))</f>
        <v>0</v>
      </c>
      <c r="N865" s="120" t="str">
        <f>IF('B. Consumer Budget'!$L865="","",'B. Consumer Budget'!$M865-'B. Consumer Budget'!$L865)</f>
        <v/>
      </c>
      <c r="O865" s="63" t="str">
        <f>IF(OR(E865="",F865=""),"",SUMIFS('C. Consumer Service Detail'!$J$11:$J$5010,'C. Consumer Service Detail'!$D$11:$D$5010,$C865,'C. Consumer Service Detail'!$E$11:$E$5010,$D865,'C. Consumer Service Detail'!$F$11:$F$5010,'B. Consumer Budget'!$G865,'C. Consumer Service Detail'!$P$11:$P$5010,"Denied"))</f>
        <v/>
      </c>
    </row>
    <row r="866" spans="2:15" x14ac:dyDescent="0.25">
      <c r="B866" s="64">
        <f t="shared" si="13"/>
        <v>856</v>
      </c>
      <c r="C866" s="65"/>
      <c r="D866" s="66"/>
      <c r="E866" s="104"/>
      <c r="F866" s="66"/>
      <c r="G866" s="88"/>
      <c r="H866" s="66"/>
      <c r="I866" s="67"/>
      <c r="J866" s="67"/>
      <c r="K866" s="121">
        <f>'B. Consumer Budget'!$I866-'B. Consumer Budget'!$J866</f>
        <v>0</v>
      </c>
      <c r="L866" s="120" t="str">
        <f>IF(OR(C866="",D866=""),"",SUMIFS('C. Consumer Service Detail'!$J$11:$J$5010,'C. Consumer Service Detail'!$D$11:$D$5010,$C866,'C. Consumer Service Detail'!$E$11:$E$5010,$D866,'C. Consumer Service Detail'!$F$11:$F$5010,'B. Consumer Budget'!$G866))</f>
        <v/>
      </c>
      <c r="M866" s="120">
        <f>IF('B. Consumer Budget'!$K866&lt;0,0,IF('B. Consumer Budget'!$L866&gt;'B. Consumer Budget'!$K866,'B. Consumer Budget'!$K866,'B. Consumer Budget'!$L866))</f>
        <v>0</v>
      </c>
      <c r="N866" s="120" t="str">
        <f>IF('B. Consumer Budget'!$L866="","",'B. Consumer Budget'!$M866-'B. Consumer Budget'!$L866)</f>
        <v/>
      </c>
      <c r="O866" s="63" t="str">
        <f>IF(OR(E866="",F866=""),"",SUMIFS('C. Consumer Service Detail'!$J$11:$J$5010,'C. Consumer Service Detail'!$D$11:$D$5010,$C866,'C. Consumer Service Detail'!$E$11:$E$5010,$D866,'C. Consumer Service Detail'!$F$11:$F$5010,'B. Consumer Budget'!$G866,'C. Consumer Service Detail'!$P$11:$P$5010,"Denied"))</f>
        <v/>
      </c>
    </row>
    <row r="867" spans="2:15" x14ac:dyDescent="0.25">
      <c r="B867" s="64">
        <f t="shared" si="13"/>
        <v>857</v>
      </c>
      <c r="C867" s="68"/>
      <c r="D867" s="69"/>
      <c r="E867" s="103"/>
      <c r="F867" s="69"/>
      <c r="G867" s="89"/>
      <c r="H867" s="69"/>
      <c r="I867" s="70"/>
      <c r="J867" s="70"/>
      <c r="K867" s="121">
        <f>'B. Consumer Budget'!$I867-'B. Consumer Budget'!$J867</f>
        <v>0</v>
      </c>
      <c r="L867" s="120" t="str">
        <f>IF(OR(C867="",D867=""),"",SUMIFS('C. Consumer Service Detail'!$J$11:$J$5010,'C. Consumer Service Detail'!$D$11:$D$5010,$C867,'C. Consumer Service Detail'!$E$11:$E$5010,$D867,'C. Consumer Service Detail'!$F$11:$F$5010,'B. Consumer Budget'!$G867))</f>
        <v/>
      </c>
      <c r="M867" s="120">
        <f>IF('B. Consumer Budget'!$K867&lt;0,0,IF('B. Consumer Budget'!$L867&gt;'B. Consumer Budget'!$K867,'B. Consumer Budget'!$K867,'B. Consumer Budget'!$L867))</f>
        <v>0</v>
      </c>
      <c r="N867" s="120" t="str">
        <f>IF('B. Consumer Budget'!$L867="","",'B. Consumer Budget'!$M867-'B. Consumer Budget'!$L867)</f>
        <v/>
      </c>
      <c r="O867" s="63" t="str">
        <f>IF(OR(E867="",F867=""),"",SUMIFS('C. Consumer Service Detail'!$J$11:$J$5010,'C. Consumer Service Detail'!$D$11:$D$5010,$C867,'C. Consumer Service Detail'!$E$11:$E$5010,$D867,'C. Consumer Service Detail'!$F$11:$F$5010,'B. Consumer Budget'!$G867,'C. Consumer Service Detail'!$P$11:$P$5010,"Denied"))</f>
        <v/>
      </c>
    </row>
    <row r="868" spans="2:15" x14ac:dyDescent="0.25">
      <c r="B868" s="64">
        <f t="shared" si="13"/>
        <v>858</v>
      </c>
      <c r="C868" s="65"/>
      <c r="D868" s="66"/>
      <c r="E868" s="104"/>
      <c r="F868" s="66"/>
      <c r="G868" s="88"/>
      <c r="H868" s="66"/>
      <c r="I868" s="67"/>
      <c r="J868" s="67"/>
      <c r="K868" s="121">
        <f>'B. Consumer Budget'!$I868-'B. Consumer Budget'!$J868</f>
        <v>0</v>
      </c>
      <c r="L868" s="120" t="str">
        <f>IF(OR(C868="",D868=""),"",SUMIFS('C. Consumer Service Detail'!$J$11:$J$5010,'C. Consumer Service Detail'!$D$11:$D$5010,$C868,'C. Consumer Service Detail'!$E$11:$E$5010,$D868,'C. Consumer Service Detail'!$F$11:$F$5010,'B. Consumer Budget'!$G868))</f>
        <v/>
      </c>
      <c r="M868" s="120">
        <f>IF('B. Consumer Budget'!$K868&lt;0,0,IF('B. Consumer Budget'!$L868&gt;'B. Consumer Budget'!$K868,'B. Consumer Budget'!$K868,'B. Consumer Budget'!$L868))</f>
        <v>0</v>
      </c>
      <c r="N868" s="120" t="str">
        <f>IF('B. Consumer Budget'!$L868="","",'B. Consumer Budget'!$M868-'B. Consumer Budget'!$L868)</f>
        <v/>
      </c>
      <c r="O868" s="63" t="str">
        <f>IF(OR(E868="",F868=""),"",SUMIFS('C. Consumer Service Detail'!$J$11:$J$5010,'C. Consumer Service Detail'!$D$11:$D$5010,$C868,'C. Consumer Service Detail'!$E$11:$E$5010,$D868,'C. Consumer Service Detail'!$F$11:$F$5010,'B. Consumer Budget'!$G868,'C. Consumer Service Detail'!$P$11:$P$5010,"Denied"))</f>
        <v/>
      </c>
    </row>
    <row r="869" spans="2:15" x14ac:dyDescent="0.25">
      <c r="B869" s="64">
        <f t="shared" si="13"/>
        <v>859</v>
      </c>
      <c r="C869" s="68"/>
      <c r="D869" s="69"/>
      <c r="E869" s="103"/>
      <c r="F869" s="69"/>
      <c r="G869" s="89"/>
      <c r="H869" s="69"/>
      <c r="I869" s="70"/>
      <c r="J869" s="70"/>
      <c r="K869" s="121">
        <f>'B. Consumer Budget'!$I869-'B. Consumer Budget'!$J869</f>
        <v>0</v>
      </c>
      <c r="L869" s="120" t="str">
        <f>IF(OR(C869="",D869=""),"",SUMIFS('C. Consumer Service Detail'!$J$11:$J$5010,'C. Consumer Service Detail'!$D$11:$D$5010,$C869,'C. Consumer Service Detail'!$E$11:$E$5010,$D869,'C. Consumer Service Detail'!$F$11:$F$5010,'B. Consumer Budget'!$G869))</f>
        <v/>
      </c>
      <c r="M869" s="120">
        <f>IF('B. Consumer Budget'!$K869&lt;0,0,IF('B. Consumer Budget'!$L869&gt;'B. Consumer Budget'!$K869,'B. Consumer Budget'!$K869,'B. Consumer Budget'!$L869))</f>
        <v>0</v>
      </c>
      <c r="N869" s="120" t="str">
        <f>IF('B. Consumer Budget'!$L869="","",'B. Consumer Budget'!$M869-'B. Consumer Budget'!$L869)</f>
        <v/>
      </c>
      <c r="O869" s="63" t="str">
        <f>IF(OR(E869="",F869=""),"",SUMIFS('C. Consumer Service Detail'!$J$11:$J$5010,'C. Consumer Service Detail'!$D$11:$D$5010,$C869,'C. Consumer Service Detail'!$E$11:$E$5010,$D869,'C. Consumer Service Detail'!$F$11:$F$5010,'B. Consumer Budget'!$G869,'C. Consumer Service Detail'!$P$11:$P$5010,"Denied"))</f>
        <v/>
      </c>
    </row>
    <row r="870" spans="2:15" x14ac:dyDescent="0.25">
      <c r="B870" s="64">
        <f t="shared" si="13"/>
        <v>860</v>
      </c>
      <c r="C870" s="65"/>
      <c r="D870" s="66"/>
      <c r="E870" s="104"/>
      <c r="F870" s="66"/>
      <c r="G870" s="88"/>
      <c r="H870" s="66"/>
      <c r="I870" s="67"/>
      <c r="J870" s="67"/>
      <c r="K870" s="121">
        <f>'B. Consumer Budget'!$I870-'B. Consumer Budget'!$J870</f>
        <v>0</v>
      </c>
      <c r="L870" s="120" t="str">
        <f>IF(OR(C870="",D870=""),"",SUMIFS('C. Consumer Service Detail'!$J$11:$J$5010,'C. Consumer Service Detail'!$D$11:$D$5010,$C870,'C. Consumer Service Detail'!$E$11:$E$5010,$D870,'C. Consumer Service Detail'!$F$11:$F$5010,'B. Consumer Budget'!$G870))</f>
        <v/>
      </c>
      <c r="M870" s="120">
        <f>IF('B. Consumer Budget'!$K870&lt;0,0,IF('B. Consumer Budget'!$L870&gt;'B. Consumer Budget'!$K870,'B. Consumer Budget'!$K870,'B. Consumer Budget'!$L870))</f>
        <v>0</v>
      </c>
      <c r="N870" s="120" t="str">
        <f>IF('B. Consumer Budget'!$L870="","",'B. Consumer Budget'!$M870-'B. Consumer Budget'!$L870)</f>
        <v/>
      </c>
      <c r="O870" s="63" t="str">
        <f>IF(OR(E870="",F870=""),"",SUMIFS('C. Consumer Service Detail'!$J$11:$J$5010,'C. Consumer Service Detail'!$D$11:$D$5010,$C870,'C. Consumer Service Detail'!$E$11:$E$5010,$D870,'C. Consumer Service Detail'!$F$11:$F$5010,'B. Consumer Budget'!$G870,'C. Consumer Service Detail'!$P$11:$P$5010,"Denied"))</f>
        <v/>
      </c>
    </row>
    <row r="871" spans="2:15" x14ac:dyDescent="0.25">
      <c r="B871" s="64">
        <f t="shared" si="13"/>
        <v>861</v>
      </c>
      <c r="C871" s="68"/>
      <c r="D871" s="69"/>
      <c r="E871" s="103"/>
      <c r="F871" s="69"/>
      <c r="G871" s="89"/>
      <c r="H871" s="69"/>
      <c r="I871" s="70"/>
      <c r="J871" s="70"/>
      <c r="K871" s="121">
        <f>'B. Consumer Budget'!$I871-'B. Consumer Budget'!$J871</f>
        <v>0</v>
      </c>
      <c r="L871" s="120" t="str">
        <f>IF(OR(C871="",D871=""),"",SUMIFS('C. Consumer Service Detail'!$J$11:$J$5010,'C. Consumer Service Detail'!$D$11:$D$5010,$C871,'C. Consumer Service Detail'!$E$11:$E$5010,$D871,'C. Consumer Service Detail'!$F$11:$F$5010,'B. Consumer Budget'!$G871))</f>
        <v/>
      </c>
      <c r="M871" s="120">
        <f>IF('B. Consumer Budget'!$K871&lt;0,0,IF('B. Consumer Budget'!$L871&gt;'B. Consumer Budget'!$K871,'B. Consumer Budget'!$K871,'B. Consumer Budget'!$L871))</f>
        <v>0</v>
      </c>
      <c r="N871" s="120" t="str">
        <f>IF('B. Consumer Budget'!$L871="","",'B. Consumer Budget'!$M871-'B. Consumer Budget'!$L871)</f>
        <v/>
      </c>
      <c r="O871" s="63" t="str">
        <f>IF(OR(E871="",F871=""),"",SUMIFS('C. Consumer Service Detail'!$J$11:$J$5010,'C. Consumer Service Detail'!$D$11:$D$5010,$C871,'C. Consumer Service Detail'!$E$11:$E$5010,$D871,'C. Consumer Service Detail'!$F$11:$F$5010,'B. Consumer Budget'!$G871,'C. Consumer Service Detail'!$P$11:$P$5010,"Denied"))</f>
        <v/>
      </c>
    </row>
    <row r="872" spans="2:15" x14ac:dyDescent="0.25">
      <c r="B872" s="64">
        <f t="shared" si="13"/>
        <v>862</v>
      </c>
      <c r="C872" s="65"/>
      <c r="D872" s="66"/>
      <c r="E872" s="104"/>
      <c r="F872" s="66"/>
      <c r="G872" s="88"/>
      <c r="H872" s="66"/>
      <c r="I872" s="67"/>
      <c r="J872" s="67"/>
      <c r="K872" s="121">
        <f>'B. Consumer Budget'!$I872-'B. Consumer Budget'!$J872</f>
        <v>0</v>
      </c>
      <c r="L872" s="120" t="str">
        <f>IF(OR(C872="",D872=""),"",SUMIFS('C. Consumer Service Detail'!$J$11:$J$5010,'C. Consumer Service Detail'!$D$11:$D$5010,$C872,'C. Consumer Service Detail'!$E$11:$E$5010,$D872,'C. Consumer Service Detail'!$F$11:$F$5010,'B. Consumer Budget'!$G872))</f>
        <v/>
      </c>
      <c r="M872" s="120">
        <f>IF('B. Consumer Budget'!$K872&lt;0,0,IF('B. Consumer Budget'!$L872&gt;'B. Consumer Budget'!$K872,'B. Consumer Budget'!$K872,'B. Consumer Budget'!$L872))</f>
        <v>0</v>
      </c>
      <c r="N872" s="120" t="str">
        <f>IF('B. Consumer Budget'!$L872="","",'B. Consumer Budget'!$M872-'B. Consumer Budget'!$L872)</f>
        <v/>
      </c>
      <c r="O872" s="63" t="str">
        <f>IF(OR(E872="",F872=""),"",SUMIFS('C. Consumer Service Detail'!$J$11:$J$5010,'C. Consumer Service Detail'!$D$11:$D$5010,$C872,'C. Consumer Service Detail'!$E$11:$E$5010,$D872,'C. Consumer Service Detail'!$F$11:$F$5010,'B. Consumer Budget'!$G872,'C. Consumer Service Detail'!$P$11:$P$5010,"Denied"))</f>
        <v/>
      </c>
    </row>
    <row r="873" spans="2:15" x14ac:dyDescent="0.25">
      <c r="B873" s="64">
        <f t="shared" si="13"/>
        <v>863</v>
      </c>
      <c r="C873" s="68"/>
      <c r="D873" s="69"/>
      <c r="E873" s="103"/>
      <c r="F873" s="69"/>
      <c r="G873" s="89"/>
      <c r="H873" s="69"/>
      <c r="I873" s="70"/>
      <c r="J873" s="70"/>
      <c r="K873" s="121">
        <f>'B. Consumer Budget'!$I873-'B. Consumer Budget'!$J873</f>
        <v>0</v>
      </c>
      <c r="L873" s="120" t="str">
        <f>IF(OR(C873="",D873=""),"",SUMIFS('C. Consumer Service Detail'!$J$11:$J$5010,'C. Consumer Service Detail'!$D$11:$D$5010,$C873,'C. Consumer Service Detail'!$E$11:$E$5010,$D873,'C. Consumer Service Detail'!$F$11:$F$5010,'B. Consumer Budget'!$G873))</f>
        <v/>
      </c>
      <c r="M873" s="120">
        <f>IF('B. Consumer Budget'!$K873&lt;0,0,IF('B. Consumer Budget'!$L873&gt;'B. Consumer Budget'!$K873,'B. Consumer Budget'!$K873,'B. Consumer Budget'!$L873))</f>
        <v>0</v>
      </c>
      <c r="N873" s="120" t="str">
        <f>IF('B. Consumer Budget'!$L873="","",'B. Consumer Budget'!$M873-'B. Consumer Budget'!$L873)</f>
        <v/>
      </c>
      <c r="O873" s="63" t="str">
        <f>IF(OR(E873="",F873=""),"",SUMIFS('C. Consumer Service Detail'!$J$11:$J$5010,'C. Consumer Service Detail'!$D$11:$D$5010,$C873,'C. Consumer Service Detail'!$E$11:$E$5010,$D873,'C. Consumer Service Detail'!$F$11:$F$5010,'B. Consumer Budget'!$G873,'C. Consumer Service Detail'!$P$11:$P$5010,"Denied"))</f>
        <v/>
      </c>
    </row>
    <row r="874" spans="2:15" x14ac:dyDescent="0.25">
      <c r="B874" s="64">
        <f t="shared" si="13"/>
        <v>864</v>
      </c>
      <c r="C874" s="65"/>
      <c r="D874" s="66"/>
      <c r="E874" s="104"/>
      <c r="F874" s="66"/>
      <c r="G874" s="88"/>
      <c r="H874" s="66"/>
      <c r="I874" s="67"/>
      <c r="J874" s="67"/>
      <c r="K874" s="121">
        <f>'B. Consumer Budget'!$I874-'B. Consumer Budget'!$J874</f>
        <v>0</v>
      </c>
      <c r="L874" s="120" t="str">
        <f>IF(OR(C874="",D874=""),"",SUMIFS('C. Consumer Service Detail'!$J$11:$J$5010,'C. Consumer Service Detail'!$D$11:$D$5010,$C874,'C. Consumer Service Detail'!$E$11:$E$5010,$D874,'C. Consumer Service Detail'!$F$11:$F$5010,'B. Consumer Budget'!$G874))</f>
        <v/>
      </c>
      <c r="M874" s="120">
        <f>IF('B. Consumer Budget'!$K874&lt;0,0,IF('B. Consumer Budget'!$L874&gt;'B. Consumer Budget'!$K874,'B. Consumer Budget'!$K874,'B. Consumer Budget'!$L874))</f>
        <v>0</v>
      </c>
      <c r="N874" s="120" t="str">
        <f>IF('B. Consumer Budget'!$L874="","",'B. Consumer Budget'!$M874-'B. Consumer Budget'!$L874)</f>
        <v/>
      </c>
      <c r="O874" s="63" t="str">
        <f>IF(OR(E874="",F874=""),"",SUMIFS('C. Consumer Service Detail'!$J$11:$J$5010,'C. Consumer Service Detail'!$D$11:$D$5010,$C874,'C. Consumer Service Detail'!$E$11:$E$5010,$D874,'C. Consumer Service Detail'!$F$11:$F$5010,'B. Consumer Budget'!$G874,'C. Consumer Service Detail'!$P$11:$P$5010,"Denied"))</f>
        <v/>
      </c>
    </row>
    <row r="875" spans="2:15" x14ac:dyDescent="0.25">
      <c r="B875" s="64">
        <f t="shared" si="13"/>
        <v>865</v>
      </c>
      <c r="C875" s="68"/>
      <c r="D875" s="69"/>
      <c r="E875" s="103"/>
      <c r="F875" s="69"/>
      <c r="G875" s="89"/>
      <c r="H875" s="69"/>
      <c r="I875" s="70"/>
      <c r="J875" s="70"/>
      <c r="K875" s="121">
        <f>'B. Consumer Budget'!$I875-'B. Consumer Budget'!$J875</f>
        <v>0</v>
      </c>
      <c r="L875" s="120" t="str">
        <f>IF(OR(C875="",D875=""),"",SUMIFS('C. Consumer Service Detail'!$J$11:$J$5010,'C. Consumer Service Detail'!$D$11:$D$5010,$C875,'C. Consumer Service Detail'!$E$11:$E$5010,$D875,'C. Consumer Service Detail'!$F$11:$F$5010,'B. Consumer Budget'!$G875))</f>
        <v/>
      </c>
      <c r="M875" s="120">
        <f>IF('B. Consumer Budget'!$K875&lt;0,0,IF('B. Consumer Budget'!$L875&gt;'B. Consumer Budget'!$K875,'B. Consumer Budget'!$K875,'B. Consumer Budget'!$L875))</f>
        <v>0</v>
      </c>
      <c r="N875" s="120" t="str">
        <f>IF('B. Consumer Budget'!$L875="","",'B. Consumer Budget'!$M875-'B. Consumer Budget'!$L875)</f>
        <v/>
      </c>
      <c r="O875" s="63" t="str">
        <f>IF(OR(E875="",F875=""),"",SUMIFS('C. Consumer Service Detail'!$J$11:$J$5010,'C. Consumer Service Detail'!$D$11:$D$5010,$C875,'C. Consumer Service Detail'!$E$11:$E$5010,$D875,'C. Consumer Service Detail'!$F$11:$F$5010,'B. Consumer Budget'!$G875,'C. Consumer Service Detail'!$P$11:$P$5010,"Denied"))</f>
        <v/>
      </c>
    </row>
    <row r="876" spans="2:15" x14ac:dyDescent="0.25">
      <c r="B876" s="64">
        <f t="shared" si="13"/>
        <v>866</v>
      </c>
      <c r="C876" s="65"/>
      <c r="D876" s="66"/>
      <c r="E876" s="104"/>
      <c r="F876" s="66"/>
      <c r="G876" s="88"/>
      <c r="H876" s="66"/>
      <c r="I876" s="67"/>
      <c r="J876" s="67"/>
      <c r="K876" s="121">
        <f>'B. Consumer Budget'!$I876-'B. Consumer Budget'!$J876</f>
        <v>0</v>
      </c>
      <c r="L876" s="120" t="str">
        <f>IF(OR(C876="",D876=""),"",SUMIFS('C. Consumer Service Detail'!$J$11:$J$5010,'C. Consumer Service Detail'!$D$11:$D$5010,$C876,'C. Consumer Service Detail'!$E$11:$E$5010,$D876,'C. Consumer Service Detail'!$F$11:$F$5010,'B. Consumer Budget'!$G876))</f>
        <v/>
      </c>
      <c r="M876" s="120">
        <f>IF('B. Consumer Budget'!$K876&lt;0,0,IF('B. Consumer Budget'!$L876&gt;'B. Consumer Budget'!$K876,'B. Consumer Budget'!$K876,'B. Consumer Budget'!$L876))</f>
        <v>0</v>
      </c>
      <c r="N876" s="120" t="str">
        <f>IF('B. Consumer Budget'!$L876="","",'B. Consumer Budget'!$M876-'B. Consumer Budget'!$L876)</f>
        <v/>
      </c>
      <c r="O876" s="63" t="str">
        <f>IF(OR(E876="",F876=""),"",SUMIFS('C. Consumer Service Detail'!$J$11:$J$5010,'C. Consumer Service Detail'!$D$11:$D$5010,$C876,'C. Consumer Service Detail'!$E$11:$E$5010,$D876,'C. Consumer Service Detail'!$F$11:$F$5010,'B. Consumer Budget'!$G876,'C. Consumer Service Detail'!$P$11:$P$5010,"Denied"))</f>
        <v/>
      </c>
    </row>
    <row r="877" spans="2:15" x14ac:dyDescent="0.25">
      <c r="B877" s="64">
        <f t="shared" si="13"/>
        <v>867</v>
      </c>
      <c r="C877" s="68"/>
      <c r="D877" s="69"/>
      <c r="E877" s="103"/>
      <c r="F877" s="69"/>
      <c r="G877" s="89"/>
      <c r="H877" s="69"/>
      <c r="I877" s="70"/>
      <c r="J877" s="70"/>
      <c r="K877" s="121">
        <f>'B. Consumer Budget'!$I877-'B. Consumer Budget'!$J877</f>
        <v>0</v>
      </c>
      <c r="L877" s="120" t="str">
        <f>IF(OR(C877="",D877=""),"",SUMIFS('C. Consumer Service Detail'!$J$11:$J$5010,'C. Consumer Service Detail'!$D$11:$D$5010,$C877,'C. Consumer Service Detail'!$E$11:$E$5010,$D877,'C. Consumer Service Detail'!$F$11:$F$5010,'B. Consumer Budget'!$G877))</f>
        <v/>
      </c>
      <c r="M877" s="120">
        <f>IF('B. Consumer Budget'!$K877&lt;0,0,IF('B. Consumer Budget'!$L877&gt;'B. Consumer Budget'!$K877,'B. Consumer Budget'!$K877,'B. Consumer Budget'!$L877))</f>
        <v>0</v>
      </c>
      <c r="N877" s="120" t="str">
        <f>IF('B. Consumer Budget'!$L877="","",'B. Consumer Budget'!$M877-'B. Consumer Budget'!$L877)</f>
        <v/>
      </c>
      <c r="O877" s="63" t="str">
        <f>IF(OR(E877="",F877=""),"",SUMIFS('C. Consumer Service Detail'!$J$11:$J$5010,'C. Consumer Service Detail'!$D$11:$D$5010,$C877,'C. Consumer Service Detail'!$E$11:$E$5010,$D877,'C. Consumer Service Detail'!$F$11:$F$5010,'B. Consumer Budget'!$G877,'C. Consumer Service Detail'!$P$11:$P$5010,"Denied"))</f>
        <v/>
      </c>
    </row>
    <row r="878" spans="2:15" x14ac:dyDescent="0.25">
      <c r="B878" s="64">
        <f t="shared" si="13"/>
        <v>868</v>
      </c>
      <c r="C878" s="65"/>
      <c r="D878" s="66"/>
      <c r="E878" s="104"/>
      <c r="F878" s="66"/>
      <c r="G878" s="88"/>
      <c r="H878" s="66"/>
      <c r="I878" s="67"/>
      <c r="J878" s="67"/>
      <c r="K878" s="121">
        <f>'B. Consumer Budget'!$I878-'B. Consumer Budget'!$J878</f>
        <v>0</v>
      </c>
      <c r="L878" s="120" t="str">
        <f>IF(OR(C878="",D878=""),"",SUMIFS('C. Consumer Service Detail'!$J$11:$J$5010,'C. Consumer Service Detail'!$D$11:$D$5010,$C878,'C. Consumer Service Detail'!$E$11:$E$5010,$D878,'C. Consumer Service Detail'!$F$11:$F$5010,'B. Consumer Budget'!$G878))</f>
        <v/>
      </c>
      <c r="M878" s="120">
        <f>IF('B. Consumer Budget'!$K878&lt;0,0,IF('B. Consumer Budget'!$L878&gt;'B. Consumer Budget'!$K878,'B. Consumer Budget'!$K878,'B. Consumer Budget'!$L878))</f>
        <v>0</v>
      </c>
      <c r="N878" s="120" t="str">
        <f>IF('B. Consumer Budget'!$L878="","",'B. Consumer Budget'!$M878-'B. Consumer Budget'!$L878)</f>
        <v/>
      </c>
      <c r="O878" s="63" t="str">
        <f>IF(OR(E878="",F878=""),"",SUMIFS('C. Consumer Service Detail'!$J$11:$J$5010,'C. Consumer Service Detail'!$D$11:$D$5010,$C878,'C. Consumer Service Detail'!$E$11:$E$5010,$D878,'C. Consumer Service Detail'!$F$11:$F$5010,'B. Consumer Budget'!$G878,'C. Consumer Service Detail'!$P$11:$P$5010,"Denied"))</f>
        <v/>
      </c>
    </row>
    <row r="879" spans="2:15" x14ac:dyDescent="0.25">
      <c r="B879" s="64">
        <f t="shared" si="13"/>
        <v>869</v>
      </c>
      <c r="C879" s="68"/>
      <c r="D879" s="69"/>
      <c r="E879" s="103"/>
      <c r="F879" s="69"/>
      <c r="G879" s="89"/>
      <c r="H879" s="69"/>
      <c r="I879" s="70"/>
      <c r="J879" s="70"/>
      <c r="K879" s="121">
        <f>'B. Consumer Budget'!$I879-'B. Consumer Budget'!$J879</f>
        <v>0</v>
      </c>
      <c r="L879" s="120" t="str">
        <f>IF(OR(C879="",D879=""),"",SUMIFS('C. Consumer Service Detail'!$J$11:$J$5010,'C. Consumer Service Detail'!$D$11:$D$5010,$C879,'C. Consumer Service Detail'!$E$11:$E$5010,$D879,'C. Consumer Service Detail'!$F$11:$F$5010,'B. Consumer Budget'!$G879))</f>
        <v/>
      </c>
      <c r="M879" s="120">
        <f>IF('B. Consumer Budget'!$K879&lt;0,0,IF('B. Consumer Budget'!$L879&gt;'B. Consumer Budget'!$K879,'B. Consumer Budget'!$K879,'B. Consumer Budget'!$L879))</f>
        <v>0</v>
      </c>
      <c r="N879" s="120" t="str">
        <f>IF('B. Consumer Budget'!$L879="","",'B. Consumer Budget'!$M879-'B. Consumer Budget'!$L879)</f>
        <v/>
      </c>
      <c r="O879" s="63" t="str">
        <f>IF(OR(E879="",F879=""),"",SUMIFS('C. Consumer Service Detail'!$J$11:$J$5010,'C. Consumer Service Detail'!$D$11:$D$5010,$C879,'C. Consumer Service Detail'!$E$11:$E$5010,$D879,'C. Consumer Service Detail'!$F$11:$F$5010,'B. Consumer Budget'!$G879,'C. Consumer Service Detail'!$P$11:$P$5010,"Denied"))</f>
        <v/>
      </c>
    </row>
    <row r="880" spans="2:15" x14ac:dyDescent="0.25">
      <c r="B880" s="64">
        <f t="shared" si="13"/>
        <v>870</v>
      </c>
      <c r="C880" s="65"/>
      <c r="D880" s="66"/>
      <c r="E880" s="104"/>
      <c r="F880" s="66"/>
      <c r="G880" s="88"/>
      <c r="H880" s="66"/>
      <c r="I880" s="67"/>
      <c r="J880" s="67"/>
      <c r="K880" s="121">
        <f>'B. Consumer Budget'!$I880-'B. Consumer Budget'!$J880</f>
        <v>0</v>
      </c>
      <c r="L880" s="120" t="str">
        <f>IF(OR(C880="",D880=""),"",SUMIFS('C. Consumer Service Detail'!$J$11:$J$5010,'C. Consumer Service Detail'!$D$11:$D$5010,$C880,'C. Consumer Service Detail'!$E$11:$E$5010,$D880,'C. Consumer Service Detail'!$F$11:$F$5010,'B. Consumer Budget'!$G880))</f>
        <v/>
      </c>
      <c r="M880" s="120">
        <f>IF('B. Consumer Budget'!$K880&lt;0,0,IF('B. Consumer Budget'!$L880&gt;'B. Consumer Budget'!$K880,'B. Consumer Budget'!$K880,'B. Consumer Budget'!$L880))</f>
        <v>0</v>
      </c>
      <c r="N880" s="120" t="str">
        <f>IF('B. Consumer Budget'!$L880="","",'B. Consumer Budget'!$M880-'B. Consumer Budget'!$L880)</f>
        <v/>
      </c>
      <c r="O880" s="63" t="str">
        <f>IF(OR(E880="",F880=""),"",SUMIFS('C. Consumer Service Detail'!$J$11:$J$5010,'C. Consumer Service Detail'!$D$11:$D$5010,$C880,'C. Consumer Service Detail'!$E$11:$E$5010,$D880,'C. Consumer Service Detail'!$F$11:$F$5010,'B. Consumer Budget'!$G880,'C. Consumer Service Detail'!$P$11:$P$5010,"Denied"))</f>
        <v/>
      </c>
    </row>
    <row r="881" spans="2:15" x14ac:dyDescent="0.25">
      <c r="B881" s="64">
        <f t="shared" si="13"/>
        <v>871</v>
      </c>
      <c r="C881" s="68"/>
      <c r="D881" s="69"/>
      <c r="E881" s="103"/>
      <c r="F881" s="69"/>
      <c r="G881" s="89"/>
      <c r="H881" s="69"/>
      <c r="I881" s="70"/>
      <c r="J881" s="70"/>
      <c r="K881" s="121">
        <f>'B. Consumer Budget'!$I881-'B. Consumer Budget'!$J881</f>
        <v>0</v>
      </c>
      <c r="L881" s="120" t="str">
        <f>IF(OR(C881="",D881=""),"",SUMIFS('C. Consumer Service Detail'!$J$11:$J$5010,'C. Consumer Service Detail'!$D$11:$D$5010,$C881,'C. Consumer Service Detail'!$E$11:$E$5010,$D881,'C. Consumer Service Detail'!$F$11:$F$5010,'B. Consumer Budget'!$G881))</f>
        <v/>
      </c>
      <c r="M881" s="120">
        <f>IF('B. Consumer Budget'!$K881&lt;0,0,IF('B. Consumer Budget'!$L881&gt;'B. Consumer Budget'!$K881,'B. Consumer Budget'!$K881,'B. Consumer Budget'!$L881))</f>
        <v>0</v>
      </c>
      <c r="N881" s="120" t="str">
        <f>IF('B. Consumer Budget'!$L881="","",'B. Consumer Budget'!$M881-'B. Consumer Budget'!$L881)</f>
        <v/>
      </c>
      <c r="O881" s="63" t="str">
        <f>IF(OR(E881="",F881=""),"",SUMIFS('C. Consumer Service Detail'!$J$11:$J$5010,'C. Consumer Service Detail'!$D$11:$D$5010,$C881,'C. Consumer Service Detail'!$E$11:$E$5010,$D881,'C. Consumer Service Detail'!$F$11:$F$5010,'B. Consumer Budget'!$G881,'C. Consumer Service Detail'!$P$11:$P$5010,"Denied"))</f>
        <v/>
      </c>
    </row>
    <row r="882" spans="2:15" x14ac:dyDescent="0.25">
      <c r="B882" s="64">
        <f t="shared" si="13"/>
        <v>872</v>
      </c>
      <c r="C882" s="65"/>
      <c r="D882" s="66"/>
      <c r="E882" s="104"/>
      <c r="F882" s="66"/>
      <c r="G882" s="88"/>
      <c r="H882" s="66"/>
      <c r="I882" s="67"/>
      <c r="J882" s="67"/>
      <c r="K882" s="121">
        <f>'B. Consumer Budget'!$I882-'B. Consumer Budget'!$J882</f>
        <v>0</v>
      </c>
      <c r="L882" s="120" t="str">
        <f>IF(OR(C882="",D882=""),"",SUMIFS('C. Consumer Service Detail'!$J$11:$J$5010,'C. Consumer Service Detail'!$D$11:$D$5010,$C882,'C. Consumer Service Detail'!$E$11:$E$5010,$D882,'C. Consumer Service Detail'!$F$11:$F$5010,'B. Consumer Budget'!$G882))</f>
        <v/>
      </c>
      <c r="M882" s="120">
        <f>IF('B. Consumer Budget'!$K882&lt;0,0,IF('B. Consumer Budget'!$L882&gt;'B. Consumer Budget'!$K882,'B. Consumer Budget'!$K882,'B. Consumer Budget'!$L882))</f>
        <v>0</v>
      </c>
      <c r="N882" s="120" t="str">
        <f>IF('B. Consumer Budget'!$L882="","",'B. Consumer Budget'!$M882-'B. Consumer Budget'!$L882)</f>
        <v/>
      </c>
      <c r="O882" s="63" t="str">
        <f>IF(OR(E882="",F882=""),"",SUMIFS('C. Consumer Service Detail'!$J$11:$J$5010,'C. Consumer Service Detail'!$D$11:$D$5010,$C882,'C. Consumer Service Detail'!$E$11:$E$5010,$D882,'C. Consumer Service Detail'!$F$11:$F$5010,'B. Consumer Budget'!$G882,'C. Consumer Service Detail'!$P$11:$P$5010,"Denied"))</f>
        <v/>
      </c>
    </row>
    <row r="883" spans="2:15" x14ac:dyDescent="0.25">
      <c r="B883" s="64">
        <f t="shared" ref="B883:B946" si="14">B882+1</f>
        <v>873</v>
      </c>
      <c r="C883" s="68"/>
      <c r="D883" s="69"/>
      <c r="E883" s="103"/>
      <c r="F883" s="69"/>
      <c r="G883" s="89"/>
      <c r="H883" s="69"/>
      <c r="I883" s="70"/>
      <c r="J883" s="70"/>
      <c r="K883" s="121">
        <f>'B. Consumer Budget'!$I883-'B. Consumer Budget'!$J883</f>
        <v>0</v>
      </c>
      <c r="L883" s="120" t="str">
        <f>IF(OR(C883="",D883=""),"",SUMIFS('C. Consumer Service Detail'!$J$11:$J$5010,'C. Consumer Service Detail'!$D$11:$D$5010,$C883,'C. Consumer Service Detail'!$E$11:$E$5010,$D883,'C. Consumer Service Detail'!$F$11:$F$5010,'B. Consumer Budget'!$G883))</f>
        <v/>
      </c>
      <c r="M883" s="120">
        <f>IF('B. Consumer Budget'!$K883&lt;0,0,IF('B. Consumer Budget'!$L883&gt;'B. Consumer Budget'!$K883,'B. Consumer Budget'!$K883,'B. Consumer Budget'!$L883))</f>
        <v>0</v>
      </c>
      <c r="N883" s="120" t="str">
        <f>IF('B. Consumer Budget'!$L883="","",'B. Consumer Budget'!$M883-'B. Consumer Budget'!$L883)</f>
        <v/>
      </c>
      <c r="O883" s="63" t="str">
        <f>IF(OR(E883="",F883=""),"",SUMIFS('C. Consumer Service Detail'!$J$11:$J$5010,'C. Consumer Service Detail'!$D$11:$D$5010,$C883,'C. Consumer Service Detail'!$E$11:$E$5010,$D883,'C. Consumer Service Detail'!$F$11:$F$5010,'B. Consumer Budget'!$G883,'C. Consumer Service Detail'!$P$11:$P$5010,"Denied"))</f>
        <v/>
      </c>
    </row>
    <row r="884" spans="2:15" x14ac:dyDescent="0.25">
      <c r="B884" s="64">
        <f t="shared" si="14"/>
        <v>874</v>
      </c>
      <c r="C884" s="65"/>
      <c r="D884" s="66"/>
      <c r="E884" s="104"/>
      <c r="F884" s="66"/>
      <c r="G884" s="88"/>
      <c r="H884" s="66"/>
      <c r="I884" s="67"/>
      <c r="J884" s="67"/>
      <c r="K884" s="121">
        <f>'B. Consumer Budget'!$I884-'B. Consumer Budget'!$J884</f>
        <v>0</v>
      </c>
      <c r="L884" s="120" t="str">
        <f>IF(OR(C884="",D884=""),"",SUMIFS('C. Consumer Service Detail'!$J$11:$J$5010,'C. Consumer Service Detail'!$D$11:$D$5010,$C884,'C. Consumer Service Detail'!$E$11:$E$5010,$D884,'C. Consumer Service Detail'!$F$11:$F$5010,'B. Consumer Budget'!$G884))</f>
        <v/>
      </c>
      <c r="M884" s="120">
        <f>IF('B. Consumer Budget'!$K884&lt;0,0,IF('B. Consumer Budget'!$L884&gt;'B. Consumer Budget'!$K884,'B. Consumer Budget'!$K884,'B. Consumer Budget'!$L884))</f>
        <v>0</v>
      </c>
      <c r="N884" s="120" t="str">
        <f>IF('B. Consumer Budget'!$L884="","",'B. Consumer Budget'!$M884-'B. Consumer Budget'!$L884)</f>
        <v/>
      </c>
      <c r="O884" s="63" t="str">
        <f>IF(OR(E884="",F884=""),"",SUMIFS('C. Consumer Service Detail'!$J$11:$J$5010,'C. Consumer Service Detail'!$D$11:$D$5010,$C884,'C. Consumer Service Detail'!$E$11:$E$5010,$D884,'C. Consumer Service Detail'!$F$11:$F$5010,'B. Consumer Budget'!$G884,'C. Consumer Service Detail'!$P$11:$P$5010,"Denied"))</f>
        <v/>
      </c>
    </row>
    <row r="885" spans="2:15" x14ac:dyDescent="0.25">
      <c r="B885" s="64">
        <f t="shared" si="14"/>
        <v>875</v>
      </c>
      <c r="C885" s="68"/>
      <c r="D885" s="69"/>
      <c r="E885" s="103"/>
      <c r="F885" s="69"/>
      <c r="G885" s="89"/>
      <c r="H885" s="69"/>
      <c r="I885" s="70"/>
      <c r="J885" s="70"/>
      <c r="K885" s="121">
        <f>'B. Consumer Budget'!$I885-'B. Consumer Budget'!$J885</f>
        <v>0</v>
      </c>
      <c r="L885" s="120" t="str">
        <f>IF(OR(C885="",D885=""),"",SUMIFS('C. Consumer Service Detail'!$J$11:$J$5010,'C. Consumer Service Detail'!$D$11:$D$5010,$C885,'C. Consumer Service Detail'!$E$11:$E$5010,$D885,'C. Consumer Service Detail'!$F$11:$F$5010,'B. Consumer Budget'!$G885))</f>
        <v/>
      </c>
      <c r="M885" s="120">
        <f>IF('B. Consumer Budget'!$K885&lt;0,0,IF('B. Consumer Budget'!$L885&gt;'B. Consumer Budget'!$K885,'B. Consumer Budget'!$K885,'B. Consumer Budget'!$L885))</f>
        <v>0</v>
      </c>
      <c r="N885" s="120" t="str">
        <f>IF('B. Consumer Budget'!$L885="","",'B. Consumer Budget'!$M885-'B. Consumer Budget'!$L885)</f>
        <v/>
      </c>
      <c r="O885" s="63" t="str">
        <f>IF(OR(E885="",F885=""),"",SUMIFS('C. Consumer Service Detail'!$J$11:$J$5010,'C. Consumer Service Detail'!$D$11:$D$5010,$C885,'C. Consumer Service Detail'!$E$11:$E$5010,$D885,'C. Consumer Service Detail'!$F$11:$F$5010,'B. Consumer Budget'!$G885,'C. Consumer Service Detail'!$P$11:$P$5010,"Denied"))</f>
        <v/>
      </c>
    </row>
    <row r="886" spans="2:15" x14ac:dyDescent="0.25">
      <c r="B886" s="64">
        <f t="shared" si="14"/>
        <v>876</v>
      </c>
      <c r="C886" s="65"/>
      <c r="D886" s="66"/>
      <c r="E886" s="104"/>
      <c r="F886" s="66"/>
      <c r="G886" s="88"/>
      <c r="H886" s="66"/>
      <c r="I886" s="67"/>
      <c r="J886" s="67"/>
      <c r="K886" s="121">
        <f>'B. Consumer Budget'!$I886-'B. Consumer Budget'!$J886</f>
        <v>0</v>
      </c>
      <c r="L886" s="120" t="str">
        <f>IF(OR(C886="",D886=""),"",SUMIFS('C. Consumer Service Detail'!$J$11:$J$5010,'C. Consumer Service Detail'!$D$11:$D$5010,$C886,'C. Consumer Service Detail'!$E$11:$E$5010,$D886,'C. Consumer Service Detail'!$F$11:$F$5010,'B. Consumer Budget'!$G886))</f>
        <v/>
      </c>
      <c r="M886" s="120">
        <f>IF('B. Consumer Budget'!$K886&lt;0,0,IF('B. Consumer Budget'!$L886&gt;'B. Consumer Budget'!$K886,'B. Consumer Budget'!$K886,'B. Consumer Budget'!$L886))</f>
        <v>0</v>
      </c>
      <c r="N886" s="120" t="str">
        <f>IF('B. Consumer Budget'!$L886="","",'B. Consumer Budget'!$M886-'B. Consumer Budget'!$L886)</f>
        <v/>
      </c>
      <c r="O886" s="63" t="str">
        <f>IF(OR(E886="",F886=""),"",SUMIFS('C. Consumer Service Detail'!$J$11:$J$5010,'C. Consumer Service Detail'!$D$11:$D$5010,$C886,'C. Consumer Service Detail'!$E$11:$E$5010,$D886,'C. Consumer Service Detail'!$F$11:$F$5010,'B. Consumer Budget'!$G886,'C. Consumer Service Detail'!$P$11:$P$5010,"Denied"))</f>
        <v/>
      </c>
    </row>
    <row r="887" spans="2:15" x14ac:dyDescent="0.25">
      <c r="B887" s="64">
        <f t="shared" si="14"/>
        <v>877</v>
      </c>
      <c r="C887" s="68"/>
      <c r="D887" s="69"/>
      <c r="E887" s="103"/>
      <c r="F887" s="69"/>
      <c r="G887" s="89"/>
      <c r="H887" s="69"/>
      <c r="I887" s="70"/>
      <c r="J887" s="70"/>
      <c r="K887" s="121">
        <f>'B. Consumer Budget'!$I887-'B. Consumer Budget'!$J887</f>
        <v>0</v>
      </c>
      <c r="L887" s="120" t="str">
        <f>IF(OR(C887="",D887=""),"",SUMIFS('C. Consumer Service Detail'!$J$11:$J$5010,'C. Consumer Service Detail'!$D$11:$D$5010,$C887,'C. Consumer Service Detail'!$E$11:$E$5010,$D887,'C. Consumer Service Detail'!$F$11:$F$5010,'B. Consumer Budget'!$G887))</f>
        <v/>
      </c>
      <c r="M887" s="120">
        <f>IF('B. Consumer Budget'!$K887&lt;0,0,IF('B. Consumer Budget'!$L887&gt;'B. Consumer Budget'!$K887,'B. Consumer Budget'!$K887,'B. Consumer Budget'!$L887))</f>
        <v>0</v>
      </c>
      <c r="N887" s="120" t="str">
        <f>IF('B. Consumer Budget'!$L887="","",'B. Consumer Budget'!$M887-'B. Consumer Budget'!$L887)</f>
        <v/>
      </c>
      <c r="O887" s="63" t="str">
        <f>IF(OR(E887="",F887=""),"",SUMIFS('C. Consumer Service Detail'!$J$11:$J$5010,'C. Consumer Service Detail'!$D$11:$D$5010,$C887,'C. Consumer Service Detail'!$E$11:$E$5010,$D887,'C. Consumer Service Detail'!$F$11:$F$5010,'B. Consumer Budget'!$G887,'C. Consumer Service Detail'!$P$11:$P$5010,"Denied"))</f>
        <v/>
      </c>
    </row>
    <row r="888" spans="2:15" x14ac:dyDescent="0.25">
      <c r="B888" s="64">
        <f t="shared" si="14"/>
        <v>878</v>
      </c>
      <c r="C888" s="65"/>
      <c r="D888" s="66"/>
      <c r="E888" s="104"/>
      <c r="F888" s="66"/>
      <c r="G888" s="88"/>
      <c r="H888" s="66"/>
      <c r="I888" s="67"/>
      <c r="J888" s="67"/>
      <c r="K888" s="121">
        <f>'B. Consumer Budget'!$I888-'B. Consumer Budget'!$J888</f>
        <v>0</v>
      </c>
      <c r="L888" s="120" t="str">
        <f>IF(OR(C888="",D888=""),"",SUMIFS('C. Consumer Service Detail'!$J$11:$J$5010,'C. Consumer Service Detail'!$D$11:$D$5010,$C888,'C. Consumer Service Detail'!$E$11:$E$5010,$D888,'C. Consumer Service Detail'!$F$11:$F$5010,'B. Consumer Budget'!$G888))</f>
        <v/>
      </c>
      <c r="M888" s="120">
        <f>IF('B. Consumer Budget'!$K888&lt;0,0,IF('B. Consumer Budget'!$L888&gt;'B. Consumer Budget'!$K888,'B. Consumer Budget'!$K888,'B. Consumer Budget'!$L888))</f>
        <v>0</v>
      </c>
      <c r="N888" s="120" t="str">
        <f>IF('B. Consumer Budget'!$L888="","",'B. Consumer Budget'!$M888-'B. Consumer Budget'!$L888)</f>
        <v/>
      </c>
      <c r="O888" s="63" t="str">
        <f>IF(OR(E888="",F888=""),"",SUMIFS('C. Consumer Service Detail'!$J$11:$J$5010,'C. Consumer Service Detail'!$D$11:$D$5010,$C888,'C. Consumer Service Detail'!$E$11:$E$5010,$D888,'C. Consumer Service Detail'!$F$11:$F$5010,'B. Consumer Budget'!$G888,'C. Consumer Service Detail'!$P$11:$P$5010,"Denied"))</f>
        <v/>
      </c>
    </row>
    <row r="889" spans="2:15" x14ac:dyDescent="0.25">
      <c r="B889" s="64">
        <f t="shared" si="14"/>
        <v>879</v>
      </c>
      <c r="C889" s="68"/>
      <c r="D889" s="69"/>
      <c r="E889" s="103"/>
      <c r="F889" s="69"/>
      <c r="G889" s="89"/>
      <c r="H889" s="69"/>
      <c r="I889" s="70"/>
      <c r="J889" s="70"/>
      <c r="K889" s="121">
        <f>'B. Consumer Budget'!$I889-'B. Consumer Budget'!$J889</f>
        <v>0</v>
      </c>
      <c r="L889" s="120" t="str">
        <f>IF(OR(C889="",D889=""),"",SUMIFS('C. Consumer Service Detail'!$J$11:$J$5010,'C. Consumer Service Detail'!$D$11:$D$5010,$C889,'C. Consumer Service Detail'!$E$11:$E$5010,$D889,'C. Consumer Service Detail'!$F$11:$F$5010,'B. Consumer Budget'!$G889))</f>
        <v/>
      </c>
      <c r="M889" s="120">
        <f>IF('B. Consumer Budget'!$K889&lt;0,0,IF('B. Consumer Budget'!$L889&gt;'B. Consumer Budget'!$K889,'B. Consumer Budget'!$K889,'B. Consumer Budget'!$L889))</f>
        <v>0</v>
      </c>
      <c r="N889" s="120" t="str">
        <f>IF('B. Consumer Budget'!$L889="","",'B. Consumer Budget'!$M889-'B. Consumer Budget'!$L889)</f>
        <v/>
      </c>
      <c r="O889" s="63" t="str">
        <f>IF(OR(E889="",F889=""),"",SUMIFS('C. Consumer Service Detail'!$J$11:$J$5010,'C. Consumer Service Detail'!$D$11:$D$5010,$C889,'C. Consumer Service Detail'!$E$11:$E$5010,$D889,'C. Consumer Service Detail'!$F$11:$F$5010,'B. Consumer Budget'!$G889,'C. Consumer Service Detail'!$P$11:$P$5010,"Denied"))</f>
        <v/>
      </c>
    </row>
    <row r="890" spans="2:15" x14ac:dyDescent="0.25">
      <c r="B890" s="64">
        <f t="shared" si="14"/>
        <v>880</v>
      </c>
      <c r="C890" s="65"/>
      <c r="D890" s="66"/>
      <c r="E890" s="104"/>
      <c r="F890" s="66"/>
      <c r="G890" s="88"/>
      <c r="H890" s="66"/>
      <c r="I890" s="67"/>
      <c r="J890" s="67"/>
      <c r="K890" s="121">
        <f>'B. Consumer Budget'!$I890-'B. Consumer Budget'!$J890</f>
        <v>0</v>
      </c>
      <c r="L890" s="120" t="str">
        <f>IF(OR(C890="",D890=""),"",SUMIFS('C. Consumer Service Detail'!$J$11:$J$5010,'C. Consumer Service Detail'!$D$11:$D$5010,$C890,'C. Consumer Service Detail'!$E$11:$E$5010,$D890,'C. Consumer Service Detail'!$F$11:$F$5010,'B. Consumer Budget'!$G890))</f>
        <v/>
      </c>
      <c r="M890" s="120">
        <f>IF('B. Consumer Budget'!$K890&lt;0,0,IF('B. Consumer Budget'!$L890&gt;'B. Consumer Budget'!$K890,'B. Consumer Budget'!$K890,'B. Consumer Budget'!$L890))</f>
        <v>0</v>
      </c>
      <c r="N890" s="120" t="str">
        <f>IF('B. Consumer Budget'!$L890="","",'B. Consumer Budget'!$M890-'B. Consumer Budget'!$L890)</f>
        <v/>
      </c>
      <c r="O890" s="63" t="str">
        <f>IF(OR(E890="",F890=""),"",SUMIFS('C. Consumer Service Detail'!$J$11:$J$5010,'C. Consumer Service Detail'!$D$11:$D$5010,$C890,'C. Consumer Service Detail'!$E$11:$E$5010,$D890,'C. Consumer Service Detail'!$F$11:$F$5010,'B. Consumer Budget'!$G890,'C. Consumer Service Detail'!$P$11:$P$5010,"Denied"))</f>
        <v/>
      </c>
    </row>
    <row r="891" spans="2:15" x14ac:dyDescent="0.25">
      <c r="B891" s="64">
        <f t="shared" si="14"/>
        <v>881</v>
      </c>
      <c r="C891" s="68"/>
      <c r="D891" s="69"/>
      <c r="E891" s="103"/>
      <c r="F891" s="69"/>
      <c r="G891" s="89"/>
      <c r="H891" s="69"/>
      <c r="I891" s="70"/>
      <c r="J891" s="70"/>
      <c r="K891" s="121">
        <f>'B. Consumer Budget'!$I891-'B. Consumer Budget'!$J891</f>
        <v>0</v>
      </c>
      <c r="L891" s="120" t="str">
        <f>IF(OR(C891="",D891=""),"",SUMIFS('C. Consumer Service Detail'!$J$11:$J$5010,'C. Consumer Service Detail'!$D$11:$D$5010,$C891,'C. Consumer Service Detail'!$E$11:$E$5010,$D891,'C. Consumer Service Detail'!$F$11:$F$5010,'B. Consumer Budget'!$G891))</f>
        <v/>
      </c>
      <c r="M891" s="120">
        <f>IF('B. Consumer Budget'!$K891&lt;0,0,IF('B. Consumer Budget'!$L891&gt;'B. Consumer Budget'!$K891,'B. Consumer Budget'!$K891,'B. Consumer Budget'!$L891))</f>
        <v>0</v>
      </c>
      <c r="N891" s="120" t="str">
        <f>IF('B. Consumer Budget'!$L891="","",'B. Consumer Budget'!$M891-'B. Consumer Budget'!$L891)</f>
        <v/>
      </c>
      <c r="O891" s="63" t="str">
        <f>IF(OR(E891="",F891=""),"",SUMIFS('C. Consumer Service Detail'!$J$11:$J$5010,'C. Consumer Service Detail'!$D$11:$D$5010,$C891,'C. Consumer Service Detail'!$E$11:$E$5010,$D891,'C. Consumer Service Detail'!$F$11:$F$5010,'B. Consumer Budget'!$G891,'C. Consumer Service Detail'!$P$11:$P$5010,"Denied"))</f>
        <v/>
      </c>
    </row>
    <row r="892" spans="2:15" x14ac:dyDescent="0.25">
      <c r="B892" s="64">
        <f t="shared" si="14"/>
        <v>882</v>
      </c>
      <c r="C892" s="65"/>
      <c r="D892" s="66"/>
      <c r="E892" s="104"/>
      <c r="F892" s="66"/>
      <c r="G892" s="88"/>
      <c r="H892" s="66"/>
      <c r="I892" s="67"/>
      <c r="J892" s="67"/>
      <c r="K892" s="121">
        <f>'B. Consumer Budget'!$I892-'B. Consumer Budget'!$J892</f>
        <v>0</v>
      </c>
      <c r="L892" s="120" t="str">
        <f>IF(OR(C892="",D892=""),"",SUMIFS('C. Consumer Service Detail'!$J$11:$J$5010,'C. Consumer Service Detail'!$D$11:$D$5010,$C892,'C. Consumer Service Detail'!$E$11:$E$5010,$D892,'C. Consumer Service Detail'!$F$11:$F$5010,'B. Consumer Budget'!$G892))</f>
        <v/>
      </c>
      <c r="M892" s="120">
        <f>IF('B. Consumer Budget'!$K892&lt;0,0,IF('B. Consumer Budget'!$L892&gt;'B. Consumer Budget'!$K892,'B. Consumer Budget'!$K892,'B. Consumer Budget'!$L892))</f>
        <v>0</v>
      </c>
      <c r="N892" s="120" t="str">
        <f>IF('B. Consumer Budget'!$L892="","",'B. Consumer Budget'!$M892-'B. Consumer Budget'!$L892)</f>
        <v/>
      </c>
      <c r="O892" s="63" t="str">
        <f>IF(OR(E892="",F892=""),"",SUMIFS('C. Consumer Service Detail'!$J$11:$J$5010,'C. Consumer Service Detail'!$D$11:$D$5010,$C892,'C. Consumer Service Detail'!$E$11:$E$5010,$D892,'C. Consumer Service Detail'!$F$11:$F$5010,'B. Consumer Budget'!$G892,'C. Consumer Service Detail'!$P$11:$P$5010,"Denied"))</f>
        <v/>
      </c>
    </row>
    <row r="893" spans="2:15" x14ac:dyDescent="0.25">
      <c r="B893" s="64">
        <f t="shared" si="14"/>
        <v>883</v>
      </c>
      <c r="C893" s="68"/>
      <c r="D893" s="69"/>
      <c r="E893" s="103"/>
      <c r="F893" s="69"/>
      <c r="G893" s="89"/>
      <c r="H893" s="69"/>
      <c r="I893" s="70"/>
      <c r="J893" s="70"/>
      <c r="K893" s="121">
        <f>'B. Consumer Budget'!$I893-'B. Consumer Budget'!$J893</f>
        <v>0</v>
      </c>
      <c r="L893" s="120" t="str">
        <f>IF(OR(C893="",D893=""),"",SUMIFS('C. Consumer Service Detail'!$J$11:$J$5010,'C. Consumer Service Detail'!$D$11:$D$5010,$C893,'C. Consumer Service Detail'!$E$11:$E$5010,$D893,'C. Consumer Service Detail'!$F$11:$F$5010,'B. Consumer Budget'!$G893))</f>
        <v/>
      </c>
      <c r="M893" s="120">
        <f>IF('B. Consumer Budget'!$K893&lt;0,0,IF('B. Consumer Budget'!$L893&gt;'B. Consumer Budget'!$K893,'B. Consumer Budget'!$K893,'B. Consumer Budget'!$L893))</f>
        <v>0</v>
      </c>
      <c r="N893" s="120" t="str">
        <f>IF('B. Consumer Budget'!$L893="","",'B. Consumer Budget'!$M893-'B. Consumer Budget'!$L893)</f>
        <v/>
      </c>
      <c r="O893" s="63" t="str">
        <f>IF(OR(E893="",F893=""),"",SUMIFS('C. Consumer Service Detail'!$J$11:$J$5010,'C. Consumer Service Detail'!$D$11:$D$5010,$C893,'C. Consumer Service Detail'!$E$11:$E$5010,$D893,'C. Consumer Service Detail'!$F$11:$F$5010,'B. Consumer Budget'!$G893,'C. Consumer Service Detail'!$P$11:$P$5010,"Denied"))</f>
        <v/>
      </c>
    </row>
    <row r="894" spans="2:15" x14ac:dyDescent="0.25">
      <c r="B894" s="64">
        <f t="shared" si="14"/>
        <v>884</v>
      </c>
      <c r="C894" s="65"/>
      <c r="D894" s="66"/>
      <c r="E894" s="104"/>
      <c r="F894" s="66"/>
      <c r="G894" s="88"/>
      <c r="H894" s="66"/>
      <c r="I894" s="67"/>
      <c r="J894" s="67"/>
      <c r="K894" s="121">
        <f>'B. Consumer Budget'!$I894-'B. Consumer Budget'!$J894</f>
        <v>0</v>
      </c>
      <c r="L894" s="120" t="str">
        <f>IF(OR(C894="",D894=""),"",SUMIFS('C. Consumer Service Detail'!$J$11:$J$5010,'C. Consumer Service Detail'!$D$11:$D$5010,$C894,'C. Consumer Service Detail'!$E$11:$E$5010,$D894,'C. Consumer Service Detail'!$F$11:$F$5010,'B. Consumer Budget'!$G894))</f>
        <v/>
      </c>
      <c r="M894" s="120">
        <f>IF('B. Consumer Budget'!$K894&lt;0,0,IF('B. Consumer Budget'!$L894&gt;'B. Consumer Budget'!$K894,'B. Consumer Budget'!$K894,'B. Consumer Budget'!$L894))</f>
        <v>0</v>
      </c>
      <c r="N894" s="120" t="str">
        <f>IF('B. Consumer Budget'!$L894="","",'B. Consumer Budget'!$M894-'B. Consumer Budget'!$L894)</f>
        <v/>
      </c>
      <c r="O894" s="63" t="str">
        <f>IF(OR(E894="",F894=""),"",SUMIFS('C. Consumer Service Detail'!$J$11:$J$5010,'C. Consumer Service Detail'!$D$11:$D$5010,$C894,'C. Consumer Service Detail'!$E$11:$E$5010,$D894,'C. Consumer Service Detail'!$F$11:$F$5010,'B. Consumer Budget'!$G894,'C. Consumer Service Detail'!$P$11:$P$5010,"Denied"))</f>
        <v/>
      </c>
    </row>
    <row r="895" spans="2:15" x14ac:dyDescent="0.25">
      <c r="B895" s="64">
        <f t="shared" si="14"/>
        <v>885</v>
      </c>
      <c r="C895" s="68"/>
      <c r="D895" s="69"/>
      <c r="E895" s="103"/>
      <c r="F895" s="69"/>
      <c r="G895" s="89"/>
      <c r="H895" s="69"/>
      <c r="I895" s="70"/>
      <c r="J895" s="70"/>
      <c r="K895" s="121">
        <f>'B. Consumer Budget'!$I895-'B. Consumer Budget'!$J895</f>
        <v>0</v>
      </c>
      <c r="L895" s="120" t="str">
        <f>IF(OR(C895="",D895=""),"",SUMIFS('C. Consumer Service Detail'!$J$11:$J$5010,'C. Consumer Service Detail'!$D$11:$D$5010,$C895,'C. Consumer Service Detail'!$E$11:$E$5010,$D895,'C. Consumer Service Detail'!$F$11:$F$5010,'B. Consumer Budget'!$G895))</f>
        <v/>
      </c>
      <c r="M895" s="120">
        <f>IF('B. Consumer Budget'!$K895&lt;0,0,IF('B. Consumer Budget'!$L895&gt;'B. Consumer Budget'!$K895,'B. Consumer Budget'!$K895,'B. Consumer Budget'!$L895))</f>
        <v>0</v>
      </c>
      <c r="N895" s="120" t="str">
        <f>IF('B. Consumer Budget'!$L895="","",'B. Consumer Budget'!$M895-'B. Consumer Budget'!$L895)</f>
        <v/>
      </c>
      <c r="O895" s="63" t="str">
        <f>IF(OR(E895="",F895=""),"",SUMIFS('C. Consumer Service Detail'!$J$11:$J$5010,'C. Consumer Service Detail'!$D$11:$D$5010,$C895,'C. Consumer Service Detail'!$E$11:$E$5010,$D895,'C. Consumer Service Detail'!$F$11:$F$5010,'B. Consumer Budget'!$G895,'C. Consumer Service Detail'!$P$11:$P$5010,"Denied"))</f>
        <v/>
      </c>
    </row>
    <row r="896" spans="2:15" x14ac:dyDescent="0.25">
      <c r="B896" s="64">
        <f t="shared" si="14"/>
        <v>886</v>
      </c>
      <c r="C896" s="65"/>
      <c r="D896" s="66"/>
      <c r="E896" s="104"/>
      <c r="F896" s="66"/>
      <c r="G896" s="88"/>
      <c r="H896" s="66"/>
      <c r="I896" s="67"/>
      <c r="J896" s="67"/>
      <c r="K896" s="121">
        <f>'B. Consumer Budget'!$I896-'B. Consumer Budget'!$J896</f>
        <v>0</v>
      </c>
      <c r="L896" s="120" t="str">
        <f>IF(OR(C896="",D896=""),"",SUMIFS('C. Consumer Service Detail'!$J$11:$J$5010,'C. Consumer Service Detail'!$D$11:$D$5010,$C896,'C. Consumer Service Detail'!$E$11:$E$5010,$D896,'C. Consumer Service Detail'!$F$11:$F$5010,'B. Consumer Budget'!$G896))</f>
        <v/>
      </c>
      <c r="M896" s="120">
        <f>IF('B. Consumer Budget'!$K896&lt;0,0,IF('B. Consumer Budget'!$L896&gt;'B. Consumer Budget'!$K896,'B. Consumer Budget'!$K896,'B. Consumer Budget'!$L896))</f>
        <v>0</v>
      </c>
      <c r="N896" s="120" t="str">
        <f>IF('B. Consumer Budget'!$L896="","",'B. Consumer Budget'!$M896-'B. Consumer Budget'!$L896)</f>
        <v/>
      </c>
      <c r="O896" s="63" t="str">
        <f>IF(OR(E896="",F896=""),"",SUMIFS('C. Consumer Service Detail'!$J$11:$J$5010,'C. Consumer Service Detail'!$D$11:$D$5010,$C896,'C. Consumer Service Detail'!$E$11:$E$5010,$D896,'C. Consumer Service Detail'!$F$11:$F$5010,'B. Consumer Budget'!$G896,'C. Consumer Service Detail'!$P$11:$P$5010,"Denied"))</f>
        <v/>
      </c>
    </row>
    <row r="897" spans="2:15" x14ac:dyDescent="0.25">
      <c r="B897" s="64">
        <f t="shared" si="14"/>
        <v>887</v>
      </c>
      <c r="C897" s="68"/>
      <c r="D897" s="69"/>
      <c r="E897" s="103"/>
      <c r="F897" s="69"/>
      <c r="G897" s="89"/>
      <c r="H897" s="69"/>
      <c r="I897" s="70"/>
      <c r="J897" s="70"/>
      <c r="K897" s="121">
        <f>'B. Consumer Budget'!$I897-'B. Consumer Budget'!$J897</f>
        <v>0</v>
      </c>
      <c r="L897" s="120" t="str">
        <f>IF(OR(C897="",D897=""),"",SUMIFS('C. Consumer Service Detail'!$J$11:$J$5010,'C. Consumer Service Detail'!$D$11:$D$5010,$C897,'C. Consumer Service Detail'!$E$11:$E$5010,$D897,'C. Consumer Service Detail'!$F$11:$F$5010,'B. Consumer Budget'!$G897))</f>
        <v/>
      </c>
      <c r="M897" s="120">
        <f>IF('B. Consumer Budget'!$K897&lt;0,0,IF('B. Consumer Budget'!$L897&gt;'B. Consumer Budget'!$K897,'B. Consumer Budget'!$K897,'B. Consumer Budget'!$L897))</f>
        <v>0</v>
      </c>
      <c r="N897" s="120" t="str">
        <f>IF('B. Consumer Budget'!$L897="","",'B. Consumer Budget'!$M897-'B. Consumer Budget'!$L897)</f>
        <v/>
      </c>
      <c r="O897" s="63" t="str">
        <f>IF(OR(E897="",F897=""),"",SUMIFS('C. Consumer Service Detail'!$J$11:$J$5010,'C. Consumer Service Detail'!$D$11:$D$5010,$C897,'C. Consumer Service Detail'!$E$11:$E$5010,$D897,'C. Consumer Service Detail'!$F$11:$F$5010,'B. Consumer Budget'!$G897,'C. Consumer Service Detail'!$P$11:$P$5010,"Denied"))</f>
        <v/>
      </c>
    </row>
    <row r="898" spans="2:15" x14ac:dyDescent="0.25">
      <c r="B898" s="64">
        <f t="shared" si="14"/>
        <v>888</v>
      </c>
      <c r="C898" s="65"/>
      <c r="D898" s="66"/>
      <c r="E898" s="104"/>
      <c r="F898" s="66"/>
      <c r="G898" s="88"/>
      <c r="H898" s="66"/>
      <c r="I898" s="67"/>
      <c r="J898" s="67"/>
      <c r="K898" s="121">
        <f>'B. Consumer Budget'!$I898-'B. Consumer Budget'!$J898</f>
        <v>0</v>
      </c>
      <c r="L898" s="120" t="str">
        <f>IF(OR(C898="",D898=""),"",SUMIFS('C. Consumer Service Detail'!$J$11:$J$5010,'C. Consumer Service Detail'!$D$11:$D$5010,$C898,'C. Consumer Service Detail'!$E$11:$E$5010,$D898,'C. Consumer Service Detail'!$F$11:$F$5010,'B. Consumer Budget'!$G898))</f>
        <v/>
      </c>
      <c r="M898" s="120">
        <f>IF('B. Consumer Budget'!$K898&lt;0,0,IF('B. Consumer Budget'!$L898&gt;'B. Consumer Budget'!$K898,'B. Consumer Budget'!$K898,'B. Consumer Budget'!$L898))</f>
        <v>0</v>
      </c>
      <c r="N898" s="120" t="str">
        <f>IF('B. Consumer Budget'!$L898="","",'B. Consumer Budget'!$M898-'B. Consumer Budget'!$L898)</f>
        <v/>
      </c>
      <c r="O898" s="63" t="str">
        <f>IF(OR(E898="",F898=""),"",SUMIFS('C. Consumer Service Detail'!$J$11:$J$5010,'C. Consumer Service Detail'!$D$11:$D$5010,$C898,'C. Consumer Service Detail'!$E$11:$E$5010,$D898,'C. Consumer Service Detail'!$F$11:$F$5010,'B. Consumer Budget'!$G898,'C. Consumer Service Detail'!$P$11:$P$5010,"Denied"))</f>
        <v/>
      </c>
    </row>
    <row r="899" spans="2:15" x14ac:dyDescent="0.25">
      <c r="B899" s="64">
        <f t="shared" si="14"/>
        <v>889</v>
      </c>
      <c r="C899" s="68"/>
      <c r="D899" s="69"/>
      <c r="E899" s="103"/>
      <c r="F899" s="69"/>
      <c r="G899" s="89"/>
      <c r="H899" s="69"/>
      <c r="I899" s="70"/>
      <c r="J899" s="70"/>
      <c r="K899" s="121">
        <f>'B. Consumer Budget'!$I899-'B. Consumer Budget'!$J899</f>
        <v>0</v>
      </c>
      <c r="L899" s="120" t="str">
        <f>IF(OR(C899="",D899=""),"",SUMIFS('C. Consumer Service Detail'!$J$11:$J$5010,'C. Consumer Service Detail'!$D$11:$D$5010,$C899,'C. Consumer Service Detail'!$E$11:$E$5010,$D899,'C. Consumer Service Detail'!$F$11:$F$5010,'B. Consumer Budget'!$G899))</f>
        <v/>
      </c>
      <c r="M899" s="120">
        <f>IF('B. Consumer Budget'!$K899&lt;0,0,IF('B. Consumer Budget'!$L899&gt;'B. Consumer Budget'!$K899,'B. Consumer Budget'!$K899,'B. Consumer Budget'!$L899))</f>
        <v>0</v>
      </c>
      <c r="N899" s="120" t="str">
        <f>IF('B. Consumer Budget'!$L899="","",'B. Consumer Budget'!$M899-'B. Consumer Budget'!$L899)</f>
        <v/>
      </c>
      <c r="O899" s="63" t="str">
        <f>IF(OR(E899="",F899=""),"",SUMIFS('C. Consumer Service Detail'!$J$11:$J$5010,'C. Consumer Service Detail'!$D$11:$D$5010,$C899,'C. Consumer Service Detail'!$E$11:$E$5010,$D899,'C. Consumer Service Detail'!$F$11:$F$5010,'B. Consumer Budget'!$G899,'C. Consumer Service Detail'!$P$11:$P$5010,"Denied"))</f>
        <v/>
      </c>
    </row>
    <row r="900" spans="2:15" x14ac:dyDescent="0.25">
      <c r="B900" s="64">
        <f t="shared" si="14"/>
        <v>890</v>
      </c>
      <c r="C900" s="65"/>
      <c r="D900" s="66"/>
      <c r="E900" s="104"/>
      <c r="F900" s="66"/>
      <c r="G900" s="88"/>
      <c r="H900" s="66"/>
      <c r="I900" s="67"/>
      <c r="J900" s="67"/>
      <c r="K900" s="121">
        <f>'B. Consumer Budget'!$I900-'B. Consumer Budget'!$J900</f>
        <v>0</v>
      </c>
      <c r="L900" s="120" t="str">
        <f>IF(OR(C900="",D900=""),"",SUMIFS('C. Consumer Service Detail'!$J$11:$J$5010,'C. Consumer Service Detail'!$D$11:$D$5010,$C900,'C. Consumer Service Detail'!$E$11:$E$5010,$D900,'C. Consumer Service Detail'!$F$11:$F$5010,'B. Consumer Budget'!$G900))</f>
        <v/>
      </c>
      <c r="M900" s="120">
        <f>IF('B. Consumer Budget'!$K900&lt;0,0,IF('B. Consumer Budget'!$L900&gt;'B. Consumer Budget'!$K900,'B. Consumer Budget'!$K900,'B. Consumer Budget'!$L900))</f>
        <v>0</v>
      </c>
      <c r="N900" s="120" t="str">
        <f>IF('B. Consumer Budget'!$L900="","",'B. Consumer Budget'!$M900-'B. Consumer Budget'!$L900)</f>
        <v/>
      </c>
      <c r="O900" s="63" t="str">
        <f>IF(OR(E900="",F900=""),"",SUMIFS('C. Consumer Service Detail'!$J$11:$J$5010,'C. Consumer Service Detail'!$D$11:$D$5010,$C900,'C. Consumer Service Detail'!$E$11:$E$5010,$D900,'C. Consumer Service Detail'!$F$11:$F$5010,'B. Consumer Budget'!$G900,'C. Consumer Service Detail'!$P$11:$P$5010,"Denied"))</f>
        <v/>
      </c>
    </row>
    <row r="901" spans="2:15" x14ac:dyDescent="0.25">
      <c r="B901" s="64">
        <f t="shared" si="14"/>
        <v>891</v>
      </c>
      <c r="C901" s="68"/>
      <c r="D901" s="69"/>
      <c r="E901" s="103"/>
      <c r="F901" s="69"/>
      <c r="G901" s="89"/>
      <c r="H901" s="69"/>
      <c r="I901" s="70"/>
      <c r="J901" s="70"/>
      <c r="K901" s="121">
        <f>'B. Consumer Budget'!$I901-'B. Consumer Budget'!$J901</f>
        <v>0</v>
      </c>
      <c r="L901" s="120" t="str">
        <f>IF(OR(C901="",D901=""),"",SUMIFS('C. Consumer Service Detail'!$J$11:$J$5010,'C. Consumer Service Detail'!$D$11:$D$5010,$C901,'C. Consumer Service Detail'!$E$11:$E$5010,$D901,'C. Consumer Service Detail'!$F$11:$F$5010,'B. Consumer Budget'!$G901))</f>
        <v/>
      </c>
      <c r="M901" s="120">
        <f>IF('B. Consumer Budget'!$K901&lt;0,0,IF('B. Consumer Budget'!$L901&gt;'B. Consumer Budget'!$K901,'B. Consumer Budget'!$K901,'B. Consumer Budget'!$L901))</f>
        <v>0</v>
      </c>
      <c r="N901" s="120" t="str">
        <f>IF('B. Consumer Budget'!$L901="","",'B. Consumer Budget'!$M901-'B. Consumer Budget'!$L901)</f>
        <v/>
      </c>
      <c r="O901" s="63" t="str">
        <f>IF(OR(E901="",F901=""),"",SUMIFS('C. Consumer Service Detail'!$J$11:$J$5010,'C. Consumer Service Detail'!$D$11:$D$5010,$C901,'C. Consumer Service Detail'!$E$11:$E$5010,$D901,'C. Consumer Service Detail'!$F$11:$F$5010,'B. Consumer Budget'!$G901,'C. Consumer Service Detail'!$P$11:$P$5010,"Denied"))</f>
        <v/>
      </c>
    </row>
    <row r="902" spans="2:15" x14ac:dyDescent="0.25">
      <c r="B902" s="64">
        <f t="shared" si="14"/>
        <v>892</v>
      </c>
      <c r="C902" s="65"/>
      <c r="D902" s="66"/>
      <c r="E902" s="104"/>
      <c r="F902" s="66"/>
      <c r="G902" s="88"/>
      <c r="H902" s="66"/>
      <c r="I902" s="67"/>
      <c r="J902" s="67"/>
      <c r="K902" s="121">
        <f>'B. Consumer Budget'!$I902-'B. Consumer Budget'!$J902</f>
        <v>0</v>
      </c>
      <c r="L902" s="120" t="str">
        <f>IF(OR(C902="",D902=""),"",SUMIFS('C. Consumer Service Detail'!$J$11:$J$5010,'C. Consumer Service Detail'!$D$11:$D$5010,$C902,'C. Consumer Service Detail'!$E$11:$E$5010,$D902,'C. Consumer Service Detail'!$F$11:$F$5010,'B. Consumer Budget'!$G902))</f>
        <v/>
      </c>
      <c r="M902" s="120">
        <f>IF('B. Consumer Budget'!$K902&lt;0,0,IF('B. Consumer Budget'!$L902&gt;'B. Consumer Budget'!$K902,'B. Consumer Budget'!$K902,'B. Consumer Budget'!$L902))</f>
        <v>0</v>
      </c>
      <c r="N902" s="120" t="str">
        <f>IF('B. Consumer Budget'!$L902="","",'B. Consumer Budget'!$M902-'B. Consumer Budget'!$L902)</f>
        <v/>
      </c>
      <c r="O902" s="63" t="str">
        <f>IF(OR(E902="",F902=""),"",SUMIFS('C. Consumer Service Detail'!$J$11:$J$5010,'C. Consumer Service Detail'!$D$11:$D$5010,$C902,'C. Consumer Service Detail'!$E$11:$E$5010,$D902,'C. Consumer Service Detail'!$F$11:$F$5010,'B. Consumer Budget'!$G902,'C. Consumer Service Detail'!$P$11:$P$5010,"Denied"))</f>
        <v/>
      </c>
    </row>
    <row r="903" spans="2:15" x14ac:dyDescent="0.25">
      <c r="B903" s="64">
        <f t="shared" si="14"/>
        <v>893</v>
      </c>
      <c r="C903" s="68"/>
      <c r="D903" s="69"/>
      <c r="E903" s="103"/>
      <c r="F903" s="69"/>
      <c r="G903" s="89"/>
      <c r="H903" s="69"/>
      <c r="I903" s="70"/>
      <c r="J903" s="70"/>
      <c r="K903" s="121">
        <f>'B. Consumer Budget'!$I903-'B. Consumer Budget'!$J903</f>
        <v>0</v>
      </c>
      <c r="L903" s="120" t="str">
        <f>IF(OR(C903="",D903=""),"",SUMIFS('C. Consumer Service Detail'!$J$11:$J$5010,'C. Consumer Service Detail'!$D$11:$D$5010,$C903,'C. Consumer Service Detail'!$E$11:$E$5010,$D903,'C. Consumer Service Detail'!$F$11:$F$5010,'B. Consumer Budget'!$G903))</f>
        <v/>
      </c>
      <c r="M903" s="120">
        <f>IF('B. Consumer Budget'!$K903&lt;0,0,IF('B. Consumer Budget'!$L903&gt;'B. Consumer Budget'!$K903,'B. Consumer Budget'!$K903,'B. Consumer Budget'!$L903))</f>
        <v>0</v>
      </c>
      <c r="N903" s="120" t="str">
        <f>IF('B. Consumer Budget'!$L903="","",'B. Consumer Budget'!$M903-'B. Consumer Budget'!$L903)</f>
        <v/>
      </c>
      <c r="O903" s="63" t="str">
        <f>IF(OR(E903="",F903=""),"",SUMIFS('C. Consumer Service Detail'!$J$11:$J$5010,'C. Consumer Service Detail'!$D$11:$D$5010,$C903,'C. Consumer Service Detail'!$E$11:$E$5010,$D903,'C. Consumer Service Detail'!$F$11:$F$5010,'B. Consumer Budget'!$G903,'C. Consumer Service Detail'!$P$11:$P$5010,"Denied"))</f>
        <v/>
      </c>
    </row>
    <row r="904" spans="2:15" x14ac:dyDescent="0.25">
      <c r="B904" s="64">
        <f t="shared" si="14"/>
        <v>894</v>
      </c>
      <c r="C904" s="65"/>
      <c r="D904" s="66"/>
      <c r="E904" s="104"/>
      <c r="F904" s="66"/>
      <c r="G904" s="88"/>
      <c r="H904" s="66"/>
      <c r="I904" s="67"/>
      <c r="J904" s="67"/>
      <c r="K904" s="121">
        <f>'B. Consumer Budget'!$I904-'B. Consumer Budget'!$J904</f>
        <v>0</v>
      </c>
      <c r="L904" s="120" t="str">
        <f>IF(OR(C904="",D904=""),"",SUMIFS('C. Consumer Service Detail'!$J$11:$J$5010,'C. Consumer Service Detail'!$D$11:$D$5010,$C904,'C. Consumer Service Detail'!$E$11:$E$5010,$D904,'C. Consumer Service Detail'!$F$11:$F$5010,'B. Consumer Budget'!$G904))</f>
        <v/>
      </c>
      <c r="M904" s="120">
        <f>IF('B. Consumer Budget'!$K904&lt;0,0,IF('B. Consumer Budget'!$L904&gt;'B. Consumer Budget'!$K904,'B. Consumer Budget'!$K904,'B. Consumer Budget'!$L904))</f>
        <v>0</v>
      </c>
      <c r="N904" s="120" t="str">
        <f>IF('B. Consumer Budget'!$L904="","",'B. Consumer Budget'!$M904-'B. Consumer Budget'!$L904)</f>
        <v/>
      </c>
      <c r="O904" s="63" t="str">
        <f>IF(OR(E904="",F904=""),"",SUMIFS('C. Consumer Service Detail'!$J$11:$J$5010,'C. Consumer Service Detail'!$D$11:$D$5010,$C904,'C. Consumer Service Detail'!$E$11:$E$5010,$D904,'C. Consumer Service Detail'!$F$11:$F$5010,'B. Consumer Budget'!$G904,'C. Consumer Service Detail'!$P$11:$P$5010,"Denied"))</f>
        <v/>
      </c>
    </row>
    <row r="905" spans="2:15" x14ac:dyDescent="0.25">
      <c r="B905" s="64">
        <f t="shared" si="14"/>
        <v>895</v>
      </c>
      <c r="C905" s="68"/>
      <c r="D905" s="69"/>
      <c r="E905" s="103"/>
      <c r="F905" s="69"/>
      <c r="G905" s="89"/>
      <c r="H905" s="69"/>
      <c r="I905" s="70"/>
      <c r="J905" s="70"/>
      <c r="K905" s="121">
        <f>'B. Consumer Budget'!$I905-'B. Consumer Budget'!$J905</f>
        <v>0</v>
      </c>
      <c r="L905" s="120" t="str">
        <f>IF(OR(C905="",D905=""),"",SUMIFS('C. Consumer Service Detail'!$J$11:$J$5010,'C. Consumer Service Detail'!$D$11:$D$5010,$C905,'C. Consumer Service Detail'!$E$11:$E$5010,$D905,'C. Consumer Service Detail'!$F$11:$F$5010,'B. Consumer Budget'!$G905))</f>
        <v/>
      </c>
      <c r="M905" s="120">
        <f>IF('B. Consumer Budget'!$K905&lt;0,0,IF('B. Consumer Budget'!$L905&gt;'B. Consumer Budget'!$K905,'B. Consumer Budget'!$K905,'B. Consumer Budget'!$L905))</f>
        <v>0</v>
      </c>
      <c r="N905" s="120" t="str">
        <f>IF('B. Consumer Budget'!$L905="","",'B. Consumer Budget'!$M905-'B. Consumer Budget'!$L905)</f>
        <v/>
      </c>
      <c r="O905" s="63" t="str">
        <f>IF(OR(E905="",F905=""),"",SUMIFS('C. Consumer Service Detail'!$J$11:$J$5010,'C. Consumer Service Detail'!$D$11:$D$5010,$C905,'C. Consumer Service Detail'!$E$11:$E$5010,$D905,'C. Consumer Service Detail'!$F$11:$F$5010,'B. Consumer Budget'!$G905,'C. Consumer Service Detail'!$P$11:$P$5010,"Denied"))</f>
        <v/>
      </c>
    </row>
    <row r="906" spans="2:15" x14ac:dyDescent="0.25">
      <c r="B906" s="64">
        <f t="shared" si="14"/>
        <v>896</v>
      </c>
      <c r="C906" s="65"/>
      <c r="D906" s="66"/>
      <c r="E906" s="104"/>
      <c r="F906" s="66"/>
      <c r="G906" s="88"/>
      <c r="H906" s="66"/>
      <c r="I906" s="67"/>
      <c r="J906" s="67"/>
      <c r="K906" s="121">
        <f>'B. Consumer Budget'!$I906-'B. Consumer Budget'!$J906</f>
        <v>0</v>
      </c>
      <c r="L906" s="120" t="str">
        <f>IF(OR(C906="",D906=""),"",SUMIFS('C. Consumer Service Detail'!$J$11:$J$5010,'C. Consumer Service Detail'!$D$11:$D$5010,$C906,'C. Consumer Service Detail'!$E$11:$E$5010,$D906,'C. Consumer Service Detail'!$F$11:$F$5010,'B. Consumer Budget'!$G906))</f>
        <v/>
      </c>
      <c r="M906" s="120">
        <f>IF('B. Consumer Budget'!$K906&lt;0,0,IF('B. Consumer Budget'!$L906&gt;'B. Consumer Budget'!$K906,'B. Consumer Budget'!$K906,'B. Consumer Budget'!$L906))</f>
        <v>0</v>
      </c>
      <c r="N906" s="120" t="str">
        <f>IF('B. Consumer Budget'!$L906="","",'B. Consumer Budget'!$M906-'B. Consumer Budget'!$L906)</f>
        <v/>
      </c>
      <c r="O906" s="63" t="str">
        <f>IF(OR(E906="",F906=""),"",SUMIFS('C. Consumer Service Detail'!$J$11:$J$5010,'C. Consumer Service Detail'!$D$11:$D$5010,$C906,'C. Consumer Service Detail'!$E$11:$E$5010,$D906,'C. Consumer Service Detail'!$F$11:$F$5010,'B. Consumer Budget'!$G906,'C. Consumer Service Detail'!$P$11:$P$5010,"Denied"))</f>
        <v/>
      </c>
    </row>
    <row r="907" spans="2:15" x14ac:dyDescent="0.25">
      <c r="B907" s="64">
        <f t="shared" si="14"/>
        <v>897</v>
      </c>
      <c r="C907" s="68"/>
      <c r="D907" s="69"/>
      <c r="E907" s="103"/>
      <c r="F907" s="69"/>
      <c r="G907" s="89"/>
      <c r="H907" s="69"/>
      <c r="I907" s="70"/>
      <c r="J907" s="70"/>
      <c r="K907" s="121">
        <f>'B. Consumer Budget'!$I907-'B. Consumer Budget'!$J907</f>
        <v>0</v>
      </c>
      <c r="L907" s="120" t="str">
        <f>IF(OR(C907="",D907=""),"",SUMIFS('C. Consumer Service Detail'!$J$11:$J$5010,'C. Consumer Service Detail'!$D$11:$D$5010,$C907,'C. Consumer Service Detail'!$E$11:$E$5010,$D907,'C. Consumer Service Detail'!$F$11:$F$5010,'B. Consumer Budget'!$G907))</f>
        <v/>
      </c>
      <c r="M907" s="120">
        <f>IF('B. Consumer Budget'!$K907&lt;0,0,IF('B. Consumer Budget'!$L907&gt;'B. Consumer Budget'!$K907,'B. Consumer Budget'!$K907,'B. Consumer Budget'!$L907))</f>
        <v>0</v>
      </c>
      <c r="N907" s="120" t="str">
        <f>IF('B. Consumer Budget'!$L907="","",'B. Consumer Budget'!$M907-'B. Consumer Budget'!$L907)</f>
        <v/>
      </c>
      <c r="O907" s="63" t="str">
        <f>IF(OR(E907="",F907=""),"",SUMIFS('C. Consumer Service Detail'!$J$11:$J$5010,'C. Consumer Service Detail'!$D$11:$D$5010,$C907,'C. Consumer Service Detail'!$E$11:$E$5010,$D907,'C. Consumer Service Detail'!$F$11:$F$5010,'B. Consumer Budget'!$G907,'C. Consumer Service Detail'!$P$11:$P$5010,"Denied"))</f>
        <v/>
      </c>
    </row>
    <row r="908" spans="2:15" x14ac:dyDescent="0.25">
      <c r="B908" s="64">
        <f t="shared" si="14"/>
        <v>898</v>
      </c>
      <c r="C908" s="65"/>
      <c r="D908" s="66"/>
      <c r="E908" s="104"/>
      <c r="F908" s="66"/>
      <c r="G908" s="88"/>
      <c r="H908" s="66"/>
      <c r="I908" s="67"/>
      <c r="J908" s="67"/>
      <c r="K908" s="121">
        <f>'B. Consumer Budget'!$I908-'B. Consumer Budget'!$J908</f>
        <v>0</v>
      </c>
      <c r="L908" s="120" t="str">
        <f>IF(OR(C908="",D908=""),"",SUMIFS('C. Consumer Service Detail'!$J$11:$J$5010,'C. Consumer Service Detail'!$D$11:$D$5010,$C908,'C. Consumer Service Detail'!$E$11:$E$5010,$D908,'C. Consumer Service Detail'!$F$11:$F$5010,'B. Consumer Budget'!$G908))</f>
        <v/>
      </c>
      <c r="M908" s="120">
        <f>IF('B. Consumer Budget'!$K908&lt;0,0,IF('B. Consumer Budget'!$L908&gt;'B. Consumer Budget'!$K908,'B. Consumer Budget'!$K908,'B. Consumer Budget'!$L908))</f>
        <v>0</v>
      </c>
      <c r="N908" s="120" t="str">
        <f>IF('B. Consumer Budget'!$L908="","",'B. Consumer Budget'!$M908-'B. Consumer Budget'!$L908)</f>
        <v/>
      </c>
      <c r="O908" s="63" t="str">
        <f>IF(OR(E908="",F908=""),"",SUMIFS('C. Consumer Service Detail'!$J$11:$J$5010,'C. Consumer Service Detail'!$D$11:$D$5010,$C908,'C. Consumer Service Detail'!$E$11:$E$5010,$D908,'C. Consumer Service Detail'!$F$11:$F$5010,'B. Consumer Budget'!$G908,'C. Consumer Service Detail'!$P$11:$P$5010,"Denied"))</f>
        <v/>
      </c>
    </row>
    <row r="909" spans="2:15" x14ac:dyDescent="0.25">
      <c r="B909" s="64">
        <f t="shared" si="14"/>
        <v>899</v>
      </c>
      <c r="C909" s="68"/>
      <c r="D909" s="69"/>
      <c r="E909" s="103"/>
      <c r="F909" s="69"/>
      <c r="G909" s="89"/>
      <c r="H909" s="69"/>
      <c r="I909" s="70"/>
      <c r="J909" s="70"/>
      <c r="K909" s="121">
        <f>'B. Consumer Budget'!$I909-'B. Consumer Budget'!$J909</f>
        <v>0</v>
      </c>
      <c r="L909" s="120" t="str">
        <f>IF(OR(C909="",D909=""),"",SUMIFS('C. Consumer Service Detail'!$J$11:$J$5010,'C. Consumer Service Detail'!$D$11:$D$5010,$C909,'C. Consumer Service Detail'!$E$11:$E$5010,$D909,'C. Consumer Service Detail'!$F$11:$F$5010,'B. Consumer Budget'!$G909))</f>
        <v/>
      </c>
      <c r="M909" s="120">
        <f>IF('B. Consumer Budget'!$K909&lt;0,0,IF('B. Consumer Budget'!$L909&gt;'B. Consumer Budget'!$K909,'B. Consumer Budget'!$K909,'B. Consumer Budget'!$L909))</f>
        <v>0</v>
      </c>
      <c r="N909" s="120" t="str">
        <f>IF('B. Consumer Budget'!$L909="","",'B. Consumer Budget'!$M909-'B. Consumer Budget'!$L909)</f>
        <v/>
      </c>
      <c r="O909" s="63" t="str">
        <f>IF(OR(E909="",F909=""),"",SUMIFS('C. Consumer Service Detail'!$J$11:$J$5010,'C. Consumer Service Detail'!$D$11:$D$5010,$C909,'C. Consumer Service Detail'!$E$11:$E$5010,$D909,'C. Consumer Service Detail'!$F$11:$F$5010,'B. Consumer Budget'!$G909,'C. Consumer Service Detail'!$P$11:$P$5010,"Denied"))</f>
        <v/>
      </c>
    </row>
    <row r="910" spans="2:15" x14ac:dyDescent="0.25">
      <c r="B910" s="64">
        <f t="shared" si="14"/>
        <v>900</v>
      </c>
      <c r="C910" s="65"/>
      <c r="D910" s="66"/>
      <c r="E910" s="104"/>
      <c r="F910" s="66"/>
      <c r="G910" s="88"/>
      <c r="H910" s="66"/>
      <c r="I910" s="67"/>
      <c r="J910" s="67"/>
      <c r="K910" s="121">
        <f>'B. Consumer Budget'!$I910-'B. Consumer Budget'!$J910</f>
        <v>0</v>
      </c>
      <c r="L910" s="120" t="str">
        <f>IF(OR(C910="",D910=""),"",SUMIFS('C. Consumer Service Detail'!$J$11:$J$5010,'C. Consumer Service Detail'!$D$11:$D$5010,$C910,'C. Consumer Service Detail'!$E$11:$E$5010,$D910,'C. Consumer Service Detail'!$F$11:$F$5010,'B. Consumer Budget'!$G910))</f>
        <v/>
      </c>
      <c r="M910" s="120">
        <f>IF('B. Consumer Budget'!$K910&lt;0,0,IF('B. Consumer Budget'!$L910&gt;'B. Consumer Budget'!$K910,'B. Consumer Budget'!$K910,'B. Consumer Budget'!$L910))</f>
        <v>0</v>
      </c>
      <c r="N910" s="120" t="str">
        <f>IF('B. Consumer Budget'!$L910="","",'B. Consumer Budget'!$M910-'B. Consumer Budget'!$L910)</f>
        <v/>
      </c>
      <c r="O910" s="63" t="str">
        <f>IF(OR(E910="",F910=""),"",SUMIFS('C. Consumer Service Detail'!$J$11:$J$5010,'C. Consumer Service Detail'!$D$11:$D$5010,$C910,'C. Consumer Service Detail'!$E$11:$E$5010,$D910,'C. Consumer Service Detail'!$F$11:$F$5010,'B. Consumer Budget'!$G910,'C. Consumer Service Detail'!$P$11:$P$5010,"Denied"))</f>
        <v/>
      </c>
    </row>
    <row r="911" spans="2:15" x14ac:dyDescent="0.25">
      <c r="B911" s="64">
        <f t="shared" si="14"/>
        <v>901</v>
      </c>
      <c r="C911" s="68"/>
      <c r="D911" s="69"/>
      <c r="E911" s="103"/>
      <c r="F911" s="69"/>
      <c r="G911" s="89"/>
      <c r="H911" s="69"/>
      <c r="I911" s="70"/>
      <c r="J911" s="70"/>
      <c r="K911" s="121">
        <f>'B. Consumer Budget'!$I911-'B. Consumer Budget'!$J911</f>
        <v>0</v>
      </c>
      <c r="L911" s="120" t="str">
        <f>IF(OR(C911="",D911=""),"",SUMIFS('C. Consumer Service Detail'!$J$11:$J$5010,'C. Consumer Service Detail'!$D$11:$D$5010,$C911,'C. Consumer Service Detail'!$E$11:$E$5010,$D911,'C. Consumer Service Detail'!$F$11:$F$5010,'B. Consumer Budget'!$G911))</f>
        <v/>
      </c>
      <c r="M911" s="120">
        <f>IF('B. Consumer Budget'!$K911&lt;0,0,IF('B. Consumer Budget'!$L911&gt;'B. Consumer Budget'!$K911,'B. Consumer Budget'!$K911,'B. Consumer Budget'!$L911))</f>
        <v>0</v>
      </c>
      <c r="N911" s="120" t="str">
        <f>IF('B. Consumer Budget'!$L911="","",'B. Consumer Budget'!$M911-'B. Consumer Budget'!$L911)</f>
        <v/>
      </c>
      <c r="O911" s="63" t="str">
        <f>IF(OR(E911="",F911=""),"",SUMIFS('C. Consumer Service Detail'!$J$11:$J$5010,'C. Consumer Service Detail'!$D$11:$D$5010,$C911,'C. Consumer Service Detail'!$E$11:$E$5010,$D911,'C. Consumer Service Detail'!$F$11:$F$5010,'B. Consumer Budget'!$G911,'C. Consumer Service Detail'!$P$11:$P$5010,"Denied"))</f>
        <v/>
      </c>
    </row>
    <row r="912" spans="2:15" x14ac:dyDescent="0.25">
      <c r="B912" s="64">
        <f t="shared" si="14"/>
        <v>902</v>
      </c>
      <c r="C912" s="65"/>
      <c r="D912" s="66"/>
      <c r="E912" s="104"/>
      <c r="F912" s="66"/>
      <c r="G912" s="88"/>
      <c r="H912" s="66"/>
      <c r="I912" s="67"/>
      <c r="J912" s="67"/>
      <c r="K912" s="121">
        <f>'B. Consumer Budget'!$I912-'B. Consumer Budget'!$J912</f>
        <v>0</v>
      </c>
      <c r="L912" s="120" t="str">
        <f>IF(OR(C912="",D912=""),"",SUMIFS('C. Consumer Service Detail'!$J$11:$J$5010,'C. Consumer Service Detail'!$D$11:$D$5010,$C912,'C. Consumer Service Detail'!$E$11:$E$5010,$D912,'C. Consumer Service Detail'!$F$11:$F$5010,'B. Consumer Budget'!$G912))</f>
        <v/>
      </c>
      <c r="M912" s="120">
        <f>IF('B. Consumer Budget'!$K912&lt;0,0,IF('B. Consumer Budget'!$L912&gt;'B. Consumer Budget'!$K912,'B. Consumer Budget'!$K912,'B. Consumer Budget'!$L912))</f>
        <v>0</v>
      </c>
      <c r="N912" s="120" t="str">
        <f>IF('B. Consumer Budget'!$L912="","",'B. Consumer Budget'!$M912-'B. Consumer Budget'!$L912)</f>
        <v/>
      </c>
      <c r="O912" s="63" t="str">
        <f>IF(OR(E912="",F912=""),"",SUMIFS('C. Consumer Service Detail'!$J$11:$J$5010,'C. Consumer Service Detail'!$D$11:$D$5010,$C912,'C. Consumer Service Detail'!$E$11:$E$5010,$D912,'C. Consumer Service Detail'!$F$11:$F$5010,'B. Consumer Budget'!$G912,'C. Consumer Service Detail'!$P$11:$P$5010,"Denied"))</f>
        <v/>
      </c>
    </row>
    <row r="913" spans="2:15" x14ac:dyDescent="0.25">
      <c r="B913" s="64">
        <f t="shared" si="14"/>
        <v>903</v>
      </c>
      <c r="C913" s="68"/>
      <c r="D913" s="69"/>
      <c r="E913" s="103"/>
      <c r="F913" s="69"/>
      <c r="G913" s="89"/>
      <c r="H913" s="69"/>
      <c r="I913" s="70"/>
      <c r="J913" s="70"/>
      <c r="K913" s="121">
        <f>'B. Consumer Budget'!$I913-'B. Consumer Budget'!$J913</f>
        <v>0</v>
      </c>
      <c r="L913" s="120" t="str">
        <f>IF(OR(C913="",D913=""),"",SUMIFS('C. Consumer Service Detail'!$J$11:$J$5010,'C. Consumer Service Detail'!$D$11:$D$5010,$C913,'C. Consumer Service Detail'!$E$11:$E$5010,$D913,'C. Consumer Service Detail'!$F$11:$F$5010,'B. Consumer Budget'!$G913))</f>
        <v/>
      </c>
      <c r="M913" s="120">
        <f>IF('B. Consumer Budget'!$K913&lt;0,0,IF('B. Consumer Budget'!$L913&gt;'B. Consumer Budget'!$K913,'B. Consumer Budget'!$K913,'B. Consumer Budget'!$L913))</f>
        <v>0</v>
      </c>
      <c r="N913" s="120" t="str">
        <f>IF('B. Consumer Budget'!$L913="","",'B. Consumer Budget'!$M913-'B. Consumer Budget'!$L913)</f>
        <v/>
      </c>
      <c r="O913" s="63" t="str">
        <f>IF(OR(E913="",F913=""),"",SUMIFS('C. Consumer Service Detail'!$J$11:$J$5010,'C. Consumer Service Detail'!$D$11:$D$5010,$C913,'C. Consumer Service Detail'!$E$11:$E$5010,$D913,'C. Consumer Service Detail'!$F$11:$F$5010,'B. Consumer Budget'!$G913,'C. Consumer Service Detail'!$P$11:$P$5010,"Denied"))</f>
        <v/>
      </c>
    </row>
    <row r="914" spans="2:15" x14ac:dyDescent="0.25">
      <c r="B914" s="64">
        <f t="shared" si="14"/>
        <v>904</v>
      </c>
      <c r="C914" s="65"/>
      <c r="D914" s="66"/>
      <c r="E914" s="104"/>
      <c r="F914" s="66"/>
      <c r="G914" s="88"/>
      <c r="H914" s="66"/>
      <c r="I914" s="67"/>
      <c r="J914" s="67"/>
      <c r="K914" s="121">
        <f>'B. Consumer Budget'!$I914-'B. Consumer Budget'!$J914</f>
        <v>0</v>
      </c>
      <c r="L914" s="120" t="str">
        <f>IF(OR(C914="",D914=""),"",SUMIFS('C. Consumer Service Detail'!$J$11:$J$5010,'C. Consumer Service Detail'!$D$11:$D$5010,$C914,'C. Consumer Service Detail'!$E$11:$E$5010,$D914,'C. Consumer Service Detail'!$F$11:$F$5010,'B. Consumer Budget'!$G914))</f>
        <v/>
      </c>
      <c r="M914" s="120">
        <f>IF('B. Consumer Budget'!$K914&lt;0,0,IF('B. Consumer Budget'!$L914&gt;'B. Consumer Budget'!$K914,'B. Consumer Budget'!$K914,'B. Consumer Budget'!$L914))</f>
        <v>0</v>
      </c>
      <c r="N914" s="120" t="str">
        <f>IF('B. Consumer Budget'!$L914="","",'B. Consumer Budget'!$M914-'B. Consumer Budget'!$L914)</f>
        <v/>
      </c>
      <c r="O914" s="63" t="str">
        <f>IF(OR(E914="",F914=""),"",SUMIFS('C. Consumer Service Detail'!$J$11:$J$5010,'C. Consumer Service Detail'!$D$11:$D$5010,$C914,'C. Consumer Service Detail'!$E$11:$E$5010,$D914,'C. Consumer Service Detail'!$F$11:$F$5010,'B. Consumer Budget'!$G914,'C. Consumer Service Detail'!$P$11:$P$5010,"Denied"))</f>
        <v/>
      </c>
    </row>
    <row r="915" spans="2:15" x14ac:dyDescent="0.25">
      <c r="B915" s="64">
        <f t="shared" si="14"/>
        <v>905</v>
      </c>
      <c r="C915" s="68"/>
      <c r="D915" s="69"/>
      <c r="E915" s="103"/>
      <c r="F915" s="69"/>
      <c r="G915" s="89"/>
      <c r="H915" s="69"/>
      <c r="I915" s="70"/>
      <c r="J915" s="70"/>
      <c r="K915" s="121">
        <f>'B. Consumer Budget'!$I915-'B. Consumer Budget'!$J915</f>
        <v>0</v>
      </c>
      <c r="L915" s="120" t="str">
        <f>IF(OR(C915="",D915=""),"",SUMIFS('C. Consumer Service Detail'!$J$11:$J$5010,'C. Consumer Service Detail'!$D$11:$D$5010,$C915,'C. Consumer Service Detail'!$E$11:$E$5010,$D915,'C. Consumer Service Detail'!$F$11:$F$5010,'B. Consumer Budget'!$G915))</f>
        <v/>
      </c>
      <c r="M915" s="120">
        <f>IF('B. Consumer Budget'!$K915&lt;0,0,IF('B. Consumer Budget'!$L915&gt;'B. Consumer Budget'!$K915,'B. Consumer Budget'!$K915,'B. Consumer Budget'!$L915))</f>
        <v>0</v>
      </c>
      <c r="N915" s="120" t="str">
        <f>IF('B. Consumer Budget'!$L915="","",'B. Consumer Budget'!$M915-'B. Consumer Budget'!$L915)</f>
        <v/>
      </c>
      <c r="O915" s="63" t="str">
        <f>IF(OR(E915="",F915=""),"",SUMIFS('C. Consumer Service Detail'!$J$11:$J$5010,'C. Consumer Service Detail'!$D$11:$D$5010,$C915,'C. Consumer Service Detail'!$E$11:$E$5010,$D915,'C. Consumer Service Detail'!$F$11:$F$5010,'B. Consumer Budget'!$G915,'C. Consumer Service Detail'!$P$11:$P$5010,"Denied"))</f>
        <v/>
      </c>
    </row>
    <row r="916" spans="2:15" x14ac:dyDescent="0.25">
      <c r="B916" s="64">
        <f t="shared" si="14"/>
        <v>906</v>
      </c>
      <c r="C916" s="65"/>
      <c r="D916" s="66"/>
      <c r="E916" s="104"/>
      <c r="F916" s="66"/>
      <c r="G916" s="88"/>
      <c r="H916" s="66"/>
      <c r="I916" s="67"/>
      <c r="J916" s="67"/>
      <c r="K916" s="121">
        <f>'B. Consumer Budget'!$I916-'B. Consumer Budget'!$J916</f>
        <v>0</v>
      </c>
      <c r="L916" s="120" t="str">
        <f>IF(OR(C916="",D916=""),"",SUMIFS('C. Consumer Service Detail'!$J$11:$J$5010,'C. Consumer Service Detail'!$D$11:$D$5010,$C916,'C. Consumer Service Detail'!$E$11:$E$5010,$D916,'C. Consumer Service Detail'!$F$11:$F$5010,'B. Consumer Budget'!$G916))</f>
        <v/>
      </c>
      <c r="M916" s="120">
        <f>IF('B. Consumer Budget'!$K916&lt;0,0,IF('B. Consumer Budget'!$L916&gt;'B. Consumer Budget'!$K916,'B. Consumer Budget'!$K916,'B. Consumer Budget'!$L916))</f>
        <v>0</v>
      </c>
      <c r="N916" s="120" t="str">
        <f>IF('B. Consumer Budget'!$L916="","",'B. Consumer Budget'!$M916-'B. Consumer Budget'!$L916)</f>
        <v/>
      </c>
      <c r="O916" s="63" t="str">
        <f>IF(OR(E916="",F916=""),"",SUMIFS('C. Consumer Service Detail'!$J$11:$J$5010,'C. Consumer Service Detail'!$D$11:$D$5010,$C916,'C. Consumer Service Detail'!$E$11:$E$5010,$D916,'C. Consumer Service Detail'!$F$11:$F$5010,'B. Consumer Budget'!$G916,'C. Consumer Service Detail'!$P$11:$P$5010,"Denied"))</f>
        <v/>
      </c>
    </row>
    <row r="917" spans="2:15" x14ac:dyDescent="0.25">
      <c r="B917" s="64">
        <f t="shared" si="14"/>
        <v>907</v>
      </c>
      <c r="C917" s="68"/>
      <c r="D917" s="69"/>
      <c r="E917" s="103"/>
      <c r="F917" s="69"/>
      <c r="G917" s="89"/>
      <c r="H917" s="69"/>
      <c r="I917" s="70"/>
      <c r="J917" s="70"/>
      <c r="K917" s="121">
        <f>'B. Consumer Budget'!$I917-'B. Consumer Budget'!$J917</f>
        <v>0</v>
      </c>
      <c r="L917" s="120" t="str">
        <f>IF(OR(C917="",D917=""),"",SUMIFS('C. Consumer Service Detail'!$J$11:$J$5010,'C. Consumer Service Detail'!$D$11:$D$5010,$C917,'C. Consumer Service Detail'!$E$11:$E$5010,$D917,'C. Consumer Service Detail'!$F$11:$F$5010,'B. Consumer Budget'!$G917))</f>
        <v/>
      </c>
      <c r="M917" s="120">
        <f>IF('B. Consumer Budget'!$K917&lt;0,0,IF('B. Consumer Budget'!$L917&gt;'B. Consumer Budget'!$K917,'B. Consumer Budget'!$K917,'B. Consumer Budget'!$L917))</f>
        <v>0</v>
      </c>
      <c r="N917" s="120" t="str">
        <f>IF('B. Consumer Budget'!$L917="","",'B. Consumer Budget'!$M917-'B. Consumer Budget'!$L917)</f>
        <v/>
      </c>
      <c r="O917" s="63" t="str">
        <f>IF(OR(E917="",F917=""),"",SUMIFS('C. Consumer Service Detail'!$J$11:$J$5010,'C. Consumer Service Detail'!$D$11:$D$5010,$C917,'C. Consumer Service Detail'!$E$11:$E$5010,$D917,'C. Consumer Service Detail'!$F$11:$F$5010,'B. Consumer Budget'!$G917,'C. Consumer Service Detail'!$P$11:$P$5010,"Denied"))</f>
        <v/>
      </c>
    </row>
    <row r="918" spans="2:15" x14ac:dyDescent="0.25">
      <c r="B918" s="64">
        <f t="shared" si="14"/>
        <v>908</v>
      </c>
      <c r="C918" s="65"/>
      <c r="D918" s="66"/>
      <c r="E918" s="104"/>
      <c r="F918" s="66"/>
      <c r="G918" s="88"/>
      <c r="H918" s="66"/>
      <c r="I918" s="67"/>
      <c r="J918" s="67"/>
      <c r="K918" s="121">
        <f>'B. Consumer Budget'!$I918-'B. Consumer Budget'!$J918</f>
        <v>0</v>
      </c>
      <c r="L918" s="120" t="str">
        <f>IF(OR(C918="",D918=""),"",SUMIFS('C. Consumer Service Detail'!$J$11:$J$5010,'C. Consumer Service Detail'!$D$11:$D$5010,$C918,'C. Consumer Service Detail'!$E$11:$E$5010,$D918,'C. Consumer Service Detail'!$F$11:$F$5010,'B. Consumer Budget'!$G918))</f>
        <v/>
      </c>
      <c r="M918" s="120">
        <f>IF('B. Consumer Budget'!$K918&lt;0,0,IF('B. Consumer Budget'!$L918&gt;'B. Consumer Budget'!$K918,'B. Consumer Budget'!$K918,'B. Consumer Budget'!$L918))</f>
        <v>0</v>
      </c>
      <c r="N918" s="120" t="str">
        <f>IF('B. Consumer Budget'!$L918="","",'B. Consumer Budget'!$M918-'B. Consumer Budget'!$L918)</f>
        <v/>
      </c>
      <c r="O918" s="63" t="str">
        <f>IF(OR(E918="",F918=""),"",SUMIFS('C. Consumer Service Detail'!$J$11:$J$5010,'C. Consumer Service Detail'!$D$11:$D$5010,$C918,'C. Consumer Service Detail'!$E$11:$E$5010,$D918,'C. Consumer Service Detail'!$F$11:$F$5010,'B. Consumer Budget'!$G918,'C. Consumer Service Detail'!$P$11:$P$5010,"Denied"))</f>
        <v/>
      </c>
    </row>
    <row r="919" spans="2:15" x14ac:dyDescent="0.25">
      <c r="B919" s="64">
        <f t="shared" si="14"/>
        <v>909</v>
      </c>
      <c r="C919" s="68"/>
      <c r="D919" s="69"/>
      <c r="E919" s="103"/>
      <c r="F919" s="69"/>
      <c r="G919" s="89"/>
      <c r="H919" s="69"/>
      <c r="I919" s="70"/>
      <c r="J919" s="70"/>
      <c r="K919" s="121">
        <f>'B. Consumer Budget'!$I919-'B. Consumer Budget'!$J919</f>
        <v>0</v>
      </c>
      <c r="L919" s="120" t="str">
        <f>IF(OR(C919="",D919=""),"",SUMIFS('C. Consumer Service Detail'!$J$11:$J$5010,'C. Consumer Service Detail'!$D$11:$D$5010,$C919,'C. Consumer Service Detail'!$E$11:$E$5010,$D919,'C. Consumer Service Detail'!$F$11:$F$5010,'B. Consumer Budget'!$G919))</f>
        <v/>
      </c>
      <c r="M919" s="120">
        <f>IF('B. Consumer Budget'!$K919&lt;0,0,IF('B. Consumer Budget'!$L919&gt;'B. Consumer Budget'!$K919,'B. Consumer Budget'!$K919,'B. Consumer Budget'!$L919))</f>
        <v>0</v>
      </c>
      <c r="N919" s="120" t="str">
        <f>IF('B. Consumer Budget'!$L919="","",'B. Consumer Budget'!$M919-'B. Consumer Budget'!$L919)</f>
        <v/>
      </c>
      <c r="O919" s="63" t="str">
        <f>IF(OR(E919="",F919=""),"",SUMIFS('C. Consumer Service Detail'!$J$11:$J$5010,'C. Consumer Service Detail'!$D$11:$D$5010,$C919,'C. Consumer Service Detail'!$E$11:$E$5010,$D919,'C. Consumer Service Detail'!$F$11:$F$5010,'B. Consumer Budget'!$G919,'C. Consumer Service Detail'!$P$11:$P$5010,"Denied"))</f>
        <v/>
      </c>
    </row>
    <row r="920" spans="2:15" x14ac:dyDescent="0.25">
      <c r="B920" s="64">
        <f t="shared" si="14"/>
        <v>910</v>
      </c>
      <c r="C920" s="65"/>
      <c r="D920" s="66"/>
      <c r="E920" s="104"/>
      <c r="F920" s="66"/>
      <c r="G920" s="88"/>
      <c r="H920" s="66"/>
      <c r="I920" s="67"/>
      <c r="J920" s="67"/>
      <c r="K920" s="121">
        <f>'B. Consumer Budget'!$I920-'B. Consumer Budget'!$J920</f>
        <v>0</v>
      </c>
      <c r="L920" s="120" t="str">
        <f>IF(OR(C920="",D920=""),"",SUMIFS('C. Consumer Service Detail'!$J$11:$J$5010,'C. Consumer Service Detail'!$D$11:$D$5010,$C920,'C. Consumer Service Detail'!$E$11:$E$5010,$D920,'C. Consumer Service Detail'!$F$11:$F$5010,'B. Consumer Budget'!$G920))</f>
        <v/>
      </c>
      <c r="M920" s="120">
        <f>IF('B. Consumer Budget'!$K920&lt;0,0,IF('B. Consumer Budget'!$L920&gt;'B. Consumer Budget'!$K920,'B. Consumer Budget'!$K920,'B. Consumer Budget'!$L920))</f>
        <v>0</v>
      </c>
      <c r="N920" s="120" t="str">
        <f>IF('B. Consumer Budget'!$L920="","",'B. Consumer Budget'!$M920-'B. Consumer Budget'!$L920)</f>
        <v/>
      </c>
      <c r="O920" s="63" t="str">
        <f>IF(OR(E920="",F920=""),"",SUMIFS('C. Consumer Service Detail'!$J$11:$J$5010,'C. Consumer Service Detail'!$D$11:$D$5010,$C920,'C. Consumer Service Detail'!$E$11:$E$5010,$D920,'C. Consumer Service Detail'!$F$11:$F$5010,'B. Consumer Budget'!$G920,'C. Consumer Service Detail'!$P$11:$P$5010,"Denied"))</f>
        <v/>
      </c>
    </row>
    <row r="921" spans="2:15" x14ac:dyDescent="0.25">
      <c r="B921" s="64">
        <f t="shared" si="14"/>
        <v>911</v>
      </c>
      <c r="C921" s="68"/>
      <c r="D921" s="69"/>
      <c r="E921" s="103"/>
      <c r="F921" s="69"/>
      <c r="G921" s="89"/>
      <c r="H921" s="69"/>
      <c r="I921" s="70"/>
      <c r="J921" s="70"/>
      <c r="K921" s="121">
        <f>'B. Consumer Budget'!$I921-'B. Consumer Budget'!$J921</f>
        <v>0</v>
      </c>
      <c r="L921" s="120" t="str">
        <f>IF(OR(C921="",D921=""),"",SUMIFS('C. Consumer Service Detail'!$J$11:$J$5010,'C. Consumer Service Detail'!$D$11:$D$5010,$C921,'C. Consumer Service Detail'!$E$11:$E$5010,$D921,'C. Consumer Service Detail'!$F$11:$F$5010,'B. Consumer Budget'!$G921))</f>
        <v/>
      </c>
      <c r="M921" s="120">
        <f>IF('B. Consumer Budget'!$K921&lt;0,0,IF('B. Consumer Budget'!$L921&gt;'B. Consumer Budget'!$K921,'B. Consumer Budget'!$K921,'B. Consumer Budget'!$L921))</f>
        <v>0</v>
      </c>
      <c r="N921" s="120" t="str">
        <f>IF('B. Consumer Budget'!$L921="","",'B. Consumer Budget'!$M921-'B. Consumer Budget'!$L921)</f>
        <v/>
      </c>
      <c r="O921" s="63" t="str">
        <f>IF(OR(E921="",F921=""),"",SUMIFS('C. Consumer Service Detail'!$J$11:$J$5010,'C. Consumer Service Detail'!$D$11:$D$5010,$C921,'C. Consumer Service Detail'!$E$11:$E$5010,$D921,'C. Consumer Service Detail'!$F$11:$F$5010,'B. Consumer Budget'!$G921,'C. Consumer Service Detail'!$P$11:$P$5010,"Denied"))</f>
        <v/>
      </c>
    </row>
    <row r="922" spans="2:15" x14ac:dyDescent="0.25">
      <c r="B922" s="64">
        <f t="shared" si="14"/>
        <v>912</v>
      </c>
      <c r="C922" s="65"/>
      <c r="D922" s="66"/>
      <c r="E922" s="104"/>
      <c r="F922" s="66"/>
      <c r="G922" s="88"/>
      <c r="H922" s="66"/>
      <c r="I922" s="67"/>
      <c r="J922" s="67"/>
      <c r="K922" s="121">
        <f>'B. Consumer Budget'!$I922-'B. Consumer Budget'!$J922</f>
        <v>0</v>
      </c>
      <c r="L922" s="120" t="str">
        <f>IF(OR(C922="",D922=""),"",SUMIFS('C. Consumer Service Detail'!$J$11:$J$5010,'C. Consumer Service Detail'!$D$11:$D$5010,$C922,'C. Consumer Service Detail'!$E$11:$E$5010,$D922,'C. Consumer Service Detail'!$F$11:$F$5010,'B. Consumer Budget'!$G922))</f>
        <v/>
      </c>
      <c r="M922" s="120">
        <f>IF('B. Consumer Budget'!$K922&lt;0,0,IF('B. Consumer Budget'!$L922&gt;'B. Consumer Budget'!$K922,'B. Consumer Budget'!$K922,'B. Consumer Budget'!$L922))</f>
        <v>0</v>
      </c>
      <c r="N922" s="120" t="str">
        <f>IF('B. Consumer Budget'!$L922="","",'B. Consumer Budget'!$M922-'B. Consumer Budget'!$L922)</f>
        <v/>
      </c>
      <c r="O922" s="63" t="str">
        <f>IF(OR(E922="",F922=""),"",SUMIFS('C. Consumer Service Detail'!$J$11:$J$5010,'C. Consumer Service Detail'!$D$11:$D$5010,$C922,'C. Consumer Service Detail'!$E$11:$E$5010,$D922,'C. Consumer Service Detail'!$F$11:$F$5010,'B. Consumer Budget'!$G922,'C. Consumer Service Detail'!$P$11:$P$5010,"Denied"))</f>
        <v/>
      </c>
    </row>
    <row r="923" spans="2:15" x14ac:dyDescent="0.25">
      <c r="B923" s="64">
        <f t="shared" si="14"/>
        <v>913</v>
      </c>
      <c r="C923" s="68"/>
      <c r="D923" s="69"/>
      <c r="E923" s="103"/>
      <c r="F923" s="69"/>
      <c r="G923" s="89"/>
      <c r="H923" s="69"/>
      <c r="I923" s="70"/>
      <c r="J923" s="70"/>
      <c r="K923" s="121">
        <f>'B. Consumer Budget'!$I923-'B. Consumer Budget'!$J923</f>
        <v>0</v>
      </c>
      <c r="L923" s="120" t="str">
        <f>IF(OR(C923="",D923=""),"",SUMIFS('C. Consumer Service Detail'!$J$11:$J$5010,'C. Consumer Service Detail'!$D$11:$D$5010,$C923,'C. Consumer Service Detail'!$E$11:$E$5010,$D923,'C. Consumer Service Detail'!$F$11:$F$5010,'B. Consumer Budget'!$G923))</f>
        <v/>
      </c>
      <c r="M923" s="120">
        <f>IF('B. Consumer Budget'!$K923&lt;0,0,IF('B. Consumer Budget'!$L923&gt;'B. Consumer Budget'!$K923,'B. Consumer Budget'!$K923,'B. Consumer Budget'!$L923))</f>
        <v>0</v>
      </c>
      <c r="N923" s="120" t="str">
        <f>IF('B. Consumer Budget'!$L923="","",'B. Consumer Budget'!$M923-'B. Consumer Budget'!$L923)</f>
        <v/>
      </c>
      <c r="O923" s="63" t="str">
        <f>IF(OR(E923="",F923=""),"",SUMIFS('C. Consumer Service Detail'!$J$11:$J$5010,'C. Consumer Service Detail'!$D$11:$D$5010,$C923,'C. Consumer Service Detail'!$E$11:$E$5010,$D923,'C. Consumer Service Detail'!$F$11:$F$5010,'B. Consumer Budget'!$G923,'C. Consumer Service Detail'!$P$11:$P$5010,"Denied"))</f>
        <v/>
      </c>
    </row>
    <row r="924" spans="2:15" x14ac:dyDescent="0.25">
      <c r="B924" s="64">
        <f t="shared" si="14"/>
        <v>914</v>
      </c>
      <c r="C924" s="65"/>
      <c r="D924" s="66"/>
      <c r="E924" s="104"/>
      <c r="F924" s="66"/>
      <c r="G924" s="88"/>
      <c r="H924" s="66"/>
      <c r="I924" s="67"/>
      <c r="J924" s="67"/>
      <c r="K924" s="121">
        <f>'B. Consumer Budget'!$I924-'B. Consumer Budget'!$J924</f>
        <v>0</v>
      </c>
      <c r="L924" s="120" t="str">
        <f>IF(OR(C924="",D924=""),"",SUMIFS('C. Consumer Service Detail'!$J$11:$J$5010,'C. Consumer Service Detail'!$D$11:$D$5010,$C924,'C. Consumer Service Detail'!$E$11:$E$5010,$D924,'C. Consumer Service Detail'!$F$11:$F$5010,'B. Consumer Budget'!$G924))</f>
        <v/>
      </c>
      <c r="M924" s="120">
        <f>IF('B. Consumer Budget'!$K924&lt;0,0,IF('B. Consumer Budget'!$L924&gt;'B. Consumer Budget'!$K924,'B. Consumer Budget'!$K924,'B. Consumer Budget'!$L924))</f>
        <v>0</v>
      </c>
      <c r="N924" s="120" t="str">
        <f>IF('B. Consumer Budget'!$L924="","",'B. Consumer Budget'!$M924-'B. Consumer Budget'!$L924)</f>
        <v/>
      </c>
      <c r="O924" s="63" t="str">
        <f>IF(OR(E924="",F924=""),"",SUMIFS('C. Consumer Service Detail'!$J$11:$J$5010,'C. Consumer Service Detail'!$D$11:$D$5010,$C924,'C. Consumer Service Detail'!$E$11:$E$5010,$D924,'C. Consumer Service Detail'!$F$11:$F$5010,'B. Consumer Budget'!$G924,'C. Consumer Service Detail'!$P$11:$P$5010,"Denied"))</f>
        <v/>
      </c>
    </row>
    <row r="925" spans="2:15" x14ac:dyDescent="0.25">
      <c r="B925" s="64">
        <f t="shared" si="14"/>
        <v>915</v>
      </c>
      <c r="C925" s="68"/>
      <c r="D925" s="69"/>
      <c r="E925" s="103"/>
      <c r="F925" s="69"/>
      <c r="G925" s="89"/>
      <c r="H925" s="69"/>
      <c r="I925" s="70"/>
      <c r="J925" s="70"/>
      <c r="K925" s="121">
        <f>'B. Consumer Budget'!$I925-'B. Consumer Budget'!$J925</f>
        <v>0</v>
      </c>
      <c r="L925" s="120" t="str">
        <f>IF(OR(C925="",D925=""),"",SUMIFS('C. Consumer Service Detail'!$J$11:$J$5010,'C. Consumer Service Detail'!$D$11:$D$5010,$C925,'C. Consumer Service Detail'!$E$11:$E$5010,$D925,'C. Consumer Service Detail'!$F$11:$F$5010,'B. Consumer Budget'!$G925))</f>
        <v/>
      </c>
      <c r="M925" s="120">
        <f>IF('B. Consumer Budget'!$K925&lt;0,0,IF('B. Consumer Budget'!$L925&gt;'B. Consumer Budget'!$K925,'B. Consumer Budget'!$K925,'B. Consumer Budget'!$L925))</f>
        <v>0</v>
      </c>
      <c r="N925" s="120" t="str">
        <f>IF('B. Consumer Budget'!$L925="","",'B. Consumer Budget'!$M925-'B. Consumer Budget'!$L925)</f>
        <v/>
      </c>
      <c r="O925" s="63" t="str">
        <f>IF(OR(E925="",F925=""),"",SUMIFS('C. Consumer Service Detail'!$J$11:$J$5010,'C. Consumer Service Detail'!$D$11:$D$5010,$C925,'C. Consumer Service Detail'!$E$11:$E$5010,$D925,'C. Consumer Service Detail'!$F$11:$F$5010,'B. Consumer Budget'!$G925,'C. Consumer Service Detail'!$P$11:$P$5010,"Denied"))</f>
        <v/>
      </c>
    </row>
    <row r="926" spans="2:15" x14ac:dyDescent="0.25">
      <c r="B926" s="64">
        <f t="shared" si="14"/>
        <v>916</v>
      </c>
      <c r="C926" s="65"/>
      <c r="D926" s="66"/>
      <c r="E926" s="104"/>
      <c r="F926" s="66"/>
      <c r="G926" s="88"/>
      <c r="H926" s="66"/>
      <c r="I926" s="67"/>
      <c r="J926" s="67"/>
      <c r="K926" s="121">
        <f>'B. Consumer Budget'!$I926-'B. Consumer Budget'!$J926</f>
        <v>0</v>
      </c>
      <c r="L926" s="120" t="str">
        <f>IF(OR(C926="",D926=""),"",SUMIFS('C. Consumer Service Detail'!$J$11:$J$5010,'C. Consumer Service Detail'!$D$11:$D$5010,$C926,'C. Consumer Service Detail'!$E$11:$E$5010,$D926,'C. Consumer Service Detail'!$F$11:$F$5010,'B. Consumer Budget'!$G926))</f>
        <v/>
      </c>
      <c r="M926" s="120">
        <f>IF('B. Consumer Budget'!$K926&lt;0,0,IF('B. Consumer Budget'!$L926&gt;'B. Consumer Budget'!$K926,'B. Consumer Budget'!$K926,'B. Consumer Budget'!$L926))</f>
        <v>0</v>
      </c>
      <c r="N926" s="120" t="str">
        <f>IF('B. Consumer Budget'!$L926="","",'B. Consumer Budget'!$M926-'B. Consumer Budget'!$L926)</f>
        <v/>
      </c>
      <c r="O926" s="63" t="str">
        <f>IF(OR(E926="",F926=""),"",SUMIFS('C. Consumer Service Detail'!$J$11:$J$5010,'C. Consumer Service Detail'!$D$11:$D$5010,$C926,'C. Consumer Service Detail'!$E$11:$E$5010,$D926,'C. Consumer Service Detail'!$F$11:$F$5010,'B. Consumer Budget'!$G926,'C. Consumer Service Detail'!$P$11:$P$5010,"Denied"))</f>
        <v/>
      </c>
    </row>
    <row r="927" spans="2:15" x14ac:dyDescent="0.25">
      <c r="B927" s="64">
        <f t="shared" si="14"/>
        <v>917</v>
      </c>
      <c r="C927" s="68"/>
      <c r="D927" s="69"/>
      <c r="E927" s="103"/>
      <c r="F927" s="69"/>
      <c r="G927" s="89"/>
      <c r="H927" s="69"/>
      <c r="I927" s="70"/>
      <c r="J927" s="70"/>
      <c r="K927" s="121">
        <f>'B. Consumer Budget'!$I927-'B. Consumer Budget'!$J927</f>
        <v>0</v>
      </c>
      <c r="L927" s="120" t="str">
        <f>IF(OR(C927="",D927=""),"",SUMIFS('C. Consumer Service Detail'!$J$11:$J$5010,'C. Consumer Service Detail'!$D$11:$D$5010,$C927,'C. Consumer Service Detail'!$E$11:$E$5010,$D927,'C. Consumer Service Detail'!$F$11:$F$5010,'B. Consumer Budget'!$G927))</f>
        <v/>
      </c>
      <c r="M927" s="120">
        <f>IF('B. Consumer Budget'!$K927&lt;0,0,IF('B. Consumer Budget'!$L927&gt;'B. Consumer Budget'!$K927,'B. Consumer Budget'!$K927,'B. Consumer Budget'!$L927))</f>
        <v>0</v>
      </c>
      <c r="N927" s="120" t="str">
        <f>IF('B. Consumer Budget'!$L927="","",'B. Consumer Budget'!$M927-'B. Consumer Budget'!$L927)</f>
        <v/>
      </c>
      <c r="O927" s="63" t="str">
        <f>IF(OR(E927="",F927=""),"",SUMIFS('C. Consumer Service Detail'!$J$11:$J$5010,'C. Consumer Service Detail'!$D$11:$D$5010,$C927,'C. Consumer Service Detail'!$E$11:$E$5010,$D927,'C. Consumer Service Detail'!$F$11:$F$5010,'B. Consumer Budget'!$G927,'C. Consumer Service Detail'!$P$11:$P$5010,"Denied"))</f>
        <v/>
      </c>
    </row>
    <row r="928" spans="2:15" x14ac:dyDescent="0.25">
      <c r="B928" s="64">
        <f t="shared" si="14"/>
        <v>918</v>
      </c>
      <c r="C928" s="65"/>
      <c r="D928" s="66"/>
      <c r="E928" s="104"/>
      <c r="F928" s="66"/>
      <c r="G928" s="88"/>
      <c r="H928" s="66"/>
      <c r="I928" s="67"/>
      <c r="J928" s="67"/>
      <c r="K928" s="121">
        <f>'B. Consumer Budget'!$I928-'B. Consumer Budget'!$J928</f>
        <v>0</v>
      </c>
      <c r="L928" s="120" t="str">
        <f>IF(OR(C928="",D928=""),"",SUMIFS('C. Consumer Service Detail'!$J$11:$J$5010,'C. Consumer Service Detail'!$D$11:$D$5010,$C928,'C. Consumer Service Detail'!$E$11:$E$5010,$D928,'C. Consumer Service Detail'!$F$11:$F$5010,'B. Consumer Budget'!$G928))</f>
        <v/>
      </c>
      <c r="M928" s="120">
        <f>IF('B. Consumer Budget'!$K928&lt;0,0,IF('B. Consumer Budget'!$L928&gt;'B. Consumer Budget'!$K928,'B. Consumer Budget'!$K928,'B. Consumer Budget'!$L928))</f>
        <v>0</v>
      </c>
      <c r="N928" s="120" t="str">
        <f>IF('B. Consumer Budget'!$L928="","",'B. Consumer Budget'!$M928-'B. Consumer Budget'!$L928)</f>
        <v/>
      </c>
      <c r="O928" s="63" t="str">
        <f>IF(OR(E928="",F928=""),"",SUMIFS('C. Consumer Service Detail'!$J$11:$J$5010,'C. Consumer Service Detail'!$D$11:$D$5010,$C928,'C. Consumer Service Detail'!$E$11:$E$5010,$D928,'C. Consumer Service Detail'!$F$11:$F$5010,'B. Consumer Budget'!$G928,'C. Consumer Service Detail'!$P$11:$P$5010,"Denied"))</f>
        <v/>
      </c>
    </row>
    <row r="929" spans="2:15" x14ac:dyDescent="0.25">
      <c r="B929" s="64">
        <f t="shared" si="14"/>
        <v>919</v>
      </c>
      <c r="C929" s="68"/>
      <c r="D929" s="69"/>
      <c r="E929" s="103"/>
      <c r="F929" s="69"/>
      <c r="G929" s="89"/>
      <c r="H929" s="69"/>
      <c r="I929" s="70"/>
      <c r="J929" s="70"/>
      <c r="K929" s="121">
        <f>'B. Consumer Budget'!$I929-'B. Consumer Budget'!$J929</f>
        <v>0</v>
      </c>
      <c r="L929" s="120" t="str">
        <f>IF(OR(C929="",D929=""),"",SUMIFS('C. Consumer Service Detail'!$J$11:$J$5010,'C. Consumer Service Detail'!$D$11:$D$5010,$C929,'C. Consumer Service Detail'!$E$11:$E$5010,$D929,'C. Consumer Service Detail'!$F$11:$F$5010,'B. Consumer Budget'!$G929))</f>
        <v/>
      </c>
      <c r="M929" s="120">
        <f>IF('B. Consumer Budget'!$K929&lt;0,0,IF('B. Consumer Budget'!$L929&gt;'B. Consumer Budget'!$K929,'B. Consumer Budget'!$K929,'B. Consumer Budget'!$L929))</f>
        <v>0</v>
      </c>
      <c r="N929" s="120" t="str">
        <f>IF('B. Consumer Budget'!$L929="","",'B. Consumer Budget'!$M929-'B. Consumer Budget'!$L929)</f>
        <v/>
      </c>
      <c r="O929" s="63" t="str">
        <f>IF(OR(E929="",F929=""),"",SUMIFS('C. Consumer Service Detail'!$J$11:$J$5010,'C. Consumer Service Detail'!$D$11:$D$5010,$C929,'C. Consumer Service Detail'!$E$11:$E$5010,$D929,'C. Consumer Service Detail'!$F$11:$F$5010,'B. Consumer Budget'!$G929,'C. Consumer Service Detail'!$P$11:$P$5010,"Denied"))</f>
        <v/>
      </c>
    </row>
    <row r="930" spans="2:15" x14ac:dyDescent="0.25">
      <c r="B930" s="64">
        <f t="shared" si="14"/>
        <v>920</v>
      </c>
      <c r="C930" s="65"/>
      <c r="D930" s="66"/>
      <c r="E930" s="104"/>
      <c r="F930" s="66"/>
      <c r="G930" s="88"/>
      <c r="H930" s="66"/>
      <c r="I930" s="67"/>
      <c r="J930" s="67"/>
      <c r="K930" s="121">
        <f>'B. Consumer Budget'!$I930-'B. Consumer Budget'!$J930</f>
        <v>0</v>
      </c>
      <c r="L930" s="120" t="str">
        <f>IF(OR(C930="",D930=""),"",SUMIFS('C. Consumer Service Detail'!$J$11:$J$5010,'C. Consumer Service Detail'!$D$11:$D$5010,$C930,'C. Consumer Service Detail'!$E$11:$E$5010,$D930,'C. Consumer Service Detail'!$F$11:$F$5010,'B. Consumer Budget'!$G930))</f>
        <v/>
      </c>
      <c r="M930" s="120">
        <f>IF('B. Consumer Budget'!$K930&lt;0,0,IF('B. Consumer Budget'!$L930&gt;'B. Consumer Budget'!$K930,'B. Consumer Budget'!$K930,'B. Consumer Budget'!$L930))</f>
        <v>0</v>
      </c>
      <c r="N930" s="120" t="str">
        <f>IF('B. Consumer Budget'!$L930="","",'B. Consumer Budget'!$M930-'B. Consumer Budget'!$L930)</f>
        <v/>
      </c>
      <c r="O930" s="63" t="str">
        <f>IF(OR(E930="",F930=""),"",SUMIFS('C. Consumer Service Detail'!$J$11:$J$5010,'C. Consumer Service Detail'!$D$11:$D$5010,$C930,'C. Consumer Service Detail'!$E$11:$E$5010,$D930,'C. Consumer Service Detail'!$F$11:$F$5010,'B. Consumer Budget'!$G930,'C. Consumer Service Detail'!$P$11:$P$5010,"Denied"))</f>
        <v/>
      </c>
    </row>
    <row r="931" spans="2:15" x14ac:dyDescent="0.25">
      <c r="B931" s="64">
        <f t="shared" si="14"/>
        <v>921</v>
      </c>
      <c r="C931" s="68"/>
      <c r="D931" s="69"/>
      <c r="E931" s="103"/>
      <c r="F931" s="69"/>
      <c r="G931" s="89"/>
      <c r="H931" s="69"/>
      <c r="I931" s="70"/>
      <c r="J931" s="70"/>
      <c r="K931" s="121">
        <f>'B. Consumer Budget'!$I931-'B. Consumer Budget'!$J931</f>
        <v>0</v>
      </c>
      <c r="L931" s="120" t="str">
        <f>IF(OR(C931="",D931=""),"",SUMIFS('C. Consumer Service Detail'!$J$11:$J$5010,'C. Consumer Service Detail'!$D$11:$D$5010,$C931,'C. Consumer Service Detail'!$E$11:$E$5010,$D931,'C. Consumer Service Detail'!$F$11:$F$5010,'B. Consumer Budget'!$G931))</f>
        <v/>
      </c>
      <c r="M931" s="120">
        <f>IF('B. Consumer Budget'!$K931&lt;0,0,IF('B. Consumer Budget'!$L931&gt;'B. Consumer Budget'!$K931,'B. Consumer Budget'!$K931,'B. Consumer Budget'!$L931))</f>
        <v>0</v>
      </c>
      <c r="N931" s="120" t="str">
        <f>IF('B. Consumer Budget'!$L931="","",'B. Consumer Budget'!$M931-'B. Consumer Budget'!$L931)</f>
        <v/>
      </c>
      <c r="O931" s="63" t="str">
        <f>IF(OR(E931="",F931=""),"",SUMIFS('C. Consumer Service Detail'!$J$11:$J$5010,'C. Consumer Service Detail'!$D$11:$D$5010,$C931,'C. Consumer Service Detail'!$E$11:$E$5010,$D931,'C. Consumer Service Detail'!$F$11:$F$5010,'B. Consumer Budget'!$G931,'C. Consumer Service Detail'!$P$11:$P$5010,"Denied"))</f>
        <v/>
      </c>
    </row>
    <row r="932" spans="2:15" x14ac:dyDescent="0.25">
      <c r="B932" s="64">
        <f t="shared" si="14"/>
        <v>922</v>
      </c>
      <c r="C932" s="65"/>
      <c r="D932" s="66"/>
      <c r="E932" s="104"/>
      <c r="F932" s="66"/>
      <c r="G932" s="88"/>
      <c r="H932" s="66"/>
      <c r="I932" s="67"/>
      <c r="J932" s="67"/>
      <c r="K932" s="121">
        <f>'B. Consumer Budget'!$I932-'B. Consumer Budget'!$J932</f>
        <v>0</v>
      </c>
      <c r="L932" s="120" t="str">
        <f>IF(OR(C932="",D932=""),"",SUMIFS('C. Consumer Service Detail'!$J$11:$J$5010,'C. Consumer Service Detail'!$D$11:$D$5010,$C932,'C. Consumer Service Detail'!$E$11:$E$5010,$D932,'C. Consumer Service Detail'!$F$11:$F$5010,'B. Consumer Budget'!$G932))</f>
        <v/>
      </c>
      <c r="M932" s="120">
        <f>IF('B. Consumer Budget'!$K932&lt;0,0,IF('B. Consumer Budget'!$L932&gt;'B. Consumer Budget'!$K932,'B. Consumer Budget'!$K932,'B. Consumer Budget'!$L932))</f>
        <v>0</v>
      </c>
      <c r="N932" s="120" t="str">
        <f>IF('B. Consumer Budget'!$L932="","",'B. Consumer Budget'!$M932-'B. Consumer Budget'!$L932)</f>
        <v/>
      </c>
      <c r="O932" s="63" t="str">
        <f>IF(OR(E932="",F932=""),"",SUMIFS('C. Consumer Service Detail'!$J$11:$J$5010,'C. Consumer Service Detail'!$D$11:$D$5010,$C932,'C. Consumer Service Detail'!$E$11:$E$5010,$D932,'C. Consumer Service Detail'!$F$11:$F$5010,'B. Consumer Budget'!$G932,'C. Consumer Service Detail'!$P$11:$P$5010,"Denied"))</f>
        <v/>
      </c>
    </row>
    <row r="933" spans="2:15" x14ac:dyDescent="0.25">
      <c r="B933" s="64">
        <f t="shared" si="14"/>
        <v>923</v>
      </c>
      <c r="C933" s="68"/>
      <c r="D933" s="69"/>
      <c r="E933" s="103"/>
      <c r="F933" s="69"/>
      <c r="G933" s="89"/>
      <c r="H933" s="69"/>
      <c r="I933" s="70"/>
      <c r="J933" s="70"/>
      <c r="K933" s="121">
        <f>'B. Consumer Budget'!$I933-'B. Consumer Budget'!$J933</f>
        <v>0</v>
      </c>
      <c r="L933" s="120" t="str">
        <f>IF(OR(C933="",D933=""),"",SUMIFS('C. Consumer Service Detail'!$J$11:$J$5010,'C. Consumer Service Detail'!$D$11:$D$5010,$C933,'C. Consumer Service Detail'!$E$11:$E$5010,$D933,'C. Consumer Service Detail'!$F$11:$F$5010,'B. Consumer Budget'!$G933))</f>
        <v/>
      </c>
      <c r="M933" s="120">
        <f>IF('B. Consumer Budget'!$K933&lt;0,0,IF('B. Consumer Budget'!$L933&gt;'B. Consumer Budget'!$K933,'B. Consumer Budget'!$K933,'B. Consumer Budget'!$L933))</f>
        <v>0</v>
      </c>
      <c r="N933" s="120" t="str">
        <f>IF('B. Consumer Budget'!$L933="","",'B. Consumer Budget'!$M933-'B. Consumer Budget'!$L933)</f>
        <v/>
      </c>
      <c r="O933" s="63" t="str">
        <f>IF(OR(E933="",F933=""),"",SUMIFS('C. Consumer Service Detail'!$J$11:$J$5010,'C. Consumer Service Detail'!$D$11:$D$5010,$C933,'C. Consumer Service Detail'!$E$11:$E$5010,$D933,'C. Consumer Service Detail'!$F$11:$F$5010,'B. Consumer Budget'!$G933,'C. Consumer Service Detail'!$P$11:$P$5010,"Denied"))</f>
        <v/>
      </c>
    </row>
    <row r="934" spans="2:15" x14ac:dyDescent="0.25">
      <c r="B934" s="64">
        <f t="shared" si="14"/>
        <v>924</v>
      </c>
      <c r="C934" s="65"/>
      <c r="D934" s="66"/>
      <c r="E934" s="104"/>
      <c r="F934" s="66"/>
      <c r="G934" s="88"/>
      <c r="H934" s="66"/>
      <c r="I934" s="67"/>
      <c r="J934" s="67"/>
      <c r="K934" s="121">
        <f>'B. Consumer Budget'!$I934-'B. Consumer Budget'!$J934</f>
        <v>0</v>
      </c>
      <c r="L934" s="120" t="str">
        <f>IF(OR(C934="",D934=""),"",SUMIFS('C. Consumer Service Detail'!$J$11:$J$5010,'C. Consumer Service Detail'!$D$11:$D$5010,$C934,'C. Consumer Service Detail'!$E$11:$E$5010,$D934,'C. Consumer Service Detail'!$F$11:$F$5010,'B. Consumer Budget'!$G934))</f>
        <v/>
      </c>
      <c r="M934" s="120">
        <f>IF('B. Consumer Budget'!$K934&lt;0,0,IF('B. Consumer Budget'!$L934&gt;'B. Consumer Budget'!$K934,'B. Consumer Budget'!$K934,'B. Consumer Budget'!$L934))</f>
        <v>0</v>
      </c>
      <c r="N934" s="120" t="str">
        <f>IF('B. Consumer Budget'!$L934="","",'B. Consumer Budget'!$M934-'B. Consumer Budget'!$L934)</f>
        <v/>
      </c>
      <c r="O934" s="63" t="str">
        <f>IF(OR(E934="",F934=""),"",SUMIFS('C. Consumer Service Detail'!$J$11:$J$5010,'C. Consumer Service Detail'!$D$11:$D$5010,$C934,'C. Consumer Service Detail'!$E$11:$E$5010,$D934,'C. Consumer Service Detail'!$F$11:$F$5010,'B. Consumer Budget'!$G934,'C. Consumer Service Detail'!$P$11:$P$5010,"Denied"))</f>
        <v/>
      </c>
    </row>
    <row r="935" spans="2:15" x14ac:dyDescent="0.25">
      <c r="B935" s="64">
        <f t="shared" si="14"/>
        <v>925</v>
      </c>
      <c r="C935" s="68"/>
      <c r="D935" s="69"/>
      <c r="E935" s="103"/>
      <c r="F935" s="69"/>
      <c r="G935" s="89"/>
      <c r="H935" s="69"/>
      <c r="I935" s="70"/>
      <c r="J935" s="70"/>
      <c r="K935" s="121">
        <f>'B. Consumer Budget'!$I935-'B. Consumer Budget'!$J935</f>
        <v>0</v>
      </c>
      <c r="L935" s="120" t="str">
        <f>IF(OR(C935="",D935=""),"",SUMIFS('C. Consumer Service Detail'!$J$11:$J$5010,'C. Consumer Service Detail'!$D$11:$D$5010,$C935,'C. Consumer Service Detail'!$E$11:$E$5010,$D935,'C. Consumer Service Detail'!$F$11:$F$5010,'B. Consumer Budget'!$G935))</f>
        <v/>
      </c>
      <c r="M935" s="120">
        <f>IF('B. Consumer Budget'!$K935&lt;0,0,IF('B. Consumer Budget'!$L935&gt;'B. Consumer Budget'!$K935,'B. Consumer Budget'!$K935,'B. Consumer Budget'!$L935))</f>
        <v>0</v>
      </c>
      <c r="N935" s="120" t="str">
        <f>IF('B. Consumer Budget'!$L935="","",'B. Consumer Budget'!$M935-'B. Consumer Budget'!$L935)</f>
        <v/>
      </c>
      <c r="O935" s="63" t="str">
        <f>IF(OR(E935="",F935=""),"",SUMIFS('C. Consumer Service Detail'!$J$11:$J$5010,'C. Consumer Service Detail'!$D$11:$D$5010,$C935,'C. Consumer Service Detail'!$E$11:$E$5010,$D935,'C. Consumer Service Detail'!$F$11:$F$5010,'B. Consumer Budget'!$G935,'C. Consumer Service Detail'!$P$11:$P$5010,"Denied"))</f>
        <v/>
      </c>
    </row>
    <row r="936" spans="2:15" x14ac:dyDescent="0.25">
      <c r="B936" s="64">
        <f t="shared" si="14"/>
        <v>926</v>
      </c>
      <c r="C936" s="65"/>
      <c r="D936" s="66"/>
      <c r="E936" s="104"/>
      <c r="F936" s="66"/>
      <c r="G936" s="88"/>
      <c r="H936" s="66"/>
      <c r="I936" s="67"/>
      <c r="J936" s="67"/>
      <c r="K936" s="121">
        <f>'B. Consumer Budget'!$I936-'B. Consumer Budget'!$J936</f>
        <v>0</v>
      </c>
      <c r="L936" s="120" t="str">
        <f>IF(OR(C936="",D936=""),"",SUMIFS('C. Consumer Service Detail'!$J$11:$J$5010,'C. Consumer Service Detail'!$D$11:$D$5010,$C936,'C. Consumer Service Detail'!$E$11:$E$5010,$D936,'C. Consumer Service Detail'!$F$11:$F$5010,'B. Consumer Budget'!$G936))</f>
        <v/>
      </c>
      <c r="M936" s="120">
        <f>IF('B. Consumer Budget'!$K936&lt;0,0,IF('B. Consumer Budget'!$L936&gt;'B. Consumer Budget'!$K936,'B. Consumer Budget'!$K936,'B. Consumer Budget'!$L936))</f>
        <v>0</v>
      </c>
      <c r="N936" s="120" t="str">
        <f>IF('B. Consumer Budget'!$L936="","",'B. Consumer Budget'!$M936-'B. Consumer Budget'!$L936)</f>
        <v/>
      </c>
      <c r="O936" s="63" t="str">
        <f>IF(OR(E936="",F936=""),"",SUMIFS('C. Consumer Service Detail'!$J$11:$J$5010,'C. Consumer Service Detail'!$D$11:$D$5010,$C936,'C. Consumer Service Detail'!$E$11:$E$5010,$D936,'C. Consumer Service Detail'!$F$11:$F$5010,'B. Consumer Budget'!$G936,'C. Consumer Service Detail'!$P$11:$P$5010,"Denied"))</f>
        <v/>
      </c>
    </row>
    <row r="937" spans="2:15" x14ac:dyDescent="0.25">
      <c r="B937" s="64">
        <f t="shared" si="14"/>
        <v>927</v>
      </c>
      <c r="C937" s="68"/>
      <c r="D937" s="69"/>
      <c r="E937" s="103"/>
      <c r="F937" s="69"/>
      <c r="G937" s="89"/>
      <c r="H937" s="69"/>
      <c r="I937" s="70"/>
      <c r="J937" s="70"/>
      <c r="K937" s="121">
        <f>'B. Consumer Budget'!$I937-'B. Consumer Budget'!$J937</f>
        <v>0</v>
      </c>
      <c r="L937" s="120" t="str">
        <f>IF(OR(C937="",D937=""),"",SUMIFS('C. Consumer Service Detail'!$J$11:$J$5010,'C. Consumer Service Detail'!$D$11:$D$5010,$C937,'C. Consumer Service Detail'!$E$11:$E$5010,$D937,'C. Consumer Service Detail'!$F$11:$F$5010,'B. Consumer Budget'!$G937))</f>
        <v/>
      </c>
      <c r="M937" s="120">
        <f>IF('B. Consumer Budget'!$K937&lt;0,0,IF('B. Consumer Budget'!$L937&gt;'B. Consumer Budget'!$K937,'B. Consumer Budget'!$K937,'B. Consumer Budget'!$L937))</f>
        <v>0</v>
      </c>
      <c r="N937" s="120" t="str">
        <f>IF('B. Consumer Budget'!$L937="","",'B. Consumer Budget'!$M937-'B. Consumer Budget'!$L937)</f>
        <v/>
      </c>
      <c r="O937" s="63" t="str">
        <f>IF(OR(E937="",F937=""),"",SUMIFS('C. Consumer Service Detail'!$J$11:$J$5010,'C. Consumer Service Detail'!$D$11:$D$5010,$C937,'C. Consumer Service Detail'!$E$11:$E$5010,$D937,'C. Consumer Service Detail'!$F$11:$F$5010,'B. Consumer Budget'!$G937,'C. Consumer Service Detail'!$P$11:$P$5010,"Denied"))</f>
        <v/>
      </c>
    </row>
    <row r="938" spans="2:15" x14ac:dyDescent="0.25">
      <c r="B938" s="64">
        <f t="shared" si="14"/>
        <v>928</v>
      </c>
      <c r="C938" s="65"/>
      <c r="D938" s="66"/>
      <c r="E938" s="104"/>
      <c r="F938" s="66"/>
      <c r="G938" s="88"/>
      <c r="H938" s="66"/>
      <c r="I938" s="67"/>
      <c r="J938" s="67"/>
      <c r="K938" s="121">
        <f>'B. Consumer Budget'!$I938-'B. Consumer Budget'!$J938</f>
        <v>0</v>
      </c>
      <c r="L938" s="120" t="str">
        <f>IF(OR(C938="",D938=""),"",SUMIFS('C. Consumer Service Detail'!$J$11:$J$5010,'C. Consumer Service Detail'!$D$11:$D$5010,$C938,'C. Consumer Service Detail'!$E$11:$E$5010,$D938,'C. Consumer Service Detail'!$F$11:$F$5010,'B. Consumer Budget'!$G938))</f>
        <v/>
      </c>
      <c r="M938" s="120">
        <f>IF('B. Consumer Budget'!$K938&lt;0,0,IF('B. Consumer Budget'!$L938&gt;'B. Consumer Budget'!$K938,'B. Consumer Budget'!$K938,'B. Consumer Budget'!$L938))</f>
        <v>0</v>
      </c>
      <c r="N938" s="120" t="str">
        <f>IF('B. Consumer Budget'!$L938="","",'B. Consumer Budget'!$M938-'B. Consumer Budget'!$L938)</f>
        <v/>
      </c>
      <c r="O938" s="63" t="str">
        <f>IF(OR(E938="",F938=""),"",SUMIFS('C. Consumer Service Detail'!$J$11:$J$5010,'C. Consumer Service Detail'!$D$11:$D$5010,$C938,'C. Consumer Service Detail'!$E$11:$E$5010,$D938,'C. Consumer Service Detail'!$F$11:$F$5010,'B. Consumer Budget'!$G938,'C. Consumer Service Detail'!$P$11:$P$5010,"Denied"))</f>
        <v/>
      </c>
    </row>
    <row r="939" spans="2:15" x14ac:dyDescent="0.25">
      <c r="B939" s="64">
        <f t="shared" si="14"/>
        <v>929</v>
      </c>
      <c r="C939" s="68"/>
      <c r="D939" s="69"/>
      <c r="E939" s="103"/>
      <c r="F939" s="69"/>
      <c r="G939" s="89"/>
      <c r="H939" s="69"/>
      <c r="I939" s="70"/>
      <c r="J939" s="70"/>
      <c r="K939" s="121">
        <f>'B. Consumer Budget'!$I939-'B. Consumer Budget'!$J939</f>
        <v>0</v>
      </c>
      <c r="L939" s="120" t="str">
        <f>IF(OR(C939="",D939=""),"",SUMIFS('C. Consumer Service Detail'!$J$11:$J$5010,'C. Consumer Service Detail'!$D$11:$D$5010,$C939,'C. Consumer Service Detail'!$E$11:$E$5010,$D939,'C. Consumer Service Detail'!$F$11:$F$5010,'B. Consumer Budget'!$G939))</f>
        <v/>
      </c>
      <c r="M939" s="120">
        <f>IF('B. Consumer Budget'!$K939&lt;0,0,IF('B. Consumer Budget'!$L939&gt;'B. Consumer Budget'!$K939,'B. Consumer Budget'!$K939,'B. Consumer Budget'!$L939))</f>
        <v>0</v>
      </c>
      <c r="N939" s="120" t="str">
        <f>IF('B. Consumer Budget'!$L939="","",'B. Consumer Budget'!$M939-'B. Consumer Budget'!$L939)</f>
        <v/>
      </c>
      <c r="O939" s="63" t="str">
        <f>IF(OR(E939="",F939=""),"",SUMIFS('C. Consumer Service Detail'!$J$11:$J$5010,'C. Consumer Service Detail'!$D$11:$D$5010,$C939,'C. Consumer Service Detail'!$E$11:$E$5010,$D939,'C. Consumer Service Detail'!$F$11:$F$5010,'B. Consumer Budget'!$G939,'C. Consumer Service Detail'!$P$11:$P$5010,"Denied"))</f>
        <v/>
      </c>
    </row>
    <row r="940" spans="2:15" x14ac:dyDescent="0.25">
      <c r="B940" s="64">
        <f t="shared" si="14"/>
        <v>930</v>
      </c>
      <c r="C940" s="65"/>
      <c r="D940" s="66"/>
      <c r="E940" s="104"/>
      <c r="F940" s="66"/>
      <c r="G940" s="88"/>
      <c r="H940" s="66"/>
      <c r="I940" s="67"/>
      <c r="J940" s="67"/>
      <c r="K940" s="121">
        <f>'B. Consumer Budget'!$I940-'B. Consumer Budget'!$J940</f>
        <v>0</v>
      </c>
      <c r="L940" s="120" t="str">
        <f>IF(OR(C940="",D940=""),"",SUMIFS('C. Consumer Service Detail'!$J$11:$J$5010,'C. Consumer Service Detail'!$D$11:$D$5010,$C940,'C. Consumer Service Detail'!$E$11:$E$5010,$D940,'C. Consumer Service Detail'!$F$11:$F$5010,'B. Consumer Budget'!$G940))</f>
        <v/>
      </c>
      <c r="M940" s="120">
        <f>IF('B. Consumer Budget'!$K940&lt;0,0,IF('B. Consumer Budget'!$L940&gt;'B. Consumer Budget'!$K940,'B. Consumer Budget'!$K940,'B. Consumer Budget'!$L940))</f>
        <v>0</v>
      </c>
      <c r="N940" s="120" t="str">
        <f>IF('B. Consumer Budget'!$L940="","",'B. Consumer Budget'!$M940-'B. Consumer Budget'!$L940)</f>
        <v/>
      </c>
      <c r="O940" s="63" t="str">
        <f>IF(OR(E940="",F940=""),"",SUMIFS('C. Consumer Service Detail'!$J$11:$J$5010,'C. Consumer Service Detail'!$D$11:$D$5010,$C940,'C. Consumer Service Detail'!$E$11:$E$5010,$D940,'C. Consumer Service Detail'!$F$11:$F$5010,'B. Consumer Budget'!$G940,'C. Consumer Service Detail'!$P$11:$P$5010,"Denied"))</f>
        <v/>
      </c>
    </row>
    <row r="941" spans="2:15" x14ac:dyDescent="0.25">
      <c r="B941" s="64">
        <f t="shared" si="14"/>
        <v>931</v>
      </c>
      <c r="C941" s="68"/>
      <c r="D941" s="69"/>
      <c r="E941" s="103"/>
      <c r="F941" s="69"/>
      <c r="G941" s="89"/>
      <c r="H941" s="69"/>
      <c r="I941" s="70"/>
      <c r="J941" s="70"/>
      <c r="K941" s="121">
        <f>'B. Consumer Budget'!$I941-'B. Consumer Budget'!$J941</f>
        <v>0</v>
      </c>
      <c r="L941" s="120" t="str">
        <f>IF(OR(C941="",D941=""),"",SUMIFS('C. Consumer Service Detail'!$J$11:$J$5010,'C. Consumer Service Detail'!$D$11:$D$5010,$C941,'C. Consumer Service Detail'!$E$11:$E$5010,$D941,'C. Consumer Service Detail'!$F$11:$F$5010,'B. Consumer Budget'!$G941))</f>
        <v/>
      </c>
      <c r="M941" s="120">
        <f>IF('B. Consumer Budget'!$K941&lt;0,0,IF('B. Consumer Budget'!$L941&gt;'B. Consumer Budget'!$K941,'B. Consumer Budget'!$K941,'B. Consumer Budget'!$L941))</f>
        <v>0</v>
      </c>
      <c r="N941" s="120" t="str">
        <f>IF('B. Consumer Budget'!$L941="","",'B. Consumer Budget'!$M941-'B. Consumer Budget'!$L941)</f>
        <v/>
      </c>
      <c r="O941" s="63" t="str">
        <f>IF(OR(E941="",F941=""),"",SUMIFS('C. Consumer Service Detail'!$J$11:$J$5010,'C. Consumer Service Detail'!$D$11:$D$5010,$C941,'C. Consumer Service Detail'!$E$11:$E$5010,$D941,'C. Consumer Service Detail'!$F$11:$F$5010,'B. Consumer Budget'!$G941,'C. Consumer Service Detail'!$P$11:$P$5010,"Denied"))</f>
        <v/>
      </c>
    </row>
    <row r="942" spans="2:15" x14ac:dyDescent="0.25">
      <c r="B942" s="64">
        <f t="shared" si="14"/>
        <v>932</v>
      </c>
      <c r="C942" s="65"/>
      <c r="D942" s="66"/>
      <c r="E942" s="104"/>
      <c r="F942" s="66"/>
      <c r="G942" s="88"/>
      <c r="H942" s="66"/>
      <c r="I942" s="67"/>
      <c r="J942" s="67"/>
      <c r="K942" s="121">
        <f>'B. Consumer Budget'!$I942-'B. Consumer Budget'!$J942</f>
        <v>0</v>
      </c>
      <c r="L942" s="120" t="str">
        <f>IF(OR(C942="",D942=""),"",SUMIFS('C. Consumer Service Detail'!$J$11:$J$5010,'C. Consumer Service Detail'!$D$11:$D$5010,$C942,'C. Consumer Service Detail'!$E$11:$E$5010,$D942,'C. Consumer Service Detail'!$F$11:$F$5010,'B. Consumer Budget'!$G942))</f>
        <v/>
      </c>
      <c r="M942" s="120">
        <f>IF('B. Consumer Budget'!$K942&lt;0,0,IF('B. Consumer Budget'!$L942&gt;'B. Consumer Budget'!$K942,'B. Consumer Budget'!$K942,'B. Consumer Budget'!$L942))</f>
        <v>0</v>
      </c>
      <c r="N942" s="120" t="str">
        <f>IF('B. Consumer Budget'!$L942="","",'B. Consumer Budget'!$M942-'B. Consumer Budget'!$L942)</f>
        <v/>
      </c>
      <c r="O942" s="63" t="str">
        <f>IF(OR(E942="",F942=""),"",SUMIFS('C. Consumer Service Detail'!$J$11:$J$5010,'C. Consumer Service Detail'!$D$11:$D$5010,$C942,'C. Consumer Service Detail'!$E$11:$E$5010,$D942,'C. Consumer Service Detail'!$F$11:$F$5010,'B. Consumer Budget'!$G942,'C. Consumer Service Detail'!$P$11:$P$5010,"Denied"))</f>
        <v/>
      </c>
    </row>
    <row r="943" spans="2:15" x14ac:dyDescent="0.25">
      <c r="B943" s="64">
        <f t="shared" si="14"/>
        <v>933</v>
      </c>
      <c r="C943" s="68"/>
      <c r="D943" s="69"/>
      <c r="E943" s="103"/>
      <c r="F943" s="69"/>
      <c r="G943" s="89"/>
      <c r="H943" s="69"/>
      <c r="I943" s="70"/>
      <c r="J943" s="70"/>
      <c r="K943" s="121">
        <f>'B. Consumer Budget'!$I943-'B. Consumer Budget'!$J943</f>
        <v>0</v>
      </c>
      <c r="L943" s="120" t="str">
        <f>IF(OR(C943="",D943=""),"",SUMIFS('C. Consumer Service Detail'!$J$11:$J$5010,'C. Consumer Service Detail'!$D$11:$D$5010,$C943,'C. Consumer Service Detail'!$E$11:$E$5010,$D943,'C. Consumer Service Detail'!$F$11:$F$5010,'B. Consumer Budget'!$G943))</f>
        <v/>
      </c>
      <c r="M943" s="120">
        <f>IF('B. Consumer Budget'!$K943&lt;0,0,IF('B. Consumer Budget'!$L943&gt;'B. Consumer Budget'!$K943,'B. Consumer Budget'!$K943,'B. Consumer Budget'!$L943))</f>
        <v>0</v>
      </c>
      <c r="N943" s="120" t="str">
        <f>IF('B. Consumer Budget'!$L943="","",'B. Consumer Budget'!$M943-'B. Consumer Budget'!$L943)</f>
        <v/>
      </c>
      <c r="O943" s="63" t="str">
        <f>IF(OR(E943="",F943=""),"",SUMIFS('C. Consumer Service Detail'!$J$11:$J$5010,'C. Consumer Service Detail'!$D$11:$D$5010,$C943,'C. Consumer Service Detail'!$E$11:$E$5010,$D943,'C. Consumer Service Detail'!$F$11:$F$5010,'B. Consumer Budget'!$G943,'C. Consumer Service Detail'!$P$11:$P$5010,"Denied"))</f>
        <v/>
      </c>
    </row>
    <row r="944" spans="2:15" x14ac:dyDescent="0.25">
      <c r="B944" s="64">
        <f t="shared" si="14"/>
        <v>934</v>
      </c>
      <c r="C944" s="65"/>
      <c r="D944" s="66"/>
      <c r="E944" s="104"/>
      <c r="F944" s="66"/>
      <c r="G944" s="88"/>
      <c r="H944" s="66"/>
      <c r="I944" s="67"/>
      <c r="J944" s="67"/>
      <c r="K944" s="121">
        <f>'B. Consumer Budget'!$I944-'B. Consumer Budget'!$J944</f>
        <v>0</v>
      </c>
      <c r="L944" s="120" t="str">
        <f>IF(OR(C944="",D944=""),"",SUMIFS('C. Consumer Service Detail'!$J$11:$J$5010,'C. Consumer Service Detail'!$D$11:$D$5010,$C944,'C. Consumer Service Detail'!$E$11:$E$5010,$D944,'C. Consumer Service Detail'!$F$11:$F$5010,'B. Consumer Budget'!$G944))</f>
        <v/>
      </c>
      <c r="M944" s="120">
        <f>IF('B. Consumer Budget'!$K944&lt;0,0,IF('B. Consumer Budget'!$L944&gt;'B. Consumer Budget'!$K944,'B. Consumer Budget'!$K944,'B. Consumer Budget'!$L944))</f>
        <v>0</v>
      </c>
      <c r="N944" s="120" t="str">
        <f>IF('B. Consumer Budget'!$L944="","",'B. Consumer Budget'!$M944-'B. Consumer Budget'!$L944)</f>
        <v/>
      </c>
      <c r="O944" s="63" t="str">
        <f>IF(OR(E944="",F944=""),"",SUMIFS('C. Consumer Service Detail'!$J$11:$J$5010,'C. Consumer Service Detail'!$D$11:$D$5010,$C944,'C. Consumer Service Detail'!$E$11:$E$5010,$D944,'C. Consumer Service Detail'!$F$11:$F$5010,'B. Consumer Budget'!$G944,'C. Consumer Service Detail'!$P$11:$P$5010,"Denied"))</f>
        <v/>
      </c>
    </row>
    <row r="945" spans="2:15" x14ac:dyDescent="0.25">
      <c r="B945" s="64">
        <f t="shared" si="14"/>
        <v>935</v>
      </c>
      <c r="C945" s="68"/>
      <c r="D945" s="69"/>
      <c r="E945" s="103"/>
      <c r="F945" s="69"/>
      <c r="G945" s="89"/>
      <c r="H945" s="69"/>
      <c r="I945" s="70"/>
      <c r="J945" s="70"/>
      <c r="K945" s="121">
        <f>'B. Consumer Budget'!$I945-'B. Consumer Budget'!$J945</f>
        <v>0</v>
      </c>
      <c r="L945" s="120" t="str">
        <f>IF(OR(C945="",D945=""),"",SUMIFS('C. Consumer Service Detail'!$J$11:$J$5010,'C. Consumer Service Detail'!$D$11:$D$5010,$C945,'C. Consumer Service Detail'!$E$11:$E$5010,$D945,'C. Consumer Service Detail'!$F$11:$F$5010,'B. Consumer Budget'!$G945))</f>
        <v/>
      </c>
      <c r="M945" s="120">
        <f>IF('B. Consumer Budget'!$K945&lt;0,0,IF('B. Consumer Budget'!$L945&gt;'B. Consumer Budget'!$K945,'B. Consumer Budget'!$K945,'B. Consumer Budget'!$L945))</f>
        <v>0</v>
      </c>
      <c r="N945" s="120" t="str">
        <f>IF('B. Consumer Budget'!$L945="","",'B. Consumer Budget'!$M945-'B. Consumer Budget'!$L945)</f>
        <v/>
      </c>
      <c r="O945" s="63" t="str">
        <f>IF(OR(E945="",F945=""),"",SUMIFS('C. Consumer Service Detail'!$J$11:$J$5010,'C. Consumer Service Detail'!$D$11:$D$5010,$C945,'C. Consumer Service Detail'!$E$11:$E$5010,$D945,'C. Consumer Service Detail'!$F$11:$F$5010,'B. Consumer Budget'!$G945,'C. Consumer Service Detail'!$P$11:$P$5010,"Denied"))</f>
        <v/>
      </c>
    </row>
    <row r="946" spans="2:15" x14ac:dyDescent="0.25">
      <c r="B946" s="64">
        <f t="shared" si="14"/>
        <v>936</v>
      </c>
      <c r="C946" s="65"/>
      <c r="D946" s="66"/>
      <c r="E946" s="104"/>
      <c r="F946" s="66"/>
      <c r="G946" s="88"/>
      <c r="H946" s="66"/>
      <c r="I946" s="67"/>
      <c r="J946" s="67"/>
      <c r="K946" s="121">
        <f>'B. Consumer Budget'!$I946-'B. Consumer Budget'!$J946</f>
        <v>0</v>
      </c>
      <c r="L946" s="120" t="str">
        <f>IF(OR(C946="",D946=""),"",SUMIFS('C. Consumer Service Detail'!$J$11:$J$5010,'C. Consumer Service Detail'!$D$11:$D$5010,$C946,'C. Consumer Service Detail'!$E$11:$E$5010,$D946,'C. Consumer Service Detail'!$F$11:$F$5010,'B. Consumer Budget'!$G946))</f>
        <v/>
      </c>
      <c r="M946" s="120">
        <f>IF('B. Consumer Budget'!$K946&lt;0,0,IF('B. Consumer Budget'!$L946&gt;'B. Consumer Budget'!$K946,'B. Consumer Budget'!$K946,'B. Consumer Budget'!$L946))</f>
        <v>0</v>
      </c>
      <c r="N946" s="120" t="str">
        <f>IF('B. Consumer Budget'!$L946="","",'B. Consumer Budget'!$M946-'B. Consumer Budget'!$L946)</f>
        <v/>
      </c>
      <c r="O946" s="63" t="str">
        <f>IF(OR(E946="",F946=""),"",SUMIFS('C. Consumer Service Detail'!$J$11:$J$5010,'C. Consumer Service Detail'!$D$11:$D$5010,$C946,'C. Consumer Service Detail'!$E$11:$E$5010,$D946,'C. Consumer Service Detail'!$F$11:$F$5010,'B. Consumer Budget'!$G946,'C. Consumer Service Detail'!$P$11:$P$5010,"Denied"))</f>
        <v/>
      </c>
    </row>
    <row r="947" spans="2:15" x14ac:dyDescent="0.25">
      <c r="B947" s="64">
        <f t="shared" ref="B947:B1010" si="15">B946+1</f>
        <v>937</v>
      </c>
      <c r="C947" s="68"/>
      <c r="D947" s="69"/>
      <c r="E947" s="103"/>
      <c r="F947" s="69"/>
      <c r="G947" s="89"/>
      <c r="H947" s="69"/>
      <c r="I947" s="70"/>
      <c r="J947" s="70"/>
      <c r="K947" s="121">
        <f>'B. Consumer Budget'!$I947-'B. Consumer Budget'!$J947</f>
        <v>0</v>
      </c>
      <c r="L947" s="120" t="str">
        <f>IF(OR(C947="",D947=""),"",SUMIFS('C. Consumer Service Detail'!$J$11:$J$5010,'C. Consumer Service Detail'!$D$11:$D$5010,$C947,'C. Consumer Service Detail'!$E$11:$E$5010,$D947,'C. Consumer Service Detail'!$F$11:$F$5010,'B. Consumer Budget'!$G947))</f>
        <v/>
      </c>
      <c r="M947" s="120">
        <f>IF('B. Consumer Budget'!$K947&lt;0,0,IF('B. Consumer Budget'!$L947&gt;'B. Consumer Budget'!$K947,'B. Consumer Budget'!$K947,'B. Consumer Budget'!$L947))</f>
        <v>0</v>
      </c>
      <c r="N947" s="120" t="str">
        <f>IF('B. Consumer Budget'!$L947="","",'B. Consumer Budget'!$M947-'B. Consumer Budget'!$L947)</f>
        <v/>
      </c>
      <c r="O947" s="63" t="str">
        <f>IF(OR(E947="",F947=""),"",SUMIFS('C. Consumer Service Detail'!$J$11:$J$5010,'C. Consumer Service Detail'!$D$11:$D$5010,$C947,'C. Consumer Service Detail'!$E$11:$E$5010,$D947,'C. Consumer Service Detail'!$F$11:$F$5010,'B. Consumer Budget'!$G947,'C. Consumer Service Detail'!$P$11:$P$5010,"Denied"))</f>
        <v/>
      </c>
    </row>
    <row r="948" spans="2:15" x14ac:dyDescent="0.25">
      <c r="B948" s="64">
        <f t="shared" si="15"/>
        <v>938</v>
      </c>
      <c r="C948" s="65"/>
      <c r="D948" s="66"/>
      <c r="E948" s="104"/>
      <c r="F948" s="66"/>
      <c r="G948" s="88"/>
      <c r="H948" s="66"/>
      <c r="I948" s="67"/>
      <c r="J948" s="67"/>
      <c r="K948" s="121">
        <f>'B. Consumer Budget'!$I948-'B. Consumer Budget'!$J948</f>
        <v>0</v>
      </c>
      <c r="L948" s="120" t="str">
        <f>IF(OR(C948="",D948=""),"",SUMIFS('C. Consumer Service Detail'!$J$11:$J$5010,'C. Consumer Service Detail'!$D$11:$D$5010,$C948,'C. Consumer Service Detail'!$E$11:$E$5010,$D948,'C. Consumer Service Detail'!$F$11:$F$5010,'B. Consumer Budget'!$G948))</f>
        <v/>
      </c>
      <c r="M948" s="120">
        <f>IF('B. Consumer Budget'!$K948&lt;0,0,IF('B. Consumer Budget'!$L948&gt;'B. Consumer Budget'!$K948,'B. Consumer Budget'!$K948,'B. Consumer Budget'!$L948))</f>
        <v>0</v>
      </c>
      <c r="N948" s="120" t="str">
        <f>IF('B. Consumer Budget'!$L948="","",'B. Consumer Budget'!$M948-'B. Consumer Budget'!$L948)</f>
        <v/>
      </c>
      <c r="O948" s="63" t="str">
        <f>IF(OR(E948="",F948=""),"",SUMIFS('C. Consumer Service Detail'!$J$11:$J$5010,'C. Consumer Service Detail'!$D$11:$D$5010,$C948,'C. Consumer Service Detail'!$E$11:$E$5010,$D948,'C. Consumer Service Detail'!$F$11:$F$5010,'B. Consumer Budget'!$G948,'C. Consumer Service Detail'!$P$11:$P$5010,"Denied"))</f>
        <v/>
      </c>
    </row>
    <row r="949" spans="2:15" x14ac:dyDescent="0.25">
      <c r="B949" s="64">
        <f t="shared" si="15"/>
        <v>939</v>
      </c>
      <c r="C949" s="68"/>
      <c r="D949" s="69"/>
      <c r="E949" s="103"/>
      <c r="F949" s="69"/>
      <c r="G949" s="89"/>
      <c r="H949" s="69"/>
      <c r="I949" s="70"/>
      <c r="J949" s="70"/>
      <c r="K949" s="121">
        <f>'B. Consumer Budget'!$I949-'B. Consumer Budget'!$J949</f>
        <v>0</v>
      </c>
      <c r="L949" s="120" t="str">
        <f>IF(OR(C949="",D949=""),"",SUMIFS('C. Consumer Service Detail'!$J$11:$J$5010,'C. Consumer Service Detail'!$D$11:$D$5010,$C949,'C. Consumer Service Detail'!$E$11:$E$5010,$D949,'C. Consumer Service Detail'!$F$11:$F$5010,'B. Consumer Budget'!$G949))</f>
        <v/>
      </c>
      <c r="M949" s="120">
        <f>IF('B. Consumer Budget'!$K949&lt;0,0,IF('B. Consumer Budget'!$L949&gt;'B. Consumer Budget'!$K949,'B. Consumer Budget'!$K949,'B. Consumer Budget'!$L949))</f>
        <v>0</v>
      </c>
      <c r="N949" s="120" t="str">
        <f>IF('B. Consumer Budget'!$L949="","",'B. Consumer Budget'!$M949-'B. Consumer Budget'!$L949)</f>
        <v/>
      </c>
      <c r="O949" s="63" t="str">
        <f>IF(OR(E949="",F949=""),"",SUMIFS('C. Consumer Service Detail'!$J$11:$J$5010,'C. Consumer Service Detail'!$D$11:$D$5010,$C949,'C. Consumer Service Detail'!$E$11:$E$5010,$D949,'C. Consumer Service Detail'!$F$11:$F$5010,'B. Consumer Budget'!$G949,'C. Consumer Service Detail'!$P$11:$P$5010,"Denied"))</f>
        <v/>
      </c>
    </row>
    <row r="950" spans="2:15" x14ac:dyDescent="0.25">
      <c r="B950" s="64">
        <f t="shared" si="15"/>
        <v>940</v>
      </c>
      <c r="C950" s="65"/>
      <c r="D950" s="66"/>
      <c r="E950" s="104"/>
      <c r="F950" s="66"/>
      <c r="G950" s="88"/>
      <c r="H950" s="66"/>
      <c r="I950" s="67"/>
      <c r="J950" s="67"/>
      <c r="K950" s="121">
        <f>'B. Consumer Budget'!$I950-'B. Consumer Budget'!$J950</f>
        <v>0</v>
      </c>
      <c r="L950" s="120" t="str">
        <f>IF(OR(C950="",D950=""),"",SUMIFS('C. Consumer Service Detail'!$J$11:$J$5010,'C. Consumer Service Detail'!$D$11:$D$5010,$C950,'C. Consumer Service Detail'!$E$11:$E$5010,$D950,'C. Consumer Service Detail'!$F$11:$F$5010,'B. Consumer Budget'!$G950))</f>
        <v/>
      </c>
      <c r="M950" s="120">
        <f>IF('B. Consumer Budget'!$K950&lt;0,0,IF('B. Consumer Budget'!$L950&gt;'B. Consumer Budget'!$K950,'B. Consumer Budget'!$K950,'B. Consumer Budget'!$L950))</f>
        <v>0</v>
      </c>
      <c r="N950" s="120" t="str">
        <f>IF('B. Consumer Budget'!$L950="","",'B. Consumer Budget'!$M950-'B. Consumer Budget'!$L950)</f>
        <v/>
      </c>
      <c r="O950" s="63" t="str">
        <f>IF(OR(E950="",F950=""),"",SUMIFS('C. Consumer Service Detail'!$J$11:$J$5010,'C. Consumer Service Detail'!$D$11:$D$5010,$C950,'C. Consumer Service Detail'!$E$11:$E$5010,$D950,'C. Consumer Service Detail'!$F$11:$F$5010,'B. Consumer Budget'!$G950,'C. Consumer Service Detail'!$P$11:$P$5010,"Denied"))</f>
        <v/>
      </c>
    </row>
    <row r="951" spans="2:15" x14ac:dyDescent="0.25">
      <c r="B951" s="64">
        <f t="shared" si="15"/>
        <v>941</v>
      </c>
      <c r="C951" s="68"/>
      <c r="D951" s="69"/>
      <c r="E951" s="103"/>
      <c r="F951" s="69"/>
      <c r="G951" s="89"/>
      <c r="H951" s="69"/>
      <c r="I951" s="70"/>
      <c r="J951" s="70"/>
      <c r="K951" s="121">
        <f>'B. Consumer Budget'!$I951-'B. Consumer Budget'!$J951</f>
        <v>0</v>
      </c>
      <c r="L951" s="120" t="str">
        <f>IF(OR(C951="",D951=""),"",SUMIFS('C. Consumer Service Detail'!$J$11:$J$5010,'C. Consumer Service Detail'!$D$11:$D$5010,$C951,'C. Consumer Service Detail'!$E$11:$E$5010,$D951,'C. Consumer Service Detail'!$F$11:$F$5010,'B. Consumer Budget'!$G951))</f>
        <v/>
      </c>
      <c r="M951" s="120">
        <f>IF('B. Consumer Budget'!$K951&lt;0,0,IF('B. Consumer Budget'!$L951&gt;'B. Consumer Budget'!$K951,'B. Consumer Budget'!$K951,'B. Consumer Budget'!$L951))</f>
        <v>0</v>
      </c>
      <c r="N951" s="120" t="str">
        <f>IF('B. Consumer Budget'!$L951="","",'B. Consumer Budget'!$M951-'B. Consumer Budget'!$L951)</f>
        <v/>
      </c>
      <c r="O951" s="63" t="str">
        <f>IF(OR(E951="",F951=""),"",SUMIFS('C. Consumer Service Detail'!$J$11:$J$5010,'C. Consumer Service Detail'!$D$11:$D$5010,$C951,'C. Consumer Service Detail'!$E$11:$E$5010,$D951,'C. Consumer Service Detail'!$F$11:$F$5010,'B. Consumer Budget'!$G951,'C. Consumer Service Detail'!$P$11:$P$5010,"Denied"))</f>
        <v/>
      </c>
    </row>
    <row r="952" spans="2:15" x14ac:dyDescent="0.25">
      <c r="B952" s="64">
        <f t="shared" si="15"/>
        <v>942</v>
      </c>
      <c r="C952" s="65"/>
      <c r="D952" s="66"/>
      <c r="E952" s="104"/>
      <c r="F952" s="66"/>
      <c r="G952" s="88"/>
      <c r="H952" s="66"/>
      <c r="I952" s="67"/>
      <c r="J952" s="67"/>
      <c r="K952" s="121">
        <f>'B. Consumer Budget'!$I952-'B. Consumer Budget'!$J952</f>
        <v>0</v>
      </c>
      <c r="L952" s="120" t="str">
        <f>IF(OR(C952="",D952=""),"",SUMIFS('C. Consumer Service Detail'!$J$11:$J$5010,'C. Consumer Service Detail'!$D$11:$D$5010,$C952,'C. Consumer Service Detail'!$E$11:$E$5010,$D952,'C. Consumer Service Detail'!$F$11:$F$5010,'B. Consumer Budget'!$G952))</f>
        <v/>
      </c>
      <c r="M952" s="120">
        <f>IF('B. Consumer Budget'!$K952&lt;0,0,IF('B. Consumer Budget'!$L952&gt;'B. Consumer Budget'!$K952,'B. Consumer Budget'!$K952,'B. Consumer Budget'!$L952))</f>
        <v>0</v>
      </c>
      <c r="N952" s="120" t="str">
        <f>IF('B. Consumer Budget'!$L952="","",'B. Consumer Budget'!$M952-'B. Consumer Budget'!$L952)</f>
        <v/>
      </c>
      <c r="O952" s="63" t="str">
        <f>IF(OR(E952="",F952=""),"",SUMIFS('C. Consumer Service Detail'!$J$11:$J$5010,'C. Consumer Service Detail'!$D$11:$D$5010,$C952,'C. Consumer Service Detail'!$E$11:$E$5010,$D952,'C. Consumer Service Detail'!$F$11:$F$5010,'B. Consumer Budget'!$G952,'C. Consumer Service Detail'!$P$11:$P$5010,"Denied"))</f>
        <v/>
      </c>
    </row>
    <row r="953" spans="2:15" x14ac:dyDescent="0.25">
      <c r="B953" s="64">
        <f t="shared" si="15"/>
        <v>943</v>
      </c>
      <c r="C953" s="68"/>
      <c r="D953" s="69"/>
      <c r="E953" s="103"/>
      <c r="F953" s="69"/>
      <c r="G953" s="89"/>
      <c r="H953" s="69"/>
      <c r="I953" s="70"/>
      <c r="J953" s="70"/>
      <c r="K953" s="121">
        <f>'B. Consumer Budget'!$I953-'B. Consumer Budget'!$J953</f>
        <v>0</v>
      </c>
      <c r="L953" s="120" t="str">
        <f>IF(OR(C953="",D953=""),"",SUMIFS('C. Consumer Service Detail'!$J$11:$J$5010,'C. Consumer Service Detail'!$D$11:$D$5010,$C953,'C. Consumer Service Detail'!$E$11:$E$5010,$D953,'C. Consumer Service Detail'!$F$11:$F$5010,'B. Consumer Budget'!$G953))</f>
        <v/>
      </c>
      <c r="M953" s="120">
        <f>IF('B. Consumer Budget'!$K953&lt;0,0,IF('B. Consumer Budget'!$L953&gt;'B. Consumer Budget'!$K953,'B. Consumer Budget'!$K953,'B. Consumer Budget'!$L953))</f>
        <v>0</v>
      </c>
      <c r="N953" s="120" t="str">
        <f>IF('B. Consumer Budget'!$L953="","",'B. Consumer Budget'!$M953-'B. Consumer Budget'!$L953)</f>
        <v/>
      </c>
      <c r="O953" s="63" t="str">
        <f>IF(OR(E953="",F953=""),"",SUMIFS('C. Consumer Service Detail'!$J$11:$J$5010,'C. Consumer Service Detail'!$D$11:$D$5010,$C953,'C. Consumer Service Detail'!$E$11:$E$5010,$D953,'C. Consumer Service Detail'!$F$11:$F$5010,'B. Consumer Budget'!$G953,'C. Consumer Service Detail'!$P$11:$P$5010,"Denied"))</f>
        <v/>
      </c>
    </row>
    <row r="954" spans="2:15" x14ac:dyDescent="0.25">
      <c r="B954" s="64">
        <f t="shared" si="15"/>
        <v>944</v>
      </c>
      <c r="C954" s="65"/>
      <c r="D954" s="66"/>
      <c r="E954" s="104"/>
      <c r="F954" s="66"/>
      <c r="G954" s="88"/>
      <c r="H954" s="66"/>
      <c r="I954" s="67"/>
      <c r="J954" s="67"/>
      <c r="K954" s="121">
        <f>'B. Consumer Budget'!$I954-'B. Consumer Budget'!$J954</f>
        <v>0</v>
      </c>
      <c r="L954" s="120" t="str">
        <f>IF(OR(C954="",D954=""),"",SUMIFS('C. Consumer Service Detail'!$J$11:$J$5010,'C. Consumer Service Detail'!$D$11:$D$5010,$C954,'C. Consumer Service Detail'!$E$11:$E$5010,$D954,'C. Consumer Service Detail'!$F$11:$F$5010,'B. Consumer Budget'!$G954))</f>
        <v/>
      </c>
      <c r="M954" s="120">
        <f>IF('B. Consumer Budget'!$K954&lt;0,0,IF('B. Consumer Budget'!$L954&gt;'B. Consumer Budget'!$K954,'B. Consumer Budget'!$K954,'B. Consumer Budget'!$L954))</f>
        <v>0</v>
      </c>
      <c r="N954" s="120" t="str">
        <f>IF('B. Consumer Budget'!$L954="","",'B. Consumer Budget'!$M954-'B. Consumer Budget'!$L954)</f>
        <v/>
      </c>
      <c r="O954" s="63" t="str">
        <f>IF(OR(E954="",F954=""),"",SUMIFS('C. Consumer Service Detail'!$J$11:$J$5010,'C. Consumer Service Detail'!$D$11:$D$5010,$C954,'C. Consumer Service Detail'!$E$11:$E$5010,$D954,'C. Consumer Service Detail'!$F$11:$F$5010,'B. Consumer Budget'!$G954,'C. Consumer Service Detail'!$P$11:$P$5010,"Denied"))</f>
        <v/>
      </c>
    </row>
    <row r="955" spans="2:15" x14ac:dyDescent="0.25">
      <c r="B955" s="64">
        <f t="shared" si="15"/>
        <v>945</v>
      </c>
      <c r="C955" s="68"/>
      <c r="D955" s="69"/>
      <c r="E955" s="103"/>
      <c r="F955" s="69"/>
      <c r="G955" s="89"/>
      <c r="H955" s="69"/>
      <c r="I955" s="70"/>
      <c r="J955" s="70"/>
      <c r="K955" s="121">
        <f>'B. Consumer Budget'!$I955-'B. Consumer Budget'!$J955</f>
        <v>0</v>
      </c>
      <c r="L955" s="120" t="str">
        <f>IF(OR(C955="",D955=""),"",SUMIFS('C. Consumer Service Detail'!$J$11:$J$5010,'C. Consumer Service Detail'!$D$11:$D$5010,$C955,'C. Consumer Service Detail'!$E$11:$E$5010,$D955,'C. Consumer Service Detail'!$F$11:$F$5010,'B. Consumer Budget'!$G955))</f>
        <v/>
      </c>
      <c r="M955" s="120">
        <f>IF('B. Consumer Budget'!$K955&lt;0,0,IF('B. Consumer Budget'!$L955&gt;'B. Consumer Budget'!$K955,'B. Consumer Budget'!$K955,'B. Consumer Budget'!$L955))</f>
        <v>0</v>
      </c>
      <c r="N955" s="120" t="str">
        <f>IF('B. Consumer Budget'!$L955="","",'B. Consumer Budget'!$M955-'B. Consumer Budget'!$L955)</f>
        <v/>
      </c>
      <c r="O955" s="63" t="str">
        <f>IF(OR(E955="",F955=""),"",SUMIFS('C. Consumer Service Detail'!$J$11:$J$5010,'C. Consumer Service Detail'!$D$11:$D$5010,$C955,'C. Consumer Service Detail'!$E$11:$E$5010,$D955,'C. Consumer Service Detail'!$F$11:$F$5010,'B. Consumer Budget'!$G955,'C. Consumer Service Detail'!$P$11:$P$5010,"Denied"))</f>
        <v/>
      </c>
    </row>
    <row r="956" spans="2:15" x14ac:dyDescent="0.25">
      <c r="B956" s="64">
        <f t="shared" si="15"/>
        <v>946</v>
      </c>
      <c r="C956" s="65"/>
      <c r="D956" s="66"/>
      <c r="E956" s="104"/>
      <c r="F956" s="66"/>
      <c r="G956" s="88"/>
      <c r="H956" s="66"/>
      <c r="I956" s="67"/>
      <c r="J956" s="67"/>
      <c r="K956" s="121">
        <f>'B. Consumer Budget'!$I956-'B. Consumer Budget'!$J956</f>
        <v>0</v>
      </c>
      <c r="L956" s="120" t="str">
        <f>IF(OR(C956="",D956=""),"",SUMIFS('C. Consumer Service Detail'!$J$11:$J$5010,'C. Consumer Service Detail'!$D$11:$D$5010,$C956,'C. Consumer Service Detail'!$E$11:$E$5010,$D956,'C. Consumer Service Detail'!$F$11:$F$5010,'B. Consumer Budget'!$G956))</f>
        <v/>
      </c>
      <c r="M956" s="120">
        <f>IF('B. Consumer Budget'!$K956&lt;0,0,IF('B. Consumer Budget'!$L956&gt;'B. Consumer Budget'!$K956,'B. Consumer Budget'!$K956,'B. Consumer Budget'!$L956))</f>
        <v>0</v>
      </c>
      <c r="N956" s="120" t="str">
        <f>IF('B. Consumer Budget'!$L956="","",'B. Consumer Budget'!$M956-'B. Consumer Budget'!$L956)</f>
        <v/>
      </c>
      <c r="O956" s="63" t="str">
        <f>IF(OR(E956="",F956=""),"",SUMIFS('C. Consumer Service Detail'!$J$11:$J$5010,'C. Consumer Service Detail'!$D$11:$D$5010,$C956,'C. Consumer Service Detail'!$E$11:$E$5010,$D956,'C. Consumer Service Detail'!$F$11:$F$5010,'B. Consumer Budget'!$G956,'C. Consumer Service Detail'!$P$11:$P$5010,"Denied"))</f>
        <v/>
      </c>
    </row>
    <row r="957" spans="2:15" x14ac:dyDescent="0.25">
      <c r="B957" s="64">
        <f t="shared" si="15"/>
        <v>947</v>
      </c>
      <c r="C957" s="68"/>
      <c r="D957" s="69"/>
      <c r="E957" s="103"/>
      <c r="F957" s="69"/>
      <c r="G957" s="89"/>
      <c r="H957" s="69"/>
      <c r="I957" s="70"/>
      <c r="J957" s="70"/>
      <c r="K957" s="121">
        <f>'B. Consumer Budget'!$I957-'B. Consumer Budget'!$J957</f>
        <v>0</v>
      </c>
      <c r="L957" s="120" t="str">
        <f>IF(OR(C957="",D957=""),"",SUMIFS('C. Consumer Service Detail'!$J$11:$J$5010,'C. Consumer Service Detail'!$D$11:$D$5010,$C957,'C. Consumer Service Detail'!$E$11:$E$5010,$D957,'C. Consumer Service Detail'!$F$11:$F$5010,'B. Consumer Budget'!$G957))</f>
        <v/>
      </c>
      <c r="M957" s="120">
        <f>IF('B. Consumer Budget'!$K957&lt;0,0,IF('B. Consumer Budget'!$L957&gt;'B. Consumer Budget'!$K957,'B. Consumer Budget'!$K957,'B. Consumer Budget'!$L957))</f>
        <v>0</v>
      </c>
      <c r="N957" s="120" t="str">
        <f>IF('B. Consumer Budget'!$L957="","",'B. Consumer Budget'!$M957-'B. Consumer Budget'!$L957)</f>
        <v/>
      </c>
      <c r="O957" s="63" t="str">
        <f>IF(OR(E957="",F957=""),"",SUMIFS('C. Consumer Service Detail'!$J$11:$J$5010,'C. Consumer Service Detail'!$D$11:$D$5010,$C957,'C. Consumer Service Detail'!$E$11:$E$5010,$D957,'C. Consumer Service Detail'!$F$11:$F$5010,'B. Consumer Budget'!$G957,'C. Consumer Service Detail'!$P$11:$P$5010,"Denied"))</f>
        <v/>
      </c>
    </row>
    <row r="958" spans="2:15" x14ac:dyDescent="0.25">
      <c r="B958" s="64">
        <f t="shared" si="15"/>
        <v>948</v>
      </c>
      <c r="C958" s="65"/>
      <c r="D958" s="66"/>
      <c r="E958" s="104"/>
      <c r="F958" s="66"/>
      <c r="G958" s="88"/>
      <c r="H958" s="66"/>
      <c r="I958" s="67"/>
      <c r="J958" s="67"/>
      <c r="K958" s="121">
        <f>'B. Consumer Budget'!$I958-'B. Consumer Budget'!$J958</f>
        <v>0</v>
      </c>
      <c r="L958" s="120" t="str">
        <f>IF(OR(C958="",D958=""),"",SUMIFS('C. Consumer Service Detail'!$J$11:$J$5010,'C. Consumer Service Detail'!$D$11:$D$5010,$C958,'C. Consumer Service Detail'!$E$11:$E$5010,$D958,'C. Consumer Service Detail'!$F$11:$F$5010,'B. Consumer Budget'!$G958))</f>
        <v/>
      </c>
      <c r="M958" s="120">
        <f>IF('B. Consumer Budget'!$K958&lt;0,0,IF('B. Consumer Budget'!$L958&gt;'B. Consumer Budget'!$K958,'B. Consumer Budget'!$K958,'B. Consumer Budget'!$L958))</f>
        <v>0</v>
      </c>
      <c r="N958" s="120" t="str">
        <f>IF('B. Consumer Budget'!$L958="","",'B. Consumer Budget'!$M958-'B. Consumer Budget'!$L958)</f>
        <v/>
      </c>
      <c r="O958" s="63" t="str">
        <f>IF(OR(E958="",F958=""),"",SUMIFS('C. Consumer Service Detail'!$J$11:$J$5010,'C. Consumer Service Detail'!$D$11:$D$5010,$C958,'C. Consumer Service Detail'!$E$11:$E$5010,$D958,'C. Consumer Service Detail'!$F$11:$F$5010,'B. Consumer Budget'!$G958,'C. Consumer Service Detail'!$P$11:$P$5010,"Denied"))</f>
        <v/>
      </c>
    </row>
    <row r="959" spans="2:15" x14ac:dyDescent="0.25">
      <c r="B959" s="64">
        <f t="shared" si="15"/>
        <v>949</v>
      </c>
      <c r="C959" s="68"/>
      <c r="D959" s="69"/>
      <c r="E959" s="103"/>
      <c r="F959" s="69"/>
      <c r="G959" s="89"/>
      <c r="H959" s="69"/>
      <c r="I959" s="70"/>
      <c r="J959" s="70"/>
      <c r="K959" s="121">
        <f>'B. Consumer Budget'!$I959-'B. Consumer Budget'!$J959</f>
        <v>0</v>
      </c>
      <c r="L959" s="120" t="str">
        <f>IF(OR(C959="",D959=""),"",SUMIFS('C. Consumer Service Detail'!$J$11:$J$5010,'C. Consumer Service Detail'!$D$11:$D$5010,$C959,'C. Consumer Service Detail'!$E$11:$E$5010,$D959,'C. Consumer Service Detail'!$F$11:$F$5010,'B. Consumer Budget'!$G959))</f>
        <v/>
      </c>
      <c r="M959" s="120">
        <f>IF('B. Consumer Budget'!$K959&lt;0,0,IF('B. Consumer Budget'!$L959&gt;'B. Consumer Budget'!$K959,'B. Consumer Budget'!$K959,'B. Consumer Budget'!$L959))</f>
        <v>0</v>
      </c>
      <c r="N959" s="120" t="str">
        <f>IF('B. Consumer Budget'!$L959="","",'B. Consumer Budget'!$M959-'B. Consumer Budget'!$L959)</f>
        <v/>
      </c>
      <c r="O959" s="63" t="str">
        <f>IF(OR(E959="",F959=""),"",SUMIFS('C. Consumer Service Detail'!$J$11:$J$5010,'C. Consumer Service Detail'!$D$11:$D$5010,$C959,'C. Consumer Service Detail'!$E$11:$E$5010,$D959,'C. Consumer Service Detail'!$F$11:$F$5010,'B. Consumer Budget'!$G959,'C. Consumer Service Detail'!$P$11:$P$5010,"Denied"))</f>
        <v/>
      </c>
    </row>
    <row r="960" spans="2:15" x14ac:dyDescent="0.25">
      <c r="B960" s="64">
        <f t="shared" si="15"/>
        <v>950</v>
      </c>
      <c r="C960" s="65"/>
      <c r="D960" s="66"/>
      <c r="E960" s="104"/>
      <c r="F960" s="66"/>
      <c r="G960" s="88"/>
      <c r="H960" s="66"/>
      <c r="I960" s="67"/>
      <c r="J960" s="67"/>
      <c r="K960" s="121">
        <f>'B. Consumer Budget'!$I960-'B. Consumer Budget'!$J960</f>
        <v>0</v>
      </c>
      <c r="L960" s="120" t="str">
        <f>IF(OR(C960="",D960=""),"",SUMIFS('C. Consumer Service Detail'!$J$11:$J$5010,'C. Consumer Service Detail'!$D$11:$D$5010,$C960,'C. Consumer Service Detail'!$E$11:$E$5010,$D960,'C. Consumer Service Detail'!$F$11:$F$5010,'B. Consumer Budget'!$G960))</f>
        <v/>
      </c>
      <c r="M960" s="120">
        <f>IF('B. Consumer Budget'!$K960&lt;0,0,IF('B. Consumer Budget'!$L960&gt;'B. Consumer Budget'!$K960,'B. Consumer Budget'!$K960,'B. Consumer Budget'!$L960))</f>
        <v>0</v>
      </c>
      <c r="N960" s="120" t="str">
        <f>IF('B. Consumer Budget'!$L960="","",'B. Consumer Budget'!$M960-'B. Consumer Budget'!$L960)</f>
        <v/>
      </c>
      <c r="O960" s="63" t="str">
        <f>IF(OR(E960="",F960=""),"",SUMIFS('C. Consumer Service Detail'!$J$11:$J$5010,'C. Consumer Service Detail'!$D$11:$D$5010,$C960,'C. Consumer Service Detail'!$E$11:$E$5010,$D960,'C. Consumer Service Detail'!$F$11:$F$5010,'B. Consumer Budget'!$G960,'C. Consumer Service Detail'!$P$11:$P$5010,"Denied"))</f>
        <v/>
      </c>
    </row>
    <row r="961" spans="2:15" x14ac:dyDescent="0.25">
      <c r="B961" s="64">
        <f t="shared" si="15"/>
        <v>951</v>
      </c>
      <c r="C961" s="68"/>
      <c r="D961" s="69"/>
      <c r="E961" s="103"/>
      <c r="F961" s="69"/>
      <c r="G961" s="89"/>
      <c r="H961" s="69"/>
      <c r="I961" s="70"/>
      <c r="J961" s="70"/>
      <c r="K961" s="121">
        <f>'B. Consumer Budget'!$I961-'B. Consumer Budget'!$J961</f>
        <v>0</v>
      </c>
      <c r="L961" s="120" t="str">
        <f>IF(OR(C961="",D961=""),"",SUMIFS('C. Consumer Service Detail'!$J$11:$J$5010,'C. Consumer Service Detail'!$D$11:$D$5010,$C961,'C. Consumer Service Detail'!$E$11:$E$5010,$D961,'C. Consumer Service Detail'!$F$11:$F$5010,'B. Consumer Budget'!$G961))</f>
        <v/>
      </c>
      <c r="M961" s="120">
        <f>IF('B. Consumer Budget'!$K961&lt;0,0,IF('B. Consumer Budget'!$L961&gt;'B. Consumer Budget'!$K961,'B. Consumer Budget'!$K961,'B. Consumer Budget'!$L961))</f>
        <v>0</v>
      </c>
      <c r="N961" s="120" t="str">
        <f>IF('B. Consumer Budget'!$L961="","",'B. Consumer Budget'!$M961-'B. Consumer Budget'!$L961)</f>
        <v/>
      </c>
      <c r="O961" s="63" t="str">
        <f>IF(OR(E961="",F961=""),"",SUMIFS('C. Consumer Service Detail'!$J$11:$J$5010,'C. Consumer Service Detail'!$D$11:$D$5010,$C961,'C. Consumer Service Detail'!$E$11:$E$5010,$D961,'C. Consumer Service Detail'!$F$11:$F$5010,'B. Consumer Budget'!$G961,'C. Consumer Service Detail'!$P$11:$P$5010,"Denied"))</f>
        <v/>
      </c>
    </row>
    <row r="962" spans="2:15" x14ac:dyDescent="0.25">
      <c r="B962" s="64">
        <f t="shared" si="15"/>
        <v>952</v>
      </c>
      <c r="C962" s="65"/>
      <c r="D962" s="66"/>
      <c r="E962" s="104"/>
      <c r="F962" s="66"/>
      <c r="G962" s="88"/>
      <c r="H962" s="66"/>
      <c r="I962" s="67"/>
      <c r="J962" s="67"/>
      <c r="K962" s="121">
        <f>'B. Consumer Budget'!$I962-'B. Consumer Budget'!$J962</f>
        <v>0</v>
      </c>
      <c r="L962" s="120" t="str">
        <f>IF(OR(C962="",D962=""),"",SUMIFS('C. Consumer Service Detail'!$J$11:$J$5010,'C. Consumer Service Detail'!$D$11:$D$5010,$C962,'C. Consumer Service Detail'!$E$11:$E$5010,$D962,'C. Consumer Service Detail'!$F$11:$F$5010,'B. Consumer Budget'!$G962))</f>
        <v/>
      </c>
      <c r="M962" s="120">
        <f>IF('B. Consumer Budget'!$K962&lt;0,0,IF('B. Consumer Budget'!$L962&gt;'B. Consumer Budget'!$K962,'B. Consumer Budget'!$K962,'B. Consumer Budget'!$L962))</f>
        <v>0</v>
      </c>
      <c r="N962" s="120" t="str">
        <f>IF('B. Consumer Budget'!$L962="","",'B. Consumer Budget'!$M962-'B. Consumer Budget'!$L962)</f>
        <v/>
      </c>
      <c r="O962" s="63" t="str">
        <f>IF(OR(E962="",F962=""),"",SUMIFS('C. Consumer Service Detail'!$J$11:$J$5010,'C. Consumer Service Detail'!$D$11:$D$5010,$C962,'C. Consumer Service Detail'!$E$11:$E$5010,$D962,'C. Consumer Service Detail'!$F$11:$F$5010,'B. Consumer Budget'!$G962,'C. Consumer Service Detail'!$P$11:$P$5010,"Denied"))</f>
        <v/>
      </c>
    </row>
    <row r="963" spans="2:15" x14ac:dyDescent="0.25">
      <c r="B963" s="64">
        <f t="shared" si="15"/>
        <v>953</v>
      </c>
      <c r="C963" s="68"/>
      <c r="D963" s="69"/>
      <c r="E963" s="103"/>
      <c r="F963" s="69"/>
      <c r="G963" s="89"/>
      <c r="H963" s="69"/>
      <c r="I963" s="70"/>
      <c r="J963" s="70"/>
      <c r="K963" s="121">
        <f>'B. Consumer Budget'!$I963-'B. Consumer Budget'!$J963</f>
        <v>0</v>
      </c>
      <c r="L963" s="120" t="str">
        <f>IF(OR(C963="",D963=""),"",SUMIFS('C. Consumer Service Detail'!$J$11:$J$5010,'C. Consumer Service Detail'!$D$11:$D$5010,$C963,'C. Consumer Service Detail'!$E$11:$E$5010,$D963,'C. Consumer Service Detail'!$F$11:$F$5010,'B. Consumer Budget'!$G963))</f>
        <v/>
      </c>
      <c r="M963" s="120">
        <f>IF('B. Consumer Budget'!$K963&lt;0,0,IF('B. Consumer Budget'!$L963&gt;'B. Consumer Budget'!$K963,'B. Consumer Budget'!$K963,'B. Consumer Budget'!$L963))</f>
        <v>0</v>
      </c>
      <c r="N963" s="120" t="str">
        <f>IF('B. Consumer Budget'!$L963="","",'B. Consumer Budget'!$M963-'B. Consumer Budget'!$L963)</f>
        <v/>
      </c>
      <c r="O963" s="63" t="str">
        <f>IF(OR(E963="",F963=""),"",SUMIFS('C. Consumer Service Detail'!$J$11:$J$5010,'C. Consumer Service Detail'!$D$11:$D$5010,$C963,'C. Consumer Service Detail'!$E$11:$E$5010,$D963,'C. Consumer Service Detail'!$F$11:$F$5010,'B. Consumer Budget'!$G963,'C. Consumer Service Detail'!$P$11:$P$5010,"Denied"))</f>
        <v/>
      </c>
    </row>
    <row r="964" spans="2:15" x14ac:dyDescent="0.25">
      <c r="B964" s="64">
        <f t="shared" si="15"/>
        <v>954</v>
      </c>
      <c r="C964" s="65"/>
      <c r="D964" s="66"/>
      <c r="E964" s="104"/>
      <c r="F964" s="66"/>
      <c r="G964" s="88"/>
      <c r="H964" s="66"/>
      <c r="I964" s="67"/>
      <c r="J964" s="67"/>
      <c r="K964" s="121">
        <f>'B. Consumer Budget'!$I964-'B. Consumer Budget'!$J964</f>
        <v>0</v>
      </c>
      <c r="L964" s="120" t="str">
        <f>IF(OR(C964="",D964=""),"",SUMIFS('C. Consumer Service Detail'!$J$11:$J$5010,'C. Consumer Service Detail'!$D$11:$D$5010,$C964,'C. Consumer Service Detail'!$E$11:$E$5010,$D964,'C. Consumer Service Detail'!$F$11:$F$5010,'B. Consumer Budget'!$G964))</f>
        <v/>
      </c>
      <c r="M964" s="120">
        <f>IF('B. Consumer Budget'!$K964&lt;0,0,IF('B. Consumer Budget'!$L964&gt;'B. Consumer Budget'!$K964,'B. Consumer Budget'!$K964,'B. Consumer Budget'!$L964))</f>
        <v>0</v>
      </c>
      <c r="N964" s="120" t="str">
        <f>IF('B. Consumer Budget'!$L964="","",'B. Consumer Budget'!$M964-'B. Consumer Budget'!$L964)</f>
        <v/>
      </c>
      <c r="O964" s="63" t="str">
        <f>IF(OR(E964="",F964=""),"",SUMIFS('C. Consumer Service Detail'!$J$11:$J$5010,'C. Consumer Service Detail'!$D$11:$D$5010,$C964,'C. Consumer Service Detail'!$E$11:$E$5010,$D964,'C. Consumer Service Detail'!$F$11:$F$5010,'B. Consumer Budget'!$G964,'C. Consumer Service Detail'!$P$11:$P$5010,"Denied"))</f>
        <v/>
      </c>
    </row>
    <row r="965" spans="2:15" x14ac:dyDescent="0.25">
      <c r="B965" s="64">
        <f t="shared" si="15"/>
        <v>955</v>
      </c>
      <c r="C965" s="68"/>
      <c r="D965" s="69"/>
      <c r="E965" s="103"/>
      <c r="F965" s="69"/>
      <c r="G965" s="89"/>
      <c r="H965" s="69"/>
      <c r="I965" s="70"/>
      <c r="J965" s="70"/>
      <c r="K965" s="121">
        <f>'B. Consumer Budget'!$I965-'B. Consumer Budget'!$J965</f>
        <v>0</v>
      </c>
      <c r="L965" s="120" t="str">
        <f>IF(OR(C965="",D965=""),"",SUMIFS('C. Consumer Service Detail'!$J$11:$J$5010,'C. Consumer Service Detail'!$D$11:$D$5010,$C965,'C. Consumer Service Detail'!$E$11:$E$5010,$D965,'C. Consumer Service Detail'!$F$11:$F$5010,'B. Consumer Budget'!$G965))</f>
        <v/>
      </c>
      <c r="M965" s="120">
        <f>IF('B. Consumer Budget'!$K965&lt;0,0,IF('B. Consumer Budget'!$L965&gt;'B. Consumer Budget'!$K965,'B. Consumer Budget'!$K965,'B. Consumer Budget'!$L965))</f>
        <v>0</v>
      </c>
      <c r="N965" s="120" t="str">
        <f>IF('B. Consumer Budget'!$L965="","",'B. Consumer Budget'!$M965-'B. Consumer Budget'!$L965)</f>
        <v/>
      </c>
      <c r="O965" s="63" t="str">
        <f>IF(OR(E965="",F965=""),"",SUMIFS('C. Consumer Service Detail'!$J$11:$J$5010,'C. Consumer Service Detail'!$D$11:$D$5010,$C965,'C. Consumer Service Detail'!$E$11:$E$5010,$D965,'C. Consumer Service Detail'!$F$11:$F$5010,'B. Consumer Budget'!$G965,'C. Consumer Service Detail'!$P$11:$P$5010,"Denied"))</f>
        <v/>
      </c>
    </row>
    <row r="966" spans="2:15" x14ac:dyDescent="0.25">
      <c r="B966" s="64">
        <f t="shared" si="15"/>
        <v>956</v>
      </c>
      <c r="C966" s="65"/>
      <c r="D966" s="66"/>
      <c r="E966" s="104"/>
      <c r="F966" s="66"/>
      <c r="G966" s="88"/>
      <c r="H966" s="66"/>
      <c r="I966" s="67"/>
      <c r="J966" s="67"/>
      <c r="K966" s="121">
        <f>'B. Consumer Budget'!$I966-'B. Consumer Budget'!$J966</f>
        <v>0</v>
      </c>
      <c r="L966" s="120" t="str">
        <f>IF(OR(C966="",D966=""),"",SUMIFS('C. Consumer Service Detail'!$J$11:$J$5010,'C. Consumer Service Detail'!$D$11:$D$5010,$C966,'C. Consumer Service Detail'!$E$11:$E$5010,$D966,'C. Consumer Service Detail'!$F$11:$F$5010,'B. Consumer Budget'!$G966))</f>
        <v/>
      </c>
      <c r="M966" s="120">
        <f>IF('B. Consumer Budget'!$K966&lt;0,0,IF('B. Consumer Budget'!$L966&gt;'B. Consumer Budget'!$K966,'B. Consumer Budget'!$K966,'B. Consumer Budget'!$L966))</f>
        <v>0</v>
      </c>
      <c r="N966" s="120" t="str">
        <f>IF('B. Consumer Budget'!$L966="","",'B. Consumer Budget'!$M966-'B. Consumer Budget'!$L966)</f>
        <v/>
      </c>
      <c r="O966" s="63" t="str">
        <f>IF(OR(E966="",F966=""),"",SUMIFS('C. Consumer Service Detail'!$J$11:$J$5010,'C. Consumer Service Detail'!$D$11:$D$5010,$C966,'C. Consumer Service Detail'!$E$11:$E$5010,$D966,'C. Consumer Service Detail'!$F$11:$F$5010,'B. Consumer Budget'!$G966,'C. Consumer Service Detail'!$P$11:$P$5010,"Denied"))</f>
        <v/>
      </c>
    </row>
    <row r="967" spans="2:15" x14ac:dyDescent="0.25">
      <c r="B967" s="64">
        <f t="shared" si="15"/>
        <v>957</v>
      </c>
      <c r="C967" s="68"/>
      <c r="D967" s="69"/>
      <c r="E967" s="103"/>
      <c r="F967" s="69"/>
      <c r="G967" s="89"/>
      <c r="H967" s="69"/>
      <c r="I967" s="70"/>
      <c r="J967" s="70"/>
      <c r="K967" s="121">
        <f>'B. Consumer Budget'!$I967-'B. Consumer Budget'!$J967</f>
        <v>0</v>
      </c>
      <c r="L967" s="120" t="str">
        <f>IF(OR(C967="",D967=""),"",SUMIFS('C. Consumer Service Detail'!$J$11:$J$5010,'C. Consumer Service Detail'!$D$11:$D$5010,$C967,'C. Consumer Service Detail'!$E$11:$E$5010,$D967,'C. Consumer Service Detail'!$F$11:$F$5010,'B. Consumer Budget'!$G967))</f>
        <v/>
      </c>
      <c r="M967" s="120">
        <f>IF('B. Consumer Budget'!$K967&lt;0,0,IF('B. Consumer Budget'!$L967&gt;'B. Consumer Budget'!$K967,'B. Consumer Budget'!$K967,'B. Consumer Budget'!$L967))</f>
        <v>0</v>
      </c>
      <c r="N967" s="120" t="str">
        <f>IF('B. Consumer Budget'!$L967="","",'B. Consumer Budget'!$M967-'B. Consumer Budget'!$L967)</f>
        <v/>
      </c>
      <c r="O967" s="63" t="str">
        <f>IF(OR(E967="",F967=""),"",SUMIFS('C. Consumer Service Detail'!$J$11:$J$5010,'C. Consumer Service Detail'!$D$11:$D$5010,$C967,'C. Consumer Service Detail'!$E$11:$E$5010,$D967,'C. Consumer Service Detail'!$F$11:$F$5010,'B. Consumer Budget'!$G967,'C. Consumer Service Detail'!$P$11:$P$5010,"Denied"))</f>
        <v/>
      </c>
    </row>
    <row r="968" spans="2:15" x14ac:dyDescent="0.25">
      <c r="B968" s="64">
        <f t="shared" si="15"/>
        <v>958</v>
      </c>
      <c r="C968" s="65"/>
      <c r="D968" s="66"/>
      <c r="E968" s="104"/>
      <c r="F968" s="66"/>
      <c r="G968" s="88"/>
      <c r="H968" s="66"/>
      <c r="I968" s="67"/>
      <c r="J968" s="67"/>
      <c r="K968" s="121">
        <f>'B. Consumer Budget'!$I968-'B. Consumer Budget'!$J968</f>
        <v>0</v>
      </c>
      <c r="L968" s="120" t="str">
        <f>IF(OR(C968="",D968=""),"",SUMIFS('C. Consumer Service Detail'!$J$11:$J$5010,'C. Consumer Service Detail'!$D$11:$D$5010,$C968,'C. Consumer Service Detail'!$E$11:$E$5010,$D968,'C. Consumer Service Detail'!$F$11:$F$5010,'B. Consumer Budget'!$G968))</f>
        <v/>
      </c>
      <c r="M968" s="120">
        <f>IF('B. Consumer Budget'!$K968&lt;0,0,IF('B. Consumer Budget'!$L968&gt;'B. Consumer Budget'!$K968,'B. Consumer Budget'!$K968,'B. Consumer Budget'!$L968))</f>
        <v>0</v>
      </c>
      <c r="N968" s="120" t="str">
        <f>IF('B. Consumer Budget'!$L968="","",'B. Consumer Budget'!$M968-'B. Consumer Budget'!$L968)</f>
        <v/>
      </c>
      <c r="O968" s="63" t="str">
        <f>IF(OR(E968="",F968=""),"",SUMIFS('C. Consumer Service Detail'!$J$11:$J$5010,'C. Consumer Service Detail'!$D$11:$D$5010,$C968,'C. Consumer Service Detail'!$E$11:$E$5010,$D968,'C. Consumer Service Detail'!$F$11:$F$5010,'B. Consumer Budget'!$G968,'C. Consumer Service Detail'!$P$11:$P$5010,"Denied"))</f>
        <v/>
      </c>
    </row>
    <row r="969" spans="2:15" x14ac:dyDescent="0.25">
      <c r="B969" s="64">
        <f t="shared" si="15"/>
        <v>959</v>
      </c>
      <c r="C969" s="68"/>
      <c r="D969" s="69"/>
      <c r="E969" s="103"/>
      <c r="F969" s="69"/>
      <c r="G969" s="89"/>
      <c r="H969" s="69"/>
      <c r="I969" s="70"/>
      <c r="J969" s="70"/>
      <c r="K969" s="121">
        <f>'B. Consumer Budget'!$I969-'B. Consumer Budget'!$J969</f>
        <v>0</v>
      </c>
      <c r="L969" s="120" t="str">
        <f>IF(OR(C969="",D969=""),"",SUMIFS('C. Consumer Service Detail'!$J$11:$J$5010,'C. Consumer Service Detail'!$D$11:$D$5010,$C969,'C. Consumer Service Detail'!$E$11:$E$5010,$D969,'C. Consumer Service Detail'!$F$11:$F$5010,'B. Consumer Budget'!$G969))</f>
        <v/>
      </c>
      <c r="M969" s="120">
        <f>IF('B. Consumer Budget'!$K969&lt;0,0,IF('B. Consumer Budget'!$L969&gt;'B. Consumer Budget'!$K969,'B. Consumer Budget'!$K969,'B. Consumer Budget'!$L969))</f>
        <v>0</v>
      </c>
      <c r="N969" s="120" t="str">
        <f>IF('B. Consumer Budget'!$L969="","",'B. Consumer Budget'!$M969-'B. Consumer Budget'!$L969)</f>
        <v/>
      </c>
      <c r="O969" s="63" t="str">
        <f>IF(OR(E969="",F969=""),"",SUMIFS('C. Consumer Service Detail'!$J$11:$J$5010,'C. Consumer Service Detail'!$D$11:$D$5010,$C969,'C. Consumer Service Detail'!$E$11:$E$5010,$D969,'C. Consumer Service Detail'!$F$11:$F$5010,'B. Consumer Budget'!$G969,'C. Consumer Service Detail'!$P$11:$P$5010,"Denied"))</f>
        <v/>
      </c>
    </row>
    <row r="970" spans="2:15" x14ac:dyDescent="0.25">
      <c r="B970" s="64">
        <f t="shared" si="15"/>
        <v>960</v>
      </c>
      <c r="C970" s="65"/>
      <c r="D970" s="66"/>
      <c r="E970" s="104"/>
      <c r="F970" s="66"/>
      <c r="G970" s="88"/>
      <c r="H970" s="66"/>
      <c r="I970" s="67"/>
      <c r="J970" s="67"/>
      <c r="K970" s="121">
        <f>'B. Consumer Budget'!$I970-'B. Consumer Budget'!$J970</f>
        <v>0</v>
      </c>
      <c r="L970" s="120" t="str">
        <f>IF(OR(C970="",D970=""),"",SUMIFS('C. Consumer Service Detail'!$J$11:$J$5010,'C. Consumer Service Detail'!$D$11:$D$5010,$C970,'C. Consumer Service Detail'!$E$11:$E$5010,$D970,'C. Consumer Service Detail'!$F$11:$F$5010,'B. Consumer Budget'!$G970))</f>
        <v/>
      </c>
      <c r="M970" s="120">
        <f>IF('B. Consumer Budget'!$K970&lt;0,0,IF('B. Consumer Budget'!$L970&gt;'B. Consumer Budget'!$K970,'B. Consumer Budget'!$K970,'B. Consumer Budget'!$L970))</f>
        <v>0</v>
      </c>
      <c r="N970" s="120" t="str">
        <f>IF('B. Consumer Budget'!$L970="","",'B. Consumer Budget'!$M970-'B. Consumer Budget'!$L970)</f>
        <v/>
      </c>
      <c r="O970" s="63" t="str">
        <f>IF(OR(E970="",F970=""),"",SUMIFS('C. Consumer Service Detail'!$J$11:$J$5010,'C. Consumer Service Detail'!$D$11:$D$5010,$C970,'C. Consumer Service Detail'!$E$11:$E$5010,$D970,'C. Consumer Service Detail'!$F$11:$F$5010,'B. Consumer Budget'!$G970,'C. Consumer Service Detail'!$P$11:$P$5010,"Denied"))</f>
        <v/>
      </c>
    </row>
    <row r="971" spans="2:15" x14ac:dyDescent="0.25">
      <c r="B971" s="64">
        <f t="shared" si="15"/>
        <v>961</v>
      </c>
      <c r="C971" s="68"/>
      <c r="D971" s="69"/>
      <c r="E971" s="103"/>
      <c r="F971" s="69"/>
      <c r="G971" s="89"/>
      <c r="H971" s="69"/>
      <c r="I971" s="70"/>
      <c r="J971" s="70"/>
      <c r="K971" s="121">
        <f>'B. Consumer Budget'!$I971-'B. Consumer Budget'!$J971</f>
        <v>0</v>
      </c>
      <c r="L971" s="120" t="str">
        <f>IF(OR(C971="",D971=""),"",SUMIFS('C. Consumer Service Detail'!$J$11:$J$5010,'C. Consumer Service Detail'!$D$11:$D$5010,$C971,'C. Consumer Service Detail'!$E$11:$E$5010,$D971,'C. Consumer Service Detail'!$F$11:$F$5010,'B. Consumer Budget'!$G971))</f>
        <v/>
      </c>
      <c r="M971" s="120">
        <f>IF('B. Consumer Budget'!$K971&lt;0,0,IF('B. Consumer Budget'!$L971&gt;'B. Consumer Budget'!$K971,'B. Consumer Budget'!$K971,'B. Consumer Budget'!$L971))</f>
        <v>0</v>
      </c>
      <c r="N971" s="120" t="str">
        <f>IF('B. Consumer Budget'!$L971="","",'B. Consumer Budget'!$M971-'B. Consumer Budget'!$L971)</f>
        <v/>
      </c>
      <c r="O971" s="63" t="str">
        <f>IF(OR(E971="",F971=""),"",SUMIFS('C. Consumer Service Detail'!$J$11:$J$5010,'C. Consumer Service Detail'!$D$11:$D$5010,$C971,'C. Consumer Service Detail'!$E$11:$E$5010,$D971,'C. Consumer Service Detail'!$F$11:$F$5010,'B. Consumer Budget'!$G971,'C. Consumer Service Detail'!$P$11:$P$5010,"Denied"))</f>
        <v/>
      </c>
    </row>
    <row r="972" spans="2:15" x14ac:dyDescent="0.25">
      <c r="B972" s="64">
        <f t="shared" si="15"/>
        <v>962</v>
      </c>
      <c r="C972" s="65"/>
      <c r="D972" s="66"/>
      <c r="E972" s="104"/>
      <c r="F972" s="66"/>
      <c r="G972" s="88"/>
      <c r="H972" s="66"/>
      <c r="I972" s="67"/>
      <c r="J972" s="67"/>
      <c r="K972" s="121">
        <f>'B. Consumer Budget'!$I972-'B. Consumer Budget'!$J972</f>
        <v>0</v>
      </c>
      <c r="L972" s="120" t="str">
        <f>IF(OR(C972="",D972=""),"",SUMIFS('C. Consumer Service Detail'!$J$11:$J$5010,'C. Consumer Service Detail'!$D$11:$D$5010,$C972,'C. Consumer Service Detail'!$E$11:$E$5010,$D972,'C. Consumer Service Detail'!$F$11:$F$5010,'B. Consumer Budget'!$G972))</f>
        <v/>
      </c>
      <c r="M972" s="120">
        <f>IF('B. Consumer Budget'!$K972&lt;0,0,IF('B. Consumer Budget'!$L972&gt;'B. Consumer Budget'!$K972,'B. Consumer Budget'!$K972,'B. Consumer Budget'!$L972))</f>
        <v>0</v>
      </c>
      <c r="N972" s="120" t="str">
        <f>IF('B. Consumer Budget'!$L972="","",'B. Consumer Budget'!$M972-'B. Consumer Budget'!$L972)</f>
        <v/>
      </c>
      <c r="O972" s="63" t="str">
        <f>IF(OR(E972="",F972=""),"",SUMIFS('C. Consumer Service Detail'!$J$11:$J$5010,'C. Consumer Service Detail'!$D$11:$D$5010,$C972,'C. Consumer Service Detail'!$E$11:$E$5010,$D972,'C. Consumer Service Detail'!$F$11:$F$5010,'B. Consumer Budget'!$G972,'C. Consumer Service Detail'!$P$11:$P$5010,"Denied"))</f>
        <v/>
      </c>
    </row>
    <row r="973" spans="2:15" x14ac:dyDescent="0.25">
      <c r="B973" s="64">
        <f t="shared" si="15"/>
        <v>963</v>
      </c>
      <c r="C973" s="68"/>
      <c r="D973" s="69"/>
      <c r="E973" s="103"/>
      <c r="F973" s="69"/>
      <c r="G973" s="89"/>
      <c r="H973" s="69"/>
      <c r="I973" s="70"/>
      <c r="J973" s="70"/>
      <c r="K973" s="121">
        <f>'B. Consumer Budget'!$I973-'B. Consumer Budget'!$J973</f>
        <v>0</v>
      </c>
      <c r="L973" s="120" t="str">
        <f>IF(OR(C973="",D973=""),"",SUMIFS('C. Consumer Service Detail'!$J$11:$J$5010,'C. Consumer Service Detail'!$D$11:$D$5010,$C973,'C. Consumer Service Detail'!$E$11:$E$5010,$D973,'C. Consumer Service Detail'!$F$11:$F$5010,'B. Consumer Budget'!$G973))</f>
        <v/>
      </c>
      <c r="M973" s="120">
        <f>IF('B. Consumer Budget'!$K973&lt;0,0,IF('B. Consumer Budget'!$L973&gt;'B. Consumer Budget'!$K973,'B. Consumer Budget'!$K973,'B. Consumer Budget'!$L973))</f>
        <v>0</v>
      </c>
      <c r="N973" s="120" t="str">
        <f>IF('B. Consumer Budget'!$L973="","",'B. Consumer Budget'!$M973-'B. Consumer Budget'!$L973)</f>
        <v/>
      </c>
      <c r="O973" s="63" t="str">
        <f>IF(OR(E973="",F973=""),"",SUMIFS('C. Consumer Service Detail'!$J$11:$J$5010,'C. Consumer Service Detail'!$D$11:$D$5010,$C973,'C. Consumer Service Detail'!$E$11:$E$5010,$D973,'C. Consumer Service Detail'!$F$11:$F$5010,'B. Consumer Budget'!$G973,'C. Consumer Service Detail'!$P$11:$P$5010,"Denied"))</f>
        <v/>
      </c>
    </row>
    <row r="974" spans="2:15" x14ac:dyDescent="0.25">
      <c r="B974" s="64">
        <f t="shared" si="15"/>
        <v>964</v>
      </c>
      <c r="C974" s="65"/>
      <c r="D974" s="66"/>
      <c r="E974" s="104"/>
      <c r="F974" s="66"/>
      <c r="G974" s="88"/>
      <c r="H974" s="66"/>
      <c r="I974" s="67"/>
      <c r="J974" s="67"/>
      <c r="K974" s="121">
        <f>'B. Consumer Budget'!$I974-'B. Consumer Budget'!$J974</f>
        <v>0</v>
      </c>
      <c r="L974" s="120" t="str">
        <f>IF(OR(C974="",D974=""),"",SUMIFS('C. Consumer Service Detail'!$J$11:$J$5010,'C. Consumer Service Detail'!$D$11:$D$5010,$C974,'C. Consumer Service Detail'!$E$11:$E$5010,$D974,'C. Consumer Service Detail'!$F$11:$F$5010,'B. Consumer Budget'!$G974))</f>
        <v/>
      </c>
      <c r="M974" s="120">
        <f>IF('B. Consumer Budget'!$K974&lt;0,0,IF('B. Consumer Budget'!$L974&gt;'B. Consumer Budget'!$K974,'B. Consumer Budget'!$K974,'B. Consumer Budget'!$L974))</f>
        <v>0</v>
      </c>
      <c r="N974" s="120" t="str">
        <f>IF('B. Consumer Budget'!$L974="","",'B. Consumer Budget'!$M974-'B. Consumer Budget'!$L974)</f>
        <v/>
      </c>
      <c r="O974" s="63" t="str">
        <f>IF(OR(E974="",F974=""),"",SUMIFS('C. Consumer Service Detail'!$J$11:$J$5010,'C. Consumer Service Detail'!$D$11:$D$5010,$C974,'C. Consumer Service Detail'!$E$11:$E$5010,$D974,'C. Consumer Service Detail'!$F$11:$F$5010,'B. Consumer Budget'!$G974,'C. Consumer Service Detail'!$P$11:$P$5010,"Denied"))</f>
        <v/>
      </c>
    </row>
    <row r="975" spans="2:15" x14ac:dyDescent="0.25">
      <c r="B975" s="64">
        <f t="shared" si="15"/>
        <v>965</v>
      </c>
      <c r="C975" s="68"/>
      <c r="D975" s="69"/>
      <c r="E975" s="103"/>
      <c r="F975" s="69"/>
      <c r="G975" s="89"/>
      <c r="H975" s="69"/>
      <c r="I975" s="70"/>
      <c r="J975" s="70"/>
      <c r="K975" s="121">
        <f>'B. Consumer Budget'!$I975-'B. Consumer Budget'!$J975</f>
        <v>0</v>
      </c>
      <c r="L975" s="120" t="str">
        <f>IF(OR(C975="",D975=""),"",SUMIFS('C. Consumer Service Detail'!$J$11:$J$5010,'C. Consumer Service Detail'!$D$11:$D$5010,$C975,'C. Consumer Service Detail'!$E$11:$E$5010,$D975,'C. Consumer Service Detail'!$F$11:$F$5010,'B. Consumer Budget'!$G975))</f>
        <v/>
      </c>
      <c r="M975" s="120">
        <f>IF('B. Consumer Budget'!$K975&lt;0,0,IF('B. Consumer Budget'!$L975&gt;'B. Consumer Budget'!$K975,'B. Consumer Budget'!$K975,'B. Consumer Budget'!$L975))</f>
        <v>0</v>
      </c>
      <c r="N975" s="120" t="str">
        <f>IF('B. Consumer Budget'!$L975="","",'B. Consumer Budget'!$M975-'B. Consumer Budget'!$L975)</f>
        <v/>
      </c>
      <c r="O975" s="63" t="str">
        <f>IF(OR(E975="",F975=""),"",SUMIFS('C. Consumer Service Detail'!$J$11:$J$5010,'C. Consumer Service Detail'!$D$11:$D$5010,$C975,'C. Consumer Service Detail'!$E$11:$E$5010,$D975,'C. Consumer Service Detail'!$F$11:$F$5010,'B. Consumer Budget'!$G975,'C. Consumer Service Detail'!$P$11:$P$5010,"Denied"))</f>
        <v/>
      </c>
    </row>
    <row r="976" spans="2:15" x14ac:dyDescent="0.25">
      <c r="B976" s="64">
        <f t="shared" si="15"/>
        <v>966</v>
      </c>
      <c r="C976" s="65"/>
      <c r="D976" s="66"/>
      <c r="E976" s="104"/>
      <c r="F976" s="66"/>
      <c r="G976" s="88"/>
      <c r="H976" s="66"/>
      <c r="I976" s="67"/>
      <c r="J976" s="67"/>
      <c r="K976" s="121">
        <f>'B. Consumer Budget'!$I976-'B. Consumer Budget'!$J976</f>
        <v>0</v>
      </c>
      <c r="L976" s="120" t="str">
        <f>IF(OR(C976="",D976=""),"",SUMIFS('C. Consumer Service Detail'!$J$11:$J$5010,'C. Consumer Service Detail'!$D$11:$D$5010,$C976,'C. Consumer Service Detail'!$E$11:$E$5010,$D976,'C. Consumer Service Detail'!$F$11:$F$5010,'B. Consumer Budget'!$G976))</f>
        <v/>
      </c>
      <c r="M976" s="120">
        <f>IF('B. Consumer Budget'!$K976&lt;0,0,IF('B. Consumer Budget'!$L976&gt;'B. Consumer Budget'!$K976,'B. Consumer Budget'!$K976,'B. Consumer Budget'!$L976))</f>
        <v>0</v>
      </c>
      <c r="N976" s="120" t="str">
        <f>IF('B. Consumer Budget'!$L976="","",'B. Consumer Budget'!$M976-'B. Consumer Budget'!$L976)</f>
        <v/>
      </c>
      <c r="O976" s="63" t="str">
        <f>IF(OR(E976="",F976=""),"",SUMIFS('C. Consumer Service Detail'!$J$11:$J$5010,'C. Consumer Service Detail'!$D$11:$D$5010,$C976,'C. Consumer Service Detail'!$E$11:$E$5010,$D976,'C. Consumer Service Detail'!$F$11:$F$5010,'B. Consumer Budget'!$G976,'C. Consumer Service Detail'!$P$11:$P$5010,"Denied"))</f>
        <v/>
      </c>
    </row>
    <row r="977" spans="2:15" x14ac:dyDescent="0.25">
      <c r="B977" s="64">
        <f t="shared" si="15"/>
        <v>967</v>
      </c>
      <c r="C977" s="68"/>
      <c r="D977" s="69"/>
      <c r="E977" s="103"/>
      <c r="F977" s="69"/>
      <c r="G977" s="89"/>
      <c r="H977" s="69"/>
      <c r="I977" s="70"/>
      <c r="J977" s="70"/>
      <c r="K977" s="121">
        <f>'B. Consumer Budget'!$I977-'B. Consumer Budget'!$J977</f>
        <v>0</v>
      </c>
      <c r="L977" s="120" t="str">
        <f>IF(OR(C977="",D977=""),"",SUMIFS('C. Consumer Service Detail'!$J$11:$J$5010,'C. Consumer Service Detail'!$D$11:$D$5010,$C977,'C. Consumer Service Detail'!$E$11:$E$5010,$D977,'C. Consumer Service Detail'!$F$11:$F$5010,'B. Consumer Budget'!$G977))</f>
        <v/>
      </c>
      <c r="M977" s="120">
        <f>IF('B. Consumer Budget'!$K977&lt;0,0,IF('B. Consumer Budget'!$L977&gt;'B. Consumer Budget'!$K977,'B. Consumer Budget'!$K977,'B. Consumer Budget'!$L977))</f>
        <v>0</v>
      </c>
      <c r="N977" s="120" t="str">
        <f>IF('B. Consumer Budget'!$L977="","",'B. Consumer Budget'!$M977-'B. Consumer Budget'!$L977)</f>
        <v/>
      </c>
      <c r="O977" s="63" t="str">
        <f>IF(OR(E977="",F977=""),"",SUMIFS('C. Consumer Service Detail'!$J$11:$J$5010,'C. Consumer Service Detail'!$D$11:$D$5010,$C977,'C. Consumer Service Detail'!$E$11:$E$5010,$D977,'C. Consumer Service Detail'!$F$11:$F$5010,'B. Consumer Budget'!$G977,'C. Consumer Service Detail'!$P$11:$P$5010,"Denied"))</f>
        <v/>
      </c>
    </row>
    <row r="978" spans="2:15" x14ac:dyDescent="0.25">
      <c r="B978" s="64">
        <f t="shared" si="15"/>
        <v>968</v>
      </c>
      <c r="C978" s="65"/>
      <c r="D978" s="66"/>
      <c r="E978" s="104"/>
      <c r="F978" s="66"/>
      <c r="G978" s="88"/>
      <c r="H978" s="66"/>
      <c r="I978" s="67"/>
      <c r="J978" s="67"/>
      <c r="K978" s="121">
        <f>'B. Consumer Budget'!$I978-'B. Consumer Budget'!$J978</f>
        <v>0</v>
      </c>
      <c r="L978" s="120" t="str">
        <f>IF(OR(C978="",D978=""),"",SUMIFS('C. Consumer Service Detail'!$J$11:$J$5010,'C. Consumer Service Detail'!$D$11:$D$5010,$C978,'C. Consumer Service Detail'!$E$11:$E$5010,$D978,'C. Consumer Service Detail'!$F$11:$F$5010,'B. Consumer Budget'!$G978))</f>
        <v/>
      </c>
      <c r="M978" s="120">
        <f>IF('B. Consumer Budget'!$K978&lt;0,0,IF('B. Consumer Budget'!$L978&gt;'B. Consumer Budget'!$K978,'B. Consumer Budget'!$K978,'B. Consumer Budget'!$L978))</f>
        <v>0</v>
      </c>
      <c r="N978" s="120" t="str">
        <f>IF('B. Consumer Budget'!$L978="","",'B. Consumer Budget'!$M978-'B. Consumer Budget'!$L978)</f>
        <v/>
      </c>
      <c r="O978" s="63" t="str">
        <f>IF(OR(E978="",F978=""),"",SUMIFS('C. Consumer Service Detail'!$J$11:$J$5010,'C. Consumer Service Detail'!$D$11:$D$5010,$C978,'C. Consumer Service Detail'!$E$11:$E$5010,$D978,'C. Consumer Service Detail'!$F$11:$F$5010,'B. Consumer Budget'!$G978,'C. Consumer Service Detail'!$P$11:$P$5010,"Denied"))</f>
        <v/>
      </c>
    </row>
    <row r="979" spans="2:15" x14ac:dyDescent="0.25">
      <c r="B979" s="64">
        <f t="shared" si="15"/>
        <v>969</v>
      </c>
      <c r="C979" s="68"/>
      <c r="D979" s="69"/>
      <c r="E979" s="103"/>
      <c r="F979" s="69"/>
      <c r="G979" s="89"/>
      <c r="H979" s="69"/>
      <c r="I979" s="70"/>
      <c r="J979" s="70"/>
      <c r="K979" s="121">
        <f>'B. Consumer Budget'!$I979-'B. Consumer Budget'!$J979</f>
        <v>0</v>
      </c>
      <c r="L979" s="120" t="str">
        <f>IF(OR(C979="",D979=""),"",SUMIFS('C. Consumer Service Detail'!$J$11:$J$5010,'C. Consumer Service Detail'!$D$11:$D$5010,$C979,'C. Consumer Service Detail'!$E$11:$E$5010,$D979,'C. Consumer Service Detail'!$F$11:$F$5010,'B. Consumer Budget'!$G979))</f>
        <v/>
      </c>
      <c r="M979" s="120">
        <f>IF('B. Consumer Budget'!$K979&lt;0,0,IF('B. Consumer Budget'!$L979&gt;'B. Consumer Budget'!$K979,'B. Consumer Budget'!$K979,'B. Consumer Budget'!$L979))</f>
        <v>0</v>
      </c>
      <c r="N979" s="120" t="str">
        <f>IF('B. Consumer Budget'!$L979="","",'B. Consumer Budget'!$M979-'B. Consumer Budget'!$L979)</f>
        <v/>
      </c>
      <c r="O979" s="63" t="str">
        <f>IF(OR(E979="",F979=""),"",SUMIFS('C. Consumer Service Detail'!$J$11:$J$5010,'C. Consumer Service Detail'!$D$11:$D$5010,$C979,'C. Consumer Service Detail'!$E$11:$E$5010,$D979,'C. Consumer Service Detail'!$F$11:$F$5010,'B. Consumer Budget'!$G979,'C. Consumer Service Detail'!$P$11:$P$5010,"Denied"))</f>
        <v/>
      </c>
    </row>
    <row r="980" spans="2:15" x14ac:dyDescent="0.25">
      <c r="B980" s="64">
        <f t="shared" si="15"/>
        <v>970</v>
      </c>
      <c r="C980" s="65"/>
      <c r="D980" s="66"/>
      <c r="E980" s="104"/>
      <c r="F980" s="66"/>
      <c r="G980" s="88"/>
      <c r="H980" s="66"/>
      <c r="I980" s="67"/>
      <c r="J980" s="67"/>
      <c r="K980" s="121">
        <f>'B. Consumer Budget'!$I980-'B. Consumer Budget'!$J980</f>
        <v>0</v>
      </c>
      <c r="L980" s="120" t="str">
        <f>IF(OR(C980="",D980=""),"",SUMIFS('C. Consumer Service Detail'!$J$11:$J$5010,'C. Consumer Service Detail'!$D$11:$D$5010,$C980,'C. Consumer Service Detail'!$E$11:$E$5010,$D980,'C. Consumer Service Detail'!$F$11:$F$5010,'B. Consumer Budget'!$G980))</f>
        <v/>
      </c>
      <c r="M980" s="120">
        <f>IF('B. Consumer Budget'!$K980&lt;0,0,IF('B. Consumer Budget'!$L980&gt;'B. Consumer Budget'!$K980,'B. Consumer Budget'!$K980,'B. Consumer Budget'!$L980))</f>
        <v>0</v>
      </c>
      <c r="N980" s="120" t="str">
        <f>IF('B. Consumer Budget'!$L980="","",'B. Consumer Budget'!$M980-'B. Consumer Budget'!$L980)</f>
        <v/>
      </c>
      <c r="O980" s="63" t="str">
        <f>IF(OR(E980="",F980=""),"",SUMIFS('C. Consumer Service Detail'!$J$11:$J$5010,'C. Consumer Service Detail'!$D$11:$D$5010,$C980,'C. Consumer Service Detail'!$E$11:$E$5010,$D980,'C. Consumer Service Detail'!$F$11:$F$5010,'B. Consumer Budget'!$G980,'C. Consumer Service Detail'!$P$11:$P$5010,"Denied"))</f>
        <v/>
      </c>
    </row>
    <row r="981" spans="2:15" x14ac:dyDescent="0.25">
      <c r="B981" s="64">
        <f t="shared" si="15"/>
        <v>971</v>
      </c>
      <c r="C981" s="68"/>
      <c r="D981" s="69"/>
      <c r="E981" s="103"/>
      <c r="F981" s="69"/>
      <c r="G981" s="89"/>
      <c r="H981" s="69"/>
      <c r="I981" s="70"/>
      <c r="J981" s="70"/>
      <c r="K981" s="121">
        <f>'B. Consumer Budget'!$I981-'B. Consumer Budget'!$J981</f>
        <v>0</v>
      </c>
      <c r="L981" s="120" t="str">
        <f>IF(OR(C981="",D981=""),"",SUMIFS('C. Consumer Service Detail'!$J$11:$J$5010,'C. Consumer Service Detail'!$D$11:$D$5010,$C981,'C. Consumer Service Detail'!$E$11:$E$5010,$D981,'C. Consumer Service Detail'!$F$11:$F$5010,'B. Consumer Budget'!$G981))</f>
        <v/>
      </c>
      <c r="M981" s="120">
        <f>IF('B. Consumer Budget'!$K981&lt;0,0,IF('B. Consumer Budget'!$L981&gt;'B. Consumer Budget'!$K981,'B. Consumer Budget'!$K981,'B. Consumer Budget'!$L981))</f>
        <v>0</v>
      </c>
      <c r="N981" s="120" t="str">
        <f>IF('B. Consumer Budget'!$L981="","",'B. Consumer Budget'!$M981-'B. Consumer Budget'!$L981)</f>
        <v/>
      </c>
      <c r="O981" s="63" t="str">
        <f>IF(OR(E981="",F981=""),"",SUMIFS('C. Consumer Service Detail'!$J$11:$J$5010,'C. Consumer Service Detail'!$D$11:$D$5010,$C981,'C. Consumer Service Detail'!$E$11:$E$5010,$D981,'C. Consumer Service Detail'!$F$11:$F$5010,'B. Consumer Budget'!$G981,'C. Consumer Service Detail'!$P$11:$P$5010,"Denied"))</f>
        <v/>
      </c>
    </row>
    <row r="982" spans="2:15" x14ac:dyDescent="0.25">
      <c r="B982" s="64">
        <f t="shared" si="15"/>
        <v>972</v>
      </c>
      <c r="C982" s="65"/>
      <c r="D982" s="66"/>
      <c r="E982" s="104"/>
      <c r="F982" s="66"/>
      <c r="G982" s="88"/>
      <c r="H982" s="66"/>
      <c r="I982" s="67"/>
      <c r="J982" s="67"/>
      <c r="K982" s="121">
        <f>'B. Consumer Budget'!$I982-'B. Consumer Budget'!$J982</f>
        <v>0</v>
      </c>
      <c r="L982" s="120" t="str">
        <f>IF(OR(C982="",D982=""),"",SUMIFS('C. Consumer Service Detail'!$J$11:$J$5010,'C. Consumer Service Detail'!$D$11:$D$5010,$C982,'C. Consumer Service Detail'!$E$11:$E$5010,$D982,'C. Consumer Service Detail'!$F$11:$F$5010,'B. Consumer Budget'!$G982))</f>
        <v/>
      </c>
      <c r="M982" s="120">
        <f>IF('B. Consumer Budget'!$K982&lt;0,0,IF('B. Consumer Budget'!$L982&gt;'B. Consumer Budget'!$K982,'B. Consumer Budget'!$K982,'B. Consumer Budget'!$L982))</f>
        <v>0</v>
      </c>
      <c r="N982" s="120" t="str">
        <f>IF('B. Consumer Budget'!$L982="","",'B. Consumer Budget'!$M982-'B. Consumer Budget'!$L982)</f>
        <v/>
      </c>
      <c r="O982" s="63" t="str">
        <f>IF(OR(E982="",F982=""),"",SUMIFS('C. Consumer Service Detail'!$J$11:$J$5010,'C. Consumer Service Detail'!$D$11:$D$5010,$C982,'C. Consumer Service Detail'!$E$11:$E$5010,$D982,'C. Consumer Service Detail'!$F$11:$F$5010,'B. Consumer Budget'!$G982,'C. Consumer Service Detail'!$P$11:$P$5010,"Denied"))</f>
        <v/>
      </c>
    </row>
    <row r="983" spans="2:15" x14ac:dyDescent="0.25">
      <c r="B983" s="64">
        <f t="shared" si="15"/>
        <v>973</v>
      </c>
      <c r="C983" s="68"/>
      <c r="D983" s="69"/>
      <c r="E983" s="103"/>
      <c r="F983" s="69"/>
      <c r="G983" s="89"/>
      <c r="H983" s="69"/>
      <c r="I983" s="70"/>
      <c r="J983" s="70"/>
      <c r="K983" s="121">
        <f>'B. Consumer Budget'!$I983-'B. Consumer Budget'!$J983</f>
        <v>0</v>
      </c>
      <c r="L983" s="120" t="str">
        <f>IF(OR(C983="",D983=""),"",SUMIFS('C. Consumer Service Detail'!$J$11:$J$5010,'C. Consumer Service Detail'!$D$11:$D$5010,$C983,'C. Consumer Service Detail'!$E$11:$E$5010,$D983,'C. Consumer Service Detail'!$F$11:$F$5010,'B. Consumer Budget'!$G983))</f>
        <v/>
      </c>
      <c r="M983" s="120">
        <f>IF('B. Consumer Budget'!$K983&lt;0,0,IF('B. Consumer Budget'!$L983&gt;'B. Consumer Budget'!$K983,'B. Consumer Budget'!$K983,'B. Consumer Budget'!$L983))</f>
        <v>0</v>
      </c>
      <c r="N983" s="120" t="str">
        <f>IF('B. Consumer Budget'!$L983="","",'B. Consumer Budget'!$M983-'B. Consumer Budget'!$L983)</f>
        <v/>
      </c>
      <c r="O983" s="63" t="str">
        <f>IF(OR(E983="",F983=""),"",SUMIFS('C. Consumer Service Detail'!$J$11:$J$5010,'C. Consumer Service Detail'!$D$11:$D$5010,$C983,'C. Consumer Service Detail'!$E$11:$E$5010,$D983,'C. Consumer Service Detail'!$F$11:$F$5010,'B. Consumer Budget'!$G983,'C. Consumer Service Detail'!$P$11:$P$5010,"Denied"))</f>
        <v/>
      </c>
    </row>
    <row r="984" spans="2:15" x14ac:dyDescent="0.25">
      <c r="B984" s="64">
        <f t="shared" si="15"/>
        <v>974</v>
      </c>
      <c r="C984" s="65"/>
      <c r="D984" s="66"/>
      <c r="E984" s="104"/>
      <c r="F984" s="66"/>
      <c r="G984" s="88"/>
      <c r="H984" s="66"/>
      <c r="I984" s="67"/>
      <c r="J984" s="67"/>
      <c r="K984" s="121">
        <f>'B. Consumer Budget'!$I984-'B. Consumer Budget'!$J984</f>
        <v>0</v>
      </c>
      <c r="L984" s="120" t="str">
        <f>IF(OR(C984="",D984=""),"",SUMIFS('C. Consumer Service Detail'!$J$11:$J$5010,'C. Consumer Service Detail'!$D$11:$D$5010,$C984,'C. Consumer Service Detail'!$E$11:$E$5010,$D984,'C. Consumer Service Detail'!$F$11:$F$5010,'B. Consumer Budget'!$G984))</f>
        <v/>
      </c>
      <c r="M984" s="120">
        <f>IF('B. Consumer Budget'!$K984&lt;0,0,IF('B. Consumer Budget'!$L984&gt;'B. Consumer Budget'!$K984,'B. Consumer Budget'!$K984,'B. Consumer Budget'!$L984))</f>
        <v>0</v>
      </c>
      <c r="N984" s="120" t="str">
        <f>IF('B. Consumer Budget'!$L984="","",'B. Consumer Budget'!$M984-'B. Consumer Budget'!$L984)</f>
        <v/>
      </c>
      <c r="O984" s="63" t="str">
        <f>IF(OR(E984="",F984=""),"",SUMIFS('C. Consumer Service Detail'!$J$11:$J$5010,'C. Consumer Service Detail'!$D$11:$D$5010,$C984,'C. Consumer Service Detail'!$E$11:$E$5010,$D984,'C. Consumer Service Detail'!$F$11:$F$5010,'B. Consumer Budget'!$G984,'C. Consumer Service Detail'!$P$11:$P$5010,"Denied"))</f>
        <v/>
      </c>
    </row>
    <row r="985" spans="2:15" x14ac:dyDescent="0.25">
      <c r="B985" s="64">
        <f t="shared" si="15"/>
        <v>975</v>
      </c>
      <c r="C985" s="68"/>
      <c r="D985" s="69"/>
      <c r="E985" s="103"/>
      <c r="F985" s="69"/>
      <c r="G985" s="89"/>
      <c r="H985" s="69"/>
      <c r="I985" s="70"/>
      <c r="J985" s="70"/>
      <c r="K985" s="121">
        <f>'B. Consumer Budget'!$I985-'B. Consumer Budget'!$J985</f>
        <v>0</v>
      </c>
      <c r="L985" s="120" t="str">
        <f>IF(OR(C985="",D985=""),"",SUMIFS('C. Consumer Service Detail'!$J$11:$J$5010,'C. Consumer Service Detail'!$D$11:$D$5010,$C985,'C. Consumer Service Detail'!$E$11:$E$5010,$D985,'C. Consumer Service Detail'!$F$11:$F$5010,'B. Consumer Budget'!$G985))</f>
        <v/>
      </c>
      <c r="M985" s="120">
        <f>IF('B. Consumer Budget'!$K985&lt;0,0,IF('B. Consumer Budget'!$L985&gt;'B. Consumer Budget'!$K985,'B. Consumer Budget'!$K985,'B. Consumer Budget'!$L985))</f>
        <v>0</v>
      </c>
      <c r="N985" s="120" t="str">
        <f>IF('B. Consumer Budget'!$L985="","",'B. Consumer Budget'!$M985-'B. Consumer Budget'!$L985)</f>
        <v/>
      </c>
      <c r="O985" s="63" t="str">
        <f>IF(OR(E985="",F985=""),"",SUMIFS('C. Consumer Service Detail'!$J$11:$J$5010,'C. Consumer Service Detail'!$D$11:$D$5010,$C985,'C. Consumer Service Detail'!$E$11:$E$5010,$D985,'C. Consumer Service Detail'!$F$11:$F$5010,'B. Consumer Budget'!$G985,'C. Consumer Service Detail'!$P$11:$P$5010,"Denied"))</f>
        <v/>
      </c>
    </row>
    <row r="986" spans="2:15" x14ac:dyDescent="0.25">
      <c r="B986" s="64">
        <f t="shared" si="15"/>
        <v>976</v>
      </c>
      <c r="C986" s="65"/>
      <c r="D986" s="66"/>
      <c r="E986" s="104"/>
      <c r="F986" s="66"/>
      <c r="G986" s="88"/>
      <c r="H986" s="66"/>
      <c r="I986" s="67"/>
      <c r="J986" s="67"/>
      <c r="K986" s="121">
        <f>'B. Consumer Budget'!$I986-'B. Consumer Budget'!$J986</f>
        <v>0</v>
      </c>
      <c r="L986" s="120" t="str">
        <f>IF(OR(C986="",D986=""),"",SUMIFS('C. Consumer Service Detail'!$J$11:$J$5010,'C. Consumer Service Detail'!$D$11:$D$5010,$C986,'C. Consumer Service Detail'!$E$11:$E$5010,$D986,'C. Consumer Service Detail'!$F$11:$F$5010,'B. Consumer Budget'!$G986))</f>
        <v/>
      </c>
      <c r="M986" s="120">
        <f>IF('B. Consumer Budget'!$K986&lt;0,0,IF('B. Consumer Budget'!$L986&gt;'B. Consumer Budget'!$K986,'B. Consumer Budget'!$K986,'B. Consumer Budget'!$L986))</f>
        <v>0</v>
      </c>
      <c r="N986" s="120" t="str">
        <f>IF('B. Consumer Budget'!$L986="","",'B. Consumer Budget'!$M986-'B. Consumer Budget'!$L986)</f>
        <v/>
      </c>
      <c r="O986" s="63" t="str">
        <f>IF(OR(E986="",F986=""),"",SUMIFS('C. Consumer Service Detail'!$J$11:$J$5010,'C. Consumer Service Detail'!$D$11:$D$5010,$C986,'C. Consumer Service Detail'!$E$11:$E$5010,$D986,'C. Consumer Service Detail'!$F$11:$F$5010,'B. Consumer Budget'!$G986,'C. Consumer Service Detail'!$P$11:$P$5010,"Denied"))</f>
        <v/>
      </c>
    </row>
    <row r="987" spans="2:15" x14ac:dyDescent="0.25">
      <c r="B987" s="64">
        <f t="shared" si="15"/>
        <v>977</v>
      </c>
      <c r="C987" s="68"/>
      <c r="D987" s="69"/>
      <c r="E987" s="103"/>
      <c r="F987" s="69"/>
      <c r="G987" s="89"/>
      <c r="H987" s="69"/>
      <c r="I987" s="70"/>
      <c r="J987" s="70"/>
      <c r="K987" s="121">
        <f>'B. Consumer Budget'!$I987-'B. Consumer Budget'!$J987</f>
        <v>0</v>
      </c>
      <c r="L987" s="120" t="str">
        <f>IF(OR(C987="",D987=""),"",SUMIFS('C. Consumer Service Detail'!$J$11:$J$5010,'C. Consumer Service Detail'!$D$11:$D$5010,$C987,'C. Consumer Service Detail'!$E$11:$E$5010,$D987,'C. Consumer Service Detail'!$F$11:$F$5010,'B. Consumer Budget'!$G987))</f>
        <v/>
      </c>
      <c r="M987" s="120">
        <f>IF('B. Consumer Budget'!$K987&lt;0,0,IF('B. Consumer Budget'!$L987&gt;'B. Consumer Budget'!$K987,'B. Consumer Budget'!$K987,'B. Consumer Budget'!$L987))</f>
        <v>0</v>
      </c>
      <c r="N987" s="120" t="str">
        <f>IF('B. Consumer Budget'!$L987="","",'B. Consumer Budget'!$M987-'B. Consumer Budget'!$L987)</f>
        <v/>
      </c>
      <c r="O987" s="63" t="str">
        <f>IF(OR(E987="",F987=""),"",SUMIFS('C. Consumer Service Detail'!$J$11:$J$5010,'C. Consumer Service Detail'!$D$11:$D$5010,$C987,'C. Consumer Service Detail'!$E$11:$E$5010,$D987,'C. Consumer Service Detail'!$F$11:$F$5010,'B. Consumer Budget'!$G987,'C. Consumer Service Detail'!$P$11:$P$5010,"Denied"))</f>
        <v/>
      </c>
    </row>
    <row r="988" spans="2:15" x14ac:dyDescent="0.25">
      <c r="B988" s="64">
        <f t="shared" si="15"/>
        <v>978</v>
      </c>
      <c r="C988" s="65"/>
      <c r="D988" s="66"/>
      <c r="E988" s="104"/>
      <c r="F988" s="66"/>
      <c r="G988" s="88"/>
      <c r="H988" s="66"/>
      <c r="I988" s="67"/>
      <c r="J988" s="67"/>
      <c r="K988" s="121">
        <f>'B. Consumer Budget'!$I988-'B. Consumer Budget'!$J988</f>
        <v>0</v>
      </c>
      <c r="L988" s="120" t="str">
        <f>IF(OR(C988="",D988=""),"",SUMIFS('C. Consumer Service Detail'!$J$11:$J$5010,'C. Consumer Service Detail'!$D$11:$D$5010,$C988,'C. Consumer Service Detail'!$E$11:$E$5010,$D988,'C. Consumer Service Detail'!$F$11:$F$5010,'B. Consumer Budget'!$G988))</f>
        <v/>
      </c>
      <c r="M988" s="120">
        <f>IF('B. Consumer Budget'!$K988&lt;0,0,IF('B. Consumer Budget'!$L988&gt;'B. Consumer Budget'!$K988,'B. Consumer Budget'!$K988,'B. Consumer Budget'!$L988))</f>
        <v>0</v>
      </c>
      <c r="N988" s="120" t="str">
        <f>IF('B. Consumer Budget'!$L988="","",'B. Consumer Budget'!$M988-'B. Consumer Budget'!$L988)</f>
        <v/>
      </c>
      <c r="O988" s="63" t="str">
        <f>IF(OR(E988="",F988=""),"",SUMIFS('C. Consumer Service Detail'!$J$11:$J$5010,'C. Consumer Service Detail'!$D$11:$D$5010,$C988,'C. Consumer Service Detail'!$E$11:$E$5010,$D988,'C. Consumer Service Detail'!$F$11:$F$5010,'B. Consumer Budget'!$G988,'C. Consumer Service Detail'!$P$11:$P$5010,"Denied"))</f>
        <v/>
      </c>
    </row>
    <row r="989" spans="2:15" x14ac:dyDescent="0.25">
      <c r="B989" s="64">
        <f t="shared" si="15"/>
        <v>979</v>
      </c>
      <c r="C989" s="68"/>
      <c r="D989" s="69"/>
      <c r="E989" s="103"/>
      <c r="F989" s="69"/>
      <c r="G989" s="89"/>
      <c r="H989" s="69"/>
      <c r="I989" s="70"/>
      <c r="J989" s="70"/>
      <c r="K989" s="121">
        <f>'B. Consumer Budget'!$I989-'B. Consumer Budget'!$J989</f>
        <v>0</v>
      </c>
      <c r="L989" s="120" t="str">
        <f>IF(OR(C989="",D989=""),"",SUMIFS('C. Consumer Service Detail'!$J$11:$J$5010,'C. Consumer Service Detail'!$D$11:$D$5010,$C989,'C. Consumer Service Detail'!$E$11:$E$5010,$D989,'C. Consumer Service Detail'!$F$11:$F$5010,'B. Consumer Budget'!$G989))</f>
        <v/>
      </c>
      <c r="M989" s="120">
        <f>IF('B. Consumer Budget'!$K989&lt;0,0,IF('B. Consumer Budget'!$L989&gt;'B. Consumer Budget'!$K989,'B. Consumer Budget'!$K989,'B. Consumer Budget'!$L989))</f>
        <v>0</v>
      </c>
      <c r="N989" s="120" t="str">
        <f>IF('B. Consumer Budget'!$L989="","",'B. Consumer Budget'!$M989-'B. Consumer Budget'!$L989)</f>
        <v/>
      </c>
      <c r="O989" s="63" t="str">
        <f>IF(OR(E989="",F989=""),"",SUMIFS('C. Consumer Service Detail'!$J$11:$J$5010,'C. Consumer Service Detail'!$D$11:$D$5010,$C989,'C. Consumer Service Detail'!$E$11:$E$5010,$D989,'C. Consumer Service Detail'!$F$11:$F$5010,'B. Consumer Budget'!$G989,'C. Consumer Service Detail'!$P$11:$P$5010,"Denied"))</f>
        <v/>
      </c>
    </row>
    <row r="990" spans="2:15" x14ac:dyDescent="0.25">
      <c r="B990" s="64">
        <f t="shared" si="15"/>
        <v>980</v>
      </c>
      <c r="C990" s="65"/>
      <c r="D990" s="66"/>
      <c r="E990" s="104"/>
      <c r="F990" s="66"/>
      <c r="G990" s="88"/>
      <c r="H990" s="66"/>
      <c r="I990" s="67"/>
      <c r="J990" s="67"/>
      <c r="K990" s="121">
        <f>'B. Consumer Budget'!$I990-'B. Consumer Budget'!$J990</f>
        <v>0</v>
      </c>
      <c r="L990" s="120" t="str">
        <f>IF(OR(C990="",D990=""),"",SUMIFS('C. Consumer Service Detail'!$J$11:$J$5010,'C. Consumer Service Detail'!$D$11:$D$5010,$C990,'C. Consumer Service Detail'!$E$11:$E$5010,$D990,'C. Consumer Service Detail'!$F$11:$F$5010,'B. Consumer Budget'!$G990))</f>
        <v/>
      </c>
      <c r="M990" s="120">
        <f>IF('B. Consumer Budget'!$K990&lt;0,0,IF('B. Consumer Budget'!$L990&gt;'B. Consumer Budget'!$K990,'B. Consumer Budget'!$K990,'B. Consumer Budget'!$L990))</f>
        <v>0</v>
      </c>
      <c r="N990" s="120" t="str">
        <f>IF('B. Consumer Budget'!$L990="","",'B. Consumer Budget'!$M990-'B. Consumer Budget'!$L990)</f>
        <v/>
      </c>
      <c r="O990" s="63" t="str">
        <f>IF(OR(E990="",F990=""),"",SUMIFS('C. Consumer Service Detail'!$J$11:$J$5010,'C. Consumer Service Detail'!$D$11:$D$5010,$C990,'C. Consumer Service Detail'!$E$11:$E$5010,$D990,'C. Consumer Service Detail'!$F$11:$F$5010,'B. Consumer Budget'!$G990,'C. Consumer Service Detail'!$P$11:$P$5010,"Denied"))</f>
        <v/>
      </c>
    </row>
    <row r="991" spans="2:15" x14ac:dyDescent="0.25">
      <c r="B991" s="64">
        <f t="shared" si="15"/>
        <v>981</v>
      </c>
      <c r="C991" s="68"/>
      <c r="D991" s="69"/>
      <c r="E991" s="103"/>
      <c r="F991" s="69"/>
      <c r="G991" s="89"/>
      <c r="H991" s="69"/>
      <c r="I991" s="70"/>
      <c r="J991" s="70"/>
      <c r="K991" s="121">
        <f>'B. Consumer Budget'!$I991-'B. Consumer Budget'!$J991</f>
        <v>0</v>
      </c>
      <c r="L991" s="120" t="str">
        <f>IF(OR(C991="",D991=""),"",SUMIFS('C. Consumer Service Detail'!$J$11:$J$5010,'C. Consumer Service Detail'!$D$11:$D$5010,$C991,'C. Consumer Service Detail'!$E$11:$E$5010,$D991,'C. Consumer Service Detail'!$F$11:$F$5010,'B. Consumer Budget'!$G991))</f>
        <v/>
      </c>
      <c r="M991" s="120">
        <f>IF('B. Consumer Budget'!$K991&lt;0,0,IF('B. Consumer Budget'!$L991&gt;'B. Consumer Budget'!$K991,'B. Consumer Budget'!$K991,'B. Consumer Budget'!$L991))</f>
        <v>0</v>
      </c>
      <c r="N991" s="120" t="str">
        <f>IF('B. Consumer Budget'!$L991="","",'B. Consumer Budget'!$M991-'B. Consumer Budget'!$L991)</f>
        <v/>
      </c>
      <c r="O991" s="63" t="str">
        <f>IF(OR(E991="",F991=""),"",SUMIFS('C. Consumer Service Detail'!$J$11:$J$5010,'C. Consumer Service Detail'!$D$11:$D$5010,$C991,'C. Consumer Service Detail'!$E$11:$E$5010,$D991,'C. Consumer Service Detail'!$F$11:$F$5010,'B. Consumer Budget'!$G991,'C. Consumer Service Detail'!$P$11:$P$5010,"Denied"))</f>
        <v/>
      </c>
    </row>
    <row r="992" spans="2:15" x14ac:dyDescent="0.25">
      <c r="B992" s="64">
        <f t="shared" si="15"/>
        <v>982</v>
      </c>
      <c r="C992" s="65"/>
      <c r="D992" s="66"/>
      <c r="E992" s="104"/>
      <c r="F992" s="66"/>
      <c r="G992" s="88"/>
      <c r="H992" s="66"/>
      <c r="I992" s="67"/>
      <c r="J992" s="67"/>
      <c r="K992" s="121">
        <f>'B. Consumer Budget'!$I992-'B. Consumer Budget'!$J992</f>
        <v>0</v>
      </c>
      <c r="L992" s="120" t="str">
        <f>IF(OR(C992="",D992=""),"",SUMIFS('C. Consumer Service Detail'!$J$11:$J$5010,'C. Consumer Service Detail'!$D$11:$D$5010,$C992,'C. Consumer Service Detail'!$E$11:$E$5010,$D992,'C. Consumer Service Detail'!$F$11:$F$5010,'B. Consumer Budget'!$G992))</f>
        <v/>
      </c>
      <c r="M992" s="120">
        <f>IF('B. Consumer Budget'!$K992&lt;0,0,IF('B. Consumer Budget'!$L992&gt;'B. Consumer Budget'!$K992,'B. Consumer Budget'!$K992,'B. Consumer Budget'!$L992))</f>
        <v>0</v>
      </c>
      <c r="N992" s="120" t="str">
        <f>IF('B. Consumer Budget'!$L992="","",'B. Consumer Budget'!$M992-'B. Consumer Budget'!$L992)</f>
        <v/>
      </c>
      <c r="O992" s="63" t="str">
        <f>IF(OR(E992="",F992=""),"",SUMIFS('C. Consumer Service Detail'!$J$11:$J$5010,'C. Consumer Service Detail'!$D$11:$D$5010,$C992,'C. Consumer Service Detail'!$E$11:$E$5010,$D992,'C. Consumer Service Detail'!$F$11:$F$5010,'B. Consumer Budget'!$G992,'C. Consumer Service Detail'!$P$11:$P$5010,"Denied"))</f>
        <v/>
      </c>
    </row>
    <row r="993" spans="2:15" x14ac:dyDescent="0.25">
      <c r="B993" s="64">
        <f t="shared" si="15"/>
        <v>983</v>
      </c>
      <c r="C993" s="68"/>
      <c r="D993" s="69"/>
      <c r="E993" s="103"/>
      <c r="F993" s="69"/>
      <c r="G993" s="89"/>
      <c r="H993" s="69"/>
      <c r="I993" s="70"/>
      <c r="J993" s="70"/>
      <c r="K993" s="121">
        <f>'B. Consumer Budget'!$I993-'B. Consumer Budget'!$J993</f>
        <v>0</v>
      </c>
      <c r="L993" s="120" t="str">
        <f>IF(OR(C993="",D993=""),"",SUMIFS('C. Consumer Service Detail'!$J$11:$J$5010,'C. Consumer Service Detail'!$D$11:$D$5010,$C993,'C. Consumer Service Detail'!$E$11:$E$5010,$D993,'C. Consumer Service Detail'!$F$11:$F$5010,'B. Consumer Budget'!$G993))</f>
        <v/>
      </c>
      <c r="M993" s="120">
        <f>IF('B. Consumer Budget'!$K993&lt;0,0,IF('B. Consumer Budget'!$L993&gt;'B. Consumer Budget'!$K993,'B. Consumer Budget'!$K993,'B. Consumer Budget'!$L993))</f>
        <v>0</v>
      </c>
      <c r="N993" s="120" t="str">
        <f>IF('B. Consumer Budget'!$L993="","",'B. Consumer Budget'!$M993-'B. Consumer Budget'!$L993)</f>
        <v/>
      </c>
      <c r="O993" s="63" t="str">
        <f>IF(OR(E993="",F993=""),"",SUMIFS('C. Consumer Service Detail'!$J$11:$J$5010,'C. Consumer Service Detail'!$D$11:$D$5010,$C993,'C. Consumer Service Detail'!$E$11:$E$5010,$D993,'C. Consumer Service Detail'!$F$11:$F$5010,'B. Consumer Budget'!$G993,'C. Consumer Service Detail'!$P$11:$P$5010,"Denied"))</f>
        <v/>
      </c>
    </row>
    <row r="994" spans="2:15" x14ac:dyDescent="0.25">
      <c r="B994" s="64">
        <f t="shared" si="15"/>
        <v>984</v>
      </c>
      <c r="C994" s="65"/>
      <c r="D994" s="66"/>
      <c r="E994" s="104"/>
      <c r="F994" s="66"/>
      <c r="G994" s="88"/>
      <c r="H994" s="66"/>
      <c r="I994" s="67"/>
      <c r="J994" s="67"/>
      <c r="K994" s="121">
        <f>'B. Consumer Budget'!$I994-'B. Consumer Budget'!$J994</f>
        <v>0</v>
      </c>
      <c r="L994" s="120" t="str">
        <f>IF(OR(C994="",D994=""),"",SUMIFS('C. Consumer Service Detail'!$J$11:$J$5010,'C. Consumer Service Detail'!$D$11:$D$5010,$C994,'C. Consumer Service Detail'!$E$11:$E$5010,$D994,'C. Consumer Service Detail'!$F$11:$F$5010,'B. Consumer Budget'!$G994))</f>
        <v/>
      </c>
      <c r="M994" s="120">
        <f>IF('B. Consumer Budget'!$K994&lt;0,0,IF('B. Consumer Budget'!$L994&gt;'B. Consumer Budget'!$K994,'B. Consumer Budget'!$K994,'B. Consumer Budget'!$L994))</f>
        <v>0</v>
      </c>
      <c r="N994" s="120" t="str">
        <f>IF('B. Consumer Budget'!$L994="","",'B. Consumer Budget'!$M994-'B. Consumer Budget'!$L994)</f>
        <v/>
      </c>
      <c r="O994" s="63" t="str">
        <f>IF(OR(E994="",F994=""),"",SUMIFS('C. Consumer Service Detail'!$J$11:$J$5010,'C. Consumer Service Detail'!$D$11:$D$5010,$C994,'C. Consumer Service Detail'!$E$11:$E$5010,$D994,'C. Consumer Service Detail'!$F$11:$F$5010,'B. Consumer Budget'!$G994,'C. Consumer Service Detail'!$P$11:$P$5010,"Denied"))</f>
        <v/>
      </c>
    </row>
    <row r="995" spans="2:15" x14ac:dyDescent="0.25">
      <c r="B995" s="64">
        <f t="shared" si="15"/>
        <v>985</v>
      </c>
      <c r="C995" s="68"/>
      <c r="D995" s="69"/>
      <c r="E995" s="103"/>
      <c r="F995" s="69"/>
      <c r="G995" s="89"/>
      <c r="H995" s="69"/>
      <c r="I995" s="70"/>
      <c r="J995" s="70"/>
      <c r="K995" s="121">
        <f>'B. Consumer Budget'!$I995-'B. Consumer Budget'!$J995</f>
        <v>0</v>
      </c>
      <c r="L995" s="120" t="str">
        <f>IF(OR(C995="",D995=""),"",SUMIFS('C. Consumer Service Detail'!$J$11:$J$5010,'C. Consumer Service Detail'!$D$11:$D$5010,$C995,'C. Consumer Service Detail'!$E$11:$E$5010,$D995,'C. Consumer Service Detail'!$F$11:$F$5010,'B. Consumer Budget'!$G995))</f>
        <v/>
      </c>
      <c r="M995" s="120">
        <f>IF('B. Consumer Budget'!$K995&lt;0,0,IF('B. Consumer Budget'!$L995&gt;'B. Consumer Budget'!$K995,'B. Consumer Budget'!$K995,'B. Consumer Budget'!$L995))</f>
        <v>0</v>
      </c>
      <c r="N995" s="120" t="str">
        <f>IF('B. Consumer Budget'!$L995="","",'B. Consumer Budget'!$M995-'B. Consumer Budget'!$L995)</f>
        <v/>
      </c>
      <c r="O995" s="63" t="str">
        <f>IF(OR(E995="",F995=""),"",SUMIFS('C. Consumer Service Detail'!$J$11:$J$5010,'C. Consumer Service Detail'!$D$11:$D$5010,$C995,'C. Consumer Service Detail'!$E$11:$E$5010,$D995,'C. Consumer Service Detail'!$F$11:$F$5010,'B. Consumer Budget'!$G995,'C. Consumer Service Detail'!$P$11:$P$5010,"Denied"))</f>
        <v/>
      </c>
    </row>
    <row r="996" spans="2:15" x14ac:dyDescent="0.25">
      <c r="B996" s="64">
        <f t="shared" si="15"/>
        <v>986</v>
      </c>
      <c r="C996" s="65"/>
      <c r="D996" s="66"/>
      <c r="E996" s="104"/>
      <c r="F996" s="66"/>
      <c r="G996" s="88"/>
      <c r="H996" s="66"/>
      <c r="I996" s="67"/>
      <c r="J996" s="67"/>
      <c r="K996" s="121">
        <f>'B. Consumer Budget'!$I996-'B. Consumer Budget'!$J996</f>
        <v>0</v>
      </c>
      <c r="L996" s="120" t="str">
        <f>IF(OR(C996="",D996=""),"",SUMIFS('C. Consumer Service Detail'!$J$11:$J$5010,'C. Consumer Service Detail'!$D$11:$D$5010,$C996,'C. Consumer Service Detail'!$E$11:$E$5010,$D996,'C. Consumer Service Detail'!$F$11:$F$5010,'B. Consumer Budget'!$G996))</f>
        <v/>
      </c>
      <c r="M996" s="120">
        <f>IF('B. Consumer Budget'!$K996&lt;0,0,IF('B. Consumer Budget'!$L996&gt;'B. Consumer Budget'!$K996,'B. Consumer Budget'!$K996,'B. Consumer Budget'!$L996))</f>
        <v>0</v>
      </c>
      <c r="N996" s="120" t="str">
        <f>IF('B. Consumer Budget'!$L996="","",'B. Consumer Budget'!$M996-'B. Consumer Budget'!$L996)</f>
        <v/>
      </c>
      <c r="O996" s="63" t="str">
        <f>IF(OR(E996="",F996=""),"",SUMIFS('C. Consumer Service Detail'!$J$11:$J$5010,'C. Consumer Service Detail'!$D$11:$D$5010,$C996,'C. Consumer Service Detail'!$E$11:$E$5010,$D996,'C. Consumer Service Detail'!$F$11:$F$5010,'B. Consumer Budget'!$G996,'C. Consumer Service Detail'!$P$11:$P$5010,"Denied"))</f>
        <v/>
      </c>
    </row>
    <row r="997" spans="2:15" x14ac:dyDescent="0.25">
      <c r="B997" s="64">
        <f t="shared" si="15"/>
        <v>987</v>
      </c>
      <c r="C997" s="68"/>
      <c r="D997" s="69"/>
      <c r="E997" s="103"/>
      <c r="F997" s="69"/>
      <c r="G997" s="89"/>
      <c r="H997" s="69"/>
      <c r="I997" s="70"/>
      <c r="J997" s="70"/>
      <c r="K997" s="121">
        <f>'B. Consumer Budget'!$I997-'B. Consumer Budget'!$J997</f>
        <v>0</v>
      </c>
      <c r="L997" s="120" t="str">
        <f>IF(OR(C997="",D997=""),"",SUMIFS('C. Consumer Service Detail'!$J$11:$J$5010,'C. Consumer Service Detail'!$D$11:$D$5010,$C997,'C. Consumer Service Detail'!$E$11:$E$5010,$D997,'C. Consumer Service Detail'!$F$11:$F$5010,'B. Consumer Budget'!$G997))</f>
        <v/>
      </c>
      <c r="M997" s="120">
        <f>IF('B. Consumer Budget'!$K997&lt;0,0,IF('B. Consumer Budget'!$L997&gt;'B. Consumer Budget'!$K997,'B. Consumer Budget'!$K997,'B. Consumer Budget'!$L997))</f>
        <v>0</v>
      </c>
      <c r="N997" s="120" t="str">
        <f>IF('B. Consumer Budget'!$L997="","",'B. Consumer Budget'!$M997-'B. Consumer Budget'!$L997)</f>
        <v/>
      </c>
      <c r="O997" s="63" t="str">
        <f>IF(OR(E997="",F997=""),"",SUMIFS('C. Consumer Service Detail'!$J$11:$J$5010,'C. Consumer Service Detail'!$D$11:$D$5010,$C997,'C. Consumer Service Detail'!$E$11:$E$5010,$D997,'C. Consumer Service Detail'!$F$11:$F$5010,'B. Consumer Budget'!$G997,'C. Consumer Service Detail'!$P$11:$P$5010,"Denied"))</f>
        <v/>
      </c>
    </row>
    <row r="998" spans="2:15" x14ac:dyDescent="0.25">
      <c r="B998" s="64">
        <f t="shared" si="15"/>
        <v>988</v>
      </c>
      <c r="C998" s="65"/>
      <c r="D998" s="66"/>
      <c r="E998" s="104"/>
      <c r="F998" s="66"/>
      <c r="G998" s="88"/>
      <c r="H998" s="66"/>
      <c r="I998" s="67"/>
      <c r="J998" s="67"/>
      <c r="K998" s="121">
        <f>'B. Consumer Budget'!$I998-'B. Consumer Budget'!$J998</f>
        <v>0</v>
      </c>
      <c r="L998" s="120" t="str">
        <f>IF(OR(C998="",D998=""),"",SUMIFS('C. Consumer Service Detail'!$J$11:$J$5010,'C. Consumer Service Detail'!$D$11:$D$5010,$C998,'C. Consumer Service Detail'!$E$11:$E$5010,$D998,'C. Consumer Service Detail'!$F$11:$F$5010,'B. Consumer Budget'!$G998))</f>
        <v/>
      </c>
      <c r="M998" s="120">
        <f>IF('B. Consumer Budget'!$K998&lt;0,0,IF('B. Consumer Budget'!$L998&gt;'B. Consumer Budget'!$K998,'B. Consumer Budget'!$K998,'B. Consumer Budget'!$L998))</f>
        <v>0</v>
      </c>
      <c r="N998" s="120" t="str">
        <f>IF('B. Consumer Budget'!$L998="","",'B. Consumer Budget'!$M998-'B. Consumer Budget'!$L998)</f>
        <v/>
      </c>
      <c r="O998" s="63" t="str">
        <f>IF(OR(E998="",F998=""),"",SUMIFS('C. Consumer Service Detail'!$J$11:$J$5010,'C. Consumer Service Detail'!$D$11:$D$5010,$C998,'C. Consumer Service Detail'!$E$11:$E$5010,$D998,'C. Consumer Service Detail'!$F$11:$F$5010,'B. Consumer Budget'!$G998,'C. Consumer Service Detail'!$P$11:$P$5010,"Denied"))</f>
        <v/>
      </c>
    </row>
    <row r="999" spans="2:15" x14ac:dyDescent="0.25">
      <c r="B999" s="64">
        <f t="shared" si="15"/>
        <v>989</v>
      </c>
      <c r="C999" s="68"/>
      <c r="D999" s="69"/>
      <c r="E999" s="103"/>
      <c r="F999" s="69"/>
      <c r="G999" s="89"/>
      <c r="H999" s="69"/>
      <c r="I999" s="70"/>
      <c r="J999" s="70"/>
      <c r="K999" s="121">
        <f>'B. Consumer Budget'!$I999-'B. Consumer Budget'!$J999</f>
        <v>0</v>
      </c>
      <c r="L999" s="120" t="str">
        <f>IF(OR(C999="",D999=""),"",SUMIFS('C. Consumer Service Detail'!$J$11:$J$5010,'C. Consumer Service Detail'!$D$11:$D$5010,$C999,'C. Consumer Service Detail'!$E$11:$E$5010,$D999,'C. Consumer Service Detail'!$F$11:$F$5010,'B. Consumer Budget'!$G999))</f>
        <v/>
      </c>
      <c r="M999" s="120">
        <f>IF('B. Consumer Budget'!$K999&lt;0,0,IF('B. Consumer Budget'!$L999&gt;'B. Consumer Budget'!$K999,'B. Consumer Budget'!$K999,'B. Consumer Budget'!$L999))</f>
        <v>0</v>
      </c>
      <c r="N999" s="120" t="str">
        <f>IF('B. Consumer Budget'!$L999="","",'B. Consumer Budget'!$M999-'B. Consumer Budget'!$L999)</f>
        <v/>
      </c>
      <c r="O999" s="63" t="str">
        <f>IF(OR(E999="",F999=""),"",SUMIFS('C. Consumer Service Detail'!$J$11:$J$5010,'C. Consumer Service Detail'!$D$11:$D$5010,$C999,'C. Consumer Service Detail'!$E$11:$E$5010,$D999,'C. Consumer Service Detail'!$F$11:$F$5010,'B. Consumer Budget'!$G999,'C. Consumer Service Detail'!$P$11:$P$5010,"Denied"))</f>
        <v/>
      </c>
    </row>
    <row r="1000" spans="2:15" x14ac:dyDescent="0.25">
      <c r="B1000" s="64">
        <f t="shared" si="15"/>
        <v>990</v>
      </c>
      <c r="C1000" s="65"/>
      <c r="D1000" s="66"/>
      <c r="E1000" s="104"/>
      <c r="F1000" s="66"/>
      <c r="G1000" s="88"/>
      <c r="H1000" s="66"/>
      <c r="I1000" s="67"/>
      <c r="J1000" s="67"/>
      <c r="K1000" s="121">
        <f>'B. Consumer Budget'!$I1000-'B. Consumer Budget'!$J1000</f>
        <v>0</v>
      </c>
      <c r="L1000" s="120" t="str">
        <f>IF(OR(C1000="",D1000=""),"",SUMIFS('C. Consumer Service Detail'!$J$11:$J$5010,'C. Consumer Service Detail'!$D$11:$D$5010,$C1000,'C. Consumer Service Detail'!$E$11:$E$5010,$D1000,'C. Consumer Service Detail'!$F$11:$F$5010,'B. Consumer Budget'!$G1000))</f>
        <v/>
      </c>
      <c r="M1000" s="120">
        <f>IF('B. Consumer Budget'!$K1000&lt;0,0,IF('B. Consumer Budget'!$L1000&gt;'B. Consumer Budget'!$K1000,'B. Consumer Budget'!$K1000,'B. Consumer Budget'!$L1000))</f>
        <v>0</v>
      </c>
      <c r="N1000" s="120" t="str">
        <f>IF('B. Consumer Budget'!$L1000="","",'B. Consumer Budget'!$M1000-'B. Consumer Budget'!$L1000)</f>
        <v/>
      </c>
      <c r="O1000" s="63" t="str">
        <f>IF(OR(E1000="",F1000=""),"",SUMIFS('C. Consumer Service Detail'!$J$11:$J$5010,'C. Consumer Service Detail'!$D$11:$D$5010,$C1000,'C. Consumer Service Detail'!$E$11:$E$5010,$D1000,'C. Consumer Service Detail'!$F$11:$F$5010,'B. Consumer Budget'!$G1000,'C. Consumer Service Detail'!$P$11:$P$5010,"Denied"))</f>
        <v/>
      </c>
    </row>
    <row r="1001" spans="2:15" x14ac:dyDescent="0.25">
      <c r="B1001" s="64">
        <f t="shared" si="15"/>
        <v>991</v>
      </c>
      <c r="C1001" s="68"/>
      <c r="D1001" s="69"/>
      <c r="E1001" s="103"/>
      <c r="F1001" s="69"/>
      <c r="G1001" s="89"/>
      <c r="H1001" s="69"/>
      <c r="I1001" s="70"/>
      <c r="J1001" s="70"/>
      <c r="K1001" s="121">
        <f>'B. Consumer Budget'!$I1001-'B. Consumer Budget'!$J1001</f>
        <v>0</v>
      </c>
      <c r="L1001" s="120" t="str">
        <f>IF(OR(C1001="",D1001=""),"",SUMIFS('C. Consumer Service Detail'!$J$11:$J$5010,'C. Consumer Service Detail'!$D$11:$D$5010,$C1001,'C. Consumer Service Detail'!$E$11:$E$5010,$D1001,'C. Consumer Service Detail'!$F$11:$F$5010,'B. Consumer Budget'!$G1001))</f>
        <v/>
      </c>
      <c r="M1001" s="120">
        <f>IF('B. Consumer Budget'!$K1001&lt;0,0,IF('B. Consumer Budget'!$L1001&gt;'B. Consumer Budget'!$K1001,'B. Consumer Budget'!$K1001,'B. Consumer Budget'!$L1001))</f>
        <v>0</v>
      </c>
      <c r="N1001" s="120" t="str">
        <f>IF('B. Consumer Budget'!$L1001="","",'B. Consumer Budget'!$M1001-'B. Consumer Budget'!$L1001)</f>
        <v/>
      </c>
      <c r="O1001" s="63" t="str">
        <f>IF(OR(E1001="",F1001=""),"",SUMIFS('C. Consumer Service Detail'!$J$11:$J$5010,'C. Consumer Service Detail'!$D$11:$D$5010,$C1001,'C. Consumer Service Detail'!$E$11:$E$5010,$D1001,'C. Consumer Service Detail'!$F$11:$F$5010,'B. Consumer Budget'!$G1001,'C. Consumer Service Detail'!$P$11:$P$5010,"Denied"))</f>
        <v/>
      </c>
    </row>
    <row r="1002" spans="2:15" x14ac:dyDescent="0.25">
      <c r="B1002" s="64">
        <f t="shared" si="15"/>
        <v>992</v>
      </c>
      <c r="C1002" s="65"/>
      <c r="D1002" s="66"/>
      <c r="E1002" s="104"/>
      <c r="F1002" s="66"/>
      <c r="G1002" s="88"/>
      <c r="H1002" s="66"/>
      <c r="I1002" s="67"/>
      <c r="J1002" s="67"/>
      <c r="K1002" s="121">
        <f>'B. Consumer Budget'!$I1002-'B. Consumer Budget'!$J1002</f>
        <v>0</v>
      </c>
      <c r="L1002" s="120" t="str">
        <f>IF(OR(C1002="",D1002=""),"",SUMIFS('C. Consumer Service Detail'!$J$11:$J$5010,'C. Consumer Service Detail'!$D$11:$D$5010,$C1002,'C. Consumer Service Detail'!$E$11:$E$5010,$D1002,'C. Consumer Service Detail'!$F$11:$F$5010,'B. Consumer Budget'!$G1002))</f>
        <v/>
      </c>
      <c r="M1002" s="120">
        <f>IF('B. Consumer Budget'!$K1002&lt;0,0,IF('B. Consumer Budget'!$L1002&gt;'B. Consumer Budget'!$K1002,'B. Consumer Budget'!$K1002,'B. Consumer Budget'!$L1002))</f>
        <v>0</v>
      </c>
      <c r="N1002" s="120" t="str">
        <f>IF('B. Consumer Budget'!$L1002="","",'B. Consumer Budget'!$M1002-'B. Consumer Budget'!$L1002)</f>
        <v/>
      </c>
      <c r="O1002" s="63" t="str">
        <f>IF(OR(E1002="",F1002=""),"",SUMIFS('C. Consumer Service Detail'!$J$11:$J$5010,'C. Consumer Service Detail'!$D$11:$D$5010,$C1002,'C. Consumer Service Detail'!$E$11:$E$5010,$D1002,'C. Consumer Service Detail'!$F$11:$F$5010,'B. Consumer Budget'!$G1002,'C. Consumer Service Detail'!$P$11:$P$5010,"Denied"))</f>
        <v/>
      </c>
    </row>
    <row r="1003" spans="2:15" x14ac:dyDescent="0.25">
      <c r="B1003" s="64">
        <f t="shared" si="15"/>
        <v>993</v>
      </c>
      <c r="C1003" s="68"/>
      <c r="D1003" s="69"/>
      <c r="E1003" s="103"/>
      <c r="F1003" s="69"/>
      <c r="G1003" s="89"/>
      <c r="H1003" s="69"/>
      <c r="I1003" s="70"/>
      <c r="J1003" s="70"/>
      <c r="K1003" s="121">
        <f>'B. Consumer Budget'!$I1003-'B. Consumer Budget'!$J1003</f>
        <v>0</v>
      </c>
      <c r="L1003" s="120" t="str">
        <f>IF(OR(C1003="",D1003=""),"",SUMIFS('C. Consumer Service Detail'!$J$11:$J$5010,'C. Consumer Service Detail'!$D$11:$D$5010,$C1003,'C. Consumer Service Detail'!$E$11:$E$5010,$D1003,'C. Consumer Service Detail'!$F$11:$F$5010,'B. Consumer Budget'!$G1003))</f>
        <v/>
      </c>
      <c r="M1003" s="120">
        <f>IF('B. Consumer Budget'!$K1003&lt;0,0,IF('B. Consumer Budget'!$L1003&gt;'B. Consumer Budget'!$K1003,'B. Consumer Budget'!$K1003,'B. Consumer Budget'!$L1003))</f>
        <v>0</v>
      </c>
      <c r="N1003" s="120" t="str">
        <f>IF('B. Consumer Budget'!$L1003="","",'B. Consumer Budget'!$M1003-'B. Consumer Budget'!$L1003)</f>
        <v/>
      </c>
      <c r="O1003" s="63" t="str">
        <f>IF(OR(E1003="",F1003=""),"",SUMIFS('C. Consumer Service Detail'!$J$11:$J$5010,'C. Consumer Service Detail'!$D$11:$D$5010,$C1003,'C. Consumer Service Detail'!$E$11:$E$5010,$D1003,'C. Consumer Service Detail'!$F$11:$F$5010,'B. Consumer Budget'!$G1003,'C. Consumer Service Detail'!$P$11:$P$5010,"Denied"))</f>
        <v/>
      </c>
    </row>
    <row r="1004" spans="2:15" x14ac:dyDescent="0.25">
      <c r="B1004" s="64">
        <f t="shared" si="15"/>
        <v>994</v>
      </c>
      <c r="C1004" s="65"/>
      <c r="D1004" s="66"/>
      <c r="E1004" s="104"/>
      <c r="F1004" s="66"/>
      <c r="G1004" s="88"/>
      <c r="H1004" s="66"/>
      <c r="I1004" s="67"/>
      <c r="J1004" s="67"/>
      <c r="K1004" s="121">
        <f>'B. Consumer Budget'!$I1004-'B. Consumer Budget'!$J1004</f>
        <v>0</v>
      </c>
      <c r="L1004" s="120" t="str">
        <f>IF(OR(C1004="",D1004=""),"",SUMIFS('C. Consumer Service Detail'!$J$11:$J$5010,'C. Consumer Service Detail'!$D$11:$D$5010,$C1004,'C. Consumer Service Detail'!$E$11:$E$5010,$D1004,'C. Consumer Service Detail'!$F$11:$F$5010,'B. Consumer Budget'!$G1004))</f>
        <v/>
      </c>
      <c r="M1004" s="120">
        <f>IF('B. Consumer Budget'!$K1004&lt;0,0,IF('B. Consumer Budget'!$L1004&gt;'B. Consumer Budget'!$K1004,'B. Consumer Budget'!$K1004,'B. Consumer Budget'!$L1004))</f>
        <v>0</v>
      </c>
      <c r="N1004" s="120" t="str">
        <f>IF('B. Consumer Budget'!$L1004="","",'B. Consumer Budget'!$M1004-'B. Consumer Budget'!$L1004)</f>
        <v/>
      </c>
      <c r="O1004" s="63" t="str">
        <f>IF(OR(E1004="",F1004=""),"",SUMIFS('C. Consumer Service Detail'!$J$11:$J$5010,'C. Consumer Service Detail'!$D$11:$D$5010,$C1004,'C. Consumer Service Detail'!$E$11:$E$5010,$D1004,'C. Consumer Service Detail'!$F$11:$F$5010,'B. Consumer Budget'!$G1004,'C. Consumer Service Detail'!$P$11:$P$5010,"Denied"))</f>
        <v/>
      </c>
    </row>
    <row r="1005" spans="2:15" x14ac:dyDescent="0.25">
      <c r="B1005" s="64">
        <f t="shared" si="15"/>
        <v>995</v>
      </c>
      <c r="C1005" s="68"/>
      <c r="D1005" s="69"/>
      <c r="E1005" s="103"/>
      <c r="F1005" s="69"/>
      <c r="G1005" s="89"/>
      <c r="H1005" s="69"/>
      <c r="I1005" s="70"/>
      <c r="J1005" s="70"/>
      <c r="K1005" s="121">
        <f>'B. Consumer Budget'!$I1005-'B. Consumer Budget'!$J1005</f>
        <v>0</v>
      </c>
      <c r="L1005" s="120" t="str">
        <f>IF(OR(C1005="",D1005=""),"",SUMIFS('C. Consumer Service Detail'!$J$11:$J$5010,'C. Consumer Service Detail'!$D$11:$D$5010,$C1005,'C. Consumer Service Detail'!$E$11:$E$5010,$D1005,'C. Consumer Service Detail'!$F$11:$F$5010,'B. Consumer Budget'!$G1005))</f>
        <v/>
      </c>
      <c r="M1005" s="120">
        <f>IF('B. Consumer Budget'!$K1005&lt;0,0,IF('B. Consumer Budget'!$L1005&gt;'B. Consumer Budget'!$K1005,'B. Consumer Budget'!$K1005,'B. Consumer Budget'!$L1005))</f>
        <v>0</v>
      </c>
      <c r="N1005" s="120" t="str">
        <f>IF('B. Consumer Budget'!$L1005="","",'B. Consumer Budget'!$M1005-'B. Consumer Budget'!$L1005)</f>
        <v/>
      </c>
      <c r="O1005" s="63" t="str">
        <f>IF(OR(E1005="",F1005=""),"",SUMIFS('C. Consumer Service Detail'!$J$11:$J$5010,'C. Consumer Service Detail'!$D$11:$D$5010,$C1005,'C. Consumer Service Detail'!$E$11:$E$5010,$D1005,'C. Consumer Service Detail'!$F$11:$F$5010,'B. Consumer Budget'!$G1005,'C. Consumer Service Detail'!$P$11:$P$5010,"Denied"))</f>
        <v/>
      </c>
    </row>
    <row r="1006" spans="2:15" x14ac:dyDescent="0.25">
      <c r="B1006" s="64">
        <f t="shared" si="15"/>
        <v>996</v>
      </c>
      <c r="C1006" s="65"/>
      <c r="D1006" s="66"/>
      <c r="E1006" s="104"/>
      <c r="F1006" s="66"/>
      <c r="G1006" s="88"/>
      <c r="H1006" s="66"/>
      <c r="I1006" s="67"/>
      <c r="J1006" s="67"/>
      <c r="K1006" s="121">
        <f>'B. Consumer Budget'!$I1006-'B. Consumer Budget'!$J1006</f>
        <v>0</v>
      </c>
      <c r="L1006" s="120" t="str">
        <f>IF(OR(C1006="",D1006=""),"",SUMIFS('C. Consumer Service Detail'!$J$11:$J$5010,'C. Consumer Service Detail'!$D$11:$D$5010,$C1006,'C. Consumer Service Detail'!$E$11:$E$5010,$D1006,'C. Consumer Service Detail'!$F$11:$F$5010,'B. Consumer Budget'!$G1006))</f>
        <v/>
      </c>
      <c r="M1006" s="120">
        <f>IF('B. Consumer Budget'!$K1006&lt;0,0,IF('B. Consumer Budget'!$L1006&gt;'B. Consumer Budget'!$K1006,'B. Consumer Budget'!$K1006,'B. Consumer Budget'!$L1006))</f>
        <v>0</v>
      </c>
      <c r="N1006" s="120" t="str">
        <f>IF('B. Consumer Budget'!$L1006="","",'B. Consumer Budget'!$M1006-'B. Consumer Budget'!$L1006)</f>
        <v/>
      </c>
      <c r="O1006" s="63" t="str">
        <f>IF(OR(E1006="",F1006=""),"",SUMIFS('C. Consumer Service Detail'!$J$11:$J$5010,'C. Consumer Service Detail'!$D$11:$D$5010,$C1006,'C. Consumer Service Detail'!$E$11:$E$5010,$D1006,'C. Consumer Service Detail'!$F$11:$F$5010,'B. Consumer Budget'!$G1006,'C. Consumer Service Detail'!$P$11:$P$5010,"Denied"))</f>
        <v/>
      </c>
    </row>
    <row r="1007" spans="2:15" x14ac:dyDescent="0.25">
      <c r="B1007" s="64">
        <f t="shared" si="15"/>
        <v>997</v>
      </c>
      <c r="C1007" s="68"/>
      <c r="D1007" s="69"/>
      <c r="E1007" s="103"/>
      <c r="F1007" s="69"/>
      <c r="G1007" s="89"/>
      <c r="H1007" s="69"/>
      <c r="I1007" s="70"/>
      <c r="J1007" s="70"/>
      <c r="K1007" s="121">
        <f>'B. Consumer Budget'!$I1007-'B. Consumer Budget'!$J1007</f>
        <v>0</v>
      </c>
      <c r="L1007" s="120" t="str">
        <f>IF(OR(C1007="",D1007=""),"",SUMIFS('C. Consumer Service Detail'!$J$11:$J$5010,'C. Consumer Service Detail'!$D$11:$D$5010,$C1007,'C. Consumer Service Detail'!$E$11:$E$5010,$D1007,'C. Consumer Service Detail'!$F$11:$F$5010,'B. Consumer Budget'!$G1007))</f>
        <v/>
      </c>
      <c r="M1007" s="120">
        <f>IF('B. Consumer Budget'!$K1007&lt;0,0,IF('B. Consumer Budget'!$L1007&gt;'B. Consumer Budget'!$K1007,'B. Consumer Budget'!$K1007,'B. Consumer Budget'!$L1007))</f>
        <v>0</v>
      </c>
      <c r="N1007" s="120" t="str">
        <f>IF('B. Consumer Budget'!$L1007="","",'B. Consumer Budget'!$M1007-'B. Consumer Budget'!$L1007)</f>
        <v/>
      </c>
      <c r="O1007" s="63" t="str">
        <f>IF(OR(E1007="",F1007=""),"",SUMIFS('C. Consumer Service Detail'!$J$11:$J$5010,'C. Consumer Service Detail'!$D$11:$D$5010,$C1007,'C. Consumer Service Detail'!$E$11:$E$5010,$D1007,'C. Consumer Service Detail'!$F$11:$F$5010,'B. Consumer Budget'!$G1007,'C. Consumer Service Detail'!$P$11:$P$5010,"Denied"))</f>
        <v/>
      </c>
    </row>
    <row r="1008" spans="2:15" x14ac:dyDescent="0.25">
      <c r="B1008" s="64">
        <f t="shared" si="15"/>
        <v>998</v>
      </c>
      <c r="C1008" s="65"/>
      <c r="D1008" s="66"/>
      <c r="E1008" s="104"/>
      <c r="F1008" s="66"/>
      <c r="G1008" s="88"/>
      <c r="H1008" s="66"/>
      <c r="I1008" s="67"/>
      <c r="J1008" s="67"/>
      <c r="K1008" s="121">
        <f>'B. Consumer Budget'!$I1008-'B. Consumer Budget'!$J1008</f>
        <v>0</v>
      </c>
      <c r="L1008" s="120" t="str">
        <f>IF(OR(C1008="",D1008=""),"",SUMIFS('C. Consumer Service Detail'!$J$11:$J$5010,'C. Consumer Service Detail'!$D$11:$D$5010,$C1008,'C. Consumer Service Detail'!$E$11:$E$5010,$D1008,'C. Consumer Service Detail'!$F$11:$F$5010,'B. Consumer Budget'!$G1008))</f>
        <v/>
      </c>
      <c r="M1008" s="120">
        <f>IF('B. Consumer Budget'!$K1008&lt;0,0,IF('B. Consumer Budget'!$L1008&gt;'B. Consumer Budget'!$K1008,'B. Consumer Budget'!$K1008,'B. Consumer Budget'!$L1008))</f>
        <v>0</v>
      </c>
      <c r="N1008" s="120" t="str">
        <f>IF('B. Consumer Budget'!$L1008="","",'B. Consumer Budget'!$M1008-'B. Consumer Budget'!$L1008)</f>
        <v/>
      </c>
      <c r="O1008" s="63" t="str">
        <f>IF(OR(E1008="",F1008=""),"",SUMIFS('C. Consumer Service Detail'!$J$11:$J$5010,'C. Consumer Service Detail'!$D$11:$D$5010,$C1008,'C. Consumer Service Detail'!$E$11:$E$5010,$D1008,'C. Consumer Service Detail'!$F$11:$F$5010,'B. Consumer Budget'!$G1008,'C. Consumer Service Detail'!$P$11:$P$5010,"Denied"))</f>
        <v/>
      </c>
    </row>
    <row r="1009" spans="2:15" x14ac:dyDescent="0.25">
      <c r="B1009" s="64">
        <f t="shared" si="15"/>
        <v>999</v>
      </c>
      <c r="C1009" s="68"/>
      <c r="D1009" s="69"/>
      <c r="E1009" s="103"/>
      <c r="F1009" s="69"/>
      <c r="G1009" s="89"/>
      <c r="H1009" s="69"/>
      <c r="I1009" s="70"/>
      <c r="J1009" s="70"/>
      <c r="K1009" s="121">
        <f>'B. Consumer Budget'!$I1009-'B. Consumer Budget'!$J1009</f>
        <v>0</v>
      </c>
      <c r="L1009" s="120" t="str">
        <f>IF(OR(C1009="",D1009=""),"",SUMIFS('C. Consumer Service Detail'!$J$11:$J$5010,'C. Consumer Service Detail'!$D$11:$D$5010,$C1009,'C. Consumer Service Detail'!$E$11:$E$5010,$D1009,'C. Consumer Service Detail'!$F$11:$F$5010,'B. Consumer Budget'!$G1009))</f>
        <v/>
      </c>
      <c r="M1009" s="120">
        <f>IF('B. Consumer Budget'!$K1009&lt;0,0,IF('B. Consumer Budget'!$L1009&gt;'B. Consumer Budget'!$K1009,'B. Consumer Budget'!$K1009,'B. Consumer Budget'!$L1009))</f>
        <v>0</v>
      </c>
      <c r="N1009" s="120" t="str">
        <f>IF('B. Consumer Budget'!$L1009="","",'B. Consumer Budget'!$M1009-'B. Consumer Budget'!$L1009)</f>
        <v/>
      </c>
      <c r="O1009" s="63" t="str">
        <f>IF(OR(E1009="",F1009=""),"",SUMIFS('C. Consumer Service Detail'!$J$11:$J$5010,'C. Consumer Service Detail'!$D$11:$D$5010,$C1009,'C. Consumer Service Detail'!$E$11:$E$5010,$D1009,'C. Consumer Service Detail'!$F$11:$F$5010,'B. Consumer Budget'!$G1009,'C. Consumer Service Detail'!$P$11:$P$5010,"Denied"))</f>
        <v/>
      </c>
    </row>
    <row r="1010" spans="2:15" x14ac:dyDescent="0.25">
      <c r="B1010" s="64">
        <f t="shared" si="15"/>
        <v>1000</v>
      </c>
      <c r="C1010" s="65"/>
      <c r="D1010" s="66"/>
      <c r="E1010" s="104"/>
      <c r="F1010" s="66"/>
      <c r="G1010" s="88"/>
      <c r="H1010" s="66"/>
      <c r="I1010" s="67"/>
      <c r="J1010" s="67"/>
      <c r="K1010" s="121">
        <f>'B. Consumer Budget'!$I1010-'B. Consumer Budget'!$J1010</f>
        <v>0</v>
      </c>
      <c r="L1010" s="120" t="str">
        <f>IF(OR(C1010="",D1010=""),"",SUMIFS('C. Consumer Service Detail'!$J$11:$J$5010,'C. Consumer Service Detail'!$D$11:$D$5010,$C1010,'C. Consumer Service Detail'!$E$11:$E$5010,$D1010,'C. Consumer Service Detail'!$F$11:$F$5010,'B. Consumer Budget'!$G1010))</f>
        <v/>
      </c>
      <c r="M1010" s="120">
        <f>IF('B. Consumer Budget'!$K1010&lt;0,0,IF('B. Consumer Budget'!$L1010&gt;'B. Consumer Budget'!$K1010,'B. Consumer Budget'!$K1010,'B. Consumer Budget'!$L1010))</f>
        <v>0</v>
      </c>
      <c r="N1010" s="120" t="str">
        <f>IF('B. Consumer Budget'!$L1010="","",'B. Consumer Budget'!$M1010-'B. Consumer Budget'!$L1010)</f>
        <v/>
      </c>
      <c r="O1010" s="63" t="str">
        <f>IF(OR(E1010="",F1010=""),"",SUMIFS('C. Consumer Service Detail'!$J$11:$J$5010,'C. Consumer Service Detail'!$D$11:$D$5010,$C1010,'C. Consumer Service Detail'!$E$11:$E$5010,$D1010,'C. Consumer Service Detail'!$F$11:$F$5010,'B. Consumer Budget'!$G1010,'C. Consumer Service Detail'!$P$11:$P$5010,"Denied"))</f>
        <v/>
      </c>
    </row>
    <row r="1011" spans="2:15" x14ac:dyDescent="0.25">
      <c r="B1011" s="64">
        <f t="shared" ref="B1011:B1074" si="16">B1010+1</f>
        <v>1001</v>
      </c>
      <c r="C1011" s="68"/>
      <c r="D1011" s="69"/>
      <c r="E1011" s="103"/>
      <c r="F1011" s="69"/>
      <c r="G1011" s="89"/>
      <c r="H1011" s="69"/>
      <c r="I1011" s="70"/>
      <c r="J1011" s="70"/>
      <c r="K1011" s="121">
        <f>'B. Consumer Budget'!$I1011-'B. Consumer Budget'!$J1011</f>
        <v>0</v>
      </c>
      <c r="L1011" s="120" t="str">
        <f>IF(OR(C1011="",D1011=""),"",SUMIFS('C. Consumer Service Detail'!$J$11:$J$5010,'C. Consumer Service Detail'!$D$11:$D$5010,$C1011,'C. Consumer Service Detail'!$E$11:$E$5010,$D1011,'C. Consumer Service Detail'!$F$11:$F$5010,'B. Consumer Budget'!$G1011))</f>
        <v/>
      </c>
      <c r="M1011" s="120">
        <f>IF('B. Consumer Budget'!$K1011&lt;0,0,IF('B. Consumer Budget'!$L1011&gt;'B. Consumer Budget'!$K1011,'B. Consumer Budget'!$K1011,'B. Consumer Budget'!$L1011))</f>
        <v>0</v>
      </c>
      <c r="N1011" s="120" t="str">
        <f>IF('B. Consumer Budget'!$L1011="","",'B. Consumer Budget'!$M1011-'B. Consumer Budget'!$L1011)</f>
        <v/>
      </c>
      <c r="O1011" s="63" t="str">
        <f>IF(OR(E1011="",F1011=""),"",SUMIFS('C. Consumer Service Detail'!$J$11:$J$5010,'C. Consumer Service Detail'!$D$11:$D$5010,$C1011,'C. Consumer Service Detail'!$E$11:$E$5010,$D1011,'C. Consumer Service Detail'!$F$11:$F$5010,'B. Consumer Budget'!$G1011,'C. Consumer Service Detail'!$P$11:$P$5010,"Denied"))</f>
        <v/>
      </c>
    </row>
    <row r="1012" spans="2:15" x14ac:dyDescent="0.25">
      <c r="B1012" s="64">
        <f t="shared" si="16"/>
        <v>1002</v>
      </c>
      <c r="C1012" s="65"/>
      <c r="D1012" s="66"/>
      <c r="E1012" s="104"/>
      <c r="F1012" s="66"/>
      <c r="G1012" s="88"/>
      <c r="H1012" s="66"/>
      <c r="I1012" s="67"/>
      <c r="J1012" s="67"/>
      <c r="K1012" s="121">
        <f>'B. Consumer Budget'!$I1012-'B. Consumer Budget'!$J1012</f>
        <v>0</v>
      </c>
      <c r="L1012" s="120" t="str">
        <f>IF(OR(C1012="",D1012=""),"",SUMIFS('C. Consumer Service Detail'!$J$11:$J$5010,'C. Consumer Service Detail'!$D$11:$D$5010,$C1012,'C. Consumer Service Detail'!$E$11:$E$5010,$D1012,'C. Consumer Service Detail'!$F$11:$F$5010,'B. Consumer Budget'!$G1012))</f>
        <v/>
      </c>
      <c r="M1012" s="120">
        <f>IF('B. Consumer Budget'!$K1012&lt;0,0,IF('B. Consumer Budget'!$L1012&gt;'B. Consumer Budget'!$K1012,'B. Consumer Budget'!$K1012,'B. Consumer Budget'!$L1012))</f>
        <v>0</v>
      </c>
      <c r="N1012" s="120" t="str">
        <f>IF('B. Consumer Budget'!$L1012="","",'B. Consumer Budget'!$M1012-'B. Consumer Budget'!$L1012)</f>
        <v/>
      </c>
      <c r="O1012" s="63" t="str">
        <f>IF(OR(E1012="",F1012=""),"",SUMIFS('C. Consumer Service Detail'!$J$11:$J$5010,'C. Consumer Service Detail'!$D$11:$D$5010,$C1012,'C. Consumer Service Detail'!$E$11:$E$5010,$D1012,'C. Consumer Service Detail'!$F$11:$F$5010,'B. Consumer Budget'!$G1012,'C. Consumer Service Detail'!$P$11:$P$5010,"Denied"))</f>
        <v/>
      </c>
    </row>
    <row r="1013" spans="2:15" x14ac:dyDescent="0.25">
      <c r="B1013" s="64">
        <f t="shared" si="16"/>
        <v>1003</v>
      </c>
      <c r="C1013" s="68"/>
      <c r="D1013" s="69"/>
      <c r="E1013" s="103"/>
      <c r="F1013" s="69"/>
      <c r="G1013" s="89"/>
      <c r="H1013" s="69"/>
      <c r="I1013" s="70"/>
      <c r="J1013" s="70"/>
      <c r="K1013" s="121">
        <f>'B. Consumer Budget'!$I1013-'B. Consumer Budget'!$J1013</f>
        <v>0</v>
      </c>
      <c r="L1013" s="120" t="str">
        <f>IF(OR(C1013="",D1013=""),"",SUMIFS('C. Consumer Service Detail'!$J$11:$J$5010,'C. Consumer Service Detail'!$D$11:$D$5010,$C1013,'C. Consumer Service Detail'!$E$11:$E$5010,$D1013,'C. Consumer Service Detail'!$F$11:$F$5010,'B. Consumer Budget'!$G1013))</f>
        <v/>
      </c>
      <c r="M1013" s="120">
        <f>IF('B. Consumer Budget'!$K1013&lt;0,0,IF('B. Consumer Budget'!$L1013&gt;'B. Consumer Budget'!$K1013,'B. Consumer Budget'!$K1013,'B. Consumer Budget'!$L1013))</f>
        <v>0</v>
      </c>
      <c r="N1013" s="120" t="str">
        <f>IF('B. Consumer Budget'!$L1013="","",'B. Consumer Budget'!$M1013-'B. Consumer Budget'!$L1013)</f>
        <v/>
      </c>
      <c r="O1013" s="63" t="str">
        <f>IF(OR(E1013="",F1013=""),"",SUMIFS('C. Consumer Service Detail'!$J$11:$J$5010,'C. Consumer Service Detail'!$D$11:$D$5010,$C1013,'C. Consumer Service Detail'!$E$11:$E$5010,$D1013,'C. Consumer Service Detail'!$F$11:$F$5010,'B. Consumer Budget'!$G1013,'C. Consumer Service Detail'!$P$11:$P$5010,"Denied"))</f>
        <v/>
      </c>
    </row>
    <row r="1014" spans="2:15" x14ac:dyDescent="0.25">
      <c r="B1014" s="64">
        <f t="shared" si="16"/>
        <v>1004</v>
      </c>
      <c r="C1014" s="65"/>
      <c r="D1014" s="66"/>
      <c r="E1014" s="104"/>
      <c r="F1014" s="66"/>
      <c r="G1014" s="88"/>
      <c r="H1014" s="66"/>
      <c r="I1014" s="67"/>
      <c r="J1014" s="67"/>
      <c r="K1014" s="121">
        <f>'B. Consumer Budget'!$I1014-'B. Consumer Budget'!$J1014</f>
        <v>0</v>
      </c>
      <c r="L1014" s="120" t="str">
        <f>IF(OR(C1014="",D1014=""),"",SUMIFS('C. Consumer Service Detail'!$J$11:$J$5010,'C. Consumer Service Detail'!$D$11:$D$5010,$C1014,'C. Consumer Service Detail'!$E$11:$E$5010,$D1014,'C. Consumer Service Detail'!$F$11:$F$5010,'B. Consumer Budget'!$G1014))</f>
        <v/>
      </c>
      <c r="M1014" s="120">
        <f>IF('B. Consumer Budget'!$K1014&lt;0,0,IF('B. Consumer Budget'!$L1014&gt;'B. Consumer Budget'!$K1014,'B. Consumer Budget'!$K1014,'B. Consumer Budget'!$L1014))</f>
        <v>0</v>
      </c>
      <c r="N1014" s="120" t="str">
        <f>IF('B. Consumer Budget'!$L1014="","",'B. Consumer Budget'!$M1014-'B. Consumer Budget'!$L1014)</f>
        <v/>
      </c>
      <c r="O1014" s="63" t="str">
        <f>IF(OR(E1014="",F1014=""),"",SUMIFS('C. Consumer Service Detail'!$J$11:$J$5010,'C. Consumer Service Detail'!$D$11:$D$5010,$C1014,'C. Consumer Service Detail'!$E$11:$E$5010,$D1014,'C. Consumer Service Detail'!$F$11:$F$5010,'B. Consumer Budget'!$G1014,'C. Consumer Service Detail'!$P$11:$P$5010,"Denied"))</f>
        <v/>
      </c>
    </row>
    <row r="1015" spans="2:15" x14ac:dyDescent="0.25">
      <c r="B1015" s="64">
        <f t="shared" si="16"/>
        <v>1005</v>
      </c>
      <c r="C1015" s="68"/>
      <c r="D1015" s="69"/>
      <c r="E1015" s="103"/>
      <c r="F1015" s="69"/>
      <c r="G1015" s="89"/>
      <c r="H1015" s="69"/>
      <c r="I1015" s="70"/>
      <c r="J1015" s="70"/>
      <c r="K1015" s="121">
        <f>'B. Consumer Budget'!$I1015-'B. Consumer Budget'!$J1015</f>
        <v>0</v>
      </c>
      <c r="L1015" s="120" t="str">
        <f>IF(OR(C1015="",D1015=""),"",SUMIFS('C. Consumer Service Detail'!$J$11:$J$5010,'C. Consumer Service Detail'!$D$11:$D$5010,$C1015,'C. Consumer Service Detail'!$E$11:$E$5010,$D1015,'C. Consumer Service Detail'!$F$11:$F$5010,'B. Consumer Budget'!$G1015))</f>
        <v/>
      </c>
      <c r="M1015" s="120">
        <f>IF('B. Consumer Budget'!$K1015&lt;0,0,IF('B. Consumer Budget'!$L1015&gt;'B. Consumer Budget'!$K1015,'B. Consumer Budget'!$K1015,'B. Consumer Budget'!$L1015))</f>
        <v>0</v>
      </c>
      <c r="N1015" s="120" t="str">
        <f>IF('B. Consumer Budget'!$L1015="","",'B. Consumer Budget'!$M1015-'B. Consumer Budget'!$L1015)</f>
        <v/>
      </c>
      <c r="O1015" s="63" t="str">
        <f>IF(OR(E1015="",F1015=""),"",SUMIFS('C. Consumer Service Detail'!$J$11:$J$5010,'C. Consumer Service Detail'!$D$11:$D$5010,$C1015,'C. Consumer Service Detail'!$E$11:$E$5010,$D1015,'C. Consumer Service Detail'!$F$11:$F$5010,'B. Consumer Budget'!$G1015,'C. Consumer Service Detail'!$P$11:$P$5010,"Denied"))</f>
        <v/>
      </c>
    </row>
    <row r="1016" spans="2:15" x14ac:dyDescent="0.25">
      <c r="B1016" s="64">
        <f t="shared" si="16"/>
        <v>1006</v>
      </c>
      <c r="C1016" s="65"/>
      <c r="D1016" s="66"/>
      <c r="E1016" s="104"/>
      <c r="F1016" s="66"/>
      <c r="G1016" s="88"/>
      <c r="H1016" s="66"/>
      <c r="I1016" s="67"/>
      <c r="J1016" s="67"/>
      <c r="K1016" s="121">
        <f>'B. Consumer Budget'!$I1016-'B. Consumer Budget'!$J1016</f>
        <v>0</v>
      </c>
      <c r="L1016" s="120" t="str">
        <f>IF(OR(C1016="",D1016=""),"",SUMIFS('C. Consumer Service Detail'!$J$11:$J$5010,'C. Consumer Service Detail'!$D$11:$D$5010,$C1016,'C. Consumer Service Detail'!$E$11:$E$5010,$D1016,'C. Consumer Service Detail'!$F$11:$F$5010,'B. Consumer Budget'!$G1016))</f>
        <v/>
      </c>
      <c r="M1016" s="120">
        <f>IF('B. Consumer Budget'!$K1016&lt;0,0,IF('B. Consumer Budget'!$L1016&gt;'B. Consumer Budget'!$K1016,'B. Consumer Budget'!$K1016,'B. Consumer Budget'!$L1016))</f>
        <v>0</v>
      </c>
      <c r="N1016" s="120" t="str">
        <f>IF('B. Consumer Budget'!$L1016="","",'B. Consumer Budget'!$M1016-'B. Consumer Budget'!$L1016)</f>
        <v/>
      </c>
      <c r="O1016" s="63" t="str">
        <f>IF(OR(E1016="",F1016=""),"",SUMIFS('C. Consumer Service Detail'!$J$11:$J$5010,'C. Consumer Service Detail'!$D$11:$D$5010,$C1016,'C. Consumer Service Detail'!$E$11:$E$5010,$D1016,'C. Consumer Service Detail'!$F$11:$F$5010,'B. Consumer Budget'!$G1016,'C. Consumer Service Detail'!$P$11:$P$5010,"Denied"))</f>
        <v/>
      </c>
    </row>
    <row r="1017" spans="2:15" x14ac:dyDescent="0.25">
      <c r="B1017" s="64">
        <f t="shared" si="16"/>
        <v>1007</v>
      </c>
      <c r="C1017" s="68"/>
      <c r="D1017" s="69"/>
      <c r="E1017" s="103"/>
      <c r="F1017" s="69"/>
      <c r="G1017" s="89"/>
      <c r="H1017" s="69"/>
      <c r="I1017" s="70"/>
      <c r="J1017" s="70"/>
      <c r="K1017" s="121">
        <f>'B. Consumer Budget'!$I1017-'B. Consumer Budget'!$J1017</f>
        <v>0</v>
      </c>
      <c r="L1017" s="120" t="str">
        <f>IF(OR(C1017="",D1017=""),"",SUMIFS('C. Consumer Service Detail'!$J$11:$J$5010,'C. Consumer Service Detail'!$D$11:$D$5010,$C1017,'C. Consumer Service Detail'!$E$11:$E$5010,$D1017,'C. Consumer Service Detail'!$F$11:$F$5010,'B. Consumer Budget'!$G1017))</f>
        <v/>
      </c>
      <c r="M1017" s="120">
        <f>IF('B. Consumer Budget'!$K1017&lt;0,0,IF('B. Consumer Budget'!$L1017&gt;'B. Consumer Budget'!$K1017,'B. Consumer Budget'!$K1017,'B. Consumer Budget'!$L1017))</f>
        <v>0</v>
      </c>
      <c r="N1017" s="120" t="str">
        <f>IF('B. Consumer Budget'!$L1017="","",'B. Consumer Budget'!$M1017-'B. Consumer Budget'!$L1017)</f>
        <v/>
      </c>
      <c r="O1017" s="63" t="str">
        <f>IF(OR(E1017="",F1017=""),"",SUMIFS('C. Consumer Service Detail'!$J$11:$J$5010,'C. Consumer Service Detail'!$D$11:$D$5010,$C1017,'C. Consumer Service Detail'!$E$11:$E$5010,$D1017,'C. Consumer Service Detail'!$F$11:$F$5010,'B. Consumer Budget'!$G1017,'C. Consumer Service Detail'!$P$11:$P$5010,"Denied"))</f>
        <v/>
      </c>
    </row>
    <row r="1018" spans="2:15" x14ac:dyDescent="0.25">
      <c r="B1018" s="64">
        <f t="shared" si="16"/>
        <v>1008</v>
      </c>
      <c r="C1018" s="65"/>
      <c r="D1018" s="66"/>
      <c r="E1018" s="104"/>
      <c r="F1018" s="66"/>
      <c r="G1018" s="88"/>
      <c r="H1018" s="66"/>
      <c r="I1018" s="67"/>
      <c r="J1018" s="67"/>
      <c r="K1018" s="121">
        <f>'B. Consumer Budget'!$I1018-'B. Consumer Budget'!$J1018</f>
        <v>0</v>
      </c>
      <c r="L1018" s="120" t="str">
        <f>IF(OR(C1018="",D1018=""),"",SUMIFS('C. Consumer Service Detail'!$J$11:$J$5010,'C. Consumer Service Detail'!$D$11:$D$5010,$C1018,'C. Consumer Service Detail'!$E$11:$E$5010,$D1018,'C. Consumer Service Detail'!$F$11:$F$5010,'B. Consumer Budget'!$G1018))</f>
        <v/>
      </c>
      <c r="M1018" s="120">
        <f>IF('B. Consumer Budget'!$K1018&lt;0,0,IF('B. Consumer Budget'!$L1018&gt;'B. Consumer Budget'!$K1018,'B. Consumer Budget'!$K1018,'B. Consumer Budget'!$L1018))</f>
        <v>0</v>
      </c>
      <c r="N1018" s="120" t="str">
        <f>IF('B. Consumer Budget'!$L1018="","",'B. Consumer Budget'!$M1018-'B. Consumer Budget'!$L1018)</f>
        <v/>
      </c>
      <c r="O1018" s="63" t="str">
        <f>IF(OR(E1018="",F1018=""),"",SUMIFS('C. Consumer Service Detail'!$J$11:$J$5010,'C. Consumer Service Detail'!$D$11:$D$5010,$C1018,'C. Consumer Service Detail'!$E$11:$E$5010,$D1018,'C. Consumer Service Detail'!$F$11:$F$5010,'B. Consumer Budget'!$G1018,'C. Consumer Service Detail'!$P$11:$P$5010,"Denied"))</f>
        <v/>
      </c>
    </row>
    <row r="1019" spans="2:15" x14ac:dyDescent="0.25">
      <c r="B1019" s="64">
        <f t="shared" si="16"/>
        <v>1009</v>
      </c>
      <c r="C1019" s="68"/>
      <c r="D1019" s="69"/>
      <c r="E1019" s="103"/>
      <c r="F1019" s="69"/>
      <c r="G1019" s="89"/>
      <c r="H1019" s="69"/>
      <c r="I1019" s="70"/>
      <c r="J1019" s="70"/>
      <c r="K1019" s="121">
        <f>'B. Consumer Budget'!$I1019-'B. Consumer Budget'!$J1019</f>
        <v>0</v>
      </c>
      <c r="L1019" s="120" t="str">
        <f>IF(OR(C1019="",D1019=""),"",SUMIFS('C. Consumer Service Detail'!$J$11:$J$5010,'C. Consumer Service Detail'!$D$11:$D$5010,$C1019,'C. Consumer Service Detail'!$E$11:$E$5010,$D1019,'C. Consumer Service Detail'!$F$11:$F$5010,'B. Consumer Budget'!$G1019))</f>
        <v/>
      </c>
      <c r="M1019" s="120">
        <f>IF('B. Consumer Budget'!$K1019&lt;0,0,IF('B. Consumer Budget'!$L1019&gt;'B. Consumer Budget'!$K1019,'B. Consumer Budget'!$K1019,'B. Consumer Budget'!$L1019))</f>
        <v>0</v>
      </c>
      <c r="N1019" s="120" t="str">
        <f>IF('B. Consumer Budget'!$L1019="","",'B. Consumer Budget'!$M1019-'B. Consumer Budget'!$L1019)</f>
        <v/>
      </c>
      <c r="O1019" s="63" t="str">
        <f>IF(OR(E1019="",F1019=""),"",SUMIFS('C. Consumer Service Detail'!$J$11:$J$5010,'C. Consumer Service Detail'!$D$11:$D$5010,$C1019,'C. Consumer Service Detail'!$E$11:$E$5010,$D1019,'C. Consumer Service Detail'!$F$11:$F$5010,'B. Consumer Budget'!$G1019,'C. Consumer Service Detail'!$P$11:$P$5010,"Denied"))</f>
        <v/>
      </c>
    </row>
    <row r="1020" spans="2:15" x14ac:dyDescent="0.25">
      <c r="B1020" s="64">
        <f t="shared" si="16"/>
        <v>1010</v>
      </c>
      <c r="C1020" s="65"/>
      <c r="D1020" s="66"/>
      <c r="E1020" s="104"/>
      <c r="F1020" s="66"/>
      <c r="G1020" s="88"/>
      <c r="H1020" s="66"/>
      <c r="I1020" s="67"/>
      <c r="J1020" s="67"/>
      <c r="K1020" s="121">
        <f>'B. Consumer Budget'!$I1020-'B. Consumer Budget'!$J1020</f>
        <v>0</v>
      </c>
      <c r="L1020" s="120" t="str">
        <f>IF(OR(C1020="",D1020=""),"",SUMIFS('C. Consumer Service Detail'!$J$11:$J$5010,'C. Consumer Service Detail'!$D$11:$D$5010,$C1020,'C. Consumer Service Detail'!$E$11:$E$5010,$D1020,'C. Consumer Service Detail'!$F$11:$F$5010,'B. Consumer Budget'!$G1020))</f>
        <v/>
      </c>
      <c r="M1020" s="120">
        <f>IF('B. Consumer Budget'!$K1020&lt;0,0,IF('B. Consumer Budget'!$L1020&gt;'B. Consumer Budget'!$K1020,'B. Consumer Budget'!$K1020,'B. Consumer Budget'!$L1020))</f>
        <v>0</v>
      </c>
      <c r="N1020" s="120" t="str">
        <f>IF('B. Consumer Budget'!$L1020="","",'B. Consumer Budget'!$M1020-'B. Consumer Budget'!$L1020)</f>
        <v/>
      </c>
      <c r="O1020" s="63" t="str">
        <f>IF(OR(E1020="",F1020=""),"",SUMIFS('C. Consumer Service Detail'!$J$11:$J$5010,'C. Consumer Service Detail'!$D$11:$D$5010,$C1020,'C. Consumer Service Detail'!$E$11:$E$5010,$D1020,'C. Consumer Service Detail'!$F$11:$F$5010,'B. Consumer Budget'!$G1020,'C. Consumer Service Detail'!$P$11:$P$5010,"Denied"))</f>
        <v/>
      </c>
    </row>
    <row r="1021" spans="2:15" x14ac:dyDescent="0.25">
      <c r="B1021" s="64">
        <f t="shared" si="16"/>
        <v>1011</v>
      </c>
      <c r="C1021" s="68"/>
      <c r="D1021" s="69"/>
      <c r="E1021" s="103"/>
      <c r="F1021" s="69"/>
      <c r="G1021" s="89"/>
      <c r="H1021" s="69"/>
      <c r="I1021" s="70"/>
      <c r="J1021" s="70"/>
      <c r="K1021" s="121">
        <f>'B. Consumer Budget'!$I1021-'B. Consumer Budget'!$J1021</f>
        <v>0</v>
      </c>
      <c r="L1021" s="120" t="str">
        <f>IF(OR(C1021="",D1021=""),"",SUMIFS('C. Consumer Service Detail'!$J$11:$J$5010,'C. Consumer Service Detail'!$D$11:$D$5010,$C1021,'C. Consumer Service Detail'!$E$11:$E$5010,$D1021,'C. Consumer Service Detail'!$F$11:$F$5010,'B. Consumer Budget'!$G1021))</f>
        <v/>
      </c>
      <c r="M1021" s="120">
        <f>IF('B. Consumer Budget'!$K1021&lt;0,0,IF('B. Consumer Budget'!$L1021&gt;'B. Consumer Budget'!$K1021,'B. Consumer Budget'!$K1021,'B. Consumer Budget'!$L1021))</f>
        <v>0</v>
      </c>
      <c r="N1021" s="120" t="str">
        <f>IF('B. Consumer Budget'!$L1021="","",'B. Consumer Budget'!$M1021-'B. Consumer Budget'!$L1021)</f>
        <v/>
      </c>
      <c r="O1021" s="63" t="str">
        <f>IF(OR(E1021="",F1021=""),"",SUMIFS('C. Consumer Service Detail'!$J$11:$J$5010,'C. Consumer Service Detail'!$D$11:$D$5010,$C1021,'C. Consumer Service Detail'!$E$11:$E$5010,$D1021,'C. Consumer Service Detail'!$F$11:$F$5010,'B. Consumer Budget'!$G1021,'C. Consumer Service Detail'!$P$11:$P$5010,"Denied"))</f>
        <v/>
      </c>
    </row>
    <row r="1022" spans="2:15" x14ac:dyDescent="0.25">
      <c r="B1022" s="64">
        <f t="shared" si="16"/>
        <v>1012</v>
      </c>
      <c r="C1022" s="65"/>
      <c r="D1022" s="66"/>
      <c r="E1022" s="104"/>
      <c r="F1022" s="66"/>
      <c r="G1022" s="88"/>
      <c r="H1022" s="66"/>
      <c r="I1022" s="67"/>
      <c r="J1022" s="67"/>
      <c r="K1022" s="121">
        <f>'B. Consumer Budget'!$I1022-'B. Consumer Budget'!$J1022</f>
        <v>0</v>
      </c>
      <c r="L1022" s="120" t="str">
        <f>IF(OR(C1022="",D1022=""),"",SUMIFS('C. Consumer Service Detail'!$J$11:$J$5010,'C. Consumer Service Detail'!$D$11:$D$5010,$C1022,'C. Consumer Service Detail'!$E$11:$E$5010,$D1022,'C. Consumer Service Detail'!$F$11:$F$5010,'B. Consumer Budget'!$G1022))</f>
        <v/>
      </c>
      <c r="M1022" s="120">
        <f>IF('B. Consumer Budget'!$K1022&lt;0,0,IF('B. Consumer Budget'!$L1022&gt;'B. Consumer Budget'!$K1022,'B. Consumer Budget'!$K1022,'B. Consumer Budget'!$L1022))</f>
        <v>0</v>
      </c>
      <c r="N1022" s="120" t="str">
        <f>IF('B. Consumer Budget'!$L1022="","",'B. Consumer Budget'!$M1022-'B. Consumer Budget'!$L1022)</f>
        <v/>
      </c>
      <c r="O1022" s="63" t="str">
        <f>IF(OR(E1022="",F1022=""),"",SUMIFS('C. Consumer Service Detail'!$J$11:$J$5010,'C. Consumer Service Detail'!$D$11:$D$5010,$C1022,'C. Consumer Service Detail'!$E$11:$E$5010,$D1022,'C. Consumer Service Detail'!$F$11:$F$5010,'B. Consumer Budget'!$G1022,'C. Consumer Service Detail'!$P$11:$P$5010,"Denied"))</f>
        <v/>
      </c>
    </row>
    <row r="1023" spans="2:15" x14ac:dyDescent="0.25">
      <c r="B1023" s="64">
        <f t="shared" si="16"/>
        <v>1013</v>
      </c>
      <c r="C1023" s="68"/>
      <c r="D1023" s="69"/>
      <c r="E1023" s="103"/>
      <c r="F1023" s="69"/>
      <c r="G1023" s="89"/>
      <c r="H1023" s="69"/>
      <c r="I1023" s="70"/>
      <c r="J1023" s="70"/>
      <c r="K1023" s="121">
        <f>'B. Consumer Budget'!$I1023-'B. Consumer Budget'!$J1023</f>
        <v>0</v>
      </c>
      <c r="L1023" s="120" t="str">
        <f>IF(OR(C1023="",D1023=""),"",SUMIFS('C. Consumer Service Detail'!$J$11:$J$5010,'C. Consumer Service Detail'!$D$11:$D$5010,$C1023,'C. Consumer Service Detail'!$E$11:$E$5010,$D1023,'C. Consumer Service Detail'!$F$11:$F$5010,'B. Consumer Budget'!$G1023))</f>
        <v/>
      </c>
      <c r="M1023" s="120">
        <f>IF('B. Consumer Budget'!$K1023&lt;0,0,IF('B. Consumer Budget'!$L1023&gt;'B. Consumer Budget'!$K1023,'B. Consumer Budget'!$K1023,'B. Consumer Budget'!$L1023))</f>
        <v>0</v>
      </c>
      <c r="N1023" s="120" t="str">
        <f>IF('B. Consumer Budget'!$L1023="","",'B. Consumer Budget'!$M1023-'B. Consumer Budget'!$L1023)</f>
        <v/>
      </c>
      <c r="O1023" s="63" t="str">
        <f>IF(OR(E1023="",F1023=""),"",SUMIFS('C. Consumer Service Detail'!$J$11:$J$5010,'C. Consumer Service Detail'!$D$11:$D$5010,$C1023,'C. Consumer Service Detail'!$E$11:$E$5010,$D1023,'C. Consumer Service Detail'!$F$11:$F$5010,'B. Consumer Budget'!$G1023,'C. Consumer Service Detail'!$P$11:$P$5010,"Denied"))</f>
        <v/>
      </c>
    </row>
    <row r="1024" spans="2:15" x14ac:dyDescent="0.25">
      <c r="B1024" s="64">
        <f t="shared" si="16"/>
        <v>1014</v>
      </c>
      <c r="C1024" s="65"/>
      <c r="D1024" s="66"/>
      <c r="E1024" s="104"/>
      <c r="F1024" s="66"/>
      <c r="G1024" s="88"/>
      <c r="H1024" s="66"/>
      <c r="I1024" s="67"/>
      <c r="J1024" s="67"/>
      <c r="K1024" s="121">
        <f>'B. Consumer Budget'!$I1024-'B. Consumer Budget'!$J1024</f>
        <v>0</v>
      </c>
      <c r="L1024" s="120" t="str">
        <f>IF(OR(C1024="",D1024=""),"",SUMIFS('C. Consumer Service Detail'!$J$11:$J$5010,'C. Consumer Service Detail'!$D$11:$D$5010,$C1024,'C. Consumer Service Detail'!$E$11:$E$5010,$D1024,'C. Consumer Service Detail'!$F$11:$F$5010,'B. Consumer Budget'!$G1024))</f>
        <v/>
      </c>
      <c r="M1024" s="120">
        <f>IF('B. Consumer Budget'!$K1024&lt;0,0,IF('B. Consumer Budget'!$L1024&gt;'B. Consumer Budget'!$K1024,'B. Consumer Budget'!$K1024,'B. Consumer Budget'!$L1024))</f>
        <v>0</v>
      </c>
      <c r="N1024" s="120" t="str">
        <f>IF('B. Consumer Budget'!$L1024="","",'B. Consumer Budget'!$M1024-'B. Consumer Budget'!$L1024)</f>
        <v/>
      </c>
      <c r="O1024" s="63" t="str">
        <f>IF(OR(E1024="",F1024=""),"",SUMIFS('C. Consumer Service Detail'!$J$11:$J$5010,'C. Consumer Service Detail'!$D$11:$D$5010,$C1024,'C. Consumer Service Detail'!$E$11:$E$5010,$D1024,'C. Consumer Service Detail'!$F$11:$F$5010,'B. Consumer Budget'!$G1024,'C. Consumer Service Detail'!$P$11:$P$5010,"Denied"))</f>
        <v/>
      </c>
    </row>
    <row r="1025" spans="2:15" x14ac:dyDescent="0.25">
      <c r="B1025" s="64">
        <f t="shared" si="16"/>
        <v>1015</v>
      </c>
      <c r="C1025" s="68"/>
      <c r="D1025" s="69"/>
      <c r="E1025" s="103"/>
      <c r="F1025" s="69"/>
      <c r="G1025" s="89"/>
      <c r="H1025" s="69"/>
      <c r="I1025" s="70"/>
      <c r="J1025" s="70"/>
      <c r="K1025" s="121">
        <f>'B. Consumer Budget'!$I1025-'B. Consumer Budget'!$J1025</f>
        <v>0</v>
      </c>
      <c r="L1025" s="120" t="str">
        <f>IF(OR(C1025="",D1025=""),"",SUMIFS('C. Consumer Service Detail'!$J$11:$J$5010,'C. Consumer Service Detail'!$D$11:$D$5010,$C1025,'C. Consumer Service Detail'!$E$11:$E$5010,$D1025,'C. Consumer Service Detail'!$F$11:$F$5010,'B. Consumer Budget'!$G1025))</f>
        <v/>
      </c>
      <c r="M1025" s="120">
        <f>IF('B. Consumer Budget'!$K1025&lt;0,0,IF('B. Consumer Budget'!$L1025&gt;'B. Consumer Budget'!$K1025,'B. Consumer Budget'!$K1025,'B. Consumer Budget'!$L1025))</f>
        <v>0</v>
      </c>
      <c r="N1025" s="120" t="str">
        <f>IF('B. Consumer Budget'!$L1025="","",'B. Consumer Budget'!$M1025-'B. Consumer Budget'!$L1025)</f>
        <v/>
      </c>
      <c r="O1025" s="63" t="str">
        <f>IF(OR(E1025="",F1025=""),"",SUMIFS('C. Consumer Service Detail'!$J$11:$J$5010,'C. Consumer Service Detail'!$D$11:$D$5010,$C1025,'C. Consumer Service Detail'!$E$11:$E$5010,$D1025,'C. Consumer Service Detail'!$F$11:$F$5010,'B. Consumer Budget'!$G1025,'C. Consumer Service Detail'!$P$11:$P$5010,"Denied"))</f>
        <v/>
      </c>
    </row>
    <row r="1026" spans="2:15" x14ac:dyDescent="0.25">
      <c r="B1026" s="64">
        <f t="shared" si="16"/>
        <v>1016</v>
      </c>
      <c r="C1026" s="65"/>
      <c r="D1026" s="66"/>
      <c r="E1026" s="104"/>
      <c r="F1026" s="66"/>
      <c r="G1026" s="88"/>
      <c r="H1026" s="66"/>
      <c r="I1026" s="67"/>
      <c r="J1026" s="67"/>
      <c r="K1026" s="121">
        <f>'B. Consumer Budget'!$I1026-'B. Consumer Budget'!$J1026</f>
        <v>0</v>
      </c>
      <c r="L1026" s="120" t="str">
        <f>IF(OR(C1026="",D1026=""),"",SUMIFS('C. Consumer Service Detail'!$J$11:$J$5010,'C. Consumer Service Detail'!$D$11:$D$5010,$C1026,'C. Consumer Service Detail'!$E$11:$E$5010,$D1026,'C. Consumer Service Detail'!$F$11:$F$5010,'B. Consumer Budget'!$G1026))</f>
        <v/>
      </c>
      <c r="M1026" s="120">
        <f>IF('B. Consumer Budget'!$K1026&lt;0,0,IF('B. Consumer Budget'!$L1026&gt;'B. Consumer Budget'!$K1026,'B. Consumer Budget'!$K1026,'B. Consumer Budget'!$L1026))</f>
        <v>0</v>
      </c>
      <c r="N1026" s="120" t="str">
        <f>IF('B. Consumer Budget'!$L1026="","",'B. Consumer Budget'!$M1026-'B. Consumer Budget'!$L1026)</f>
        <v/>
      </c>
      <c r="O1026" s="63" t="str">
        <f>IF(OR(E1026="",F1026=""),"",SUMIFS('C. Consumer Service Detail'!$J$11:$J$5010,'C. Consumer Service Detail'!$D$11:$D$5010,$C1026,'C. Consumer Service Detail'!$E$11:$E$5010,$D1026,'C. Consumer Service Detail'!$F$11:$F$5010,'B. Consumer Budget'!$G1026,'C. Consumer Service Detail'!$P$11:$P$5010,"Denied"))</f>
        <v/>
      </c>
    </row>
    <row r="1027" spans="2:15" x14ac:dyDescent="0.25">
      <c r="B1027" s="64">
        <f t="shared" si="16"/>
        <v>1017</v>
      </c>
      <c r="C1027" s="68"/>
      <c r="D1027" s="69"/>
      <c r="E1027" s="103"/>
      <c r="F1027" s="69"/>
      <c r="G1027" s="89"/>
      <c r="H1027" s="69"/>
      <c r="I1027" s="70"/>
      <c r="J1027" s="70"/>
      <c r="K1027" s="121">
        <f>'B. Consumer Budget'!$I1027-'B. Consumer Budget'!$J1027</f>
        <v>0</v>
      </c>
      <c r="L1027" s="120" t="str">
        <f>IF(OR(C1027="",D1027=""),"",SUMIFS('C. Consumer Service Detail'!$J$11:$J$5010,'C. Consumer Service Detail'!$D$11:$D$5010,$C1027,'C. Consumer Service Detail'!$E$11:$E$5010,$D1027,'C. Consumer Service Detail'!$F$11:$F$5010,'B. Consumer Budget'!$G1027))</f>
        <v/>
      </c>
      <c r="M1027" s="120">
        <f>IF('B. Consumer Budget'!$K1027&lt;0,0,IF('B. Consumer Budget'!$L1027&gt;'B. Consumer Budget'!$K1027,'B. Consumer Budget'!$K1027,'B. Consumer Budget'!$L1027))</f>
        <v>0</v>
      </c>
      <c r="N1027" s="120" t="str">
        <f>IF('B. Consumer Budget'!$L1027="","",'B. Consumer Budget'!$M1027-'B. Consumer Budget'!$L1027)</f>
        <v/>
      </c>
      <c r="O1027" s="63" t="str">
        <f>IF(OR(E1027="",F1027=""),"",SUMIFS('C. Consumer Service Detail'!$J$11:$J$5010,'C. Consumer Service Detail'!$D$11:$D$5010,$C1027,'C. Consumer Service Detail'!$E$11:$E$5010,$D1027,'C. Consumer Service Detail'!$F$11:$F$5010,'B. Consumer Budget'!$G1027,'C. Consumer Service Detail'!$P$11:$P$5010,"Denied"))</f>
        <v/>
      </c>
    </row>
    <row r="1028" spans="2:15" x14ac:dyDescent="0.25">
      <c r="B1028" s="64">
        <f t="shared" si="16"/>
        <v>1018</v>
      </c>
      <c r="C1028" s="65"/>
      <c r="D1028" s="66"/>
      <c r="E1028" s="104"/>
      <c r="F1028" s="66"/>
      <c r="G1028" s="88"/>
      <c r="H1028" s="66"/>
      <c r="I1028" s="67"/>
      <c r="J1028" s="67"/>
      <c r="K1028" s="121">
        <f>'B. Consumer Budget'!$I1028-'B. Consumer Budget'!$J1028</f>
        <v>0</v>
      </c>
      <c r="L1028" s="120" t="str">
        <f>IF(OR(C1028="",D1028=""),"",SUMIFS('C. Consumer Service Detail'!$J$11:$J$5010,'C. Consumer Service Detail'!$D$11:$D$5010,$C1028,'C. Consumer Service Detail'!$E$11:$E$5010,$D1028,'C. Consumer Service Detail'!$F$11:$F$5010,'B. Consumer Budget'!$G1028))</f>
        <v/>
      </c>
      <c r="M1028" s="120">
        <f>IF('B. Consumer Budget'!$K1028&lt;0,0,IF('B. Consumer Budget'!$L1028&gt;'B. Consumer Budget'!$K1028,'B. Consumer Budget'!$K1028,'B. Consumer Budget'!$L1028))</f>
        <v>0</v>
      </c>
      <c r="N1028" s="120" t="str">
        <f>IF('B. Consumer Budget'!$L1028="","",'B. Consumer Budget'!$M1028-'B. Consumer Budget'!$L1028)</f>
        <v/>
      </c>
      <c r="O1028" s="63" t="str">
        <f>IF(OR(E1028="",F1028=""),"",SUMIFS('C. Consumer Service Detail'!$J$11:$J$5010,'C. Consumer Service Detail'!$D$11:$D$5010,$C1028,'C. Consumer Service Detail'!$E$11:$E$5010,$D1028,'C. Consumer Service Detail'!$F$11:$F$5010,'B. Consumer Budget'!$G1028,'C. Consumer Service Detail'!$P$11:$P$5010,"Denied"))</f>
        <v/>
      </c>
    </row>
    <row r="1029" spans="2:15" x14ac:dyDescent="0.25">
      <c r="B1029" s="64">
        <f t="shared" si="16"/>
        <v>1019</v>
      </c>
      <c r="C1029" s="68"/>
      <c r="D1029" s="69"/>
      <c r="E1029" s="103"/>
      <c r="F1029" s="69"/>
      <c r="G1029" s="89"/>
      <c r="H1029" s="69"/>
      <c r="I1029" s="70"/>
      <c r="J1029" s="70"/>
      <c r="K1029" s="121">
        <f>'B. Consumer Budget'!$I1029-'B. Consumer Budget'!$J1029</f>
        <v>0</v>
      </c>
      <c r="L1029" s="120" t="str">
        <f>IF(OR(C1029="",D1029=""),"",SUMIFS('C. Consumer Service Detail'!$J$11:$J$5010,'C. Consumer Service Detail'!$D$11:$D$5010,$C1029,'C. Consumer Service Detail'!$E$11:$E$5010,$D1029,'C. Consumer Service Detail'!$F$11:$F$5010,'B. Consumer Budget'!$G1029))</f>
        <v/>
      </c>
      <c r="M1029" s="120">
        <f>IF('B. Consumer Budget'!$K1029&lt;0,0,IF('B. Consumer Budget'!$L1029&gt;'B. Consumer Budget'!$K1029,'B. Consumer Budget'!$K1029,'B. Consumer Budget'!$L1029))</f>
        <v>0</v>
      </c>
      <c r="N1029" s="120" t="str">
        <f>IF('B. Consumer Budget'!$L1029="","",'B. Consumer Budget'!$M1029-'B. Consumer Budget'!$L1029)</f>
        <v/>
      </c>
      <c r="O1029" s="63" t="str">
        <f>IF(OR(E1029="",F1029=""),"",SUMIFS('C. Consumer Service Detail'!$J$11:$J$5010,'C. Consumer Service Detail'!$D$11:$D$5010,$C1029,'C. Consumer Service Detail'!$E$11:$E$5010,$D1029,'C. Consumer Service Detail'!$F$11:$F$5010,'B. Consumer Budget'!$G1029,'C. Consumer Service Detail'!$P$11:$P$5010,"Denied"))</f>
        <v/>
      </c>
    </row>
    <row r="1030" spans="2:15" x14ac:dyDescent="0.25">
      <c r="B1030" s="64">
        <f t="shared" si="16"/>
        <v>1020</v>
      </c>
      <c r="C1030" s="65"/>
      <c r="D1030" s="66"/>
      <c r="E1030" s="104"/>
      <c r="F1030" s="66"/>
      <c r="G1030" s="88"/>
      <c r="H1030" s="66"/>
      <c r="I1030" s="67"/>
      <c r="J1030" s="67"/>
      <c r="K1030" s="121">
        <f>'B. Consumer Budget'!$I1030-'B. Consumer Budget'!$J1030</f>
        <v>0</v>
      </c>
      <c r="L1030" s="120" t="str">
        <f>IF(OR(C1030="",D1030=""),"",SUMIFS('C. Consumer Service Detail'!$J$11:$J$5010,'C. Consumer Service Detail'!$D$11:$D$5010,$C1030,'C. Consumer Service Detail'!$E$11:$E$5010,$D1030,'C. Consumer Service Detail'!$F$11:$F$5010,'B. Consumer Budget'!$G1030))</f>
        <v/>
      </c>
      <c r="M1030" s="120">
        <f>IF('B. Consumer Budget'!$K1030&lt;0,0,IF('B. Consumer Budget'!$L1030&gt;'B. Consumer Budget'!$K1030,'B. Consumer Budget'!$K1030,'B. Consumer Budget'!$L1030))</f>
        <v>0</v>
      </c>
      <c r="N1030" s="120" t="str">
        <f>IF('B. Consumer Budget'!$L1030="","",'B. Consumer Budget'!$M1030-'B. Consumer Budget'!$L1030)</f>
        <v/>
      </c>
      <c r="O1030" s="63" t="str">
        <f>IF(OR(E1030="",F1030=""),"",SUMIFS('C. Consumer Service Detail'!$J$11:$J$5010,'C. Consumer Service Detail'!$D$11:$D$5010,$C1030,'C. Consumer Service Detail'!$E$11:$E$5010,$D1030,'C. Consumer Service Detail'!$F$11:$F$5010,'B. Consumer Budget'!$G1030,'C. Consumer Service Detail'!$P$11:$P$5010,"Denied"))</f>
        <v/>
      </c>
    </row>
    <row r="1031" spans="2:15" x14ac:dyDescent="0.25">
      <c r="B1031" s="64">
        <f t="shared" si="16"/>
        <v>1021</v>
      </c>
      <c r="C1031" s="68"/>
      <c r="D1031" s="69"/>
      <c r="E1031" s="103"/>
      <c r="F1031" s="69"/>
      <c r="G1031" s="89"/>
      <c r="H1031" s="69"/>
      <c r="I1031" s="70"/>
      <c r="J1031" s="70"/>
      <c r="K1031" s="121">
        <f>'B. Consumer Budget'!$I1031-'B. Consumer Budget'!$J1031</f>
        <v>0</v>
      </c>
      <c r="L1031" s="120" t="str">
        <f>IF(OR(C1031="",D1031=""),"",SUMIFS('C. Consumer Service Detail'!$J$11:$J$5010,'C. Consumer Service Detail'!$D$11:$D$5010,$C1031,'C. Consumer Service Detail'!$E$11:$E$5010,$D1031,'C. Consumer Service Detail'!$F$11:$F$5010,'B. Consumer Budget'!$G1031))</f>
        <v/>
      </c>
      <c r="M1031" s="120">
        <f>IF('B. Consumer Budget'!$K1031&lt;0,0,IF('B. Consumer Budget'!$L1031&gt;'B. Consumer Budget'!$K1031,'B. Consumer Budget'!$K1031,'B. Consumer Budget'!$L1031))</f>
        <v>0</v>
      </c>
      <c r="N1031" s="120" t="str">
        <f>IF('B. Consumer Budget'!$L1031="","",'B. Consumer Budget'!$M1031-'B. Consumer Budget'!$L1031)</f>
        <v/>
      </c>
      <c r="O1031" s="63" t="str">
        <f>IF(OR(E1031="",F1031=""),"",SUMIFS('C. Consumer Service Detail'!$J$11:$J$5010,'C. Consumer Service Detail'!$D$11:$D$5010,$C1031,'C. Consumer Service Detail'!$E$11:$E$5010,$D1031,'C. Consumer Service Detail'!$F$11:$F$5010,'B. Consumer Budget'!$G1031,'C. Consumer Service Detail'!$P$11:$P$5010,"Denied"))</f>
        <v/>
      </c>
    </row>
    <row r="1032" spans="2:15" x14ac:dyDescent="0.25">
      <c r="B1032" s="64">
        <f t="shared" si="16"/>
        <v>1022</v>
      </c>
      <c r="C1032" s="65"/>
      <c r="D1032" s="66"/>
      <c r="E1032" s="104"/>
      <c r="F1032" s="66"/>
      <c r="G1032" s="88"/>
      <c r="H1032" s="66"/>
      <c r="I1032" s="67"/>
      <c r="J1032" s="67"/>
      <c r="K1032" s="121">
        <f>'B. Consumer Budget'!$I1032-'B. Consumer Budget'!$J1032</f>
        <v>0</v>
      </c>
      <c r="L1032" s="120" t="str">
        <f>IF(OR(C1032="",D1032=""),"",SUMIFS('C. Consumer Service Detail'!$J$11:$J$5010,'C. Consumer Service Detail'!$D$11:$D$5010,$C1032,'C. Consumer Service Detail'!$E$11:$E$5010,$D1032,'C. Consumer Service Detail'!$F$11:$F$5010,'B. Consumer Budget'!$G1032))</f>
        <v/>
      </c>
      <c r="M1032" s="120">
        <f>IF('B. Consumer Budget'!$K1032&lt;0,0,IF('B. Consumer Budget'!$L1032&gt;'B. Consumer Budget'!$K1032,'B. Consumer Budget'!$K1032,'B. Consumer Budget'!$L1032))</f>
        <v>0</v>
      </c>
      <c r="N1032" s="120" t="str">
        <f>IF('B. Consumer Budget'!$L1032="","",'B. Consumer Budget'!$M1032-'B. Consumer Budget'!$L1032)</f>
        <v/>
      </c>
      <c r="O1032" s="63" t="str">
        <f>IF(OR(E1032="",F1032=""),"",SUMIFS('C. Consumer Service Detail'!$J$11:$J$5010,'C. Consumer Service Detail'!$D$11:$D$5010,$C1032,'C. Consumer Service Detail'!$E$11:$E$5010,$D1032,'C. Consumer Service Detail'!$F$11:$F$5010,'B. Consumer Budget'!$G1032,'C. Consumer Service Detail'!$P$11:$P$5010,"Denied"))</f>
        <v/>
      </c>
    </row>
    <row r="1033" spans="2:15" x14ac:dyDescent="0.25">
      <c r="B1033" s="64">
        <f t="shared" si="16"/>
        <v>1023</v>
      </c>
      <c r="C1033" s="68"/>
      <c r="D1033" s="69"/>
      <c r="E1033" s="103"/>
      <c r="F1033" s="69"/>
      <c r="G1033" s="89"/>
      <c r="H1033" s="69"/>
      <c r="I1033" s="70"/>
      <c r="J1033" s="70"/>
      <c r="K1033" s="121">
        <f>'B. Consumer Budget'!$I1033-'B. Consumer Budget'!$J1033</f>
        <v>0</v>
      </c>
      <c r="L1033" s="120" t="str">
        <f>IF(OR(C1033="",D1033=""),"",SUMIFS('C. Consumer Service Detail'!$J$11:$J$5010,'C. Consumer Service Detail'!$D$11:$D$5010,$C1033,'C. Consumer Service Detail'!$E$11:$E$5010,$D1033,'C. Consumer Service Detail'!$F$11:$F$5010,'B. Consumer Budget'!$G1033))</f>
        <v/>
      </c>
      <c r="M1033" s="120">
        <f>IF('B. Consumer Budget'!$K1033&lt;0,0,IF('B. Consumer Budget'!$L1033&gt;'B. Consumer Budget'!$K1033,'B. Consumer Budget'!$K1033,'B. Consumer Budget'!$L1033))</f>
        <v>0</v>
      </c>
      <c r="N1033" s="120" t="str">
        <f>IF('B. Consumer Budget'!$L1033="","",'B. Consumer Budget'!$M1033-'B. Consumer Budget'!$L1033)</f>
        <v/>
      </c>
      <c r="O1033" s="63" t="str">
        <f>IF(OR(E1033="",F1033=""),"",SUMIFS('C. Consumer Service Detail'!$J$11:$J$5010,'C. Consumer Service Detail'!$D$11:$D$5010,$C1033,'C. Consumer Service Detail'!$E$11:$E$5010,$D1033,'C. Consumer Service Detail'!$F$11:$F$5010,'B. Consumer Budget'!$G1033,'C. Consumer Service Detail'!$P$11:$P$5010,"Denied"))</f>
        <v/>
      </c>
    </row>
    <row r="1034" spans="2:15" x14ac:dyDescent="0.25">
      <c r="B1034" s="64">
        <f t="shared" si="16"/>
        <v>1024</v>
      </c>
      <c r="C1034" s="65"/>
      <c r="D1034" s="66"/>
      <c r="E1034" s="104"/>
      <c r="F1034" s="66"/>
      <c r="G1034" s="88"/>
      <c r="H1034" s="66"/>
      <c r="I1034" s="67"/>
      <c r="J1034" s="67"/>
      <c r="K1034" s="121">
        <f>'B. Consumer Budget'!$I1034-'B. Consumer Budget'!$J1034</f>
        <v>0</v>
      </c>
      <c r="L1034" s="120" t="str">
        <f>IF(OR(C1034="",D1034=""),"",SUMIFS('C. Consumer Service Detail'!$J$11:$J$5010,'C. Consumer Service Detail'!$D$11:$D$5010,$C1034,'C. Consumer Service Detail'!$E$11:$E$5010,$D1034,'C. Consumer Service Detail'!$F$11:$F$5010,'B. Consumer Budget'!$G1034))</f>
        <v/>
      </c>
      <c r="M1034" s="120">
        <f>IF('B. Consumer Budget'!$K1034&lt;0,0,IF('B. Consumer Budget'!$L1034&gt;'B. Consumer Budget'!$K1034,'B. Consumer Budget'!$K1034,'B. Consumer Budget'!$L1034))</f>
        <v>0</v>
      </c>
      <c r="N1034" s="120" t="str">
        <f>IF('B. Consumer Budget'!$L1034="","",'B. Consumer Budget'!$M1034-'B. Consumer Budget'!$L1034)</f>
        <v/>
      </c>
      <c r="O1034" s="63" t="str">
        <f>IF(OR(E1034="",F1034=""),"",SUMIFS('C. Consumer Service Detail'!$J$11:$J$5010,'C. Consumer Service Detail'!$D$11:$D$5010,$C1034,'C. Consumer Service Detail'!$E$11:$E$5010,$D1034,'C. Consumer Service Detail'!$F$11:$F$5010,'B. Consumer Budget'!$G1034,'C. Consumer Service Detail'!$P$11:$P$5010,"Denied"))</f>
        <v/>
      </c>
    </row>
    <row r="1035" spans="2:15" x14ac:dyDescent="0.25">
      <c r="B1035" s="64">
        <f t="shared" si="16"/>
        <v>1025</v>
      </c>
      <c r="C1035" s="68"/>
      <c r="D1035" s="69"/>
      <c r="E1035" s="103"/>
      <c r="F1035" s="69"/>
      <c r="G1035" s="89"/>
      <c r="H1035" s="69"/>
      <c r="I1035" s="70"/>
      <c r="J1035" s="70"/>
      <c r="K1035" s="121">
        <f>'B. Consumer Budget'!$I1035-'B. Consumer Budget'!$J1035</f>
        <v>0</v>
      </c>
      <c r="L1035" s="120" t="str">
        <f>IF(OR(C1035="",D1035=""),"",SUMIFS('C. Consumer Service Detail'!$J$11:$J$5010,'C. Consumer Service Detail'!$D$11:$D$5010,$C1035,'C. Consumer Service Detail'!$E$11:$E$5010,$D1035,'C. Consumer Service Detail'!$F$11:$F$5010,'B. Consumer Budget'!$G1035))</f>
        <v/>
      </c>
      <c r="M1035" s="120">
        <f>IF('B. Consumer Budget'!$K1035&lt;0,0,IF('B. Consumer Budget'!$L1035&gt;'B. Consumer Budget'!$K1035,'B. Consumer Budget'!$K1035,'B. Consumer Budget'!$L1035))</f>
        <v>0</v>
      </c>
      <c r="N1035" s="120" t="str">
        <f>IF('B. Consumer Budget'!$L1035="","",'B. Consumer Budget'!$M1035-'B. Consumer Budget'!$L1035)</f>
        <v/>
      </c>
      <c r="O1035" s="63" t="str">
        <f>IF(OR(E1035="",F1035=""),"",SUMIFS('C. Consumer Service Detail'!$J$11:$J$5010,'C. Consumer Service Detail'!$D$11:$D$5010,$C1035,'C. Consumer Service Detail'!$E$11:$E$5010,$D1035,'C. Consumer Service Detail'!$F$11:$F$5010,'B. Consumer Budget'!$G1035,'C. Consumer Service Detail'!$P$11:$P$5010,"Denied"))</f>
        <v/>
      </c>
    </row>
    <row r="1036" spans="2:15" x14ac:dyDescent="0.25">
      <c r="B1036" s="64">
        <f t="shared" si="16"/>
        <v>1026</v>
      </c>
      <c r="C1036" s="65"/>
      <c r="D1036" s="66"/>
      <c r="E1036" s="104"/>
      <c r="F1036" s="66"/>
      <c r="G1036" s="88"/>
      <c r="H1036" s="66"/>
      <c r="I1036" s="67"/>
      <c r="J1036" s="67"/>
      <c r="K1036" s="121">
        <f>'B. Consumer Budget'!$I1036-'B. Consumer Budget'!$J1036</f>
        <v>0</v>
      </c>
      <c r="L1036" s="120" t="str">
        <f>IF(OR(C1036="",D1036=""),"",SUMIFS('C. Consumer Service Detail'!$J$11:$J$5010,'C. Consumer Service Detail'!$D$11:$D$5010,$C1036,'C. Consumer Service Detail'!$E$11:$E$5010,$D1036,'C. Consumer Service Detail'!$F$11:$F$5010,'B. Consumer Budget'!$G1036))</f>
        <v/>
      </c>
      <c r="M1036" s="120">
        <f>IF('B. Consumer Budget'!$K1036&lt;0,0,IF('B. Consumer Budget'!$L1036&gt;'B. Consumer Budget'!$K1036,'B. Consumer Budget'!$K1036,'B. Consumer Budget'!$L1036))</f>
        <v>0</v>
      </c>
      <c r="N1036" s="120" t="str">
        <f>IF('B. Consumer Budget'!$L1036="","",'B. Consumer Budget'!$M1036-'B. Consumer Budget'!$L1036)</f>
        <v/>
      </c>
      <c r="O1036" s="63" t="str">
        <f>IF(OR(E1036="",F1036=""),"",SUMIFS('C. Consumer Service Detail'!$J$11:$J$5010,'C. Consumer Service Detail'!$D$11:$D$5010,$C1036,'C. Consumer Service Detail'!$E$11:$E$5010,$D1036,'C. Consumer Service Detail'!$F$11:$F$5010,'B. Consumer Budget'!$G1036,'C. Consumer Service Detail'!$P$11:$P$5010,"Denied"))</f>
        <v/>
      </c>
    </row>
    <row r="1037" spans="2:15" x14ac:dyDescent="0.25">
      <c r="B1037" s="64">
        <f t="shared" si="16"/>
        <v>1027</v>
      </c>
      <c r="C1037" s="68"/>
      <c r="D1037" s="69"/>
      <c r="E1037" s="103"/>
      <c r="F1037" s="69"/>
      <c r="G1037" s="89"/>
      <c r="H1037" s="69"/>
      <c r="I1037" s="70"/>
      <c r="J1037" s="70"/>
      <c r="K1037" s="121">
        <f>'B. Consumer Budget'!$I1037-'B. Consumer Budget'!$J1037</f>
        <v>0</v>
      </c>
      <c r="L1037" s="120" t="str">
        <f>IF(OR(C1037="",D1037=""),"",SUMIFS('C. Consumer Service Detail'!$J$11:$J$5010,'C. Consumer Service Detail'!$D$11:$D$5010,$C1037,'C. Consumer Service Detail'!$E$11:$E$5010,$D1037,'C. Consumer Service Detail'!$F$11:$F$5010,'B. Consumer Budget'!$G1037))</f>
        <v/>
      </c>
      <c r="M1037" s="120">
        <f>IF('B. Consumer Budget'!$K1037&lt;0,0,IF('B. Consumer Budget'!$L1037&gt;'B. Consumer Budget'!$K1037,'B. Consumer Budget'!$K1037,'B. Consumer Budget'!$L1037))</f>
        <v>0</v>
      </c>
      <c r="N1037" s="120" t="str">
        <f>IF('B. Consumer Budget'!$L1037="","",'B. Consumer Budget'!$M1037-'B. Consumer Budget'!$L1037)</f>
        <v/>
      </c>
      <c r="O1037" s="63" t="str">
        <f>IF(OR(E1037="",F1037=""),"",SUMIFS('C. Consumer Service Detail'!$J$11:$J$5010,'C. Consumer Service Detail'!$D$11:$D$5010,$C1037,'C. Consumer Service Detail'!$E$11:$E$5010,$D1037,'C. Consumer Service Detail'!$F$11:$F$5010,'B. Consumer Budget'!$G1037,'C. Consumer Service Detail'!$P$11:$P$5010,"Denied"))</f>
        <v/>
      </c>
    </row>
    <row r="1038" spans="2:15" x14ac:dyDescent="0.25">
      <c r="B1038" s="64">
        <f t="shared" si="16"/>
        <v>1028</v>
      </c>
      <c r="C1038" s="65"/>
      <c r="D1038" s="66"/>
      <c r="E1038" s="104"/>
      <c r="F1038" s="66"/>
      <c r="G1038" s="88"/>
      <c r="H1038" s="66"/>
      <c r="I1038" s="67"/>
      <c r="J1038" s="67"/>
      <c r="K1038" s="121">
        <f>'B. Consumer Budget'!$I1038-'B. Consumer Budget'!$J1038</f>
        <v>0</v>
      </c>
      <c r="L1038" s="120" t="str">
        <f>IF(OR(C1038="",D1038=""),"",SUMIFS('C. Consumer Service Detail'!$J$11:$J$5010,'C. Consumer Service Detail'!$D$11:$D$5010,$C1038,'C. Consumer Service Detail'!$E$11:$E$5010,$D1038,'C. Consumer Service Detail'!$F$11:$F$5010,'B. Consumer Budget'!$G1038))</f>
        <v/>
      </c>
      <c r="M1038" s="120">
        <f>IF('B. Consumer Budget'!$K1038&lt;0,0,IF('B. Consumer Budget'!$L1038&gt;'B. Consumer Budget'!$K1038,'B. Consumer Budget'!$K1038,'B. Consumer Budget'!$L1038))</f>
        <v>0</v>
      </c>
      <c r="N1038" s="120" t="str">
        <f>IF('B. Consumer Budget'!$L1038="","",'B. Consumer Budget'!$M1038-'B. Consumer Budget'!$L1038)</f>
        <v/>
      </c>
      <c r="O1038" s="63" t="str">
        <f>IF(OR(E1038="",F1038=""),"",SUMIFS('C. Consumer Service Detail'!$J$11:$J$5010,'C. Consumer Service Detail'!$D$11:$D$5010,$C1038,'C. Consumer Service Detail'!$E$11:$E$5010,$D1038,'C. Consumer Service Detail'!$F$11:$F$5010,'B. Consumer Budget'!$G1038,'C. Consumer Service Detail'!$P$11:$P$5010,"Denied"))</f>
        <v/>
      </c>
    </row>
    <row r="1039" spans="2:15" x14ac:dyDescent="0.25">
      <c r="B1039" s="64">
        <f t="shared" si="16"/>
        <v>1029</v>
      </c>
      <c r="C1039" s="68"/>
      <c r="D1039" s="69"/>
      <c r="E1039" s="103"/>
      <c r="F1039" s="69"/>
      <c r="G1039" s="89"/>
      <c r="H1039" s="69"/>
      <c r="I1039" s="70"/>
      <c r="J1039" s="70"/>
      <c r="K1039" s="121">
        <f>'B. Consumer Budget'!$I1039-'B. Consumer Budget'!$J1039</f>
        <v>0</v>
      </c>
      <c r="L1039" s="120" t="str">
        <f>IF(OR(C1039="",D1039=""),"",SUMIFS('C. Consumer Service Detail'!$J$11:$J$5010,'C. Consumer Service Detail'!$D$11:$D$5010,$C1039,'C. Consumer Service Detail'!$E$11:$E$5010,$D1039,'C. Consumer Service Detail'!$F$11:$F$5010,'B. Consumer Budget'!$G1039))</f>
        <v/>
      </c>
      <c r="M1039" s="120">
        <f>IF('B. Consumer Budget'!$K1039&lt;0,0,IF('B. Consumer Budget'!$L1039&gt;'B. Consumer Budget'!$K1039,'B. Consumer Budget'!$K1039,'B. Consumer Budget'!$L1039))</f>
        <v>0</v>
      </c>
      <c r="N1039" s="120" t="str">
        <f>IF('B. Consumer Budget'!$L1039="","",'B. Consumer Budget'!$M1039-'B. Consumer Budget'!$L1039)</f>
        <v/>
      </c>
      <c r="O1039" s="63" t="str">
        <f>IF(OR(E1039="",F1039=""),"",SUMIFS('C. Consumer Service Detail'!$J$11:$J$5010,'C. Consumer Service Detail'!$D$11:$D$5010,$C1039,'C. Consumer Service Detail'!$E$11:$E$5010,$D1039,'C. Consumer Service Detail'!$F$11:$F$5010,'B. Consumer Budget'!$G1039,'C. Consumer Service Detail'!$P$11:$P$5010,"Denied"))</f>
        <v/>
      </c>
    </row>
    <row r="1040" spans="2:15" x14ac:dyDescent="0.25">
      <c r="B1040" s="64">
        <f t="shared" si="16"/>
        <v>1030</v>
      </c>
      <c r="C1040" s="65"/>
      <c r="D1040" s="66"/>
      <c r="E1040" s="104"/>
      <c r="F1040" s="66"/>
      <c r="G1040" s="88"/>
      <c r="H1040" s="66"/>
      <c r="I1040" s="67"/>
      <c r="J1040" s="67"/>
      <c r="K1040" s="121">
        <f>'B. Consumer Budget'!$I1040-'B. Consumer Budget'!$J1040</f>
        <v>0</v>
      </c>
      <c r="L1040" s="120" t="str">
        <f>IF(OR(C1040="",D1040=""),"",SUMIFS('C. Consumer Service Detail'!$J$11:$J$5010,'C. Consumer Service Detail'!$D$11:$D$5010,$C1040,'C. Consumer Service Detail'!$E$11:$E$5010,$D1040,'C. Consumer Service Detail'!$F$11:$F$5010,'B. Consumer Budget'!$G1040))</f>
        <v/>
      </c>
      <c r="M1040" s="120">
        <f>IF('B. Consumer Budget'!$K1040&lt;0,0,IF('B. Consumer Budget'!$L1040&gt;'B. Consumer Budget'!$K1040,'B. Consumer Budget'!$K1040,'B. Consumer Budget'!$L1040))</f>
        <v>0</v>
      </c>
      <c r="N1040" s="120" t="str">
        <f>IF('B. Consumer Budget'!$L1040="","",'B. Consumer Budget'!$M1040-'B. Consumer Budget'!$L1040)</f>
        <v/>
      </c>
      <c r="O1040" s="63" t="str">
        <f>IF(OR(E1040="",F1040=""),"",SUMIFS('C. Consumer Service Detail'!$J$11:$J$5010,'C. Consumer Service Detail'!$D$11:$D$5010,$C1040,'C. Consumer Service Detail'!$E$11:$E$5010,$D1040,'C. Consumer Service Detail'!$F$11:$F$5010,'B. Consumer Budget'!$G1040,'C. Consumer Service Detail'!$P$11:$P$5010,"Denied"))</f>
        <v/>
      </c>
    </row>
    <row r="1041" spans="2:15" x14ac:dyDescent="0.25">
      <c r="B1041" s="64">
        <f t="shared" si="16"/>
        <v>1031</v>
      </c>
      <c r="C1041" s="68"/>
      <c r="D1041" s="69"/>
      <c r="E1041" s="103"/>
      <c r="F1041" s="69"/>
      <c r="G1041" s="89"/>
      <c r="H1041" s="69"/>
      <c r="I1041" s="70"/>
      <c r="J1041" s="70"/>
      <c r="K1041" s="121">
        <f>'B. Consumer Budget'!$I1041-'B. Consumer Budget'!$J1041</f>
        <v>0</v>
      </c>
      <c r="L1041" s="120" t="str">
        <f>IF(OR(C1041="",D1041=""),"",SUMIFS('C. Consumer Service Detail'!$J$11:$J$5010,'C. Consumer Service Detail'!$D$11:$D$5010,$C1041,'C. Consumer Service Detail'!$E$11:$E$5010,$D1041,'C. Consumer Service Detail'!$F$11:$F$5010,'B. Consumer Budget'!$G1041))</f>
        <v/>
      </c>
      <c r="M1041" s="120">
        <f>IF('B. Consumer Budget'!$K1041&lt;0,0,IF('B. Consumer Budget'!$L1041&gt;'B. Consumer Budget'!$K1041,'B. Consumer Budget'!$K1041,'B. Consumer Budget'!$L1041))</f>
        <v>0</v>
      </c>
      <c r="N1041" s="120" t="str">
        <f>IF('B. Consumer Budget'!$L1041="","",'B. Consumer Budget'!$M1041-'B. Consumer Budget'!$L1041)</f>
        <v/>
      </c>
      <c r="O1041" s="63" t="str">
        <f>IF(OR(E1041="",F1041=""),"",SUMIFS('C. Consumer Service Detail'!$J$11:$J$5010,'C. Consumer Service Detail'!$D$11:$D$5010,$C1041,'C. Consumer Service Detail'!$E$11:$E$5010,$D1041,'C. Consumer Service Detail'!$F$11:$F$5010,'B. Consumer Budget'!$G1041,'C. Consumer Service Detail'!$P$11:$P$5010,"Denied"))</f>
        <v/>
      </c>
    </row>
    <row r="1042" spans="2:15" x14ac:dyDescent="0.25">
      <c r="B1042" s="64">
        <f t="shared" si="16"/>
        <v>1032</v>
      </c>
      <c r="C1042" s="65"/>
      <c r="D1042" s="66"/>
      <c r="E1042" s="104"/>
      <c r="F1042" s="66"/>
      <c r="G1042" s="88"/>
      <c r="H1042" s="66"/>
      <c r="I1042" s="67"/>
      <c r="J1042" s="67"/>
      <c r="K1042" s="121">
        <f>'B. Consumer Budget'!$I1042-'B. Consumer Budget'!$J1042</f>
        <v>0</v>
      </c>
      <c r="L1042" s="120" t="str">
        <f>IF(OR(C1042="",D1042=""),"",SUMIFS('C. Consumer Service Detail'!$J$11:$J$5010,'C. Consumer Service Detail'!$D$11:$D$5010,$C1042,'C. Consumer Service Detail'!$E$11:$E$5010,$D1042,'C. Consumer Service Detail'!$F$11:$F$5010,'B. Consumer Budget'!$G1042))</f>
        <v/>
      </c>
      <c r="M1042" s="120">
        <f>IF('B. Consumer Budget'!$K1042&lt;0,0,IF('B. Consumer Budget'!$L1042&gt;'B. Consumer Budget'!$K1042,'B. Consumer Budget'!$K1042,'B. Consumer Budget'!$L1042))</f>
        <v>0</v>
      </c>
      <c r="N1042" s="120" t="str">
        <f>IF('B. Consumer Budget'!$L1042="","",'B. Consumer Budget'!$M1042-'B. Consumer Budget'!$L1042)</f>
        <v/>
      </c>
      <c r="O1042" s="63" t="str">
        <f>IF(OR(E1042="",F1042=""),"",SUMIFS('C. Consumer Service Detail'!$J$11:$J$5010,'C. Consumer Service Detail'!$D$11:$D$5010,$C1042,'C. Consumer Service Detail'!$E$11:$E$5010,$D1042,'C. Consumer Service Detail'!$F$11:$F$5010,'B. Consumer Budget'!$G1042,'C. Consumer Service Detail'!$P$11:$P$5010,"Denied"))</f>
        <v/>
      </c>
    </row>
    <row r="1043" spans="2:15" x14ac:dyDescent="0.25">
      <c r="B1043" s="64">
        <f t="shared" si="16"/>
        <v>1033</v>
      </c>
      <c r="C1043" s="68"/>
      <c r="D1043" s="69"/>
      <c r="E1043" s="103"/>
      <c r="F1043" s="69"/>
      <c r="G1043" s="89"/>
      <c r="H1043" s="69"/>
      <c r="I1043" s="70"/>
      <c r="J1043" s="70"/>
      <c r="K1043" s="121">
        <f>'B. Consumer Budget'!$I1043-'B. Consumer Budget'!$J1043</f>
        <v>0</v>
      </c>
      <c r="L1043" s="120" t="str">
        <f>IF(OR(C1043="",D1043=""),"",SUMIFS('C. Consumer Service Detail'!$J$11:$J$5010,'C. Consumer Service Detail'!$D$11:$D$5010,$C1043,'C. Consumer Service Detail'!$E$11:$E$5010,$D1043,'C. Consumer Service Detail'!$F$11:$F$5010,'B. Consumer Budget'!$G1043))</f>
        <v/>
      </c>
      <c r="M1043" s="120">
        <f>IF('B. Consumer Budget'!$K1043&lt;0,0,IF('B. Consumer Budget'!$L1043&gt;'B. Consumer Budget'!$K1043,'B. Consumer Budget'!$K1043,'B. Consumer Budget'!$L1043))</f>
        <v>0</v>
      </c>
      <c r="N1043" s="120" t="str">
        <f>IF('B. Consumer Budget'!$L1043="","",'B. Consumer Budget'!$M1043-'B. Consumer Budget'!$L1043)</f>
        <v/>
      </c>
      <c r="O1043" s="63" t="str">
        <f>IF(OR(E1043="",F1043=""),"",SUMIFS('C. Consumer Service Detail'!$J$11:$J$5010,'C. Consumer Service Detail'!$D$11:$D$5010,$C1043,'C. Consumer Service Detail'!$E$11:$E$5010,$D1043,'C. Consumer Service Detail'!$F$11:$F$5010,'B. Consumer Budget'!$G1043,'C. Consumer Service Detail'!$P$11:$P$5010,"Denied"))</f>
        <v/>
      </c>
    </row>
    <row r="1044" spans="2:15" x14ac:dyDescent="0.25">
      <c r="B1044" s="64">
        <f t="shared" si="16"/>
        <v>1034</v>
      </c>
      <c r="C1044" s="65"/>
      <c r="D1044" s="66"/>
      <c r="E1044" s="104"/>
      <c r="F1044" s="66"/>
      <c r="G1044" s="88"/>
      <c r="H1044" s="66"/>
      <c r="I1044" s="67"/>
      <c r="J1044" s="67"/>
      <c r="K1044" s="121">
        <f>'B. Consumer Budget'!$I1044-'B. Consumer Budget'!$J1044</f>
        <v>0</v>
      </c>
      <c r="L1044" s="120" t="str">
        <f>IF(OR(C1044="",D1044=""),"",SUMIFS('C. Consumer Service Detail'!$J$11:$J$5010,'C. Consumer Service Detail'!$D$11:$D$5010,$C1044,'C. Consumer Service Detail'!$E$11:$E$5010,$D1044,'C. Consumer Service Detail'!$F$11:$F$5010,'B. Consumer Budget'!$G1044))</f>
        <v/>
      </c>
      <c r="M1044" s="120">
        <f>IF('B. Consumer Budget'!$K1044&lt;0,0,IF('B. Consumer Budget'!$L1044&gt;'B. Consumer Budget'!$K1044,'B. Consumer Budget'!$K1044,'B. Consumer Budget'!$L1044))</f>
        <v>0</v>
      </c>
      <c r="N1044" s="120" t="str">
        <f>IF('B. Consumer Budget'!$L1044="","",'B. Consumer Budget'!$M1044-'B. Consumer Budget'!$L1044)</f>
        <v/>
      </c>
      <c r="O1044" s="63" t="str">
        <f>IF(OR(E1044="",F1044=""),"",SUMIFS('C. Consumer Service Detail'!$J$11:$J$5010,'C. Consumer Service Detail'!$D$11:$D$5010,$C1044,'C. Consumer Service Detail'!$E$11:$E$5010,$D1044,'C. Consumer Service Detail'!$F$11:$F$5010,'B. Consumer Budget'!$G1044,'C. Consumer Service Detail'!$P$11:$P$5010,"Denied"))</f>
        <v/>
      </c>
    </row>
    <row r="1045" spans="2:15" x14ac:dyDescent="0.25">
      <c r="B1045" s="64">
        <f t="shared" si="16"/>
        <v>1035</v>
      </c>
      <c r="C1045" s="68"/>
      <c r="D1045" s="69"/>
      <c r="E1045" s="103"/>
      <c r="F1045" s="69"/>
      <c r="G1045" s="89"/>
      <c r="H1045" s="69"/>
      <c r="I1045" s="70"/>
      <c r="J1045" s="70"/>
      <c r="K1045" s="121">
        <f>'B. Consumer Budget'!$I1045-'B. Consumer Budget'!$J1045</f>
        <v>0</v>
      </c>
      <c r="L1045" s="120" t="str">
        <f>IF(OR(C1045="",D1045=""),"",SUMIFS('C. Consumer Service Detail'!$J$11:$J$5010,'C. Consumer Service Detail'!$D$11:$D$5010,$C1045,'C. Consumer Service Detail'!$E$11:$E$5010,$D1045,'C. Consumer Service Detail'!$F$11:$F$5010,'B. Consumer Budget'!$G1045))</f>
        <v/>
      </c>
      <c r="M1045" s="120">
        <f>IF('B. Consumer Budget'!$K1045&lt;0,0,IF('B. Consumer Budget'!$L1045&gt;'B. Consumer Budget'!$K1045,'B. Consumer Budget'!$K1045,'B. Consumer Budget'!$L1045))</f>
        <v>0</v>
      </c>
      <c r="N1045" s="120" t="str">
        <f>IF('B. Consumer Budget'!$L1045="","",'B. Consumer Budget'!$M1045-'B. Consumer Budget'!$L1045)</f>
        <v/>
      </c>
      <c r="O1045" s="63" t="str">
        <f>IF(OR(E1045="",F1045=""),"",SUMIFS('C. Consumer Service Detail'!$J$11:$J$5010,'C. Consumer Service Detail'!$D$11:$D$5010,$C1045,'C. Consumer Service Detail'!$E$11:$E$5010,$D1045,'C. Consumer Service Detail'!$F$11:$F$5010,'B. Consumer Budget'!$G1045,'C. Consumer Service Detail'!$P$11:$P$5010,"Denied"))</f>
        <v/>
      </c>
    </row>
    <row r="1046" spans="2:15" x14ac:dyDescent="0.25">
      <c r="B1046" s="64">
        <f t="shared" si="16"/>
        <v>1036</v>
      </c>
      <c r="C1046" s="65"/>
      <c r="D1046" s="66"/>
      <c r="E1046" s="104"/>
      <c r="F1046" s="66"/>
      <c r="G1046" s="88"/>
      <c r="H1046" s="66"/>
      <c r="I1046" s="67"/>
      <c r="J1046" s="67"/>
      <c r="K1046" s="121">
        <f>'B. Consumer Budget'!$I1046-'B. Consumer Budget'!$J1046</f>
        <v>0</v>
      </c>
      <c r="L1046" s="120" t="str">
        <f>IF(OR(C1046="",D1046=""),"",SUMIFS('C. Consumer Service Detail'!$J$11:$J$5010,'C. Consumer Service Detail'!$D$11:$D$5010,$C1046,'C. Consumer Service Detail'!$E$11:$E$5010,$D1046,'C. Consumer Service Detail'!$F$11:$F$5010,'B. Consumer Budget'!$G1046))</f>
        <v/>
      </c>
      <c r="M1046" s="120">
        <f>IF('B. Consumer Budget'!$K1046&lt;0,0,IF('B. Consumer Budget'!$L1046&gt;'B. Consumer Budget'!$K1046,'B. Consumer Budget'!$K1046,'B. Consumer Budget'!$L1046))</f>
        <v>0</v>
      </c>
      <c r="N1046" s="120" t="str">
        <f>IF('B. Consumer Budget'!$L1046="","",'B. Consumer Budget'!$M1046-'B. Consumer Budget'!$L1046)</f>
        <v/>
      </c>
      <c r="O1046" s="63" t="str">
        <f>IF(OR(E1046="",F1046=""),"",SUMIFS('C. Consumer Service Detail'!$J$11:$J$5010,'C. Consumer Service Detail'!$D$11:$D$5010,$C1046,'C. Consumer Service Detail'!$E$11:$E$5010,$D1046,'C. Consumer Service Detail'!$F$11:$F$5010,'B. Consumer Budget'!$G1046,'C. Consumer Service Detail'!$P$11:$P$5010,"Denied"))</f>
        <v/>
      </c>
    </row>
    <row r="1047" spans="2:15" x14ac:dyDescent="0.25">
      <c r="B1047" s="64">
        <f t="shared" si="16"/>
        <v>1037</v>
      </c>
      <c r="C1047" s="68"/>
      <c r="D1047" s="69"/>
      <c r="E1047" s="103"/>
      <c r="F1047" s="69"/>
      <c r="G1047" s="89"/>
      <c r="H1047" s="69"/>
      <c r="I1047" s="70"/>
      <c r="J1047" s="70"/>
      <c r="K1047" s="121">
        <f>'B. Consumer Budget'!$I1047-'B. Consumer Budget'!$J1047</f>
        <v>0</v>
      </c>
      <c r="L1047" s="120" t="str">
        <f>IF(OR(C1047="",D1047=""),"",SUMIFS('C. Consumer Service Detail'!$J$11:$J$5010,'C. Consumer Service Detail'!$D$11:$D$5010,$C1047,'C. Consumer Service Detail'!$E$11:$E$5010,$D1047,'C. Consumer Service Detail'!$F$11:$F$5010,'B. Consumer Budget'!$G1047))</f>
        <v/>
      </c>
      <c r="M1047" s="120">
        <f>IF('B. Consumer Budget'!$K1047&lt;0,0,IF('B. Consumer Budget'!$L1047&gt;'B. Consumer Budget'!$K1047,'B. Consumer Budget'!$K1047,'B. Consumer Budget'!$L1047))</f>
        <v>0</v>
      </c>
      <c r="N1047" s="120" t="str">
        <f>IF('B. Consumer Budget'!$L1047="","",'B. Consumer Budget'!$M1047-'B. Consumer Budget'!$L1047)</f>
        <v/>
      </c>
      <c r="O1047" s="63" t="str">
        <f>IF(OR(E1047="",F1047=""),"",SUMIFS('C. Consumer Service Detail'!$J$11:$J$5010,'C. Consumer Service Detail'!$D$11:$D$5010,$C1047,'C. Consumer Service Detail'!$E$11:$E$5010,$D1047,'C. Consumer Service Detail'!$F$11:$F$5010,'B. Consumer Budget'!$G1047,'C. Consumer Service Detail'!$P$11:$P$5010,"Denied"))</f>
        <v/>
      </c>
    </row>
    <row r="1048" spans="2:15" x14ac:dyDescent="0.25">
      <c r="B1048" s="64">
        <f t="shared" si="16"/>
        <v>1038</v>
      </c>
      <c r="C1048" s="65"/>
      <c r="D1048" s="66"/>
      <c r="E1048" s="104"/>
      <c r="F1048" s="66"/>
      <c r="G1048" s="88"/>
      <c r="H1048" s="66"/>
      <c r="I1048" s="67"/>
      <c r="J1048" s="67"/>
      <c r="K1048" s="121">
        <f>'B. Consumer Budget'!$I1048-'B. Consumer Budget'!$J1048</f>
        <v>0</v>
      </c>
      <c r="L1048" s="120" t="str">
        <f>IF(OR(C1048="",D1048=""),"",SUMIFS('C. Consumer Service Detail'!$J$11:$J$5010,'C. Consumer Service Detail'!$D$11:$D$5010,$C1048,'C. Consumer Service Detail'!$E$11:$E$5010,$D1048,'C. Consumer Service Detail'!$F$11:$F$5010,'B. Consumer Budget'!$G1048))</f>
        <v/>
      </c>
      <c r="M1048" s="120">
        <f>IF('B. Consumer Budget'!$K1048&lt;0,0,IF('B. Consumer Budget'!$L1048&gt;'B. Consumer Budget'!$K1048,'B. Consumer Budget'!$K1048,'B. Consumer Budget'!$L1048))</f>
        <v>0</v>
      </c>
      <c r="N1048" s="120" t="str">
        <f>IF('B. Consumer Budget'!$L1048="","",'B. Consumer Budget'!$M1048-'B. Consumer Budget'!$L1048)</f>
        <v/>
      </c>
      <c r="O1048" s="63" t="str">
        <f>IF(OR(E1048="",F1048=""),"",SUMIFS('C. Consumer Service Detail'!$J$11:$J$5010,'C. Consumer Service Detail'!$D$11:$D$5010,$C1048,'C. Consumer Service Detail'!$E$11:$E$5010,$D1048,'C. Consumer Service Detail'!$F$11:$F$5010,'B. Consumer Budget'!$G1048,'C. Consumer Service Detail'!$P$11:$P$5010,"Denied"))</f>
        <v/>
      </c>
    </row>
    <row r="1049" spans="2:15" x14ac:dyDescent="0.25">
      <c r="B1049" s="64">
        <f t="shared" si="16"/>
        <v>1039</v>
      </c>
      <c r="C1049" s="68"/>
      <c r="D1049" s="69"/>
      <c r="E1049" s="103"/>
      <c r="F1049" s="69"/>
      <c r="G1049" s="89"/>
      <c r="H1049" s="69"/>
      <c r="I1049" s="70"/>
      <c r="J1049" s="70"/>
      <c r="K1049" s="121">
        <f>'B. Consumer Budget'!$I1049-'B. Consumer Budget'!$J1049</f>
        <v>0</v>
      </c>
      <c r="L1049" s="120" t="str">
        <f>IF(OR(C1049="",D1049=""),"",SUMIFS('C. Consumer Service Detail'!$J$11:$J$5010,'C. Consumer Service Detail'!$D$11:$D$5010,$C1049,'C. Consumer Service Detail'!$E$11:$E$5010,$D1049,'C. Consumer Service Detail'!$F$11:$F$5010,'B. Consumer Budget'!$G1049))</f>
        <v/>
      </c>
      <c r="M1049" s="120">
        <f>IF('B. Consumer Budget'!$K1049&lt;0,0,IF('B. Consumer Budget'!$L1049&gt;'B. Consumer Budget'!$K1049,'B. Consumer Budget'!$K1049,'B. Consumer Budget'!$L1049))</f>
        <v>0</v>
      </c>
      <c r="N1049" s="120" t="str">
        <f>IF('B. Consumer Budget'!$L1049="","",'B. Consumer Budget'!$M1049-'B. Consumer Budget'!$L1049)</f>
        <v/>
      </c>
      <c r="O1049" s="63" t="str">
        <f>IF(OR(E1049="",F1049=""),"",SUMIFS('C. Consumer Service Detail'!$J$11:$J$5010,'C. Consumer Service Detail'!$D$11:$D$5010,$C1049,'C. Consumer Service Detail'!$E$11:$E$5010,$D1049,'C. Consumer Service Detail'!$F$11:$F$5010,'B. Consumer Budget'!$G1049,'C. Consumer Service Detail'!$P$11:$P$5010,"Denied"))</f>
        <v/>
      </c>
    </row>
    <row r="1050" spans="2:15" x14ac:dyDescent="0.25">
      <c r="B1050" s="64">
        <f t="shared" si="16"/>
        <v>1040</v>
      </c>
      <c r="C1050" s="65"/>
      <c r="D1050" s="66"/>
      <c r="E1050" s="104"/>
      <c r="F1050" s="66"/>
      <c r="G1050" s="88"/>
      <c r="H1050" s="66"/>
      <c r="I1050" s="67"/>
      <c r="J1050" s="67"/>
      <c r="K1050" s="121">
        <f>'B. Consumer Budget'!$I1050-'B. Consumer Budget'!$J1050</f>
        <v>0</v>
      </c>
      <c r="L1050" s="120" t="str">
        <f>IF(OR(C1050="",D1050=""),"",SUMIFS('C. Consumer Service Detail'!$J$11:$J$5010,'C. Consumer Service Detail'!$D$11:$D$5010,$C1050,'C. Consumer Service Detail'!$E$11:$E$5010,$D1050,'C. Consumer Service Detail'!$F$11:$F$5010,'B. Consumer Budget'!$G1050))</f>
        <v/>
      </c>
      <c r="M1050" s="120">
        <f>IF('B. Consumer Budget'!$K1050&lt;0,0,IF('B. Consumer Budget'!$L1050&gt;'B. Consumer Budget'!$K1050,'B. Consumer Budget'!$K1050,'B. Consumer Budget'!$L1050))</f>
        <v>0</v>
      </c>
      <c r="N1050" s="120" t="str">
        <f>IF('B. Consumer Budget'!$L1050="","",'B. Consumer Budget'!$M1050-'B. Consumer Budget'!$L1050)</f>
        <v/>
      </c>
      <c r="O1050" s="63" t="str">
        <f>IF(OR(E1050="",F1050=""),"",SUMIFS('C. Consumer Service Detail'!$J$11:$J$5010,'C. Consumer Service Detail'!$D$11:$D$5010,$C1050,'C. Consumer Service Detail'!$E$11:$E$5010,$D1050,'C. Consumer Service Detail'!$F$11:$F$5010,'B. Consumer Budget'!$G1050,'C. Consumer Service Detail'!$P$11:$P$5010,"Denied"))</f>
        <v/>
      </c>
    </row>
    <row r="1051" spans="2:15" x14ac:dyDescent="0.25">
      <c r="B1051" s="64">
        <f t="shared" si="16"/>
        <v>1041</v>
      </c>
      <c r="C1051" s="68"/>
      <c r="D1051" s="69"/>
      <c r="E1051" s="103"/>
      <c r="F1051" s="69"/>
      <c r="G1051" s="89"/>
      <c r="H1051" s="69"/>
      <c r="I1051" s="70"/>
      <c r="J1051" s="70"/>
      <c r="K1051" s="121">
        <f>'B. Consumer Budget'!$I1051-'B. Consumer Budget'!$J1051</f>
        <v>0</v>
      </c>
      <c r="L1051" s="120" t="str">
        <f>IF(OR(C1051="",D1051=""),"",SUMIFS('C. Consumer Service Detail'!$J$11:$J$5010,'C. Consumer Service Detail'!$D$11:$D$5010,$C1051,'C. Consumer Service Detail'!$E$11:$E$5010,$D1051,'C. Consumer Service Detail'!$F$11:$F$5010,'B. Consumer Budget'!$G1051))</f>
        <v/>
      </c>
      <c r="M1051" s="120">
        <f>IF('B. Consumer Budget'!$K1051&lt;0,0,IF('B. Consumer Budget'!$L1051&gt;'B. Consumer Budget'!$K1051,'B. Consumer Budget'!$K1051,'B. Consumer Budget'!$L1051))</f>
        <v>0</v>
      </c>
      <c r="N1051" s="120" t="str">
        <f>IF('B. Consumer Budget'!$L1051="","",'B. Consumer Budget'!$M1051-'B. Consumer Budget'!$L1051)</f>
        <v/>
      </c>
      <c r="O1051" s="63" t="str">
        <f>IF(OR(E1051="",F1051=""),"",SUMIFS('C. Consumer Service Detail'!$J$11:$J$5010,'C. Consumer Service Detail'!$D$11:$D$5010,$C1051,'C. Consumer Service Detail'!$E$11:$E$5010,$D1051,'C. Consumer Service Detail'!$F$11:$F$5010,'B. Consumer Budget'!$G1051,'C. Consumer Service Detail'!$P$11:$P$5010,"Denied"))</f>
        <v/>
      </c>
    </row>
    <row r="1052" spans="2:15" x14ac:dyDescent="0.25">
      <c r="B1052" s="64">
        <f t="shared" si="16"/>
        <v>1042</v>
      </c>
      <c r="C1052" s="65"/>
      <c r="D1052" s="66"/>
      <c r="E1052" s="104"/>
      <c r="F1052" s="66"/>
      <c r="G1052" s="88"/>
      <c r="H1052" s="66"/>
      <c r="I1052" s="67"/>
      <c r="J1052" s="67"/>
      <c r="K1052" s="121">
        <f>'B. Consumer Budget'!$I1052-'B. Consumer Budget'!$J1052</f>
        <v>0</v>
      </c>
      <c r="L1052" s="120" t="str">
        <f>IF(OR(C1052="",D1052=""),"",SUMIFS('C. Consumer Service Detail'!$J$11:$J$5010,'C. Consumer Service Detail'!$D$11:$D$5010,$C1052,'C. Consumer Service Detail'!$E$11:$E$5010,$D1052,'C. Consumer Service Detail'!$F$11:$F$5010,'B. Consumer Budget'!$G1052))</f>
        <v/>
      </c>
      <c r="M1052" s="120">
        <f>IF('B. Consumer Budget'!$K1052&lt;0,0,IF('B. Consumer Budget'!$L1052&gt;'B. Consumer Budget'!$K1052,'B. Consumer Budget'!$K1052,'B. Consumer Budget'!$L1052))</f>
        <v>0</v>
      </c>
      <c r="N1052" s="120" t="str">
        <f>IF('B. Consumer Budget'!$L1052="","",'B. Consumer Budget'!$M1052-'B. Consumer Budget'!$L1052)</f>
        <v/>
      </c>
      <c r="O1052" s="63" t="str">
        <f>IF(OR(E1052="",F1052=""),"",SUMIFS('C. Consumer Service Detail'!$J$11:$J$5010,'C. Consumer Service Detail'!$D$11:$D$5010,$C1052,'C. Consumer Service Detail'!$E$11:$E$5010,$D1052,'C. Consumer Service Detail'!$F$11:$F$5010,'B. Consumer Budget'!$G1052,'C. Consumer Service Detail'!$P$11:$P$5010,"Denied"))</f>
        <v/>
      </c>
    </row>
    <row r="1053" spans="2:15" x14ac:dyDescent="0.25">
      <c r="B1053" s="64">
        <f t="shared" si="16"/>
        <v>1043</v>
      </c>
      <c r="C1053" s="68"/>
      <c r="D1053" s="69"/>
      <c r="E1053" s="103"/>
      <c r="F1053" s="69"/>
      <c r="G1053" s="89"/>
      <c r="H1053" s="69"/>
      <c r="I1053" s="70"/>
      <c r="J1053" s="70"/>
      <c r="K1053" s="121">
        <f>'B. Consumer Budget'!$I1053-'B. Consumer Budget'!$J1053</f>
        <v>0</v>
      </c>
      <c r="L1053" s="120" t="str">
        <f>IF(OR(C1053="",D1053=""),"",SUMIFS('C. Consumer Service Detail'!$J$11:$J$5010,'C. Consumer Service Detail'!$D$11:$D$5010,$C1053,'C. Consumer Service Detail'!$E$11:$E$5010,$D1053,'C. Consumer Service Detail'!$F$11:$F$5010,'B. Consumer Budget'!$G1053))</f>
        <v/>
      </c>
      <c r="M1053" s="120">
        <f>IF('B. Consumer Budget'!$K1053&lt;0,0,IF('B. Consumer Budget'!$L1053&gt;'B. Consumer Budget'!$K1053,'B. Consumer Budget'!$K1053,'B. Consumer Budget'!$L1053))</f>
        <v>0</v>
      </c>
      <c r="N1053" s="120" t="str">
        <f>IF('B. Consumer Budget'!$L1053="","",'B. Consumer Budget'!$M1053-'B. Consumer Budget'!$L1053)</f>
        <v/>
      </c>
      <c r="O1053" s="63" t="str">
        <f>IF(OR(E1053="",F1053=""),"",SUMIFS('C. Consumer Service Detail'!$J$11:$J$5010,'C. Consumer Service Detail'!$D$11:$D$5010,$C1053,'C. Consumer Service Detail'!$E$11:$E$5010,$D1053,'C. Consumer Service Detail'!$F$11:$F$5010,'B. Consumer Budget'!$G1053,'C. Consumer Service Detail'!$P$11:$P$5010,"Denied"))</f>
        <v/>
      </c>
    </row>
    <row r="1054" spans="2:15" x14ac:dyDescent="0.25">
      <c r="B1054" s="64">
        <f t="shared" si="16"/>
        <v>1044</v>
      </c>
      <c r="C1054" s="65"/>
      <c r="D1054" s="66"/>
      <c r="E1054" s="104"/>
      <c r="F1054" s="66"/>
      <c r="G1054" s="88"/>
      <c r="H1054" s="66"/>
      <c r="I1054" s="67"/>
      <c r="J1054" s="67"/>
      <c r="K1054" s="121">
        <f>'B. Consumer Budget'!$I1054-'B. Consumer Budget'!$J1054</f>
        <v>0</v>
      </c>
      <c r="L1054" s="120" t="str">
        <f>IF(OR(C1054="",D1054=""),"",SUMIFS('C. Consumer Service Detail'!$J$11:$J$5010,'C. Consumer Service Detail'!$D$11:$D$5010,$C1054,'C. Consumer Service Detail'!$E$11:$E$5010,$D1054,'C. Consumer Service Detail'!$F$11:$F$5010,'B. Consumer Budget'!$G1054))</f>
        <v/>
      </c>
      <c r="M1054" s="120">
        <f>IF('B. Consumer Budget'!$K1054&lt;0,0,IF('B. Consumer Budget'!$L1054&gt;'B. Consumer Budget'!$K1054,'B. Consumer Budget'!$K1054,'B. Consumer Budget'!$L1054))</f>
        <v>0</v>
      </c>
      <c r="N1054" s="120" t="str">
        <f>IF('B. Consumer Budget'!$L1054="","",'B. Consumer Budget'!$M1054-'B. Consumer Budget'!$L1054)</f>
        <v/>
      </c>
      <c r="O1054" s="63" t="str">
        <f>IF(OR(E1054="",F1054=""),"",SUMIFS('C. Consumer Service Detail'!$J$11:$J$5010,'C. Consumer Service Detail'!$D$11:$D$5010,$C1054,'C. Consumer Service Detail'!$E$11:$E$5010,$D1054,'C. Consumer Service Detail'!$F$11:$F$5010,'B. Consumer Budget'!$G1054,'C. Consumer Service Detail'!$P$11:$P$5010,"Denied"))</f>
        <v/>
      </c>
    </row>
    <row r="1055" spans="2:15" x14ac:dyDescent="0.25">
      <c r="B1055" s="64">
        <f t="shared" si="16"/>
        <v>1045</v>
      </c>
      <c r="C1055" s="68"/>
      <c r="D1055" s="69"/>
      <c r="E1055" s="103"/>
      <c r="F1055" s="69"/>
      <c r="G1055" s="89"/>
      <c r="H1055" s="69"/>
      <c r="I1055" s="70"/>
      <c r="J1055" s="70"/>
      <c r="K1055" s="121">
        <f>'B. Consumer Budget'!$I1055-'B. Consumer Budget'!$J1055</f>
        <v>0</v>
      </c>
      <c r="L1055" s="120" t="str">
        <f>IF(OR(C1055="",D1055=""),"",SUMIFS('C. Consumer Service Detail'!$J$11:$J$5010,'C. Consumer Service Detail'!$D$11:$D$5010,$C1055,'C. Consumer Service Detail'!$E$11:$E$5010,$D1055,'C. Consumer Service Detail'!$F$11:$F$5010,'B. Consumer Budget'!$G1055))</f>
        <v/>
      </c>
      <c r="M1055" s="120">
        <f>IF('B. Consumer Budget'!$K1055&lt;0,0,IF('B. Consumer Budget'!$L1055&gt;'B. Consumer Budget'!$K1055,'B. Consumer Budget'!$K1055,'B. Consumer Budget'!$L1055))</f>
        <v>0</v>
      </c>
      <c r="N1055" s="120" t="str">
        <f>IF('B. Consumer Budget'!$L1055="","",'B. Consumer Budget'!$M1055-'B. Consumer Budget'!$L1055)</f>
        <v/>
      </c>
      <c r="O1055" s="63" t="str">
        <f>IF(OR(E1055="",F1055=""),"",SUMIFS('C. Consumer Service Detail'!$J$11:$J$5010,'C. Consumer Service Detail'!$D$11:$D$5010,$C1055,'C. Consumer Service Detail'!$E$11:$E$5010,$D1055,'C. Consumer Service Detail'!$F$11:$F$5010,'B. Consumer Budget'!$G1055,'C. Consumer Service Detail'!$P$11:$P$5010,"Denied"))</f>
        <v/>
      </c>
    </row>
    <row r="1056" spans="2:15" x14ac:dyDescent="0.25">
      <c r="B1056" s="64">
        <f t="shared" si="16"/>
        <v>1046</v>
      </c>
      <c r="C1056" s="65"/>
      <c r="D1056" s="66"/>
      <c r="E1056" s="104"/>
      <c r="F1056" s="66"/>
      <c r="G1056" s="88"/>
      <c r="H1056" s="66"/>
      <c r="I1056" s="67"/>
      <c r="J1056" s="67"/>
      <c r="K1056" s="121">
        <f>'B. Consumer Budget'!$I1056-'B. Consumer Budget'!$J1056</f>
        <v>0</v>
      </c>
      <c r="L1056" s="120" t="str">
        <f>IF(OR(C1056="",D1056=""),"",SUMIFS('C. Consumer Service Detail'!$J$11:$J$5010,'C. Consumer Service Detail'!$D$11:$D$5010,$C1056,'C. Consumer Service Detail'!$E$11:$E$5010,$D1056,'C. Consumer Service Detail'!$F$11:$F$5010,'B. Consumer Budget'!$G1056))</f>
        <v/>
      </c>
      <c r="M1056" s="120">
        <f>IF('B. Consumer Budget'!$K1056&lt;0,0,IF('B. Consumer Budget'!$L1056&gt;'B. Consumer Budget'!$K1056,'B. Consumer Budget'!$K1056,'B. Consumer Budget'!$L1056))</f>
        <v>0</v>
      </c>
      <c r="N1056" s="120" t="str">
        <f>IF('B. Consumer Budget'!$L1056="","",'B. Consumer Budget'!$M1056-'B. Consumer Budget'!$L1056)</f>
        <v/>
      </c>
      <c r="O1056" s="63" t="str">
        <f>IF(OR(E1056="",F1056=""),"",SUMIFS('C. Consumer Service Detail'!$J$11:$J$5010,'C. Consumer Service Detail'!$D$11:$D$5010,$C1056,'C. Consumer Service Detail'!$E$11:$E$5010,$D1056,'C. Consumer Service Detail'!$F$11:$F$5010,'B. Consumer Budget'!$G1056,'C. Consumer Service Detail'!$P$11:$P$5010,"Denied"))</f>
        <v/>
      </c>
    </row>
    <row r="1057" spans="2:15" x14ac:dyDescent="0.25">
      <c r="B1057" s="64">
        <f t="shared" si="16"/>
        <v>1047</v>
      </c>
      <c r="C1057" s="68"/>
      <c r="D1057" s="69"/>
      <c r="E1057" s="103"/>
      <c r="F1057" s="69"/>
      <c r="G1057" s="89"/>
      <c r="H1057" s="69"/>
      <c r="I1057" s="70"/>
      <c r="J1057" s="70"/>
      <c r="K1057" s="121">
        <f>'B. Consumer Budget'!$I1057-'B. Consumer Budget'!$J1057</f>
        <v>0</v>
      </c>
      <c r="L1057" s="120" t="str">
        <f>IF(OR(C1057="",D1057=""),"",SUMIFS('C. Consumer Service Detail'!$J$11:$J$5010,'C. Consumer Service Detail'!$D$11:$D$5010,$C1057,'C. Consumer Service Detail'!$E$11:$E$5010,$D1057,'C. Consumer Service Detail'!$F$11:$F$5010,'B. Consumer Budget'!$G1057))</f>
        <v/>
      </c>
      <c r="M1057" s="120">
        <f>IF('B. Consumer Budget'!$K1057&lt;0,0,IF('B. Consumer Budget'!$L1057&gt;'B. Consumer Budget'!$K1057,'B. Consumer Budget'!$K1057,'B. Consumer Budget'!$L1057))</f>
        <v>0</v>
      </c>
      <c r="N1057" s="120" t="str">
        <f>IF('B. Consumer Budget'!$L1057="","",'B. Consumer Budget'!$M1057-'B. Consumer Budget'!$L1057)</f>
        <v/>
      </c>
      <c r="O1057" s="63" t="str">
        <f>IF(OR(E1057="",F1057=""),"",SUMIFS('C. Consumer Service Detail'!$J$11:$J$5010,'C. Consumer Service Detail'!$D$11:$D$5010,$C1057,'C. Consumer Service Detail'!$E$11:$E$5010,$D1057,'C. Consumer Service Detail'!$F$11:$F$5010,'B. Consumer Budget'!$G1057,'C. Consumer Service Detail'!$P$11:$P$5010,"Denied"))</f>
        <v/>
      </c>
    </row>
    <row r="1058" spans="2:15" x14ac:dyDescent="0.25">
      <c r="B1058" s="64">
        <f t="shared" si="16"/>
        <v>1048</v>
      </c>
      <c r="C1058" s="65"/>
      <c r="D1058" s="66"/>
      <c r="E1058" s="104"/>
      <c r="F1058" s="66"/>
      <c r="G1058" s="88"/>
      <c r="H1058" s="66"/>
      <c r="I1058" s="67"/>
      <c r="J1058" s="67"/>
      <c r="K1058" s="121">
        <f>'B. Consumer Budget'!$I1058-'B. Consumer Budget'!$J1058</f>
        <v>0</v>
      </c>
      <c r="L1058" s="120" t="str">
        <f>IF(OR(C1058="",D1058=""),"",SUMIFS('C. Consumer Service Detail'!$J$11:$J$5010,'C. Consumer Service Detail'!$D$11:$D$5010,$C1058,'C. Consumer Service Detail'!$E$11:$E$5010,$D1058,'C. Consumer Service Detail'!$F$11:$F$5010,'B. Consumer Budget'!$G1058))</f>
        <v/>
      </c>
      <c r="M1058" s="120">
        <f>IF('B. Consumer Budget'!$K1058&lt;0,0,IF('B. Consumer Budget'!$L1058&gt;'B. Consumer Budget'!$K1058,'B. Consumer Budget'!$K1058,'B. Consumer Budget'!$L1058))</f>
        <v>0</v>
      </c>
      <c r="N1058" s="120" t="str">
        <f>IF('B. Consumer Budget'!$L1058="","",'B. Consumer Budget'!$M1058-'B. Consumer Budget'!$L1058)</f>
        <v/>
      </c>
      <c r="O1058" s="63" t="str">
        <f>IF(OR(E1058="",F1058=""),"",SUMIFS('C. Consumer Service Detail'!$J$11:$J$5010,'C. Consumer Service Detail'!$D$11:$D$5010,$C1058,'C. Consumer Service Detail'!$E$11:$E$5010,$D1058,'C. Consumer Service Detail'!$F$11:$F$5010,'B. Consumer Budget'!$G1058,'C. Consumer Service Detail'!$P$11:$P$5010,"Denied"))</f>
        <v/>
      </c>
    </row>
    <row r="1059" spans="2:15" x14ac:dyDescent="0.25">
      <c r="B1059" s="64">
        <f t="shared" si="16"/>
        <v>1049</v>
      </c>
      <c r="C1059" s="68"/>
      <c r="D1059" s="69"/>
      <c r="E1059" s="103"/>
      <c r="F1059" s="69"/>
      <c r="G1059" s="89"/>
      <c r="H1059" s="69"/>
      <c r="I1059" s="70"/>
      <c r="J1059" s="70"/>
      <c r="K1059" s="121">
        <f>'B. Consumer Budget'!$I1059-'B. Consumer Budget'!$J1059</f>
        <v>0</v>
      </c>
      <c r="L1059" s="120" t="str">
        <f>IF(OR(C1059="",D1059=""),"",SUMIFS('C. Consumer Service Detail'!$J$11:$J$5010,'C. Consumer Service Detail'!$D$11:$D$5010,$C1059,'C. Consumer Service Detail'!$E$11:$E$5010,$D1059,'C. Consumer Service Detail'!$F$11:$F$5010,'B. Consumer Budget'!$G1059))</f>
        <v/>
      </c>
      <c r="M1059" s="120">
        <f>IF('B. Consumer Budget'!$K1059&lt;0,0,IF('B. Consumer Budget'!$L1059&gt;'B. Consumer Budget'!$K1059,'B. Consumer Budget'!$K1059,'B. Consumer Budget'!$L1059))</f>
        <v>0</v>
      </c>
      <c r="N1059" s="120" t="str">
        <f>IF('B. Consumer Budget'!$L1059="","",'B. Consumer Budget'!$M1059-'B. Consumer Budget'!$L1059)</f>
        <v/>
      </c>
      <c r="O1059" s="63" t="str">
        <f>IF(OR(E1059="",F1059=""),"",SUMIFS('C. Consumer Service Detail'!$J$11:$J$5010,'C. Consumer Service Detail'!$D$11:$D$5010,$C1059,'C. Consumer Service Detail'!$E$11:$E$5010,$D1059,'C. Consumer Service Detail'!$F$11:$F$5010,'B. Consumer Budget'!$G1059,'C. Consumer Service Detail'!$P$11:$P$5010,"Denied"))</f>
        <v/>
      </c>
    </row>
    <row r="1060" spans="2:15" x14ac:dyDescent="0.25">
      <c r="B1060" s="64">
        <f t="shared" si="16"/>
        <v>1050</v>
      </c>
      <c r="C1060" s="65"/>
      <c r="D1060" s="66"/>
      <c r="E1060" s="104"/>
      <c r="F1060" s="66"/>
      <c r="G1060" s="88"/>
      <c r="H1060" s="66"/>
      <c r="I1060" s="67"/>
      <c r="J1060" s="67"/>
      <c r="K1060" s="121">
        <f>'B. Consumer Budget'!$I1060-'B. Consumer Budget'!$J1060</f>
        <v>0</v>
      </c>
      <c r="L1060" s="120" t="str">
        <f>IF(OR(C1060="",D1060=""),"",SUMIFS('C. Consumer Service Detail'!$J$11:$J$5010,'C. Consumer Service Detail'!$D$11:$D$5010,$C1060,'C. Consumer Service Detail'!$E$11:$E$5010,$D1060,'C. Consumer Service Detail'!$F$11:$F$5010,'B. Consumer Budget'!$G1060))</f>
        <v/>
      </c>
      <c r="M1060" s="120">
        <f>IF('B. Consumer Budget'!$K1060&lt;0,0,IF('B. Consumer Budget'!$L1060&gt;'B. Consumer Budget'!$K1060,'B. Consumer Budget'!$K1060,'B. Consumer Budget'!$L1060))</f>
        <v>0</v>
      </c>
      <c r="N1060" s="120" t="str">
        <f>IF('B. Consumer Budget'!$L1060="","",'B. Consumer Budget'!$M1060-'B. Consumer Budget'!$L1060)</f>
        <v/>
      </c>
      <c r="O1060" s="63" t="str">
        <f>IF(OR(E1060="",F1060=""),"",SUMIFS('C. Consumer Service Detail'!$J$11:$J$5010,'C. Consumer Service Detail'!$D$11:$D$5010,$C1060,'C. Consumer Service Detail'!$E$11:$E$5010,$D1060,'C. Consumer Service Detail'!$F$11:$F$5010,'B. Consumer Budget'!$G1060,'C. Consumer Service Detail'!$P$11:$P$5010,"Denied"))</f>
        <v/>
      </c>
    </row>
    <row r="1061" spans="2:15" x14ac:dyDescent="0.25">
      <c r="B1061" s="64">
        <f t="shared" si="16"/>
        <v>1051</v>
      </c>
      <c r="C1061" s="68"/>
      <c r="D1061" s="69"/>
      <c r="E1061" s="103"/>
      <c r="F1061" s="69"/>
      <c r="G1061" s="89"/>
      <c r="H1061" s="69"/>
      <c r="I1061" s="70"/>
      <c r="J1061" s="70"/>
      <c r="K1061" s="121">
        <f>'B. Consumer Budget'!$I1061-'B. Consumer Budget'!$J1061</f>
        <v>0</v>
      </c>
      <c r="L1061" s="120" t="str">
        <f>IF(OR(C1061="",D1061=""),"",SUMIFS('C. Consumer Service Detail'!$J$11:$J$5010,'C. Consumer Service Detail'!$D$11:$D$5010,$C1061,'C. Consumer Service Detail'!$E$11:$E$5010,$D1061,'C. Consumer Service Detail'!$F$11:$F$5010,'B. Consumer Budget'!$G1061))</f>
        <v/>
      </c>
      <c r="M1061" s="120">
        <f>IF('B. Consumer Budget'!$K1061&lt;0,0,IF('B. Consumer Budget'!$L1061&gt;'B. Consumer Budget'!$K1061,'B. Consumer Budget'!$K1061,'B. Consumer Budget'!$L1061))</f>
        <v>0</v>
      </c>
      <c r="N1061" s="120" t="str">
        <f>IF('B. Consumer Budget'!$L1061="","",'B. Consumer Budget'!$M1061-'B. Consumer Budget'!$L1061)</f>
        <v/>
      </c>
      <c r="O1061" s="63" t="str">
        <f>IF(OR(E1061="",F1061=""),"",SUMIFS('C. Consumer Service Detail'!$J$11:$J$5010,'C. Consumer Service Detail'!$D$11:$D$5010,$C1061,'C. Consumer Service Detail'!$E$11:$E$5010,$D1061,'C. Consumer Service Detail'!$F$11:$F$5010,'B. Consumer Budget'!$G1061,'C. Consumer Service Detail'!$P$11:$P$5010,"Denied"))</f>
        <v/>
      </c>
    </row>
    <row r="1062" spans="2:15" x14ac:dyDescent="0.25">
      <c r="B1062" s="64">
        <f t="shared" si="16"/>
        <v>1052</v>
      </c>
      <c r="C1062" s="65"/>
      <c r="D1062" s="66"/>
      <c r="E1062" s="104"/>
      <c r="F1062" s="66"/>
      <c r="G1062" s="88"/>
      <c r="H1062" s="66"/>
      <c r="I1062" s="67"/>
      <c r="J1062" s="67"/>
      <c r="K1062" s="121">
        <f>'B. Consumer Budget'!$I1062-'B. Consumer Budget'!$J1062</f>
        <v>0</v>
      </c>
      <c r="L1062" s="120" t="str">
        <f>IF(OR(C1062="",D1062=""),"",SUMIFS('C. Consumer Service Detail'!$J$11:$J$5010,'C. Consumer Service Detail'!$D$11:$D$5010,$C1062,'C. Consumer Service Detail'!$E$11:$E$5010,$D1062,'C. Consumer Service Detail'!$F$11:$F$5010,'B. Consumer Budget'!$G1062))</f>
        <v/>
      </c>
      <c r="M1062" s="120">
        <f>IF('B. Consumer Budget'!$K1062&lt;0,0,IF('B. Consumer Budget'!$L1062&gt;'B. Consumer Budget'!$K1062,'B. Consumer Budget'!$K1062,'B. Consumer Budget'!$L1062))</f>
        <v>0</v>
      </c>
      <c r="N1062" s="120" t="str">
        <f>IF('B. Consumer Budget'!$L1062="","",'B. Consumer Budget'!$M1062-'B. Consumer Budget'!$L1062)</f>
        <v/>
      </c>
      <c r="O1062" s="63" t="str">
        <f>IF(OR(E1062="",F1062=""),"",SUMIFS('C. Consumer Service Detail'!$J$11:$J$5010,'C. Consumer Service Detail'!$D$11:$D$5010,$C1062,'C. Consumer Service Detail'!$E$11:$E$5010,$D1062,'C. Consumer Service Detail'!$F$11:$F$5010,'B. Consumer Budget'!$G1062,'C. Consumer Service Detail'!$P$11:$P$5010,"Denied"))</f>
        <v/>
      </c>
    </row>
    <row r="1063" spans="2:15" x14ac:dyDescent="0.25">
      <c r="B1063" s="64">
        <f t="shared" si="16"/>
        <v>1053</v>
      </c>
      <c r="C1063" s="68"/>
      <c r="D1063" s="69"/>
      <c r="E1063" s="103"/>
      <c r="F1063" s="69"/>
      <c r="G1063" s="89"/>
      <c r="H1063" s="69"/>
      <c r="I1063" s="70"/>
      <c r="J1063" s="70"/>
      <c r="K1063" s="121">
        <f>'B. Consumer Budget'!$I1063-'B. Consumer Budget'!$J1063</f>
        <v>0</v>
      </c>
      <c r="L1063" s="120" t="str">
        <f>IF(OR(C1063="",D1063=""),"",SUMIFS('C. Consumer Service Detail'!$J$11:$J$5010,'C. Consumer Service Detail'!$D$11:$D$5010,$C1063,'C. Consumer Service Detail'!$E$11:$E$5010,$D1063,'C. Consumer Service Detail'!$F$11:$F$5010,'B. Consumer Budget'!$G1063))</f>
        <v/>
      </c>
      <c r="M1063" s="120">
        <f>IF('B. Consumer Budget'!$K1063&lt;0,0,IF('B. Consumer Budget'!$L1063&gt;'B. Consumer Budget'!$K1063,'B. Consumer Budget'!$K1063,'B. Consumer Budget'!$L1063))</f>
        <v>0</v>
      </c>
      <c r="N1063" s="120" t="str">
        <f>IF('B. Consumer Budget'!$L1063="","",'B. Consumer Budget'!$M1063-'B. Consumer Budget'!$L1063)</f>
        <v/>
      </c>
      <c r="O1063" s="63" t="str">
        <f>IF(OR(E1063="",F1063=""),"",SUMIFS('C. Consumer Service Detail'!$J$11:$J$5010,'C. Consumer Service Detail'!$D$11:$D$5010,$C1063,'C. Consumer Service Detail'!$E$11:$E$5010,$D1063,'C. Consumer Service Detail'!$F$11:$F$5010,'B. Consumer Budget'!$G1063,'C. Consumer Service Detail'!$P$11:$P$5010,"Denied"))</f>
        <v/>
      </c>
    </row>
    <row r="1064" spans="2:15" x14ac:dyDescent="0.25">
      <c r="B1064" s="64">
        <f t="shared" si="16"/>
        <v>1054</v>
      </c>
      <c r="C1064" s="65"/>
      <c r="D1064" s="66"/>
      <c r="E1064" s="104"/>
      <c r="F1064" s="66"/>
      <c r="G1064" s="88"/>
      <c r="H1064" s="66"/>
      <c r="I1064" s="67"/>
      <c r="J1064" s="67"/>
      <c r="K1064" s="121">
        <f>'B. Consumer Budget'!$I1064-'B. Consumer Budget'!$J1064</f>
        <v>0</v>
      </c>
      <c r="L1064" s="120" t="str">
        <f>IF(OR(C1064="",D1064=""),"",SUMIFS('C. Consumer Service Detail'!$J$11:$J$5010,'C. Consumer Service Detail'!$D$11:$D$5010,$C1064,'C. Consumer Service Detail'!$E$11:$E$5010,$D1064,'C. Consumer Service Detail'!$F$11:$F$5010,'B. Consumer Budget'!$G1064))</f>
        <v/>
      </c>
      <c r="M1064" s="120">
        <f>IF('B. Consumer Budget'!$K1064&lt;0,0,IF('B. Consumer Budget'!$L1064&gt;'B. Consumer Budget'!$K1064,'B. Consumer Budget'!$K1064,'B. Consumer Budget'!$L1064))</f>
        <v>0</v>
      </c>
      <c r="N1064" s="120" t="str">
        <f>IF('B. Consumer Budget'!$L1064="","",'B. Consumer Budget'!$M1064-'B. Consumer Budget'!$L1064)</f>
        <v/>
      </c>
      <c r="O1064" s="63" t="str">
        <f>IF(OR(E1064="",F1064=""),"",SUMIFS('C. Consumer Service Detail'!$J$11:$J$5010,'C. Consumer Service Detail'!$D$11:$D$5010,$C1064,'C. Consumer Service Detail'!$E$11:$E$5010,$D1064,'C. Consumer Service Detail'!$F$11:$F$5010,'B. Consumer Budget'!$G1064,'C. Consumer Service Detail'!$P$11:$P$5010,"Denied"))</f>
        <v/>
      </c>
    </row>
    <row r="1065" spans="2:15" x14ac:dyDescent="0.25">
      <c r="B1065" s="64">
        <f t="shared" si="16"/>
        <v>1055</v>
      </c>
      <c r="C1065" s="68"/>
      <c r="D1065" s="69"/>
      <c r="E1065" s="103"/>
      <c r="F1065" s="69"/>
      <c r="G1065" s="89"/>
      <c r="H1065" s="69"/>
      <c r="I1065" s="70"/>
      <c r="J1065" s="70"/>
      <c r="K1065" s="121">
        <f>'B. Consumer Budget'!$I1065-'B. Consumer Budget'!$J1065</f>
        <v>0</v>
      </c>
      <c r="L1065" s="120" t="str">
        <f>IF(OR(C1065="",D1065=""),"",SUMIFS('C. Consumer Service Detail'!$J$11:$J$5010,'C. Consumer Service Detail'!$D$11:$D$5010,$C1065,'C. Consumer Service Detail'!$E$11:$E$5010,$D1065,'C. Consumer Service Detail'!$F$11:$F$5010,'B. Consumer Budget'!$G1065))</f>
        <v/>
      </c>
      <c r="M1065" s="120">
        <f>IF('B. Consumer Budget'!$K1065&lt;0,0,IF('B. Consumer Budget'!$L1065&gt;'B. Consumer Budget'!$K1065,'B. Consumer Budget'!$K1065,'B. Consumer Budget'!$L1065))</f>
        <v>0</v>
      </c>
      <c r="N1065" s="120" t="str">
        <f>IF('B. Consumer Budget'!$L1065="","",'B. Consumer Budget'!$M1065-'B. Consumer Budget'!$L1065)</f>
        <v/>
      </c>
      <c r="O1065" s="63" t="str">
        <f>IF(OR(E1065="",F1065=""),"",SUMIFS('C. Consumer Service Detail'!$J$11:$J$5010,'C. Consumer Service Detail'!$D$11:$D$5010,$C1065,'C. Consumer Service Detail'!$E$11:$E$5010,$D1065,'C. Consumer Service Detail'!$F$11:$F$5010,'B. Consumer Budget'!$G1065,'C. Consumer Service Detail'!$P$11:$P$5010,"Denied"))</f>
        <v/>
      </c>
    </row>
    <row r="1066" spans="2:15" x14ac:dyDescent="0.25">
      <c r="B1066" s="64">
        <f t="shared" si="16"/>
        <v>1056</v>
      </c>
      <c r="C1066" s="65"/>
      <c r="D1066" s="66"/>
      <c r="E1066" s="104"/>
      <c r="F1066" s="66"/>
      <c r="G1066" s="88"/>
      <c r="H1066" s="66"/>
      <c r="I1066" s="67"/>
      <c r="J1066" s="67"/>
      <c r="K1066" s="121">
        <f>'B. Consumer Budget'!$I1066-'B. Consumer Budget'!$J1066</f>
        <v>0</v>
      </c>
      <c r="L1066" s="120" t="str">
        <f>IF(OR(C1066="",D1066=""),"",SUMIFS('C. Consumer Service Detail'!$J$11:$J$5010,'C. Consumer Service Detail'!$D$11:$D$5010,$C1066,'C. Consumer Service Detail'!$E$11:$E$5010,$D1066,'C. Consumer Service Detail'!$F$11:$F$5010,'B. Consumer Budget'!$G1066))</f>
        <v/>
      </c>
      <c r="M1066" s="120">
        <f>IF('B. Consumer Budget'!$K1066&lt;0,0,IF('B. Consumer Budget'!$L1066&gt;'B. Consumer Budget'!$K1066,'B. Consumer Budget'!$K1066,'B. Consumer Budget'!$L1066))</f>
        <v>0</v>
      </c>
      <c r="N1066" s="120" t="str">
        <f>IF('B. Consumer Budget'!$L1066="","",'B. Consumer Budget'!$M1066-'B. Consumer Budget'!$L1066)</f>
        <v/>
      </c>
      <c r="O1066" s="63" t="str">
        <f>IF(OR(E1066="",F1066=""),"",SUMIFS('C. Consumer Service Detail'!$J$11:$J$5010,'C. Consumer Service Detail'!$D$11:$D$5010,$C1066,'C. Consumer Service Detail'!$E$11:$E$5010,$D1066,'C. Consumer Service Detail'!$F$11:$F$5010,'B. Consumer Budget'!$G1066,'C. Consumer Service Detail'!$P$11:$P$5010,"Denied"))</f>
        <v/>
      </c>
    </row>
    <row r="1067" spans="2:15" x14ac:dyDescent="0.25">
      <c r="B1067" s="64">
        <f t="shared" si="16"/>
        <v>1057</v>
      </c>
      <c r="C1067" s="68"/>
      <c r="D1067" s="69"/>
      <c r="E1067" s="103"/>
      <c r="F1067" s="69"/>
      <c r="G1067" s="89"/>
      <c r="H1067" s="69"/>
      <c r="I1067" s="70"/>
      <c r="J1067" s="70"/>
      <c r="K1067" s="121">
        <f>'B. Consumer Budget'!$I1067-'B. Consumer Budget'!$J1067</f>
        <v>0</v>
      </c>
      <c r="L1067" s="120" t="str">
        <f>IF(OR(C1067="",D1067=""),"",SUMIFS('C. Consumer Service Detail'!$J$11:$J$5010,'C. Consumer Service Detail'!$D$11:$D$5010,$C1067,'C. Consumer Service Detail'!$E$11:$E$5010,$D1067,'C. Consumer Service Detail'!$F$11:$F$5010,'B. Consumer Budget'!$G1067))</f>
        <v/>
      </c>
      <c r="M1067" s="120">
        <f>IF('B. Consumer Budget'!$K1067&lt;0,0,IF('B. Consumer Budget'!$L1067&gt;'B. Consumer Budget'!$K1067,'B. Consumer Budget'!$K1067,'B. Consumer Budget'!$L1067))</f>
        <v>0</v>
      </c>
      <c r="N1067" s="120" t="str">
        <f>IF('B. Consumer Budget'!$L1067="","",'B. Consumer Budget'!$M1067-'B. Consumer Budget'!$L1067)</f>
        <v/>
      </c>
      <c r="O1067" s="63" t="str">
        <f>IF(OR(E1067="",F1067=""),"",SUMIFS('C. Consumer Service Detail'!$J$11:$J$5010,'C. Consumer Service Detail'!$D$11:$D$5010,$C1067,'C. Consumer Service Detail'!$E$11:$E$5010,$D1067,'C. Consumer Service Detail'!$F$11:$F$5010,'B. Consumer Budget'!$G1067,'C. Consumer Service Detail'!$P$11:$P$5010,"Denied"))</f>
        <v/>
      </c>
    </row>
    <row r="1068" spans="2:15" x14ac:dyDescent="0.25">
      <c r="B1068" s="64">
        <f t="shared" si="16"/>
        <v>1058</v>
      </c>
      <c r="C1068" s="65"/>
      <c r="D1068" s="66"/>
      <c r="E1068" s="104"/>
      <c r="F1068" s="66"/>
      <c r="G1068" s="88"/>
      <c r="H1068" s="66"/>
      <c r="I1068" s="67"/>
      <c r="J1068" s="67"/>
      <c r="K1068" s="121">
        <f>'B. Consumer Budget'!$I1068-'B. Consumer Budget'!$J1068</f>
        <v>0</v>
      </c>
      <c r="L1068" s="120" t="str">
        <f>IF(OR(C1068="",D1068=""),"",SUMIFS('C. Consumer Service Detail'!$J$11:$J$5010,'C. Consumer Service Detail'!$D$11:$D$5010,$C1068,'C. Consumer Service Detail'!$E$11:$E$5010,$D1068,'C. Consumer Service Detail'!$F$11:$F$5010,'B. Consumer Budget'!$G1068))</f>
        <v/>
      </c>
      <c r="M1068" s="120">
        <f>IF('B. Consumer Budget'!$K1068&lt;0,0,IF('B. Consumer Budget'!$L1068&gt;'B. Consumer Budget'!$K1068,'B. Consumer Budget'!$K1068,'B. Consumer Budget'!$L1068))</f>
        <v>0</v>
      </c>
      <c r="N1068" s="120" t="str">
        <f>IF('B. Consumer Budget'!$L1068="","",'B. Consumer Budget'!$M1068-'B. Consumer Budget'!$L1068)</f>
        <v/>
      </c>
      <c r="O1068" s="63" t="str">
        <f>IF(OR(E1068="",F1068=""),"",SUMIFS('C. Consumer Service Detail'!$J$11:$J$5010,'C. Consumer Service Detail'!$D$11:$D$5010,$C1068,'C. Consumer Service Detail'!$E$11:$E$5010,$D1068,'C. Consumer Service Detail'!$F$11:$F$5010,'B. Consumer Budget'!$G1068,'C. Consumer Service Detail'!$P$11:$P$5010,"Denied"))</f>
        <v/>
      </c>
    </row>
    <row r="1069" spans="2:15" x14ac:dyDescent="0.25">
      <c r="B1069" s="64">
        <f t="shared" si="16"/>
        <v>1059</v>
      </c>
      <c r="C1069" s="68"/>
      <c r="D1069" s="69"/>
      <c r="E1069" s="103"/>
      <c r="F1069" s="69"/>
      <c r="G1069" s="89"/>
      <c r="H1069" s="69"/>
      <c r="I1069" s="70"/>
      <c r="J1069" s="70"/>
      <c r="K1069" s="121">
        <f>'B. Consumer Budget'!$I1069-'B. Consumer Budget'!$J1069</f>
        <v>0</v>
      </c>
      <c r="L1069" s="120" t="str">
        <f>IF(OR(C1069="",D1069=""),"",SUMIFS('C. Consumer Service Detail'!$J$11:$J$5010,'C. Consumer Service Detail'!$D$11:$D$5010,$C1069,'C. Consumer Service Detail'!$E$11:$E$5010,$D1069,'C. Consumer Service Detail'!$F$11:$F$5010,'B. Consumer Budget'!$G1069))</f>
        <v/>
      </c>
      <c r="M1069" s="120">
        <f>IF('B. Consumer Budget'!$K1069&lt;0,0,IF('B. Consumer Budget'!$L1069&gt;'B. Consumer Budget'!$K1069,'B. Consumer Budget'!$K1069,'B. Consumer Budget'!$L1069))</f>
        <v>0</v>
      </c>
      <c r="N1069" s="120" t="str">
        <f>IF('B. Consumer Budget'!$L1069="","",'B. Consumer Budget'!$M1069-'B. Consumer Budget'!$L1069)</f>
        <v/>
      </c>
      <c r="O1069" s="63" t="str">
        <f>IF(OR(E1069="",F1069=""),"",SUMIFS('C. Consumer Service Detail'!$J$11:$J$5010,'C. Consumer Service Detail'!$D$11:$D$5010,$C1069,'C. Consumer Service Detail'!$E$11:$E$5010,$D1069,'C. Consumer Service Detail'!$F$11:$F$5010,'B. Consumer Budget'!$G1069,'C. Consumer Service Detail'!$P$11:$P$5010,"Denied"))</f>
        <v/>
      </c>
    </row>
    <row r="1070" spans="2:15" x14ac:dyDescent="0.25">
      <c r="B1070" s="64">
        <f t="shared" si="16"/>
        <v>1060</v>
      </c>
      <c r="C1070" s="65"/>
      <c r="D1070" s="66"/>
      <c r="E1070" s="104"/>
      <c r="F1070" s="66"/>
      <c r="G1070" s="88"/>
      <c r="H1070" s="66"/>
      <c r="I1070" s="67"/>
      <c r="J1070" s="67"/>
      <c r="K1070" s="121">
        <f>'B. Consumer Budget'!$I1070-'B. Consumer Budget'!$J1070</f>
        <v>0</v>
      </c>
      <c r="L1070" s="120" t="str">
        <f>IF(OR(C1070="",D1070=""),"",SUMIFS('C. Consumer Service Detail'!$J$11:$J$5010,'C. Consumer Service Detail'!$D$11:$D$5010,$C1070,'C. Consumer Service Detail'!$E$11:$E$5010,$D1070,'C. Consumer Service Detail'!$F$11:$F$5010,'B. Consumer Budget'!$G1070))</f>
        <v/>
      </c>
      <c r="M1070" s="120">
        <f>IF('B. Consumer Budget'!$K1070&lt;0,0,IF('B. Consumer Budget'!$L1070&gt;'B. Consumer Budget'!$K1070,'B. Consumer Budget'!$K1070,'B. Consumer Budget'!$L1070))</f>
        <v>0</v>
      </c>
      <c r="N1070" s="120" t="str">
        <f>IF('B. Consumer Budget'!$L1070="","",'B. Consumer Budget'!$M1070-'B. Consumer Budget'!$L1070)</f>
        <v/>
      </c>
      <c r="O1070" s="63" t="str">
        <f>IF(OR(E1070="",F1070=""),"",SUMIFS('C. Consumer Service Detail'!$J$11:$J$5010,'C. Consumer Service Detail'!$D$11:$D$5010,$C1070,'C. Consumer Service Detail'!$E$11:$E$5010,$D1070,'C. Consumer Service Detail'!$F$11:$F$5010,'B. Consumer Budget'!$G1070,'C. Consumer Service Detail'!$P$11:$P$5010,"Denied"))</f>
        <v/>
      </c>
    </row>
    <row r="1071" spans="2:15" x14ac:dyDescent="0.25">
      <c r="B1071" s="64">
        <f t="shared" si="16"/>
        <v>1061</v>
      </c>
      <c r="C1071" s="68"/>
      <c r="D1071" s="69"/>
      <c r="E1071" s="103"/>
      <c r="F1071" s="69"/>
      <c r="G1071" s="89"/>
      <c r="H1071" s="69"/>
      <c r="I1071" s="70"/>
      <c r="J1071" s="70"/>
      <c r="K1071" s="121">
        <f>'B. Consumer Budget'!$I1071-'B. Consumer Budget'!$J1071</f>
        <v>0</v>
      </c>
      <c r="L1071" s="120" t="str">
        <f>IF(OR(C1071="",D1071=""),"",SUMIFS('C. Consumer Service Detail'!$J$11:$J$5010,'C. Consumer Service Detail'!$D$11:$D$5010,$C1071,'C. Consumer Service Detail'!$E$11:$E$5010,$D1071,'C. Consumer Service Detail'!$F$11:$F$5010,'B. Consumer Budget'!$G1071))</f>
        <v/>
      </c>
      <c r="M1071" s="120">
        <f>IF('B. Consumer Budget'!$K1071&lt;0,0,IF('B. Consumer Budget'!$L1071&gt;'B. Consumer Budget'!$K1071,'B. Consumer Budget'!$K1071,'B. Consumer Budget'!$L1071))</f>
        <v>0</v>
      </c>
      <c r="N1071" s="120" t="str">
        <f>IF('B. Consumer Budget'!$L1071="","",'B. Consumer Budget'!$M1071-'B. Consumer Budget'!$L1071)</f>
        <v/>
      </c>
      <c r="O1071" s="63" t="str">
        <f>IF(OR(E1071="",F1071=""),"",SUMIFS('C. Consumer Service Detail'!$J$11:$J$5010,'C. Consumer Service Detail'!$D$11:$D$5010,$C1071,'C. Consumer Service Detail'!$E$11:$E$5010,$D1071,'C. Consumer Service Detail'!$F$11:$F$5010,'B. Consumer Budget'!$G1071,'C. Consumer Service Detail'!$P$11:$P$5010,"Denied"))</f>
        <v/>
      </c>
    </row>
    <row r="1072" spans="2:15" x14ac:dyDescent="0.25">
      <c r="B1072" s="64">
        <f t="shared" si="16"/>
        <v>1062</v>
      </c>
      <c r="C1072" s="65"/>
      <c r="D1072" s="66"/>
      <c r="E1072" s="104"/>
      <c r="F1072" s="66"/>
      <c r="G1072" s="88"/>
      <c r="H1072" s="66"/>
      <c r="I1072" s="67"/>
      <c r="J1072" s="67"/>
      <c r="K1072" s="121">
        <f>'B. Consumer Budget'!$I1072-'B. Consumer Budget'!$J1072</f>
        <v>0</v>
      </c>
      <c r="L1072" s="120" t="str">
        <f>IF(OR(C1072="",D1072=""),"",SUMIFS('C. Consumer Service Detail'!$J$11:$J$5010,'C. Consumer Service Detail'!$D$11:$D$5010,$C1072,'C. Consumer Service Detail'!$E$11:$E$5010,$D1072,'C. Consumer Service Detail'!$F$11:$F$5010,'B. Consumer Budget'!$G1072))</f>
        <v/>
      </c>
      <c r="M1072" s="120">
        <f>IF('B. Consumer Budget'!$K1072&lt;0,0,IF('B. Consumer Budget'!$L1072&gt;'B. Consumer Budget'!$K1072,'B. Consumer Budget'!$K1072,'B. Consumer Budget'!$L1072))</f>
        <v>0</v>
      </c>
      <c r="N1072" s="120" t="str">
        <f>IF('B. Consumer Budget'!$L1072="","",'B. Consumer Budget'!$M1072-'B. Consumer Budget'!$L1072)</f>
        <v/>
      </c>
      <c r="O1072" s="63" t="str">
        <f>IF(OR(E1072="",F1072=""),"",SUMIFS('C. Consumer Service Detail'!$J$11:$J$5010,'C. Consumer Service Detail'!$D$11:$D$5010,$C1072,'C. Consumer Service Detail'!$E$11:$E$5010,$D1072,'C. Consumer Service Detail'!$F$11:$F$5010,'B. Consumer Budget'!$G1072,'C. Consumer Service Detail'!$P$11:$P$5010,"Denied"))</f>
        <v/>
      </c>
    </row>
    <row r="1073" spans="2:15" x14ac:dyDescent="0.25">
      <c r="B1073" s="64">
        <f t="shared" si="16"/>
        <v>1063</v>
      </c>
      <c r="C1073" s="68"/>
      <c r="D1073" s="69"/>
      <c r="E1073" s="103"/>
      <c r="F1073" s="69"/>
      <c r="G1073" s="89"/>
      <c r="H1073" s="69"/>
      <c r="I1073" s="70"/>
      <c r="J1073" s="70"/>
      <c r="K1073" s="121">
        <f>'B. Consumer Budget'!$I1073-'B. Consumer Budget'!$J1073</f>
        <v>0</v>
      </c>
      <c r="L1073" s="120" t="str">
        <f>IF(OR(C1073="",D1073=""),"",SUMIFS('C. Consumer Service Detail'!$J$11:$J$5010,'C. Consumer Service Detail'!$D$11:$D$5010,$C1073,'C. Consumer Service Detail'!$E$11:$E$5010,$D1073,'C. Consumer Service Detail'!$F$11:$F$5010,'B. Consumer Budget'!$G1073))</f>
        <v/>
      </c>
      <c r="M1073" s="120">
        <f>IF('B. Consumer Budget'!$K1073&lt;0,0,IF('B. Consumer Budget'!$L1073&gt;'B. Consumer Budget'!$K1073,'B. Consumer Budget'!$K1073,'B. Consumer Budget'!$L1073))</f>
        <v>0</v>
      </c>
      <c r="N1073" s="120" t="str">
        <f>IF('B. Consumer Budget'!$L1073="","",'B. Consumer Budget'!$M1073-'B. Consumer Budget'!$L1073)</f>
        <v/>
      </c>
      <c r="O1073" s="63" t="str">
        <f>IF(OR(E1073="",F1073=""),"",SUMIFS('C. Consumer Service Detail'!$J$11:$J$5010,'C. Consumer Service Detail'!$D$11:$D$5010,$C1073,'C. Consumer Service Detail'!$E$11:$E$5010,$D1073,'C. Consumer Service Detail'!$F$11:$F$5010,'B. Consumer Budget'!$G1073,'C. Consumer Service Detail'!$P$11:$P$5010,"Denied"))</f>
        <v/>
      </c>
    </row>
    <row r="1074" spans="2:15" x14ac:dyDescent="0.25">
      <c r="B1074" s="64">
        <f t="shared" si="16"/>
        <v>1064</v>
      </c>
      <c r="C1074" s="65"/>
      <c r="D1074" s="66"/>
      <c r="E1074" s="104"/>
      <c r="F1074" s="66"/>
      <c r="G1074" s="88"/>
      <c r="H1074" s="66"/>
      <c r="I1074" s="67"/>
      <c r="J1074" s="67"/>
      <c r="K1074" s="121">
        <f>'B. Consumer Budget'!$I1074-'B. Consumer Budget'!$J1074</f>
        <v>0</v>
      </c>
      <c r="L1074" s="120" t="str">
        <f>IF(OR(C1074="",D1074=""),"",SUMIFS('C. Consumer Service Detail'!$J$11:$J$5010,'C. Consumer Service Detail'!$D$11:$D$5010,$C1074,'C. Consumer Service Detail'!$E$11:$E$5010,$D1074,'C. Consumer Service Detail'!$F$11:$F$5010,'B. Consumer Budget'!$G1074))</f>
        <v/>
      </c>
      <c r="M1074" s="120">
        <f>IF('B. Consumer Budget'!$K1074&lt;0,0,IF('B. Consumer Budget'!$L1074&gt;'B. Consumer Budget'!$K1074,'B. Consumer Budget'!$K1074,'B. Consumer Budget'!$L1074))</f>
        <v>0</v>
      </c>
      <c r="N1074" s="120" t="str">
        <f>IF('B. Consumer Budget'!$L1074="","",'B. Consumer Budget'!$M1074-'B. Consumer Budget'!$L1074)</f>
        <v/>
      </c>
      <c r="O1074" s="63" t="str">
        <f>IF(OR(E1074="",F1074=""),"",SUMIFS('C. Consumer Service Detail'!$J$11:$J$5010,'C. Consumer Service Detail'!$D$11:$D$5010,$C1074,'C. Consumer Service Detail'!$E$11:$E$5010,$D1074,'C. Consumer Service Detail'!$F$11:$F$5010,'B. Consumer Budget'!$G1074,'C. Consumer Service Detail'!$P$11:$P$5010,"Denied"))</f>
        <v/>
      </c>
    </row>
    <row r="1075" spans="2:15" x14ac:dyDescent="0.25">
      <c r="B1075" s="64">
        <f t="shared" ref="B1075:B1138" si="17">B1074+1</f>
        <v>1065</v>
      </c>
      <c r="C1075" s="68"/>
      <c r="D1075" s="69"/>
      <c r="E1075" s="103"/>
      <c r="F1075" s="69"/>
      <c r="G1075" s="89"/>
      <c r="H1075" s="69"/>
      <c r="I1075" s="70"/>
      <c r="J1075" s="70"/>
      <c r="K1075" s="121">
        <f>'B. Consumer Budget'!$I1075-'B. Consumer Budget'!$J1075</f>
        <v>0</v>
      </c>
      <c r="L1075" s="120" t="str">
        <f>IF(OR(C1075="",D1075=""),"",SUMIFS('C. Consumer Service Detail'!$J$11:$J$5010,'C. Consumer Service Detail'!$D$11:$D$5010,$C1075,'C. Consumer Service Detail'!$E$11:$E$5010,$D1075,'C. Consumer Service Detail'!$F$11:$F$5010,'B. Consumer Budget'!$G1075))</f>
        <v/>
      </c>
      <c r="M1075" s="120">
        <f>IF('B. Consumer Budget'!$K1075&lt;0,0,IF('B. Consumer Budget'!$L1075&gt;'B. Consumer Budget'!$K1075,'B. Consumer Budget'!$K1075,'B. Consumer Budget'!$L1075))</f>
        <v>0</v>
      </c>
      <c r="N1075" s="120" t="str">
        <f>IF('B. Consumer Budget'!$L1075="","",'B. Consumer Budget'!$M1075-'B. Consumer Budget'!$L1075)</f>
        <v/>
      </c>
      <c r="O1075" s="63" t="str">
        <f>IF(OR(E1075="",F1075=""),"",SUMIFS('C. Consumer Service Detail'!$J$11:$J$5010,'C. Consumer Service Detail'!$D$11:$D$5010,$C1075,'C. Consumer Service Detail'!$E$11:$E$5010,$D1075,'C. Consumer Service Detail'!$F$11:$F$5010,'B. Consumer Budget'!$G1075,'C. Consumer Service Detail'!$P$11:$P$5010,"Denied"))</f>
        <v/>
      </c>
    </row>
    <row r="1076" spans="2:15" x14ac:dyDescent="0.25">
      <c r="B1076" s="64">
        <f t="shared" si="17"/>
        <v>1066</v>
      </c>
      <c r="C1076" s="65"/>
      <c r="D1076" s="66"/>
      <c r="E1076" s="104"/>
      <c r="F1076" s="66"/>
      <c r="G1076" s="88"/>
      <c r="H1076" s="66"/>
      <c r="I1076" s="67"/>
      <c r="J1076" s="67"/>
      <c r="K1076" s="121">
        <f>'B. Consumer Budget'!$I1076-'B. Consumer Budget'!$J1076</f>
        <v>0</v>
      </c>
      <c r="L1076" s="120" t="str">
        <f>IF(OR(C1076="",D1076=""),"",SUMIFS('C. Consumer Service Detail'!$J$11:$J$5010,'C. Consumer Service Detail'!$D$11:$D$5010,$C1076,'C. Consumer Service Detail'!$E$11:$E$5010,$D1076,'C. Consumer Service Detail'!$F$11:$F$5010,'B. Consumer Budget'!$G1076))</f>
        <v/>
      </c>
      <c r="M1076" s="120">
        <f>IF('B. Consumer Budget'!$K1076&lt;0,0,IF('B. Consumer Budget'!$L1076&gt;'B. Consumer Budget'!$K1076,'B. Consumer Budget'!$K1076,'B. Consumer Budget'!$L1076))</f>
        <v>0</v>
      </c>
      <c r="N1076" s="120" t="str">
        <f>IF('B. Consumer Budget'!$L1076="","",'B. Consumer Budget'!$M1076-'B. Consumer Budget'!$L1076)</f>
        <v/>
      </c>
      <c r="O1076" s="63" t="str">
        <f>IF(OR(E1076="",F1076=""),"",SUMIFS('C. Consumer Service Detail'!$J$11:$J$5010,'C. Consumer Service Detail'!$D$11:$D$5010,$C1076,'C. Consumer Service Detail'!$E$11:$E$5010,$D1076,'C. Consumer Service Detail'!$F$11:$F$5010,'B. Consumer Budget'!$G1076,'C. Consumer Service Detail'!$P$11:$P$5010,"Denied"))</f>
        <v/>
      </c>
    </row>
    <row r="1077" spans="2:15" x14ac:dyDescent="0.25">
      <c r="B1077" s="64">
        <f t="shared" si="17"/>
        <v>1067</v>
      </c>
      <c r="C1077" s="68"/>
      <c r="D1077" s="69"/>
      <c r="E1077" s="103"/>
      <c r="F1077" s="69"/>
      <c r="G1077" s="89"/>
      <c r="H1077" s="69"/>
      <c r="I1077" s="70"/>
      <c r="J1077" s="70"/>
      <c r="K1077" s="121">
        <f>'B. Consumer Budget'!$I1077-'B. Consumer Budget'!$J1077</f>
        <v>0</v>
      </c>
      <c r="L1077" s="120" t="str">
        <f>IF(OR(C1077="",D1077=""),"",SUMIFS('C. Consumer Service Detail'!$J$11:$J$5010,'C. Consumer Service Detail'!$D$11:$D$5010,$C1077,'C. Consumer Service Detail'!$E$11:$E$5010,$D1077,'C. Consumer Service Detail'!$F$11:$F$5010,'B. Consumer Budget'!$G1077))</f>
        <v/>
      </c>
      <c r="M1077" s="120">
        <f>IF('B. Consumer Budget'!$K1077&lt;0,0,IF('B. Consumer Budget'!$L1077&gt;'B. Consumer Budget'!$K1077,'B. Consumer Budget'!$K1077,'B. Consumer Budget'!$L1077))</f>
        <v>0</v>
      </c>
      <c r="N1077" s="120" t="str">
        <f>IF('B. Consumer Budget'!$L1077="","",'B. Consumer Budget'!$M1077-'B. Consumer Budget'!$L1077)</f>
        <v/>
      </c>
      <c r="O1077" s="63" t="str">
        <f>IF(OR(E1077="",F1077=""),"",SUMIFS('C. Consumer Service Detail'!$J$11:$J$5010,'C. Consumer Service Detail'!$D$11:$D$5010,$C1077,'C. Consumer Service Detail'!$E$11:$E$5010,$D1077,'C. Consumer Service Detail'!$F$11:$F$5010,'B. Consumer Budget'!$G1077,'C. Consumer Service Detail'!$P$11:$P$5010,"Denied"))</f>
        <v/>
      </c>
    </row>
    <row r="1078" spans="2:15" x14ac:dyDescent="0.25">
      <c r="B1078" s="64">
        <f t="shared" si="17"/>
        <v>1068</v>
      </c>
      <c r="C1078" s="65"/>
      <c r="D1078" s="66"/>
      <c r="E1078" s="104"/>
      <c r="F1078" s="66"/>
      <c r="G1078" s="88"/>
      <c r="H1078" s="66"/>
      <c r="I1078" s="67"/>
      <c r="J1078" s="67"/>
      <c r="K1078" s="121">
        <f>'B. Consumer Budget'!$I1078-'B. Consumer Budget'!$J1078</f>
        <v>0</v>
      </c>
      <c r="L1078" s="120" t="str">
        <f>IF(OR(C1078="",D1078=""),"",SUMIFS('C. Consumer Service Detail'!$J$11:$J$5010,'C. Consumer Service Detail'!$D$11:$D$5010,$C1078,'C. Consumer Service Detail'!$E$11:$E$5010,$D1078,'C. Consumer Service Detail'!$F$11:$F$5010,'B. Consumer Budget'!$G1078))</f>
        <v/>
      </c>
      <c r="M1078" s="120">
        <f>IF('B. Consumer Budget'!$K1078&lt;0,0,IF('B. Consumer Budget'!$L1078&gt;'B. Consumer Budget'!$K1078,'B. Consumer Budget'!$K1078,'B. Consumer Budget'!$L1078))</f>
        <v>0</v>
      </c>
      <c r="N1078" s="120" t="str">
        <f>IF('B. Consumer Budget'!$L1078="","",'B. Consumer Budget'!$M1078-'B. Consumer Budget'!$L1078)</f>
        <v/>
      </c>
      <c r="O1078" s="63" t="str">
        <f>IF(OR(E1078="",F1078=""),"",SUMIFS('C. Consumer Service Detail'!$J$11:$J$5010,'C. Consumer Service Detail'!$D$11:$D$5010,$C1078,'C. Consumer Service Detail'!$E$11:$E$5010,$D1078,'C. Consumer Service Detail'!$F$11:$F$5010,'B. Consumer Budget'!$G1078,'C. Consumer Service Detail'!$P$11:$P$5010,"Denied"))</f>
        <v/>
      </c>
    </row>
    <row r="1079" spans="2:15" x14ac:dyDescent="0.25">
      <c r="B1079" s="64">
        <f t="shared" si="17"/>
        <v>1069</v>
      </c>
      <c r="C1079" s="68"/>
      <c r="D1079" s="69"/>
      <c r="E1079" s="103"/>
      <c r="F1079" s="69"/>
      <c r="G1079" s="89"/>
      <c r="H1079" s="69"/>
      <c r="I1079" s="70"/>
      <c r="J1079" s="70"/>
      <c r="K1079" s="121">
        <f>'B. Consumer Budget'!$I1079-'B. Consumer Budget'!$J1079</f>
        <v>0</v>
      </c>
      <c r="L1079" s="120" t="str">
        <f>IF(OR(C1079="",D1079=""),"",SUMIFS('C. Consumer Service Detail'!$J$11:$J$5010,'C. Consumer Service Detail'!$D$11:$D$5010,$C1079,'C. Consumer Service Detail'!$E$11:$E$5010,$D1079,'C. Consumer Service Detail'!$F$11:$F$5010,'B. Consumer Budget'!$G1079))</f>
        <v/>
      </c>
      <c r="M1079" s="120">
        <f>IF('B. Consumer Budget'!$K1079&lt;0,0,IF('B. Consumer Budget'!$L1079&gt;'B. Consumer Budget'!$K1079,'B. Consumer Budget'!$K1079,'B. Consumer Budget'!$L1079))</f>
        <v>0</v>
      </c>
      <c r="N1079" s="120" t="str">
        <f>IF('B. Consumer Budget'!$L1079="","",'B. Consumer Budget'!$M1079-'B. Consumer Budget'!$L1079)</f>
        <v/>
      </c>
      <c r="O1079" s="63" t="str">
        <f>IF(OR(E1079="",F1079=""),"",SUMIFS('C. Consumer Service Detail'!$J$11:$J$5010,'C. Consumer Service Detail'!$D$11:$D$5010,$C1079,'C. Consumer Service Detail'!$E$11:$E$5010,$D1079,'C. Consumer Service Detail'!$F$11:$F$5010,'B. Consumer Budget'!$G1079,'C. Consumer Service Detail'!$P$11:$P$5010,"Denied"))</f>
        <v/>
      </c>
    </row>
    <row r="1080" spans="2:15" x14ac:dyDescent="0.25">
      <c r="B1080" s="64">
        <f t="shared" si="17"/>
        <v>1070</v>
      </c>
      <c r="C1080" s="65"/>
      <c r="D1080" s="66"/>
      <c r="E1080" s="104"/>
      <c r="F1080" s="66"/>
      <c r="G1080" s="88"/>
      <c r="H1080" s="66"/>
      <c r="I1080" s="67"/>
      <c r="J1080" s="67"/>
      <c r="K1080" s="121">
        <f>'B. Consumer Budget'!$I1080-'B. Consumer Budget'!$J1080</f>
        <v>0</v>
      </c>
      <c r="L1080" s="120" t="str">
        <f>IF(OR(C1080="",D1080=""),"",SUMIFS('C. Consumer Service Detail'!$J$11:$J$5010,'C. Consumer Service Detail'!$D$11:$D$5010,$C1080,'C. Consumer Service Detail'!$E$11:$E$5010,$D1080,'C. Consumer Service Detail'!$F$11:$F$5010,'B. Consumer Budget'!$G1080))</f>
        <v/>
      </c>
      <c r="M1080" s="120">
        <f>IF('B. Consumer Budget'!$K1080&lt;0,0,IF('B. Consumer Budget'!$L1080&gt;'B. Consumer Budget'!$K1080,'B. Consumer Budget'!$K1080,'B. Consumer Budget'!$L1080))</f>
        <v>0</v>
      </c>
      <c r="N1080" s="120" t="str">
        <f>IF('B. Consumer Budget'!$L1080="","",'B. Consumer Budget'!$M1080-'B. Consumer Budget'!$L1080)</f>
        <v/>
      </c>
      <c r="O1080" s="63" t="str">
        <f>IF(OR(E1080="",F1080=""),"",SUMIFS('C. Consumer Service Detail'!$J$11:$J$5010,'C. Consumer Service Detail'!$D$11:$D$5010,$C1080,'C. Consumer Service Detail'!$E$11:$E$5010,$D1080,'C. Consumer Service Detail'!$F$11:$F$5010,'B. Consumer Budget'!$G1080,'C. Consumer Service Detail'!$P$11:$P$5010,"Denied"))</f>
        <v/>
      </c>
    </row>
    <row r="1081" spans="2:15" x14ac:dyDescent="0.25">
      <c r="B1081" s="64">
        <f t="shared" si="17"/>
        <v>1071</v>
      </c>
      <c r="C1081" s="68"/>
      <c r="D1081" s="69"/>
      <c r="E1081" s="103"/>
      <c r="F1081" s="69"/>
      <c r="G1081" s="89"/>
      <c r="H1081" s="69"/>
      <c r="I1081" s="70"/>
      <c r="J1081" s="70"/>
      <c r="K1081" s="121">
        <f>'B. Consumer Budget'!$I1081-'B. Consumer Budget'!$J1081</f>
        <v>0</v>
      </c>
      <c r="L1081" s="120" t="str">
        <f>IF(OR(C1081="",D1081=""),"",SUMIFS('C. Consumer Service Detail'!$J$11:$J$5010,'C. Consumer Service Detail'!$D$11:$D$5010,$C1081,'C. Consumer Service Detail'!$E$11:$E$5010,$D1081,'C. Consumer Service Detail'!$F$11:$F$5010,'B. Consumer Budget'!$G1081))</f>
        <v/>
      </c>
      <c r="M1081" s="120">
        <f>IF('B. Consumer Budget'!$K1081&lt;0,0,IF('B. Consumer Budget'!$L1081&gt;'B. Consumer Budget'!$K1081,'B. Consumer Budget'!$K1081,'B. Consumer Budget'!$L1081))</f>
        <v>0</v>
      </c>
      <c r="N1081" s="120" t="str">
        <f>IF('B. Consumer Budget'!$L1081="","",'B. Consumer Budget'!$M1081-'B. Consumer Budget'!$L1081)</f>
        <v/>
      </c>
      <c r="O1081" s="63" t="str">
        <f>IF(OR(E1081="",F1081=""),"",SUMIFS('C. Consumer Service Detail'!$J$11:$J$5010,'C. Consumer Service Detail'!$D$11:$D$5010,$C1081,'C. Consumer Service Detail'!$E$11:$E$5010,$D1081,'C. Consumer Service Detail'!$F$11:$F$5010,'B. Consumer Budget'!$G1081,'C. Consumer Service Detail'!$P$11:$P$5010,"Denied"))</f>
        <v/>
      </c>
    </row>
    <row r="1082" spans="2:15" x14ac:dyDescent="0.25">
      <c r="B1082" s="64">
        <f t="shared" si="17"/>
        <v>1072</v>
      </c>
      <c r="C1082" s="65"/>
      <c r="D1082" s="66"/>
      <c r="E1082" s="104"/>
      <c r="F1082" s="66"/>
      <c r="G1082" s="88"/>
      <c r="H1082" s="66"/>
      <c r="I1082" s="67"/>
      <c r="J1082" s="67"/>
      <c r="K1082" s="121">
        <f>'B. Consumer Budget'!$I1082-'B. Consumer Budget'!$J1082</f>
        <v>0</v>
      </c>
      <c r="L1082" s="120" t="str">
        <f>IF(OR(C1082="",D1082=""),"",SUMIFS('C. Consumer Service Detail'!$J$11:$J$5010,'C. Consumer Service Detail'!$D$11:$D$5010,$C1082,'C. Consumer Service Detail'!$E$11:$E$5010,$D1082,'C. Consumer Service Detail'!$F$11:$F$5010,'B. Consumer Budget'!$G1082))</f>
        <v/>
      </c>
      <c r="M1082" s="120">
        <f>IF('B. Consumer Budget'!$K1082&lt;0,0,IF('B. Consumer Budget'!$L1082&gt;'B. Consumer Budget'!$K1082,'B. Consumer Budget'!$K1082,'B. Consumer Budget'!$L1082))</f>
        <v>0</v>
      </c>
      <c r="N1082" s="120" t="str">
        <f>IF('B. Consumer Budget'!$L1082="","",'B. Consumer Budget'!$M1082-'B. Consumer Budget'!$L1082)</f>
        <v/>
      </c>
      <c r="O1082" s="63" t="str">
        <f>IF(OR(E1082="",F1082=""),"",SUMIFS('C. Consumer Service Detail'!$J$11:$J$5010,'C. Consumer Service Detail'!$D$11:$D$5010,$C1082,'C. Consumer Service Detail'!$E$11:$E$5010,$D1082,'C. Consumer Service Detail'!$F$11:$F$5010,'B. Consumer Budget'!$G1082,'C. Consumer Service Detail'!$P$11:$P$5010,"Denied"))</f>
        <v/>
      </c>
    </row>
    <row r="1083" spans="2:15" x14ac:dyDescent="0.25">
      <c r="B1083" s="64">
        <f t="shared" si="17"/>
        <v>1073</v>
      </c>
      <c r="C1083" s="68"/>
      <c r="D1083" s="69"/>
      <c r="E1083" s="103"/>
      <c r="F1083" s="69"/>
      <c r="G1083" s="89"/>
      <c r="H1083" s="69"/>
      <c r="I1083" s="70"/>
      <c r="J1083" s="70"/>
      <c r="K1083" s="121">
        <f>'B. Consumer Budget'!$I1083-'B. Consumer Budget'!$J1083</f>
        <v>0</v>
      </c>
      <c r="L1083" s="120" t="str">
        <f>IF(OR(C1083="",D1083=""),"",SUMIFS('C. Consumer Service Detail'!$J$11:$J$5010,'C. Consumer Service Detail'!$D$11:$D$5010,$C1083,'C. Consumer Service Detail'!$E$11:$E$5010,$D1083,'C. Consumer Service Detail'!$F$11:$F$5010,'B. Consumer Budget'!$G1083))</f>
        <v/>
      </c>
      <c r="M1083" s="120">
        <f>IF('B. Consumer Budget'!$K1083&lt;0,0,IF('B. Consumer Budget'!$L1083&gt;'B. Consumer Budget'!$K1083,'B. Consumer Budget'!$K1083,'B. Consumer Budget'!$L1083))</f>
        <v>0</v>
      </c>
      <c r="N1083" s="120" t="str">
        <f>IF('B. Consumer Budget'!$L1083="","",'B. Consumer Budget'!$M1083-'B. Consumer Budget'!$L1083)</f>
        <v/>
      </c>
      <c r="O1083" s="63" t="str">
        <f>IF(OR(E1083="",F1083=""),"",SUMIFS('C. Consumer Service Detail'!$J$11:$J$5010,'C. Consumer Service Detail'!$D$11:$D$5010,$C1083,'C. Consumer Service Detail'!$E$11:$E$5010,$D1083,'C. Consumer Service Detail'!$F$11:$F$5010,'B. Consumer Budget'!$G1083,'C. Consumer Service Detail'!$P$11:$P$5010,"Denied"))</f>
        <v/>
      </c>
    </row>
    <row r="1084" spans="2:15" x14ac:dyDescent="0.25">
      <c r="B1084" s="64">
        <f t="shared" si="17"/>
        <v>1074</v>
      </c>
      <c r="C1084" s="65"/>
      <c r="D1084" s="66"/>
      <c r="E1084" s="104"/>
      <c r="F1084" s="66"/>
      <c r="G1084" s="88"/>
      <c r="H1084" s="66"/>
      <c r="I1084" s="67"/>
      <c r="J1084" s="67"/>
      <c r="K1084" s="121">
        <f>'B. Consumer Budget'!$I1084-'B. Consumer Budget'!$J1084</f>
        <v>0</v>
      </c>
      <c r="L1084" s="120" t="str">
        <f>IF(OR(C1084="",D1084=""),"",SUMIFS('C. Consumer Service Detail'!$J$11:$J$5010,'C. Consumer Service Detail'!$D$11:$D$5010,$C1084,'C. Consumer Service Detail'!$E$11:$E$5010,$D1084,'C. Consumer Service Detail'!$F$11:$F$5010,'B. Consumer Budget'!$G1084))</f>
        <v/>
      </c>
      <c r="M1084" s="120">
        <f>IF('B. Consumer Budget'!$K1084&lt;0,0,IF('B. Consumer Budget'!$L1084&gt;'B. Consumer Budget'!$K1084,'B. Consumer Budget'!$K1084,'B. Consumer Budget'!$L1084))</f>
        <v>0</v>
      </c>
      <c r="N1084" s="120" t="str">
        <f>IF('B. Consumer Budget'!$L1084="","",'B. Consumer Budget'!$M1084-'B. Consumer Budget'!$L1084)</f>
        <v/>
      </c>
      <c r="O1084" s="63" t="str">
        <f>IF(OR(E1084="",F1084=""),"",SUMIFS('C. Consumer Service Detail'!$J$11:$J$5010,'C. Consumer Service Detail'!$D$11:$D$5010,$C1084,'C. Consumer Service Detail'!$E$11:$E$5010,$D1084,'C. Consumer Service Detail'!$F$11:$F$5010,'B. Consumer Budget'!$G1084,'C. Consumer Service Detail'!$P$11:$P$5010,"Denied"))</f>
        <v/>
      </c>
    </row>
    <row r="1085" spans="2:15" x14ac:dyDescent="0.25">
      <c r="B1085" s="64">
        <f t="shared" si="17"/>
        <v>1075</v>
      </c>
      <c r="C1085" s="68"/>
      <c r="D1085" s="69"/>
      <c r="E1085" s="103"/>
      <c r="F1085" s="69"/>
      <c r="G1085" s="89"/>
      <c r="H1085" s="69"/>
      <c r="I1085" s="70"/>
      <c r="J1085" s="70"/>
      <c r="K1085" s="121">
        <f>'B. Consumer Budget'!$I1085-'B. Consumer Budget'!$J1085</f>
        <v>0</v>
      </c>
      <c r="L1085" s="120" t="str">
        <f>IF(OR(C1085="",D1085=""),"",SUMIFS('C. Consumer Service Detail'!$J$11:$J$5010,'C. Consumer Service Detail'!$D$11:$D$5010,$C1085,'C. Consumer Service Detail'!$E$11:$E$5010,$D1085,'C. Consumer Service Detail'!$F$11:$F$5010,'B. Consumer Budget'!$G1085))</f>
        <v/>
      </c>
      <c r="M1085" s="120">
        <f>IF('B. Consumer Budget'!$K1085&lt;0,0,IF('B. Consumer Budget'!$L1085&gt;'B. Consumer Budget'!$K1085,'B. Consumer Budget'!$K1085,'B. Consumer Budget'!$L1085))</f>
        <v>0</v>
      </c>
      <c r="N1085" s="120" t="str">
        <f>IF('B. Consumer Budget'!$L1085="","",'B. Consumer Budget'!$M1085-'B. Consumer Budget'!$L1085)</f>
        <v/>
      </c>
      <c r="O1085" s="63" t="str">
        <f>IF(OR(E1085="",F1085=""),"",SUMIFS('C. Consumer Service Detail'!$J$11:$J$5010,'C. Consumer Service Detail'!$D$11:$D$5010,$C1085,'C. Consumer Service Detail'!$E$11:$E$5010,$D1085,'C. Consumer Service Detail'!$F$11:$F$5010,'B. Consumer Budget'!$G1085,'C. Consumer Service Detail'!$P$11:$P$5010,"Denied"))</f>
        <v/>
      </c>
    </row>
    <row r="1086" spans="2:15" x14ac:dyDescent="0.25">
      <c r="B1086" s="64">
        <f t="shared" si="17"/>
        <v>1076</v>
      </c>
      <c r="C1086" s="65"/>
      <c r="D1086" s="66"/>
      <c r="E1086" s="104"/>
      <c r="F1086" s="66"/>
      <c r="G1086" s="88"/>
      <c r="H1086" s="66"/>
      <c r="I1086" s="67"/>
      <c r="J1086" s="67"/>
      <c r="K1086" s="121">
        <f>'B. Consumer Budget'!$I1086-'B. Consumer Budget'!$J1086</f>
        <v>0</v>
      </c>
      <c r="L1086" s="120" t="str">
        <f>IF(OR(C1086="",D1086=""),"",SUMIFS('C. Consumer Service Detail'!$J$11:$J$5010,'C. Consumer Service Detail'!$D$11:$D$5010,$C1086,'C. Consumer Service Detail'!$E$11:$E$5010,$D1086,'C. Consumer Service Detail'!$F$11:$F$5010,'B. Consumer Budget'!$G1086))</f>
        <v/>
      </c>
      <c r="M1086" s="120">
        <f>IF('B. Consumer Budget'!$K1086&lt;0,0,IF('B. Consumer Budget'!$L1086&gt;'B. Consumer Budget'!$K1086,'B. Consumer Budget'!$K1086,'B. Consumer Budget'!$L1086))</f>
        <v>0</v>
      </c>
      <c r="N1086" s="120" t="str">
        <f>IF('B. Consumer Budget'!$L1086="","",'B. Consumer Budget'!$M1086-'B. Consumer Budget'!$L1086)</f>
        <v/>
      </c>
      <c r="O1086" s="63" t="str">
        <f>IF(OR(E1086="",F1086=""),"",SUMIFS('C. Consumer Service Detail'!$J$11:$J$5010,'C. Consumer Service Detail'!$D$11:$D$5010,$C1086,'C. Consumer Service Detail'!$E$11:$E$5010,$D1086,'C. Consumer Service Detail'!$F$11:$F$5010,'B. Consumer Budget'!$G1086,'C. Consumer Service Detail'!$P$11:$P$5010,"Denied"))</f>
        <v/>
      </c>
    </row>
    <row r="1087" spans="2:15" x14ac:dyDescent="0.25">
      <c r="B1087" s="64">
        <f t="shared" si="17"/>
        <v>1077</v>
      </c>
      <c r="C1087" s="68"/>
      <c r="D1087" s="69"/>
      <c r="E1087" s="103"/>
      <c r="F1087" s="69"/>
      <c r="G1087" s="89"/>
      <c r="H1087" s="69"/>
      <c r="I1087" s="70"/>
      <c r="J1087" s="70"/>
      <c r="K1087" s="121">
        <f>'B. Consumer Budget'!$I1087-'B. Consumer Budget'!$J1087</f>
        <v>0</v>
      </c>
      <c r="L1087" s="120" t="str">
        <f>IF(OR(C1087="",D1087=""),"",SUMIFS('C. Consumer Service Detail'!$J$11:$J$5010,'C. Consumer Service Detail'!$D$11:$D$5010,$C1087,'C. Consumer Service Detail'!$E$11:$E$5010,$D1087,'C. Consumer Service Detail'!$F$11:$F$5010,'B. Consumer Budget'!$G1087))</f>
        <v/>
      </c>
      <c r="M1087" s="120">
        <f>IF('B. Consumer Budget'!$K1087&lt;0,0,IF('B. Consumer Budget'!$L1087&gt;'B. Consumer Budget'!$K1087,'B. Consumer Budget'!$K1087,'B. Consumer Budget'!$L1087))</f>
        <v>0</v>
      </c>
      <c r="N1087" s="120" t="str">
        <f>IF('B. Consumer Budget'!$L1087="","",'B. Consumer Budget'!$M1087-'B. Consumer Budget'!$L1087)</f>
        <v/>
      </c>
      <c r="O1087" s="63" t="str">
        <f>IF(OR(E1087="",F1087=""),"",SUMIFS('C. Consumer Service Detail'!$J$11:$J$5010,'C. Consumer Service Detail'!$D$11:$D$5010,$C1087,'C. Consumer Service Detail'!$E$11:$E$5010,$D1087,'C. Consumer Service Detail'!$F$11:$F$5010,'B. Consumer Budget'!$G1087,'C. Consumer Service Detail'!$P$11:$P$5010,"Denied"))</f>
        <v/>
      </c>
    </row>
    <row r="1088" spans="2:15" x14ac:dyDescent="0.25">
      <c r="B1088" s="64">
        <f t="shared" si="17"/>
        <v>1078</v>
      </c>
      <c r="C1088" s="65"/>
      <c r="D1088" s="66"/>
      <c r="E1088" s="104"/>
      <c r="F1088" s="66"/>
      <c r="G1088" s="88"/>
      <c r="H1088" s="66"/>
      <c r="I1088" s="67"/>
      <c r="J1088" s="67"/>
      <c r="K1088" s="121">
        <f>'B. Consumer Budget'!$I1088-'B. Consumer Budget'!$J1088</f>
        <v>0</v>
      </c>
      <c r="L1088" s="120" t="str">
        <f>IF(OR(C1088="",D1088=""),"",SUMIFS('C. Consumer Service Detail'!$J$11:$J$5010,'C. Consumer Service Detail'!$D$11:$D$5010,$C1088,'C. Consumer Service Detail'!$E$11:$E$5010,$D1088,'C. Consumer Service Detail'!$F$11:$F$5010,'B. Consumer Budget'!$G1088))</f>
        <v/>
      </c>
      <c r="M1088" s="120">
        <f>IF('B. Consumer Budget'!$K1088&lt;0,0,IF('B. Consumer Budget'!$L1088&gt;'B. Consumer Budget'!$K1088,'B. Consumer Budget'!$K1088,'B. Consumer Budget'!$L1088))</f>
        <v>0</v>
      </c>
      <c r="N1088" s="120" t="str">
        <f>IF('B. Consumer Budget'!$L1088="","",'B. Consumer Budget'!$M1088-'B. Consumer Budget'!$L1088)</f>
        <v/>
      </c>
      <c r="O1088" s="63" t="str">
        <f>IF(OR(E1088="",F1088=""),"",SUMIFS('C. Consumer Service Detail'!$J$11:$J$5010,'C. Consumer Service Detail'!$D$11:$D$5010,$C1088,'C. Consumer Service Detail'!$E$11:$E$5010,$D1088,'C. Consumer Service Detail'!$F$11:$F$5010,'B. Consumer Budget'!$G1088,'C. Consumer Service Detail'!$P$11:$P$5010,"Denied"))</f>
        <v/>
      </c>
    </row>
    <row r="1089" spans="2:15" x14ac:dyDescent="0.25">
      <c r="B1089" s="64">
        <f t="shared" si="17"/>
        <v>1079</v>
      </c>
      <c r="C1089" s="68"/>
      <c r="D1089" s="69"/>
      <c r="E1089" s="103"/>
      <c r="F1089" s="69"/>
      <c r="G1089" s="89"/>
      <c r="H1089" s="69"/>
      <c r="I1089" s="70"/>
      <c r="J1089" s="70"/>
      <c r="K1089" s="121">
        <f>'B. Consumer Budget'!$I1089-'B. Consumer Budget'!$J1089</f>
        <v>0</v>
      </c>
      <c r="L1089" s="120" t="str">
        <f>IF(OR(C1089="",D1089=""),"",SUMIFS('C. Consumer Service Detail'!$J$11:$J$5010,'C. Consumer Service Detail'!$D$11:$D$5010,$C1089,'C. Consumer Service Detail'!$E$11:$E$5010,$D1089,'C. Consumer Service Detail'!$F$11:$F$5010,'B. Consumer Budget'!$G1089))</f>
        <v/>
      </c>
      <c r="M1089" s="120">
        <f>IF('B. Consumer Budget'!$K1089&lt;0,0,IF('B. Consumer Budget'!$L1089&gt;'B. Consumer Budget'!$K1089,'B. Consumer Budget'!$K1089,'B. Consumer Budget'!$L1089))</f>
        <v>0</v>
      </c>
      <c r="N1089" s="120" t="str">
        <f>IF('B. Consumer Budget'!$L1089="","",'B. Consumer Budget'!$M1089-'B. Consumer Budget'!$L1089)</f>
        <v/>
      </c>
      <c r="O1089" s="63" t="str">
        <f>IF(OR(E1089="",F1089=""),"",SUMIFS('C. Consumer Service Detail'!$J$11:$J$5010,'C. Consumer Service Detail'!$D$11:$D$5010,$C1089,'C. Consumer Service Detail'!$E$11:$E$5010,$D1089,'C. Consumer Service Detail'!$F$11:$F$5010,'B. Consumer Budget'!$G1089,'C. Consumer Service Detail'!$P$11:$P$5010,"Denied"))</f>
        <v/>
      </c>
    </row>
    <row r="1090" spans="2:15" x14ac:dyDescent="0.25">
      <c r="B1090" s="64">
        <f t="shared" si="17"/>
        <v>1080</v>
      </c>
      <c r="C1090" s="65"/>
      <c r="D1090" s="66"/>
      <c r="E1090" s="104"/>
      <c r="F1090" s="66"/>
      <c r="G1090" s="88"/>
      <c r="H1090" s="66"/>
      <c r="I1090" s="67"/>
      <c r="J1090" s="67"/>
      <c r="K1090" s="121">
        <f>'B. Consumer Budget'!$I1090-'B. Consumer Budget'!$J1090</f>
        <v>0</v>
      </c>
      <c r="L1090" s="120" t="str">
        <f>IF(OR(C1090="",D1090=""),"",SUMIFS('C. Consumer Service Detail'!$J$11:$J$5010,'C. Consumer Service Detail'!$D$11:$D$5010,$C1090,'C. Consumer Service Detail'!$E$11:$E$5010,$D1090,'C. Consumer Service Detail'!$F$11:$F$5010,'B. Consumer Budget'!$G1090))</f>
        <v/>
      </c>
      <c r="M1090" s="120">
        <f>IF('B. Consumer Budget'!$K1090&lt;0,0,IF('B. Consumer Budget'!$L1090&gt;'B. Consumer Budget'!$K1090,'B. Consumer Budget'!$K1090,'B. Consumer Budget'!$L1090))</f>
        <v>0</v>
      </c>
      <c r="N1090" s="120" t="str">
        <f>IF('B. Consumer Budget'!$L1090="","",'B. Consumer Budget'!$M1090-'B. Consumer Budget'!$L1090)</f>
        <v/>
      </c>
      <c r="O1090" s="63" t="str">
        <f>IF(OR(E1090="",F1090=""),"",SUMIFS('C. Consumer Service Detail'!$J$11:$J$5010,'C. Consumer Service Detail'!$D$11:$D$5010,$C1090,'C. Consumer Service Detail'!$E$11:$E$5010,$D1090,'C. Consumer Service Detail'!$F$11:$F$5010,'B. Consumer Budget'!$G1090,'C. Consumer Service Detail'!$P$11:$P$5010,"Denied"))</f>
        <v/>
      </c>
    </row>
    <row r="1091" spans="2:15" x14ac:dyDescent="0.25">
      <c r="B1091" s="64">
        <f t="shared" si="17"/>
        <v>1081</v>
      </c>
      <c r="C1091" s="68"/>
      <c r="D1091" s="69"/>
      <c r="E1091" s="103"/>
      <c r="F1091" s="69"/>
      <c r="G1091" s="89"/>
      <c r="H1091" s="69"/>
      <c r="I1091" s="70"/>
      <c r="J1091" s="70"/>
      <c r="K1091" s="121">
        <f>'B. Consumer Budget'!$I1091-'B. Consumer Budget'!$J1091</f>
        <v>0</v>
      </c>
      <c r="L1091" s="120" t="str">
        <f>IF(OR(C1091="",D1091=""),"",SUMIFS('C. Consumer Service Detail'!$J$11:$J$5010,'C. Consumer Service Detail'!$D$11:$D$5010,$C1091,'C. Consumer Service Detail'!$E$11:$E$5010,$D1091,'C. Consumer Service Detail'!$F$11:$F$5010,'B. Consumer Budget'!$G1091))</f>
        <v/>
      </c>
      <c r="M1091" s="120">
        <f>IF('B. Consumer Budget'!$K1091&lt;0,0,IF('B. Consumer Budget'!$L1091&gt;'B. Consumer Budget'!$K1091,'B. Consumer Budget'!$K1091,'B. Consumer Budget'!$L1091))</f>
        <v>0</v>
      </c>
      <c r="N1091" s="120" t="str">
        <f>IF('B. Consumer Budget'!$L1091="","",'B. Consumer Budget'!$M1091-'B. Consumer Budget'!$L1091)</f>
        <v/>
      </c>
      <c r="O1091" s="63" t="str">
        <f>IF(OR(E1091="",F1091=""),"",SUMIFS('C. Consumer Service Detail'!$J$11:$J$5010,'C. Consumer Service Detail'!$D$11:$D$5010,$C1091,'C. Consumer Service Detail'!$E$11:$E$5010,$D1091,'C. Consumer Service Detail'!$F$11:$F$5010,'B. Consumer Budget'!$G1091,'C. Consumer Service Detail'!$P$11:$P$5010,"Denied"))</f>
        <v/>
      </c>
    </row>
    <row r="1092" spans="2:15" x14ac:dyDescent="0.25">
      <c r="B1092" s="64">
        <f t="shared" si="17"/>
        <v>1082</v>
      </c>
      <c r="C1092" s="65"/>
      <c r="D1092" s="66"/>
      <c r="E1092" s="104"/>
      <c r="F1092" s="66"/>
      <c r="G1092" s="88"/>
      <c r="H1092" s="66"/>
      <c r="I1092" s="67"/>
      <c r="J1092" s="67"/>
      <c r="K1092" s="121">
        <f>'B. Consumer Budget'!$I1092-'B. Consumer Budget'!$J1092</f>
        <v>0</v>
      </c>
      <c r="L1092" s="120" t="str">
        <f>IF(OR(C1092="",D1092=""),"",SUMIFS('C. Consumer Service Detail'!$J$11:$J$5010,'C. Consumer Service Detail'!$D$11:$D$5010,$C1092,'C. Consumer Service Detail'!$E$11:$E$5010,$D1092,'C. Consumer Service Detail'!$F$11:$F$5010,'B. Consumer Budget'!$G1092))</f>
        <v/>
      </c>
      <c r="M1092" s="120">
        <f>IF('B. Consumer Budget'!$K1092&lt;0,0,IF('B. Consumer Budget'!$L1092&gt;'B. Consumer Budget'!$K1092,'B. Consumer Budget'!$K1092,'B. Consumer Budget'!$L1092))</f>
        <v>0</v>
      </c>
      <c r="N1092" s="120" t="str">
        <f>IF('B. Consumer Budget'!$L1092="","",'B. Consumer Budget'!$M1092-'B. Consumer Budget'!$L1092)</f>
        <v/>
      </c>
      <c r="O1092" s="63" t="str">
        <f>IF(OR(E1092="",F1092=""),"",SUMIFS('C. Consumer Service Detail'!$J$11:$J$5010,'C. Consumer Service Detail'!$D$11:$D$5010,$C1092,'C. Consumer Service Detail'!$E$11:$E$5010,$D1092,'C. Consumer Service Detail'!$F$11:$F$5010,'B. Consumer Budget'!$G1092,'C. Consumer Service Detail'!$P$11:$P$5010,"Denied"))</f>
        <v/>
      </c>
    </row>
    <row r="1093" spans="2:15" x14ac:dyDescent="0.25">
      <c r="B1093" s="64">
        <f t="shared" si="17"/>
        <v>1083</v>
      </c>
      <c r="C1093" s="68"/>
      <c r="D1093" s="69"/>
      <c r="E1093" s="103"/>
      <c r="F1093" s="69"/>
      <c r="G1093" s="89"/>
      <c r="H1093" s="69"/>
      <c r="I1093" s="70"/>
      <c r="J1093" s="70"/>
      <c r="K1093" s="121">
        <f>'B. Consumer Budget'!$I1093-'B. Consumer Budget'!$J1093</f>
        <v>0</v>
      </c>
      <c r="L1093" s="120" t="str">
        <f>IF(OR(C1093="",D1093=""),"",SUMIFS('C. Consumer Service Detail'!$J$11:$J$5010,'C. Consumer Service Detail'!$D$11:$D$5010,$C1093,'C. Consumer Service Detail'!$E$11:$E$5010,$D1093,'C. Consumer Service Detail'!$F$11:$F$5010,'B. Consumer Budget'!$G1093))</f>
        <v/>
      </c>
      <c r="M1093" s="120">
        <f>IF('B. Consumer Budget'!$K1093&lt;0,0,IF('B. Consumer Budget'!$L1093&gt;'B. Consumer Budget'!$K1093,'B. Consumer Budget'!$K1093,'B. Consumer Budget'!$L1093))</f>
        <v>0</v>
      </c>
      <c r="N1093" s="120" t="str">
        <f>IF('B. Consumer Budget'!$L1093="","",'B. Consumer Budget'!$M1093-'B. Consumer Budget'!$L1093)</f>
        <v/>
      </c>
      <c r="O1093" s="63" t="str">
        <f>IF(OR(E1093="",F1093=""),"",SUMIFS('C. Consumer Service Detail'!$J$11:$J$5010,'C. Consumer Service Detail'!$D$11:$D$5010,$C1093,'C. Consumer Service Detail'!$E$11:$E$5010,$D1093,'C. Consumer Service Detail'!$F$11:$F$5010,'B. Consumer Budget'!$G1093,'C. Consumer Service Detail'!$P$11:$P$5010,"Denied"))</f>
        <v/>
      </c>
    </row>
    <row r="1094" spans="2:15" x14ac:dyDescent="0.25">
      <c r="B1094" s="64">
        <f t="shared" si="17"/>
        <v>1084</v>
      </c>
      <c r="C1094" s="65"/>
      <c r="D1094" s="66"/>
      <c r="E1094" s="104"/>
      <c r="F1094" s="66"/>
      <c r="G1094" s="88"/>
      <c r="H1094" s="66"/>
      <c r="I1094" s="67"/>
      <c r="J1094" s="67"/>
      <c r="K1094" s="121">
        <f>'B. Consumer Budget'!$I1094-'B. Consumer Budget'!$J1094</f>
        <v>0</v>
      </c>
      <c r="L1094" s="120" t="str">
        <f>IF(OR(C1094="",D1094=""),"",SUMIFS('C. Consumer Service Detail'!$J$11:$J$5010,'C. Consumer Service Detail'!$D$11:$D$5010,$C1094,'C. Consumer Service Detail'!$E$11:$E$5010,$D1094,'C. Consumer Service Detail'!$F$11:$F$5010,'B. Consumer Budget'!$G1094))</f>
        <v/>
      </c>
      <c r="M1094" s="120">
        <f>IF('B. Consumer Budget'!$K1094&lt;0,0,IF('B. Consumer Budget'!$L1094&gt;'B. Consumer Budget'!$K1094,'B. Consumer Budget'!$K1094,'B. Consumer Budget'!$L1094))</f>
        <v>0</v>
      </c>
      <c r="N1094" s="120" t="str">
        <f>IF('B. Consumer Budget'!$L1094="","",'B. Consumer Budget'!$M1094-'B. Consumer Budget'!$L1094)</f>
        <v/>
      </c>
      <c r="O1094" s="63" t="str">
        <f>IF(OR(E1094="",F1094=""),"",SUMIFS('C. Consumer Service Detail'!$J$11:$J$5010,'C. Consumer Service Detail'!$D$11:$D$5010,$C1094,'C. Consumer Service Detail'!$E$11:$E$5010,$D1094,'C. Consumer Service Detail'!$F$11:$F$5010,'B. Consumer Budget'!$G1094,'C. Consumer Service Detail'!$P$11:$P$5010,"Denied"))</f>
        <v/>
      </c>
    </row>
    <row r="1095" spans="2:15" x14ac:dyDescent="0.25">
      <c r="B1095" s="64">
        <f t="shared" si="17"/>
        <v>1085</v>
      </c>
      <c r="C1095" s="68"/>
      <c r="D1095" s="69"/>
      <c r="E1095" s="103"/>
      <c r="F1095" s="69"/>
      <c r="G1095" s="89"/>
      <c r="H1095" s="69"/>
      <c r="I1095" s="70"/>
      <c r="J1095" s="70"/>
      <c r="K1095" s="121">
        <f>'B. Consumer Budget'!$I1095-'B. Consumer Budget'!$J1095</f>
        <v>0</v>
      </c>
      <c r="L1095" s="120" t="str">
        <f>IF(OR(C1095="",D1095=""),"",SUMIFS('C. Consumer Service Detail'!$J$11:$J$5010,'C. Consumer Service Detail'!$D$11:$D$5010,$C1095,'C. Consumer Service Detail'!$E$11:$E$5010,$D1095,'C. Consumer Service Detail'!$F$11:$F$5010,'B. Consumer Budget'!$G1095))</f>
        <v/>
      </c>
      <c r="M1095" s="120">
        <f>IF('B. Consumer Budget'!$K1095&lt;0,0,IF('B. Consumer Budget'!$L1095&gt;'B. Consumer Budget'!$K1095,'B. Consumer Budget'!$K1095,'B. Consumer Budget'!$L1095))</f>
        <v>0</v>
      </c>
      <c r="N1095" s="120" t="str">
        <f>IF('B. Consumer Budget'!$L1095="","",'B. Consumer Budget'!$M1095-'B. Consumer Budget'!$L1095)</f>
        <v/>
      </c>
      <c r="O1095" s="63" t="str">
        <f>IF(OR(E1095="",F1095=""),"",SUMIFS('C. Consumer Service Detail'!$J$11:$J$5010,'C. Consumer Service Detail'!$D$11:$D$5010,$C1095,'C. Consumer Service Detail'!$E$11:$E$5010,$D1095,'C. Consumer Service Detail'!$F$11:$F$5010,'B. Consumer Budget'!$G1095,'C. Consumer Service Detail'!$P$11:$P$5010,"Denied"))</f>
        <v/>
      </c>
    </row>
    <row r="1096" spans="2:15" x14ac:dyDescent="0.25">
      <c r="B1096" s="64">
        <f t="shared" si="17"/>
        <v>1086</v>
      </c>
      <c r="C1096" s="65"/>
      <c r="D1096" s="66"/>
      <c r="E1096" s="104"/>
      <c r="F1096" s="66"/>
      <c r="G1096" s="88"/>
      <c r="H1096" s="66"/>
      <c r="I1096" s="67"/>
      <c r="J1096" s="67"/>
      <c r="K1096" s="121">
        <f>'B. Consumer Budget'!$I1096-'B. Consumer Budget'!$J1096</f>
        <v>0</v>
      </c>
      <c r="L1096" s="120" t="str">
        <f>IF(OR(C1096="",D1096=""),"",SUMIFS('C. Consumer Service Detail'!$J$11:$J$5010,'C. Consumer Service Detail'!$D$11:$D$5010,$C1096,'C. Consumer Service Detail'!$E$11:$E$5010,$D1096,'C. Consumer Service Detail'!$F$11:$F$5010,'B. Consumer Budget'!$G1096))</f>
        <v/>
      </c>
      <c r="M1096" s="120">
        <f>IF('B. Consumer Budget'!$K1096&lt;0,0,IF('B. Consumer Budget'!$L1096&gt;'B. Consumer Budget'!$K1096,'B. Consumer Budget'!$K1096,'B. Consumer Budget'!$L1096))</f>
        <v>0</v>
      </c>
      <c r="N1096" s="120" t="str">
        <f>IF('B. Consumer Budget'!$L1096="","",'B. Consumer Budget'!$M1096-'B. Consumer Budget'!$L1096)</f>
        <v/>
      </c>
      <c r="O1096" s="63" t="str">
        <f>IF(OR(E1096="",F1096=""),"",SUMIFS('C. Consumer Service Detail'!$J$11:$J$5010,'C. Consumer Service Detail'!$D$11:$D$5010,$C1096,'C. Consumer Service Detail'!$E$11:$E$5010,$D1096,'C. Consumer Service Detail'!$F$11:$F$5010,'B. Consumer Budget'!$G1096,'C. Consumer Service Detail'!$P$11:$P$5010,"Denied"))</f>
        <v/>
      </c>
    </row>
    <row r="1097" spans="2:15" x14ac:dyDescent="0.25">
      <c r="B1097" s="64">
        <f t="shared" si="17"/>
        <v>1087</v>
      </c>
      <c r="C1097" s="68"/>
      <c r="D1097" s="69"/>
      <c r="E1097" s="103"/>
      <c r="F1097" s="69"/>
      <c r="G1097" s="89"/>
      <c r="H1097" s="69"/>
      <c r="I1097" s="70"/>
      <c r="J1097" s="70"/>
      <c r="K1097" s="121">
        <f>'B. Consumer Budget'!$I1097-'B. Consumer Budget'!$J1097</f>
        <v>0</v>
      </c>
      <c r="L1097" s="120" t="str">
        <f>IF(OR(C1097="",D1097=""),"",SUMIFS('C. Consumer Service Detail'!$J$11:$J$5010,'C. Consumer Service Detail'!$D$11:$D$5010,$C1097,'C. Consumer Service Detail'!$E$11:$E$5010,$D1097,'C. Consumer Service Detail'!$F$11:$F$5010,'B. Consumer Budget'!$G1097))</f>
        <v/>
      </c>
      <c r="M1097" s="120">
        <f>IF('B. Consumer Budget'!$K1097&lt;0,0,IF('B. Consumer Budget'!$L1097&gt;'B. Consumer Budget'!$K1097,'B. Consumer Budget'!$K1097,'B. Consumer Budget'!$L1097))</f>
        <v>0</v>
      </c>
      <c r="N1097" s="120" t="str">
        <f>IF('B. Consumer Budget'!$L1097="","",'B. Consumer Budget'!$M1097-'B. Consumer Budget'!$L1097)</f>
        <v/>
      </c>
      <c r="O1097" s="63" t="str">
        <f>IF(OR(E1097="",F1097=""),"",SUMIFS('C. Consumer Service Detail'!$J$11:$J$5010,'C. Consumer Service Detail'!$D$11:$D$5010,$C1097,'C. Consumer Service Detail'!$E$11:$E$5010,$D1097,'C. Consumer Service Detail'!$F$11:$F$5010,'B. Consumer Budget'!$G1097,'C. Consumer Service Detail'!$P$11:$P$5010,"Denied"))</f>
        <v/>
      </c>
    </row>
    <row r="1098" spans="2:15" x14ac:dyDescent="0.25">
      <c r="B1098" s="64">
        <f t="shared" si="17"/>
        <v>1088</v>
      </c>
      <c r="C1098" s="65"/>
      <c r="D1098" s="66"/>
      <c r="E1098" s="104"/>
      <c r="F1098" s="66"/>
      <c r="G1098" s="88"/>
      <c r="H1098" s="66"/>
      <c r="I1098" s="67"/>
      <c r="J1098" s="67"/>
      <c r="K1098" s="121">
        <f>'B. Consumer Budget'!$I1098-'B. Consumer Budget'!$J1098</f>
        <v>0</v>
      </c>
      <c r="L1098" s="120" t="str">
        <f>IF(OR(C1098="",D1098=""),"",SUMIFS('C. Consumer Service Detail'!$J$11:$J$5010,'C. Consumer Service Detail'!$D$11:$D$5010,$C1098,'C. Consumer Service Detail'!$E$11:$E$5010,$D1098,'C. Consumer Service Detail'!$F$11:$F$5010,'B. Consumer Budget'!$G1098))</f>
        <v/>
      </c>
      <c r="M1098" s="120">
        <f>IF('B. Consumer Budget'!$K1098&lt;0,0,IF('B. Consumer Budget'!$L1098&gt;'B. Consumer Budget'!$K1098,'B. Consumer Budget'!$K1098,'B. Consumer Budget'!$L1098))</f>
        <v>0</v>
      </c>
      <c r="N1098" s="120" t="str">
        <f>IF('B. Consumer Budget'!$L1098="","",'B. Consumer Budget'!$M1098-'B. Consumer Budget'!$L1098)</f>
        <v/>
      </c>
      <c r="O1098" s="63" t="str">
        <f>IF(OR(E1098="",F1098=""),"",SUMIFS('C. Consumer Service Detail'!$J$11:$J$5010,'C. Consumer Service Detail'!$D$11:$D$5010,$C1098,'C. Consumer Service Detail'!$E$11:$E$5010,$D1098,'C. Consumer Service Detail'!$F$11:$F$5010,'B. Consumer Budget'!$G1098,'C. Consumer Service Detail'!$P$11:$P$5010,"Denied"))</f>
        <v/>
      </c>
    </row>
    <row r="1099" spans="2:15" x14ac:dyDescent="0.25">
      <c r="B1099" s="64">
        <f t="shared" si="17"/>
        <v>1089</v>
      </c>
      <c r="C1099" s="68"/>
      <c r="D1099" s="69"/>
      <c r="E1099" s="103"/>
      <c r="F1099" s="69"/>
      <c r="G1099" s="89"/>
      <c r="H1099" s="69"/>
      <c r="I1099" s="70"/>
      <c r="J1099" s="70"/>
      <c r="K1099" s="121">
        <f>'B. Consumer Budget'!$I1099-'B. Consumer Budget'!$J1099</f>
        <v>0</v>
      </c>
      <c r="L1099" s="120" t="str">
        <f>IF(OR(C1099="",D1099=""),"",SUMIFS('C. Consumer Service Detail'!$J$11:$J$5010,'C. Consumer Service Detail'!$D$11:$D$5010,$C1099,'C. Consumer Service Detail'!$E$11:$E$5010,$D1099,'C. Consumer Service Detail'!$F$11:$F$5010,'B. Consumer Budget'!$G1099))</f>
        <v/>
      </c>
      <c r="M1099" s="120">
        <f>IF('B. Consumer Budget'!$K1099&lt;0,0,IF('B. Consumer Budget'!$L1099&gt;'B. Consumer Budget'!$K1099,'B. Consumer Budget'!$K1099,'B. Consumer Budget'!$L1099))</f>
        <v>0</v>
      </c>
      <c r="N1099" s="120" t="str">
        <f>IF('B. Consumer Budget'!$L1099="","",'B. Consumer Budget'!$M1099-'B. Consumer Budget'!$L1099)</f>
        <v/>
      </c>
      <c r="O1099" s="63" t="str">
        <f>IF(OR(E1099="",F1099=""),"",SUMIFS('C. Consumer Service Detail'!$J$11:$J$5010,'C. Consumer Service Detail'!$D$11:$D$5010,$C1099,'C. Consumer Service Detail'!$E$11:$E$5010,$D1099,'C. Consumer Service Detail'!$F$11:$F$5010,'B. Consumer Budget'!$G1099,'C. Consumer Service Detail'!$P$11:$P$5010,"Denied"))</f>
        <v/>
      </c>
    </row>
    <row r="1100" spans="2:15" x14ac:dyDescent="0.25">
      <c r="B1100" s="64">
        <f t="shared" si="17"/>
        <v>1090</v>
      </c>
      <c r="C1100" s="65"/>
      <c r="D1100" s="66"/>
      <c r="E1100" s="104"/>
      <c r="F1100" s="66"/>
      <c r="G1100" s="88"/>
      <c r="H1100" s="66"/>
      <c r="I1100" s="67"/>
      <c r="J1100" s="67"/>
      <c r="K1100" s="121">
        <f>'B. Consumer Budget'!$I1100-'B. Consumer Budget'!$J1100</f>
        <v>0</v>
      </c>
      <c r="L1100" s="120" t="str">
        <f>IF(OR(C1100="",D1100=""),"",SUMIFS('C. Consumer Service Detail'!$J$11:$J$5010,'C. Consumer Service Detail'!$D$11:$D$5010,$C1100,'C. Consumer Service Detail'!$E$11:$E$5010,$D1100,'C. Consumer Service Detail'!$F$11:$F$5010,'B. Consumer Budget'!$G1100))</f>
        <v/>
      </c>
      <c r="M1100" s="120">
        <f>IF('B. Consumer Budget'!$K1100&lt;0,0,IF('B. Consumer Budget'!$L1100&gt;'B. Consumer Budget'!$K1100,'B. Consumer Budget'!$K1100,'B. Consumer Budget'!$L1100))</f>
        <v>0</v>
      </c>
      <c r="N1100" s="120" t="str">
        <f>IF('B. Consumer Budget'!$L1100="","",'B. Consumer Budget'!$M1100-'B. Consumer Budget'!$L1100)</f>
        <v/>
      </c>
      <c r="O1100" s="63" t="str">
        <f>IF(OR(E1100="",F1100=""),"",SUMIFS('C. Consumer Service Detail'!$J$11:$J$5010,'C. Consumer Service Detail'!$D$11:$D$5010,$C1100,'C. Consumer Service Detail'!$E$11:$E$5010,$D1100,'C. Consumer Service Detail'!$F$11:$F$5010,'B. Consumer Budget'!$G1100,'C. Consumer Service Detail'!$P$11:$P$5010,"Denied"))</f>
        <v/>
      </c>
    </row>
    <row r="1101" spans="2:15" x14ac:dyDescent="0.25">
      <c r="B1101" s="64">
        <f t="shared" si="17"/>
        <v>1091</v>
      </c>
      <c r="C1101" s="68"/>
      <c r="D1101" s="69"/>
      <c r="E1101" s="103"/>
      <c r="F1101" s="69"/>
      <c r="G1101" s="89"/>
      <c r="H1101" s="69"/>
      <c r="I1101" s="70"/>
      <c r="J1101" s="70"/>
      <c r="K1101" s="121">
        <f>'B. Consumer Budget'!$I1101-'B. Consumer Budget'!$J1101</f>
        <v>0</v>
      </c>
      <c r="L1101" s="120" t="str">
        <f>IF(OR(C1101="",D1101=""),"",SUMIFS('C. Consumer Service Detail'!$J$11:$J$5010,'C. Consumer Service Detail'!$D$11:$D$5010,$C1101,'C. Consumer Service Detail'!$E$11:$E$5010,$D1101,'C. Consumer Service Detail'!$F$11:$F$5010,'B. Consumer Budget'!$G1101))</f>
        <v/>
      </c>
      <c r="M1101" s="120">
        <f>IF('B. Consumer Budget'!$K1101&lt;0,0,IF('B. Consumer Budget'!$L1101&gt;'B. Consumer Budget'!$K1101,'B. Consumer Budget'!$K1101,'B. Consumer Budget'!$L1101))</f>
        <v>0</v>
      </c>
      <c r="N1101" s="120" t="str">
        <f>IF('B. Consumer Budget'!$L1101="","",'B. Consumer Budget'!$M1101-'B. Consumer Budget'!$L1101)</f>
        <v/>
      </c>
      <c r="O1101" s="63" t="str">
        <f>IF(OR(E1101="",F1101=""),"",SUMIFS('C. Consumer Service Detail'!$J$11:$J$5010,'C. Consumer Service Detail'!$D$11:$D$5010,$C1101,'C. Consumer Service Detail'!$E$11:$E$5010,$D1101,'C. Consumer Service Detail'!$F$11:$F$5010,'B. Consumer Budget'!$G1101,'C. Consumer Service Detail'!$P$11:$P$5010,"Denied"))</f>
        <v/>
      </c>
    </row>
    <row r="1102" spans="2:15" x14ac:dyDescent="0.25">
      <c r="B1102" s="64">
        <f t="shared" si="17"/>
        <v>1092</v>
      </c>
      <c r="C1102" s="65"/>
      <c r="D1102" s="66"/>
      <c r="E1102" s="104"/>
      <c r="F1102" s="66"/>
      <c r="G1102" s="88"/>
      <c r="H1102" s="66"/>
      <c r="I1102" s="67"/>
      <c r="J1102" s="67"/>
      <c r="K1102" s="121">
        <f>'B. Consumer Budget'!$I1102-'B. Consumer Budget'!$J1102</f>
        <v>0</v>
      </c>
      <c r="L1102" s="120" t="str">
        <f>IF(OR(C1102="",D1102=""),"",SUMIFS('C. Consumer Service Detail'!$J$11:$J$5010,'C. Consumer Service Detail'!$D$11:$D$5010,$C1102,'C. Consumer Service Detail'!$E$11:$E$5010,$D1102,'C. Consumer Service Detail'!$F$11:$F$5010,'B. Consumer Budget'!$G1102))</f>
        <v/>
      </c>
      <c r="M1102" s="120">
        <f>IF('B. Consumer Budget'!$K1102&lt;0,0,IF('B. Consumer Budget'!$L1102&gt;'B. Consumer Budget'!$K1102,'B. Consumer Budget'!$K1102,'B. Consumer Budget'!$L1102))</f>
        <v>0</v>
      </c>
      <c r="N1102" s="120" t="str">
        <f>IF('B. Consumer Budget'!$L1102="","",'B. Consumer Budget'!$M1102-'B. Consumer Budget'!$L1102)</f>
        <v/>
      </c>
      <c r="O1102" s="63" t="str">
        <f>IF(OR(E1102="",F1102=""),"",SUMIFS('C. Consumer Service Detail'!$J$11:$J$5010,'C. Consumer Service Detail'!$D$11:$D$5010,$C1102,'C. Consumer Service Detail'!$E$11:$E$5010,$D1102,'C. Consumer Service Detail'!$F$11:$F$5010,'B. Consumer Budget'!$G1102,'C. Consumer Service Detail'!$P$11:$P$5010,"Denied"))</f>
        <v/>
      </c>
    </row>
    <row r="1103" spans="2:15" x14ac:dyDescent="0.25">
      <c r="B1103" s="64">
        <f t="shared" si="17"/>
        <v>1093</v>
      </c>
      <c r="C1103" s="68"/>
      <c r="D1103" s="69"/>
      <c r="E1103" s="103"/>
      <c r="F1103" s="69"/>
      <c r="G1103" s="89"/>
      <c r="H1103" s="69"/>
      <c r="I1103" s="70"/>
      <c r="J1103" s="70"/>
      <c r="K1103" s="121">
        <f>'B. Consumer Budget'!$I1103-'B. Consumer Budget'!$J1103</f>
        <v>0</v>
      </c>
      <c r="L1103" s="120" t="str">
        <f>IF(OR(C1103="",D1103=""),"",SUMIFS('C. Consumer Service Detail'!$J$11:$J$5010,'C. Consumer Service Detail'!$D$11:$D$5010,$C1103,'C. Consumer Service Detail'!$E$11:$E$5010,$D1103,'C. Consumer Service Detail'!$F$11:$F$5010,'B. Consumer Budget'!$G1103))</f>
        <v/>
      </c>
      <c r="M1103" s="120">
        <f>IF('B. Consumer Budget'!$K1103&lt;0,0,IF('B. Consumer Budget'!$L1103&gt;'B. Consumer Budget'!$K1103,'B. Consumer Budget'!$K1103,'B. Consumer Budget'!$L1103))</f>
        <v>0</v>
      </c>
      <c r="N1103" s="120" t="str">
        <f>IF('B. Consumer Budget'!$L1103="","",'B. Consumer Budget'!$M1103-'B. Consumer Budget'!$L1103)</f>
        <v/>
      </c>
      <c r="O1103" s="63" t="str">
        <f>IF(OR(E1103="",F1103=""),"",SUMIFS('C. Consumer Service Detail'!$J$11:$J$5010,'C. Consumer Service Detail'!$D$11:$D$5010,$C1103,'C. Consumer Service Detail'!$E$11:$E$5010,$D1103,'C. Consumer Service Detail'!$F$11:$F$5010,'B. Consumer Budget'!$G1103,'C. Consumer Service Detail'!$P$11:$P$5010,"Denied"))</f>
        <v/>
      </c>
    </row>
    <row r="1104" spans="2:15" x14ac:dyDescent="0.25">
      <c r="B1104" s="64">
        <f t="shared" si="17"/>
        <v>1094</v>
      </c>
      <c r="C1104" s="65"/>
      <c r="D1104" s="66"/>
      <c r="E1104" s="104"/>
      <c r="F1104" s="66"/>
      <c r="G1104" s="88"/>
      <c r="H1104" s="66"/>
      <c r="I1104" s="67"/>
      <c r="J1104" s="67"/>
      <c r="K1104" s="121">
        <f>'B. Consumer Budget'!$I1104-'B. Consumer Budget'!$J1104</f>
        <v>0</v>
      </c>
      <c r="L1104" s="120" t="str">
        <f>IF(OR(C1104="",D1104=""),"",SUMIFS('C. Consumer Service Detail'!$J$11:$J$5010,'C. Consumer Service Detail'!$D$11:$D$5010,$C1104,'C. Consumer Service Detail'!$E$11:$E$5010,$D1104,'C. Consumer Service Detail'!$F$11:$F$5010,'B. Consumer Budget'!$G1104))</f>
        <v/>
      </c>
      <c r="M1104" s="120">
        <f>IF('B. Consumer Budget'!$K1104&lt;0,0,IF('B. Consumer Budget'!$L1104&gt;'B. Consumer Budget'!$K1104,'B. Consumer Budget'!$K1104,'B. Consumer Budget'!$L1104))</f>
        <v>0</v>
      </c>
      <c r="N1104" s="120" t="str">
        <f>IF('B. Consumer Budget'!$L1104="","",'B. Consumer Budget'!$M1104-'B. Consumer Budget'!$L1104)</f>
        <v/>
      </c>
      <c r="O1104" s="63" t="str">
        <f>IF(OR(E1104="",F1104=""),"",SUMIFS('C. Consumer Service Detail'!$J$11:$J$5010,'C. Consumer Service Detail'!$D$11:$D$5010,$C1104,'C. Consumer Service Detail'!$E$11:$E$5010,$D1104,'C. Consumer Service Detail'!$F$11:$F$5010,'B. Consumer Budget'!$G1104,'C. Consumer Service Detail'!$P$11:$P$5010,"Denied"))</f>
        <v/>
      </c>
    </row>
    <row r="1105" spans="2:15" x14ac:dyDescent="0.25">
      <c r="B1105" s="64">
        <f t="shared" si="17"/>
        <v>1095</v>
      </c>
      <c r="C1105" s="68"/>
      <c r="D1105" s="69"/>
      <c r="E1105" s="103"/>
      <c r="F1105" s="69"/>
      <c r="G1105" s="89"/>
      <c r="H1105" s="69"/>
      <c r="I1105" s="70"/>
      <c r="J1105" s="70"/>
      <c r="K1105" s="121">
        <f>'B. Consumer Budget'!$I1105-'B. Consumer Budget'!$J1105</f>
        <v>0</v>
      </c>
      <c r="L1105" s="120" t="str">
        <f>IF(OR(C1105="",D1105=""),"",SUMIFS('C. Consumer Service Detail'!$J$11:$J$5010,'C. Consumer Service Detail'!$D$11:$D$5010,$C1105,'C. Consumer Service Detail'!$E$11:$E$5010,$D1105,'C. Consumer Service Detail'!$F$11:$F$5010,'B. Consumer Budget'!$G1105))</f>
        <v/>
      </c>
      <c r="M1105" s="120">
        <f>IF('B. Consumer Budget'!$K1105&lt;0,0,IF('B. Consumer Budget'!$L1105&gt;'B. Consumer Budget'!$K1105,'B. Consumer Budget'!$K1105,'B. Consumer Budget'!$L1105))</f>
        <v>0</v>
      </c>
      <c r="N1105" s="120" t="str">
        <f>IF('B. Consumer Budget'!$L1105="","",'B. Consumer Budget'!$M1105-'B. Consumer Budget'!$L1105)</f>
        <v/>
      </c>
      <c r="O1105" s="63" t="str">
        <f>IF(OR(E1105="",F1105=""),"",SUMIFS('C. Consumer Service Detail'!$J$11:$J$5010,'C. Consumer Service Detail'!$D$11:$D$5010,$C1105,'C. Consumer Service Detail'!$E$11:$E$5010,$D1105,'C. Consumer Service Detail'!$F$11:$F$5010,'B. Consumer Budget'!$G1105,'C. Consumer Service Detail'!$P$11:$P$5010,"Denied"))</f>
        <v/>
      </c>
    </row>
    <row r="1106" spans="2:15" x14ac:dyDescent="0.25">
      <c r="B1106" s="64">
        <f t="shared" si="17"/>
        <v>1096</v>
      </c>
      <c r="C1106" s="65"/>
      <c r="D1106" s="66"/>
      <c r="E1106" s="104"/>
      <c r="F1106" s="66"/>
      <c r="G1106" s="88"/>
      <c r="H1106" s="66"/>
      <c r="I1106" s="67"/>
      <c r="J1106" s="67"/>
      <c r="K1106" s="121">
        <f>'B. Consumer Budget'!$I1106-'B. Consumer Budget'!$J1106</f>
        <v>0</v>
      </c>
      <c r="L1106" s="120" t="str">
        <f>IF(OR(C1106="",D1106=""),"",SUMIFS('C. Consumer Service Detail'!$J$11:$J$5010,'C. Consumer Service Detail'!$D$11:$D$5010,$C1106,'C. Consumer Service Detail'!$E$11:$E$5010,$D1106,'C. Consumer Service Detail'!$F$11:$F$5010,'B. Consumer Budget'!$G1106))</f>
        <v/>
      </c>
      <c r="M1106" s="120">
        <f>IF('B. Consumer Budget'!$K1106&lt;0,0,IF('B. Consumer Budget'!$L1106&gt;'B. Consumer Budget'!$K1106,'B. Consumer Budget'!$K1106,'B. Consumer Budget'!$L1106))</f>
        <v>0</v>
      </c>
      <c r="N1106" s="120" t="str">
        <f>IF('B. Consumer Budget'!$L1106="","",'B. Consumer Budget'!$M1106-'B. Consumer Budget'!$L1106)</f>
        <v/>
      </c>
      <c r="O1106" s="63" t="str">
        <f>IF(OR(E1106="",F1106=""),"",SUMIFS('C. Consumer Service Detail'!$J$11:$J$5010,'C. Consumer Service Detail'!$D$11:$D$5010,$C1106,'C. Consumer Service Detail'!$E$11:$E$5010,$D1106,'C. Consumer Service Detail'!$F$11:$F$5010,'B. Consumer Budget'!$G1106,'C. Consumer Service Detail'!$P$11:$P$5010,"Denied"))</f>
        <v/>
      </c>
    </row>
    <row r="1107" spans="2:15" x14ac:dyDescent="0.25">
      <c r="B1107" s="64">
        <f t="shared" si="17"/>
        <v>1097</v>
      </c>
      <c r="C1107" s="68"/>
      <c r="D1107" s="69"/>
      <c r="E1107" s="103"/>
      <c r="F1107" s="69"/>
      <c r="G1107" s="89"/>
      <c r="H1107" s="69"/>
      <c r="I1107" s="70"/>
      <c r="J1107" s="70"/>
      <c r="K1107" s="121">
        <f>'B. Consumer Budget'!$I1107-'B. Consumer Budget'!$J1107</f>
        <v>0</v>
      </c>
      <c r="L1107" s="120" t="str">
        <f>IF(OR(C1107="",D1107=""),"",SUMIFS('C. Consumer Service Detail'!$J$11:$J$5010,'C. Consumer Service Detail'!$D$11:$D$5010,$C1107,'C. Consumer Service Detail'!$E$11:$E$5010,$D1107,'C. Consumer Service Detail'!$F$11:$F$5010,'B. Consumer Budget'!$G1107))</f>
        <v/>
      </c>
      <c r="M1107" s="120">
        <f>IF('B. Consumer Budget'!$K1107&lt;0,0,IF('B. Consumer Budget'!$L1107&gt;'B. Consumer Budget'!$K1107,'B. Consumer Budget'!$K1107,'B. Consumer Budget'!$L1107))</f>
        <v>0</v>
      </c>
      <c r="N1107" s="120" t="str">
        <f>IF('B. Consumer Budget'!$L1107="","",'B. Consumer Budget'!$M1107-'B. Consumer Budget'!$L1107)</f>
        <v/>
      </c>
      <c r="O1107" s="63" t="str">
        <f>IF(OR(E1107="",F1107=""),"",SUMIFS('C. Consumer Service Detail'!$J$11:$J$5010,'C. Consumer Service Detail'!$D$11:$D$5010,$C1107,'C. Consumer Service Detail'!$E$11:$E$5010,$D1107,'C. Consumer Service Detail'!$F$11:$F$5010,'B. Consumer Budget'!$G1107,'C. Consumer Service Detail'!$P$11:$P$5010,"Denied"))</f>
        <v/>
      </c>
    </row>
    <row r="1108" spans="2:15" x14ac:dyDescent="0.25">
      <c r="B1108" s="64">
        <f t="shared" si="17"/>
        <v>1098</v>
      </c>
      <c r="C1108" s="65"/>
      <c r="D1108" s="66"/>
      <c r="E1108" s="104"/>
      <c r="F1108" s="66"/>
      <c r="G1108" s="88"/>
      <c r="H1108" s="66"/>
      <c r="I1108" s="67"/>
      <c r="J1108" s="67"/>
      <c r="K1108" s="121">
        <f>'B. Consumer Budget'!$I1108-'B. Consumer Budget'!$J1108</f>
        <v>0</v>
      </c>
      <c r="L1108" s="120" t="str">
        <f>IF(OR(C1108="",D1108=""),"",SUMIFS('C. Consumer Service Detail'!$J$11:$J$5010,'C. Consumer Service Detail'!$D$11:$D$5010,$C1108,'C. Consumer Service Detail'!$E$11:$E$5010,$D1108,'C. Consumer Service Detail'!$F$11:$F$5010,'B. Consumer Budget'!$G1108))</f>
        <v/>
      </c>
      <c r="M1108" s="120">
        <f>IF('B. Consumer Budget'!$K1108&lt;0,0,IF('B. Consumer Budget'!$L1108&gt;'B. Consumer Budget'!$K1108,'B. Consumer Budget'!$K1108,'B. Consumer Budget'!$L1108))</f>
        <v>0</v>
      </c>
      <c r="N1108" s="120" t="str">
        <f>IF('B. Consumer Budget'!$L1108="","",'B. Consumer Budget'!$M1108-'B. Consumer Budget'!$L1108)</f>
        <v/>
      </c>
      <c r="O1108" s="63" t="str">
        <f>IF(OR(E1108="",F1108=""),"",SUMIFS('C. Consumer Service Detail'!$J$11:$J$5010,'C. Consumer Service Detail'!$D$11:$D$5010,$C1108,'C. Consumer Service Detail'!$E$11:$E$5010,$D1108,'C. Consumer Service Detail'!$F$11:$F$5010,'B. Consumer Budget'!$G1108,'C. Consumer Service Detail'!$P$11:$P$5010,"Denied"))</f>
        <v/>
      </c>
    </row>
    <row r="1109" spans="2:15" x14ac:dyDescent="0.25">
      <c r="B1109" s="64">
        <f t="shared" si="17"/>
        <v>1099</v>
      </c>
      <c r="C1109" s="68"/>
      <c r="D1109" s="69"/>
      <c r="E1109" s="103"/>
      <c r="F1109" s="69"/>
      <c r="G1109" s="89"/>
      <c r="H1109" s="69"/>
      <c r="I1109" s="70"/>
      <c r="J1109" s="70"/>
      <c r="K1109" s="121">
        <f>'B. Consumer Budget'!$I1109-'B. Consumer Budget'!$J1109</f>
        <v>0</v>
      </c>
      <c r="L1109" s="120" t="str">
        <f>IF(OR(C1109="",D1109=""),"",SUMIFS('C. Consumer Service Detail'!$J$11:$J$5010,'C. Consumer Service Detail'!$D$11:$D$5010,$C1109,'C. Consumer Service Detail'!$E$11:$E$5010,$D1109,'C. Consumer Service Detail'!$F$11:$F$5010,'B. Consumer Budget'!$G1109))</f>
        <v/>
      </c>
      <c r="M1109" s="120">
        <f>IF('B. Consumer Budget'!$K1109&lt;0,0,IF('B. Consumer Budget'!$L1109&gt;'B. Consumer Budget'!$K1109,'B. Consumer Budget'!$K1109,'B. Consumer Budget'!$L1109))</f>
        <v>0</v>
      </c>
      <c r="N1109" s="120" t="str">
        <f>IF('B. Consumer Budget'!$L1109="","",'B. Consumer Budget'!$M1109-'B. Consumer Budget'!$L1109)</f>
        <v/>
      </c>
      <c r="O1109" s="63" t="str">
        <f>IF(OR(E1109="",F1109=""),"",SUMIFS('C. Consumer Service Detail'!$J$11:$J$5010,'C. Consumer Service Detail'!$D$11:$D$5010,$C1109,'C. Consumer Service Detail'!$E$11:$E$5010,$D1109,'C. Consumer Service Detail'!$F$11:$F$5010,'B. Consumer Budget'!$G1109,'C. Consumer Service Detail'!$P$11:$P$5010,"Denied"))</f>
        <v/>
      </c>
    </row>
    <row r="1110" spans="2:15" x14ac:dyDescent="0.25">
      <c r="B1110" s="64">
        <f t="shared" si="17"/>
        <v>1100</v>
      </c>
      <c r="C1110" s="65"/>
      <c r="D1110" s="66"/>
      <c r="E1110" s="104"/>
      <c r="F1110" s="66"/>
      <c r="G1110" s="88"/>
      <c r="H1110" s="66"/>
      <c r="I1110" s="67"/>
      <c r="J1110" s="67"/>
      <c r="K1110" s="121">
        <f>'B. Consumer Budget'!$I1110-'B. Consumer Budget'!$J1110</f>
        <v>0</v>
      </c>
      <c r="L1110" s="120" t="str">
        <f>IF(OR(C1110="",D1110=""),"",SUMIFS('C. Consumer Service Detail'!$J$11:$J$5010,'C. Consumer Service Detail'!$D$11:$D$5010,$C1110,'C. Consumer Service Detail'!$E$11:$E$5010,$D1110,'C. Consumer Service Detail'!$F$11:$F$5010,'B. Consumer Budget'!$G1110))</f>
        <v/>
      </c>
      <c r="M1110" s="120">
        <f>IF('B. Consumer Budget'!$K1110&lt;0,0,IF('B. Consumer Budget'!$L1110&gt;'B. Consumer Budget'!$K1110,'B. Consumer Budget'!$K1110,'B. Consumer Budget'!$L1110))</f>
        <v>0</v>
      </c>
      <c r="N1110" s="120" t="str">
        <f>IF('B. Consumer Budget'!$L1110="","",'B. Consumer Budget'!$M1110-'B. Consumer Budget'!$L1110)</f>
        <v/>
      </c>
      <c r="O1110" s="63" t="str">
        <f>IF(OR(E1110="",F1110=""),"",SUMIFS('C. Consumer Service Detail'!$J$11:$J$5010,'C. Consumer Service Detail'!$D$11:$D$5010,$C1110,'C. Consumer Service Detail'!$E$11:$E$5010,$D1110,'C. Consumer Service Detail'!$F$11:$F$5010,'B. Consumer Budget'!$G1110,'C. Consumer Service Detail'!$P$11:$P$5010,"Denied"))</f>
        <v/>
      </c>
    </row>
    <row r="1111" spans="2:15" x14ac:dyDescent="0.25">
      <c r="B1111" s="64">
        <f t="shared" si="17"/>
        <v>1101</v>
      </c>
      <c r="C1111" s="68"/>
      <c r="D1111" s="69"/>
      <c r="E1111" s="103"/>
      <c r="F1111" s="69"/>
      <c r="G1111" s="89"/>
      <c r="H1111" s="69"/>
      <c r="I1111" s="70"/>
      <c r="J1111" s="70"/>
      <c r="K1111" s="121">
        <f>'B. Consumer Budget'!$I1111-'B. Consumer Budget'!$J1111</f>
        <v>0</v>
      </c>
      <c r="L1111" s="120" t="str">
        <f>IF(OR(C1111="",D1111=""),"",SUMIFS('C. Consumer Service Detail'!$J$11:$J$5010,'C. Consumer Service Detail'!$D$11:$D$5010,$C1111,'C. Consumer Service Detail'!$E$11:$E$5010,$D1111,'C. Consumer Service Detail'!$F$11:$F$5010,'B. Consumer Budget'!$G1111))</f>
        <v/>
      </c>
      <c r="M1111" s="120">
        <f>IF('B. Consumer Budget'!$K1111&lt;0,0,IF('B. Consumer Budget'!$L1111&gt;'B. Consumer Budget'!$K1111,'B. Consumer Budget'!$K1111,'B. Consumer Budget'!$L1111))</f>
        <v>0</v>
      </c>
      <c r="N1111" s="120" t="str">
        <f>IF('B. Consumer Budget'!$L1111="","",'B. Consumer Budget'!$M1111-'B. Consumer Budget'!$L1111)</f>
        <v/>
      </c>
      <c r="O1111" s="63" t="str">
        <f>IF(OR(E1111="",F1111=""),"",SUMIFS('C. Consumer Service Detail'!$J$11:$J$5010,'C. Consumer Service Detail'!$D$11:$D$5010,$C1111,'C. Consumer Service Detail'!$E$11:$E$5010,$D1111,'C. Consumer Service Detail'!$F$11:$F$5010,'B. Consumer Budget'!$G1111,'C. Consumer Service Detail'!$P$11:$P$5010,"Denied"))</f>
        <v/>
      </c>
    </row>
    <row r="1112" spans="2:15" x14ac:dyDescent="0.25">
      <c r="B1112" s="64">
        <f t="shared" si="17"/>
        <v>1102</v>
      </c>
      <c r="C1112" s="65"/>
      <c r="D1112" s="66"/>
      <c r="E1112" s="104"/>
      <c r="F1112" s="66"/>
      <c r="G1112" s="88"/>
      <c r="H1112" s="66"/>
      <c r="I1112" s="67"/>
      <c r="J1112" s="67"/>
      <c r="K1112" s="121">
        <f>'B. Consumer Budget'!$I1112-'B. Consumer Budget'!$J1112</f>
        <v>0</v>
      </c>
      <c r="L1112" s="120" t="str">
        <f>IF(OR(C1112="",D1112=""),"",SUMIFS('C. Consumer Service Detail'!$J$11:$J$5010,'C. Consumer Service Detail'!$D$11:$D$5010,$C1112,'C. Consumer Service Detail'!$E$11:$E$5010,$D1112,'C. Consumer Service Detail'!$F$11:$F$5010,'B. Consumer Budget'!$G1112))</f>
        <v/>
      </c>
      <c r="M1112" s="120">
        <f>IF('B. Consumer Budget'!$K1112&lt;0,0,IF('B. Consumer Budget'!$L1112&gt;'B. Consumer Budget'!$K1112,'B. Consumer Budget'!$K1112,'B. Consumer Budget'!$L1112))</f>
        <v>0</v>
      </c>
      <c r="N1112" s="120" t="str">
        <f>IF('B. Consumer Budget'!$L1112="","",'B. Consumer Budget'!$M1112-'B. Consumer Budget'!$L1112)</f>
        <v/>
      </c>
      <c r="O1112" s="63" t="str">
        <f>IF(OR(E1112="",F1112=""),"",SUMIFS('C. Consumer Service Detail'!$J$11:$J$5010,'C. Consumer Service Detail'!$D$11:$D$5010,$C1112,'C. Consumer Service Detail'!$E$11:$E$5010,$D1112,'C. Consumer Service Detail'!$F$11:$F$5010,'B. Consumer Budget'!$G1112,'C. Consumer Service Detail'!$P$11:$P$5010,"Denied"))</f>
        <v/>
      </c>
    </row>
    <row r="1113" spans="2:15" x14ac:dyDescent="0.25">
      <c r="B1113" s="64">
        <f t="shared" si="17"/>
        <v>1103</v>
      </c>
      <c r="C1113" s="68"/>
      <c r="D1113" s="69"/>
      <c r="E1113" s="103"/>
      <c r="F1113" s="69"/>
      <c r="G1113" s="89"/>
      <c r="H1113" s="69"/>
      <c r="I1113" s="70"/>
      <c r="J1113" s="70"/>
      <c r="K1113" s="121">
        <f>'B. Consumer Budget'!$I1113-'B. Consumer Budget'!$J1113</f>
        <v>0</v>
      </c>
      <c r="L1113" s="120" t="str">
        <f>IF(OR(C1113="",D1113=""),"",SUMIFS('C. Consumer Service Detail'!$J$11:$J$5010,'C. Consumer Service Detail'!$D$11:$D$5010,$C1113,'C. Consumer Service Detail'!$E$11:$E$5010,$D1113,'C. Consumer Service Detail'!$F$11:$F$5010,'B. Consumer Budget'!$G1113))</f>
        <v/>
      </c>
      <c r="M1113" s="120">
        <f>IF('B. Consumer Budget'!$K1113&lt;0,0,IF('B. Consumer Budget'!$L1113&gt;'B. Consumer Budget'!$K1113,'B. Consumer Budget'!$K1113,'B. Consumer Budget'!$L1113))</f>
        <v>0</v>
      </c>
      <c r="N1113" s="120" t="str">
        <f>IF('B. Consumer Budget'!$L1113="","",'B. Consumer Budget'!$M1113-'B. Consumer Budget'!$L1113)</f>
        <v/>
      </c>
      <c r="O1113" s="63" t="str">
        <f>IF(OR(E1113="",F1113=""),"",SUMIFS('C. Consumer Service Detail'!$J$11:$J$5010,'C. Consumer Service Detail'!$D$11:$D$5010,$C1113,'C. Consumer Service Detail'!$E$11:$E$5010,$D1113,'C. Consumer Service Detail'!$F$11:$F$5010,'B. Consumer Budget'!$G1113,'C. Consumer Service Detail'!$P$11:$P$5010,"Denied"))</f>
        <v/>
      </c>
    </row>
    <row r="1114" spans="2:15" x14ac:dyDescent="0.25">
      <c r="B1114" s="64">
        <f t="shared" si="17"/>
        <v>1104</v>
      </c>
      <c r="C1114" s="65"/>
      <c r="D1114" s="66"/>
      <c r="E1114" s="104"/>
      <c r="F1114" s="66"/>
      <c r="G1114" s="88"/>
      <c r="H1114" s="66"/>
      <c r="I1114" s="67"/>
      <c r="J1114" s="67"/>
      <c r="K1114" s="121">
        <f>'B. Consumer Budget'!$I1114-'B. Consumer Budget'!$J1114</f>
        <v>0</v>
      </c>
      <c r="L1114" s="120" t="str">
        <f>IF(OR(C1114="",D1114=""),"",SUMIFS('C. Consumer Service Detail'!$J$11:$J$5010,'C. Consumer Service Detail'!$D$11:$D$5010,$C1114,'C. Consumer Service Detail'!$E$11:$E$5010,$D1114,'C. Consumer Service Detail'!$F$11:$F$5010,'B. Consumer Budget'!$G1114))</f>
        <v/>
      </c>
      <c r="M1114" s="120">
        <f>IF('B. Consumer Budget'!$K1114&lt;0,0,IF('B. Consumer Budget'!$L1114&gt;'B. Consumer Budget'!$K1114,'B. Consumer Budget'!$K1114,'B. Consumer Budget'!$L1114))</f>
        <v>0</v>
      </c>
      <c r="N1114" s="120" t="str">
        <f>IF('B. Consumer Budget'!$L1114="","",'B. Consumer Budget'!$M1114-'B. Consumer Budget'!$L1114)</f>
        <v/>
      </c>
      <c r="O1114" s="63" t="str">
        <f>IF(OR(E1114="",F1114=""),"",SUMIFS('C. Consumer Service Detail'!$J$11:$J$5010,'C. Consumer Service Detail'!$D$11:$D$5010,$C1114,'C. Consumer Service Detail'!$E$11:$E$5010,$D1114,'C. Consumer Service Detail'!$F$11:$F$5010,'B. Consumer Budget'!$G1114,'C. Consumer Service Detail'!$P$11:$P$5010,"Denied"))</f>
        <v/>
      </c>
    </row>
    <row r="1115" spans="2:15" x14ac:dyDescent="0.25">
      <c r="B1115" s="64">
        <f t="shared" si="17"/>
        <v>1105</v>
      </c>
      <c r="C1115" s="68"/>
      <c r="D1115" s="69"/>
      <c r="E1115" s="103"/>
      <c r="F1115" s="69"/>
      <c r="G1115" s="89"/>
      <c r="H1115" s="69"/>
      <c r="I1115" s="70"/>
      <c r="J1115" s="70"/>
      <c r="K1115" s="121">
        <f>'B. Consumer Budget'!$I1115-'B. Consumer Budget'!$J1115</f>
        <v>0</v>
      </c>
      <c r="L1115" s="120" t="str">
        <f>IF(OR(C1115="",D1115=""),"",SUMIFS('C. Consumer Service Detail'!$J$11:$J$5010,'C. Consumer Service Detail'!$D$11:$D$5010,$C1115,'C. Consumer Service Detail'!$E$11:$E$5010,$D1115,'C. Consumer Service Detail'!$F$11:$F$5010,'B. Consumer Budget'!$G1115))</f>
        <v/>
      </c>
      <c r="M1115" s="120">
        <f>IF('B. Consumer Budget'!$K1115&lt;0,0,IF('B. Consumer Budget'!$L1115&gt;'B. Consumer Budget'!$K1115,'B. Consumer Budget'!$K1115,'B. Consumer Budget'!$L1115))</f>
        <v>0</v>
      </c>
      <c r="N1115" s="120" t="str">
        <f>IF('B. Consumer Budget'!$L1115="","",'B. Consumer Budget'!$M1115-'B. Consumer Budget'!$L1115)</f>
        <v/>
      </c>
      <c r="O1115" s="63" t="str">
        <f>IF(OR(E1115="",F1115=""),"",SUMIFS('C. Consumer Service Detail'!$J$11:$J$5010,'C. Consumer Service Detail'!$D$11:$D$5010,$C1115,'C. Consumer Service Detail'!$E$11:$E$5010,$D1115,'C. Consumer Service Detail'!$F$11:$F$5010,'B. Consumer Budget'!$G1115,'C. Consumer Service Detail'!$P$11:$P$5010,"Denied"))</f>
        <v/>
      </c>
    </row>
    <row r="1116" spans="2:15" x14ac:dyDescent="0.25">
      <c r="B1116" s="64">
        <f t="shared" si="17"/>
        <v>1106</v>
      </c>
      <c r="C1116" s="65"/>
      <c r="D1116" s="66"/>
      <c r="E1116" s="104"/>
      <c r="F1116" s="66"/>
      <c r="G1116" s="88"/>
      <c r="H1116" s="66"/>
      <c r="I1116" s="67"/>
      <c r="J1116" s="67"/>
      <c r="K1116" s="121">
        <f>'B. Consumer Budget'!$I1116-'B. Consumer Budget'!$J1116</f>
        <v>0</v>
      </c>
      <c r="L1116" s="120" t="str">
        <f>IF(OR(C1116="",D1116=""),"",SUMIFS('C. Consumer Service Detail'!$J$11:$J$5010,'C. Consumer Service Detail'!$D$11:$D$5010,$C1116,'C. Consumer Service Detail'!$E$11:$E$5010,$D1116,'C. Consumer Service Detail'!$F$11:$F$5010,'B. Consumer Budget'!$G1116))</f>
        <v/>
      </c>
      <c r="M1116" s="120">
        <f>IF('B. Consumer Budget'!$K1116&lt;0,0,IF('B. Consumer Budget'!$L1116&gt;'B. Consumer Budget'!$K1116,'B. Consumer Budget'!$K1116,'B. Consumer Budget'!$L1116))</f>
        <v>0</v>
      </c>
      <c r="N1116" s="120" t="str">
        <f>IF('B. Consumer Budget'!$L1116="","",'B. Consumer Budget'!$M1116-'B. Consumer Budget'!$L1116)</f>
        <v/>
      </c>
      <c r="O1116" s="63" t="str">
        <f>IF(OR(E1116="",F1116=""),"",SUMIFS('C. Consumer Service Detail'!$J$11:$J$5010,'C. Consumer Service Detail'!$D$11:$D$5010,$C1116,'C. Consumer Service Detail'!$E$11:$E$5010,$D1116,'C. Consumer Service Detail'!$F$11:$F$5010,'B. Consumer Budget'!$G1116,'C. Consumer Service Detail'!$P$11:$P$5010,"Denied"))</f>
        <v/>
      </c>
    </row>
    <row r="1117" spans="2:15" x14ac:dyDescent="0.25">
      <c r="B1117" s="64">
        <f t="shared" si="17"/>
        <v>1107</v>
      </c>
      <c r="C1117" s="68"/>
      <c r="D1117" s="69"/>
      <c r="E1117" s="103"/>
      <c r="F1117" s="69"/>
      <c r="G1117" s="89"/>
      <c r="H1117" s="69"/>
      <c r="I1117" s="70"/>
      <c r="J1117" s="70"/>
      <c r="K1117" s="121">
        <f>'B. Consumer Budget'!$I1117-'B. Consumer Budget'!$J1117</f>
        <v>0</v>
      </c>
      <c r="L1117" s="120" t="str">
        <f>IF(OR(C1117="",D1117=""),"",SUMIFS('C. Consumer Service Detail'!$J$11:$J$5010,'C. Consumer Service Detail'!$D$11:$D$5010,$C1117,'C. Consumer Service Detail'!$E$11:$E$5010,$D1117,'C. Consumer Service Detail'!$F$11:$F$5010,'B. Consumer Budget'!$G1117))</f>
        <v/>
      </c>
      <c r="M1117" s="120">
        <f>IF('B. Consumer Budget'!$K1117&lt;0,0,IF('B. Consumer Budget'!$L1117&gt;'B. Consumer Budget'!$K1117,'B. Consumer Budget'!$K1117,'B. Consumer Budget'!$L1117))</f>
        <v>0</v>
      </c>
      <c r="N1117" s="120" t="str">
        <f>IF('B. Consumer Budget'!$L1117="","",'B. Consumer Budget'!$M1117-'B. Consumer Budget'!$L1117)</f>
        <v/>
      </c>
      <c r="O1117" s="63" t="str">
        <f>IF(OR(E1117="",F1117=""),"",SUMIFS('C. Consumer Service Detail'!$J$11:$J$5010,'C. Consumer Service Detail'!$D$11:$D$5010,$C1117,'C. Consumer Service Detail'!$E$11:$E$5010,$D1117,'C. Consumer Service Detail'!$F$11:$F$5010,'B. Consumer Budget'!$G1117,'C. Consumer Service Detail'!$P$11:$P$5010,"Denied"))</f>
        <v/>
      </c>
    </row>
    <row r="1118" spans="2:15" x14ac:dyDescent="0.25">
      <c r="B1118" s="64">
        <f t="shared" si="17"/>
        <v>1108</v>
      </c>
      <c r="C1118" s="65"/>
      <c r="D1118" s="66"/>
      <c r="E1118" s="104"/>
      <c r="F1118" s="66"/>
      <c r="G1118" s="88"/>
      <c r="H1118" s="66"/>
      <c r="I1118" s="67"/>
      <c r="J1118" s="67"/>
      <c r="K1118" s="121">
        <f>'B. Consumer Budget'!$I1118-'B. Consumer Budget'!$J1118</f>
        <v>0</v>
      </c>
      <c r="L1118" s="120" t="str">
        <f>IF(OR(C1118="",D1118=""),"",SUMIFS('C. Consumer Service Detail'!$J$11:$J$5010,'C. Consumer Service Detail'!$D$11:$D$5010,$C1118,'C. Consumer Service Detail'!$E$11:$E$5010,$D1118,'C. Consumer Service Detail'!$F$11:$F$5010,'B. Consumer Budget'!$G1118))</f>
        <v/>
      </c>
      <c r="M1118" s="120">
        <f>IF('B. Consumer Budget'!$K1118&lt;0,0,IF('B. Consumer Budget'!$L1118&gt;'B. Consumer Budget'!$K1118,'B. Consumer Budget'!$K1118,'B. Consumer Budget'!$L1118))</f>
        <v>0</v>
      </c>
      <c r="N1118" s="120" t="str">
        <f>IF('B. Consumer Budget'!$L1118="","",'B. Consumer Budget'!$M1118-'B. Consumer Budget'!$L1118)</f>
        <v/>
      </c>
      <c r="O1118" s="63" t="str">
        <f>IF(OR(E1118="",F1118=""),"",SUMIFS('C. Consumer Service Detail'!$J$11:$J$5010,'C. Consumer Service Detail'!$D$11:$D$5010,$C1118,'C. Consumer Service Detail'!$E$11:$E$5010,$D1118,'C. Consumer Service Detail'!$F$11:$F$5010,'B. Consumer Budget'!$G1118,'C. Consumer Service Detail'!$P$11:$P$5010,"Denied"))</f>
        <v/>
      </c>
    </row>
    <row r="1119" spans="2:15" x14ac:dyDescent="0.25">
      <c r="B1119" s="64">
        <f t="shared" si="17"/>
        <v>1109</v>
      </c>
      <c r="C1119" s="68"/>
      <c r="D1119" s="69"/>
      <c r="E1119" s="103"/>
      <c r="F1119" s="69"/>
      <c r="G1119" s="89"/>
      <c r="H1119" s="69"/>
      <c r="I1119" s="70"/>
      <c r="J1119" s="70"/>
      <c r="K1119" s="121">
        <f>'B. Consumer Budget'!$I1119-'B. Consumer Budget'!$J1119</f>
        <v>0</v>
      </c>
      <c r="L1119" s="120" t="str">
        <f>IF(OR(C1119="",D1119=""),"",SUMIFS('C. Consumer Service Detail'!$J$11:$J$5010,'C. Consumer Service Detail'!$D$11:$D$5010,$C1119,'C. Consumer Service Detail'!$E$11:$E$5010,$D1119,'C. Consumer Service Detail'!$F$11:$F$5010,'B. Consumer Budget'!$G1119))</f>
        <v/>
      </c>
      <c r="M1119" s="120">
        <f>IF('B. Consumer Budget'!$K1119&lt;0,0,IF('B. Consumer Budget'!$L1119&gt;'B. Consumer Budget'!$K1119,'B. Consumer Budget'!$K1119,'B. Consumer Budget'!$L1119))</f>
        <v>0</v>
      </c>
      <c r="N1119" s="120" t="str">
        <f>IF('B. Consumer Budget'!$L1119="","",'B. Consumer Budget'!$M1119-'B. Consumer Budget'!$L1119)</f>
        <v/>
      </c>
      <c r="O1119" s="63" t="str">
        <f>IF(OR(E1119="",F1119=""),"",SUMIFS('C. Consumer Service Detail'!$J$11:$J$5010,'C. Consumer Service Detail'!$D$11:$D$5010,$C1119,'C. Consumer Service Detail'!$E$11:$E$5010,$D1119,'C. Consumer Service Detail'!$F$11:$F$5010,'B. Consumer Budget'!$G1119,'C. Consumer Service Detail'!$P$11:$P$5010,"Denied"))</f>
        <v/>
      </c>
    </row>
    <row r="1120" spans="2:15" x14ac:dyDescent="0.25">
      <c r="B1120" s="64">
        <f t="shared" si="17"/>
        <v>1110</v>
      </c>
      <c r="C1120" s="65"/>
      <c r="D1120" s="66"/>
      <c r="E1120" s="104"/>
      <c r="F1120" s="66"/>
      <c r="G1120" s="88"/>
      <c r="H1120" s="66"/>
      <c r="I1120" s="67"/>
      <c r="J1120" s="67"/>
      <c r="K1120" s="121">
        <f>'B. Consumer Budget'!$I1120-'B. Consumer Budget'!$J1120</f>
        <v>0</v>
      </c>
      <c r="L1120" s="120" t="str">
        <f>IF(OR(C1120="",D1120=""),"",SUMIFS('C. Consumer Service Detail'!$J$11:$J$5010,'C. Consumer Service Detail'!$D$11:$D$5010,$C1120,'C. Consumer Service Detail'!$E$11:$E$5010,$D1120,'C. Consumer Service Detail'!$F$11:$F$5010,'B. Consumer Budget'!$G1120))</f>
        <v/>
      </c>
      <c r="M1120" s="120">
        <f>IF('B. Consumer Budget'!$K1120&lt;0,0,IF('B. Consumer Budget'!$L1120&gt;'B. Consumer Budget'!$K1120,'B. Consumer Budget'!$K1120,'B. Consumer Budget'!$L1120))</f>
        <v>0</v>
      </c>
      <c r="N1120" s="120" t="str">
        <f>IF('B. Consumer Budget'!$L1120="","",'B. Consumer Budget'!$M1120-'B. Consumer Budget'!$L1120)</f>
        <v/>
      </c>
      <c r="O1120" s="63" t="str">
        <f>IF(OR(E1120="",F1120=""),"",SUMIFS('C. Consumer Service Detail'!$J$11:$J$5010,'C. Consumer Service Detail'!$D$11:$D$5010,$C1120,'C. Consumer Service Detail'!$E$11:$E$5010,$D1120,'C. Consumer Service Detail'!$F$11:$F$5010,'B. Consumer Budget'!$G1120,'C. Consumer Service Detail'!$P$11:$P$5010,"Denied"))</f>
        <v/>
      </c>
    </row>
    <row r="1121" spans="2:15" x14ac:dyDescent="0.25">
      <c r="B1121" s="64">
        <f t="shared" si="17"/>
        <v>1111</v>
      </c>
      <c r="C1121" s="68"/>
      <c r="D1121" s="69"/>
      <c r="E1121" s="103"/>
      <c r="F1121" s="69"/>
      <c r="G1121" s="89"/>
      <c r="H1121" s="69"/>
      <c r="I1121" s="70"/>
      <c r="J1121" s="70"/>
      <c r="K1121" s="121">
        <f>'B. Consumer Budget'!$I1121-'B. Consumer Budget'!$J1121</f>
        <v>0</v>
      </c>
      <c r="L1121" s="120" t="str">
        <f>IF(OR(C1121="",D1121=""),"",SUMIFS('C. Consumer Service Detail'!$J$11:$J$5010,'C. Consumer Service Detail'!$D$11:$D$5010,$C1121,'C. Consumer Service Detail'!$E$11:$E$5010,$D1121,'C. Consumer Service Detail'!$F$11:$F$5010,'B. Consumer Budget'!$G1121))</f>
        <v/>
      </c>
      <c r="M1121" s="120">
        <f>IF('B. Consumer Budget'!$K1121&lt;0,0,IF('B. Consumer Budget'!$L1121&gt;'B. Consumer Budget'!$K1121,'B. Consumer Budget'!$K1121,'B. Consumer Budget'!$L1121))</f>
        <v>0</v>
      </c>
      <c r="N1121" s="120" t="str">
        <f>IF('B. Consumer Budget'!$L1121="","",'B. Consumer Budget'!$M1121-'B. Consumer Budget'!$L1121)</f>
        <v/>
      </c>
      <c r="O1121" s="63" t="str">
        <f>IF(OR(E1121="",F1121=""),"",SUMIFS('C. Consumer Service Detail'!$J$11:$J$5010,'C. Consumer Service Detail'!$D$11:$D$5010,$C1121,'C. Consumer Service Detail'!$E$11:$E$5010,$D1121,'C. Consumer Service Detail'!$F$11:$F$5010,'B. Consumer Budget'!$G1121,'C. Consumer Service Detail'!$P$11:$P$5010,"Denied"))</f>
        <v/>
      </c>
    </row>
    <row r="1122" spans="2:15" x14ac:dyDescent="0.25">
      <c r="B1122" s="64">
        <f t="shared" si="17"/>
        <v>1112</v>
      </c>
      <c r="C1122" s="65"/>
      <c r="D1122" s="66"/>
      <c r="E1122" s="104"/>
      <c r="F1122" s="66"/>
      <c r="G1122" s="88"/>
      <c r="H1122" s="66"/>
      <c r="I1122" s="67"/>
      <c r="J1122" s="67"/>
      <c r="K1122" s="121">
        <f>'B. Consumer Budget'!$I1122-'B. Consumer Budget'!$J1122</f>
        <v>0</v>
      </c>
      <c r="L1122" s="120" t="str">
        <f>IF(OR(C1122="",D1122=""),"",SUMIFS('C. Consumer Service Detail'!$J$11:$J$5010,'C. Consumer Service Detail'!$D$11:$D$5010,$C1122,'C. Consumer Service Detail'!$E$11:$E$5010,$D1122,'C. Consumer Service Detail'!$F$11:$F$5010,'B. Consumer Budget'!$G1122))</f>
        <v/>
      </c>
      <c r="M1122" s="120">
        <f>IF('B. Consumer Budget'!$K1122&lt;0,0,IF('B. Consumer Budget'!$L1122&gt;'B. Consumer Budget'!$K1122,'B. Consumer Budget'!$K1122,'B. Consumer Budget'!$L1122))</f>
        <v>0</v>
      </c>
      <c r="N1122" s="120" t="str">
        <f>IF('B. Consumer Budget'!$L1122="","",'B. Consumer Budget'!$M1122-'B. Consumer Budget'!$L1122)</f>
        <v/>
      </c>
      <c r="O1122" s="63" t="str">
        <f>IF(OR(E1122="",F1122=""),"",SUMIFS('C. Consumer Service Detail'!$J$11:$J$5010,'C. Consumer Service Detail'!$D$11:$D$5010,$C1122,'C. Consumer Service Detail'!$E$11:$E$5010,$D1122,'C. Consumer Service Detail'!$F$11:$F$5010,'B. Consumer Budget'!$G1122,'C. Consumer Service Detail'!$P$11:$P$5010,"Denied"))</f>
        <v/>
      </c>
    </row>
    <row r="1123" spans="2:15" x14ac:dyDescent="0.25">
      <c r="B1123" s="64">
        <f t="shared" si="17"/>
        <v>1113</v>
      </c>
      <c r="C1123" s="68"/>
      <c r="D1123" s="69"/>
      <c r="E1123" s="103"/>
      <c r="F1123" s="69"/>
      <c r="G1123" s="89"/>
      <c r="H1123" s="69"/>
      <c r="I1123" s="70"/>
      <c r="J1123" s="70"/>
      <c r="K1123" s="121">
        <f>'B. Consumer Budget'!$I1123-'B. Consumer Budget'!$J1123</f>
        <v>0</v>
      </c>
      <c r="L1123" s="120" t="str">
        <f>IF(OR(C1123="",D1123=""),"",SUMIFS('C. Consumer Service Detail'!$J$11:$J$5010,'C. Consumer Service Detail'!$D$11:$D$5010,$C1123,'C. Consumer Service Detail'!$E$11:$E$5010,$D1123,'C. Consumer Service Detail'!$F$11:$F$5010,'B. Consumer Budget'!$G1123))</f>
        <v/>
      </c>
      <c r="M1123" s="120">
        <f>IF('B. Consumer Budget'!$K1123&lt;0,0,IF('B. Consumer Budget'!$L1123&gt;'B. Consumer Budget'!$K1123,'B. Consumer Budget'!$K1123,'B. Consumer Budget'!$L1123))</f>
        <v>0</v>
      </c>
      <c r="N1123" s="120" t="str">
        <f>IF('B. Consumer Budget'!$L1123="","",'B. Consumer Budget'!$M1123-'B. Consumer Budget'!$L1123)</f>
        <v/>
      </c>
      <c r="O1123" s="63" t="str">
        <f>IF(OR(E1123="",F1123=""),"",SUMIFS('C. Consumer Service Detail'!$J$11:$J$5010,'C. Consumer Service Detail'!$D$11:$D$5010,$C1123,'C. Consumer Service Detail'!$E$11:$E$5010,$D1123,'C. Consumer Service Detail'!$F$11:$F$5010,'B. Consumer Budget'!$G1123,'C. Consumer Service Detail'!$P$11:$P$5010,"Denied"))</f>
        <v/>
      </c>
    </row>
    <row r="1124" spans="2:15" x14ac:dyDescent="0.25">
      <c r="B1124" s="64">
        <f t="shared" si="17"/>
        <v>1114</v>
      </c>
      <c r="C1124" s="65"/>
      <c r="D1124" s="66"/>
      <c r="E1124" s="104"/>
      <c r="F1124" s="66"/>
      <c r="G1124" s="88"/>
      <c r="H1124" s="66"/>
      <c r="I1124" s="67"/>
      <c r="J1124" s="67"/>
      <c r="K1124" s="121">
        <f>'B. Consumer Budget'!$I1124-'B. Consumer Budget'!$J1124</f>
        <v>0</v>
      </c>
      <c r="L1124" s="120" t="str">
        <f>IF(OR(C1124="",D1124=""),"",SUMIFS('C. Consumer Service Detail'!$J$11:$J$5010,'C. Consumer Service Detail'!$D$11:$D$5010,$C1124,'C. Consumer Service Detail'!$E$11:$E$5010,$D1124,'C. Consumer Service Detail'!$F$11:$F$5010,'B. Consumer Budget'!$G1124))</f>
        <v/>
      </c>
      <c r="M1124" s="120">
        <f>IF('B. Consumer Budget'!$K1124&lt;0,0,IF('B. Consumer Budget'!$L1124&gt;'B. Consumer Budget'!$K1124,'B. Consumer Budget'!$K1124,'B. Consumer Budget'!$L1124))</f>
        <v>0</v>
      </c>
      <c r="N1124" s="120" t="str">
        <f>IF('B. Consumer Budget'!$L1124="","",'B. Consumer Budget'!$M1124-'B. Consumer Budget'!$L1124)</f>
        <v/>
      </c>
      <c r="O1124" s="63" t="str">
        <f>IF(OR(E1124="",F1124=""),"",SUMIFS('C. Consumer Service Detail'!$J$11:$J$5010,'C. Consumer Service Detail'!$D$11:$D$5010,$C1124,'C. Consumer Service Detail'!$E$11:$E$5010,$D1124,'C. Consumer Service Detail'!$F$11:$F$5010,'B. Consumer Budget'!$G1124,'C. Consumer Service Detail'!$P$11:$P$5010,"Denied"))</f>
        <v/>
      </c>
    </row>
    <row r="1125" spans="2:15" x14ac:dyDescent="0.25">
      <c r="B1125" s="64">
        <f t="shared" si="17"/>
        <v>1115</v>
      </c>
      <c r="C1125" s="68"/>
      <c r="D1125" s="69"/>
      <c r="E1125" s="103"/>
      <c r="F1125" s="69"/>
      <c r="G1125" s="89"/>
      <c r="H1125" s="69"/>
      <c r="I1125" s="70"/>
      <c r="J1125" s="70"/>
      <c r="K1125" s="121">
        <f>'B. Consumer Budget'!$I1125-'B. Consumer Budget'!$J1125</f>
        <v>0</v>
      </c>
      <c r="L1125" s="120" t="str">
        <f>IF(OR(C1125="",D1125=""),"",SUMIFS('C. Consumer Service Detail'!$J$11:$J$5010,'C. Consumer Service Detail'!$D$11:$D$5010,$C1125,'C. Consumer Service Detail'!$E$11:$E$5010,$D1125,'C. Consumer Service Detail'!$F$11:$F$5010,'B. Consumer Budget'!$G1125))</f>
        <v/>
      </c>
      <c r="M1125" s="120">
        <f>IF('B. Consumer Budget'!$K1125&lt;0,0,IF('B. Consumer Budget'!$L1125&gt;'B. Consumer Budget'!$K1125,'B. Consumer Budget'!$K1125,'B. Consumer Budget'!$L1125))</f>
        <v>0</v>
      </c>
      <c r="N1125" s="120" t="str">
        <f>IF('B. Consumer Budget'!$L1125="","",'B. Consumer Budget'!$M1125-'B. Consumer Budget'!$L1125)</f>
        <v/>
      </c>
      <c r="O1125" s="63" t="str">
        <f>IF(OR(E1125="",F1125=""),"",SUMIFS('C. Consumer Service Detail'!$J$11:$J$5010,'C. Consumer Service Detail'!$D$11:$D$5010,$C1125,'C. Consumer Service Detail'!$E$11:$E$5010,$D1125,'C. Consumer Service Detail'!$F$11:$F$5010,'B. Consumer Budget'!$G1125,'C. Consumer Service Detail'!$P$11:$P$5010,"Denied"))</f>
        <v/>
      </c>
    </row>
    <row r="1126" spans="2:15" x14ac:dyDescent="0.25">
      <c r="B1126" s="64">
        <f t="shared" si="17"/>
        <v>1116</v>
      </c>
      <c r="C1126" s="65"/>
      <c r="D1126" s="66"/>
      <c r="E1126" s="104"/>
      <c r="F1126" s="66"/>
      <c r="G1126" s="88"/>
      <c r="H1126" s="66"/>
      <c r="I1126" s="67"/>
      <c r="J1126" s="67"/>
      <c r="K1126" s="121">
        <f>'B. Consumer Budget'!$I1126-'B. Consumer Budget'!$J1126</f>
        <v>0</v>
      </c>
      <c r="L1126" s="120" t="str">
        <f>IF(OR(C1126="",D1126=""),"",SUMIFS('C. Consumer Service Detail'!$J$11:$J$5010,'C. Consumer Service Detail'!$D$11:$D$5010,$C1126,'C. Consumer Service Detail'!$E$11:$E$5010,$D1126,'C. Consumer Service Detail'!$F$11:$F$5010,'B. Consumer Budget'!$G1126))</f>
        <v/>
      </c>
      <c r="M1126" s="120">
        <f>IF('B. Consumer Budget'!$K1126&lt;0,0,IF('B. Consumer Budget'!$L1126&gt;'B. Consumer Budget'!$K1126,'B. Consumer Budget'!$K1126,'B. Consumer Budget'!$L1126))</f>
        <v>0</v>
      </c>
      <c r="N1126" s="120" t="str">
        <f>IF('B. Consumer Budget'!$L1126="","",'B. Consumer Budget'!$M1126-'B. Consumer Budget'!$L1126)</f>
        <v/>
      </c>
      <c r="O1126" s="63" t="str">
        <f>IF(OR(E1126="",F1126=""),"",SUMIFS('C. Consumer Service Detail'!$J$11:$J$5010,'C. Consumer Service Detail'!$D$11:$D$5010,$C1126,'C. Consumer Service Detail'!$E$11:$E$5010,$D1126,'C. Consumer Service Detail'!$F$11:$F$5010,'B. Consumer Budget'!$G1126,'C. Consumer Service Detail'!$P$11:$P$5010,"Denied"))</f>
        <v/>
      </c>
    </row>
    <row r="1127" spans="2:15" x14ac:dyDescent="0.25">
      <c r="B1127" s="64">
        <f t="shared" si="17"/>
        <v>1117</v>
      </c>
      <c r="C1127" s="68"/>
      <c r="D1127" s="69"/>
      <c r="E1127" s="103"/>
      <c r="F1127" s="69"/>
      <c r="G1127" s="89"/>
      <c r="H1127" s="69"/>
      <c r="I1127" s="70"/>
      <c r="J1127" s="70"/>
      <c r="K1127" s="121">
        <f>'B. Consumer Budget'!$I1127-'B. Consumer Budget'!$J1127</f>
        <v>0</v>
      </c>
      <c r="L1127" s="120" t="str">
        <f>IF(OR(C1127="",D1127=""),"",SUMIFS('C. Consumer Service Detail'!$J$11:$J$5010,'C. Consumer Service Detail'!$D$11:$D$5010,$C1127,'C. Consumer Service Detail'!$E$11:$E$5010,$D1127,'C. Consumer Service Detail'!$F$11:$F$5010,'B. Consumer Budget'!$G1127))</f>
        <v/>
      </c>
      <c r="M1127" s="120">
        <f>IF('B. Consumer Budget'!$K1127&lt;0,0,IF('B. Consumer Budget'!$L1127&gt;'B. Consumer Budget'!$K1127,'B. Consumer Budget'!$K1127,'B. Consumer Budget'!$L1127))</f>
        <v>0</v>
      </c>
      <c r="N1127" s="120" t="str">
        <f>IF('B. Consumer Budget'!$L1127="","",'B. Consumer Budget'!$M1127-'B. Consumer Budget'!$L1127)</f>
        <v/>
      </c>
      <c r="O1127" s="63" t="str">
        <f>IF(OR(E1127="",F1127=""),"",SUMIFS('C. Consumer Service Detail'!$J$11:$J$5010,'C. Consumer Service Detail'!$D$11:$D$5010,$C1127,'C. Consumer Service Detail'!$E$11:$E$5010,$D1127,'C. Consumer Service Detail'!$F$11:$F$5010,'B. Consumer Budget'!$G1127,'C. Consumer Service Detail'!$P$11:$P$5010,"Denied"))</f>
        <v/>
      </c>
    </row>
    <row r="1128" spans="2:15" x14ac:dyDescent="0.25">
      <c r="B1128" s="64">
        <f t="shared" si="17"/>
        <v>1118</v>
      </c>
      <c r="C1128" s="65"/>
      <c r="D1128" s="66"/>
      <c r="E1128" s="104"/>
      <c r="F1128" s="66"/>
      <c r="G1128" s="88"/>
      <c r="H1128" s="66"/>
      <c r="I1128" s="67"/>
      <c r="J1128" s="67"/>
      <c r="K1128" s="121">
        <f>'B. Consumer Budget'!$I1128-'B. Consumer Budget'!$J1128</f>
        <v>0</v>
      </c>
      <c r="L1128" s="120" t="str">
        <f>IF(OR(C1128="",D1128=""),"",SUMIFS('C. Consumer Service Detail'!$J$11:$J$5010,'C. Consumer Service Detail'!$D$11:$D$5010,$C1128,'C. Consumer Service Detail'!$E$11:$E$5010,$D1128,'C. Consumer Service Detail'!$F$11:$F$5010,'B. Consumer Budget'!$G1128))</f>
        <v/>
      </c>
      <c r="M1128" s="120">
        <f>IF('B. Consumer Budget'!$K1128&lt;0,0,IF('B. Consumer Budget'!$L1128&gt;'B. Consumer Budget'!$K1128,'B. Consumer Budget'!$K1128,'B. Consumer Budget'!$L1128))</f>
        <v>0</v>
      </c>
      <c r="N1128" s="120" t="str">
        <f>IF('B. Consumer Budget'!$L1128="","",'B. Consumer Budget'!$M1128-'B. Consumer Budget'!$L1128)</f>
        <v/>
      </c>
      <c r="O1128" s="63" t="str">
        <f>IF(OR(E1128="",F1128=""),"",SUMIFS('C. Consumer Service Detail'!$J$11:$J$5010,'C. Consumer Service Detail'!$D$11:$D$5010,$C1128,'C. Consumer Service Detail'!$E$11:$E$5010,$D1128,'C. Consumer Service Detail'!$F$11:$F$5010,'B. Consumer Budget'!$G1128,'C. Consumer Service Detail'!$P$11:$P$5010,"Denied"))</f>
        <v/>
      </c>
    </row>
    <row r="1129" spans="2:15" x14ac:dyDescent="0.25">
      <c r="B1129" s="64">
        <f t="shared" si="17"/>
        <v>1119</v>
      </c>
      <c r="C1129" s="68"/>
      <c r="D1129" s="69"/>
      <c r="E1129" s="103"/>
      <c r="F1129" s="69"/>
      <c r="G1129" s="89"/>
      <c r="H1129" s="69"/>
      <c r="I1129" s="70"/>
      <c r="J1129" s="70"/>
      <c r="K1129" s="121">
        <f>'B. Consumer Budget'!$I1129-'B. Consumer Budget'!$J1129</f>
        <v>0</v>
      </c>
      <c r="L1129" s="120" t="str">
        <f>IF(OR(C1129="",D1129=""),"",SUMIFS('C. Consumer Service Detail'!$J$11:$J$5010,'C. Consumer Service Detail'!$D$11:$D$5010,$C1129,'C. Consumer Service Detail'!$E$11:$E$5010,$D1129,'C. Consumer Service Detail'!$F$11:$F$5010,'B. Consumer Budget'!$G1129))</f>
        <v/>
      </c>
      <c r="M1129" s="120">
        <f>IF('B. Consumer Budget'!$K1129&lt;0,0,IF('B. Consumer Budget'!$L1129&gt;'B. Consumer Budget'!$K1129,'B. Consumer Budget'!$K1129,'B. Consumer Budget'!$L1129))</f>
        <v>0</v>
      </c>
      <c r="N1129" s="120" t="str">
        <f>IF('B. Consumer Budget'!$L1129="","",'B. Consumer Budget'!$M1129-'B. Consumer Budget'!$L1129)</f>
        <v/>
      </c>
      <c r="O1129" s="63" t="str">
        <f>IF(OR(E1129="",F1129=""),"",SUMIFS('C. Consumer Service Detail'!$J$11:$J$5010,'C. Consumer Service Detail'!$D$11:$D$5010,$C1129,'C. Consumer Service Detail'!$E$11:$E$5010,$D1129,'C. Consumer Service Detail'!$F$11:$F$5010,'B. Consumer Budget'!$G1129,'C. Consumer Service Detail'!$P$11:$P$5010,"Denied"))</f>
        <v/>
      </c>
    </row>
    <row r="1130" spans="2:15" x14ac:dyDescent="0.25">
      <c r="B1130" s="64">
        <f t="shared" si="17"/>
        <v>1120</v>
      </c>
      <c r="C1130" s="65"/>
      <c r="D1130" s="66"/>
      <c r="E1130" s="104"/>
      <c r="F1130" s="66"/>
      <c r="G1130" s="88"/>
      <c r="H1130" s="66"/>
      <c r="I1130" s="67"/>
      <c r="J1130" s="67"/>
      <c r="K1130" s="121">
        <f>'B. Consumer Budget'!$I1130-'B. Consumer Budget'!$J1130</f>
        <v>0</v>
      </c>
      <c r="L1130" s="120" t="str">
        <f>IF(OR(C1130="",D1130=""),"",SUMIFS('C. Consumer Service Detail'!$J$11:$J$5010,'C. Consumer Service Detail'!$D$11:$D$5010,$C1130,'C. Consumer Service Detail'!$E$11:$E$5010,$D1130,'C. Consumer Service Detail'!$F$11:$F$5010,'B. Consumer Budget'!$G1130))</f>
        <v/>
      </c>
      <c r="M1130" s="120">
        <f>IF('B. Consumer Budget'!$K1130&lt;0,0,IF('B. Consumer Budget'!$L1130&gt;'B. Consumer Budget'!$K1130,'B. Consumer Budget'!$K1130,'B. Consumer Budget'!$L1130))</f>
        <v>0</v>
      </c>
      <c r="N1130" s="120" t="str">
        <f>IF('B. Consumer Budget'!$L1130="","",'B. Consumer Budget'!$M1130-'B. Consumer Budget'!$L1130)</f>
        <v/>
      </c>
      <c r="O1130" s="63" t="str">
        <f>IF(OR(E1130="",F1130=""),"",SUMIFS('C. Consumer Service Detail'!$J$11:$J$5010,'C. Consumer Service Detail'!$D$11:$D$5010,$C1130,'C. Consumer Service Detail'!$E$11:$E$5010,$D1130,'C. Consumer Service Detail'!$F$11:$F$5010,'B. Consumer Budget'!$G1130,'C. Consumer Service Detail'!$P$11:$P$5010,"Denied"))</f>
        <v/>
      </c>
    </row>
    <row r="1131" spans="2:15" x14ac:dyDescent="0.25">
      <c r="B1131" s="64">
        <f t="shared" si="17"/>
        <v>1121</v>
      </c>
      <c r="C1131" s="68"/>
      <c r="D1131" s="69"/>
      <c r="E1131" s="103"/>
      <c r="F1131" s="69"/>
      <c r="G1131" s="89"/>
      <c r="H1131" s="69"/>
      <c r="I1131" s="70"/>
      <c r="J1131" s="70"/>
      <c r="K1131" s="121">
        <f>'B. Consumer Budget'!$I1131-'B. Consumer Budget'!$J1131</f>
        <v>0</v>
      </c>
      <c r="L1131" s="120" t="str">
        <f>IF(OR(C1131="",D1131=""),"",SUMIFS('C. Consumer Service Detail'!$J$11:$J$5010,'C. Consumer Service Detail'!$D$11:$D$5010,$C1131,'C. Consumer Service Detail'!$E$11:$E$5010,$D1131,'C. Consumer Service Detail'!$F$11:$F$5010,'B. Consumer Budget'!$G1131))</f>
        <v/>
      </c>
      <c r="M1131" s="120">
        <f>IF('B. Consumer Budget'!$K1131&lt;0,0,IF('B. Consumer Budget'!$L1131&gt;'B. Consumer Budget'!$K1131,'B. Consumer Budget'!$K1131,'B. Consumer Budget'!$L1131))</f>
        <v>0</v>
      </c>
      <c r="N1131" s="120" t="str">
        <f>IF('B. Consumer Budget'!$L1131="","",'B. Consumer Budget'!$M1131-'B. Consumer Budget'!$L1131)</f>
        <v/>
      </c>
      <c r="O1131" s="63" t="str">
        <f>IF(OR(E1131="",F1131=""),"",SUMIFS('C. Consumer Service Detail'!$J$11:$J$5010,'C. Consumer Service Detail'!$D$11:$D$5010,$C1131,'C. Consumer Service Detail'!$E$11:$E$5010,$D1131,'C. Consumer Service Detail'!$F$11:$F$5010,'B. Consumer Budget'!$G1131,'C. Consumer Service Detail'!$P$11:$P$5010,"Denied"))</f>
        <v/>
      </c>
    </row>
    <row r="1132" spans="2:15" x14ac:dyDescent="0.25">
      <c r="B1132" s="64">
        <f t="shared" si="17"/>
        <v>1122</v>
      </c>
      <c r="C1132" s="65"/>
      <c r="D1132" s="66"/>
      <c r="E1132" s="104"/>
      <c r="F1132" s="66"/>
      <c r="G1132" s="88"/>
      <c r="H1132" s="66"/>
      <c r="I1132" s="67"/>
      <c r="J1132" s="67"/>
      <c r="K1132" s="121">
        <f>'B. Consumer Budget'!$I1132-'B. Consumer Budget'!$J1132</f>
        <v>0</v>
      </c>
      <c r="L1132" s="120" t="str">
        <f>IF(OR(C1132="",D1132=""),"",SUMIFS('C. Consumer Service Detail'!$J$11:$J$5010,'C. Consumer Service Detail'!$D$11:$D$5010,$C1132,'C. Consumer Service Detail'!$E$11:$E$5010,$D1132,'C. Consumer Service Detail'!$F$11:$F$5010,'B. Consumer Budget'!$G1132))</f>
        <v/>
      </c>
      <c r="M1132" s="120">
        <f>IF('B. Consumer Budget'!$K1132&lt;0,0,IF('B. Consumer Budget'!$L1132&gt;'B. Consumer Budget'!$K1132,'B. Consumer Budget'!$K1132,'B. Consumer Budget'!$L1132))</f>
        <v>0</v>
      </c>
      <c r="N1132" s="120" t="str">
        <f>IF('B. Consumer Budget'!$L1132="","",'B. Consumer Budget'!$M1132-'B. Consumer Budget'!$L1132)</f>
        <v/>
      </c>
      <c r="O1132" s="63" t="str">
        <f>IF(OR(E1132="",F1132=""),"",SUMIFS('C. Consumer Service Detail'!$J$11:$J$5010,'C. Consumer Service Detail'!$D$11:$D$5010,$C1132,'C. Consumer Service Detail'!$E$11:$E$5010,$D1132,'C. Consumer Service Detail'!$F$11:$F$5010,'B. Consumer Budget'!$G1132,'C. Consumer Service Detail'!$P$11:$P$5010,"Denied"))</f>
        <v/>
      </c>
    </row>
    <row r="1133" spans="2:15" x14ac:dyDescent="0.25">
      <c r="B1133" s="64">
        <f t="shared" si="17"/>
        <v>1123</v>
      </c>
      <c r="C1133" s="68"/>
      <c r="D1133" s="69"/>
      <c r="E1133" s="103"/>
      <c r="F1133" s="69"/>
      <c r="G1133" s="89"/>
      <c r="H1133" s="69"/>
      <c r="I1133" s="70"/>
      <c r="J1133" s="70"/>
      <c r="K1133" s="121">
        <f>'B. Consumer Budget'!$I1133-'B. Consumer Budget'!$J1133</f>
        <v>0</v>
      </c>
      <c r="L1133" s="120" t="str">
        <f>IF(OR(C1133="",D1133=""),"",SUMIFS('C. Consumer Service Detail'!$J$11:$J$5010,'C. Consumer Service Detail'!$D$11:$D$5010,$C1133,'C. Consumer Service Detail'!$E$11:$E$5010,$D1133,'C. Consumer Service Detail'!$F$11:$F$5010,'B. Consumer Budget'!$G1133))</f>
        <v/>
      </c>
      <c r="M1133" s="120">
        <f>IF('B. Consumer Budget'!$K1133&lt;0,0,IF('B. Consumer Budget'!$L1133&gt;'B. Consumer Budget'!$K1133,'B. Consumer Budget'!$K1133,'B. Consumer Budget'!$L1133))</f>
        <v>0</v>
      </c>
      <c r="N1133" s="120" t="str">
        <f>IF('B. Consumer Budget'!$L1133="","",'B. Consumer Budget'!$M1133-'B. Consumer Budget'!$L1133)</f>
        <v/>
      </c>
      <c r="O1133" s="63" t="str">
        <f>IF(OR(E1133="",F1133=""),"",SUMIFS('C. Consumer Service Detail'!$J$11:$J$5010,'C. Consumer Service Detail'!$D$11:$D$5010,$C1133,'C. Consumer Service Detail'!$E$11:$E$5010,$D1133,'C. Consumer Service Detail'!$F$11:$F$5010,'B. Consumer Budget'!$G1133,'C. Consumer Service Detail'!$P$11:$P$5010,"Denied"))</f>
        <v/>
      </c>
    </row>
    <row r="1134" spans="2:15" x14ac:dyDescent="0.25">
      <c r="B1134" s="64">
        <f t="shared" si="17"/>
        <v>1124</v>
      </c>
      <c r="C1134" s="65"/>
      <c r="D1134" s="66"/>
      <c r="E1134" s="104"/>
      <c r="F1134" s="66"/>
      <c r="G1134" s="88"/>
      <c r="H1134" s="66"/>
      <c r="I1134" s="67"/>
      <c r="J1134" s="67"/>
      <c r="K1134" s="121">
        <f>'B. Consumer Budget'!$I1134-'B. Consumer Budget'!$J1134</f>
        <v>0</v>
      </c>
      <c r="L1134" s="120" t="str">
        <f>IF(OR(C1134="",D1134=""),"",SUMIFS('C. Consumer Service Detail'!$J$11:$J$5010,'C. Consumer Service Detail'!$D$11:$D$5010,$C1134,'C. Consumer Service Detail'!$E$11:$E$5010,$D1134,'C. Consumer Service Detail'!$F$11:$F$5010,'B. Consumer Budget'!$G1134))</f>
        <v/>
      </c>
      <c r="M1134" s="120">
        <f>IF('B. Consumer Budget'!$K1134&lt;0,0,IF('B. Consumer Budget'!$L1134&gt;'B. Consumer Budget'!$K1134,'B. Consumer Budget'!$K1134,'B. Consumer Budget'!$L1134))</f>
        <v>0</v>
      </c>
      <c r="N1134" s="120" t="str">
        <f>IF('B. Consumer Budget'!$L1134="","",'B. Consumer Budget'!$M1134-'B. Consumer Budget'!$L1134)</f>
        <v/>
      </c>
      <c r="O1134" s="63" t="str">
        <f>IF(OR(E1134="",F1134=""),"",SUMIFS('C. Consumer Service Detail'!$J$11:$J$5010,'C. Consumer Service Detail'!$D$11:$D$5010,$C1134,'C. Consumer Service Detail'!$E$11:$E$5010,$D1134,'C. Consumer Service Detail'!$F$11:$F$5010,'B. Consumer Budget'!$G1134,'C. Consumer Service Detail'!$P$11:$P$5010,"Denied"))</f>
        <v/>
      </c>
    </row>
    <row r="1135" spans="2:15" x14ac:dyDescent="0.25">
      <c r="B1135" s="64">
        <f t="shared" si="17"/>
        <v>1125</v>
      </c>
      <c r="C1135" s="68"/>
      <c r="D1135" s="69"/>
      <c r="E1135" s="103"/>
      <c r="F1135" s="69"/>
      <c r="G1135" s="89"/>
      <c r="H1135" s="69"/>
      <c r="I1135" s="70"/>
      <c r="J1135" s="70"/>
      <c r="K1135" s="121">
        <f>'B. Consumer Budget'!$I1135-'B. Consumer Budget'!$J1135</f>
        <v>0</v>
      </c>
      <c r="L1135" s="120" t="str">
        <f>IF(OR(C1135="",D1135=""),"",SUMIFS('C. Consumer Service Detail'!$J$11:$J$5010,'C. Consumer Service Detail'!$D$11:$D$5010,$C1135,'C. Consumer Service Detail'!$E$11:$E$5010,$D1135,'C. Consumer Service Detail'!$F$11:$F$5010,'B. Consumer Budget'!$G1135))</f>
        <v/>
      </c>
      <c r="M1135" s="120">
        <f>IF('B. Consumer Budget'!$K1135&lt;0,0,IF('B. Consumer Budget'!$L1135&gt;'B. Consumer Budget'!$K1135,'B. Consumer Budget'!$K1135,'B. Consumer Budget'!$L1135))</f>
        <v>0</v>
      </c>
      <c r="N1135" s="120" t="str">
        <f>IF('B. Consumer Budget'!$L1135="","",'B. Consumer Budget'!$M1135-'B. Consumer Budget'!$L1135)</f>
        <v/>
      </c>
      <c r="O1135" s="63" t="str">
        <f>IF(OR(E1135="",F1135=""),"",SUMIFS('C. Consumer Service Detail'!$J$11:$J$5010,'C. Consumer Service Detail'!$D$11:$D$5010,$C1135,'C. Consumer Service Detail'!$E$11:$E$5010,$D1135,'C. Consumer Service Detail'!$F$11:$F$5010,'B. Consumer Budget'!$G1135,'C. Consumer Service Detail'!$P$11:$P$5010,"Denied"))</f>
        <v/>
      </c>
    </row>
    <row r="1136" spans="2:15" x14ac:dyDescent="0.25">
      <c r="B1136" s="64">
        <f t="shared" si="17"/>
        <v>1126</v>
      </c>
      <c r="C1136" s="65"/>
      <c r="D1136" s="66"/>
      <c r="E1136" s="104"/>
      <c r="F1136" s="66"/>
      <c r="G1136" s="88"/>
      <c r="H1136" s="66"/>
      <c r="I1136" s="67"/>
      <c r="J1136" s="67"/>
      <c r="K1136" s="121">
        <f>'B. Consumer Budget'!$I1136-'B. Consumer Budget'!$J1136</f>
        <v>0</v>
      </c>
      <c r="L1136" s="120" t="str">
        <f>IF(OR(C1136="",D1136=""),"",SUMIFS('C. Consumer Service Detail'!$J$11:$J$5010,'C. Consumer Service Detail'!$D$11:$D$5010,$C1136,'C. Consumer Service Detail'!$E$11:$E$5010,$D1136,'C. Consumer Service Detail'!$F$11:$F$5010,'B. Consumer Budget'!$G1136))</f>
        <v/>
      </c>
      <c r="M1136" s="120">
        <f>IF('B. Consumer Budget'!$K1136&lt;0,0,IF('B. Consumer Budget'!$L1136&gt;'B. Consumer Budget'!$K1136,'B. Consumer Budget'!$K1136,'B. Consumer Budget'!$L1136))</f>
        <v>0</v>
      </c>
      <c r="N1136" s="120" t="str">
        <f>IF('B. Consumer Budget'!$L1136="","",'B. Consumer Budget'!$M1136-'B. Consumer Budget'!$L1136)</f>
        <v/>
      </c>
      <c r="O1136" s="63" t="str">
        <f>IF(OR(E1136="",F1136=""),"",SUMIFS('C. Consumer Service Detail'!$J$11:$J$5010,'C. Consumer Service Detail'!$D$11:$D$5010,$C1136,'C. Consumer Service Detail'!$E$11:$E$5010,$D1136,'C. Consumer Service Detail'!$F$11:$F$5010,'B. Consumer Budget'!$G1136,'C. Consumer Service Detail'!$P$11:$P$5010,"Denied"))</f>
        <v/>
      </c>
    </row>
    <row r="1137" spans="2:15" x14ac:dyDescent="0.25">
      <c r="B1137" s="64">
        <f t="shared" si="17"/>
        <v>1127</v>
      </c>
      <c r="C1137" s="68"/>
      <c r="D1137" s="69"/>
      <c r="E1137" s="103"/>
      <c r="F1137" s="69"/>
      <c r="G1137" s="89"/>
      <c r="H1137" s="69"/>
      <c r="I1137" s="70"/>
      <c r="J1137" s="70"/>
      <c r="K1137" s="121">
        <f>'B. Consumer Budget'!$I1137-'B. Consumer Budget'!$J1137</f>
        <v>0</v>
      </c>
      <c r="L1137" s="120" t="str">
        <f>IF(OR(C1137="",D1137=""),"",SUMIFS('C. Consumer Service Detail'!$J$11:$J$5010,'C. Consumer Service Detail'!$D$11:$D$5010,$C1137,'C. Consumer Service Detail'!$E$11:$E$5010,$D1137,'C. Consumer Service Detail'!$F$11:$F$5010,'B. Consumer Budget'!$G1137))</f>
        <v/>
      </c>
      <c r="M1137" s="120">
        <f>IF('B. Consumer Budget'!$K1137&lt;0,0,IF('B. Consumer Budget'!$L1137&gt;'B. Consumer Budget'!$K1137,'B. Consumer Budget'!$K1137,'B. Consumer Budget'!$L1137))</f>
        <v>0</v>
      </c>
      <c r="N1137" s="120" t="str">
        <f>IF('B. Consumer Budget'!$L1137="","",'B. Consumer Budget'!$M1137-'B. Consumer Budget'!$L1137)</f>
        <v/>
      </c>
      <c r="O1137" s="63" t="str">
        <f>IF(OR(E1137="",F1137=""),"",SUMIFS('C. Consumer Service Detail'!$J$11:$J$5010,'C. Consumer Service Detail'!$D$11:$D$5010,$C1137,'C. Consumer Service Detail'!$E$11:$E$5010,$D1137,'C. Consumer Service Detail'!$F$11:$F$5010,'B. Consumer Budget'!$G1137,'C. Consumer Service Detail'!$P$11:$P$5010,"Denied"))</f>
        <v/>
      </c>
    </row>
    <row r="1138" spans="2:15" x14ac:dyDescent="0.25">
      <c r="B1138" s="64">
        <f t="shared" si="17"/>
        <v>1128</v>
      </c>
      <c r="C1138" s="65"/>
      <c r="D1138" s="66"/>
      <c r="E1138" s="104"/>
      <c r="F1138" s="66"/>
      <c r="G1138" s="88"/>
      <c r="H1138" s="66"/>
      <c r="I1138" s="67"/>
      <c r="J1138" s="67"/>
      <c r="K1138" s="121">
        <f>'B. Consumer Budget'!$I1138-'B. Consumer Budget'!$J1138</f>
        <v>0</v>
      </c>
      <c r="L1138" s="120" t="str">
        <f>IF(OR(C1138="",D1138=""),"",SUMIFS('C. Consumer Service Detail'!$J$11:$J$5010,'C. Consumer Service Detail'!$D$11:$D$5010,$C1138,'C. Consumer Service Detail'!$E$11:$E$5010,$D1138,'C. Consumer Service Detail'!$F$11:$F$5010,'B. Consumer Budget'!$G1138))</f>
        <v/>
      </c>
      <c r="M1138" s="120">
        <f>IF('B. Consumer Budget'!$K1138&lt;0,0,IF('B. Consumer Budget'!$L1138&gt;'B. Consumer Budget'!$K1138,'B. Consumer Budget'!$K1138,'B. Consumer Budget'!$L1138))</f>
        <v>0</v>
      </c>
      <c r="N1138" s="120" t="str">
        <f>IF('B. Consumer Budget'!$L1138="","",'B. Consumer Budget'!$M1138-'B. Consumer Budget'!$L1138)</f>
        <v/>
      </c>
      <c r="O1138" s="63" t="str">
        <f>IF(OR(E1138="",F1138=""),"",SUMIFS('C. Consumer Service Detail'!$J$11:$J$5010,'C. Consumer Service Detail'!$D$11:$D$5010,$C1138,'C. Consumer Service Detail'!$E$11:$E$5010,$D1138,'C. Consumer Service Detail'!$F$11:$F$5010,'B. Consumer Budget'!$G1138,'C. Consumer Service Detail'!$P$11:$P$5010,"Denied"))</f>
        <v/>
      </c>
    </row>
    <row r="1139" spans="2:15" x14ac:dyDescent="0.25">
      <c r="B1139" s="64">
        <f t="shared" ref="B1139:B1202" si="18">B1138+1</f>
        <v>1129</v>
      </c>
      <c r="C1139" s="68"/>
      <c r="D1139" s="69"/>
      <c r="E1139" s="103"/>
      <c r="F1139" s="69"/>
      <c r="G1139" s="89"/>
      <c r="H1139" s="69"/>
      <c r="I1139" s="70"/>
      <c r="J1139" s="70"/>
      <c r="K1139" s="121">
        <f>'B. Consumer Budget'!$I1139-'B. Consumer Budget'!$J1139</f>
        <v>0</v>
      </c>
      <c r="L1139" s="120" t="str">
        <f>IF(OR(C1139="",D1139=""),"",SUMIFS('C. Consumer Service Detail'!$J$11:$J$5010,'C. Consumer Service Detail'!$D$11:$D$5010,$C1139,'C. Consumer Service Detail'!$E$11:$E$5010,$D1139,'C. Consumer Service Detail'!$F$11:$F$5010,'B. Consumer Budget'!$G1139))</f>
        <v/>
      </c>
      <c r="M1139" s="120">
        <f>IF('B. Consumer Budget'!$K1139&lt;0,0,IF('B. Consumer Budget'!$L1139&gt;'B. Consumer Budget'!$K1139,'B. Consumer Budget'!$K1139,'B. Consumer Budget'!$L1139))</f>
        <v>0</v>
      </c>
      <c r="N1139" s="120" t="str">
        <f>IF('B. Consumer Budget'!$L1139="","",'B. Consumer Budget'!$M1139-'B. Consumer Budget'!$L1139)</f>
        <v/>
      </c>
      <c r="O1139" s="63" t="str">
        <f>IF(OR(E1139="",F1139=""),"",SUMIFS('C. Consumer Service Detail'!$J$11:$J$5010,'C. Consumer Service Detail'!$D$11:$D$5010,$C1139,'C. Consumer Service Detail'!$E$11:$E$5010,$D1139,'C. Consumer Service Detail'!$F$11:$F$5010,'B. Consumer Budget'!$G1139,'C. Consumer Service Detail'!$P$11:$P$5010,"Denied"))</f>
        <v/>
      </c>
    </row>
    <row r="1140" spans="2:15" x14ac:dyDescent="0.25">
      <c r="B1140" s="64">
        <f t="shared" si="18"/>
        <v>1130</v>
      </c>
      <c r="C1140" s="65"/>
      <c r="D1140" s="66"/>
      <c r="E1140" s="104"/>
      <c r="F1140" s="66"/>
      <c r="G1140" s="88"/>
      <c r="H1140" s="66"/>
      <c r="I1140" s="67"/>
      <c r="J1140" s="67"/>
      <c r="K1140" s="121">
        <f>'B. Consumer Budget'!$I1140-'B. Consumer Budget'!$J1140</f>
        <v>0</v>
      </c>
      <c r="L1140" s="120" t="str">
        <f>IF(OR(C1140="",D1140=""),"",SUMIFS('C. Consumer Service Detail'!$J$11:$J$5010,'C. Consumer Service Detail'!$D$11:$D$5010,$C1140,'C. Consumer Service Detail'!$E$11:$E$5010,$D1140,'C. Consumer Service Detail'!$F$11:$F$5010,'B. Consumer Budget'!$G1140))</f>
        <v/>
      </c>
      <c r="M1140" s="120">
        <f>IF('B. Consumer Budget'!$K1140&lt;0,0,IF('B. Consumer Budget'!$L1140&gt;'B. Consumer Budget'!$K1140,'B. Consumer Budget'!$K1140,'B. Consumer Budget'!$L1140))</f>
        <v>0</v>
      </c>
      <c r="N1140" s="120" t="str">
        <f>IF('B. Consumer Budget'!$L1140="","",'B. Consumer Budget'!$M1140-'B. Consumer Budget'!$L1140)</f>
        <v/>
      </c>
      <c r="O1140" s="63" t="str">
        <f>IF(OR(E1140="",F1140=""),"",SUMIFS('C. Consumer Service Detail'!$J$11:$J$5010,'C. Consumer Service Detail'!$D$11:$D$5010,$C1140,'C. Consumer Service Detail'!$E$11:$E$5010,$D1140,'C. Consumer Service Detail'!$F$11:$F$5010,'B. Consumer Budget'!$G1140,'C. Consumer Service Detail'!$P$11:$P$5010,"Denied"))</f>
        <v/>
      </c>
    </row>
    <row r="1141" spans="2:15" x14ac:dyDescent="0.25">
      <c r="B1141" s="64">
        <f t="shared" si="18"/>
        <v>1131</v>
      </c>
      <c r="C1141" s="68"/>
      <c r="D1141" s="69"/>
      <c r="E1141" s="103"/>
      <c r="F1141" s="69"/>
      <c r="G1141" s="89"/>
      <c r="H1141" s="69"/>
      <c r="I1141" s="70"/>
      <c r="J1141" s="70"/>
      <c r="K1141" s="121">
        <f>'B. Consumer Budget'!$I1141-'B. Consumer Budget'!$J1141</f>
        <v>0</v>
      </c>
      <c r="L1141" s="120" t="str">
        <f>IF(OR(C1141="",D1141=""),"",SUMIFS('C. Consumer Service Detail'!$J$11:$J$5010,'C. Consumer Service Detail'!$D$11:$D$5010,$C1141,'C. Consumer Service Detail'!$E$11:$E$5010,$D1141,'C. Consumer Service Detail'!$F$11:$F$5010,'B. Consumer Budget'!$G1141))</f>
        <v/>
      </c>
      <c r="M1141" s="120">
        <f>IF('B. Consumer Budget'!$K1141&lt;0,0,IF('B. Consumer Budget'!$L1141&gt;'B. Consumer Budget'!$K1141,'B. Consumer Budget'!$K1141,'B. Consumer Budget'!$L1141))</f>
        <v>0</v>
      </c>
      <c r="N1141" s="120" t="str">
        <f>IF('B. Consumer Budget'!$L1141="","",'B. Consumer Budget'!$M1141-'B. Consumer Budget'!$L1141)</f>
        <v/>
      </c>
      <c r="O1141" s="63" t="str">
        <f>IF(OR(E1141="",F1141=""),"",SUMIFS('C. Consumer Service Detail'!$J$11:$J$5010,'C. Consumer Service Detail'!$D$11:$D$5010,$C1141,'C. Consumer Service Detail'!$E$11:$E$5010,$D1141,'C. Consumer Service Detail'!$F$11:$F$5010,'B. Consumer Budget'!$G1141,'C. Consumer Service Detail'!$P$11:$P$5010,"Denied"))</f>
        <v/>
      </c>
    </row>
    <row r="1142" spans="2:15" x14ac:dyDescent="0.25">
      <c r="B1142" s="64">
        <f t="shared" si="18"/>
        <v>1132</v>
      </c>
      <c r="C1142" s="65"/>
      <c r="D1142" s="66"/>
      <c r="E1142" s="104"/>
      <c r="F1142" s="66"/>
      <c r="G1142" s="88"/>
      <c r="H1142" s="66"/>
      <c r="I1142" s="67"/>
      <c r="J1142" s="67"/>
      <c r="K1142" s="121">
        <f>'B. Consumer Budget'!$I1142-'B. Consumer Budget'!$J1142</f>
        <v>0</v>
      </c>
      <c r="L1142" s="120" t="str">
        <f>IF(OR(C1142="",D1142=""),"",SUMIFS('C. Consumer Service Detail'!$J$11:$J$5010,'C. Consumer Service Detail'!$D$11:$D$5010,$C1142,'C. Consumer Service Detail'!$E$11:$E$5010,$D1142,'C. Consumer Service Detail'!$F$11:$F$5010,'B. Consumer Budget'!$G1142))</f>
        <v/>
      </c>
      <c r="M1142" s="120">
        <f>IF('B. Consumer Budget'!$K1142&lt;0,0,IF('B. Consumer Budget'!$L1142&gt;'B. Consumer Budget'!$K1142,'B. Consumer Budget'!$K1142,'B. Consumer Budget'!$L1142))</f>
        <v>0</v>
      </c>
      <c r="N1142" s="120" t="str">
        <f>IF('B. Consumer Budget'!$L1142="","",'B. Consumer Budget'!$M1142-'B. Consumer Budget'!$L1142)</f>
        <v/>
      </c>
      <c r="O1142" s="63" t="str">
        <f>IF(OR(E1142="",F1142=""),"",SUMIFS('C. Consumer Service Detail'!$J$11:$J$5010,'C. Consumer Service Detail'!$D$11:$D$5010,$C1142,'C. Consumer Service Detail'!$E$11:$E$5010,$D1142,'C. Consumer Service Detail'!$F$11:$F$5010,'B. Consumer Budget'!$G1142,'C. Consumer Service Detail'!$P$11:$P$5010,"Denied"))</f>
        <v/>
      </c>
    </row>
    <row r="1143" spans="2:15" x14ac:dyDescent="0.25">
      <c r="B1143" s="64">
        <f t="shared" si="18"/>
        <v>1133</v>
      </c>
      <c r="C1143" s="68"/>
      <c r="D1143" s="69"/>
      <c r="E1143" s="103"/>
      <c r="F1143" s="69"/>
      <c r="G1143" s="89"/>
      <c r="H1143" s="69"/>
      <c r="I1143" s="70"/>
      <c r="J1143" s="70"/>
      <c r="K1143" s="121">
        <f>'B. Consumer Budget'!$I1143-'B. Consumer Budget'!$J1143</f>
        <v>0</v>
      </c>
      <c r="L1143" s="120" t="str">
        <f>IF(OR(C1143="",D1143=""),"",SUMIFS('C. Consumer Service Detail'!$J$11:$J$5010,'C. Consumer Service Detail'!$D$11:$D$5010,$C1143,'C. Consumer Service Detail'!$E$11:$E$5010,$D1143,'C. Consumer Service Detail'!$F$11:$F$5010,'B. Consumer Budget'!$G1143))</f>
        <v/>
      </c>
      <c r="M1143" s="120">
        <f>IF('B. Consumer Budget'!$K1143&lt;0,0,IF('B. Consumer Budget'!$L1143&gt;'B. Consumer Budget'!$K1143,'B. Consumer Budget'!$K1143,'B. Consumer Budget'!$L1143))</f>
        <v>0</v>
      </c>
      <c r="N1143" s="120" t="str">
        <f>IF('B. Consumer Budget'!$L1143="","",'B. Consumer Budget'!$M1143-'B. Consumer Budget'!$L1143)</f>
        <v/>
      </c>
      <c r="O1143" s="63" t="str">
        <f>IF(OR(E1143="",F1143=""),"",SUMIFS('C. Consumer Service Detail'!$J$11:$J$5010,'C. Consumer Service Detail'!$D$11:$D$5010,$C1143,'C. Consumer Service Detail'!$E$11:$E$5010,$D1143,'C. Consumer Service Detail'!$F$11:$F$5010,'B. Consumer Budget'!$G1143,'C. Consumer Service Detail'!$P$11:$P$5010,"Denied"))</f>
        <v/>
      </c>
    </row>
    <row r="1144" spans="2:15" x14ac:dyDescent="0.25">
      <c r="B1144" s="64">
        <f t="shared" si="18"/>
        <v>1134</v>
      </c>
      <c r="C1144" s="65"/>
      <c r="D1144" s="66"/>
      <c r="E1144" s="104"/>
      <c r="F1144" s="66"/>
      <c r="G1144" s="88"/>
      <c r="H1144" s="66"/>
      <c r="I1144" s="67"/>
      <c r="J1144" s="67"/>
      <c r="K1144" s="121">
        <f>'B. Consumer Budget'!$I1144-'B. Consumer Budget'!$J1144</f>
        <v>0</v>
      </c>
      <c r="L1144" s="120" t="str">
        <f>IF(OR(C1144="",D1144=""),"",SUMIFS('C. Consumer Service Detail'!$J$11:$J$5010,'C. Consumer Service Detail'!$D$11:$D$5010,$C1144,'C. Consumer Service Detail'!$E$11:$E$5010,$D1144,'C. Consumer Service Detail'!$F$11:$F$5010,'B. Consumer Budget'!$G1144))</f>
        <v/>
      </c>
      <c r="M1144" s="120">
        <f>IF('B. Consumer Budget'!$K1144&lt;0,0,IF('B. Consumer Budget'!$L1144&gt;'B. Consumer Budget'!$K1144,'B. Consumer Budget'!$K1144,'B. Consumer Budget'!$L1144))</f>
        <v>0</v>
      </c>
      <c r="N1144" s="120" t="str">
        <f>IF('B. Consumer Budget'!$L1144="","",'B. Consumer Budget'!$M1144-'B. Consumer Budget'!$L1144)</f>
        <v/>
      </c>
      <c r="O1144" s="63" t="str">
        <f>IF(OR(E1144="",F1144=""),"",SUMIFS('C. Consumer Service Detail'!$J$11:$J$5010,'C. Consumer Service Detail'!$D$11:$D$5010,$C1144,'C. Consumer Service Detail'!$E$11:$E$5010,$D1144,'C. Consumer Service Detail'!$F$11:$F$5010,'B. Consumer Budget'!$G1144,'C. Consumer Service Detail'!$P$11:$P$5010,"Denied"))</f>
        <v/>
      </c>
    </row>
    <row r="1145" spans="2:15" x14ac:dyDescent="0.25">
      <c r="B1145" s="64">
        <f t="shared" si="18"/>
        <v>1135</v>
      </c>
      <c r="C1145" s="68"/>
      <c r="D1145" s="69"/>
      <c r="E1145" s="103"/>
      <c r="F1145" s="69"/>
      <c r="G1145" s="89"/>
      <c r="H1145" s="69"/>
      <c r="I1145" s="70"/>
      <c r="J1145" s="70"/>
      <c r="K1145" s="121">
        <f>'B. Consumer Budget'!$I1145-'B. Consumer Budget'!$J1145</f>
        <v>0</v>
      </c>
      <c r="L1145" s="120" t="str">
        <f>IF(OR(C1145="",D1145=""),"",SUMIFS('C. Consumer Service Detail'!$J$11:$J$5010,'C. Consumer Service Detail'!$D$11:$D$5010,$C1145,'C. Consumer Service Detail'!$E$11:$E$5010,$D1145,'C. Consumer Service Detail'!$F$11:$F$5010,'B. Consumer Budget'!$G1145))</f>
        <v/>
      </c>
      <c r="M1145" s="120">
        <f>IF('B. Consumer Budget'!$K1145&lt;0,0,IF('B. Consumer Budget'!$L1145&gt;'B. Consumer Budget'!$K1145,'B. Consumer Budget'!$K1145,'B. Consumer Budget'!$L1145))</f>
        <v>0</v>
      </c>
      <c r="N1145" s="120" t="str">
        <f>IF('B. Consumer Budget'!$L1145="","",'B. Consumer Budget'!$M1145-'B. Consumer Budget'!$L1145)</f>
        <v/>
      </c>
      <c r="O1145" s="63" t="str">
        <f>IF(OR(E1145="",F1145=""),"",SUMIFS('C. Consumer Service Detail'!$J$11:$J$5010,'C. Consumer Service Detail'!$D$11:$D$5010,$C1145,'C. Consumer Service Detail'!$E$11:$E$5010,$D1145,'C. Consumer Service Detail'!$F$11:$F$5010,'B. Consumer Budget'!$G1145,'C. Consumer Service Detail'!$P$11:$P$5010,"Denied"))</f>
        <v/>
      </c>
    </row>
    <row r="1146" spans="2:15" x14ac:dyDescent="0.25">
      <c r="B1146" s="64">
        <f t="shared" si="18"/>
        <v>1136</v>
      </c>
      <c r="C1146" s="65"/>
      <c r="D1146" s="66"/>
      <c r="E1146" s="104"/>
      <c r="F1146" s="66"/>
      <c r="G1146" s="88"/>
      <c r="H1146" s="66"/>
      <c r="I1146" s="67"/>
      <c r="J1146" s="67"/>
      <c r="K1146" s="121">
        <f>'B. Consumer Budget'!$I1146-'B. Consumer Budget'!$J1146</f>
        <v>0</v>
      </c>
      <c r="L1146" s="120" t="str">
        <f>IF(OR(C1146="",D1146=""),"",SUMIFS('C. Consumer Service Detail'!$J$11:$J$5010,'C. Consumer Service Detail'!$D$11:$D$5010,$C1146,'C. Consumer Service Detail'!$E$11:$E$5010,$D1146,'C. Consumer Service Detail'!$F$11:$F$5010,'B. Consumer Budget'!$G1146))</f>
        <v/>
      </c>
      <c r="M1146" s="120">
        <f>IF('B. Consumer Budget'!$K1146&lt;0,0,IF('B. Consumer Budget'!$L1146&gt;'B. Consumer Budget'!$K1146,'B. Consumer Budget'!$K1146,'B. Consumer Budget'!$L1146))</f>
        <v>0</v>
      </c>
      <c r="N1146" s="120" t="str">
        <f>IF('B. Consumer Budget'!$L1146="","",'B. Consumer Budget'!$M1146-'B. Consumer Budget'!$L1146)</f>
        <v/>
      </c>
      <c r="O1146" s="63" t="str">
        <f>IF(OR(E1146="",F1146=""),"",SUMIFS('C. Consumer Service Detail'!$J$11:$J$5010,'C. Consumer Service Detail'!$D$11:$D$5010,$C1146,'C. Consumer Service Detail'!$E$11:$E$5010,$D1146,'C. Consumer Service Detail'!$F$11:$F$5010,'B. Consumer Budget'!$G1146,'C. Consumer Service Detail'!$P$11:$P$5010,"Denied"))</f>
        <v/>
      </c>
    </row>
    <row r="1147" spans="2:15" x14ac:dyDescent="0.25">
      <c r="B1147" s="64">
        <f t="shared" si="18"/>
        <v>1137</v>
      </c>
      <c r="C1147" s="68"/>
      <c r="D1147" s="69"/>
      <c r="E1147" s="103"/>
      <c r="F1147" s="69"/>
      <c r="G1147" s="89"/>
      <c r="H1147" s="69"/>
      <c r="I1147" s="70"/>
      <c r="J1147" s="70"/>
      <c r="K1147" s="121">
        <f>'B. Consumer Budget'!$I1147-'B. Consumer Budget'!$J1147</f>
        <v>0</v>
      </c>
      <c r="L1147" s="120" t="str">
        <f>IF(OR(C1147="",D1147=""),"",SUMIFS('C. Consumer Service Detail'!$J$11:$J$5010,'C. Consumer Service Detail'!$D$11:$D$5010,$C1147,'C. Consumer Service Detail'!$E$11:$E$5010,$D1147,'C. Consumer Service Detail'!$F$11:$F$5010,'B. Consumer Budget'!$G1147))</f>
        <v/>
      </c>
      <c r="M1147" s="120">
        <f>IF('B. Consumer Budget'!$K1147&lt;0,0,IF('B. Consumer Budget'!$L1147&gt;'B. Consumer Budget'!$K1147,'B. Consumer Budget'!$K1147,'B. Consumer Budget'!$L1147))</f>
        <v>0</v>
      </c>
      <c r="N1147" s="120" t="str">
        <f>IF('B. Consumer Budget'!$L1147="","",'B. Consumer Budget'!$M1147-'B. Consumer Budget'!$L1147)</f>
        <v/>
      </c>
      <c r="O1147" s="63" t="str">
        <f>IF(OR(E1147="",F1147=""),"",SUMIFS('C. Consumer Service Detail'!$J$11:$J$5010,'C. Consumer Service Detail'!$D$11:$D$5010,$C1147,'C. Consumer Service Detail'!$E$11:$E$5010,$D1147,'C. Consumer Service Detail'!$F$11:$F$5010,'B. Consumer Budget'!$G1147,'C. Consumer Service Detail'!$P$11:$P$5010,"Denied"))</f>
        <v/>
      </c>
    </row>
    <row r="1148" spans="2:15" x14ac:dyDescent="0.25">
      <c r="B1148" s="64">
        <f t="shared" si="18"/>
        <v>1138</v>
      </c>
      <c r="C1148" s="65"/>
      <c r="D1148" s="66"/>
      <c r="E1148" s="104"/>
      <c r="F1148" s="66"/>
      <c r="G1148" s="88"/>
      <c r="H1148" s="66"/>
      <c r="I1148" s="67"/>
      <c r="J1148" s="67"/>
      <c r="K1148" s="121">
        <f>'B. Consumer Budget'!$I1148-'B. Consumer Budget'!$J1148</f>
        <v>0</v>
      </c>
      <c r="L1148" s="120" t="str">
        <f>IF(OR(C1148="",D1148=""),"",SUMIFS('C. Consumer Service Detail'!$J$11:$J$5010,'C. Consumer Service Detail'!$D$11:$D$5010,$C1148,'C. Consumer Service Detail'!$E$11:$E$5010,$D1148,'C. Consumer Service Detail'!$F$11:$F$5010,'B. Consumer Budget'!$G1148))</f>
        <v/>
      </c>
      <c r="M1148" s="120">
        <f>IF('B. Consumer Budget'!$K1148&lt;0,0,IF('B. Consumer Budget'!$L1148&gt;'B. Consumer Budget'!$K1148,'B. Consumer Budget'!$K1148,'B. Consumer Budget'!$L1148))</f>
        <v>0</v>
      </c>
      <c r="N1148" s="120" t="str">
        <f>IF('B. Consumer Budget'!$L1148="","",'B. Consumer Budget'!$M1148-'B. Consumer Budget'!$L1148)</f>
        <v/>
      </c>
      <c r="O1148" s="63" t="str">
        <f>IF(OR(E1148="",F1148=""),"",SUMIFS('C. Consumer Service Detail'!$J$11:$J$5010,'C. Consumer Service Detail'!$D$11:$D$5010,$C1148,'C. Consumer Service Detail'!$E$11:$E$5010,$D1148,'C. Consumer Service Detail'!$F$11:$F$5010,'B. Consumer Budget'!$G1148,'C. Consumer Service Detail'!$P$11:$P$5010,"Denied"))</f>
        <v/>
      </c>
    </row>
    <row r="1149" spans="2:15" x14ac:dyDescent="0.25">
      <c r="B1149" s="64">
        <f t="shared" si="18"/>
        <v>1139</v>
      </c>
      <c r="C1149" s="68"/>
      <c r="D1149" s="69"/>
      <c r="E1149" s="103"/>
      <c r="F1149" s="69"/>
      <c r="G1149" s="89"/>
      <c r="H1149" s="69"/>
      <c r="I1149" s="70"/>
      <c r="J1149" s="70"/>
      <c r="K1149" s="121">
        <f>'B. Consumer Budget'!$I1149-'B. Consumer Budget'!$J1149</f>
        <v>0</v>
      </c>
      <c r="L1149" s="120" t="str">
        <f>IF(OR(C1149="",D1149=""),"",SUMIFS('C. Consumer Service Detail'!$J$11:$J$5010,'C. Consumer Service Detail'!$D$11:$D$5010,$C1149,'C. Consumer Service Detail'!$E$11:$E$5010,$D1149,'C. Consumer Service Detail'!$F$11:$F$5010,'B. Consumer Budget'!$G1149))</f>
        <v/>
      </c>
      <c r="M1149" s="120">
        <f>IF('B. Consumer Budget'!$K1149&lt;0,0,IF('B. Consumer Budget'!$L1149&gt;'B. Consumer Budget'!$K1149,'B. Consumer Budget'!$K1149,'B. Consumer Budget'!$L1149))</f>
        <v>0</v>
      </c>
      <c r="N1149" s="120" t="str">
        <f>IF('B. Consumer Budget'!$L1149="","",'B. Consumer Budget'!$M1149-'B. Consumer Budget'!$L1149)</f>
        <v/>
      </c>
      <c r="O1149" s="63" t="str">
        <f>IF(OR(E1149="",F1149=""),"",SUMIFS('C. Consumer Service Detail'!$J$11:$J$5010,'C. Consumer Service Detail'!$D$11:$D$5010,$C1149,'C. Consumer Service Detail'!$E$11:$E$5010,$D1149,'C. Consumer Service Detail'!$F$11:$F$5010,'B. Consumer Budget'!$G1149,'C. Consumer Service Detail'!$P$11:$P$5010,"Denied"))</f>
        <v/>
      </c>
    </row>
    <row r="1150" spans="2:15" x14ac:dyDescent="0.25">
      <c r="B1150" s="64">
        <f t="shared" si="18"/>
        <v>1140</v>
      </c>
      <c r="C1150" s="65"/>
      <c r="D1150" s="66"/>
      <c r="E1150" s="104"/>
      <c r="F1150" s="66"/>
      <c r="G1150" s="88"/>
      <c r="H1150" s="66"/>
      <c r="I1150" s="67"/>
      <c r="J1150" s="67"/>
      <c r="K1150" s="121">
        <f>'B. Consumer Budget'!$I1150-'B. Consumer Budget'!$J1150</f>
        <v>0</v>
      </c>
      <c r="L1150" s="120" t="str">
        <f>IF(OR(C1150="",D1150=""),"",SUMIFS('C. Consumer Service Detail'!$J$11:$J$5010,'C. Consumer Service Detail'!$D$11:$D$5010,$C1150,'C. Consumer Service Detail'!$E$11:$E$5010,$D1150,'C. Consumer Service Detail'!$F$11:$F$5010,'B. Consumer Budget'!$G1150))</f>
        <v/>
      </c>
      <c r="M1150" s="120">
        <f>IF('B. Consumer Budget'!$K1150&lt;0,0,IF('B. Consumer Budget'!$L1150&gt;'B. Consumer Budget'!$K1150,'B. Consumer Budget'!$K1150,'B. Consumer Budget'!$L1150))</f>
        <v>0</v>
      </c>
      <c r="N1150" s="120" t="str">
        <f>IF('B. Consumer Budget'!$L1150="","",'B. Consumer Budget'!$M1150-'B. Consumer Budget'!$L1150)</f>
        <v/>
      </c>
      <c r="O1150" s="63" t="str">
        <f>IF(OR(E1150="",F1150=""),"",SUMIFS('C. Consumer Service Detail'!$J$11:$J$5010,'C. Consumer Service Detail'!$D$11:$D$5010,$C1150,'C. Consumer Service Detail'!$E$11:$E$5010,$D1150,'C. Consumer Service Detail'!$F$11:$F$5010,'B. Consumer Budget'!$G1150,'C. Consumer Service Detail'!$P$11:$P$5010,"Denied"))</f>
        <v/>
      </c>
    </row>
    <row r="1151" spans="2:15" x14ac:dyDescent="0.25">
      <c r="B1151" s="64">
        <f t="shared" si="18"/>
        <v>1141</v>
      </c>
      <c r="C1151" s="68"/>
      <c r="D1151" s="69"/>
      <c r="E1151" s="103"/>
      <c r="F1151" s="69"/>
      <c r="G1151" s="89"/>
      <c r="H1151" s="69"/>
      <c r="I1151" s="70"/>
      <c r="J1151" s="70"/>
      <c r="K1151" s="121">
        <f>'B. Consumer Budget'!$I1151-'B. Consumer Budget'!$J1151</f>
        <v>0</v>
      </c>
      <c r="L1151" s="120" t="str">
        <f>IF(OR(C1151="",D1151=""),"",SUMIFS('C. Consumer Service Detail'!$J$11:$J$5010,'C. Consumer Service Detail'!$D$11:$D$5010,$C1151,'C. Consumer Service Detail'!$E$11:$E$5010,$D1151,'C. Consumer Service Detail'!$F$11:$F$5010,'B. Consumer Budget'!$G1151))</f>
        <v/>
      </c>
      <c r="M1151" s="120">
        <f>IF('B. Consumer Budget'!$K1151&lt;0,0,IF('B. Consumer Budget'!$L1151&gt;'B. Consumer Budget'!$K1151,'B. Consumer Budget'!$K1151,'B. Consumer Budget'!$L1151))</f>
        <v>0</v>
      </c>
      <c r="N1151" s="120" t="str">
        <f>IF('B. Consumer Budget'!$L1151="","",'B. Consumer Budget'!$M1151-'B. Consumer Budget'!$L1151)</f>
        <v/>
      </c>
      <c r="O1151" s="63" t="str">
        <f>IF(OR(E1151="",F1151=""),"",SUMIFS('C. Consumer Service Detail'!$J$11:$J$5010,'C. Consumer Service Detail'!$D$11:$D$5010,$C1151,'C. Consumer Service Detail'!$E$11:$E$5010,$D1151,'C. Consumer Service Detail'!$F$11:$F$5010,'B. Consumer Budget'!$G1151,'C. Consumer Service Detail'!$P$11:$P$5010,"Denied"))</f>
        <v/>
      </c>
    </row>
    <row r="1152" spans="2:15" x14ac:dyDescent="0.25">
      <c r="B1152" s="64">
        <f t="shared" si="18"/>
        <v>1142</v>
      </c>
      <c r="C1152" s="65"/>
      <c r="D1152" s="66"/>
      <c r="E1152" s="104"/>
      <c r="F1152" s="66"/>
      <c r="G1152" s="88"/>
      <c r="H1152" s="66"/>
      <c r="I1152" s="67"/>
      <c r="J1152" s="67"/>
      <c r="K1152" s="121">
        <f>'B. Consumer Budget'!$I1152-'B. Consumer Budget'!$J1152</f>
        <v>0</v>
      </c>
      <c r="L1152" s="120" t="str">
        <f>IF(OR(C1152="",D1152=""),"",SUMIFS('C. Consumer Service Detail'!$J$11:$J$5010,'C. Consumer Service Detail'!$D$11:$D$5010,$C1152,'C. Consumer Service Detail'!$E$11:$E$5010,$D1152,'C. Consumer Service Detail'!$F$11:$F$5010,'B. Consumer Budget'!$G1152))</f>
        <v/>
      </c>
      <c r="M1152" s="120">
        <f>IF('B. Consumer Budget'!$K1152&lt;0,0,IF('B. Consumer Budget'!$L1152&gt;'B. Consumer Budget'!$K1152,'B. Consumer Budget'!$K1152,'B. Consumer Budget'!$L1152))</f>
        <v>0</v>
      </c>
      <c r="N1152" s="120" t="str">
        <f>IF('B. Consumer Budget'!$L1152="","",'B. Consumer Budget'!$M1152-'B. Consumer Budget'!$L1152)</f>
        <v/>
      </c>
      <c r="O1152" s="63" t="str">
        <f>IF(OR(E1152="",F1152=""),"",SUMIFS('C. Consumer Service Detail'!$J$11:$J$5010,'C. Consumer Service Detail'!$D$11:$D$5010,$C1152,'C. Consumer Service Detail'!$E$11:$E$5010,$D1152,'C. Consumer Service Detail'!$F$11:$F$5010,'B. Consumer Budget'!$G1152,'C. Consumer Service Detail'!$P$11:$P$5010,"Denied"))</f>
        <v/>
      </c>
    </row>
    <row r="1153" spans="2:15" x14ac:dyDescent="0.25">
      <c r="B1153" s="64">
        <f t="shared" si="18"/>
        <v>1143</v>
      </c>
      <c r="C1153" s="68"/>
      <c r="D1153" s="69"/>
      <c r="E1153" s="103"/>
      <c r="F1153" s="69"/>
      <c r="G1153" s="89"/>
      <c r="H1153" s="69"/>
      <c r="I1153" s="70"/>
      <c r="J1153" s="70"/>
      <c r="K1153" s="121">
        <f>'B. Consumer Budget'!$I1153-'B. Consumer Budget'!$J1153</f>
        <v>0</v>
      </c>
      <c r="L1153" s="120" t="str">
        <f>IF(OR(C1153="",D1153=""),"",SUMIFS('C. Consumer Service Detail'!$J$11:$J$5010,'C. Consumer Service Detail'!$D$11:$D$5010,$C1153,'C. Consumer Service Detail'!$E$11:$E$5010,$D1153,'C. Consumer Service Detail'!$F$11:$F$5010,'B. Consumer Budget'!$G1153))</f>
        <v/>
      </c>
      <c r="M1153" s="120">
        <f>IF('B. Consumer Budget'!$K1153&lt;0,0,IF('B. Consumer Budget'!$L1153&gt;'B. Consumer Budget'!$K1153,'B. Consumer Budget'!$K1153,'B. Consumer Budget'!$L1153))</f>
        <v>0</v>
      </c>
      <c r="N1153" s="120" t="str">
        <f>IF('B. Consumer Budget'!$L1153="","",'B. Consumer Budget'!$M1153-'B. Consumer Budget'!$L1153)</f>
        <v/>
      </c>
      <c r="O1153" s="63" t="str">
        <f>IF(OR(E1153="",F1153=""),"",SUMIFS('C. Consumer Service Detail'!$J$11:$J$5010,'C. Consumer Service Detail'!$D$11:$D$5010,$C1153,'C. Consumer Service Detail'!$E$11:$E$5010,$D1153,'C. Consumer Service Detail'!$F$11:$F$5010,'B. Consumer Budget'!$G1153,'C. Consumer Service Detail'!$P$11:$P$5010,"Denied"))</f>
        <v/>
      </c>
    </row>
    <row r="1154" spans="2:15" x14ac:dyDescent="0.25">
      <c r="B1154" s="64">
        <f t="shared" si="18"/>
        <v>1144</v>
      </c>
      <c r="C1154" s="65"/>
      <c r="D1154" s="66"/>
      <c r="E1154" s="104"/>
      <c r="F1154" s="66"/>
      <c r="G1154" s="88"/>
      <c r="H1154" s="66"/>
      <c r="I1154" s="67"/>
      <c r="J1154" s="67"/>
      <c r="K1154" s="121">
        <f>'B. Consumer Budget'!$I1154-'B. Consumer Budget'!$J1154</f>
        <v>0</v>
      </c>
      <c r="L1154" s="120" t="str">
        <f>IF(OR(C1154="",D1154=""),"",SUMIFS('C. Consumer Service Detail'!$J$11:$J$5010,'C. Consumer Service Detail'!$D$11:$D$5010,$C1154,'C. Consumer Service Detail'!$E$11:$E$5010,$D1154,'C. Consumer Service Detail'!$F$11:$F$5010,'B. Consumer Budget'!$G1154))</f>
        <v/>
      </c>
      <c r="M1154" s="120">
        <f>IF('B. Consumer Budget'!$K1154&lt;0,0,IF('B. Consumer Budget'!$L1154&gt;'B. Consumer Budget'!$K1154,'B. Consumer Budget'!$K1154,'B. Consumer Budget'!$L1154))</f>
        <v>0</v>
      </c>
      <c r="N1154" s="120" t="str">
        <f>IF('B. Consumer Budget'!$L1154="","",'B. Consumer Budget'!$M1154-'B. Consumer Budget'!$L1154)</f>
        <v/>
      </c>
      <c r="O1154" s="63" t="str">
        <f>IF(OR(E1154="",F1154=""),"",SUMIFS('C. Consumer Service Detail'!$J$11:$J$5010,'C. Consumer Service Detail'!$D$11:$D$5010,$C1154,'C. Consumer Service Detail'!$E$11:$E$5010,$D1154,'C. Consumer Service Detail'!$F$11:$F$5010,'B. Consumer Budget'!$G1154,'C. Consumer Service Detail'!$P$11:$P$5010,"Denied"))</f>
        <v/>
      </c>
    </row>
    <row r="1155" spans="2:15" x14ac:dyDescent="0.25">
      <c r="B1155" s="64">
        <f t="shared" si="18"/>
        <v>1145</v>
      </c>
      <c r="C1155" s="68"/>
      <c r="D1155" s="69"/>
      <c r="E1155" s="103"/>
      <c r="F1155" s="69"/>
      <c r="G1155" s="89"/>
      <c r="H1155" s="69"/>
      <c r="I1155" s="70"/>
      <c r="J1155" s="70"/>
      <c r="K1155" s="121">
        <f>'B. Consumer Budget'!$I1155-'B. Consumer Budget'!$J1155</f>
        <v>0</v>
      </c>
      <c r="L1155" s="120" t="str">
        <f>IF(OR(C1155="",D1155=""),"",SUMIFS('C. Consumer Service Detail'!$J$11:$J$5010,'C. Consumer Service Detail'!$D$11:$D$5010,$C1155,'C. Consumer Service Detail'!$E$11:$E$5010,$D1155,'C. Consumer Service Detail'!$F$11:$F$5010,'B. Consumer Budget'!$G1155))</f>
        <v/>
      </c>
      <c r="M1155" s="120">
        <f>IF('B. Consumer Budget'!$K1155&lt;0,0,IF('B. Consumer Budget'!$L1155&gt;'B. Consumer Budget'!$K1155,'B. Consumer Budget'!$K1155,'B. Consumer Budget'!$L1155))</f>
        <v>0</v>
      </c>
      <c r="N1155" s="120" t="str">
        <f>IF('B. Consumer Budget'!$L1155="","",'B. Consumer Budget'!$M1155-'B. Consumer Budget'!$L1155)</f>
        <v/>
      </c>
      <c r="O1155" s="63" t="str">
        <f>IF(OR(E1155="",F1155=""),"",SUMIFS('C. Consumer Service Detail'!$J$11:$J$5010,'C. Consumer Service Detail'!$D$11:$D$5010,$C1155,'C. Consumer Service Detail'!$E$11:$E$5010,$D1155,'C. Consumer Service Detail'!$F$11:$F$5010,'B. Consumer Budget'!$G1155,'C. Consumer Service Detail'!$P$11:$P$5010,"Denied"))</f>
        <v/>
      </c>
    </row>
    <row r="1156" spans="2:15" x14ac:dyDescent="0.25">
      <c r="B1156" s="64">
        <f t="shared" si="18"/>
        <v>1146</v>
      </c>
      <c r="C1156" s="65"/>
      <c r="D1156" s="66"/>
      <c r="E1156" s="104"/>
      <c r="F1156" s="66"/>
      <c r="G1156" s="88"/>
      <c r="H1156" s="66"/>
      <c r="I1156" s="67"/>
      <c r="J1156" s="67"/>
      <c r="K1156" s="121">
        <f>'B. Consumer Budget'!$I1156-'B. Consumer Budget'!$J1156</f>
        <v>0</v>
      </c>
      <c r="L1156" s="120" t="str">
        <f>IF(OR(C1156="",D1156=""),"",SUMIFS('C. Consumer Service Detail'!$J$11:$J$5010,'C. Consumer Service Detail'!$D$11:$D$5010,$C1156,'C. Consumer Service Detail'!$E$11:$E$5010,$D1156,'C. Consumer Service Detail'!$F$11:$F$5010,'B. Consumer Budget'!$G1156))</f>
        <v/>
      </c>
      <c r="M1156" s="120">
        <f>IF('B. Consumer Budget'!$K1156&lt;0,0,IF('B. Consumer Budget'!$L1156&gt;'B. Consumer Budget'!$K1156,'B. Consumer Budget'!$K1156,'B. Consumer Budget'!$L1156))</f>
        <v>0</v>
      </c>
      <c r="N1156" s="120" t="str">
        <f>IF('B. Consumer Budget'!$L1156="","",'B. Consumer Budget'!$M1156-'B. Consumer Budget'!$L1156)</f>
        <v/>
      </c>
      <c r="O1156" s="63" t="str">
        <f>IF(OR(E1156="",F1156=""),"",SUMIFS('C. Consumer Service Detail'!$J$11:$J$5010,'C. Consumer Service Detail'!$D$11:$D$5010,$C1156,'C. Consumer Service Detail'!$E$11:$E$5010,$D1156,'C. Consumer Service Detail'!$F$11:$F$5010,'B. Consumer Budget'!$G1156,'C. Consumer Service Detail'!$P$11:$P$5010,"Denied"))</f>
        <v/>
      </c>
    </row>
    <row r="1157" spans="2:15" x14ac:dyDescent="0.25">
      <c r="B1157" s="64">
        <f t="shared" si="18"/>
        <v>1147</v>
      </c>
      <c r="C1157" s="68"/>
      <c r="D1157" s="69"/>
      <c r="E1157" s="103"/>
      <c r="F1157" s="69"/>
      <c r="G1157" s="89"/>
      <c r="H1157" s="69"/>
      <c r="I1157" s="70"/>
      <c r="J1157" s="70"/>
      <c r="K1157" s="121">
        <f>'B. Consumer Budget'!$I1157-'B. Consumer Budget'!$J1157</f>
        <v>0</v>
      </c>
      <c r="L1157" s="120" t="str">
        <f>IF(OR(C1157="",D1157=""),"",SUMIFS('C. Consumer Service Detail'!$J$11:$J$5010,'C. Consumer Service Detail'!$D$11:$D$5010,$C1157,'C. Consumer Service Detail'!$E$11:$E$5010,$D1157,'C. Consumer Service Detail'!$F$11:$F$5010,'B. Consumer Budget'!$G1157))</f>
        <v/>
      </c>
      <c r="M1157" s="120">
        <f>IF('B. Consumer Budget'!$K1157&lt;0,0,IF('B. Consumer Budget'!$L1157&gt;'B. Consumer Budget'!$K1157,'B. Consumer Budget'!$K1157,'B. Consumer Budget'!$L1157))</f>
        <v>0</v>
      </c>
      <c r="N1157" s="120" t="str">
        <f>IF('B. Consumer Budget'!$L1157="","",'B. Consumer Budget'!$M1157-'B. Consumer Budget'!$L1157)</f>
        <v/>
      </c>
      <c r="O1157" s="63" t="str">
        <f>IF(OR(E1157="",F1157=""),"",SUMIFS('C. Consumer Service Detail'!$J$11:$J$5010,'C. Consumer Service Detail'!$D$11:$D$5010,$C1157,'C. Consumer Service Detail'!$E$11:$E$5010,$D1157,'C. Consumer Service Detail'!$F$11:$F$5010,'B. Consumer Budget'!$G1157,'C. Consumer Service Detail'!$P$11:$P$5010,"Denied"))</f>
        <v/>
      </c>
    </row>
    <row r="1158" spans="2:15" x14ac:dyDescent="0.25">
      <c r="B1158" s="64">
        <f t="shared" si="18"/>
        <v>1148</v>
      </c>
      <c r="C1158" s="65"/>
      <c r="D1158" s="66"/>
      <c r="E1158" s="104"/>
      <c r="F1158" s="66"/>
      <c r="G1158" s="88"/>
      <c r="H1158" s="66"/>
      <c r="I1158" s="67"/>
      <c r="J1158" s="67"/>
      <c r="K1158" s="121">
        <f>'B. Consumer Budget'!$I1158-'B. Consumer Budget'!$J1158</f>
        <v>0</v>
      </c>
      <c r="L1158" s="120" t="str">
        <f>IF(OR(C1158="",D1158=""),"",SUMIFS('C. Consumer Service Detail'!$J$11:$J$5010,'C. Consumer Service Detail'!$D$11:$D$5010,$C1158,'C. Consumer Service Detail'!$E$11:$E$5010,$D1158,'C. Consumer Service Detail'!$F$11:$F$5010,'B. Consumer Budget'!$G1158))</f>
        <v/>
      </c>
      <c r="M1158" s="120">
        <f>IF('B. Consumer Budget'!$K1158&lt;0,0,IF('B. Consumer Budget'!$L1158&gt;'B. Consumer Budget'!$K1158,'B. Consumer Budget'!$K1158,'B. Consumer Budget'!$L1158))</f>
        <v>0</v>
      </c>
      <c r="N1158" s="120" t="str">
        <f>IF('B. Consumer Budget'!$L1158="","",'B. Consumer Budget'!$M1158-'B. Consumer Budget'!$L1158)</f>
        <v/>
      </c>
      <c r="O1158" s="63" t="str">
        <f>IF(OR(E1158="",F1158=""),"",SUMIFS('C. Consumer Service Detail'!$J$11:$J$5010,'C. Consumer Service Detail'!$D$11:$D$5010,$C1158,'C. Consumer Service Detail'!$E$11:$E$5010,$D1158,'C. Consumer Service Detail'!$F$11:$F$5010,'B. Consumer Budget'!$G1158,'C. Consumer Service Detail'!$P$11:$P$5010,"Denied"))</f>
        <v/>
      </c>
    </row>
    <row r="1159" spans="2:15" x14ac:dyDescent="0.25">
      <c r="B1159" s="64">
        <f t="shared" si="18"/>
        <v>1149</v>
      </c>
      <c r="C1159" s="68"/>
      <c r="D1159" s="69"/>
      <c r="E1159" s="103"/>
      <c r="F1159" s="69"/>
      <c r="G1159" s="89"/>
      <c r="H1159" s="69"/>
      <c r="I1159" s="70"/>
      <c r="J1159" s="70"/>
      <c r="K1159" s="121">
        <f>'B. Consumer Budget'!$I1159-'B. Consumer Budget'!$J1159</f>
        <v>0</v>
      </c>
      <c r="L1159" s="120" t="str">
        <f>IF(OR(C1159="",D1159=""),"",SUMIFS('C. Consumer Service Detail'!$J$11:$J$5010,'C. Consumer Service Detail'!$D$11:$D$5010,$C1159,'C. Consumer Service Detail'!$E$11:$E$5010,$D1159,'C. Consumer Service Detail'!$F$11:$F$5010,'B. Consumer Budget'!$G1159))</f>
        <v/>
      </c>
      <c r="M1159" s="120">
        <f>IF('B. Consumer Budget'!$K1159&lt;0,0,IF('B. Consumer Budget'!$L1159&gt;'B. Consumer Budget'!$K1159,'B. Consumer Budget'!$K1159,'B. Consumer Budget'!$L1159))</f>
        <v>0</v>
      </c>
      <c r="N1159" s="120" t="str">
        <f>IF('B. Consumer Budget'!$L1159="","",'B. Consumer Budget'!$M1159-'B. Consumer Budget'!$L1159)</f>
        <v/>
      </c>
      <c r="O1159" s="63" t="str">
        <f>IF(OR(E1159="",F1159=""),"",SUMIFS('C. Consumer Service Detail'!$J$11:$J$5010,'C. Consumer Service Detail'!$D$11:$D$5010,$C1159,'C. Consumer Service Detail'!$E$11:$E$5010,$D1159,'C. Consumer Service Detail'!$F$11:$F$5010,'B. Consumer Budget'!$G1159,'C. Consumer Service Detail'!$P$11:$P$5010,"Denied"))</f>
        <v/>
      </c>
    </row>
    <row r="1160" spans="2:15" x14ac:dyDescent="0.25">
      <c r="B1160" s="64">
        <f t="shared" si="18"/>
        <v>1150</v>
      </c>
      <c r="C1160" s="65"/>
      <c r="D1160" s="66"/>
      <c r="E1160" s="104"/>
      <c r="F1160" s="66"/>
      <c r="G1160" s="88"/>
      <c r="H1160" s="66"/>
      <c r="I1160" s="67"/>
      <c r="J1160" s="67"/>
      <c r="K1160" s="121">
        <f>'B. Consumer Budget'!$I1160-'B. Consumer Budget'!$J1160</f>
        <v>0</v>
      </c>
      <c r="L1160" s="120" t="str">
        <f>IF(OR(C1160="",D1160=""),"",SUMIFS('C. Consumer Service Detail'!$J$11:$J$5010,'C. Consumer Service Detail'!$D$11:$D$5010,$C1160,'C. Consumer Service Detail'!$E$11:$E$5010,$D1160,'C. Consumer Service Detail'!$F$11:$F$5010,'B. Consumer Budget'!$G1160))</f>
        <v/>
      </c>
      <c r="M1160" s="120">
        <f>IF('B. Consumer Budget'!$K1160&lt;0,0,IF('B. Consumer Budget'!$L1160&gt;'B. Consumer Budget'!$K1160,'B. Consumer Budget'!$K1160,'B. Consumer Budget'!$L1160))</f>
        <v>0</v>
      </c>
      <c r="N1160" s="120" t="str">
        <f>IF('B. Consumer Budget'!$L1160="","",'B. Consumer Budget'!$M1160-'B. Consumer Budget'!$L1160)</f>
        <v/>
      </c>
      <c r="O1160" s="63" t="str">
        <f>IF(OR(E1160="",F1160=""),"",SUMIFS('C. Consumer Service Detail'!$J$11:$J$5010,'C. Consumer Service Detail'!$D$11:$D$5010,$C1160,'C. Consumer Service Detail'!$E$11:$E$5010,$D1160,'C. Consumer Service Detail'!$F$11:$F$5010,'B. Consumer Budget'!$G1160,'C. Consumer Service Detail'!$P$11:$P$5010,"Denied"))</f>
        <v/>
      </c>
    </row>
    <row r="1161" spans="2:15" x14ac:dyDescent="0.25">
      <c r="B1161" s="64">
        <f t="shared" si="18"/>
        <v>1151</v>
      </c>
      <c r="C1161" s="68"/>
      <c r="D1161" s="69"/>
      <c r="E1161" s="103"/>
      <c r="F1161" s="69"/>
      <c r="G1161" s="89"/>
      <c r="H1161" s="69"/>
      <c r="I1161" s="70"/>
      <c r="J1161" s="70"/>
      <c r="K1161" s="121">
        <f>'B. Consumer Budget'!$I1161-'B. Consumer Budget'!$J1161</f>
        <v>0</v>
      </c>
      <c r="L1161" s="120" t="str">
        <f>IF(OR(C1161="",D1161=""),"",SUMIFS('C. Consumer Service Detail'!$J$11:$J$5010,'C. Consumer Service Detail'!$D$11:$D$5010,$C1161,'C. Consumer Service Detail'!$E$11:$E$5010,$D1161,'C. Consumer Service Detail'!$F$11:$F$5010,'B. Consumer Budget'!$G1161))</f>
        <v/>
      </c>
      <c r="M1161" s="120">
        <f>IF('B. Consumer Budget'!$K1161&lt;0,0,IF('B. Consumer Budget'!$L1161&gt;'B. Consumer Budget'!$K1161,'B. Consumer Budget'!$K1161,'B. Consumer Budget'!$L1161))</f>
        <v>0</v>
      </c>
      <c r="N1161" s="120" t="str">
        <f>IF('B. Consumer Budget'!$L1161="","",'B. Consumer Budget'!$M1161-'B. Consumer Budget'!$L1161)</f>
        <v/>
      </c>
      <c r="O1161" s="63" t="str">
        <f>IF(OR(E1161="",F1161=""),"",SUMIFS('C. Consumer Service Detail'!$J$11:$J$5010,'C. Consumer Service Detail'!$D$11:$D$5010,$C1161,'C. Consumer Service Detail'!$E$11:$E$5010,$D1161,'C. Consumer Service Detail'!$F$11:$F$5010,'B. Consumer Budget'!$G1161,'C. Consumer Service Detail'!$P$11:$P$5010,"Denied"))</f>
        <v/>
      </c>
    </row>
    <row r="1162" spans="2:15" x14ac:dyDescent="0.25">
      <c r="B1162" s="64">
        <f t="shared" si="18"/>
        <v>1152</v>
      </c>
      <c r="C1162" s="65"/>
      <c r="D1162" s="66"/>
      <c r="E1162" s="104"/>
      <c r="F1162" s="66"/>
      <c r="G1162" s="88"/>
      <c r="H1162" s="66"/>
      <c r="I1162" s="67"/>
      <c r="J1162" s="67"/>
      <c r="K1162" s="121">
        <f>'B. Consumer Budget'!$I1162-'B. Consumer Budget'!$J1162</f>
        <v>0</v>
      </c>
      <c r="L1162" s="120" t="str">
        <f>IF(OR(C1162="",D1162=""),"",SUMIFS('C. Consumer Service Detail'!$J$11:$J$5010,'C. Consumer Service Detail'!$D$11:$D$5010,$C1162,'C. Consumer Service Detail'!$E$11:$E$5010,$D1162,'C. Consumer Service Detail'!$F$11:$F$5010,'B. Consumer Budget'!$G1162))</f>
        <v/>
      </c>
      <c r="M1162" s="120">
        <f>IF('B. Consumer Budget'!$K1162&lt;0,0,IF('B. Consumer Budget'!$L1162&gt;'B. Consumer Budget'!$K1162,'B. Consumer Budget'!$K1162,'B. Consumer Budget'!$L1162))</f>
        <v>0</v>
      </c>
      <c r="N1162" s="120" t="str">
        <f>IF('B. Consumer Budget'!$L1162="","",'B. Consumer Budget'!$M1162-'B. Consumer Budget'!$L1162)</f>
        <v/>
      </c>
      <c r="O1162" s="63" t="str">
        <f>IF(OR(E1162="",F1162=""),"",SUMIFS('C. Consumer Service Detail'!$J$11:$J$5010,'C. Consumer Service Detail'!$D$11:$D$5010,$C1162,'C. Consumer Service Detail'!$E$11:$E$5010,$D1162,'C. Consumer Service Detail'!$F$11:$F$5010,'B. Consumer Budget'!$G1162,'C. Consumer Service Detail'!$P$11:$P$5010,"Denied"))</f>
        <v/>
      </c>
    </row>
    <row r="1163" spans="2:15" x14ac:dyDescent="0.25">
      <c r="B1163" s="64">
        <f t="shared" si="18"/>
        <v>1153</v>
      </c>
      <c r="C1163" s="68"/>
      <c r="D1163" s="69"/>
      <c r="E1163" s="103"/>
      <c r="F1163" s="69"/>
      <c r="G1163" s="89"/>
      <c r="H1163" s="69"/>
      <c r="I1163" s="70"/>
      <c r="J1163" s="70"/>
      <c r="K1163" s="121">
        <f>'B. Consumer Budget'!$I1163-'B. Consumer Budget'!$J1163</f>
        <v>0</v>
      </c>
      <c r="L1163" s="120" t="str">
        <f>IF(OR(C1163="",D1163=""),"",SUMIFS('C. Consumer Service Detail'!$J$11:$J$5010,'C. Consumer Service Detail'!$D$11:$D$5010,$C1163,'C. Consumer Service Detail'!$E$11:$E$5010,$D1163,'C. Consumer Service Detail'!$F$11:$F$5010,'B. Consumer Budget'!$G1163))</f>
        <v/>
      </c>
      <c r="M1163" s="120">
        <f>IF('B. Consumer Budget'!$K1163&lt;0,0,IF('B. Consumer Budget'!$L1163&gt;'B. Consumer Budget'!$K1163,'B. Consumer Budget'!$K1163,'B. Consumer Budget'!$L1163))</f>
        <v>0</v>
      </c>
      <c r="N1163" s="120" t="str">
        <f>IF('B. Consumer Budget'!$L1163="","",'B. Consumer Budget'!$M1163-'B. Consumer Budget'!$L1163)</f>
        <v/>
      </c>
      <c r="O1163" s="63" t="str">
        <f>IF(OR(E1163="",F1163=""),"",SUMIFS('C. Consumer Service Detail'!$J$11:$J$5010,'C. Consumer Service Detail'!$D$11:$D$5010,$C1163,'C. Consumer Service Detail'!$E$11:$E$5010,$D1163,'C. Consumer Service Detail'!$F$11:$F$5010,'B. Consumer Budget'!$G1163,'C. Consumer Service Detail'!$P$11:$P$5010,"Denied"))</f>
        <v/>
      </c>
    </row>
    <row r="1164" spans="2:15" x14ac:dyDescent="0.25">
      <c r="B1164" s="64">
        <f t="shared" si="18"/>
        <v>1154</v>
      </c>
      <c r="C1164" s="65"/>
      <c r="D1164" s="66"/>
      <c r="E1164" s="104"/>
      <c r="F1164" s="66"/>
      <c r="G1164" s="88"/>
      <c r="H1164" s="66"/>
      <c r="I1164" s="67"/>
      <c r="J1164" s="67"/>
      <c r="K1164" s="121">
        <f>'B. Consumer Budget'!$I1164-'B. Consumer Budget'!$J1164</f>
        <v>0</v>
      </c>
      <c r="L1164" s="120" t="str">
        <f>IF(OR(C1164="",D1164=""),"",SUMIFS('C. Consumer Service Detail'!$J$11:$J$5010,'C. Consumer Service Detail'!$D$11:$D$5010,$C1164,'C. Consumer Service Detail'!$E$11:$E$5010,$D1164,'C. Consumer Service Detail'!$F$11:$F$5010,'B. Consumer Budget'!$G1164))</f>
        <v/>
      </c>
      <c r="M1164" s="120">
        <f>IF('B. Consumer Budget'!$K1164&lt;0,0,IF('B. Consumer Budget'!$L1164&gt;'B. Consumer Budget'!$K1164,'B. Consumer Budget'!$K1164,'B. Consumer Budget'!$L1164))</f>
        <v>0</v>
      </c>
      <c r="N1164" s="120" t="str">
        <f>IF('B. Consumer Budget'!$L1164="","",'B. Consumer Budget'!$M1164-'B. Consumer Budget'!$L1164)</f>
        <v/>
      </c>
      <c r="O1164" s="63" t="str">
        <f>IF(OR(E1164="",F1164=""),"",SUMIFS('C. Consumer Service Detail'!$J$11:$J$5010,'C. Consumer Service Detail'!$D$11:$D$5010,$C1164,'C. Consumer Service Detail'!$E$11:$E$5010,$D1164,'C. Consumer Service Detail'!$F$11:$F$5010,'B. Consumer Budget'!$G1164,'C. Consumer Service Detail'!$P$11:$P$5010,"Denied"))</f>
        <v/>
      </c>
    </row>
    <row r="1165" spans="2:15" x14ac:dyDescent="0.25">
      <c r="B1165" s="64">
        <f t="shared" si="18"/>
        <v>1155</v>
      </c>
      <c r="C1165" s="68"/>
      <c r="D1165" s="69"/>
      <c r="E1165" s="103"/>
      <c r="F1165" s="69"/>
      <c r="G1165" s="89"/>
      <c r="H1165" s="69"/>
      <c r="I1165" s="70"/>
      <c r="J1165" s="70"/>
      <c r="K1165" s="121">
        <f>'B. Consumer Budget'!$I1165-'B. Consumer Budget'!$J1165</f>
        <v>0</v>
      </c>
      <c r="L1165" s="120" t="str">
        <f>IF(OR(C1165="",D1165=""),"",SUMIFS('C. Consumer Service Detail'!$J$11:$J$5010,'C. Consumer Service Detail'!$D$11:$D$5010,$C1165,'C. Consumer Service Detail'!$E$11:$E$5010,$D1165,'C. Consumer Service Detail'!$F$11:$F$5010,'B. Consumer Budget'!$G1165))</f>
        <v/>
      </c>
      <c r="M1165" s="120">
        <f>IF('B. Consumer Budget'!$K1165&lt;0,0,IF('B. Consumer Budget'!$L1165&gt;'B. Consumer Budget'!$K1165,'B. Consumer Budget'!$K1165,'B. Consumer Budget'!$L1165))</f>
        <v>0</v>
      </c>
      <c r="N1165" s="120" t="str">
        <f>IF('B. Consumer Budget'!$L1165="","",'B. Consumer Budget'!$M1165-'B. Consumer Budget'!$L1165)</f>
        <v/>
      </c>
      <c r="O1165" s="63" t="str">
        <f>IF(OR(E1165="",F1165=""),"",SUMIFS('C. Consumer Service Detail'!$J$11:$J$5010,'C. Consumer Service Detail'!$D$11:$D$5010,$C1165,'C. Consumer Service Detail'!$E$11:$E$5010,$D1165,'C. Consumer Service Detail'!$F$11:$F$5010,'B. Consumer Budget'!$G1165,'C. Consumer Service Detail'!$P$11:$P$5010,"Denied"))</f>
        <v/>
      </c>
    </row>
    <row r="1166" spans="2:15" x14ac:dyDescent="0.25">
      <c r="B1166" s="64">
        <f t="shared" si="18"/>
        <v>1156</v>
      </c>
      <c r="C1166" s="65"/>
      <c r="D1166" s="66"/>
      <c r="E1166" s="104"/>
      <c r="F1166" s="66"/>
      <c r="G1166" s="88"/>
      <c r="H1166" s="66"/>
      <c r="I1166" s="67"/>
      <c r="J1166" s="67"/>
      <c r="K1166" s="121">
        <f>'B. Consumer Budget'!$I1166-'B. Consumer Budget'!$J1166</f>
        <v>0</v>
      </c>
      <c r="L1166" s="120" t="str">
        <f>IF(OR(C1166="",D1166=""),"",SUMIFS('C. Consumer Service Detail'!$J$11:$J$5010,'C. Consumer Service Detail'!$D$11:$D$5010,$C1166,'C. Consumer Service Detail'!$E$11:$E$5010,$D1166,'C. Consumer Service Detail'!$F$11:$F$5010,'B. Consumer Budget'!$G1166))</f>
        <v/>
      </c>
      <c r="M1166" s="120">
        <f>IF('B. Consumer Budget'!$K1166&lt;0,0,IF('B. Consumer Budget'!$L1166&gt;'B. Consumer Budget'!$K1166,'B. Consumer Budget'!$K1166,'B. Consumer Budget'!$L1166))</f>
        <v>0</v>
      </c>
      <c r="N1166" s="120" t="str">
        <f>IF('B. Consumer Budget'!$L1166="","",'B. Consumer Budget'!$M1166-'B. Consumer Budget'!$L1166)</f>
        <v/>
      </c>
      <c r="O1166" s="63" t="str">
        <f>IF(OR(E1166="",F1166=""),"",SUMIFS('C. Consumer Service Detail'!$J$11:$J$5010,'C. Consumer Service Detail'!$D$11:$D$5010,$C1166,'C. Consumer Service Detail'!$E$11:$E$5010,$D1166,'C. Consumer Service Detail'!$F$11:$F$5010,'B. Consumer Budget'!$G1166,'C. Consumer Service Detail'!$P$11:$P$5010,"Denied"))</f>
        <v/>
      </c>
    </row>
    <row r="1167" spans="2:15" x14ac:dyDescent="0.25">
      <c r="B1167" s="64">
        <f t="shared" si="18"/>
        <v>1157</v>
      </c>
      <c r="C1167" s="68"/>
      <c r="D1167" s="69"/>
      <c r="E1167" s="103"/>
      <c r="F1167" s="69"/>
      <c r="G1167" s="89"/>
      <c r="H1167" s="69"/>
      <c r="I1167" s="70"/>
      <c r="J1167" s="70"/>
      <c r="K1167" s="121">
        <f>'B. Consumer Budget'!$I1167-'B. Consumer Budget'!$J1167</f>
        <v>0</v>
      </c>
      <c r="L1167" s="120" t="str">
        <f>IF(OR(C1167="",D1167=""),"",SUMIFS('C. Consumer Service Detail'!$J$11:$J$5010,'C. Consumer Service Detail'!$D$11:$D$5010,$C1167,'C. Consumer Service Detail'!$E$11:$E$5010,$D1167,'C. Consumer Service Detail'!$F$11:$F$5010,'B. Consumer Budget'!$G1167))</f>
        <v/>
      </c>
      <c r="M1167" s="120">
        <f>IF('B. Consumer Budget'!$K1167&lt;0,0,IF('B. Consumer Budget'!$L1167&gt;'B. Consumer Budget'!$K1167,'B. Consumer Budget'!$K1167,'B. Consumer Budget'!$L1167))</f>
        <v>0</v>
      </c>
      <c r="N1167" s="120" t="str">
        <f>IF('B. Consumer Budget'!$L1167="","",'B. Consumer Budget'!$M1167-'B. Consumer Budget'!$L1167)</f>
        <v/>
      </c>
      <c r="O1167" s="63" t="str">
        <f>IF(OR(E1167="",F1167=""),"",SUMIFS('C. Consumer Service Detail'!$J$11:$J$5010,'C. Consumer Service Detail'!$D$11:$D$5010,$C1167,'C. Consumer Service Detail'!$E$11:$E$5010,$D1167,'C. Consumer Service Detail'!$F$11:$F$5010,'B. Consumer Budget'!$G1167,'C. Consumer Service Detail'!$P$11:$P$5010,"Denied"))</f>
        <v/>
      </c>
    </row>
    <row r="1168" spans="2:15" x14ac:dyDescent="0.25">
      <c r="B1168" s="64">
        <f t="shared" si="18"/>
        <v>1158</v>
      </c>
      <c r="C1168" s="65"/>
      <c r="D1168" s="66"/>
      <c r="E1168" s="104"/>
      <c r="F1168" s="66"/>
      <c r="G1168" s="88"/>
      <c r="H1168" s="66"/>
      <c r="I1168" s="67"/>
      <c r="J1168" s="67"/>
      <c r="K1168" s="121">
        <f>'B. Consumer Budget'!$I1168-'B. Consumer Budget'!$J1168</f>
        <v>0</v>
      </c>
      <c r="L1168" s="120" t="str">
        <f>IF(OR(C1168="",D1168=""),"",SUMIFS('C. Consumer Service Detail'!$J$11:$J$5010,'C. Consumer Service Detail'!$D$11:$D$5010,$C1168,'C. Consumer Service Detail'!$E$11:$E$5010,$D1168,'C. Consumer Service Detail'!$F$11:$F$5010,'B. Consumer Budget'!$G1168))</f>
        <v/>
      </c>
      <c r="M1168" s="120">
        <f>IF('B. Consumer Budget'!$K1168&lt;0,0,IF('B. Consumer Budget'!$L1168&gt;'B. Consumer Budget'!$K1168,'B. Consumer Budget'!$K1168,'B. Consumer Budget'!$L1168))</f>
        <v>0</v>
      </c>
      <c r="N1168" s="120" t="str">
        <f>IF('B. Consumer Budget'!$L1168="","",'B. Consumer Budget'!$M1168-'B. Consumer Budget'!$L1168)</f>
        <v/>
      </c>
      <c r="O1168" s="63" t="str">
        <f>IF(OR(E1168="",F1168=""),"",SUMIFS('C. Consumer Service Detail'!$J$11:$J$5010,'C. Consumer Service Detail'!$D$11:$D$5010,$C1168,'C. Consumer Service Detail'!$E$11:$E$5010,$D1168,'C. Consumer Service Detail'!$F$11:$F$5010,'B. Consumer Budget'!$G1168,'C. Consumer Service Detail'!$P$11:$P$5010,"Denied"))</f>
        <v/>
      </c>
    </row>
    <row r="1169" spans="2:15" x14ac:dyDescent="0.25">
      <c r="B1169" s="64">
        <f t="shared" si="18"/>
        <v>1159</v>
      </c>
      <c r="C1169" s="68"/>
      <c r="D1169" s="69"/>
      <c r="E1169" s="103"/>
      <c r="F1169" s="69"/>
      <c r="G1169" s="89"/>
      <c r="H1169" s="69"/>
      <c r="I1169" s="70"/>
      <c r="J1169" s="70"/>
      <c r="K1169" s="121">
        <f>'B. Consumer Budget'!$I1169-'B. Consumer Budget'!$J1169</f>
        <v>0</v>
      </c>
      <c r="L1169" s="120" t="str">
        <f>IF(OR(C1169="",D1169=""),"",SUMIFS('C. Consumer Service Detail'!$J$11:$J$5010,'C. Consumer Service Detail'!$D$11:$D$5010,$C1169,'C. Consumer Service Detail'!$E$11:$E$5010,$D1169,'C. Consumer Service Detail'!$F$11:$F$5010,'B. Consumer Budget'!$G1169))</f>
        <v/>
      </c>
      <c r="M1169" s="120">
        <f>IF('B. Consumer Budget'!$K1169&lt;0,0,IF('B. Consumer Budget'!$L1169&gt;'B. Consumer Budget'!$K1169,'B. Consumer Budget'!$K1169,'B. Consumer Budget'!$L1169))</f>
        <v>0</v>
      </c>
      <c r="N1169" s="120" t="str">
        <f>IF('B. Consumer Budget'!$L1169="","",'B. Consumer Budget'!$M1169-'B. Consumer Budget'!$L1169)</f>
        <v/>
      </c>
      <c r="O1169" s="63" t="str">
        <f>IF(OR(E1169="",F1169=""),"",SUMIFS('C. Consumer Service Detail'!$J$11:$J$5010,'C. Consumer Service Detail'!$D$11:$D$5010,$C1169,'C. Consumer Service Detail'!$E$11:$E$5010,$D1169,'C. Consumer Service Detail'!$F$11:$F$5010,'B. Consumer Budget'!$G1169,'C. Consumer Service Detail'!$P$11:$P$5010,"Denied"))</f>
        <v/>
      </c>
    </row>
    <row r="1170" spans="2:15" x14ac:dyDescent="0.25">
      <c r="B1170" s="64">
        <f t="shared" si="18"/>
        <v>1160</v>
      </c>
      <c r="C1170" s="65"/>
      <c r="D1170" s="66"/>
      <c r="E1170" s="104"/>
      <c r="F1170" s="66"/>
      <c r="G1170" s="88"/>
      <c r="H1170" s="66"/>
      <c r="I1170" s="67"/>
      <c r="J1170" s="67"/>
      <c r="K1170" s="121">
        <f>'B. Consumer Budget'!$I1170-'B. Consumer Budget'!$J1170</f>
        <v>0</v>
      </c>
      <c r="L1170" s="120" t="str">
        <f>IF(OR(C1170="",D1170=""),"",SUMIFS('C. Consumer Service Detail'!$J$11:$J$5010,'C. Consumer Service Detail'!$D$11:$D$5010,$C1170,'C. Consumer Service Detail'!$E$11:$E$5010,$D1170,'C. Consumer Service Detail'!$F$11:$F$5010,'B. Consumer Budget'!$G1170))</f>
        <v/>
      </c>
      <c r="M1170" s="120">
        <f>IF('B. Consumer Budget'!$K1170&lt;0,0,IF('B. Consumer Budget'!$L1170&gt;'B. Consumer Budget'!$K1170,'B. Consumer Budget'!$K1170,'B. Consumer Budget'!$L1170))</f>
        <v>0</v>
      </c>
      <c r="N1170" s="120" t="str">
        <f>IF('B. Consumer Budget'!$L1170="","",'B. Consumer Budget'!$M1170-'B. Consumer Budget'!$L1170)</f>
        <v/>
      </c>
      <c r="O1170" s="63" t="str">
        <f>IF(OR(E1170="",F1170=""),"",SUMIFS('C. Consumer Service Detail'!$J$11:$J$5010,'C. Consumer Service Detail'!$D$11:$D$5010,$C1170,'C. Consumer Service Detail'!$E$11:$E$5010,$D1170,'C. Consumer Service Detail'!$F$11:$F$5010,'B. Consumer Budget'!$G1170,'C. Consumer Service Detail'!$P$11:$P$5010,"Denied"))</f>
        <v/>
      </c>
    </row>
    <row r="1171" spans="2:15" x14ac:dyDescent="0.25">
      <c r="B1171" s="64">
        <f t="shared" si="18"/>
        <v>1161</v>
      </c>
      <c r="C1171" s="68"/>
      <c r="D1171" s="69"/>
      <c r="E1171" s="103"/>
      <c r="F1171" s="69"/>
      <c r="G1171" s="89"/>
      <c r="H1171" s="69"/>
      <c r="I1171" s="70"/>
      <c r="J1171" s="70"/>
      <c r="K1171" s="121">
        <f>'B. Consumer Budget'!$I1171-'B. Consumer Budget'!$J1171</f>
        <v>0</v>
      </c>
      <c r="L1171" s="120" t="str">
        <f>IF(OR(C1171="",D1171=""),"",SUMIFS('C. Consumer Service Detail'!$J$11:$J$5010,'C. Consumer Service Detail'!$D$11:$D$5010,$C1171,'C. Consumer Service Detail'!$E$11:$E$5010,$D1171,'C. Consumer Service Detail'!$F$11:$F$5010,'B. Consumer Budget'!$G1171))</f>
        <v/>
      </c>
      <c r="M1171" s="120">
        <f>IF('B. Consumer Budget'!$K1171&lt;0,0,IF('B. Consumer Budget'!$L1171&gt;'B. Consumer Budget'!$K1171,'B. Consumer Budget'!$K1171,'B. Consumer Budget'!$L1171))</f>
        <v>0</v>
      </c>
      <c r="N1171" s="120" t="str">
        <f>IF('B. Consumer Budget'!$L1171="","",'B. Consumer Budget'!$M1171-'B. Consumer Budget'!$L1171)</f>
        <v/>
      </c>
      <c r="O1171" s="63" t="str">
        <f>IF(OR(E1171="",F1171=""),"",SUMIFS('C. Consumer Service Detail'!$J$11:$J$5010,'C. Consumer Service Detail'!$D$11:$D$5010,$C1171,'C. Consumer Service Detail'!$E$11:$E$5010,$D1171,'C. Consumer Service Detail'!$F$11:$F$5010,'B. Consumer Budget'!$G1171,'C. Consumer Service Detail'!$P$11:$P$5010,"Denied"))</f>
        <v/>
      </c>
    </row>
    <row r="1172" spans="2:15" x14ac:dyDescent="0.25">
      <c r="B1172" s="64">
        <f t="shared" si="18"/>
        <v>1162</v>
      </c>
      <c r="C1172" s="65"/>
      <c r="D1172" s="66"/>
      <c r="E1172" s="104"/>
      <c r="F1172" s="66"/>
      <c r="G1172" s="88"/>
      <c r="H1172" s="66"/>
      <c r="I1172" s="67"/>
      <c r="J1172" s="67"/>
      <c r="K1172" s="121">
        <f>'B. Consumer Budget'!$I1172-'B. Consumer Budget'!$J1172</f>
        <v>0</v>
      </c>
      <c r="L1172" s="120" t="str">
        <f>IF(OR(C1172="",D1172=""),"",SUMIFS('C. Consumer Service Detail'!$J$11:$J$5010,'C. Consumer Service Detail'!$D$11:$D$5010,$C1172,'C. Consumer Service Detail'!$E$11:$E$5010,$D1172,'C. Consumer Service Detail'!$F$11:$F$5010,'B. Consumer Budget'!$G1172))</f>
        <v/>
      </c>
      <c r="M1172" s="120">
        <f>IF('B. Consumer Budget'!$K1172&lt;0,0,IF('B. Consumer Budget'!$L1172&gt;'B. Consumer Budget'!$K1172,'B. Consumer Budget'!$K1172,'B. Consumer Budget'!$L1172))</f>
        <v>0</v>
      </c>
      <c r="N1172" s="120" t="str">
        <f>IF('B. Consumer Budget'!$L1172="","",'B. Consumer Budget'!$M1172-'B. Consumer Budget'!$L1172)</f>
        <v/>
      </c>
      <c r="O1172" s="63" t="str">
        <f>IF(OR(E1172="",F1172=""),"",SUMIFS('C. Consumer Service Detail'!$J$11:$J$5010,'C. Consumer Service Detail'!$D$11:$D$5010,$C1172,'C. Consumer Service Detail'!$E$11:$E$5010,$D1172,'C. Consumer Service Detail'!$F$11:$F$5010,'B. Consumer Budget'!$G1172,'C. Consumer Service Detail'!$P$11:$P$5010,"Denied"))</f>
        <v/>
      </c>
    </row>
    <row r="1173" spans="2:15" x14ac:dyDescent="0.25">
      <c r="B1173" s="64">
        <f t="shared" si="18"/>
        <v>1163</v>
      </c>
      <c r="C1173" s="68"/>
      <c r="D1173" s="69"/>
      <c r="E1173" s="103"/>
      <c r="F1173" s="69"/>
      <c r="G1173" s="89"/>
      <c r="H1173" s="69"/>
      <c r="I1173" s="70"/>
      <c r="J1173" s="70"/>
      <c r="K1173" s="121">
        <f>'B. Consumer Budget'!$I1173-'B. Consumer Budget'!$J1173</f>
        <v>0</v>
      </c>
      <c r="L1173" s="120" t="str">
        <f>IF(OR(C1173="",D1173=""),"",SUMIFS('C. Consumer Service Detail'!$J$11:$J$5010,'C. Consumer Service Detail'!$D$11:$D$5010,$C1173,'C. Consumer Service Detail'!$E$11:$E$5010,$D1173,'C. Consumer Service Detail'!$F$11:$F$5010,'B. Consumer Budget'!$G1173))</f>
        <v/>
      </c>
      <c r="M1173" s="120">
        <f>IF('B. Consumer Budget'!$K1173&lt;0,0,IF('B. Consumer Budget'!$L1173&gt;'B. Consumer Budget'!$K1173,'B. Consumer Budget'!$K1173,'B. Consumer Budget'!$L1173))</f>
        <v>0</v>
      </c>
      <c r="N1173" s="120" t="str">
        <f>IF('B. Consumer Budget'!$L1173="","",'B. Consumer Budget'!$M1173-'B. Consumer Budget'!$L1173)</f>
        <v/>
      </c>
      <c r="O1173" s="63" t="str">
        <f>IF(OR(E1173="",F1173=""),"",SUMIFS('C. Consumer Service Detail'!$J$11:$J$5010,'C. Consumer Service Detail'!$D$11:$D$5010,$C1173,'C. Consumer Service Detail'!$E$11:$E$5010,$D1173,'C. Consumer Service Detail'!$F$11:$F$5010,'B. Consumer Budget'!$G1173,'C. Consumer Service Detail'!$P$11:$P$5010,"Denied"))</f>
        <v/>
      </c>
    </row>
    <row r="1174" spans="2:15" x14ac:dyDescent="0.25">
      <c r="B1174" s="64">
        <f t="shared" si="18"/>
        <v>1164</v>
      </c>
      <c r="C1174" s="65"/>
      <c r="D1174" s="66"/>
      <c r="E1174" s="104"/>
      <c r="F1174" s="66"/>
      <c r="G1174" s="88"/>
      <c r="H1174" s="66"/>
      <c r="I1174" s="67"/>
      <c r="J1174" s="67"/>
      <c r="K1174" s="121">
        <f>'B. Consumer Budget'!$I1174-'B. Consumer Budget'!$J1174</f>
        <v>0</v>
      </c>
      <c r="L1174" s="120" t="str">
        <f>IF(OR(C1174="",D1174=""),"",SUMIFS('C. Consumer Service Detail'!$J$11:$J$5010,'C. Consumer Service Detail'!$D$11:$D$5010,$C1174,'C. Consumer Service Detail'!$E$11:$E$5010,$D1174,'C. Consumer Service Detail'!$F$11:$F$5010,'B. Consumer Budget'!$G1174))</f>
        <v/>
      </c>
      <c r="M1174" s="120">
        <f>IF('B. Consumer Budget'!$K1174&lt;0,0,IF('B. Consumer Budget'!$L1174&gt;'B. Consumer Budget'!$K1174,'B. Consumer Budget'!$K1174,'B. Consumer Budget'!$L1174))</f>
        <v>0</v>
      </c>
      <c r="N1174" s="120" t="str">
        <f>IF('B. Consumer Budget'!$L1174="","",'B. Consumer Budget'!$M1174-'B. Consumer Budget'!$L1174)</f>
        <v/>
      </c>
      <c r="O1174" s="63" t="str">
        <f>IF(OR(E1174="",F1174=""),"",SUMIFS('C. Consumer Service Detail'!$J$11:$J$5010,'C. Consumer Service Detail'!$D$11:$D$5010,$C1174,'C. Consumer Service Detail'!$E$11:$E$5010,$D1174,'C. Consumer Service Detail'!$F$11:$F$5010,'B. Consumer Budget'!$G1174,'C. Consumer Service Detail'!$P$11:$P$5010,"Denied"))</f>
        <v/>
      </c>
    </row>
    <row r="1175" spans="2:15" x14ac:dyDescent="0.25">
      <c r="B1175" s="64">
        <f t="shared" si="18"/>
        <v>1165</v>
      </c>
      <c r="C1175" s="68"/>
      <c r="D1175" s="69"/>
      <c r="E1175" s="103"/>
      <c r="F1175" s="69"/>
      <c r="G1175" s="89"/>
      <c r="H1175" s="69"/>
      <c r="I1175" s="70"/>
      <c r="J1175" s="70"/>
      <c r="K1175" s="121">
        <f>'B. Consumer Budget'!$I1175-'B. Consumer Budget'!$J1175</f>
        <v>0</v>
      </c>
      <c r="L1175" s="120" t="str">
        <f>IF(OR(C1175="",D1175=""),"",SUMIFS('C. Consumer Service Detail'!$J$11:$J$5010,'C. Consumer Service Detail'!$D$11:$D$5010,$C1175,'C. Consumer Service Detail'!$E$11:$E$5010,$D1175,'C. Consumer Service Detail'!$F$11:$F$5010,'B. Consumer Budget'!$G1175))</f>
        <v/>
      </c>
      <c r="M1175" s="120">
        <f>IF('B. Consumer Budget'!$K1175&lt;0,0,IF('B. Consumer Budget'!$L1175&gt;'B. Consumer Budget'!$K1175,'B. Consumer Budget'!$K1175,'B. Consumer Budget'!$L1175))</f>
        <v>0</v>
      </c>
      <c r="N1175" s="120" t="str">
        <f>IF('B. Consumer Budget'!$L1175="","",'B. Consumer Budget'!$M1175-'B. Consumer Budget'!$L1175)</f>
        <v/>
      </c>
      <c r="O1175" s="63" t="str">
        <f>IF(OR(E1175="",F1175=""),"",SUMIFS('C. Consumer Service Detail'!$J$11:$J$5010,'C. Consumer Service Detail'!$D$11:$D$5010,$C1175,'C. Consumer Service Detail'!$E$11:$E$5010,$D1175,'C. Consumer Service Detail'!$F$11:$F$5010,'B. Consumer Budget'!$G1175,'C. Consumer Service Detail'!$P$11:$P$5010,"Denied"))</f>
        <v/>
      </c>
    </row>
    <row r="1176" spans="2:15" x14ac:dyDescent="0.25">
      <c r="B1176" s="64">
        <f t="shared" si="18"/>
        <v>1166</v>
      </c>
      <c r="C1176" s="65"/>
      <c r="D1176" s="66"/>
      <c r="E1176" s="104"/>
      <c r="F1176" s="66"/>
      <c r="G1176" s="88"/>
      <c r="H1176" s="66"/>
      <c r="I1176" s="67"/>
      <c r="J1176" s="67"/>
      <c r="K1176" s="121">
        <f>'B. Consumer Budget'!$I1176-'B. Consumer Budget'!$J1176</f>
        <v>0</v>
      </c>
      <c r="L1176" s="120" t="str">
        <f>IF(OR(C1176="",D1176=""),"",SUMIFS('C. Consumer Service Detail'!$J$11:$J$5010,'C. Consumer Service Detail'!$D$11:$D$5010,$C1176,'C. Consumer Service Detail'!$E$11:$E$5010,$D1176,'C. Consumer Service Detail'!$F$11:$F$5010,'B. Consumer Budget'!$G1176))</f>
        <v/>
      </c>
      <c r="M1176" s="120">
        <f>IF('B. Consumer Budget'!$K1176&lt;0,0,IF('B. Consumer Budget'!$L1176&gt;'B. Consumer Budget'!$K1176,'B. Consumer Budget'!$K1176,'B. Consumer Budget'!$L1176))</f>
        <v>0</v>
      </c>
      <c r="N1176" s="120" t="str">
        <f>IF('B. Consumer Budget'!$L1176="","",'B. Consumer Budget'!$M1176-'B. Consumer Budget'!$L1176)</f>
        <v/>
      </c>
      <c r="O1176" s="63" t="str">
        <f>IF(OR(E1176="",F1176=""),"",SUMIFS('C. Consumer Service Detail'!$J$11:$J$5010,'C. Consumer Service Detail'!$D$11:$D$5010,$C1176,'C. Consumer Service Detail'!$E$11:$E$5010,$D1176,'C. Consumer Service Detail'!$F$11:$F$5010,'B. Consumer Budget'!$G1176,'C. Consumer Service Detail'!$P$11:$P$5010,"Denied"))</f>
        <v/>
      </c>
    </row>
    <row r="1177" spans="2:15" x14ac:dyDescent="0.25">
      <c r="B1177" s="64">
        <f t="shared" si="18"/>
        <v>1167</v>
      </c>
      <c r="C1177" s="68"/>
      <c r="D1177" s="69"/>
      <c r="E1177" s="103"/>
      <c r="F1177" s="69"/>
      <c r="G1177" s="89"/>
      <c r="H1177" s="69"/>
      <c r="I1177" s="70"/>
      <c r="J1177" s="70"/>
      <c r="K1177" s="121">
        <f>'B. Consumer Budget'!$I1177-'B. Consumer Budget'!$J1177</f>
        <v>0</v>
      </c>
      <c r="L1177" s="120" t="str">
        <f>IF(OR(C1177="",D1177=""),"",SUMIFS('C. Consumer Service Detail'!$J$11:$J$5010,'C. Consumer Service Detail'!$D$11:$D$5010,$C1177,'C. Consumer Service Detail'!$E$11:$E$5010,$D1177,'C. Consumer Service Detail'!$F$11:$F$5010,'B. Consumer Budget'!$G1177))</f>
        <v/>
      </c>
      <c r="M1177" s="120">
        <f>IF('B. Consumer Budget'!$K1177&lt;0,0,IF('B. Consumer Budget'!$L1177&gt;'B. Consumer Budget'!$K1177,'B. Consumer Budget'!$K1177,'B. Consumer Budget'!$L1177))</f>
        <v>0</v>
      </c>
      <c r="N1177" s="120" t="str">
        <f>IF('B. Consumer Budget'!$L1177="","",'B. Consumer Budget'!$M1177-'B. Consumer Budget'!$L1177)</f>
        <v/>
      </c>
      <c r="O1177" s="63" t="str">
        <f>IF(OR(E1177="",F1177=""),"",SUMIFS('C. Consumer Service Detail'!$J$11:$J$5010,'C. Consumer Service Detail'!$D$11:$D$5010,$C1177,'C. Consumer Service Detail'!$E$11:$E$5010,$D1177,'C. Consumer Service Detail'!$F$11:$F$5010,'B. Consumer Budget'!$G1177,'C. Consumer Service Detail'!$P$11:$P$5010,"Denied"))</f>
        <v/>
      </c>
    </row>
    <row r="1178" spans="2:15" x14ac:dyDescent="0.25">
      <c r="B1178" s="64">
        <f t="shared" si="18"/>
        <v>1168</v>
      </c>
      <c r="C1178" s="65"/>
      <c r="D1178" s="66"/>
      <c r="E1178" s="104"/>
      <c r="F1178" s="66"/>
      <c r="G1178" s="88"/>
      <c r="H1178" s="66"/>
      <c r="I1178" s="67"/>
      <c r="J1178" s="67"/>
      <c r="K1178" s="121">
        <f>'B. Consumer Budget'!$I1178-'B. Consumer Budget'!$J1178</f>
        <v>0</v>
      </c>
      <c r="L1178" s="120" t="str">
        <f>IF(OR(C1178="",D1178=""),"",SUMIFS('C. Consumer Service Detail'!$J$11:$J$5010,'C. Consumer Service Detail'!$D$11:$D$5010,$C1178,'C. Consumer Service Detail'!$E$11:$E$5010,$D1178,'C. Consumer Service Detail'!$F$11:$F$5010,'B. Consumer Budget'!$G1178))</f>
        <v/>
      </c>
      <c r="M1178" s="120">
        <f>IF('B. Consumer Budget'!$K1178&lt;0,0,IF('B. Consumer Budget'!$L1178&gt;'B. Consumer Budget'!$K1178,'B. Consumer Budget'!$K1178,'B. Consumer Budget'!$L1178))</f>
        <v>0</v>
      </c>
      <c r="N1178" s="120" t="str">
        <f>IF('B. Consumer Budget'!$L1178="","",'B. Consumer Budget'!$M1178-'B. Consumer Budget'!$L1178)</f>
        <v/>
      </c>
      <c r="O1178" s="63" t="str">
        <f>IF(OR(E1178="",F1178=""),"",SUMIFS('C. Consumer Service Detail'!$J$11:$J$5010,'C. Consumer Service Detail'!$D$11:$D$5010,$C1178,'C. Consumer Service Detail'!$E$11:$E$5010,$D1178,'C. Consumer Service Detail'!$F$11:$F$5010,'B. Consumer Budget'!$G1178,'C. Consumer Service Detail'!$P$11:$P$5010,"Denied"))</f>
        <v/>
      </c>
    </row>
    <row r="1179" spans="2:15" x14ac:dyDescent="0.25">
      <c r="B1179" s="64">
        <f t="shared" si="18"/>
        <v>1169</v>
      </c>
      <c r="C1179" s="68"/>
      <c r="D1179" s="69"/>
      <c r="E1179" s="103"/>
      <c r="F1179" s="69"/>
      <c r="G1179" s="89"/>
      <c r="H1179" s="69"/>
      <c r="I1179" s="70"/>
      <c r="J1179" s="70"/>
      <c r="K1179" s="121">
        <f>'B. Consumer Budget'!$I1179-'B. Consumer Budget'!$J1179</f>
        <v>0</v>
      </c>
      <c r="L1179" s="120" t="str">
        <f>IF(OR(C1179="",D1179=""),"",SUMIFS('C. Consumer Service Detail'!$J$11:$J$5010,'C. Consumer Service Detail'!$D$11:$D$5010,$C1179,'C. Consumer Service Detail'!$E$11:$E$5010,$D1179,'C. Consumer Service Detail'!$F$11:$F$5010,'B. Consumer Budget'!$G1179))</f>
        <v/>
      </c>
      <c r="M1179" s="120">
        <f>IF('B. Consumer Budget'!$K1179&lt;0,0,IF('B. Consumer Budget'!$L1179&gt;'B. Consumer Budget'!$K1179,'B. Consumer Budget'!$K1179,'B. Consumer Budget'!$L1179))</f>
        <v>0</v>
      </c>
      <c r="N1179" s="120" t="str">
        <f>IF('B. Consumer Budget'!$L1179="","",'B. Consumer Budget'!$M1179-'B. Consumer Budget'!$L1179)</f>
        <v/>
      </c>
      <c r="O1179" s="63" t="str">
        <f>IF(OR(E1179="",F1179=""),"",SUMIFS('C. Consumer Service Detail'!$J$11:$J$5010,'C. Consumer Service Detail'!$D$11:$D$5010,$C1179,'C. Consumer Service Detail'!$E$11:$E$5010,$D1179,'C. Consumer Service Detail'!$F$11:$F$5010,'B. Consumer Budget'!$G1179,'C. Consumer Service Detail'!$P$11:$P$5010,"Denied"))</f>
        <v/>
      </c>
    </row>
    <row r="1180" spans="2:15" x14ac:dyDescent="0.25">
      <c r="B1180" s="64">
        <f t="shared" si="18"/>
        <v>1170</v>
      </c>
      <c r="C1180" s="65"/>
      <c r="D1180" s="66"/>
      <c r="E1180" s="104"/>
      <c r="F1180" s="66"/>
      <c r="G1180" s="88"/>
      <c r="H1180" s="66"/>
      <c r="I1180" s="67"/>
      <c r="J1180" s="67"/>
      <c r="K1180" s="121">
        <f>'B. Consumer Budget'!$I1180-'B. Consumer Budget'!$J1180</f>
        <v>0</v>
      </c>
      <c r="L1180" s="120" t="str">
        <f>IF(OR(C1180="",D1180=""),"",SUMIFS('C. Consumer Service Detail'!$J$11:$J$5010,'C. Consumer Service Detail'!$D$11:$D$5010,$C1180,'C. Consumer Service Detail'!$E$11:$E$5010,$D1180,'C. Consumer Service Detail'!$F$11:$F$5010,'B. Consumer Budget'!$G1180))</f>
        <v/>
      </c>
      <c r="M1180" s="120">
        <f>IF('B. Consumer Budget'!$K1180&lt;0,0,IF('B. Consumer Budget'!$L1180&gt;'B. Consumer Budget'!$K1180,'B. Consumer Budget'!$K1180,'B. Consumer Budget'!$L1180))</f>
        <v>0</v>
      </c>
      <c r="N1180" s="120" t="str">
        <f>IF('B. Consumer Budget'!$L1180="","",'B. Consumer Budget'!$M1180-'B. Consumer Budget'!$L1180)</f>
        <v/>
      </c>
      <c r="O1180" s="63" t="str">
        <f>IF(OR(E1180="",F1180=""),"",SUMIFS('C. Consumer Service Detail'!$J$11:$J$5010,'C. Consumer Service Detail'!$D$11:$D$5010,$C1180,'C. Consumer Service Detail'!$E$11:$E$5010,$D1180,'C. Consumer Service Detail'!$F$11:$F$5010,'B. Consumer Budget'!$G1180,'C. Consumer Service Detail'!$P$11:$P$5010,"Denied"))</f>
        <v/>
      </c>
    </row>
    <row r="1181" spans="2:15" x14ac:dyDescent="0.25">
      <c r="B1181" s="64">
        <f t="shared" si="18"/>
        <v>1171</v>
      </c>
      <c r="C1181" s="68"/>
      <c r="D1181" s="69"/>
      <c r="E1181" s="103"/>
      <c r="F1181" s="69"/>
      <c r="G1181" s="89"/>
      <c r="H1181" s="69"/>
      <c r="I1181" s="70"/>
      <c r="J1181" s="70"/>
      <c r="K1181" s="121">
        <f>'B. Consumer Budget'!$I1181-'B. Consumer Budget'!$J1181</f>
        <v>0</v>
      </c>
      <c r="L1181" s="120" t="str">
        <f>IF(OR(C1181="",D1181=""),"",SUMIFS('C. Consumer Service Detail'!$J$11:$J$5010,'C. Consumer Service Detail'!$D$11:$D$5010,$C1181,'C. Consumer Service Detail'!$E$11:$E$5010,$D1181,'C. Consumer Service Detail'!$F$11:$F$5010,'B. Consumer Budget'!$G1181))</f>
        <v/>
      </c>
      <c r="M1181" s="120">
        <f>IF('B. Consumer Budget'!$K1181&lt;0,0,IF('B. Consumer Budget'!$L1181&gt;'B. Consumer Budget'!$K1181,'B. Consumer Budget'!$K1181,'B. Consumer Budget'!$L1181))</f>
        <v>0</v>
      </c>
      <c r="N1181" s="120" t="str">
        <f>IF('B. Consumer Budget'!$L1181="","",'B. Consumer Budget'!$M1181-'B. Consumer Budget'!$L1181)</f>
        <v/>
      </c>
      <c r="O1181" s="63" t="str">
        <f>IF(OR(E1181="",F1181=""),"",SUMIFS('C. Consumer Service Detail'!$J$11:$J$5010,'C. Consumer Service Detail'!$D$11:$D$5010,$C1181,'C. Consumer Service Detail'!$E$11:$E$5010,$D1181,'C. Consumer Service Detail'!$F$11:$F$5010,'B. Consumer Budget'!$G1181,'C. Consumer Service Detail'!$P$11:$P$5010,"Denied"))</f>
        <v/>
      </c>
    </row>
    <row r="1182" spans="2:15" x14ac:dyDescent="0.25">
      <c r="B1182" s="64">
        <f t="shared" si="18"/>
        <v>1172</v>
      </c>
      <c r="C1182" s="65"/>
      <c r="D1182" s="66"/>
      <c r="E1182" s="104"/>
      <c r="F1182" s="66"/>
      <c r="G1182" s="88"/>
      <c r="H1182" s="66"/>
      <c r="I1182" s="67"/>
      <c r="J1182" s="67"/>
      <c r="K1182" s="121">
        <f>'B. Consumer Budget'!$I1182-'B. Consumer Budget'!$J1182</f>
        <v>0</v>
      </c>
      <c r="L1182" s="120" t="str">
        <f>IF(OR(C1182="",D1182=""),"",SUMIFS('C. Consumer Service Detail'!$J$11:$J$5010,'C. Consumer Service Detail'!$D$11:$D$5010,$C1182,'C. Consumer Service Detail'!$E$11:$E$5010,$D1182,'C. Consumer Service Detail'!$F$11:$F$5010,'B. Consumer Budget'!$G1182))</f>
        <v/>
      </c>
      <c r="M1182" s="120">
        <f>IF('B. Consumer Budget'!$K1182&lt;0,0,IF('B. Consumer Budget'!$L1182&gt;'B. Consumer Budget'!$K1182,'B. Consumer Budget'!$K1182,'B. Consumer Budget'!$L1182))</f>
        <v>0</v>
      </c>
      <c r="N1182" s="120" t="str">
        <f>IF('B. Consumer Budget'!$L1182="","",'B. Consumer Budget'!$M1182-'B. Consumer Budget'!$L1182)</f>
        <v/>
      </c>
      <c r="O1182" s="63" t="str">
        <f>IF(OR(E1182="",F1182=""),"",SUMIFS('C. Consumer Service Detail'!$J$11:$J$5010,'C. Consumer Service Detail'!$D$11:$D$5010,$C1182,'C. Consumer Service Detail'!$E$11:$E$5010,$D1182,'C. Consumer Service Detail'!$F$11:$F$5010,'B. Consumer Budget'!$G1182,'C. Consumer Service Detail'!$P$11:$P$5010,"Denied"))</f>
        <v/>
      </c>
    </row>
    <row r="1183" spans="2:15" x14ac:dyDescent="0.25">
      <c r="B1183" s="64">
        <f t="shared" si="18"/>
        <v>1173</v>
      </c>
      <c r="C1183" s="68"/>
      <c r="D1183" s="69"/>
      <c r="E1183" s="103"/>
      <c r="F1183" s="69"/>
      <c r="G1183" s="89"/>
      <c r="H1183" s="69"/>
      <c r="I1183" s="70"/>
      <c r="J1183" s="70"/>
      <c r="K1183" s="121">
        <f>'B. Consumer Budget'!$I1183-'B. Consumer Budget'!$J1183</f>
        <v>0</v>
      </c>
      <c r="L1183" s="120" t="str">
        <f>IF(OR(C1183="",D1183=""),"",SUMIFS('C. Consumer Service Detail'!$J$11:$J$5010,'C. Consumer Service Detail'!$D$11:$D$5010,$C1183,'C. Consumer Service Detail'!$E$11:$E$5010,$D1183,'C. Consumer Service Detail'!$F$11:$F$5010,'B. Consumer Budget'!$G1183))</f>
        <v/>
      </c>
      <c r="M1183" s="120">
        <f>IF('B. Consumer Budget'!$K1183&lt;0,0,IF('B. Consumer Budget'!$L1183&gt;'B. Consumer Budget'!$K1183,'B. Consumer Budget'!$K1183,'B. Consumer Budget'!$L1183))</f>
        <v>0</v>
      </c>
      <c r="N1183" s="120" t="str">
        <f>IF('B. Consumer Budget'!$L1183="","",'B. Consumer Budget'!$M1183-'B. Consumer Budget'!$L1183)</f>
        <v/>
      </c>
      <c r="O1183" s="63" t="str">
        <f>IF(OR(E1183="",F1183=""),"",SUMIFS('C. Consumer Service Detail'!$J$11:$J$5010,'C. Consumer Service Detail'!$D$11:$D$5010,$C1183,'C. Consumer Service Detail'!$E$11:$E$5010,$D1183,'C. Consumer Service Detail'!$F$11:$F$5010,'B. Consumer Budget'!$G1183,'C. Consumer Service Detail'!$P$11:$P$5010,"Denied"))</f>
        <v/>
      </c>
    </row>
    <row r="1184" spans="2:15" x14ac:dyDescent="0.25">
      <c r="B1184" s="64">
        <f t="shared" si="18"/>
        <v>1174</v>
      </c>
      <c r="C1184" s="65"/>
      <c r="D1184" s="66"/>
      <c r="E1184" s="104"/>
      <c r="F1184" s="66"/>
      <c r="G1184" s="88"/>
      <c r="H1184" s="66"/>
      <c r="I1184" s="67"/>
      <c r="J1184" s="67"/>
      <c r="K1184" s="121">
        <f>'B. Consumer Budget'!$I1184-'B. Consumer Budget'!$J1184</f>
        <v>0</v>
      </c>
      <c r="L1184" s="120" t="str">
        <f>IF(OR(C1184="",D1184=""),"",SUMIFS('C. Consumer Service Detail'!$J$11:$J$5010,'C. Consumer Service Detail'!$D$11:$D$5010,$C1184,'C. Consumer Service Detail'!$E$11:$E$5010,$D1184,'C. Consumer Service Detail'!$F$11:$F$5010,'B. Consumer Budget'!$G1184))</f>
        <v/>
      </c>
      <c r="M1184" s="120">
        <f>IF('B. Consumer Budget'!$K1184&lt;0,0,IF('B. Consumer Budget'!$L1184&gt;'B. Consumer Budget'!$K1184,'B. Consumer Budget'!$K1184,'B. Consumer Budget'!$L1184))</f>
        <v>0</v>
      </c>
      <c r="N1184" s="120" t="str">
        <f>IF('B. Consumer Budget'!$L1184="","",'B. Consumer Budget'!$M1184-'B. Consumer Budget'!$L1184)</f>
        <v/>
      </c>
      <c r="O1184" s="63" t="str">
        <f>IF(OR(E1184="",F1184=""),"",SUMIFS('C. Consumer Service Detail'!$J$11:$J$5010,'C. Consumer Service Detail'!$D$11:$D$5010,$C1184,'C. Consumer Service Detail'!$E$11:$E$5010,$D1184,'C. Consumer Service Detail'!$F$11:$F$5010,'B. Consumer Budget'!$G1184,'C. Consumer Service Detail'!$P$11:$P$5010,"Denied"))</f>
        <v/>
      </c>
    </row>
    <row r="1185" spans="2:15" x14ac:dyDescent="0.25">
      <c r="B1185" s="64">
        <f t="shared" si="18"/>
        <v>1175</v>
      </c>
      <c r="C1185" s="68"/>
      <c r="D1185" s="69"/>
      <c r="E1185" s="103"/>
      <c r="F1185" s="69"/>
      <c r="G1185" s="89"/>
      <c r="H1185" s="69"/>
      <c r="I1185" s="70"/>
      <c r="J1185" s="70"/>
      <c r="K1185" s="121">
        <f>'B. Consumer Budget'!$I1185-'B. Consumer Budget'!$J1185</f>
        <v>0</v>
      </c>
      <c r="L1185" s="120" t="str">
        <f>IF(OR(C1185="",D1185=""),"",SUMIFS('C. Consumer Service Detail'!$J$11:$J$5010,'C. Consumer Service Detail'!$D$11:$D$5010,$C1185,'C. Consumer Service Detail'!$E$11:$E$5010,$D1185,'C. Consumer Service Detail'!$F$11:$F$5010,'B. Consumer Budget'!$G1185))</f>
        <v/>
      </c>
      <c r="M1185" s="120">
        <f>IF('B. Consumer Budget'!$K1185&lt;0,0,IF('B. Consumer Budget'!$L1185&gt;'B. Consumer Budget'!$K1185,'B. Consumer Budget'!$K1185,'B. Consumer Budget'!$L1185))</f>
        <v>0</v>
      </c>
      <c r="N1185" s="120" t="str">
        <f>IF('B. Consumer Budget'!$L1185="","",'B. Consumer Budget'!$M1185-'B. Consumer Budget'!$L1185)</f>
        <v/>
      </c>
      <c r="O1185" s="63" t="str">
        <f>IF(OR(E1185="",F1185=""),"",SUMIFS('C. Consumer Service Detail'!$J$11:$J$5010,'C. Consumer Service Detail'!$D$11:$D$5010,$C1185,'C. Consumer Service Detail'!$E$11:$E$5010,$D1185,'C. Consumer Service Detail'!$F$11:$F$5010,'B. Consumer Budget'!$G1185,'C. Consumer Service Detail'!$P$11:$P$5010,"Denied"))</f>
        <v/>
      </c>
    </row>
    <row r="1186" spans="2:15" x14ac:dyDescent="0.25">
      <c r="B1186" s="64">
        <f t="shared" si="18"/>
        <v>1176</v>
      </c>
      <c r="C1186" s="65"/>
      <c r="D1186" s="66"/>
      <c r="E1186" s="104"/>
      <c r="F1186" s="66"/>
      <c r="G1186" s="88"/>
      <c r="H1186" s="66"/>
      <c r="I1186" s="67"/>
      <c r="J1186" s="67"/>
      <c r="K1186" s="121">
        <f>'B. Consumer Budget'!$I1186-'B. Consumer Budget'!$J1186</f>
        <v>0</v>
      </c>
      <c r="L1186" s="120" t="str">
        <f>IF(OR(C1186="",D1186=""),"",SUMIFS('C. Consumer Service Detail'!$J$11:$J$5010,'C. Consumer Service Detail'!$D$11:$D$5010,$C1186,'C. Consumer Service Detail'!$E$11:$E$5010,$D1186,'C. Consumer Service Detail'!$F$11:$F$5010,'B. Consumer Budget'!$G1186))</f>
        <v/>
      </c>
      <c r="M1186" s="120">
        <f>IF('B. Consumer Budget'!$K1186&lt;0,0,IF('B. Consumer Budget'!$L1186&gt;'B. Consumer Budget'!$K1186,'B. Consumer Budget'!$K1186,'B. Consumer Budget'!$L1186))</f>
        <v>0</v>
      </c>
      <c r="N1186" s="120" t="str">
        <f>IF('B. Consumer Budget'!$L1186="","",'B. Consumer Budget'!$M1186-'B. Consumer Budget'!$L1186)</f>
        <v/>
      </c>
      <c r="O1186" s="63" t="str">
        <f>IF(OR(E1186="",F1186=""),"",SUMIFS('C. Consumer Service Detail'!$J$11:$J$5010,'C. Consumer Service Detail'!$D$11:$D$5010,$C1186,'C. Consumer Service Detail'!$E$11:$E$5010,$D1186,'C. Consumer Service Detail'!$F$11:$F$5010,'B. Consumer Budget'!$G1186,'C. Consumer Service Detail'!$P$11:$P$5010,"Denied"))</f>
        <v/>
      </c>
    </row>
    <row r="1187" spans="2:15" x14ac:dyDescent="0.25">
      <c r="B1187" s="64">
        <f t="shared" si="18"/>
        <v>1177</v>
      </c>
      <c r="C1187" s="68"/>
      <c r="D1187" s="69"/>
      <c r="E1187" s="103"/>
      <c r="F1187" s="69"/>
      <c r="G1187" s="89"/>
      <c r="H1187" s="69"/>
      <c r="I1187" s="70"/>
      <c r="J1187" s="70"/>
      <c r="K1187" s="121">
        <f>'B. Consumer Budget'!$I1187-'B. Consumer Budget'!$J1187</f>
        <v>0</v>
      </c>
      <c r="L1187" s="120" t="str">
        <f>IF(OR(C1187="",D1187=""),"",SUMIFS('C. Consumer Service Detail'!$J$11:$J$5010,'C. Consumer Service Detail'!$D$11:$D$5010,$C1187,'C. Consumer Service Detail'!$E$11:$E$5010,$D1187,'C. Consumer Service Detail'!$F$11:$F$5010,'B. Consumer Budget'!$G1187))</f>
        <v/>
      </c>
      <c r="M1187" s="120">
        <f>IF('B. Consumer Budget'!$K1187&lt;0,0,IF('B. Consumer Budget'!$L1187&gt;'B. Consumer Budget'!$K1187,'B. Consumer Budget'!$K1187,'B. Consumer Budget'!$L1187))</f>
        <v>0</v>
      </c>
      <c r="N1187" s="120" t="str">
        <f>IF('B. Consumer Budget'!$L1187="","",'B. Consumer Budget'!$M1187-'B. Consumer Budget'!$L1187)</f>
        <v/>
      </c>
      <c r="O1187" s="63" t="str">
        <f>IF(OR(E1187="",F1187=""),"",SUMIFS('C. Consumer Service Detail'!$J$11:$J$5010,'C. Consumer Service Detail'!$D$11:$D$5010,$C1187,'C. Consumer Service Detail'!$E$11:$E$5010,$D1187,'C. Consumer Service Detail'!$F$11:$F$5010,'B. Consumer Budget'!$G1187,'C. Consumer Service Detail'!$P$11:$P$5010,"Denied"))</f>
        <v/>
      </c>
    </row>
    <row r="1188" spans="2:15" x14ac:dyDescent="0.25">
      <c r="B1188" s="64">
        <f t="shared" si="18"/>
        <v>1178</v>
      </c>
      <c r="C1188" s="65"/>
      <c r="D1188" s="66"/>
      <c r="E1188" s="104"/>
      <c r="F1188" s="66"/>
      <c r="G1188" s="88"/>
      <c r="H1188" s="66"/>
      <c r="I1188" s="67"/>
      <c r="J1188" s="67"/>
      <c r="K1188" s="121">
        <f>'B. Consumer Budget'!$I1188-'B. Consumer Budget'!$J1188</f>
        <v>0</v>
      </c>
      <c r="L1188" s="120" t="str">
        <f>IF(OR(C1188="",D1188=""),"",SUMIFS('C. Consumer Service Detail'!$J$11:$J$5010,'C. Consumer Service Detail'!$D$11:$D$5010,$C1188,'C. Consumer Service Detail'!$E$11:$E$5010,$D1188,'C. Consumer Service Detail'!$F$11:$F$5010,'B. Consumer Budget'!$G1188))</f>
        <v/>
      </c>
      <c r="M1188" s="120">
        <f>IF('B. Consumer Budget'!$K1188&lt;0,0,IF('B. Consumer Budget'!$L1188&gt;'B. Consumer Budget'!$K1188,'B. Consumer Budget'!$K1188,'B. Consumer Budget'!$L1188))</f>
        <v>0</v>
      </c>
      <c r="N1188" s="120" t="str">
        <f>IF('B. Consumer Budget'!$L1188="","",'B. Consumer Budget'!$M1188-'B. Consumer Budget'!$L1188)</f>
        <v/>
      </c>
      <c r="O1188" s="63" t="str">
        <f>IF(OR(E1188="",F1188=""),"",SUMIFS('C. Consumer Service Detail'!$J$11:$J$5010,'C. Consumer Service Detail'!$D$11:$D$5010,$C1188,'C. Consumer Service Detail'!$E$11:$E$5010,$D1188,'C. Consumer Service Detail'!$F$11:$F$5010,'B. Consumer Budget'!$G1188,'C. Consumer Service Detail'!$P$11:$P$5010,"Denied"))</f>
        <v/>
      </c>
    </row>
    <row r="1189" spans="2:15" x14ac:dyDescent="0.25">
      <c r="B1189" s="64">
        <f t="shared" si="18"/>
        <v>1179</v>
      </c>
      <c r="C1189" s="68"/>
      <c r="D1189" s="69"/>
      <c r="E1189" s="103"/>
      <c r="F1189" s="69"/>
      <c r="G1189" s="89"/>
      <c r="H1189" s="69"/>
      <c r="I1189" s="70"/>
      <c r="J1189" s="70"/>
      <c r="K1189" s="121">
        <f>'B. Consumer Budget'!$I1189-'B. Consumer Budget'!$J1189</f>
        <v>0</v>
      </c>
      <c r="L1189" s="120" t="str">
        <f>IF(OR(C1189="",D1189=""),"",SUMIFS('C. Consumer Service Detail'!$J$11:$J$5010,'C. Consumer Service Detail'!$D$11:$D$5010,$C1189,'C. Consumer Service Detail'!$E$11:$E$5010,$D1189,'C. Consumer Service Detail'!$F$11:$F$5010,'B. Consumer Budget'!$G1189))</f>
        <v/>
      </c>
      <c r="M1189" s="120">
        <f>IF('B. Consumer Budget'!$K1189&lt;0,0,IF('B. Consumer Budget'!$L1189&gt;'B. Consumer Budget'!$K1189,'B. Consumer Budget'!$K1189,'B. Consumer Budget'!$L1189))</f>
        <v>0</v>
      </c>
      <c r="N1189" s="120" t="str">
        <f>IF('B. Consumer Budget'!$L1189="","",'B. Consumer Budget'!$M1189-'B. Consumer Budget'!$L1189)</f>
        <v/>
      </c>
      <c r="O1189" s="63" t="str">
        <f>IF(OR(E1189="",F1189=""),"",SUMIFS('C. Consumer Service Detail'!$J$11:$J$5010,'C. Consumer Service Detail'!$D$11:$D$5010,$C1189,'C. Consumer Service Detail'!$E$11:$E$5010,$D1189,'C. Consumer Service Detail'!$F$11:$F$5010,'B. Consumer Budget'!$G1189,'C. Consumer Service Detail'!$P$11:$P$5010,"Denied"))</f>
        <v/>
      </c>
    </row>
    <row r="1190" spans="2:15" x14ac:dyDescent="0.25">
      <c r="B1190" s="64">
        <f t="shared" si="18"/>
        <v>1180</v>
      </c>
      <c r="C1190" s="65"/>
      <c r="D1190" s="66"/>
      <c r="E1190" s="104"/>
      <c r="F1190" s="66"/>
      <c r="G1190" s="88"/>
      <c r="H1190" s="66"/>
      <c r="I1190" s="67"/>
      <c r="J1190" s="67"/>
      <c r="K1190" s="121">
        <f>'B. Consumer Budget'!$I1190-'B. Consumer Budget'!$J1190</f>
        <v>0</v>
      </c>
      <c r="L1190" s="120" t="str">
        <f>IF(OR(C1190="",D1190=""),"",SUMIFS('C. Consumer Service Detail'!$J$11:$J$5010,'C. Consumer Service Detail'!$D$11:$D$5010,$C1190,'C. Consumer Service Detail'!$E$11:$E$5010,$D1190,'C. Consumer Service Detail'!$F$11:$F$5010,'B. Consumer Budget'!$G1190))</f>
        <v/>
      </c>
      <c r="M1190" s="120">
        <f>IF('B. Consumer Budget'!$K1190&lt;0,0,IF('B. Consumer Budget'!$L1190&gt;'B. Consumer Budget'!$K1190,'B. Consumer Budget'!$K1190,'B. Consumer Budget'!$L1190))</f>
        <v>0</v>
      </c>
      <c r="N1190" s="120" t="str">
        <f>IF('B. Consumer Budget'!$L1190="","",'B. Consumer Budget'!$M1190-'B. Consumer Budget'!$L1190)</f>
        <v/>
      </c>
      <c r="O1190" s="63" t="str">
        <f>IF(OR(E1190="",F1190=""),"",SUMIFS('C. Consumer Service Detail'!$J$11:$J$5010,'C. Consumer Service Detail'!$D$11:$D$5010,$C1190,'C. Consumer Service Detail'!$E$11:$E$5010,$D1190,'C. Consumer Service Detail'!$F$11:$F$5010,'B. Consumer Budget'!$G1190,'C. Consumer Service Detail'!$P$11:$P$5010,"Denied"))</f>
        <v/>
      </c>
    </row>
    <row r="1191" spans="2:15" x14ac:dyDescent="0.25">
      <c r="B1191" s="64">
        <f t="shared" si="18"/>
        <v>1181</v>
      </c>
      <c r="C1191" s="68"/>
      <c r="D1191" s="69"/>
      <c r="E1191" s="103"/>
      <c r="F1191" s="69"/>
      <c r="G1191" s="89"/>
      <c r="H1191" s="69"/>
      <c r="I1191" s="70"/>
      <c r="J1191" s="70"/>
      <c r="K1191" s="121">
        <f>'B. Consumer Budget'!$I1191-'B. Consumer Budget'!$J1191</f>
        <v>0</v>
      </c>
      <c r="L1191" s="120" t="str">
        <f>IF(OR(C1191="",D1191=""),"",SUMIFS('C. Consumer Service Detail'!$J$11:$J$5010,'C. Consumer Service Detail'!$D$11:$D$5010,$C1191,'C. Consumer Service Detail'!$E$11:$E$5010,$D1191,'C. Consumer Service Detail'!$F$11:$F$5010,'B. Consumer Budget'!$G1191))</f>
        <v/>
      </c>
      <c r="M1191" s="120">
        <f>IF('B. Consumer Budget'!$K1191&lt;0,0,IF('B. Consumer Budget'!$L1191&gt;'B. Consumer Budget'!$K1191,'B. Consumer Budget'!$K1191,'B. Consumer Budget'!$L1191))</f>
        <v>0</v>
      </c>
      <c r="N1191" s="120" t="str">
        <f>IF('B. Consumer Budget'!$L1191="","",'B. Consumer Budget'!$M1191-'B. Consumer Budget'!$L1191)</f>
        <v/>
      </c>
      <c r="O1191" s="63" t="str">
        <f>IF(OR(E1191="",F1191=""),"",SUMIFS('C. Consumer Service Detail'!$J$11:$J$5010,'C. Consumer Service Detail'!$D$11:$D$5010,$C1191,'C. Consumer Service Detail'!$E$11:$E$5010,$D1191,'C. Consumer Service Detail'!$F$11:$F$5010,'B. Consumer Budget'!$G1191,'C. Consumer Service Detail'!$P$11:$P$5010,"Denied"))</f>
        <v/>
      </c>
    </row>
    <row r="1192" spans="2:15" x14ac:dyDescent="0.25">
      <c r="B1192" s="64">
        <f t="shared" si="18"/>
        <v>1182</v>
      </c>
      <c r="C1192" s="65"/>
      <c r="D1192" s="66"/>
      <c r="E1192" s="104"/>
      <c r="F1192" s="66"/>
      <c r="G1192" s="88"/>
      <c r="H1192" s="66"/>
      <c r="I1192" s="67"/>
      <c r="J1192" s="67"/>
      <c r="K1192" s="121">
        <f>'B. Consumer Budget'!$I1192-'B. Consumer Budget'!$J1192</f>
        <v>0</v>
      </c>
      <c r="L1192" s="120" t="str">
        <f>IF(OR(C1192="",D1192=""),"",SUMIFS('C. Consumer Service Detail'!$J$11:$J$5010,'C. Consumer Service Detail'!$D$11:$D$5010,$C1192,'C. Consumer Service Detail'!$E$11:$E$5010,$D1192,'C. Consumer Service Detail'!$F$11:$F$5010,'B. Consumer Budget'!$G1192))</f>
        <v/>
      </c>
      <c r="M1192" s="120">
        <f>IF('B. Consumer Budget'!$K1192&lt;0,0,IF('B. Consumer Budget'!$L1192&gt;'B. Consumer Budget'!$K1192,'B. Consumer Budget'!$K1192,'B. Consumer Budget'!$L1192))</f>
        <v>0</v>
      </c>
      <c r="N1192" s="120" t="str">
        <f>IF('B. Consumer Budget'!$L1192="","",'B. Consumer Budget'!$M1192-'B. Consumer Budget'!$L1192)</f>
        <v/>
      </c>
      <c r="O1192" s="63" t="str">
        <f>IF(OR(E1192="",F1192=""),"",SUMIFS('C. Consumer Service Detail'!$J$11:$J$5010,'C. Consumer Service Detail'!$D$11:$D$5010,$C1192,'C. Consumer Service Detail'!$E$11:$E$5010,$D1192,'C. Consumer Service Detail'!$F$11:$F$5010,'B. Consumer Budget'!$G1192,'C. Consumer Service Detail'!$P$11:$P$5010,"Denied"))</f>
        <v/>
      </c>
    </row>
    <row r="1193" spans="2:15" x14ac:dyDescent="0.25">
      <c r="B1193" s="64">
        <f t="shared" si="18"/>
        <v>1183</v>
      </c>
      <c r="C1193" s="68"/>
      <c r="D1193" s="69"/>
      <c r="E1193" s="103"/>
      <c r="F1193" s="69"/>
      <c r="G1193" s="89"/>
      <c r="H1193" s="69"/>
      <c r="I1193" s="70"/>
      <c r="J1193" s="70"/>
      <c r="K1193" s="121">
        <f>'B. Consumer Budget'!$I1193-'B. Consumer Budget'!$J1193</f>
        <v>0</v>
      </c>
      <c r="L1193" s="120" t="str">
        <f>IF(OR(C1193="",D1193=""),"",SUMIFS('C. Consumer Service Detail'!$J$11:$J$5010,'C. Consumer Service Detail'!$D$11:$D$5010,$C1193,'C. Consumer Service Detail'!$E$11:$E$5010,$D1193,'C. Consumer Service Detail'!$F$11:$F$5010,'B. Consumer Budget'!$G1193))</f>
        <v/>
      </c>
      <c r="M1193" s="120">
        <f>IF('B. Consumer Budget'!$K1193&lt;0,0,IF('B. Consumer Budget'!$L1193&gt;'B. Consumer Budget'!$K1193,'B. Consumer Budget'!$K1193,'B. Consumer Budget'!$L1193))</f>
        <v>0</v>
      </c>
      <c r="N1193" s="120" t="str">
        <f>IF('B. Consumer Budget'!$L1193="","",'B. Consumer Budget'!$M1193-'B. Consumer Budget'!$L1193)</f>
        <v/>
      </c>
      <c r="O1193" s="63" t="str">
        <f>IF(OR(E1193="",F1193=""),"",SUMIFS('C. Consumer Service Detail'!$J$11:$J$5010,'C. Consumer Service Detail'!$D$11:$D$5010,$C1193,'C. Consumer Service Detail'!$E$11:$E$5010,$D1193,'C. Consumer Service Detail'!$F$11:$F$5010,'B. Consumer Budget'!$G1193,'C. Consumer Service Detail'!$P$11:$P$5010,"Denied"))</f>
        <v/>
      </c>
    </row>
    <row r="1194" spans="2:15" x14ac:dyDescent="0.25">
      <c r="B1194" s="64">
        <f t="shared" si="18"/>
        <v>1184</v>
      </c>
      <c r="C1194" s="65"/>
      <c r="D1194" s="66"/>
      <c r="E1194" s="104"/>
      <c r="F1194" s="66"/>
      <c r="G1194" s="88"/>
      <c r="H1194" s="66"/>
      <c r="I1194" s="67"/>
      <c r="J1194" s="67"/>
      <c r="K1194" s="121">
        <f>'B. Consumer Budget'!$I1194-'B. Consumer Budget'!$J1194</f>
        <v>0</v>
      </c>
      <c r="L1194" s="120" t="str">
        <f>IF(OR(C1194="",D1194=""),"",SUMIFS('C. Consumer Service Detail'!$J$11:$J$5010,'C. Consumer Service Detail'!$D$11:$D$5010,$C1194,'C. Consumer Service Detail'!$E$11:$E$5010,$D1194,'C. Consumer Service Detail'!$F$11:$F$5010,'B. Consumer Budget'!$G1194))</f>
        <v/>
      </c>
      <c r="M1194" s="120">
        <f>IF('B. Consumer Budget'!$K1194&lt;0,0,IF('B. Consumer Budget'!$L1194&gt;'B. Consumer Budget'!$K1194,'B. Consumer Budget'!$K1194,'B. Consumer Budget'!$L1194))</f>
        <v>0</v>
      </c>
      <c r="N1194" s="120" t="str">
        <f>IF('B. Consumer Budget'!$L1194="","",'B. Consumer Budget'!$M1194-'B. Consumer Budget'!$L1194)</f>
        <v/>
      </c>
      <c r="O1194" s="63" t="str">
        <f>IF(OR(E1194="",F1194=""),"",SUMIFS('C. Consumer Service Detail'!$J$11:$J$5010,'C. Consumer Service Detail'!$D$11:$D$5010,$C1194,'C. Consumer Service Detail'!$E$11:$E$5010,$D1194,'C. Consumer Service Detail'!$F$11:$F$5010,'B. Consumer Budget'!$G1194,'C. Consumer Service Detail'!$P$11:$P$5010,"Denied"))</f>
        <v/>
      </c>
    </row>
    <row r="1195" spans="2:15" x14ac:dyDescent="0.25">
      <c r="B1195" s="64">
        <f t="shared" si="18"/>
        <v>1185</v>
      </c>
      <c r="C1195" s="68"/>
      <c r="D1195" s="69"/>
      <c r="E1195" s="103"/>
      <c r="F1195" s="69"/>
      <c r="G1195" s="89"/>
      <c r="H1195" s="69"/>
      <c r="I1195" s="70"/>
      <c r="J1195" s="70"/>
      <c r="K1195" s="121">
        <f>'B. Consumer Budget'!$I1195-'B. Consumer Budget'!$J1195</f>
        <v>0</v>
      </c>
      <c r="L1195" s="120" t="str">
        <f>IF(OR(C1195="",D1195=""),"",SUMIFS('C. Consumer Service Detail'!$J$11:$J$5010,'C. Consumer Service Detail'!$D$11:$D$5010,$C1195,'C. Consumer Service Detail'!$E$11:$E$5010,$D1195,'C. Consumer Service Detail'!$F$11:$F$5010,'B. Consumer Budget'!$G1195))</f>
        <v/>
      </c>
      <c r="M1195" s="120">
        <f>IF('B. Consumer Budget'!$K1195&lt;0,0,IF('B. Consumer Budget'!$L1195&gt;'B. Consumer Budget'!$K1195,'B. Consumer Budget'!$K1195,'B. Consumer Budget'!$L1195))</f>
        <v>0</v>
      </c>
      <c r="N1195" s="120" t="str">
        <f>IF('B. Consumer Budget'!$L1195="","",'B. Consumer Budget'!$M1195-'B. Consumer Budget'!$L1195)</f>
        <v/>
      </c>
      <c r="O1195" s="63" t="str">
        <f>IF(OR(E1195="",F1195=""),"",SUMIFS('C. Consumer Service Detail'!$J$11:$J$5010,'C. Consumer Service Detail'!$D$11:$D$5010,$C1195,'C. Consumer Service Detail'!$E$11:$E$5010,$D1195,'C. Consumer Service Detail'!$F$11:$F$5010,'B. Consumer Budget'!$G1195,'C. Consumer Service Detail'!$P$11:$P$5010,"Denied"))</f>
        <v/>
      </c>
    </row>
    <row r="1196" spans="2:15" x14ac:dyDescent="0.25">
      <c r="B1196" s="64">
        <f t="shared" si="18"/>
        <v>1186</v>
      </c>
      <c r="C1196" s="65"/>
      <c r="D1196" s="66"/>
      <c r="E1196" s="104"/>
      <c r="F1196" s="66"/>
      <c r="G1196" s="88"/>
      <c r="H1196" s="66"/>
      <c r="I1196" s="67"/>
      <c r="J1196" s="67"/>
      <c r="K1196" s="121">
        <f>'B. Consumer Budget'!$I1196-'B. Consumer Budget'!$J1196</f>
        <v>0</v>
      </c>
      <c r="L1196" s="120" t="str">
        <f>IF(OR(C1196="",D1196=""),"",SUMIFS('C. Consumer Service Detail'!$J$11:$J$5010,'C. Consumer Service Detail'!$D$11:$D$5010,$C1196,'C. Consumer Service Detail'!$E$11:$E$5010,$D1196,'C. Consumer Service Detail'!$F$11:$F$5010,'B. Consumer Budget'!$G1196))</f>
        <v/>
      </c>
      <c r="M1196" s="120">
        <f>IF('B. Consumer Budget'!$K1196&lt;0,0,IF('B. Consumer Budget'!$L1196&gt;'B. Consumer Budget'!$K1196,'B. Consumer Budget'!$K1196,'B. Consumer Budget'!$L1196))</f>
        <v>0</v>
      </c>
      <c r="N1196" s="120" t="str">
        <f>IF('B. Consumer Budget'!$L1196="","",'B. Consumer Budget'!$M1196-'B. Consumer Budget'!$L1196)</f>
        <v/>
      </c>
      <c r="O1196" s="63" t="str">
        <f>IF(OR(E1196="",F1196=""),"",SUMIFS('C. Consumer Service Detail'!$J$11:$J$5010,'C. Consumer Service Detail'!$D$11:$D$5010,$C1196,'C. Consumer Service Detail'!$E$11:$E$5010,$D1196,'C. Consumer Service Detail'!$F$11:$F$5010,'B. Consumer Budget'!$G1196,'C. Consumer Service Detail'!$P$11:$P$5010,"Denied"))</f>
        <v/>
      </c>
    </row>
    <row r="1197" spans="2:15" x14ac:dyDescent="0.25">
      <c r="B1197" s="64">
        <f t="shared" si="18"/>
        <v>1187</v>
      </c>
      <c r="C1197" s="68"/>
      <c r="D1197" s="69"/>
      <c r="E1197" s="103"/>
      <c r="F1197" s="69"/>
      <c r="G1197" s="89"/>
      <c r="H1197" s="69"/>
      <c r="I1197" s="70"/>
      <c r="J1197" s="70"/>
      <c r="K1197" s="121">
        <f>'B. Consumer Budget'!$I1197-'B. Consumer Budget'!$J1197</f>
        <v>0</v>
      </c>
      <c r="L1197" s="120" t="str">
        <f>IF(OR(C1197="",D1197=""),"",SUMIFS('C. Consumer Service Detail'!$J$11:$J$5010,'C. Consumer Service Detail'!$D$11:$D$5010,$C1197,'C. Consumer Service Detail'!$E$11:$E$5010,$D1197,'C. Consumer Service Detail'!$F$11:$F$5010,'B. Consumer Budget'!$G1197))</f>
        <v/>
      </c>
      <c r="M1197" s="120">
        <f>IF('B. Consumer Budget'!$K1197&lt;0,0,IF('B. Consumer Budget'!$L1197&gt;'B. Consumer Budget'!$K1197,'B. Consumer Budget'!$K1197,'B. Consumer Budget'!$L1197))</f>
        <v>0</v>
      </c>
      <c r="N1197" s="120" t="str">
        <f>IF('B. Consumer Budget'!$L1197="","",'B. Consumer Budget'!$M1197-'B. Consumer Budget'!$L1197)</f>
        <v/>
      </c>
      <c r="O1197" s="63" t="str">
        <f>IF(OR(E1197="",F1197=""),"",SUMIFS('C. Consumer Service Detail'!$J$11:$J$5010,'C. Consumer Service Detail'!$D$11:$D$5010,$C1197,'C. Consumer Service Detail'!$E$11:$E$5010,$D1197,'C. Consumer Service Detail'!$F$11:$F$5010,'B. Consumer Budget'!$G1197,'C. Consumer Service Detail'!$P$11:$P$5010,"Denied"))</f>
        <v/>
      </c>
    </row>
    <row r="1198" spans="2:15" x14ac:dyDescent="0.25">
      <c r="B1198" s="64">
        <f t="shared" si="18"/>
        <v>1188</v>
      </c>
      <c r="C1198" s="65"/>
      <c r="D1198" s="66"/>
      <c r="E1198" s="104"/>
      <c r="F1198" s="66"/>
      <c r="G1198" s="88"/>
      <c r="H1198" s="66"/>
      <c r="I1198" s="67"/>
      <c r="J1198" s="67"/>
      <c r="K1198" s="121">
        <f>'B. Consumer Budget'!$I1198-'B. Consumer Budget'!$J1198</f>
        <v>0</v>
      </c>
      <c r="L1198" s="120" t="str">
        <f>IF(OR(C1198="",D1198=""),"",SUMIFS('C. Consumer Service Detail'!$J$11:$J$5010,'C. Consumer Service Detail'!$D$11:$D$5010,$C1198,'C. Consumer Service Detail'!$E$11:$E$5010,$D1198,'C. Consumer Service Detail'!$F$11:$F$5010,'B. Consumer Budget'!$G1198))</f>
        <v/>
      </c>
      <c r="M1198" s="120">
        <f>IF('B. Consumer Budget'!$K1198&lt;0,0,IF('B. Consumer Budget'!$L1198&gt;'B. Consumer Budget'!$K1198,'B. Consumer Budget'!$K1198,'B. Consumer Budget'!$L1198))</f>
        <v>0</v>
      </c>
      <c r="N1198" s="120" t="str">
        <f>IF('B. Consumer Budget'!$L1198="","",'B. Consumer Budget'!$M1198-'B. Consumer Budget'!$L1198)</f>
        <v/>
      </c>
      <c r="O1198" s="63" t="str">
        <f>IF(OR(E1198="",F1198=""),"",SUMIFS('C. Consumer Service Detail'!$J$11:$J$5010,'C. Consumer Service Detail'!$D$11:$D$5010,$C1198,'C. Consumer Service Detail'!$E$11:$E$5010,$D1198,'C. Consumer Service Detail'!$F$11:$F$5010,'B. Consumer Budget'!$G1198,'C. Consumer Service Detail'!$P$11:$P$5010,"Denied"))</f>
        <v/>
      </c>
    </row>
    <row r="1199" spans="2:15" x14ac:dyDescent="0.25">
      <c r="B1199" s="64">
        <f t="shared" si="18"/>
        <v>1189</v>
      </c>
      <c r="C1199" s="68"/>
      <c r="D1199" s="69"/>
      <c r="E1199" s="103"/>
      <c r="F1199" s="69"/>
      <c r="G1199" s="89"/>
      <c r="H1199" s="69"/>
      <c r="I1199" s="70"/>
      <c r="J1199" s="70"/>
      <c r="K1199" s="121">
        <f>'B. Consumer Budget'!$I1199-'B. Consumer Budget'!$J1199</f>
        <v>0</v>
      </c>
      <c r="L1199" s="120" t="str">
        <f>IF(OR(C1199="",D1199=""),"",SUMIFS('C. Consumer Service Detail'!$J$11:$J$5010,'C. Consumer Service Detail'!$D$11:$D$5010,$C1199,'C. Consumer Service Detail'!$E$11:$E$5010,$D1199,'C. Consumer Service Detail'!$F$11:$F$5010,'B. Consumer Budget'!$G1199))</f>
        <v/>
      </c>
      <c r="M1199" s="120">
        <f>IF('B. Consumer Budget'!$K1199&lt;0,0,IF('B. Consumer Budget'!$L1199&gt;'B. Consumer Budget'!$K1199,'B. Consumer Budget'!$K1199,'B. Consumer Budget'!$L1199))</f>
        <v>0</v>
      </c>
      <c r="N1199" s="120" t="str">
        <f>IF('B. Consumer Budget'!$L1199="","",'B. Consumer Budget'!$M1199-'B. Consumer Budget'!$L1199)</f>
        <v/>
      </c>
      <c r="O1199" s="63" t="str">
        <f>IF(OR(E1199="",F1199=""),"",SUMIFS('C. Consumer Service Detail'!$J$11:$J$5010,'C. Consumer Service Detail'!$D$11:$D$5010,$C1199,'C. Consumer Service Detail'!$E$11:$E$5010,$D1199,'C. Consumer Service Detail'!$F$11:$F$5010,'B. Consumer Budget'!$G1199,'C. Consumer Service Detail'!$P$11:$P$5010,"Denied"))</f>
        <v/>
      </c>
    </row>
    <row r="1200" spans="2:15" x14ac:dyDescent="0.25">
      <c r="B1200" s="64">
        <f t="shared" si="18"/>
        <v>1190</v>
      </c>
      <c r="C1200" s="65"/>
      <c r="D1200" s="66"/>
      <c r="E1200" s="104"/>
      <c r="F1200" s="66"/>
      <c r="G1200" s="88"/>
      <c r="H1200" s="66"/>
      <c r="I1200" s="67"/>
      <c r="J1200" s="67"/>
      <c r="K1200" s="121">
        <f>'B. Consumer Budget'!$I1200-'B. Consumer Budget'!$J1200</f>
        <v>0</v>
      </c>
      <c r="L1200" s="120" t="str">
        <f>IF(OR(C1200="",D1200=""),"",SUMIFS('C. Consumer Service Detail'!$J$11:$J$5010,'C. Consumer Service Detail'!$D$11:$D$5010,$C1200,'C. Consumer Service Detail'!$E$11:$E$5010,$D1200,'C. Consumer Service Detail'!$F$11:$F$5010,'B. Consumer Budget'!$G1200))</f>
        <v/>
      </c>
      <c r="M1200" s="120">
        <f>IF('B. Consumer Budget'!$K1200&lt;0,0,IF('B. Consumer Budget'!$L1200&gt;'B. Consumer Budget'!$K1200,'B. Consumer Budget'!$K1200,'B. Consumer Budget'!$L1200))</f>
        <v>0</v>
      </c>
      <c r="N1200" s="120" t="str">
        <f>IF('B. Consumer Budget'!$L1200="","",'B. Consumer Budget'!$M1200-'B. Consumer Budget'!$L1200)</f>
        <v/>
      </c>
      <c r="O1200" s="63" t="str">
        <f>IF(OR(E1200="",F1200=""),"",SUMIFS('C. Consumer Service Detail'!$J$11:$J$5010,'C. Consumer Service Detail'!$D$11:$D$5010,$C1200,'C. Consumer Service Detail'!$E$11:$E$5010,$D1200,'C. Consumer Service Detail'!$F$11:$F$5010,'B. Consumer Budget'!$G1200,'C. Consumer Service Detail'!$P$11:$P$5010,"Denied"))</f>
        <v/>
      </c>
    </row>
    <row r="1201" spans="2:15" x14ac:dyDescent="0.25">
      <c r="B1201" s="64">
        <f t="shared" si="18"/>
        <v>1191</v>
      </c>
      <c r="C1201" s="68"/>
      <c r="D1201" s="69"/>
      <c r="E1201" s="103"/>
      <c r="F1201" s="69"/>
      <c r="G1201" s="89"/>
      <c r="H1201" s="69"/>
      <c r="I1201" s="70"/>
      <c r="J1201" s="70"/>
      <c r="K1201" s="121">
        <f>'B. Consumer Budget'!$I1201-'B. Consumer Budget'!$J1201</f>
        <v>0</v>
      </c>
      <c r="L1201" s="120" t="str">
        <f>IF(OR(C1201="",D1201=""),"",SUMIFS('C. Consumer Service Detail'!$J$11:$J$5010,'C. Consumer Service Detail'!$D$11:$D$5010,$C1201,'C. Consumer Service Detail'!$E$11:$E$5010,$D1201,'C. Consumer Service Detail'!$F$11:$F$5010,'B. Consumer Budget'!$G1201))</f>
        <v/>
      </c>
      <c r="M1201" s="120">
        <f>IF('B. Consumer Budget'!$K1201&lt;0,0,IF('B. Consumer Budget'!$L1201&gt;'B. Consumer Budget'!$K1201,'B. Consumer Budget'!$K1201,'B. Consumer Budget'!$L1201))</f>
        <v>0</v>
      </c>
      <c r="N1201" s="120" t="str">
        <f>IF('B. Consumer Budget'!$L1201="","",'B. Consumer Budget'!$M1201-'B. Consumer Budget'!$L1201)</f>
        <v/>
      </c>
      <c r="O1201" s="63" t="str">
        <f>IF(OR(E1201="",F1201=""),"",SUMIFS('C. Consumer Service Detail'!$J$11:$J$5010,'C. Consumer Service Detail'!$D$11:$D$5010,$C1201,'C. Consumer Service Detail'!$E$11:$E$5010,$D1201,'C. Consumer Service Detail'!$F$11:$F$5010,'B. Consumer Budget'!$G1201,'C. Consumer Service Detail'!$P$11:$P$5010,"Denied"))</f>
        <v/>
      </c>
    </row>
    <row r="1202" spans="2:15" x14ac:dyDescent="0.25">
      <c r="B1202" s="64">
        <f t="shared" si="18"/>
        <v>1192</v>
      </c>
      <c r="C1202" s="65"/>
      <c r="D1202" s="66"/>
      <c r="E1202" s="104"/>
      <c r="F1202" s="66"/>
      <c r="G1202" s="88"/>
      <c r="H1202" s="66"/>
      <c r="I1202" s="67"/>
      <c r="J1202" s="67"/>
      <c r="K1202" s="121">
        <f>'B. Consumer Budget'!$I1202-'B. Consumer Budget'!$J1202</f>
        <v>0</v>
      </c>
      <c r="L1202" s="120" t="str">
        <f>IF(OR(C1202="",D1202=""),"",SUMIFS('C. Consumer Service Detail'!$J$11:$J$5010,'C. Consumer Service Detail'!$D$11:$D$5010,$C1202,'C. Consumer Service Detail'!$E$11:$E$5010,$D1202,'C. Consumer Service Detail'!$F$11:$F$5010,'B. Consumer Budget'!$G1202))</f>
        <v/>
      </c>
      <c r="M1202" s="120">
        <f>IF('B. Consumer Budget'!$K1202&lt;0,0,IF('B. Consumer Budget'!$L1202&gt;'B. Consumer Budget'!$K1202,'B. Consumer Budget'!$K1202,'B. Consumer Budget'!$L1202))</f>
        <v>0</v>
      </c>
      <c r="N1202" s="120" t="str">
        <f>IF('B. Consumer Budget'!$L1202="","",'B. Consumer Budget'!$M1202-'B. Consumer Budget'!$L1202)</f>
        <v/>
      </c>
      <c r="O1202" s="63" t="str">
        <f>IF(OR(E1202="",F1202=""),"",SUMIFS('C. Consumer Service Detail'!$J$11:$J$5010,'C. Consumer Service Detail'!$D$11:$D$5010,$C1202,'C. Consumer Service Detail'!$E$11:$E$5010,$D1202,'C. Consumer Service Detail'!$F$11:$F$5010,'B. Consumer Budget'!$G1202,'C. Consumer Service Detail'!$P$11:$P$5010,"Denied"))</f>
        <v/>
      </c>
    </row>
    <row r="1203" spans="2:15" x14ac:dyDescent="0.25">
      <c r="B1203" s="64">
        <f t="shared" ref="B1203:B1266" si="19">B1202+1</f>
        <v>1193</v>
      </c>
      <c r="C1203" s="68"/>
      <c r="D1203" s="69"/>
      <c r="E1203" s="103"/>
      <c r="F1203" s="69"/>
      <c r="G1203" s="89"/>
      <c r="H1203" s="69"/>
      <c r="I1203" s="70"/>
      <c r="J1203" s="70"/>
      <c r="K1203" s="121">
        <f>'B. Consumer Budget'!$I1203-'B. Consumer Budget'!$J1203</f>
        <v>0</v>
      </c>
      <c r="L1203" s="120" t="str">
        <f>IF(OR(C1203="",D1203=""),"",SUMIFS('C. Consumer Service Detail'!$J$11:$J$5010,'C. Consumer Service Detail'!$D$11:$D$5010,$C1203,'C. Consumer Service Detail'!$E$11:$E$5010,$D1203,'C. Consumer Service Detail'!$F$11:$F$5010,'B. Consumer Budget'!$G1203))</f>
        <v/>
      </c>
      <c r="M1203" s="120">
        <f>IF('B. Consumer Budget'!$K1203&lt;0,0,IF('B. Consumer Budget'!$L1203&gt;'B. Consumer Budget'!$K1203,'B. Consumer Budget'!$K1203,'B. Consumer Budget'!$L1203))</f>
        <v>0</v>
      </c>
      <c r="N1203" s="120" t="str">
        <f>IF('B. Consumer Budget'!$L1203="","",'B. Consumer Budget'!$M1203-'B. Consumer Budget'!$L1203)</f>
        <v/>
      </c>
      <c r="O1203" s="63" t="str">
        <f>IF(OR(E1203="",F1203=""),"",SUMIFS('C. Consumer Service Detail'!$J$11:$J$5010,'C. Consumer Service Detail'!$D$11:$D$5010,$C1203,'C. Consumer Service Detail'!$E$11:$E$5010,$D1203,'C. Consumer Service Detail'!$F$11:$F$5010,'B. Consumer Budget'!$G1203,'C. Consumer Service Detail'!$P$11:$P$5010,"Denied"))</f>
        <v/>
      </c>
    </row>
    <row r="1204" spans="2:15" x14ac:dyDescent="0.25">
      <c r="B1204" s="64">
        <f t="shared" si="19"/>
        <v>1194</v>
      </c>
      <c r="C1204" s="65"/>
      <c r="D1204" s="66"/>
      <c r="E1204" s="104"/>
      <c r="F1204" s="66"/>
      <c r="G1204" s="88"/>
      <c r="H1204" s="66"/>
      <c r="I1204" s="67"/>
      <c r="J1204" s="67"/>
      <c r="K1204" s="121">
        <f>'B. Consumer Budget'!$I1204-'B. Consumer Budget'!$J1204</f>
        <v>0</v>
      </c>
      <c r="L1204" s="120" t="str">
        <f>IF(OR(C1204="",D1204=""),"",SUMIFS('C. Consumer Service Detail'!$J$11:$J$5010,'C. Consumer Service Detail'!$D$11:$D$5010,$C1204,'C. Consumer Service Detail'!$E$11:$E$5010,$D1204,'C. Consumer Service Detail'!$F$11:$F$5010,'B. Consumer Budget'!$G1204))</f>
        <v/>
      </c>
      <c r="M1204" s="120">
        <f>IF('B. Consumer Budget'!$K1204&lt;0,0,IF('B. Consumer Budget'!$L1204&gt;'B. Consumer Budget'!$K1204,'B. Consumer Budget'!$K1204,'B. Consumer Budget'!$L1204))</f>
        <v>0</v>
      </c>
      <c r="N1204" s="120" t="str">
        <f>IF('B. Consumer Budget'!$L1204="","",'B. Consumer Budget'!$M1204-'B. Consumer Budget'!$L1204)</f>
        <v/>
      </c>
      <c r="O1204" s="63" t="str">
        <f>IF(OR(E1204="",F1204=""),"",SUMIFS('C. Consumer Service Detail'!$J$11:$J$5010,'C. Consumer Service Detail'!$D$11:$D$5010,$C1204,'C. Consumer Service Detail'!$E$11:$E$5010,$D1204,'C. Consumer Service Detail'!$F$11:$F$5010,'B. Consumer Budget'!$G1204,'C. Consumer Service Detail'!$P$11:$P$5010,"Denied"))</f>
        <v/>
      </c>
    </row>
    <row r="1205" spans="2:15" x14ac:dyDescent="0.25">
      <c r="B1205" s="64">
        <f t="shared" si="19"/>
        <v>1195</v>
      </c>
      <c r="C1205" s="68"/>
      <c r="D1205" s="69"/>
      <c r="E1205" s="103"/>
      <c r="F1205" s="69"/>
      <c r="G1205" s="89"/>
      <c r="H1205" s="69"/>
      <c r="I1205" s="70"/>
      <c r="J1205" s="70"/>
      <c r="K1205" s="121">
        <f>'B. Consumer Budget'!$I1205-'B. Consumer Budget'!$J1205</f>
        <v>0</v>
      </c>
      <c r="L1205" s="120" t="str">
        <f>IF(OR(C1205="",D1205=""),"",SUMIFS('C. Consumer Service Detail'!$J$11:$J$5010,'C. Consumer Service Detail'!$D$11:$D$5010,$C1205,'C. Consumer Service Detail'!$E$11:$E$5010,$D1205,'C. Consumer Service Detail'!$F$11:$F$5010,'B. Consumer Budget'!$G1205))</f>
        <v/>
      </c>
      <c r="M1205" s="120">
        <f>IF('B. Consumer Budget'!$K1205&lt;0,0,IF('B. Consumer Budget'!$L1205&gt;'B. Consumer Budget'!$K1205,'B. Consumer Budget'!$K1205,'B. Consumer Budget'!$L1205))</f>
        <v>0</v>
      </c>
      <c r="N1205" s="120" t="str">
        <f>IF('B. Consumer Budget'!$L1205="","",'B. Consumer Budget'!$M1205-'B. Consumer Budget'!$L1205)</f>
        <v/>
      </c>
      <c r="O1205" s="63" t="str">
        <f>IF(OR(E1205="",F1205=""),"",SUMIFS('C. Consumer Service Detail'!$J$11:$J$5010,'C. Consumer Service Detail'!$D$11:$D$5010,$C1205,'C. Consumer Service Detail'!$E$11:$E$5010,$D1205,'C. Consumer Service Detail'!$F$11:$F$5010,'B. Consumer Budget'!$G1205,'C. Consumer Service Detail'!$P$11:$P$5010,"Denied"))</f>
        <v/>
      </c>
    </row>
    <row r="1206" spans="2:15" x14ac:dyDescent="0.25">
      <c r="B1206" s="64">
        <f t="shared" si="19"/>
        <v>1196</v>
      </c>
      <c r="C1206" s="65"/>
      <c r="D1206" s="66"/>
      <c r="E1206" s="104"/>
      <c r="F1206" s="66"/>
      <c r="G1206" s="88"/>
      <c r="H1206" s="66"/>
      <c r="I1206" s="67"/>
      <c r="J1206" s="67"/>
      <c r="K1206" s="121">
        <f>'B. Consumer Budget'!$I1206-'B. Consumer Budget'!$J1206</f>
        <v>0</v>
      </c>
      <c r="L1206" s="120" t="str">
        <f>IF(OR(C1206="",D1206=""),"",SUMIFS('C. Consumer Service Detail'!$J$11:$J$5010,'C. Consumer Service Detail'!$D$11:$D$5010,$C1206,'C. Consumer Service Detail'!$E$11:$E$5010,$D1206,'C. Consumer Service Detail'!$F$11:$F$5010,'B. Consumer Budget'!$G1206))</f>
        <v/>
      </c>
      <c r="M1206" s="120">
        <f>IF('B. Consumer Budget'!$K1206&lt;0,0,IF('B. Consumer Budget'!$L1206&gt;'B. Consumer Budget'!$K1206,'B. Consumer Budget'!$K1206,'B. Consumer Budget'!$L1206))</f>
        <v>0</v>
      </c>
      <c r="N1206" s="120" t="str">
        <f>IF('B. Consumer Budget'!$L1206="","",'B. Consumer Budget'!$M1206-'B. Consumer Budget'!$L1206)</f>
        <v/>
      </c>
      <c r="O1206" s="63" t="str">
        <f>IF(OR(E1206="",F1206=""),"",SUMIFS('C. Consumer Service Detail'!$J$11:$J$5010,'C. Consumer Service Detail'!$D$11:$D$5010,$C1206,'C. Consumer Service Detail'!$E$11:$E$5010,$D1206,'C. Consumer Service Detail'!$F$11:$F$5010,'B. Consumer Budget'!$G1206,'C. Consumer Service Detail'!$P$11:$P$5010,"Denied"))</f>
        <v/>
      </c>
    </row>
    <row r="1207" spans="2:15" x14ac:dyDescent="0.25">
      <c r="B1207" s="64">
        <f t="shared" si="19"/>
        <v>1197</v>
      </c>
      <c r="C1207" s="68"/>
      <c r="D1207" s="69"/>
      <c r="E1207" s="103"/>
      <c r="F1207" s="69"/>
      <c r="G1207" s="89"/>
      <c r="H1207" s="69"/>
      <c r="I1207" s="70"/>
      <c r="J1207" s="70"/>
      <c r="K1207" s="121">
        <f>'B. Consumer Budget'!$I1207-'B. Consumer Budget'!$J1207</f>
        <v>0</v>
      </c>
      <c r="L1207" s="120" t="str">
        <f>IF(OR(C1207="",D1207=""),"",SUMIFS('C. Consumer Service Detail'!$J$11:$J$5010,'C. Consumer Service Detail'!$D$11:$D$5010,$C1207,'C. Consumer Service Detail'!$E$11:$E$5010,$D1207,'C. Consumer Service Detail'!$F$11:$F$5010,'B. Consumer Budget'!$G1207))</f>
        <v/>
      </c>
      <c r="M1207" s="120">
        <f>IF('B. Consumer Budget'!$K1207&lt;0,0,IF('B. Consumer Budget'!$L1207&gt;'B. Consumer Budget'!$K1207,'B. Consumer Budget'!$K1207,'B. Consumer Budget'!$L1207))</f>
        <v>0</v>
      </c>
      <c r="N1207" s="120" t="str">
        <f>IF('B. Consumer Budget'!$L1207="","",'B. Consumer Budget'!$M1207-'B. Consumer Budget'!$L1207)</f>
        <v/>
      </c>
      <c r="O1207" s="63" t="str">
        <f>IF(OR(E1207="",F1207=""),"",SUMIFS('C. Consumer Service Detail'!$J$11:$J$5010,'C. Consumer Service Detail'!$D$11:$D$5010,$C1207,'C. Consumer Service Detail'!$E$11:$E$5010,$D1207,'C. Consumer Service Detail'!$F$11:$F$5010,'B. Consumer Budget'!$G1207,'C. Consumer Service Detail'!$P$11:$P$5010,"Denied"))</f>
        <v/>
      </c>
    </row>
    <row r="1208" spans="2:15" x14ac:dyDescent="0.25">
      <c r="B1208" s="64">
        <f t="shared" si="19"/>
        <v>1198</v>
      </c>
      <c r="C1208" s="65"/>
      <c r="D1208" s="66"/>
      <c r="E1208" s="104"/>
      <c r="F1208" s="66"/>
      <c r="G1208" s="88"/>
      <c r="H1208" s="66"/>
      <c r="I1208" s="67"/>
      <c r="J1208" s="67"/>
      <c r="K1208" s="121">
        <f>'B. Consumer Budget'!$I1208-'B. Consumer Budget'!$J1208</f>
        <v>0</v>
      </c>
      <c r="L1208" s="120" t="str">
        <f>IF(OR(C1208="",D1208=""),"",SUMIFS('C. Consumer Service Detail'!$J$11:$J$5010,'C. Consumer Service Detail'!$D$11:$D$5010,$C1208,'C. Consumer Service Detail'!$E$11:$E$5010,$D1208,'C. Consumer Service Detail'!$F$11:$F$5010,'B. Consumer Budget'!$G1208))</f>
        <v/>
      </c>
      <c r="M1208" s="120">
        <f>IF('B. Consumer Budget'!$K1208&lt;0,0,IF('B. Consumer Budget'!$L1208&gt;'B. Consumer Budget'!$K1208,'B. Consumer Budget'!$K1208,'B. Consumer Budget'!$L1208))</f>
        <v>0</v>
      </c>
      <c r="N1208" s="120" t="str">
        <f>IF('B. Consumer Budget'!$L1208="","",'B. Consumer Budget'!$M1208-'B. Consumer Budget'!$L1208)</f>
        <v/>
      </c>
      <c r="O1208" s="63" t="str">
        <f>IF(OR(E1208="",F1208=""),"",SUMIFS('C. Consumer Service Detail'!$J$11:$J$5010,'C. Consumer Service Detail'!$D$11:$D$5010,$C1208,'C. Consumer Service Detail'!$E$11:$E$5010,$D1208,'C. Consumer Service Detail'!$F$11:$F$5010,'B. Consumer Budget'!$G1208,'C. Consumer Service Detail'!$P$11:$P$5010,"Denied"))</f>
        <v/>
      </c>
    </row>
    <row r="1209" spans="2:15" x14ac:dyDescent="0.25">
      <c r="B1209" s="64">
        <f t="shared" si="19"/>
        <v>1199</v>
      </c>
      <c r="C1209" s="68"/>
      <c r="D1209" s="69"/>
      <c r="E1209" s="103"/>
      <c r="F1209" s="69"/>
      <c r="G1209" s="89"/>
      <c r="H1209" s="69"/>
      <c r="I1209" s="70"/>
      <c r="J1209" s="70"/>
      <c r="K1209" s="121">
        <f>'B. Consumer Budget'!$I1209-'B. Consumer Budget'!$J1209</f>
        <v>0</v>
      </c>
      <c r="L1209" s="120" t="str">
        <f>IF(OR(C1209="",D1209=""),"",SUMIFS('C. Consumer Service Detail'!$J$11:$J$5010,'C. Consumer Service Detail'!$D$11:$D$5010,$C1209,'C. Consumer Service Detail'!$E$11:$E$5010,$D1209,'C. Consumer Service Detail'!$F$11:$F$5010,'B. Consumer Budget'!$G1209))</f>
        <v/>
      </c>
      <c r="M1209" s="120">
        <f>IF('B. Consumer Budget'!$K1209&lt;0,0,IF('B. Consumer Budget'!$L1209&gt;'B. Consumer Budget'!$K1209,'B. Consumer Budget'!$K1209,'B. Consumer Budget'!$L1209))</f>
        <v>0</v>
      </c>
      <c r="N1209" s="120" t="str">
        <f>IF('B. Consumer Budget'!$L1209="","",'B. Consumer Budget'!$M1209-'B. Consumer Budget'!$L1209)</f>
        <v/>
      </c>
      <c r="O1209" s="63" t="str">
        <f>IF(OR(E1209="",F1209=""),"",SUMIFS('C. Consumer Service Detail'!$J$11:$J$5010,'C. Consumer Service Detail'!$D$11:$D$5010,$C1209,'C. Consumer Service Detail'!$E$11:$E$5010,$D1209,'C. Consumer Service Detail'!$F$11:$F$5010,'B. Consumer Budget'!$G1209,'C. Consumer Service Detail'!$P$11:$P$5010,"Denied"))</f>
        <v/>
      </c>
    </row>
    <row r="1210" spans="2:15" x14ac:dyDescent="0.25">
      <c r="B1210" s="64">
        <f t="shared" si="19"/>
        <v>1200</v>
      </c>
      <c r="C1210" s="65"/>
      <c r="D1210" s="66"/>
      <c r="E1210" s="104"/>
      <c r="F1210" s="66"/>
      <c r="G1210" s="88"/>
      <c r="H1210" s="66"/>
      <c r="I1210" s="67"/>
      <c r="J1210" s="67"/>
      <c r="K1210" s="121">
        <f>'B. Consumer Budget'!$I1210-'B. Consumer Budget'!$J1210</f>
        <v>0</v>
      </c>
      <c r="L1210" s="120" t="str">
        <f>IF(OR(C1210="",D1210=""),"",SUMIFS('C. Consumer Service Detail'!$J$11:$J$5010,'C. Consumer Service Detail'!$D$11:$D$5010,$C1210,'C. Consumer Service Detail'!$E$11:$E$5010,$D1210,'C. Consumer Service Detail'!$F$11:$F$5010,'B. Consumer Budget'!$G1210))</f>
        <v/>
      </c>
      <c r="M1210" s="120">
        <f>IF('B. Consumer Budget'!$K1210&lt;0,0,IF('B. Consumer Budget'!$L1210&gt;'B. Consumer Budget'!$K1210,'B. Consumer Budget'!$K1210,'B. Consumer Budget'!$L1210))</f>
        <v>0</v>
      </c>
      <c r="N1210" s="120" t="str">
        <f>IF('B. Consumer Budget'!$L1210="","",'B. Consumer Budget'!$M1210-'B. Consumer Budget'!$L1210)</f>
        <v/>
      </c>
      <c r="O1210" s="63" t="str">
        <f>IF(OR(E1210="",F1210=""),"",SUMIFS('C. Consumer Service Detail'!$J$11:$J$5010,'C. Consumer Service Detail'!$D$11:$D$5010,$C1210,'C. Consumer Service Detail'!$E$11:$E$5010,$D1210,'C. Consumer Service Detail'!$F$11:$F$5010,'B. Consumer Budget'!$G1210,'C. Consumer Service Detail'!$P$11:$P$5010,"Denied"))</f>
        <v/>
      </c>
    </row>
    <row r="1211" spans="2:15" x14ac:dyDescent="0.25">
      <c r="B1211" s="64">
        <f t="shared" si="19"/>
        <v>1201</v>
      </c>
      <c r="C1211" s="68"/>
      <c r="D1211" s="69"/>
      <c r="E1211" s="103"/>
      <c r="F1211" s="69"/>
      <c r="G1211" s="89"/>
      <c r="H1211" s="69"/>
      <c r="I1211" s="70"/>
      <c r="J1211" s="70"/>
      <c r="K1211" s="121">
        <f>'B. Consumer Budget'!$I1211-'B. Consumer Budget'!$J1211</f>
        <v>0</v>
      </c>
      <c r="L1211" s="120" t="str">
        <f>IF(OR(C1211="",D1211=""),"",SUMIFS('C. Consumer Service Detail'!$J$11:$J$5010,'C. Consumer Service Detail'!$D$11:$D$5010,$C1211,'C. Consumer Service Detail'!$E$11:$E$5010,$D1211,'C. Consumer Service Detail'!$F$11:$F$5010,'B. Consumer Budget'!$G1211))</f>
        <v/>
      </c>
      <c r="M1211" s="120">
        <f>IF('B. Consumer Budget'!$K1211&lt;0,0,IF('B. Consumer Budget'!$L1211&gt;'B. Consumer Budget'!$K1211,'B. Consumer Budget'!$K1211,'B. Consumer Budget'!$L1211))</f>
        <v>0</v>
      </c>
      <c r="N1211" s="120" t="str">
        <f>IF('B. Consumer Budget'!$L1211="","",'B. Consumer Budget'!$M1211-'B. Consumer Budget'!$L1211)</f>
        <v/>
      </c>
      <c r="O1211" s="63" t="str">
        <f>IF(OR(E1211="",F1211=""),"",SUMIFS('C. Consumer Service Detail'!$J$11:$J$5010,'C. Consumer Service Detail'!$D$11:$D$5010,$C1211,'C. Consumer Service Detail'!$E$11:$E$5010,$D1211,'C. Consumer Service Detail'!$F$11:$F$5010,'B. Consumer Budget'!$G1211,'C. Consumer Service Detail'!$P$11:$P$5010,"Denied"))</f>
        <v/>
      </c>
    </row>
    <row r="1212" spans="2:15" x14ac:dyDescent="0.25">
      <c r="B1212" s="64">
        <f t="shared" si="19"/>
        <v>1202</v>
      </c>
      <c r="C1212" s="65"/>
      <c r="D1212" s="66"/>
      <c r="E1212" s="104"/>
      <c r="F1212" s="66"/>
      <c r="G1212" s="88"/>
      <c r="H1212" s="66"/>
      <c r="I1212" s="67"/>
      <c r="J1212" s="67"/>
      <c r="K1212" s="121">
        <f>'B. Consumer Budget'!$I1212-'B. Consumer Budget'!$J1212</f>
        <v>0</v>
      </c>
      <c r="L1212" s="120" t="str">
        <f>IF(OR(C1212="",D1212=""),"",SUMIFS('C. Consumer Service Detail'!$J$11:$J$5010,'C. Consumer Service Detail'!$D$11:$D$5010,$C1212,'C. Consumer Service Detail'!$E$11:$E$5010,$D1212,'C. Consumer Service Detail'!$F$11:$F$5010,'B. Consumer Budget'!$G1212))</f>
        <v/>
      </c>
      <c r="M1212" s="120">
        <f>IF('B. Consumer Budget'!$K1212&lt;0,0,IF('B. Consumer Budget'!$L1212&gt;'B. Consumer Budget'!$K1212,'B. Consumer Budget'!$K1212,'B. Consumer Budget'!$L1212))</f>
        <v>0</v>
      </c>
      <c r="N1212" s="120" t="str">
        <f>IF('B. Consumer Budget'!$L1212="","",'B. Consumer Budget'!$M1212-'B. Consumer Budget'!$L1212)</f>
        <v/>
      </c>
      <c r="O1212" s="63" t="str">
        <f>IF(OR(E1212="",F1212=""),"",SUMIFS('C. Consumer Service Detail'!$J$11:$J$5010,'C. Consumer Service Detail'!$D$11:$D$5010,$C1212,'C. Consumer Service Detail'!$E$11:$E$5010,$D1212,'C. Consumer Service Detail'!$F$11:$F$5010,'B. Consumer Budget'!$G1212,'C. Consumer Service Detail'!$P$11:$P$5010,"Denied"))</f>
        <v/>
      </c>
    </row>
    <row r="1213" spans="2:15" x14ac:dyDescent="0.25">
      <c r="B1213" s="64">
        <f t="shared" si="19"/>
        <v>1203</v>
      </c>
      <c r="C1213" s="68"/>
      <c r="D1213" s="69"/>
      <c r="E1213" s="103"/>
      <c r="F1213" s="69"/>
      <c r="G1213" s="89"/>
      <c r="H1213" s="69"/>
      <c r="I1213" s="70"/>
      <c r="J1213" s="70"/>
      <c r="K1213" s="121">
        <f>'B. Consumer Budget'!$I1213-'B. Consumer Budget'!$J1213</f>
        <v>0</v>
      </c>
      <c r="L1213" s="120" t="str">
        <f>IF(OR(C1213="",D1213=""),"",SUMIFS('C. Consumer Service Detail'!$J$11:$J$5010,'C. Consumer Service Detail'!$D$11:$D$5010,$C1213,'C. Consumer Service Detail'!$E$11:$E$5010,$D1213,'C. Consumer Service Detail'!$F$11:$F$5010,'B. Consumer Budget'!$G1213))</f>
        <v/>
      </c>
      <c r="M1213" s="120">
        <f>IF('B. Consumer Budget'!$K1213&lt;0,0,IF('B. Consumer Budget'!$L1213&gt;'B. Consumer Budget'!$K1213,'B. Consumer Budget'!$K1213,'B. Consumer Budget'!$L1213))</f>
        <v>0</v>
      </c>
      <c r="N1213" s="120" t="str">
        <f>IF('B. Consumer Budget'!$L1213="","",'B. Consumer Budget'!$M1213-'B. Consumer Budget'!$L1213)</f>
        <v/>
      </c>
      <c r="O1213" s="63" t="str">
        <f>IF(OR(E1213="",F1213=""),"",SUMIFS('C. Consumer Service Detail'!$J$11:$J$5010,'C. Consumer Service Detail'!$D$11:$D$5010,$C1213,'C. Consumer Service Detail'!$E$11:$E$5010,$D1213,'C. Consumer Service Detail'!$F$11:$F$5010,'B. Consumer Budget'!$G1213,'C. Consumer Service Detail'!$P$11:$P$5010,"Denied"))</f>
        <v/>
      </c>
    </row>
    <row r="1214" spans="2:15" x14ac:dyDescent="0.25">
      <c r="B1214" s="64">
        <f t="shared" si="19"/>
        <v>1204</v>
      </c>
      <c r="C1214" s="65"/>
      <c r="D1214" s="66"/>
      <c r="E1214" s="104"/>
      <c r="F1214" s="66"/>
      <c r="G1214" s="88"/>
      <c r="H1214" s="66"/>
      <c r="I1214" s="67"/>
      <c r="J1214" s="67"/>
      <c r="K1214" s="121">
        <f>'B. Consumer Budget'!$I1214-'B. Consumer Budget'!$J1214</f>
        <v>0</v>
      </c>
      <c r="L1214" s="120" t="str">
        <f>IF(OR(C1214="",D1214=""),"",SUMIFS('C. Consumer Service Detail'!$J$11:$J$5010,'C. Consumer Service Detail'!$D$11:$D$5010,$C1214,'C. Consumer Service Detail'!$E$11:$E$5010,$D1214,'C. Consumer Service Detail'!$F$11:$F$5010,'B. Consumer Budget'!$G1214))</f>
        <v/>
      </c>
      <c r="M1214" s="120">
        <f>IF('B. Consumer Budget'!$K1214&lt;0,0,IF('B. Consumer Budget'!$L1214&gt;'B. Consumer Budget'!$K1214,'B. Consumer Budget'!$K1214,'B. Consumer Budget'!$L1214))</f>
        <v>0</v>
      </c>
      <c r="N1214" s="120" t="str">
        <f>IF('B. Consumer Budget'!$L1214="","",'B. Consumer Budget'!$M1214-'B. Consumer Budget'!$L1214)</f>
        <v/>
      </c>
      <c r="O1214" s="63" t="str">
        <f>IF(OR(E1214="",F1214=""),"",SUMIFS('C. Consumer Service Detail'!$J$11:$J$5010,'C. Consumer Service Detail'!$D$11:$D$5010,$C1214,'C. Consumer Service Detail'!$E$11:$E$5010,$D1214,'C. Consumer Service Detail'!$F$11:$F$5010,'B. Consumer Budget'!$G1214,'C. Consumer Service Detail'!$P$11:$P$5010,"Denied"))</f>
        <v/>
      </c>
    </row>
    <row r="1215" spans="2:15" x14ac:dyDescent="0.25">
      <c r="B1215" s="64">
        <f t="shared" si="19"/>
        <v>1205</v>
      </c>
      <c r="C1215" s="68"/>
      <c r="D1215" s="69"/>
      <c r="E1215" s="103"/>
      <c r="F1215" s="69"/>
      <c r="G1215" s="89"/>
      <c r="H1215" s="69"/>
      <c r="I1215" s="70"/>
      <c r="J1215" s="70"/>
      <c r="K1215" s="121">
        <f>'B. Consumer Budget'!$I1215-'B. Consumer Budget'!$J1215</f>
        <v>0</v>
      </c>
      <c r="L1215" s="120" t="str">
        <f>IF(OR(C1215="",D1215=""),"",SUMIFS('C. Consumer Service Detail'!$J$11:$J$5010,'C. Consumer Service Detail'!$D$11:$D$5010,$C1215,'C. Consumer Service Detail'!$E$11:$E$5010,$D1215,'C. Consumer Service Detail'!$F$11:$F$5010,'B. Consumer Budget'!$G1215))</f>
        <v/>
      </c>
      <c r="M1215" s="120">
        <f>IF('B. Consumer Budget'!$K1215&lt;0,0,IF('B. Consumer Budget'!$L1215&gt;'B. Consumer Budget'!$K1215,'B. Consumer Budget'!$K1215,'B. Consumer Budget'!$L1215))</f>
        <v>0</v>
      </c>
      <c r="N1215" s="120" t="str">
        <f>IF('B. Consumer Budget'!$L1215="","",'B. Consumer Budget'!$M1215-'B. Consumer Budget'!$L1215)</f>
        <v/>
      </c>
      <c r="O1215" s="63" t="str">
        <f>IF(OR(E1215="",F1215=""),"",SUMIFS('C. Consumer Service Detail'!$J$11:$J$5010,'C. Consumer Service Detail'!$D$11:$D$5010,$C1215,'C. Consumer Service Detail'!$E$11:$E$5010,$D1215,'C. Consumer Service Detail'!$F$11:$F$5010,'B. Consumer Budget'!$G1215,'C. Consumer Service Detail'!$P$11:$P$5010,"Denied"))</f>
        <v/>
      </c>
    </row>
    <row r="1216" spans="2:15" x14ac:dyDescent="0.25">
      <c r="B1216" s="64">
        <f t="shared" si="19"/>
        <v>1206</v>
      </c>
      <c r="C1216" s="65"/>
      <c r="D1216" s="66"/>
      <c r="E1216" s="104"/>
      <c r="F1216" s="66"/>
      <c r="G1216" s="88"/>
      <c r="H1216" s="66"/>
      <c r="I1216" s="67"/>
      <c r="J1216" s="67"/>
      <c r="K1216" s="121">
        <f>'B. Consumer Budget'!$I1216-'B. Consumer Budget'!$J1216</f>
        <v>0</v>
      </c>
      <c r="L1216" s="120" t="str">
        <f>IF(OR(C1216="",D1216=""),"",SUMIFS('C. Consumer Service Detail'!$J$11:$J$5010,'C. Consumer Service Detail'!$D$11:$D$5010,$C1216,'C. Consumer Service Detail'!$E$11:$E$5010,$D1216,'C. Consumer Service Detail'!$F$11:$F$5010,'B. Consumer Budget'!$G1216))</f>
        <v/>
      </c>
      <c r="M1216" s="120">
        <f>IF('B. Consumer Budget'!$K1216&lt;0,0,IF('B. Consumer Budget'!$L1216&gt;'B. Consumer Budget'!$K1216,'B. Consumer Budget'!$K1216,'B. Consumer Budget'!$L1216))</f>
        <v>0</v>
      </c>
      <c r="N1216" s="120" t="str">
        <f>IF('B. Consumer Budget'!$L1216="","",'B. Consumer Budget'!$M1216-'B. Consumer Budget'!$L1216)</f>
        <v/>
      </c>
      <c r="O1216" s="63" t="str">
        <f>IF(OR(E1216="",F1216=""),"",SUMIFS('C. Consumer Service Detail'!$J$11:$J$5010,'C. Consumer Service Detail'!$D$11:$D$5010,$C1216,'C. Consumer Service Detail'!$E$11:$E$5010,$D1216,'C. Consumer Service Detail'!$F$11:$F$5010,'B. Consumer Budget'!$G1216,'C. Consumer Service Detail'!$P$11:$P$5010,"Denied"))</f>
        <v/>
      </c>
    </row>
    <row r="1217" spans="2:15" x14ac:dyDescent="0.25">
      <c r="B1217" s="64">
        <f t="shared" si="19"/>
        <v>1207</v>
      </c>
      <c r="C1217" s="68"/>
      <c r="D1217" s="69"/>
      <c r="E1217" s="103"/>
      <c r="F1217" s="69"/>
      <c r="G1217" s="89"/>
      <c r="H1217" s="69"/>
      <c r="I1217" s="70"/>
      <c r="J1217" s="70"/>
      <c r="K1217" s="121">
        <f>'B. Consumer Budget'!$I1217-'B. Consumer Budget'!$J1217</f>
        <v>0</v>
      </c>
      <c r="L1217" s="120" t="str">
        <f>IF(OR(C1217="",D1217=""),"",SUMIFS('C. Consumer Service Detail'!$J$11:$J$5010,'C. Consumer Service Detail'!$D$11:$D$5010,$C1217,'C. Consumer Service Detail'!$E$11:$E$5010,$D1217,'C. Consumer Service Detail'!$F$11:$F$5010,'B. Consumer Budget'!$G1217))</f>
        <v/>
      </c>
      <c r="M1217" s="120">
        <f>IF('B. Consumer Budget'!$K1217&lt;0,0,IF('B. Consumer Budget'!$L1217&gt;'B. Consumer Budget'!$K1217,'B. Consumer Budget'!$K1217,'B. Consumer Budget'!$L1217))</f>
        <v>0</v>
      </c>
      <c r="N1217" s="120" t="str">
        <f>IF('B. Consumer Budget'!$L1217="","",'B. Consumer Budget'!$M1217-'B. Consumer Budget'!$L1217)</f>
        <v/>
      </c>
      <c r="O1217" s="63" t="str">
        <f>IF(OR(E1217="",F1217=""),"",SUMIFS('C. Consumer Service Detail'!$J$11:$J$5010,'C. Consumer Service Detail'!$D$11:$D$5010,$C1217,'C. Consumer Service Detail'!$E$11:$E$5010,$D1217,'C. Consumer Service Detail'!$F$11:$F$5010,'B. Consumer Budget'!$G1217,'C. Consumer Service Detail'!$P$11:$P$5010,"Denied"))</f>
        <v/>
      </c>
    </row>
    <row r="1218" spans="2:15" x14ac:dyDescent="0.25">
      <c r="B1218" s="64">
        <f t="shared" si="19"/>
        <v>1208</v>
      </c>
      <c r="C1218" s="65"/>
      <c r="D1218" s="66"/>
      <c r="E1218" s="104"/>
      <c r="F1218" s="66"/>
      <c r="G1218" s="88"/>
      <c r="H1218" s="66"/>
      <c r="I1218" s="67"/>
      <c r="J1218" s="67"/>
      <c r="K1218" s="121">
        <f>'B. Consumer Budget'!$I1218-'B. Consumer Budget'!$J1218</f>
        <v>0</v>
      </c>
      <c r="L1218" s="120" t="str">
        <f>IF(OR(C1218="",D1218=""),"",SUMIFS('C. Consumer Service Detail'!$J$11:$J$5010,'C. Consumer Service Detail'!$D$11:$D$5010,$C1218,'C. Consumer Service Detail'!$E$11:$E$5010,$D1218,'C. Consumer Service Detail'!$F$11:$F$5010,'B. Consumer Budget'!$G1218))</f>
        <v/>
      </c>
      <c r="M1218" s="120">
        <f>IF('B. Consumer Budget'!$K1218&lt;0,0,IF('B. Consumer Budget'!$L1218&gt;'B. Consumer Budget'!$K1218,'B. Consumer Budget'!$K1218,'B. Consumer Budget'!$L1218))</f>
        <v>0</v>
      </c>
      <c r="N1218" s="120" t="str">
        <f>IF('B. Consumer Budget'!$L1218="","",'B. Consumer Budget'!$M1218-'B. Consumer Budget'!$L1218)</f>
        <v/>
      </c>
      <c r="O1218" s="63" t="str">
        <f>IF(OR(E1218="",F1218=""),"",SUMIFS('C. Consumer Service Detail'!$J$11:$J$5010,'C. Consumer Service Detail'!$D$11:$D$5010,$C1218,'C. Consumer Service Detail'!$E$11:$E$5010,$D1218,'C. Consumer Service Detail'!$F$11:$F$5010,'B. Consumer Budget'!$G1218,'C. Consumer Service Detail'!$P$11:$P$5010,"Denied"))</f>
        <v/>
      </c>
    </row>
    <row r="1219" spans="2:15" x14ac:dyDescent="0.25">
      <c r="B1219" s="64">
        <f t="shared" si="19"/>
        <v>1209</v>
      </c>
      <c r="C1219" s="68"/>
      <c r="D1219" s="69"/>
      <c r="E1219" s="103"/>
      <c r="F1219" s="69"/>
      <c r="G1219" s="89"/>
      <c r="H1219" s="69"/>
      <c r="I1219" s="70"/>
      <c r="J1219" s="70"/>
      <c r="K1219" s="121">
        <f>'B. Consumer Budget'!$I1219-'B. Consumer Budget'!$J1219</f>
        <v>0</v>
      </c>
      <c r="L1219" s="120" t="str">
        <f>IF(OR(C1219="",D1219=""),"",SUMIFS('C. Consumer Service Detail'!$J$11:$J$5010,'C. Consumer Service Detail'!$D$11:$D$5010,$C1219,'C. Consumer Service Detail'!$E$11:$E$5010,$D1219,'C. Consumer Service Detail'!$F$11:$F$5010,'B. Consumer Budget'!$G1219))</f>
        <v/>
      </c>
      <c r="M1219" s="120">
        <f>IF('B. Consumer Budget'!$K1219&lt;0,0,IF('B. Consumer Budget'!$L1219&gt;'B. Consumer Budget'!$K1219,'B. Consumer Budget'!$K1219,'B. Consumer Budget'!$L1219))</f>
        <v>0</v>
      </c>
      <c r="N1219" s="120" t="str">
        <f>IF('B. Consumer Budget'!$L1219="","",'B. Consumer Budget'!$M1219-'B. Consumer Budget'!$L1219)</f>
        <v/>
      </c>
      <c r="O1219" s="63" t="str">
        <f>IF(OR(E1219="",F1219=""),"",SUMIFS('C. Consumer Service Detail'!$J$11:$J$5010,'C. Consumer Service Detail'!$D$11:$D$5010,$C1219,'C. Consumer Service Detail'!$E$11:$E$5010,$D1219,'C. Consumer Service Detail'!$F$11:$F$5010,'B. Consumer Budget'!$G1219,'C. Consumer Service Detail'!$P$11:$P$5010,"Denied"))</f>
        <v/>
      </c>
    </row>
    <row r="1220" spans="2:15" x14ac:dyDescent="0.25">
      <c r="B1220" s="64">
        <f t="shared" si="19"/>
        <v>1210</v>
      </c>
      <c r="C1220" s="65"/>
      <c r="D1220" s="66"/>
      <c r="E1220" s="104"/>
      <c r="F1220" s="66"/>
      <c r="G1220" s="88"/>
      <c r="H1220" s="66"/>
      <c r="I1220" s="67"/>
      <c r="J1220" s="67"/>
      <c r="K1220" s="121">
        <f>'B. Consumer Budget'!$I1220-'B. Consumer Budget'!$J1220</f>
        <v>0</v>
      </c>
      <c r="L1220" s="120" t="str">
        <f>IF(OR(C1220="",D1220=""),"",SUMIFS('C. Consumer Service Detail'!$J$11:$J$5010,'C. Consumer Service Detail'!$D$11:$D$5010,$C1220,'C. Consumer Service Detail'!$E$11:$E$5010,$D1220,'C. Consumer Service Detail'!$F$11:$F$5010,'B. Consumer Budget'!$G1220))</f>
        <v/>
      </c>
      <c r="M1220" s="120">
        <f>IF('B. Consumer Budget'!$K1220&lt;0,0,IF('B. Consumer Budget'!$L1220&gt;'B. Consumer Budget'!$K1220,'B. Consumer Budget'!$K1220,'B. Consumer Budget'!$L1220))</f>
        <v>0</v>
      </c>
      <c r="N1220" s="120" t="str">
        <f>IF('B. Consumer Budget'!$L1220="","",'B. Consumer Budget'!$M1220-'B. Consumer Budget'!$L1220)</f>
        <v/>
      </c>
      <c r="O1220" s="63" t="str">
        <f>IF(OR(E1220="",F1220=""),"",SUMIFS('C. Consumer Service Detail'!$J$11:$J$5010,'C. Consumer Service Detail'!$D$11:$D$5010,$C1220,'C. Consumer Service Detail'!$E$11:$E$5010,$D1220,'C. Consumer Service Detail'!$F$11:$F$5010,'B. Consumer Budget'!$G1220,'C. Consumer Service Detail'!$P$11:$P$5010,"Denied"))</f>
        <v/>
      </c>
    </row>
    <row r="1221" spans="2:15" x14ac:dyDescent="0.25">
      <c r="B1221" s="64">
        <f t="shared" si="19"/>
        <v>1211</v>
      </c>
      <c r="C1221" s="68"/>
      <c r="D1221" s="69"/>
      <c r="E1221" s="103"/>
      <c r="F1221" s="69"/>
      <c r="G1221" s="89"/>
      <c r="H1221" s="69"/>
      <c r="I1221" s="70"/>
      <c r="J1221" s="70"/>
      <c r="K1221" s="121">
        <f>'B. Consumer Budget'!$I1221-'B. Consumer Budget'!$J1221</f>
        <v>0</v>
      </c>
      <c r="L1221" s="120" t="str">
        <f>IF(OR(C1221="",D1221=""),"",SUMIFS('C. Consumer Service Detail'!$J$11:$J$5010,'C. Consumer Service Detail'!$D$11:$D$5010,$C1221,'C. Consumer Service Detail'!$E$11:$E$5010,$D1221,'C. Consumer Service Detail'!$F$11:$F$5010,'B. Consumer Budget'!$G1221))</f>
        <v/>
      </c>
      <c r="M1221" s="120">
        <f>IF('B. Consumer Budget'!$K1221&lt;0,0,IF('B. Consumer Budget'!$L1221&gt;'B. Consumer Budget'!$K1221,'B. Consumer Budget'!$K1221,'B. Consumer Budget'!$L1221))</f>
        <v>0</v>
      </c>
      <c r="N1221" s="120" t="str">
        <f>IF('B. Consumer Budget'!$L1221="","",'B. Consumer Budget'!$M1221-'B. Consumer Budget'!$L1221)</f>
        <v/>
      </c>
      <c r="O1221" s="63" t="str">
        <f>IF(OR(E1221="",F1221=""),"",SUMIFS('C. Consumer Service Detail'!$J$11:$J$5010,'C. Consumer Service Detail'!$D$11:$D$5010,$C1221,'C. Consumer Service Detail'!$E$11:$E$5010,$D1221,'C. Consumer Service Detail'!$F$11:$F$5010,'B. Consumer Budget'!$G1221,'C. Consumer Service Detail'!$P$11:$P$5010,"Denied"))</f>
        <v/>
      </c>
    </row>
    <row r="1222" spans="2:15" x14ac:dyDescent="0.25">
      <c r="B1222" s="64">
        <f t="shared" si="19"/>
        <v>1212</v>
      </c>
      <c r="C1222" s="65"/>
      <c r="D1222" s="66"/>
      <c r="E1222" s="104"/>
      <c r="F1222" s="66"/>
      <c r="G1222" s="88"/>
      <c r="H1222" s="66"/>
      <c r="I1222" s="67"/>
      <c r="J1222" s="67"/>
      <c r="K1222" s="121">
        <f>'B. Consumer Budget'!$I1222-'B. Consumer Budget'!$J1222</f>
        <v>0</v>
      </c>
      <c r="L1222" s="120" t="str">
        <f>IF(OR(C1222="",D1222=""),"",SUMIFS('C. Consumer Service Detail'!$J$11:$J$5010,'C. Consumer Service Detail'!$D$11:$D$5010,$C1222,'C. Consumer Service Detail'!$E$11:$E$5010,$D1222,'C. Consumer Service Detail'!$F$11:$F$5010,'B. Consumer Budget'!$G1222))</f>
        <v/>
      </c>
      <c r="M1222" s="120">
        <f>IF('B. Consumer Budget'!$K1222&lt;0,0,IF('B. Consumer Budget'!$L1222&gt;'B. Consumer Budget'!$K1222,'B. Consumer Budget'!$K1222,'B. Consumer Budget'!$L1222))</f>
        <v>0</v>
      </c>
      <c r="N1222" s="120" t="str">
        <f>IF('B. Consumer Budget'!$L1222="","",'B. Consumer Budget'!$M1222-'B. Consumer Budget'!$L1222)</f>
        <v/>
      </c>
      <c r="O1222" s="63" t="str">
        <f>IF(OR(E1222="",F1222=""),"",SUMIFS('C. Consumer Service Detail'!$J$11:$J$5010,'C. Consumer Service Detail'!$D$11:$D$5010,$C1222,'C. Consumer Service Detail'!$E$11:$E$5010,$D1222,'C. Consumer Service Detail'!$F$11:$F$5010,'B. Consumer Budget'!$G1222,'C. Consumer Service Detail'!$P$11:$P$5010,"Denied"))</f>
        <v/>
      </c>
    </row>
    <row r="1223" spans="2:15" x14ac:dyDescent="0.25">
      <c r="B1223" s="64">
        <f t="shared" si="19"/>
        <v>1213</v>
      </c>
      <c r="C1223" s="68"/>
      <c r="D1223" s="69"/>
      <c r="E1223" s="103"/>
      <c r="F1223" s="69"/>
      <c r="G1223" s="89"/>
      <c r="H1223" s="69"/>
      <c r="I1223" s="70"/>
      <c r="J1223" s="70"/>
      <c r="K1223" s="121">
        <f>'B. Consumer Budget'!$I1223-'B. Consumer Budget'!$J1223</f>
        <v>0</v>
      </c>
      <c r="L1223" s="120" t="str">
        <f>IF(OR(C1223="",D1223=""),"",SUMIFS('C. Consumer Service Detail'!$J$11:$J$5010,'C. Consumer Service Detail'!$D$11:$D$5010,$C1223,'C. Consumer Service Detail'!$E$11:$E$5010,$D1223,'C. Consumer Service Detail'!$F$11:$F$5010,'B. Consumer Budget'!$G1223))</f>
        <v/>
      </c>
      <c r="M1223" s="120">
        <f>IF('B. Consumer Budget'!$K1223&lt;0,0,IF('B. Consumer Budget'!$L1223&gt;'B. Consumer Budget'!$K1223,'B. Consumer Budget'!$K1223,'B. Consumer Budget'!$L1223))</f>
        <v>0</v>
      </c>
      <c r="N1223" s="120" t="str">
        <f>IF('B. Consumer Budget'!$L1223="","",'B. Consumer Budget'!$M1223-'B. Consumer Budget'!$L1223)</f>
        <v/>
      </c>
      <c r="O1223" s="63" t="str">
        <f>IF(OR(E1223="",F1223=""),"",SUMIFS('C. Consumer Service Detail'!$J$11:$J$5010,'C. Consumer Service Detail'!$D$11:$D$5010,$C1223,'C. Consumer Service Detail'!$E$11:$E$5010,$D1223,'C. Consumer Service Detail'!$F$11:$F$5010,'B. Consumer Budget'!$G1223,'C. Consumer Service Detail'!$P$11:$P$5010,"Denied"))</f>
        <v/>
      </c>
    </row>
    <row r="1224" spans="2:15" x14ac:dyDescent="0.25">
      <c r="B1224" s="64">
        <f t="shared" si="19"/>
        <v>1214</v>
      </c>
      <c r="C1224" s="65"/>
      <c r="D1224" s="66"/>
      <c r="E1224" s="104"/>
      <c r="F1224" s="66"/>
      <c r="G1224" s="88"/>
      <c r="H1224" s="66"/>
      <c r="I1224" s="67"/>
      <c r="J1224" s="67"/>
      <c r="K1224" s="121">
        <f>'B. Consumer Budget'!$I1224-'B. Consumer Budget'!$J1224</f>
        <v>0</v>
      </c>
      <c r="L1224" s="120" t="str">
        <f>IF(OR(C1224="",D1224=""),"",SUMIFS('C. Consumer Service Detail'!$J$11:$J$5010,'C. Consumer Service Detail'!$D$11:$D$5010,$C1224,'C. Consumer Service Detail'!$E$11:$E$5010,$D1224,'C. Consumer Service Detail'!$F$11:$F$5010,'B. Consumer Budget'!$G1224))</f>
        <v/>
      </c>
      <c r="M1224" s="120">
        <f>IF('B. Consumer Budget'!$K1224&lt;0,0,IF('B. Consumer Budget'!$L1224&gt;'B. Consumer Budget'!$K1224,'B. Consumer Budget'!$K1224,'B. Consumer Budget'!$L1224))</f>
        <v>0</v>
      </c>
      <c r="N1224" s="120" t="str">
        <f>IF('B. Consumer Budget'!$L1224="","",'B. Consumer Budget'!$M1224-'B. Consumer Budget'!$L1224)</f>
        <v/>
      </c>
      <c r="O1224" s="63" t="str">
        <f>IF(OR(E1224="",F1224=""),"",SUMIFS('C. Consumer Service Detail'!$J$11:$J$5010,'C. Consumer Service Detail'!$D$11:$D$5010,$C1224,'C. Consumer Service Detail'!$E$11:$E$5010,$D1224,'C. Consumer Service Detail'!$F$11:$F$5010,'B. Consumer Budget'!$G1224,'C. Consumer Service Detail'!$P$11:$P$5010,"Denied"))</f>
        <v/>
      </c>
    </row>
    <row r="1225" spans="2:15" x14ac:dyDescent="0.25">
      <c r="B1225" s="64">
        <f t="shared" si="19"/>
        <v>1215</v>
      </c>
      <c r="C1225" s="68"/>
      <c r="D1225" s="69"/>
      <c r="E1225" s="103"/>
      <c r="F1225" s="69"/>
      <c r="G1225" s="89"/>
      <c r="H1225" s="69"/>
      <c r="I1225" s="70"/>
      <c r="J1225" s="70"/>
      <c r="K1225" s="121">
        <f>'B. Consumer Budget'!$I1225-'B. Consumer Budget'!$J1225</f>
        <v>0</v>
      </c>
      <c r="L1225" s="120" t="str">
        <f>IF(OR(C1225="",D1225=""),"",SUMIFS('C. Consumer Service Detail'!$J$11:$J$5010,'C. Consumer Service Detail'!$D$11:$D$5010,$C1225,'C. Consumer Service Detail'!$E$11:$E$5010,$D1225,'C. Consumer Service Detail'!$F$11:$F$5010,'B. Consumer Budget'!$G1225))</f>
        <v/>
      </c>
      <c r="M1225" s="120">
        <f>IF('B. Consumer Budget'!$K1225&lt;0,0,IF('B. Consumer Budget'!$L1225&gt;'B. Consumer Budget'!$K1225,'B. Consumer Budget'!$K1225,'B. Consumer Budget'!$L1225))</f>
        <v>0</v>
      </c>
      <c r="N1225" s="120" t="str">
        <f>IF('B. Consumer Budget'!$L1225="","",'B. Consumer Budget'!$M1225-'B. Consumer Budget'!$L1225)</f>
        <v/>
      </c>
      <c r="O1225" s="63" t="str">
        <f>IF(OR(E1225="",F1225=""),"",SUMIFS('C. Consumer Service Detail'!$J$11:$J$5010,'C. Consumer Service Detail'!$D$11:$D$5010,$C1225,'C. Consumer Service Detail'!$E$11:$E$5010,$D1225,'C. Consumer Service Detail'!$F$11:$F$5010,'B. Consumer Budget'!$G1225,'C. Consumer Service Detail'!$P$11:$P$5010,"Denied"))</f>
        <v/>
      </c>
    </row>
    <row r="1226" spans="2:15" x14ac:dyDescent="0.25">
      <c r="B1226" s="64">
        <f t="shared" si="19"/>
        <v>1216</v>
      </c>
      <c r="C1226" s="65"/>
      <c r="D1226" s="66"/>
      <c r="E1226" s="104"/>
      <c r="F1226" s="66"/>
      <c r="G1226" s="88"/>
      <c r="H1226" s="66"/>
      <c r="I1226" s="67"/>
      <c r="J1226" s="67"/>
      <c r="K1226" s="121">
        <f>'B. Consumer Budget'!$I1226-'B. Consumer Budget'!$J1226</f>
        <v>0</v>
      </c>
      <c r="L1226" s="120" t="str">
        <f>IF(OR(C1226="",D1226=""),"",SUMIFS('C. Consumer Service Detail'!$J$11:$J$5010,'C. Consumer Service Detail'!$D$11:$D$5010,$C1226,'C. Consumer Service Detail'!$E$11:$E$5010,$D1226,'C. Consumer Service Detail'!$F$11:$F$5010,'B. Consumer Budget'!$G1226))</f>
        <v/>
      </c>
      <c r="M1226" s="120">
        <f>IF('B. Consumer Budget'!$K1226&lt;0,0,IF('B. Consumer Budget'!$L1226&gt;'B. Consumer Budget'!$K1226,'B. Consumer Budget'!$K1226,'B. Consumer Budget'!$L1226))</f>
        <v>0</v>
      </c>
      <c r="N1226" s="120" t="str">
        <f>IF('B. Consumer Budget'!$L1226="","",'B. Consumer Budget'!$M1226-'B. Consumer Budget'!$L1226)</f>
        <v/>
      </c>
      <c r="O1226" s="63" t="str">
        <f>IF(OR(E1226="",F1226=""),"",SUMIFS('C. Consumer Service Detail'!$J$11:$J$5010,'C. Consumer Service Detail'!$D$11:$D$5010,$C1226,'C. Consumer Service Detail'!$E$11:$E$5010,$D1226,'C. Consumer Service Detail'!$F$11:$F$5010,'B. Consumer Budget'!$G1226,'C. Consumer Service Detail'!$P$11:$P$5010,"Denied"))</f>
        <v/>
      </c>
    </row>
    <row r="1227" spans="2:15" x14ac:dyDescent="0.25">
      <c r="B1227" s="64">
        <f t="shared" si="19"/>
        <v>1217</v>
      </c>
      <c r="C1227" s="68"/>
      <c r="D1227" s="69"/>
      <c r="E1227" s="103"/>
      <c r="F1227" s="69"/>
      <c r="G1227" s="89"/>
      <c r="H1227" s="69"/>
      <c r="I1227" s="70"/>
      <c r="J1227" s="70"/>
      <c r="K1227" s="121">
        <f>'B. Consumer Budget'!$I1227-'B. Consumer Budget'!$J1227</f>
        <v>0</v>
      </c>
      <c r="L1227" s="120" t="str">
        <f>IF(OR(C1227="",D1227=""),"",SUMIFS('C. Consumer Service Detail'!$J$11:$J$5010,'C. Consumer Service Detail'!$D$11:$D$5010,$C1227,'C. Consumer Service Detail'!$E$11:$E$5010,$D1227,'C. Consumer Service Detail'!$F$11:$F$5010,'B. Consumer Budget'!$G1227))</f>
        <v/>
      </c>
      <c r="M1227" s="120">
        <f>IF('B. Consumer Budget'!$K1227&lt;0,0,IF('B. Consumer Budget'!$L1227&gt;'B. Consumer Budget'!$K1227,'B. Consumer Budget'!$K1227,'B. Consumer Budget'!$L1227))</f>
        <v>0</v>
      </c>
      <c r="N1227" s="120" t="str">
        <f>IF('B. Consumer Budget'!$L1227="","",'B. Consumer Budget'!$M1227-'B. Consumer Budget'!$L1227)</f>
        <v/>
      </c>
      <c r="O1227" s="63" t="str">
        <f>IF(OR(E1227="",F1227=""),"",SUMIFS('C. Consumer Service Detail'!$J$11:$J$5010,'C. Consumer Service Detail'!$D$11:$D$5010,$C1227,'C. Consumer Service Detail'!$E$11:$E$5010,$D1227,'C. Consumer Service Detail'!$F$11:$F$5010,'B. Consumer Budget'!$G1227,'C. Consumer Service Detail'!$P$11:$P$5010,"Denied"))</f>
        <v/>
      </c>
    </row>
    <row r="1228" spans="2:15" x14ac:dyDescent="0.25">
      <c r="B1228" s="64">
        <f t="shared" si="19"/>
        <v>1218</v>
      </c>
      <c r="C1228" s="65"/>
      <c r="D1228" s="66"/>
      <c r="E1228" s="104"/>
      <c r="F1228" s="66"/>
      <c r="G1228" s="88"/>
      <c r="H1228" s="66"/>
      <c r="I1228" s="67"/>
      <c r="J1228" s="67"/>
      <c r="K1228" s="121">
        <f>'B. Consumer Budget'!$I1228-'B. Consumer Budget'!$J1228</f>
        <v>0</v>
      </c>
      <c r="L1228" s="120" t="str">
        <f>IF(OR(C1228="",D1228=""),"",SUMIFS('C. Consumer Service Detail'!$J$11:$J$5010,'C. Consumer Service Detail'!$D$11:$D$5010,$C1228,'C. Consumer Service Detail'!$E$11:$E$5010,$D1228,'C. Consumer Service Detail'!$F$11:$F$5010,'B. Consumer Budget'!$G1228))</f>
        <v/>
      </c>
      <c r="M1228" s="120">
        <f>IF('B. Consumer Budget'!$K1228&lt;0,0,IF('B. Consumer Budget'!$L1228&gt;'B. Consumer Budget'!$K1228,'B. Consumer Budget'!$K1228,'B. Consumer Budget'!$L1228))</f>
        <v>0</v>
      </c>
      <c r="N1228" s="120" t="str">
        <f>IF('B. Consumer Budget'!$L1228="","",'B. Consumer Budget'!$M1228-'B. Consumer Budget'!$L1228)</f>
        <v/>
      </c>
      <c r="O1228" s="63" t="str">
        <f>IF(OR(E1228="",F1228=""),"",SUMIFS('C. Consumer Service Detail'!$J$11:$J$5010,'C. Consumer Service Detail'!$D$11:$D$5010,$C1228,'C. Consumer Service Detail'!$E$11:$E$5010,$D1228,'C. Consumer Service Detail'!$F$11:$F$5010,'B. Consumer Budget'!$G1228,'C. Consumer Service Detail'!$P$11:$P$5010,"Denied"))</f>
        <v/>
      </c>
    </row>
    <row r="1229" spans="2:15" x14ac:dyDescent="0.25">
      <c r="B1229" s="64">
        <f t="shared" si="19"/>
        <v>1219</v>
      </c>
      <c r="C1229" s="68"/>
      <c r="D1229" s="69"/>
      <c r="E1229" s="103"/>
      <c r="F1229" s="69"/>
      <c r="G1229" s="89"/>
      <c r="H1229" s="69"/>
      <c r="I1229" s="70"/>
      <c r="J1229" s="70"/>
      <c r="K1229" s="121">
        <f>'B. Consumer Budget'!$I1229-'B. Consumer Budget'!$J1229</f>
        <v>0</v>
      </c>
      <c r="L1229" s="120" t="str">
        <f>IF(OR(C1229="",D1229=""),"",SUMIFS('C. Consumer Service Detail'!$J$11:$J$5010,'C. Consumer Service Detail'!$D$11:$D$5010,$C1229,'C. Consumer Service Detail'!$E$11:$E$5010,$D1229,'C. Consumer Service Detail'!$F$11:$F$5010,'B. Consumer Budget'!$G1229))</f>
        <v/>
      </c>
      <c r="M1229" s="120">
        <f>IF('B. Consumer Budget'!$K1229&lt;0,0,IF('B. Consumer Budget'!$L1229&gt;'B. Consumer Budget'!$K1229,'B. Consumer Budget'!$K1229,'B. Consumer Budget'!$L1229))</f>
        <v>0</v>
      </c>
      <c r="N1229" s="120" t="str">
        <f>IF('B. Consumer Budget'!$L1229="","",'B. Consumer Budget'!$M1229-'B. Consumer Budget'!$L1229)</f>
        <v/>
      </c>
      <c r="O1229" s="63" t="str">
        <f>IF(OR(E1229="",F1229=""),"",SUMIFS('C. Consumer Service Detail'!$J$11:$J$5010,'C. Consumer Service Detail'!$D$11:$D$5010,$C1229,'C. Consumer Service Detail'!$E$11:$E$5010,$D1229,'C. Consumer Service Detail'!$F$11:$F$5010,'B. Consumer Budget'!$G1229,'C. Consumer Service Detail'!$P$11:$P$5010,"Denied"))</f>
        <v/>
      </c>
    </row>
    <row r="1230" spans="2:15" x14ac:dyDescent="0.25">
      <c r="B1230" s="64">
        <f t="shared" si="19"/>
        <v>1220</v>
      </c>
      <c r="C1230" s="65"/>
      <c r="D1230" s="66"/>
      <c r="E1230" s="104"/>
      <c r="F1230" s="66"/>
      <c r="G1230" s="88"/>
      <c r="H1230" s="66"/>
      <c r="I1230" s="67"/>
      <c r="J1230" s="67"/>
      <c r="K1230" s="121">
        <f>'B. Consumer Budget'!$I1230-'B. Consumer Budget'!$J1230</f>
        <v>0</v>
      </c>
      <c r="L1230" s="120" t="str">
        <f>IF(OR(C1230="",D1230=""),"",SUMIFS('C. Consumer Service Detail'!$J$11:$J$5010,'C. Consumer Service Detail'!$D$11:$D$5010,$C1230,'C. Consumer Service Detail'!$E$11:$E$5010,$D1230,'C. Consumer Service Detail'!$F$11:$F$5010,'B. Consumer Budget'!$G1230))</f>
        <v/>
      </c>
      <c r="M1230" s="120">
        <f>IF('B. Consumer Budget'!$K1230&lt;0,0,IF('B. Consumer Budget'!$L1230&gt;'B. Consumer Budget'!$K1230,'B. Consumer Budget'!$K1230,'B. Consumer Budget'!$L1230))</f>
        <v>0</v>
      </c>
      <c r="N1230" s="120" t="str">
        <f>IF('B. Consumer Budget'!$L1230="","",'B. Consumer Budget'!$M1230-'B. Consumer Budget'!$L1230)</f>
        <v/>
      </c>
      <c r="O1230" s="63" t="str">
        <f>IF(OR(E1230="",F1230=""),"",SUMIFS('C. Consumer Service Detail'!$J$11:$J$5010,'C. Consumer Service Detail'!$D$11:$D$5010,$C1230,'C. Consumer Service Detail'!$E$11:$E$5010,$D1230,'C. Consumer Service Detail'!$F$11:$F$5010,'B. Consumer Budget'!$G1230,'C. Consumer Service Detail'!$P$11:$P$5010,"Denied"))</f>
        <v/>
      </c>
    </row>
    <row r="1231" spans="2:15" x14ac:dyDescent="0.25">
      <c r="B1231" s="64">
        <f t="shared" si="19"/>
        <v>1221</v>
      </c>
      <c r="C1231" s="68"/>
      <c r="D1231" s="69"/>
      <c r="E1231" s="103"/>
      <c r="F1231" s="69"/>
      <c r="G1231" s="89"/>
      <c r="H1231" s="69"/>
      <c r="I1231" s="70"/>
      <c r="J1231" s="70"/>
      <c r="K1231" s="121">
        <f>'B. Consumer Budget'!$I1231-'B. Consumer Budget'!$J1231</f>
        <v>0</v>
      </c>
      <c r="L1231" s="120" t="str">
        <f>IF(OR(C1231="",D1231=""),"",SUMIFS('C. Consumer Service Detail'!$J$11:$J$5010,'C. Consumer Service Detail'!$D$11:$D$5010,$C1231,'C. Consumer Service Detail'!$E$11:$E$5010,$D1231,'C. Consumer Service Detail'!$F$11:$F$5010,'B. Consumer Budget'!$G1231))</f>
        <v/>
      </c>
      <c r="M1231" s="120">
        <f>IF('B. Consumer Budget'!$K1231&lt;0,0,IF('B. Consumer Budget'!$L1231&gt;'B. Consumer Budget'!$K1231,'B. Consumer Budget'!$K1231,'B. Consumer Budget'!$L1231))</f>
        <v>0</v>
      </c>
      <c r="N1231" s="120" t="str">
        <f>IF('B. Consumer Budget'!$L1231="","",'B. Consumer Budget'!$M1231-'B. Consumer Budget'!$L1231)</f>
        <v/>
      </c>
      <c r="O1231" s="63" t="str">
        <f>IF(OR(E1231="",F1231=""),"",SUMIFS('C. Consumer Service Detail'!$J$11:$J$5010,'C. Consumer Service Detail'!$D$11:$D$5010,$C1231,'C. Consumer Service Detail'!$E$11:$E$5010,$D1231,'C. Consumer Service Detail'!$F$11:$F$5010,'B. Consumer Budget'!$G1231,'C. Consumer Service Detail'!$P$11:$P$5010,"Denied"))</f>
        <v/>
      </c>
    </row>
    <row r="1232" spans="2:15" x14ac:dyDescent="0.25">
      <c r="B1232" s="64">
        <f t="shared" si="19"/>
        <v>1222</v>
      </c>
      <c r="C1232" s="65"/>
      <c r="D1232" s="66"/>
      <c r="E1232" s="104"/>
      <c r="F1232" s="66"/>
      <c r="G1232" s="88"/>
      <c r="H1232" s="66"/>
      <c r="I1232" s="67"/>
      <c r="J1232" s="67"/>
      <c r="K1232" s="121">
        <f>'B. Consumer Budget'!$I1232-'B. Consumer Budget'!$J1232</f>
        <v>0</v>
      </c>
      <c r="L1232" s="120" t="str">
        <f>IF(OR(C1232="",D1232=""),"",SUMIFS('C. Consumer Service Detail'!$J$11:$J$5010,'C. Consumer Service Detail'!$D$11:$D$5010,$C1232,'C. Consumer Service Detail'!$E$11:$E$5010,$D1232,'C. Consumer Service Detail'!$F$11:$F$5010,'B. Consumer Budget'!$G1232))</f>
        <v/>
      </c>
      <c r="M1232" s="120">
        <f>IF('B. Consumer Budget'!$K1232&lt;0,0,IF('B. Consumer Budget'!$L1232&gt;'B. Consumer Budget'!$K1232,'B. Consumer Budget'!$K1232,'B. Consumer Budget'!$L1232))</f>
        <v>0</v>
      </c>
      <c r="N1232" s="120" t="str">
        <f>IF('B. Consumer Budget'!$L1232="","",'B. Consumer Budget'!$M1232-'B. Consumer Budget'!$L1232)</f>
        <v/>
      </c>
      <c r="O1232" s="63" t="str">
        <f>IF(OR(E1232="",F1232=""),"",SUMIFS('C. Consumer Service Detail'!$J$11:$J$5010,'C. Consumer Service Detail'!$D$11:$D$5010,$C1232,'C. Consumer Service Detail'!$E$11:$E$5010,$D1232,'C. Consumer Service Detail'!$F$11:$F$5010,'B. Consumer Budget'!$G1232,'C. Consumer Service Detail'!$P$11:$P$5010,"Denied"))</f>
        <v/>
      </c>
    </row>
    <row r="1233" spans="2:15" x14ac:dyDescent="0.25">
      <c r="B1233" s="64">
        <f t="shared" si="19"/>
        <v>1223</v>
      </c>
      <c r="C1233" s="68"/>
      <c r="D1233" s="69"/>
      <c r="E1233" s="103"/>
      <c r="F1233" s="69"/>
      <c r="G1233" s="89"/>
      <c r="H1233" s="69"/>
      <c r="I1233" s="70"/>
      <c r="J1233" s="70"/>
      <c r="K1233" s="121">
        <f>'B. Consumer Budget'!$I1233-'B. Consumer Budget'!$J1233</f>
        <v>0</v>
      </c>
      <c r="L1233" s="120" t="str">
        <f>IF(OR(C1233="",D1233=""),"",SUMIFS('C. Consumer Service Detail'!$J$11:$J$5010,'C. Consumer Service Detail'!$D$11:$D$5010,$C1233,'C. Consumer Service Detail'!$E$11:$E$5010,$D1233,'C. Consumer Service Detail'!$F$11:$F$5010,'B. Consumer Budget'!$G1233))</f>
        <v/>
      </c>
      <c r="M1233" s="120">
        <f>IF('B. Consumer Budget'!$K1233&lt;0,0,IF('B. Consumer Budget'!$L1233&gt;'B. Consumer Budget'!$K1233,'B. Consumer Budget'!$K1233,'B. Consumer Budget'!$L1233))</f>
        <v>0</v>
      </c>
      <c r="N1233" s="120" t="str">
        <f>IF('B. Consumer Budget'!$L1233="","",'B. Consumer Budget'!$M1233-'B. Consumer Budget'!$L1233)</f>
        <v/>
      </c>
      <c r="O1233" s="63" t="str">
        <f>IF(OR(E1233="",F1233=""),"",SUMIFS('C. Consumer Service Detail'!$J$11:$J$5010,'C. Consumer Service Detail'!$D$11:$D$5010,$C1233,'C. Consumer Service Detail'!$E$11:$E$5010,$D1233,'C. Consumer Service Detail'!$F$11:$F$5010,'B. Consumer Budget'!$G1233,'C. Consumer Service Detail'!$P$11:$P$5010,"Denied"))</f>
        <v/>
      </c>
    </row>
    <row r="1234" spans="2:15" x14ac:dyDescent="0.25">
      <c r="B1234" s="64">
        <f t="shared" si="19"/>
        <v>1224</v>
      </c>
      <c r="C1234" s="65"/>
      <c r="D1234" s="66"/>
      <c r="E1234" s="104"/>
      <c r="F1234" s="66"/>
      <c r="G1234" s="88"/>
      <c r="H1234" s="66"/>
      <c r="I1234" s="67"/>
      <c r="J1234" s="67"/>
      <c r="K1234" s="121">
        <f>'B. Consumer Budget'!$I1234-'B. Consumer Budget'!$J1234</f>
        <v>0</v>
      </c>
      <c r="L1234" s="120" t="str">
        <f>IF(OR(C1234="",D1234=""),"",SUMIFS('C. Consumer Service Detail'!$J$11:$J$5010,'C. Consumer Service Detail'!$D$11:$D$5010,$C1234,'C. Consumer Service Detail'!$E$11:$E$5010,$D1234,'C. Consumer Service Detail'!$F$11:$F$5010,'B. Consumer Budget'!$G1234))</f>
        <v/>
      </c>
      <c r="M1234" s="120">
        <f>IF('B. Consumer Budget'!$K1234&lt;0,0,IF('B. Consumer Budget'!$L1234&gt;'B. Consumer Budget'!$K1234,'B. Consumer Budget'!$K1234,'B. Consumer Budget'!$L1234))</f>
        <v>0</v>
      </c>
      <c r="N1234" s="120" t="str">
        <f>IF('B. Consumer Budget'!$L1234="","",'B. Consumer Budget'!$M1234-'B. Consumer Budget'!$L1234)</f>
        <v/>
      </c>
      <c r="O1234" s="63" t="str">
        <f>IF(OR(E1234="",F1234=""),"",SUMIFS('C. Consumer Service Detail'!$J$11:$J$5010,'C. Consumer Service Detail'!$D$11:$D$5010,$C1234,'C. Consumer Service Detail'!$E$11:$E$5010,$D1234,'C. Consumer Service Detail'!$F$11:$F$5010,'B. Consumer Budget'!$G1234,'C. Consumer Service Detail'!$P$11:$P$5010,"Denied"))</f>
        <v/>
      </c>
    </row>
    <row r="1235" spans="2:15" x14ac:dyDescent="0.25">
      <c r="B1235" s="64">
        <f t="shared" si="19"/>
        <v>1225</v>
      </c>
      <c r="C1235" s="68"/>
      <c r="D1235" s="69"/>
      <c r="E1235" s="103"/>
      <c r="F1235" s="69"/>
      <c r="G1235" s="89"/>
      <c r="H1235" s="69"/>
      <c r="I1235" s="70"/>
      <c r="J1235" s="70"/>
      <c r="K1235" s="121">
        <f>'B. Consumer Budget'!$I1235-'B. Consumer Budget'!$J1235</f>
        <v>0</v>
      </c>
      <c r="L1235" s="120" t="str">
        <f>IF(OR(C1235="",D1235=""),"",SUMIFS('C. Consumer Service Detail'!$J$11:$J$5010,'C. Consumer Service Detail'!$D$11:$D$5010,$C1235,'C. Consumer Service Detail'!$E$11:$E$5010,$D1235,'C. Consumer Service Detail'!$F$11:$F$5010,'B. Consumer Budget'!$G1235))</f>
        <v/>
      </c>
      <c r="M1235" s="120">
        <f>IF('B. Consumer Budget'!$K1235&lt;0,0,IF('B. Consumer Budget'!$L1235&gt;'B. Consumer Budget'!$K1235,'B. Consumer Budget'!$K1235,'B. Consumer Budget'!$L1235))</f>
        <v>0</v>
      </c>
      <c r="N1235" s="120" t="str">
        <f>IF('B. Consumer Budget'!$L1235="","",'B. Consumer Budget'!$M1235-'B. Consumer Budget'!$L1235)</f>
        <v/>
      </c>
      <c r="O1235" s="63" t="str">
        <f>IF(OR(E1235="",F1235=""),"",SUMIFS('C. Consumer Service Detail'!$J$11:$J$5010,'C. Consumer Service Detail'!$D$11:$D$5010,$C1235,'C. Consumer Service Detail'!$E$11:$E$5010,$D1235,'C. Consumer Service Detail'!$F$11:$F$5010,'B. Consumer Budget'!$G1235,'C. Consumer Service Detail'!$P$11:$P$5010,"Denied"))</f>
        <v/>
      </c>
    </row>
    <row r="1236" spans="2:15" x14ac:dyDescent="0.25">
      <c r="B1236" s="64">
        <f t="shared" si="19"/>
        <v>1226</v>
      </c>
      <c r="C1236" s="65"/>
      <c r="D1236" s="66"/>
      <c r="E1236" s="104"/>
      <c r="F1236" s="66"/>
      <c r="G1236" s="88"/>
      <c r="H1236" s="66"/>
      <c r="I1236" s="67"/>
      <c r="J1236" s="67"/>
      <c r="K1236" s="121">
        <f>'B. Consumer Budget'!$I1236-'B. Consumer Budget'!$J1236</f>
        <v>0</v>
      </c>
      <c r="L1236" s="120" t="str">
        <f>IF(OR(C1236="",D1236=""),"",SUMIFS('C. Consumer Service Detail'!$J$11:$J$5010,'C. Consumer Service Detail'!$D$11:$D$5010,$C1236,'C. Consumer Service Detail'!$E$11:$E$5010,$D1236,'C. Consumer Service Detail'!$F$11:$F$5010,'B. Consumer Budget'!$G1236))</f>
        <v/>
      </c>
      <c r="M1236" s="120">
        <f>IF('B. Consumer Budget'!$K1236&lt;0,0,IF('B. Consumer Budget'!$L1236&gt;'B. Consumer Budget'!$K1236,'B. Consumer Budget'!$K1236,'B. Consumer Budget'!$L1236))</f>
        <v>0</v>
      </c>
      <c r="N1236" s="120" t="str">
        <f>IF('B. Consumer Budget'!$L1236="","",'B. Consumer Budget'!$M1236-'B. Consumer Budget'!$L1236)</f>
        <v/>
      </c>
      <c r="O1236" s="63" t="str">
        <f>IF(OR(E1236="",F1236=""),"",SUMIFS('C. Consumer Service Detail'!$J$11:$J$5010,'C. Consumer Service Detail'!$D$11:$D$5010,$C1236,'C. Consumer Service Detail'!$E$11:$E$5010,$D1236,'C. Consumer Service Detail'!$F$11:$F$5010,'B. Consumer Budget'!$G1236,'C. Consumer Service Detail'!$P$11:$P$5010,"Denied"))</f>
        <v/>
      </c>
    </row>
    <row r="1237" spans="2:15" x14ac:dyDescent="0.25">
      <c r="B1237" s="64">
        <f t="shared" si="19"/>
        <v>1227</v>
      </c>
      <c r="C1237" s="68"/>
      <c r="D1237" s="69"/>
      <c r="E1237" s="103"/>
      <c r="F1237" s="69"/>
      <c r="G1237" s="89"/>
      <c r="H1237" s="69"/>
      <c r="I1237" s="70"/>
      <c r="J1237" s="70"/>
      <c r="K1237" s="121">
        <f>'B. Consumer Budget'!$I1237-'B. Consumer Budget'!$J1237</f>
        <v>0</v>
      </c>
      <c r="L1237" s="120" t="str">
        <f>IF(OR(C1237="",D1237=""),"",SUMIFS('C. Consumer Service Detail'!$J$11:$J$5010,'C. Consumer Service Detail'!$D$11:$D$5010,$C1237,'C. Consumer Service Detail'!$E$11:$E$5010,$D1237,'C. Consumer Service Detail'!$F$11:$F$5010,'B. Consumer Budget'!$G1237))</f>
        <v/>
      </c>
      <c r="M1237" s="120">
        <f>IF('B. Consumer Budget'!$K1237&lt;0,0,IF('B. Consumer Budget'!$L1237&gt;'B. Consumer Budget'!$K1237,'B. Consumer Budget'!$K1237,'B. Consumer Budget'!$L1237))</f>
        <v>0</v>
      </c>
      <c r="N1237" s="120" t="str">
        <f>IF('B. Consumer Budget'!$L1237="","",'B. Consumer Budget'!$M1237-'B. Consumer Budget'!$L1237)</f>
        <v/>
      </c>
      <c r="O1237" s="63" t="str">
        <f>IF(OR(E1237="",F1237=""),"",SUMIFS('C. Consumer Service Detail'!$J$11:$J$5010,'C. Consumer Service Detail'!$D$11:$D$5010,$C1237,'C. Consumer Service Detail'!$E$11:$E$5010,$D1237,'C. Consumer Service Detail'!$F$11:$F$5010,'B. Consumer Budget'!$G1237,'C. Consumer Service Detail'!$P$11:$P$5010,"Denied"))</f>
        <v/>
      </c>
    </row>
    <row r="1238" spans="2:15" x14ac:dyDescent="0.25">
      <c r="B1238" s="64">
        <f t="shared" si="19"/>
        <v>1228</v>
      </c>
      <c r="C1238" s="65"/>
      <c r="D1238" s="66"/>
      <c r="E1238" s="104"/>
      <c r="F1238" s="66"/>
      <c r="G1238" s="88"/>
      <c r="H1238" s="66"/>
      <c r="I1238" s="67"/>
      <c r="J1238" s="67"/>
      <c r="K1238" s="121">
        <f>'B. Consumer Budget'!$I1238-'B. Consumer Budget'!$J1238</f>
        <v>0</v>
      </c>
      <c r="L1238" s="120" t="str">
        <f>IF(OR(C1238="",D1238=""),"",SUMIFS('C. Consumer Service Detail'!$J$11:$J$5010,'C. Consumer Service Detail'!$D$11:$D$5010,$C1238,'C. Consumer Service Detail'!$E$11:$E$5010,$D1238,'C. Consumer Service Detail'!$F$11:$F$5010,'B. Consumer Budget'!$G1238))</f>
        <v/>
      </c>
      <c r="M1238" s="120">
        <f>IF('B. Consumer Budget'!$K1238&lt;0,0,IF('B. Consumer Budget'!$L1238&gt;'B. Consumer Budget'!$K1238,'B. Consumer Budget'!$K1238,'B. Consumer Budget'!$L1238))</f>
        <v>0</v>
      </c>
      <c r="N1238" s="120" t="str">
        <f>IF('B. Consumer Budget'!$L1238="","",'B. Consumer Budget'!$M1238-'B. Consumer Budget'!$L1238)</f>
        <v/>
      </c>
      <c r="O1238" s="63" t="str">
        <f>IF(OR(E1238="",F1238=""),"",SUMIFS('C. Consumer Service Detail'!$J$11:$J$5010,'C. Consumer Service Detail'!$D$11:$D$5010,$C1238,'C. Consumer Service Detail'!$E$11:$E$5010,$D1238,'C. Consumer Service Detail'!$F$11:$F$5010,'B. Consumer Budget'!$G1238,'C. Consumer Service Detail'!$P$11:$P$5010,"Denied"))</f>
        <v/>
      </c>
    </row>
    <row r="1239" spans="2:15" x14ac:dyDescent="0.25">
      <c r="B1239" s="64">
        <f t="shared" si="19"/>
        <v>1229</v>
      </c>
      <c r="C1239" s="68"/>
      <c r="D1239" s="69"/>
      <c r="E1239" s="103"/>
      <c r="F1239" s="69"/>
      <c r="G1239" s="89"/>
      <c r="H1239" s="69"/>
      <c r="I1239" s="70"/>
      <c r="J1239" s="70"/>
      <c r="K1239" s="121">
        <f>'B. Consumer Budget'!$I1239-'B. Consumer Budget'!$J1239</f>
        <v>0</v>
      </c>
      <c r="L1239" s="120" t="str">
        <f>IF(OR(C1239="",D1239=""),"",SUMIFS('C. Consumer Service Detail'!$J$11:$J$5010,'C. Consumer Service Detail'!$D$11:$D$5010,$C1239,'C. Consumer Service Detail'!$E$11:$E$5010,$D1239,'C. Consumer Service Detail'!$F$11:$F$5010,'B. Consumer Budget'!$G1239))</f>
        <v/>
      </c>
      <c r="M1239" s="120">
        <f>IF('B. Consumer Budget'!$K1239&lt;0,0,IF('B. Consumer Budget'!$L1239&gt;'B. Consumer Budget'!$K1239,'B. Consumer Budget'!$K1239,'B. Consumer Budget'!$L1239))</f>
        <v>0</v>
      </c>
      <c r="N1239" s="120" t="str">
        <f>IF('B. Consumer Budget'!$L1239="","",'B. Consumer Budget'!$M1239-'B. Consumer Budget'!$L1239)</f>
        <v/>
      </c>
      <c r="O1239" s="63" t="str">
        <f>IF(OR(E1239="",F1239=""),"",SUMIFS('C. Consumer Service Detail'!$J$11:$J$5010,'C. Consumer Service Detail'!$D$11:$D$5010,$C1239,'C. Consumer Service Detail'!$E$11:$E$5010,$D1239,'C. Consumer Service Detail'!$F$11:$F$5010,'B. Consumer Budget'!$G1239,'C. Consumer Service Detail'!$P$11:$P$5010,"Denied"))</f>
        <v/>
      </c>
    </row>
    <row r="1240" spans="2:15" x14ac:dyDescent="0.25">
      <c r="B1240" s="64">
        <f t="shared" si="19"/>
        <v>1230</v>
      </c>
      <c r="C1240" s="65"/>
      <c r="D1240" s="66"/>
      <c r="E1240" s="104"/>
      <c r="F1240" s="66"/>
      <c r="G1240" s="88"/>
      <c r="H1240" s="66"/>
      <c r="I1240" s="67"/>
      <c r="J1240" s="67"/>
      <c r="K1240" s="121">
        <f>'B. Consumer Budget'!$I1240-'B. Consumer Budget'!$J1240</f>
        <v>0</v>
      </c>
      <c r="L1240" s="120" t="str">
        <f>IF(OR(C1240="",D1240=""),"",SUMIFS('C. Consumer Service Detail'!$J$11:$J$5010,'C. Consumer Service Detail'!$D$11:$D$5010,$C1240,'C. Consumer Service Detail'!$E$11:$E$5010,$D1240,'C. Consumer Service Detail'!$F$11:$F$5010,'B. Consumer Budget'!$G1240))</f>
        <v/>
      </c>
      <c r="M1240" s="120">
        <f>IF('B. Consumer Budget'!$K1240&lt;0,0,IF('B. Consumer Budget'!$L1240&gt;'B. Consumer Budget'!$K1240,'B. Consumer Budget'!$K1240,'B. Consumer Budget'!$L1240))</f>
        <v>0</v>
      </c>
      <c r="N1240" s="120" t="str">
        <f>IF('B. Consumer Budget'!$L1240="","",'B. Consumer Budget'!$M1240-'B. Consumer Budget'!$L1240)</f>
        <v/>
      </c>
      <c r="O1240" s="63" t="str">
        <f>IF(OR(E1240="",F1240=""),"",SUMIFS('C. Consumer Service Detail'!$J$11:$J$5010,'C. Consumer Service Detail'!$D$11:$D$5010,$C1240,'C. Consumer Service Detail'!$E$11:$E$5010,$D1240,'C. Consumer Service Detail'!$F$11:$F$5010,'B. Consumer Budget'!$G1240,'C. Consumer Service Detail'!$P$11:$P$5010,"Denied"))</f>
        <v/>
      </c>
    </row>
    <row r="1241" spans="2:15" x14ac:dyDescent="0.25">
      <c r="B1241" s="64">
        <f t="shared" si="19"/>
        <v>1231</v>
      </c>
      <c r="C1241" s="68"/>
      <c r="D1241" s="69"/>
      <c r="E1241" s="103"/>
      <c r="F1241" s="69"/>
      <c r="G1241" s="89"/>
      <c r="H1241" s="69"/>
      <c r="I1241" s="70"/>
      <c r="J1241" s="70"/>
      <c r="K1241" s="121">
        <f>'B. Consumer Budget'!$I1241-'B. Consumer Budget'!$J1241</f>
        <v>0</v>
      </c>
      <c r="L1241" s="120" t="str">
        <f>IF(OR(C1241="",D1241=""),"",SUMIFS('C. Consumer Service Detail'!$J$11:$J$5010,'C. Consumer Service Detail'!$D$11:$D$5010,$C1241,'C. Consumer Service Detail'!$E$11:$E$5010,$D1241,'C. Consumer Service Detail'!$F$11:$F$5010,'B. Consumer Budget'!$G1241))</f>
        <v/>
      </c>
      <c r="M1241" s="120">
        <f>IF('B. Consumer Budget'!$K1241&lt;0,0,IF('B. Consumer Budget'!$L1241&gt;'B. Consumer Budget'!$K1241,'B. Consumer Budget'!$K1241,'B. Consumer Budget'!$L1241))</f>
        <v>0</v>
      </c>
      <c r="N1241" s="120" t="str">
        <f>IF('B. Consumer Budget'!$L1241="","",'B. Consumer Budget'!$M1241-'B. Consumer Budget'!$L1241)</f>
        <v/>
      </c>
      <c r="O1241" s="63" t="str">
        <f>IF(OR(E1241="",F1241=""),"",SUMIFS('C. Consumer Service Detail'!$J$11:$J$5010,'C. Consumer Service Detail'!$D$11:$D$5010,$C1241,'C. Consumer Service Detail'!$E$11:$E$5010,$D1241,'C. Consumer Service Detail'!$F$11:$F$5010,'B. Consumer Budget'!$G1241,'C. Consumer Service Detail'!$P$11:$P$5010,"Denied"))</f>
        <v/>
      </c>
    </row>
    <row r="1242" spans="2:15" x14ac:dyDescent="0.25">
      <c r="B1242" s="64">
        <f t="shared" si="19"/>
        <v>1232</v>
      </c>
      <c r="C1242" s="65"/>
      <c r="D1242" s="66"/>
      <c r="E1242" s="104"/>
      <c r="F1242" s="66"/>
      <c r="G1242" s="88"/>
      <c r="H1242" s="66"/>
      <c r="I1242" s="67"/>
      <c r="J1242" s="67"/>
      <c r="K1242" s="121">
        <f>'B. Consumer Budget'!$I1242-'B. Consumer Budget'!$J1242</f>
        <v>0</v>
      </c>
      <c r="L1242" s="120" t="str">
        <f>IF(OR(C1242="",D1242=""),"",SUMIFS('C. Consumer Service Detail'!$J$11:$J$5010,'C. Consumer Service Detail'!$D$11:$D$5010,$C1242,'C. Consumer Service Detail'!$E$11:$E$5010,$D1242,'C. Consumer Service Detail'!$F$11:$F$5010,'B. Consumer Budget'!$G1242))</f>
        <v/>
      </c>
      <c r="M1242" s="120">
        <f>IF('B. Consumer Budget'!$K1242&lt;0,0,IF('B. Consumer Budget'!$L1242&gt;'B. Consumer Budget'!$K1242,'B. Consumer Budget'!$K1242,'B. Consumer Budget'!$L1242))</f>
        <v>0</v>
      </c>
      <c r="N1242" s="120" t="str">
        <f>IF('B. Consumer Budget'!$L1242="","",'B. Consumer Budget'!$M1242-'B. Consumer Budget'!$L1242)</f>
        <v/>
      </c>
      <c r="O1242" s="63" t="str">
        <f>IF(OR(E1242="",F1242=""),"",SUMIFS('C. Consumer Service Detail'!$J$11:$J$5010,'C. Consumer Service Detail'!$D$11:$D$5010,$C1242,'C. Consumer Service Detail'!$E$11:$E$5010,$D1242,'C. Consumer Service Detail'!$F$11:$F$5010,'B. Consumer Budget'!$G1242,'C. Consumer Service Detail'!$P$11:$P$5010,"Denied"))</f>
        <v/>
      </c>
    </row>
    <row r="1243" spans="2:15" x14ac:dyDescent="0.25">
      <c r="B1243" s="64">
        <f t="shared" si="19"/>
        <v>1233</v>
      </c>
      <c r="C1243" s="68"/>
      <c r="D1243" s="69"/>
      <c r="E1243" s="103"/>
      <c r="F1243" s="69"/>
      <c r="G1243" s="89"/>
      <c r="H1243" s="69"/>
      <c r="I1243" s="70"/>
      <c r="J1243" s="70"/>
      <c r="K1243" s="121">
        <f>'B. Consumer Budget'!$I1243-'B. Consumer Budget'!$J1243</f>
        <v>0</v>
      </c>
      <c r="L1243" s="120" t="str">
        <f>IF(OR(C1243="",D1243=""),"",SUMIFS('C. Consumer Service Detail'!$J$11:$J$5010,'C. Consumer Service Detail'!$D$11:$D$5010,$C1243,'C. Consumer Service Detail'!$E$11:$E$5010,$D1243,'C. Consumer Service Detail'!$F$11:$F$5010,'B. Consumer Budget'!$G1243))</f>
        <v/>
      </c>
      <c r="M1243" s="120">
        <f>IF('B. Consumer Budget'!$K1243&lt;0,0,IF('B. Consumer Budget'!$L1243&gt;'B. Consumer Budget'!$K1243,'B. Consumer Budget'!$K1243,'B. Consumer Budget'!$L1243))</f>
        <v>0</v>
      </c>
      <c r="N1243" s="120" t="str">
        <f>IF('B. Consumer Budget'!$L1243="","",'B. Consumer Budget'!$M1243-'B. Consumer Budget'!$L1243)</f>
        <v/>
      </c>
      <c r="O1243" s="63" t="str">
        <f>IF(OR(E1243="",F1243=""),"",SUMIFS('C. Consumer Service Detail'!$J$11:$J$5010,'C. Consumer Service Detail'!$D$11:$D$5010,$C1243,'C. Consumer Service Detail'!$E$11:$E$5010,$D1243,'C. Consumer Service Detail'!$F$11:$F$5010,'B. Consumer Budget'!$G1243,'C. Consumer Service Detail'!$P$11:$P$5010,"Denied"))</f>
        <v/>
      </c>
    </row>
    <row r="1244" spans="2:15" x14ac:dyDescent="0.25">
      <c r="B1244" s="64">
        <f t="shared" si="19"/>
        <v>1234</v>
      </c>
      <c r="C1244" s="65"/>
      <c r="D1244" s="66"/>
      <c r="E1244" s="104"/>
      <c r="F1244" s="66"/>
      <c r="G1244" s="88"/>
      <c r="H1244" s="66"/>
      <c r="I1244" s="67"/>
      <c r="J1244" s="67"/>
      <c r="K1244" s="121">
        <f>'B. Consumer Budget'!$I1244-'B. Consumer Budget'!$J1244</f>
        <v>0</v>
      </c>
      <c r="L1244" s="120" t="str">
        <f>IF(OR(C1244="",D1244=""),"",SUMIFS('C. Consumer Service Detail'!$J$11:$J$5010,'C. Consumer Service Detail'!$D$11:$D$5010,$C1244,'C. Consumer Service Detail'!$E$11:$E$5010,$D1244,'C. Consumer Service Detail'!$F$11:$F$5010,'B. Consumer Budget'!$G1244))</f>
        <v/>
      </c>
      <c r="M1244" s="120">
        <f>IF('B. Consumer Budget'!$K1244&lt;0,0,IF('B. Consumer Budget'!$L1244&gt;'B. Consumer Budget'!$K1244,'B. Consumer Budget'!$K1244,'B. Consumer Budget'!$L1244))</f>
        <v>0</v>
      </c>
      <c r="N1244" s="120" t="str">
        <f>IF('B. Consumer Budget'!$L1244="","",'B. Consumer Budget'!$M1244-'B. Consumer Budget'!$L1244)</f>
        <v/>
      </c>
      <c r="O1244" s="63" t="str">
        <f>IF(OR(E1244="",F1244=""),"",SUMIFS('C. Consumer Service Detail'!$J$11:$J$5010,'C. Consumer Service Detail'!$D$11:$D$5010,$C1244,'C. Consumer Service Detail'!$E$11:$E$5010,$D1244,'C. Consumer Service Detail'!$F$11:$F$5010,'B. Consumer Budget'!$G1244,'C. Consumer Service Detail'!$P$11:$P$5010,"Denied"))</f>
        <v/>
      </c>
    </row>
    <row r="1245" spans="2:15" x14ac:dyDescent="0.25">
      <c r="B1245" s="64">
        <f t="shared" si="19"/>
        <v>1235</v>
      </c>
      <c r="C1245" s="68"/>
      <c r="D1245" s="69"/>
      <c r="E1245" s="103"/>
      <c r="F1245" s="69"/>
      <c r="G1245" s="89"/>
      <c r="H1245" s="69"/>
      <c r="I1245" s="70"/>
      <c r="J1245" s="70"/>
      <c r="K1245" s="121">
        <f>'B. Consumer Budget'!$I1245-'B. Consumer Budget'!$J1245</f>
        <v>0</v>
      </c>
      <c r="L1245" s="120" t="str">
        <f>IF(OR(C1245="",D1245=""),"",SUMIFS('C. Consumer Service Detail'!$J$11:$J$5010,'C. Consumer Service Detail'!$D$11:$D$5010,$C1245,'C. Consumer Service Detail'!$E$11:$E$5010,$D1245,'C. Consumer Service Detail'!$F$11:$F$5010,'B. Consumer Budget'!$G1245))</f>
        <v/>
      </c>
      <c r="M1245" s="120">
        <f>IF('B. Consumer Budget'!$K1245&lt;0,0,IF('B. Consumer Budget'!$L1245&gt;'B. Consumer Budget'!$K1245,'B. Consumer Budget'!$K1245,'B. Consumer Budget'!$L1245))</f>
        <v>0</v>
      </c>
      <c r="N1245" s="120" t="str">
        <f>IF('B. Consumer Budget'!$L1245="","",'B. Consumer Budget'!$M1245-'B. Consumer Budget'!$L1245)</f>
        <v/>
      </c>
      <c r="O1245" s="63" t="str">
        <f>IF(OR(E1245="",F1245=""),"",SUMIFS('C. Consumer Service Detail'!$J$11:$J$5010,'C. Consumer Service Detail'!$D$11:$D$5010,$C1245,'C. Consumer Service Detail'!$E$11:$E$5010,$D1245,'C. Consumer Service Detail'!$F$11:$F$5010,'B. Consumer Budget'!$G1245,'C. Consumer Service Detail'!$P$11:$P$5010,"Denied"))</f>
        <v/>
      </c>
    </row>
    <row r="1246" spans="2:15" x14ac:dyDescent="0.25">
      <c r="B1246" s="64">
        <f t="shared" si="19"/>
        <v>1236</v>
      </c>
      <c r="C1246" s="65"/>
      <c r="D1246" s="66"/>
      <c r="E1246" s="104"/>
      <c r="F1246" s="66"/>
      <c r="G1246" s="88"/>
      <c r="H1246" s="66"/>
      <c r="I1246" s="67"/>
      <c r="J1246" s="67"/>
      <c r="K1246" s="121">
        <f>'B. Consumer Budget'!$I1246-'B. Consumer Budget'!$J1246</f>
        <v>0</v>
      </c>
      <c r="L1246" s="120" t="str">
        <f>IF(OR(C1246="",D1246=""),"",SUMIFS('C. Consumer Service Detail'!$J$11:$J$5010,'C. Consumer Service Detail'!$D$11:$D$5010,$C1246,'C. Consumer Service Detail'!$E$11:$E$5010,$D1246,'C. Consumer Service Detail'!$F$11:$F$5010,'B. Consumer Budget'!$G1246))</f>
        <v/>
      </c>
      <c r="M1246" s="120">
        <f>IF('B. Consumer Budget'!$K1246&lt;0,0,IF('B. Consumer Budget'!$L1246&gt;'B. Consumer Budget'!$K1246,'B. Consumer Budget'!$K1246,'B. Consumer Budget'!$L1246))</f>
        <v>0</v>
      </c>
      <c r="N1246" s="120" t="str">
        <f>IF('B. Consumer Budget'!$L1246="","",'B. Consumer Budget'!$M1246-'B. Consumer Budget'!$L1246)</f>
        <v/>
      </c>
      <c r="O1246" s="63" t="str">
        <f>IF(OR(E1246="",F1246=""),"",SUMIFS('C. Consumer Service Detail'!$J$11:$J$5010,'C. Consumer Service Detail'!$D$11:$D$5010,$C1246,'C. Consumer Service Detail'!$E$11:$E$5010,$D1246,'C. Consumer Service Detail'!$F$11:$F$5010,'B. Consumer Budget'!$G1246,'C. Consumer Service Detail'!$P$11:$P$5010,"Denied"))</f>
        <v/>
      </c>
    </row>
    <row r="1247" spans="2:15" x14ac:dyDescent="0.25">
      <c r="B1247" s="64">
        <f t="shared" si="19"/>
        <v>1237</v>
      </c>
      <c r="C1247" s="68"/>
      <c r="D1247" s="69"/>
      <c r="E1247" s="103"/>
      <c r="F1247" s="69"/>
      <c r="G1247" s="89"/>
      <c r="H1247" s="69"/>
      <c r="I1247" s="70"/>
      <c r="J1247" s="70"/>
      <c r="K1247" s="121">
        <f>'B. Consumer Budget'!$I1247-'B. Consumer Budget'!$J1247</f>
        <v>0</v>
      </c>
      <c r="L1247" s="120" t="str">
        <f>IF(OR(C1247="",D1247=""),"",SUMIFS('C. Consumer Service Detail'!$J$11:$J$5010,'C. Consumer Service Detail'!$D$11:$D$5010,$C1247,'C. Consumer Service Detail'!$E$11:$E$5010,$D1247,'C. Consumer Service Detail'!$F$11:$F$5010,'B. Consumer Budget'!$G1247))</f>
        <v/>
      </c>
      <c r="M1247" s="120">
        <f>IF('B. Consumer Budget'!$K1247&lt;0,0,IF('B. Consumer Budget'!$L1247&gt;'B. Consumer Budget'!$K1247,'B. Consumer Budget'!$K1247,'B. Consumer Budget'!$L1247))</f>
        <v>0</v>
      </c>
      <c r="N1247" s="120" t="str">
        <f>IF('B. Consumer Budget'!$L1247="","",'B. Consumer Budget'!$M1247-'B. Consumer Budget'!$L1247)</f>
        <v/>
      </c>
      <c r="O1247" s="63" t="str">
        <f>IF(OR(E1247="",F1247=""),"",SUMIFS('C. Consumer Service Detail'!$J$11:$J$5010,'C. Consumer Service Detail'!$D$11:$D$5010,$C1247,'C. Consumer Service Detail'!$E$11:$E$5010,$D1247,'C. Consumer Service Detail'!$F$11:$F$5010,'B. Consumer Budget'!$G1247,'C. Consumer Service Detail'!$P$11:$P$5010,"Denied"))</f>
        <v/>
      </c>
    </row>
    <row r="1248" spans="2:15" x14ac:dyDescent="0.25">
      <c r="B1248" s="64">
        <f t="shared" si="19"/>
        <v>1238</v>
      </c>
      <c r="C1248" s="65"/>
      <c r="D1248" s="66"/>
      <c r="E1248" s="104"/>
      <c r="F1248" s="66"/>
      <c r="G1248" s="88"/>
      <c r="H1248" s="66"/>
      <c r="I1248" s="67"/>
      <c r="J1248" s="67"/>
      <c r="K1248" s="121">
        <f>'B. Consumer Budget'!$I1248-'B. Consumer Budget'!$J1248</f>
        <v>0</v>
      </c>
      <c r="L1248" s="120" t="str">
        <f>IF(OR(C1248="",D1248=""),"",SUMIFS('C. Consumer Service Detail'!$J$11:$J$5010,'C. Consumer Service Detail'!$D$11:$D$5010,$C1248,'C. Consumer Service Detail'!$E$11:$E$5010,$D1248,'C. Consumer Service Detail'!$F$11:$F$5010,'B. Consumer Budget'!$G1248))</f>
        <v/>
      </c>
      <c r="M1248" s="120">
        <f>IF('B. Consumer Budget'!$K1248&lt;0,0,IF('B. Consumer Budget'!$L1248&gt;'B. Consumer Budget'!$K1248,'B. Consumer Budget'!$K1248,'B. Consumer Budget'!$L1248))</f>
        <v>0</v>
      </c>
      <c r="N1248" s="120" t="str">
        <f>IF('B. Consumer Budget'!$L1248="","",'B. Consumer Budget'!$M1248-'B. Consumer Budget'!$L1248)</f>
        <v/>
      </c>
      <c r="O1248" s="63" t="str">
        <f>IF(OR(E1248="",F1248=""),"",SUMIFS('C. Consumer Service Detail'!$J$11:$J$5010,'C. Consumer Service Detail'!$D$11:$D$5010,$C1248,'C. Consumer Service Detail'!$E$11:$E$5010,$D1248,'C. Consumer Service Detail'!$F$11:$F$5010,'B. Consumer Budget'!$G1248,'C. Consumer Service Detail'!$P$11:$P$5010,"Denied"))</f>
        <v/>
      </c>
    </row>
    <row r="1249" spans="2:15" x14ac:dyDescent="0.25">
      <c r="B1249" s="64">
        <f t="shared" si="19"/>
        <v>1239</v>
      </c>
      <c r="C1249" s="68"/>
      <c r="D1249" s="69"/>
      <c r="E1249" s="103"/>
      <c r="F1249" s="69"/>
      <c r="G1249" s="89"/>
      <c r="H1249" s="69"/>
      <c r="I1249" s="70"/>
      <c r="J1249" s="70"/>
      <c r="K1249" s="121">
        <f>'B. Consumer Budget'!$I1249-'B. Consumer Budget'!$J1249</f>
        <v>0</v>
      </c>
      <c r="L1249" s="120" t="str">
        <f>IF(OR(C1249="",D1249=""),"",SUMIFS('C. Consumer Service Detail'!$J$11:$J$5010,'C. Consumer Service Detail'!$D$11:$D$5010,$C1249,'C. Consumer Service Detail'!$E$11:$E$5010,$D1249,'C. Consumer Service Detail'!$F$11:$F$5010,'B. Consumer Budget'!$G1249))</f>
        <v/>
      </c>
      <c r="M1249" s="120">
        <f>IF('B. Consumer Budget'!$K1249&lt;0,0,IF('B. Consumer Budget'!$L1249&gt;'B. Consumer Budget'!$K1249,'B. Consumer Budget'!$K1249,'B. Consumer Budget'!$L1249))</f>
        <v>0</v>
      </c>
      <c r="N1249" s="120" t="str">
        <f>IF('B. Consumer Budget'!$L1249="","",'B. Consumer Budget'!$M1249-'B. Consumer Budget'!$L1249)</f>
        <v/>
      </c>
      <c r="O1249" s="63" t="str">
        <f>IF(OR(E1249="",F1249=""),"",SUMIFS('C. Consumer Service Detail'!$J$11:$J$5010,'C. Consumer Service Detail'!$D$11:$D$5010,$C1249,'C. Consumer Service Detail'!$E$11:$E$5010,$D1249,'C. Consumer Service Detail'!$F$11:$F$5010,'B. Consumer Budget'!$G1249,'C. Consumer Service Detail'!$P$11:$P$5010,"Denied"))</f>
        <v/>
      </c>
    </row>
    <row r="1250" spans="2:15" x14ac:dyDescent="0.25">
      <c r="B1250" s="64">
        <f t="shared" si="19"/>
        <v>1240</v>
      </c>
      <c r="C1250" s="65"/>
      <c r="D1250" s="66"/>
      <c r="E1250" s="104"/>
      <c r="F1250" s="66"/>
      <c r="G1250" s="88"/>
      <c r="H1250" s="66"/>
      <c r="I1250" s="67"/>
      <c r="J1250" s="67"/>
      <c r="K1250" s="121">
        <f>'B. Consumer Budget'!$I1250-'B. Consumer Budget'!$J1250</f>
        <v>0</v>
      </c>
      <c r="L1250" s="120" t="str">
        <f>IF(OR(C1250="",D1250=""),"",SUMIFS('C. Consumer Service Detail'!$J$11:$J$5010,'C. Consumer Service Detail'!$D$11:$D$5010,$C1250,'C. Consumer Service Detail'!$E$11:$E$5010,$D1250,'C. Consumer Service Detail'!$F$11:$F$5010,'B. Consumer Budget'!$G1250))</f>
        <v/>
      </c>
      <c r="M1250" s="120">
        <f>IF('B. Consumer Budget'!$K1250&lt;0,0,IF('B. Consumer Budget'!$L1250&gt;'B. Consumer Budget'!$K1250,'B. Consumer Budget'!$K1250,'B. Consumer Budget'!$L1250))</f>
        <v>0</v>
      </c>
      <c r="N1250" s="120" t="str">
        <f>IF('B. Consumer Budget'!$L1250="","",'B. Consumer Budget'!$M1250-'B. Consumer Budget'!$L1250)</f>
        <v/>
      </c>
      <c r="O1250" s="63" t="str">
        <f>IF(OR(E1250="",F1250=""),"",SUMIFS('C. Consumer Service Detail'!$J$11:$J$5010,'C. Consumer Service Detail'!$D$11:$D$5010,$C1250,'C. Consumer Service Detail'!$E$11:$E$5010,$D1250,'C. Consumer Service Detail'!$F$11:$F$5010,'B. Consumer Budget'!$G1250,'C. Consumer Service Detail'!$P$11:$P$5010,"Denied"))</f>
        <v/>
      </c>
    </row>
    <row r="1251" spans="2:15" x14ac:dyDescent="0.25">
      <c r="B1251" s="64">
        <f t="shared" si="19"/>
        <v>1241</v>
      </c>
      <c r="C1251" s="68"/>
      <c r="D1251" s="69"/>
      <c r="E1251" s="103"/>
      <c r="F1251" s="69"/>
      <c r="G1251" s="89"/>
      <c r="H1251" s="69"/>
      <c r="I1251" s="70"/>
      <c r="J1251" s="70"/>
      <c r="K1251" s="121">
        <f>'B. Consumer Budget'!$I1251-'B. Consumer Budget'!$J1251</f>
        <v>0</v>
      </c>
      <c r="L1251" s="120" t="str">
        <f>IF(OR(C1251="",D1251=""),"",SUMIFS('C. Consumer Service Detail'!$J$11:$J$5010,'C. Consumer Service Detail'!$D$11:$D$5010,$C1251,'C. Consumer Service Detail'!$E$11:$E$5010,$D1251,'C. Consumer Service Detail'!$F$11:$F$5010,'B. Consumer Budget'!$G1251))</f>
        <v/>
      </c>
      <c r="M1251" s="120">
        <f>IF('B. Consumer Budget'!$K1251&lt;0,0,IF('B. Consumer Budget'!$L1251&gt;'B. Consumer Budget'!$K1251,'B. Consumer Budget'!$K1251,'B. Consumer Budget'!$L1251))</f>
        <v>0</v>
      </c>
      <c r="N1251" s="120" t="str">
        <f>IF('B. Consumer Budget'!$L1251="","",'B. Consumer Budget'!$M1251-'B. Consumer Budget'!$L1251)</f>
        <v/>
      </c>
      <c r="O1251" s="63" t="str">
        <f>IF(OR(E1251="",F1251=""),"",SUMIFS('C. Consumer Service Detail'!$J$11:$J$5010,'C. Consumer Service Detail'!$D$11:$D$5010,$C1251,'C. Consumer Service Detail'!$E$11:$E$5010,$D1251,'C. Consumer Service Detail'!$F$11:$F$5010,'B. Consumer Budget'!$G1251,'C. Consumer Service Detail'!$P$11:$P$5010,"Denied"))</f>
        <v/>
      </c>
    </row>
    <row r="1252" spans="2:15" x14ac:dyDescent="0.25">
      <c r="B1252" s="64">
        <f t="shared" si="19"/>
        <v>1242</v>
      </c>
      <c r="C1252" s="65"/>
      <c r="D1252" s="66"/>
      <c r="E1252" s="104"/>
      <c r="F1252" s="66"/>
      <c r="G1252" s="88"/>
      <c r="H1252" s="66"/>
      <c r="I1252" s="67"/>
      <c r="J1252" s="67"/>
      <c r="K1252" s="121">
        <f>'B. Consumer Budget'!$I1252-'B. Consumer Budget'!$J1252</f>
        <v>0</v>
      </c>
      <c r="L1252" s="120" t="str">
        <f>IF(OR(C1252="",D1252=""),"",SUMIFS('C. Consumer Service Detail'!$J$11:$J$5010,'C. Consumer Service Detail'!$D$11:$D$5010,$C1252,'C. Consumer Service Detail'!$E$11:$E$5010,$D1252,'C. Consumer Service Detail'!$F$11:$F$5010,'B. Consumer Budget'!$G1252))</f>
        <v/>
      </c>
      <c r="M1252" s="120">
        <f>IF('B. Consumer Budget'!$K1252&lt;0,0,IF('B. Consumer Budget'!$L1252&gt;'B. Consumer Budget'!$K1252,'B. Consumer Budget'!$K1252,'B. Consumer Budget'!$L1252))</f>
        <v>0</v>
      </c>
      <c r="N1252" s="120" t="str">
        <f>IF('B. Consumer Budget'!$L1252="","",'B. Consumer Budget'!$M1252-'B. Consumer Budget'!$L1252)</f>
        <v/>
      </c>
      <c r="O1252" s="63" t="str">
        <f>IF(OR(E1252="",F1252=""),"",SUMIFS('C. Consumer Service Detail'!$J$11:$J$5010,'C. Consumer Service Detail'!$D$11:$D$5010,$C1252,'C. Consumer Service Detail'!$E$11:$E$5010,$D1252,'C. Consumer Service Detail'!$F$11:$F$5010,'B. Consumer Budget'!$G1252,'C. Consumer Service Detail'!$P$11:$P$5010,"Denied"))</f>
        <v/>
      </c>
    </row>
    <row r="1253" spans="2:15" x14ac:dyDescent="0.25">
      <c r="B1253" s="64">
        <f t="shared" si="19"/>
        <v>1243</v>
      </c>
      <c r="C1253" s="68"/>
      <c r="D1253" s="69"/>
      <c r="E1253" s="103"/>
      <c r="F1253" s="69"/>
      <c r="G1253" s="89"/>
      <c r="H1253" s="69"/>
      <c r="I1253" s="70"/>
      <c r="J1253" s="70"/>
      <c r="K1253" s="121">
        <f>'B. Consumer Budget'!$I1253-'B. Consumer Budget'!$J1253</f>
        <v>0</v>
      </c>
      <c r="L1253" s="120" t="str">
        <f>IF(OR(C1253="",D1253=""),"",SUMIFS('C. Consumer Service Detail'!$J$11:$J$5010,'C. Consumer Service Detail'!$D$11:$D$5010,$C1253,'C. Consumer Service Detail'!$E$11:$E$5010,$D1253,'C. Consumer Service Detail'!$F$11:$F$5010,'B. Consumer Budget'!$G1253))</f>
        <v/>
      </c>
      <c r="M1253" s="120">
        <f>IF('B. Consumer Budget'!$K1253&lt;0,0,IF('B. Consumer Budget'!$L1253&gt;'B. Consumer Budget'!$K1253,'B. Consumer Budget'!$K1253,'B. Consumer Budget'!$L1253))</f>
        <v>0</v>
      </c>
      <c r="N1253" s="120" t="str">
        <f>IF('B. Consumer Budget'!$L1253="","",'B. Consumer Budget'!$M1253-'B. Consumer Budget'!$L1253)</f>
        <v/>
      </c>
      <c r="O1253" s="63" t="str">
        <f>IF(OR(E1253="",F1253=""),"",SUMIFS('C. Consumer Service Detail'!$J$11:$J$5010,'C. Consumer Service Detail'!$D$11:$D$5010,$C1253,'C. Consumer Service Detail'!$E$11:$E$5010,$D1253,'C. Consumer Service Detail'!$F$11:$F$5010,'B. Consumer Budget'!$G1253,'C. Consumer Service Detail'!$P$11:$P$5010,"Denied"))</f>
        <v/>
      </c>
    </row>
    <row r="1254" spans="2:15" x14ac:dyDescent="0.25">
      <c r="B1254" s="64">
        <f t="shared" si="19"/>
        <v>1244</v>
      </c>
      <c r="C1254" s="65"/>
      <c r="D1254" s="66"/>
      <c r="E1254" s="104"/>
      <c r="F1254" s="66"/>
      <c r="G1254" s="88"/>
      <c r="H1254" s="66"/>
      <c r="I1254" s="67"/>
      <c r="J1254" s="67"/>
      <c r="K1254" s="121">
        <f>'B. Consumer Budget'!$I1254-'B. Consumer Budget'!$J1254</f>
        <v>0</v>
      </c>
      <c r="L1254" s="120" t="str">
        <f>IF(OR(C1254="",D1254=""),"",SUMIFS('C. Consumer Service Detail'!$J$11:$J$5010,'C. Consumer Service Detail'!$D$11:$D$5010,$C1254,'C. Consumer Service Detail'!$E$11:$E$5010,$D1254,'C. Consumer Service Detail'!$F$11:$F$5010,'B. Consumer Budget'!$G1254))</f>
        <v/>
      </c>
      <c r="M1254" s="120">
        <f>IF('B. Consumer Budget'!$K1254&lt;0,0,IF('B. Consumer Budget'!$L1254&gt;'B. Consumer Budget'!$K1254,'B. Consumer Budget'!$K1254,'B. Consumer Budget'!$L1254))</f>
        <v>0</v>
      </c>
      <c r="N1254" s="120" t="str">
        <f>IF('B. Consumer Budget'!$L1254="","",'B. Consumer Budget'!$M1254-'B. Consumer Budget'!$L1254)</f>
        <v/>
      </c>
      <c r="O1254" s="63" t="str">
        <f>IF(OR(E1254="",F1254=""),"",SUMIFS('C. Consumer Service Detail'!$J$11:$J$5010,'C. Consumer Service Detail'!$D$11:$D$5010,$C1254,'C. Consumer Service Detail'!$E$11:$E$5010,$D1254,'C. Consumer Service Detail'!$F$11:$F$5010,'B. Consumer Budget'!$G1254,'C. Consumer Service Detail'!$P$11:$P$5010,"Denied"))</f>
        <v/>
      </c>
    </row>
    <row r="1255" spans="2:15" x14ac:dyDescent="0.25">
      <c r="B1255" s="64">
        <f t="shared" si="19"/>
        <v>1245</v>
      </c>
      <c r="C1255" s="68"/>
      <c r="D1255" s="69"/>
      <c r="E1255" s="103"/>
      <c r="F1255" s="69"/>
      <c r="G1255" s="89"/>
      <c r="H1255" s="69"/>
      <c r="I1255" s="70"/>
      <c r="J1255" s="70"/>
      <c r="K1255" s="121">
        <f>'B. Consumer Budget'!$I1255-'B. Consumer Budget'!$J1255</f>
        <v>0</v>
      </c>
      <c r="L1255" s="120" t="str">
        <f>IF(OR(C1255="",D1255=""),"",SUMIFS('C. Consumer Service Detail'!$J$11:$J$5010,'C. Consumer Service Detail'!$D$11:$D$5010,$C1255,'C. Consumer Service Detail'!$E$11:$E$5010,$D1255,'C. Consumer Service Detail'!$F$11:$F$5010,'B. Consumer Budget'!$G1255))</f>
        <v/>
      </c>
      <c r="M1255" s="120">
        <f>IF('B. Consumer Budget'!$K1255&lt;0,0,IF('B. Consumer Budget'!$L1255&gt;'B. Consumer Budget'!$K1255,'B. Consumer Budget'!$K1255,'B. Consumer Budget'!$L1255))</f>
        <v>0</v>
      </c>
      <c r="N1255" s="120" t="str">
        <f>IF('B. Consumer Budget'!$L1255="","",'B. Consumer Budget'!$M1255-'B. Consumer Budget'!$L1255)</f>
        <v/>
      </c>
      <c r="O1255" s="63" t="str">
        <f>IF(OR(E1255="",F1255=""),"",SUMIFS('C. Consumer Service Detail'!$J$11:$J$5010,'C. Consumer Service Detail'!$D$11:$D$5010,$C1255,'C. Consumer Service Detail'!$E$11:$E$5010,$D1255,'C. Consumer Service Detail'!$F$11:$F$5010,'B. Consumer Budget'!$G1255,'C. Consumer Service Detail'!$P$11:$P$5010,"Denied"))</f>
        <v/>
      </c>
    </row>
    <row r="1256" spans="2:15" x14ac:dyDescent="0.25">
      <c r="B1256" s="64">
        <f t="shared" si="19"/>
        <v>1246</v>
      </c>
      <c r="C1256" s="65"/>
      <c r="D1256" s="66"/>
      <c r="E1256" s="104"/>
      <c r="F1256" s="66"/>
      <c r="G1256" s="88"/>
      <c r="H1256" s="66"/>
      <c r="I1256" s="67"/>
      <c r="J1256" s="67"/>
      <c r="K1256" s="121">
        <f>'B. Consumer Budget'!$I1256-'B. Consumer Budget'!$J1256</f>
        <v>0</v>
      </c>
      <c r="L1256" s="120" t="str">
        <f>IF(OR(C1256="",D1256=""),"",SUMIFS('C. Consumer Service Detail'!$J$11:$J$5010,'C. Consumer Service Detail'!$D$11:$D$5010,$C1256,'C. Consumer Service Detail'!$E$11:$E$5010,$D1256,'C. Consumer Service Detail'!$F$11:$F$5010,'B. Consumer Budget'!$G1256))</f>
        <v/>
      </c>
      <c r="M1256" s="120">
        <f>IF('B. Consumer Budget'!$K1256&lt;0,0,IF('B. Consumer Budget'!$L1256&gt;'B. Consumer Budget'!$K1256,'B. Consumer Budget'!$K1256,'B. Consumer Budget'!$L1256))</f>
        <v>0</v>
      </c>
      <c r="N1256" s="120" t="str">
        <f>IF('B. Consumer Budget'!$L1256="","",'B. Consumer Budget'!$M1256-'B. Consumer Budget'!$L1256)</f>
        <v/>
      </c>
      <c r="O1256" s="63" t="str">
        <f>IF(OR(E1256="",F1256=""),"",SUMIFS('C. Consumer Service Detail'!$J$11:$J$5010,'C. Consumer Service Detail'!$D$11:$D$5010,$C1256,'C. Consumer Service Detail'!$E$11:$E$5010,$D1256,'C. Consumer Service Detail'!$F$11:$F$5010,'B. Consumer Budget'!$G1256,'C. Consumer Service Detail'!$P$11:$P$5010,"Denied"))</f>
        <v/>
      </c>
    </row>
    <row r="1257" spans="2:15" x14ac:dyDescent="0.25">
      <c r="B1257" s="64">
        <f t="shared" si="19"/>
        <v>1247</v>
      </c>
      <c r="C1257" s="68"/>
      <c r="D1257" s="69"/>
      <c r="E1257" s="103"/>
      <c r="F1257" s="69"/>
      <c r="G1257" s="89"/>
      <c r="H1257" s="69"/>
      <c r="I1257" s="70"/>
      <c r="J1257" s="70"/>
      <c r="K1257" s="121">
        <f>'B. Consumer Budget'!$I1257-'B. Consumer Budget'!$J1257</f>
        <v>0</v>
      </c>
      <c r="L1257" s="120" t="str">
        <f>IF(OR(C1257="",D1257=""),"",SUMIFS('C. Consumer Service Detail'!$J$11:$J$5010,'C. Consumer Service Detail'!$D$11:$D$5010,$C1257,'C. Consumer Service Detail'!$E$11:$E$5010,$D1257,'C. Consumer Service Detail'!$F$11:$F$5010,'B. Consumer Budget'!$G1257))</f>
        <v/>
      </c>
      <c r="M1257" s="120">
        <f>IF('B. Consumer Budget'!$K1257&lt;0,0,IF('B. Consumer Budget'!$L1257&gt;'B. Consumer Budget'!$K1257,'B. Consumer Budget'!$K1257,'B. Consumer Budget'!$L1257))</f>
        <v>0</v>
      </c>
      <c r="N1257" s="120" t="str">
        <f>IF('B. Consumer Budget'!$L1257="","",'B. Consumer Budget'!$M1257-'B. Consumer Budget'!$L1257)</f>
        <v/>
      </c>
      <c r="O1257" s="63" t="str">
        <f>IF(OR(E1257="",F1257=""),"",SUMIFS('C. Consumer Service Detail'!$J$11:$J$5010,'C. Consumer Service Detail'!$D$11:$D$5010,$C1257,'C. Consumer Service Detail'!$E$11:$E$5010,$D1257,'C. Consumer Service Detail'!$F$11:$F$5010,'B. Consumer Budget'!$G1257,'C. Consumer Service Detail'!$P$11:$P$5010,"Denied"))</f>
        <v/>
      </c>
    </row>
    <row r="1258" spans="2:15" x14ac:dyDescent="0.25">
      <c r="B1258" s="64">
        <f t="shared" si="19"/>
        <v>1248</v>
      </c>
      <c r="C1258" s="65"/>
      <c r="D1258" s="66"/>
      <c r="E1258" s="104"/>
      <c r="F1258" s="66"/>
      <c r="G1258" s="88"/>
      <c r="H1258" s="66"/>
      <c r="I1258" s="67"/>
      <c r="J1258" s="67"/>
      <c r="K1258" s="121">
        <f>'B. Consumer Budget'!$I1258-'B. Consumer Budget'!$J1258</f>
        <v>0</v>
      </c>
      <c r="L1258" s="120" t="str">
        <f>IF(OR(C1258="",D1258=""),"",SUMIFS('C. Consumer Service Detail'!$J$11:$J$5010,'C. Consumer Service Detail'!$D$11:$D$5010,$C1258,'C. Consumer Service Detail'!$E$11:$E$5010,$D1258,'C. Consumer Service Detail'!$F$11:$F$5010,'B. Consumer Budget'!$G1258))</f>
        <v/>
      </c>
      <c r="M1258" s="120">
        <f>IF('B. Consumer Budget'!$K1258&lt;0,0,IF('B. Consumer Budget'!$L1258&gt;'B. Consumer Budget'!$K1258,'B. Consumer Budget'!$K1258,'B. Consumer Budget'!$L1258))</f>
        <v>0</v>
      </c>
      <c r="N1258" s="120" t="str">
        <f>IF('B. Consumer Budget'!$L1258="","",'B. Consumer Budget'!$M1258-'B. Consumer Budget'!$L1258)</f>
        <v/>
      </c>
      <c r="O1258" s="63" t="str">
        <f>IF(OR(E1258="",F1258=""),"",SUMIFS('C. Consumer Service Detail'!$J$11:$J$5010,'C. Consumer Service Detail'!$D$11:$D$5010,$C1258,'C. Consumer Service Detail'!$E$11:$E$5010,$D1258,'C. Consumer Service Detail'!$F$11:$F$5010,'B. Consumer Budget'!$G1258,'C. Consumer Service Detail'!$P$11:$P$5010,"Denied"))</f>
        <v/>
      </c>
    </row>
    <row r="1259" spans="2:15" x14ac:dyDescent="0.25">
      <c r="B1259" s="64">
        <f t="shared" si="19"/>
        <v>1249</v>
      </c>
      <c r="C1259" s="68"/>
      <c r="D1259" s="69"/>
      <c r="E1259" s="103"/>
      <c r="F1259" s="69"/>
      <c r="G1259" s="89"/>
      <c r="H1259" s="69"/>
      <c r="I1259" s="70"/>
      <c r="J1259" s="70"/>
      <c r="K1259" s="121">
        <f>'B. Consumer Budget'!$I1259-'B. Consumer Budget'!$J1259</f>
        <v>0</v>
      </c>
      <c r="L1259" s="120" t="str">
        <f>IF(OR(C1259="",D1259=""),"",SUMIFS('C. Consumer Service Detail'!$J$11:$J$5010,'C. Consumer Service Detail'!$D$11:$D$5010,$C1259,'C. Consumer Service Detail'!$E$11:$E$5010,$D1259,'C. Consumer Service Detail'!$F$11:$F$5010,'B. Consumer Budget'!$G1259))</f>
        <v/>
      </c>
      <c r="M1259" s="120">
        <f>IF('B. Consumer Budget'!$K1259&lt;0,0,IF('B. Consumer Budget'!$L1259&gt;'B. Consumer Budget'!$K1259,'B. Consumer Budget'!$K1259,'B. Consumer Budget'!$L1259))</f>
        <v>0</v>
      </c>
      <c r="N1259" s="120" t="str">
        <f>IF('B. Consumer Budget'!$L1259="","",'B. Consumer Budget'!$M1259-'B. Consumer Budget'!$L1259)</f>
        <v/>
      </c>
      <c r="O1259" s="63" t="str">
        <f>IF(OR(E1259="",F1259=""),"",SUMIFS('C. Consumer Service Detail'!$J$11:$J$5010,'C. Consumer Service Detail'!$D$11:$D$5010,$C1259,'C. Consumer Service Detail'!$E$11:$E$5010,$D1259,'C. Consumer Service Detail'!$F$11:$F$5010,'B. Consumer Budget'!$G1259,'C. Consumer Service Detail'!$P$11:$P$5010,"Denied"))</f>
        <v/>
      </c>
    </row>
    <row r="1260" spans="2:15" x14ac:dyDescent="0.25">
      <c r="B1260" s="64">
        <f t="shared" si="19"/>
        <v>1250</v>
      </c>
      <c r="C1260" s="65"/>
      <c r="D1260" s="66"/>
      <c r="E1260" s="104"/>
      <c r="F1260" s="66"/>
      <c r="G1260" s="88"/>
      <c r="H1260" s="66"/>
      <c r="I1260" s="67"/>
      <c r="J1260" s="67"/>
      <c r="K1260" s="121">
        <f>'B. Consumer Budget'!$I1260-'B. Consumer Budget'!$J1260</f>
        <v>0</v>
      </c>
      <c r="L1260" s="120" t="str">
        <f>IF(OR(C1260="",D1260=""),"",SUMIFS('C. Consumer Service Detail'!$J$11:$J$5010,'C. Consumer Service Detail'!$D$11:$D$5010,$C1260,'C. Consumer Service Detail'!$E$11:$E$5010,$D1260,'C. Consumer Service Detail'!$F$11:$F$5010,'B. Consumer Budget'!$G1260))</f>
        <v/>
      </c>
      <c r="M1260" s="120">
        <f>IF('B. Consumer Budget'!$K1260&lt;0,0,IF('B. Consumer Budget'!$L1260&gt;'B. Consumer Budget'!$K1260,'B. Consumer Budget'!$K1260,'B. Consumer Budget'!$L1260))</f>
        <v>0</v>
      </c>
      <c r="N1260" s="120" t="str">
        <f>IF('B. Consumer Budget'!$L1260="","",'B. Consumer Budget'!$M1260-'B. Consumer Budget'!$L1260)</f>
        <v/>
      </c>
      <c r="O1260" s="63" t="str">
        <f>IF(OR(E1260="",F1260=""),"",SUMIFS('C. Consumer Service Detail'!$J$11:$J$5010,'C. Consumer Service Detail'!$D$11:$D$5010,$C1260,'C. Consumer Service Detail'!$E$11:$E$5010,$D1260,'C. Consumer Service Detail'!$F$11:$F$5010,'B. Consumer Budget'!$G1260,'C. Consumer Service Detail'!$P$11:$P$5010,"Denied"))</f>
        <v/>
      </c>
    </row>
    <row r="1261" spans="2:15" x14ac:dyDescent="0.25">
      <c r="B1261" s="64">
        <f t="shared" si="19"/>
        <v>1251</v>
      </c>
      <c r="C1261" s="68"/>
      <c r="D1261" s="69"/>
      <c r="E1261" s="103"/>
      <c r="F1261" s="69"/>
      <c r="G1261" s="89"/>
      <c r="H1261" s="69"/>
      <c r="I1261" s="70"/>
      <c r="J1261" s="70"/>
      <c r="K1261" s="121">
        <f>'B. Consumer Budget'!$I1261-'B. Consumer Budget'!$J1261</f>
        <v>0</v>
      </c>
      <c r="L1261" s="120" t="str">
        <f>IF(OR(C1261="",D1261=""),"",SUMIFS('C. Consumer Service Detail'!$J$11:$J$5010,'C. Consumer Service Detail'!$D$11:$D$5010,$C1261,'C. Consumer Service Detail'!$E$11:$E$5010,$D1261,'C. Consumer Service Detail'!$F$11:$F$5010,'B. Consumer Budget'!$G1261))</f>
        <v/>
      </c>
      <c r="M1261" s="120">
        <f>IF('B. Consumer Budget'!$K1261&lt;0,0,IF('B. Consumer Budget'!$L1261&gt;'B. Consumer Budget'!$K1261,'B. Consumer Budget'!$K1261,'B. Consumer Budget'!$L1261))</f>
        <v>0</v>
      </c>
      <c r="N1261" s="120" t="str">
        <f>IF('B. Consumer Budget'!$L1261="","",'B. Consumer Budget'!$M1261-'B. Consumer Budget'!$L1261)</f>
        <v/>
      </c>
      <c r="O1261" s="63" t="str">
        <f>IF(OR(E1261="",F1261=""),"",SUMIFS('C. Consumer Service Detail'!$J$11:$J$5010,'C. Consumer Service Detail'!$D$11:$D$5010,$C1261,'C. Consumer Service Detail'!$E$11:$E$5010,$D1261,'C. Consumer Service Detail'!$F$11:$F$5010,'B. Consumer Budget'!$G1261,'C. Consumer Service Detail'!$P$11:$P$5010,"Denied"))</f>
        <v/>
      </c>
    </row>
    <row r="1262" spans="2:15" x14ac:dyDescent="0.25">
      <c r="B1262" s="64">
        <f t="shared" si="19"/>
        <v>1252</v>
      </c>
      <c r="C1262" s="65"/>
      <c r="D1262" s="66"/>
      <c r="E1262" s="104"/>
      <c r="F1262" s="66"/>
      <c r="G1262" s="88"/>
      <c r="H1262" s="66"/>
      <c r="I1262" s="67"/>
      <c r="J1262" s="67"/>
      <c r="K1262" s="121">
        <f>'B. Consumer Budget'!$I1262-'B. Consumer Budget'!$J1262</f>
        <v>0</v>
      </c>
      <c r="L1262" s="120" t="str">
        <f>IF(OR(C1262="",D1262=""),"",SUMIFS('C. Consumer Service Detail'!$J$11:$J$5010,'C. Consumer Service Detail'!$D$11:$D$5010,$C1262,'C. Consumer Service Detail'!$E$11:$E$5010,$D1262,'C. Consumer Service Detail'!$F$11:$F$5010,'B. Consumer Budget'!$G1262))</f>
        <v/>
      </c>
      <c r="M1262" s="120">
        <f>IF('B. Consumer Budget'!$K1262&lt;0,0,IF('B. Consumer Budget'!$L1262&gt;'B. Consumer Budget'!$K1262,'B. Consumer Budget'!$K1262,'B. Consumer Budget'!$L1262))</f>
        <v>0</v>
      </c>
      <c r="N1262" s="120" t="str">
        <f>IF('B. Consumer Budget'!$L1262="","",'B. Consumer Budget'!$M1262-'B. Consumer Budget'!$L1262)</f>
        <v/>
      </c>
      <c r="O1262" s="63" t="str">
        <f>IF(OR(E1262="",F1262=""),"",SUMIFS('C. Consumer Service Detail'!$J$11:$J$5010,'C. Consumer Service Detail'!$D$11:$D$5010,$C1262,'C. Consumer Service Detail'!$E$11:$E$5010,$D1262,'C. Consumer Service Detail'!$F$11:$F$5010,'B. Consumer Budget'!$G1262,'C. Consumer Service Detail'!$P$11:$P$5010,"Denied"))</f>
        <v/>
      </c>
    </row>
    <row r="1263" spans="2:15" x14ac:dyDescent="0.25">
      <c r="B1263" s="64">
        <f t="shared" si="19"/>
        <v>1253</v>
      </c>
      <c r="C1263" s="68"/>
      <c r="D1263" s="69"/>
      <c r="E1263" s="103"/>
      <c r="F1263" s="69"/>
      <c r="G1263" s="89"/>
      <c r="H1263" s="69"/>
      <c r="I1263" s="70"/>
      <c r="J1263" s="70"/>
      <c r="K1263" s="121">
        <f>'B. Consumer Budget'!$I1263-'B. Consumer Budget'!$J1263</f>
        <v>0</v>
      </c>
      <c r="L1263" s="120" t="str">
        <f>IF(OR(C1263="",D1263=""),"",SUMIFS('C. Consumer Service Detail'!$J$11:$J$5010,'C. Consumer Service Detail'!$D$11:$D$5010,$C1263,'C. Consumer Service Detail'!$E$11:$E$5010,$D1263,'C. Consumer Service Detail'!$F$11:$F$5010,'B. Consumer Budget'!$G1263))</f>
        <v/>
      </c>
      <c r="M1263" s="120">
        <f>IF('B. Consumer Budget'!$K1263&lt;0,0,IF('B. Consumer Budget'!$L1263&gt;'B. Consumer Budget'!$K1263,'B. Consumer Budget'!$K1263,'B. Consumer Budget'!$L1263))</f>
        <v>0</v>
      </c>
      <c r="N1263" s="120" t="str">
        <f>IF('B. Consumer Budget'!$L1263="","",'B. Consumer Budget'!$M1263-'B. Consumer Budget'!$L1263)</f>
        <v/>
      </c>
      <c r="O1263" s="63" t="str">
        <f>IF(OR(E1263="",F1263=""),"",SUMIFS('C. Consumer Service Detail'!$J$11:$J$5010,'C. Consumer Service Detail'!$D$11:$D$5010,$C1263,'C. Consumer Service Detail'!$E$11:$E$5010,$D1263,'C. Consumer Service Detail'!$F$11:$F$5010,'B. Consumer Budget'!$G1263,'C. Consumer Service Detail'!$P$11:$P$5010,"Denied"))</f>
        <v/>
      </c>
    </row>
    <row r="1264" spans="2:15" x14ac:dyDescent="0.25">
      <c r="B1264" s="64">
        <f t="shared" si="19"/>
        <v>1254</v>
      </c>
      <c r="C1264" s="65"/>
      <c r="D1264" s="66"/>
      <c r="E1264" s="104"/>
      <c r="F1264" s="66"/>
      <c r="G1264" s="88"/>
      <c r="H1264" s="66"/>
      <c r="I1264" s="67"/>
      <c r="J1264" s="67"/>
      <c r="K1264" s="121">
        <f>'B. Consumer Budget'!$I1264-'B. Consumer Budget'!$J1264</f>
        <v>0</v>
      </c>
      <c r="L1264" s="120" t="str">
        <f>IF(OR(C1264="",D1264=""),"",SUMIFS('C. Consumer Service Detail'!$J$11:$J$5010,'C. Consumer Service Detail'!$D$11:$D$5010,$C1264,'C. Consumer Service Detail'!$E$11:$E$5010,$D1264,'C. Consumer Service Detail'!$F$11:$F$5010,'B. Consumer Budget'!$G1264))</f>
        <v/>
      </c>
      <c r="M1264" s="120">
        <f>IF('B. Consumer Budget'!$K1264&lt;0,0,IF('B. Consumer Budget'!$L1264&gt;'B. Consumer Budget'!$K1264,'B. Consumer Budget'!$K1264,'B. Consumer Budget'!$L1264))</f>
        <v>0</v>
      </c>
      <c r="N1264" s="120" t="str">
        <f>IF('B. Consumer Budget'!$L1264="","",'B. Consumer Budget'!$M1264-'B. Consumer Budget'!$L1264)</f>
        <v/>
      </c>
      <c r="O1264" s="63" t="str">
        <f>IF(OR(E1264="",F1264=""),"",SUMIFS('C. Consumer Service Detail'!$J$11:$J$5010,'C. Consumer Service Detail'!$D$11:$D$5010,$C1264,'C. Consumer Service Detail'!$E$11:$E$5010,$D1264,'C. Consumer Service Detail'!$F$11:$F$5010,'B. Consumer Budget'!$G1264,'C. Consumer Service Detail'!$P$11:$P$5010,"Denied"))</f>
        <v/>
      </c>
    </row>
    <row r="1265" spans="2:15" x14ac:dyDescent="0.25">
      <c r="B1265" s="64">
        <f t="shared" si="19"/>
        <v>1255</v>
      </c>
      <c r="C1265" s="68"/>
      <c r="D1265" s="69"/>
      <c r="E1265" s="103"/>
      <c r="F1265" s="69"/>
      <c r="G1265" s="89"/>
      <c r="H1265" s="69"/>
      <c r="I1265" s="70"/>
      <c r="J1265" s="70"/>
      <c r="K1265" s="121">
        <f>'B. Consumer Budget'!$I1265-'B. Consumer Budget'!$J1265</f>
        <v>0</v>
      </c>
      <c r="L1265" s="120" t="str">
        <f>IF(OR(C1265="",D1265=""),"",SUMIFS('C. Consumer Service Detail'!$J$11:$J$5010,'C. Consumer Service Detail'!$D$11:$D$5010,$C1265,'C. Consumer Service Detail'!$E$11:$E$5010,$D1265,'C. Consumer Service Detail'!$F$11:$F$5010,'B. Consumer Budget'!$G1265))</f>
        <v/>
      </c>
      <c r="M1265" s="120">
        <f>IF('B. Consumer Budget'!$K1265&lt;0,0,IF('B. Consumer Budget'!$L1265&gt;'B. Consumer Budget'!$K1265,'B. Consumer Budget'!$K1265,'B. Consumer Budget'!$L1265))</f>
        <v>0</v>
      </c>
      <c r="N1265" s="120" t="str">
        <f>IF('B. Consumer Budget'!$L1265="","",'B. Consumer Budget'!$M1265-'B. Consumer Budget'!$L1265)</f>
        <v/>
      </c>
      <c r="O1265" s="63" t="str">
        <f>IF(OR(E1265="",F1265=""),"",SUMIFS('C. Consumer Service Detail'!$J$11:$J$5010,'C. Consumer Service Detail'!$D$11:$D$5010,$C1265,'C. Consumer Service Detail'!$E$11:$E$5010,$D1265,'C. Consumer Service Detail'!$F$11:$F$5010,'B. Consumer Budget'!$G1265,'C. Consumer Service Detail'!$P$11:$P$5010,"Denied"))</f>
        <v/>
      </c>
    </row>
    <row r="1266" spans="2:15" x14ac:dyDescent="0.25">
      <c r="B1266" s="64">
        <f t="shared" si="19"/>
        <v>1256</v>
      </c>
      <c r="C1266" s="65"/>
      <c r="D1266" s="66"/>
      <c r="E1266" s="104"/>
      <c r="F1266" s="66"/>
      <c r="G1266" s="88"/>
      <c r="H1266" s="66"/>
      <c r="I1266" s="67"/>
      <c r="J1266" s="67"/>
      <c r="K1266" s="121">
        <f>'B. Consumer Budget'!$I1266-'B. Consumer Budget'!$J1266</f>
        <v>0</v>
      </c>
      <c r="L1266" s="120" t="str">
        <f>IF(OR(C1266="",D1266=""),"",SUMIFS('C. Consumer Service Detail'!$J$11:$J$5010,'C. Consumer Service Detail'!$D$11:$D$5010,$C1266,'C. Consumer Service Detail'!$E$11:$E$5010,$D1266,'C. Consumer Service Detail'!$F$11:$F$5010,'B. Consumer Budget'!$G1266))</f>
        <v/>
      </c>
      <c r="M1266" s="120">
        <f>IF('B. Consumer Budget'!$K1266&lt;0,0,IF('B. Consumer Budget'!$L1266&gt;'B. Consumer Budget'!$K1266,'B. Consumer Budget'!$K1266,'B. Consumer Budget'!$L1266))</f>
        <v>0</v>
      </c>
      <c r="N1266" s="120" t="str">
        <f>IF('B. Consumer Budget'!$L1266="","",'B. Consumer Budget'!$M1266-'B. Consumer Budget'!$L1266)</f>
        <v/>
      </c>
      <c r="O1266" s="63" t="str">
        <f>IF(OR(E1266="",F1266=""),"",SUMIFS('C. Consumer Service Detail'!$J$11:$J$5010,'C. Consumer Service Detail'!$D$11:$D$5010,$C1266,'C. Consumer Service Detail'!$E$11:$E$5010,$D1266,'C. Consumer Service Detail'!$F$11:$F$5010,'B. Consumer Budget'!$G1266,'C. Consumer Service Detail'!$P$11:$P$5010,"Denied"))</f>
        <v/>
      </c>
    </row>
    <row r="1267" spans="2:15" x14ac:dyDescent="0.25">
      <c r="B1267" s="64">
        <f t="shared" ref="B1267:B1330" si="20">B1266+1</f>
        <v>1257</v>
      </c>
      <c r="C1267" s="68"/>
      <c r="D1267" s="69"/>
      <c r="E1267" s="103"/>
      <c r="F1267" s="69"/>
      <c r="G1267" s="89"/>
      <c r="H1267" s="69"/>
      <c r="I1267" s="70"/>
      <c r="J1267" s="70"/>
      <c r="K1267" s="121">
        <f>'B. Consumer Budget'!$I1267-'B. Consumer Budget'!$J1267</f>
        <v>0</v>
      </c>
      <c r="L1267" s="120" t="str">
        <f>IF(OR(C1267="",D1267=""),"",SUMIFS('C. Consumer Service Detail'!$J$11:$J$5010,'C. Consumer Service Detail'!$D$11:$D$5010,$C1267,'C. Consumer Service Detail'!$E$11:$E$5010,$D1267,'C. Consumer Service Detail'!$F$11:$F$5010,'B. Consumer Budget'!$G1267))</f>
        <v/>
      </c>
      <c r="M1267" s="120">
        <f>IF('B. Consumer Budget'!$K1267&lt;0,0,IF('B. Consumer Budget'!$L1267&gt;'B. Consumer Budget'!$K1267,'B. Consumer Budget'!$K1267,'B. Consumer Budget'!$L1267))</f>
        <v>0</v>
      </c>
      <c r="N1267" s="120" t="str">
        <f>IF('B. Consumer Budget'!$L1267="","",'B. Consumer Budget'!$M1267-'B. Consumer Budget'!$L1267)</f>
        <v/>
      </c>
      <c r="O1267" s="63" t="str">
        <f>IF(OR(E1267="",F1267=""),"",SUMIFS('C. Consumer Service Detail'!$J$11:$J$5010,'C. Consumer Service Detail'!$D$11:$D$5010,$C1267,'C. Consumer Service Detail'!$E$11:$E$5010,$D1267,'C. Consumer Service Detail'!$F$11:$F$5010,'B. Consumer Budget'!$G1267,'C. Consumer Service Detail'!$P$11:$P$5010,"Denied"))</f>
        <v/>
      </c>
    </row>
    <row r="1268" spans="2:15" x14ac:dyDescent="0.25">
      <c r="B1268" s="64">
        <f t="shared" si="20"/>
        <v>1258</v>
      </c>
      <c r="C1268" s="65"/>
      <c r="D1268" s="66"/>
      <c r="E1268" s="104"/>
      <c r="F1268" s="66"/>
      <c r="G1268" s="88"/>
      <c r="H1268" s="66"/>
      <c r="I1268" s="67"/>
      <c r="J1268" s="67"/>
      <c r="K1268" s="121">
        <f>'B. Consumer Budget'!$I1268-'B. Consumer Budget'!$J1268</f>
        <v>0</v>
      </c>
      <c r="L1268" s="120" t="str">
        <f>IF(OR(C1268="",D1268=""),"",SUMIFS('C. Consumer Service Detail'!$J$11:$J$5010,'C. Consumer Service Detail'!$D$11:$D$5010,$C1268,'C. Consumer Service Detail'!$E$11:$E$5010,$D1268,'C. Consumer Service Detail'!$F$11:$F$5010,'B. Consumer Budget'!$G1268))</f>
        <v/>
      </c>
      <c r="M1268" s="120">
        <f>IF('B. Consumer Budget'!$K1268&lt;0,0,IF('B. Consumer Budget'!$L1268&gt;'B. Consumer Budget'!$K1268,'B. Consumer Budget'!$K1268,'B. Consumer Budget'!$L1268))</f>
        <v>0</v>
      </c>
      <c r="N1268" s="120" t="str">
        <f>IF('B. Consumer Budget'!$L1268="","",'B. Consumer Budget'!$M1268-'B. Consumer Budget'!$L1268)</f>
        <v/>
      </c>
      <c r="O1268" s="63" t="str">
        <f>IF(OR(E1268="",F1268=""),"",SUMIFS('C. Consumer Service Detail'!$J$11:$J$5010,'C. Consumer Service Detail'!$D$11:$D$5010,$C1268,'C. Consumer Service Detail'!$E$11:$E$5010,$D1268,'C. Consumer Service Detail'!$F$11:$F$5010,'B. Consumer Budget'!$G1268,'C. Consumer Service Detail'!$P$11:$P$5010,"Denied"))</f>
        <v/>
      </c>
    </row>
    <row r="1269" spans="2:15" x14ac:dyDescent="0.25">
      <c r="B1269" s="64">
        <f t="shared" si="20"/>
        <v>1259</v>
      </c>
      <c r="C1269" s="68"/>
      <c r="D1269" s="69"/>
      <c r="E1269" s="103"/>
      <c r="F1269" s="69"/>
      <c r="G1269" s="89"/>
      <c r="H1269" s="69"/>
      <c r="I1269" s="70"/>
      <c r="J1269" s="70"/>
      <c r="K1269" s="121">
        <f>'B. Consumer Budget'!$I1269-'B. Consumer Budget'!$J1269</f>
        <v>0</v>
      </c>
      <c r="L1269" s="120" t="str">
        <f>IF(OR(C1269="",D1269=""),"",SUMIFS('C. Consumer Service Detail'!$J$11:$J$5010,'C. Consumer Service Detail'!$D$11:$D$5010,$C1269,'C. Consumer Service Detail'!$E$11:$E$5010,$D1269,'C. Consumer Service Detail'!$F$11:$F$5010,'B. Consumer Budget'!$G1269))</f>
        <v/>
      </c>
      <c r="M1269" s="120">
        <f>IF('B. Consumer Budget'!$K1269&lt;0,0,IF('B. Consumer Budget'!$L1269&gt;'B. Consumer Budget'!$K1269,'B. Consumer Budget'!$K1269,'B. Consumer Budget'!$L1269))</f>
        <v>0</v>
      </c>
      <c r="N1269" s="120" t="str">
        <f>IF('B. Consumer Budget'!$L1269="","",'B. Consumer Budget'!$M1269-'B. Consumer Budget'!$L1269)</f>
        <v/>
      </c>
      <c r="O1269" s="63" t="str">
        <f>IF(OR(E1269="",F1269=""),"",SUMIFS('C. Consumer Service Detail'!$J$11:$J$5010,'C. Consumer Service Detail'!$D$11:$D$5010,$C1269,'C. Consumer Service Detail'!$E$11:$E$5010,$D1269,'C. Consumer Service Detail'!$F$11:$F$5010,'B. Consumer Budget'!$G1269,'C. Consumer Service Detail'!$P$11:$P$5010,"Denied"))</f>
        <v/>
      </c>
    </row>
    <row r="1270" spans="2:15" x14ac:dyDescent="0.25">
      <c r="B1270" s="64">
        <f t="shared" si="20"/>
        <v>1260</v>
      </c>
      <c r="C1270" s="65"/>
      <c r="D1270" s="66"/>
      <c r="E1270" s="104"/>
      <c r="F1270" s="66"/>
      <c r="G1270" s="88"/>
      <c r="H1270" s="66"/>
      <c r="I1270" s="67"/>
      <c r="J1270" s="67"/>
      <c r="K1270" s="121">
        <f>'B. Consumer Budget'!$I1270-'B. Consumer Budget'!$J1270</f>
        <v>0</v>
      </c>
      <c r="L1270" s="120" t="str">
        <f>IF(OR(C1270="",D1270=""),"",SUMIFS('C. Consumer Service Detail'!$J$11:$J$5010,'C. Consumer Service Detail'!$D$11:$D$5010,$C1270,'C. Consumer Service Detail'!$E$11:$E$5010,$D1270,'C. Consumer Service Detail'!$F$11:$F$5010,'B. Consumer Budget'!$G1270))</f>
        <v/>
      </c>
      <c r="M1270" s="120">
        <f>IF('B. Consumer Budget'!$K1270&lt;0,0,IF('B. Consumer Budget'!$L1270&gt;'B. Consumer Budget'!$K1270,'B. Consumer Budget'!$K1270,'B. Consumer Budget'!$L1270))</f>
        <v>0</v>
      </c>
      <c r="N1270" s="120" t="str">
        <f>IF('B. Consumer Budget'!$L1270="","",'B. Consumer Budget'!$M1270-'B. Consumer Budget'!$L1270)</f>
        <v/>
      </c>
      <c r="O1270" s="63" t="str">
        <f>IF(OR(E1270="",F1270=""),"",SUMIFS('C. Consumer Service Detail'!$J$11:$J$5010,'C. Consumer Service Detail'!$D$11:$D$5010,$C1270,'C. Consumer Service Detail'!$E$11:$E$5010,$D1270,'C. Consumer Service Detail'!$F$11:$F$5010,'B. Consumer Budget'!$G1270,'C. Consumer Service Detail'!$P$11:$P$5010,"Denied"))</f>
        <v/>
      </c>
    </row>
    <row r="1271" spans="2:15" x14ac:dyDescent="0.25">
      <c r="B1271" s="64">
        <f t="shared" si="20"/>
        <v>1261</v>
      </c>
      <c r="C1271" s="68"/>
      <c r="D1271" s="69"/>
      <c r="E1271" s="103"/>
      <c r="F1271" s="69"/>
      <c r="G1271" s="89"/>
      <c r="H1271" s="69"/>
      <c r="I1271" s="70"/>
      <c r="J1271" s="70"/>
      <c r="K1271" s="121">
        <f>'B. Consumer Budget'!$I1271-'B. Consumer Budget'!$J1271</f>
        <v>0</v>
      </c>
      <c r="L1271" s="120" t="str">
        <f>IF(OR(C1271="",D1271=""),"",SUMIFS('C. Consumer Service Detail'!$J$11:$J$5010,'C. Consumer Service Detail'!$D$11:$D$5010,$C1271,'C. Consumer Service Detail'!$E$11:$E$5010,$D1271,'C. Consumer Service Detail'!$F$11:$F$5010,'B. Consumer Budget'!$G1271))</f>
        <v/>
      </c>
      <c r="M1271" s="120">
        <f>IF('B. Consumer Budget'!$K1271&lt;0,0,IF('B. Consumer Budget'!$L1271&gt;'B. Consumer Budget'!$K1271,'B. Consumer Budget'!$K1271,'B. Consumer Budget'!$L1271))</f>
        <v>0</v>
      </c>
      <c r="N1271" s="120" t="str">
        <f>IF('B. Consumer Budget'!$L1271="","",'B. Consumer Budget'!$M1271-'B. Consumer Budget'!$L1271)</f>
        <v/>
      </c>
      <c r="O1271" s="63" t="str">
        <f>IF(OR(E1271="",F1271=""),"",SUMIFS('C. Consumer Service Detail'!$J$11:$J$5010,'C. Consumer Service Detail'!$D$11:$D$5010,$C1271,'C. Consumer Service Detail'!$E$11:$E$5010,$D1271,'C. Consumer Service Detail'!$F$11:$F$5010,'B. Consumer Budget'!$G1271,'C. Consumer Service Detail'!$P$11:$P$5010,"Denied"))</f>
        <v/>
      </c>
    </row>
    <row r="1272" spans="2:15" x14ac:dyDescent="0.25">
      <c r="B1272" s="64">
        <f t="shared" si="20"/>
        <v>1262</v>
      </c>
      <c r="C1272" s="65"/>
      <c r="D1272" s="66"/>
      <c r="E1272" s="104"/>
      <c r="F1272" s="66"/>
      <c r="G1272" s="88"/>
      <c r="H1272" s="66"/>
      <c r="I1272" s="67"/>
      <c r="J1272" s="67"/>
      <c r="K1272" s="121">
        <f>'B. Consumer Budget'!$I1272-'B. Consumer Budget'!$J1272</f>
        <v>0</v>
      </c>
      <c r="L1272" s="120" t="str">
        <f>IF(OR(C1272="",D1272=""),"",SUMIFS('C. Consumer Service Detail'!$J$11:$J$5010,'C. Consumer Service Detail'!$D$11:$D$5010,$C1272,'C. Consumer Service Detail'!$E$11:$E$5010,$D1272,'C. Consumer Service Detail'!$F$11:$F$5010,'B. Consumer Budget'!$G1272))</f>
        <v/>
      </c>
      <c r="M1272" s="120">
        <f>IF('B. Consumer Budget'!$K1272&lt;0,0,IF('B. Consumer Budget'!$L1272&gt;'B. Consumer Budget'!$K1272,'B. Consumer Budget'!$K1272,'B. Consumer Budget'!$L1272))</f>
        <v>0</v>
      </c>
      <c r="N1272" s="120" t="str">
        <f>IF('B. Consumer Budget'!$L1272="","",'B. Consumer Budget'!$M1272-'B. Consumer Budget'!$L1272)</f>
        <v/>
      </c>
      <c r="O1272" s="63" t="str">
        <f>IF(OR(E1272="",F1272=""),"",SUMIFS('C. Consumer Service Detail'!$J$11:$J$5010,'C. Consumer Service Detail'!$D$11:$D$5010,$C1272,'C. Consumer Service Detail'!$E$11:$E$5010,$D1272,'C. Consumer Service Detail'!$F$11:$F$5010,'B. Consumer Budget'!$G1272,'C. Consumer Service Detail'!$P$11:$P$5010,"Denied"))</f>
        <v/>
      </c>
    </row>
    <row r="1273" spans="2:15" x14ac:dyDescent="0.25">
      <c r="B1273" s="64">
        <f t="shared" si="20"/>
        <v>1263</v>
      </c>
      <c r="C1273" s="68"/>
      <c r="D1273" s="69"/>
      <c r="E1273" s="103"/>
      <c r="F1273" s="69"/>
      <c r="G1273" s="89"/>
      <c r="H1273" s="69"/>
      <c r="I1273" s="70"/>
      <c r="J1273" s="70"/>
      <c r="K1273" s="121">
        <f>'B. Consumer Budget'!$I1273-'B. Consumer Budget'!$J1273</f>
        <v>0</v>
      </c>
      <c r="L1273" s="120" t="str">
        <f>IF(OR(C1273="",D1273=""),"",SUMIFS('C. Consumer Service Detail'!$J$11:$J$5010,'C. Consumer Service Detail'!$D$11:$D$5010,$C1273,'C. Consumer Service Detail'!$E$11:$E$5010,$D1273,'C. Consumer Service Detail'!$F$11:$F$5010,'B. Consumer Budget'!$G1273))</f>
        <v/>
      </c>
      <c r="M1273" s="120">
        <f>IF('B. Consumer Budget'!$K1273&lt;0,0,IF('B. Consumer Budget'!$L1273&gt;'B. Consumer Budget'!$K1273,'B. Consumer Budget'!$K1273,'B. Consumer Budget'!$L1273))</f>
        <v>0</v>
      </c>
      <c r="N1273" s="120" t="str">
        <f>IF('B. Consumer Budget'!$L1273="","",'B. Consumer Budget'!$M1273-'B. Consumer Budget'!$L1273)</f>
        <v/>
      </c>
      <c r="O1273" s="63" t="str">
        <f>IF(OR(E1273="",F1273=""),"",SUMIFS('C. Consumer Service Detail'!$J$11:$J$5010,'C. Consumer Service Detail'!$D$11:$D$5010,$C1273,'C. Consumer Service Detail'!$E$11:$E$5010,$D1273,'C. Consumer Service Detail'!$F$11:$F$5010,'B. Consumer Budget'!$G1273,'C. Consumer Service Detail'!$P$11:$P$5010,"Denied"))</f>
        <v/>
      </c>
    </row>
    <row r="1274" spans="2:15" x14ac:dyDescent="0.25">
      <c r="B1274" s="64">
        <f t="shared" si="20"/>
        <v>1264</v>
      </c>
      <c r="C1274" s="65"/>
      <c r="D1274" s="66"/>
      <c r="E1274" s="104"/>
      <c r="F1274" s="66"/>
      <c r="G1274" s="88"/>
      <c r="H1274" s="66"/>
      <c r="I1274" s="67"/>
      <c r="J1274" s="67"/>
      <c r="K1274" s="121">
        <f>'B. Consumer Budget'!$I1274-'B. Consumer Budget'!$J1274</f>
        <v>0</v>
      </c>
      <c r="L1274" s="120" t="str">
        <f>IF(OR(C1274="",D1274=""),"",SUMIFS('C. Consumer Service Detail'!$J$11:$J$5010,'C. Consumer Service Detail'!$D$11:$D$5010,$C1274,'C. Consumer Service Detail'!$E$11:$E$5010,$D1274,'C. Consumer Service Detail'!$F$11:$F$5010,'B. Consumer Budget'!$G1274))</f>
        <v/>
      </c>
      <c r="M1274" s="120">
        <f>IF('B. Consumer Budget'!$K1274&lt;0,0,IF('B. Consumer Budget'!$L1274&gt;'B. Consumer Budget'!$K1274,'B. Consumer Budget'!$K1274,'B. Consumer Budget'!$L1274))</f>
        <v>0</v>
      </c>
      <c r="N1274" s="120" t="str">
        <f>IF('B. Consumer Budget'!$L1274="","",'B. Consumer Budget'!$M1274-'B. Consumer Budget'!$L1274)</f>
        <v/>
      </c>
      <c r="O1274" s="63" t="str">
        <f>IF(OR(E1274="",F1274=""),"",SUMIFS('C. Consumer Service Detail'!$J$11:$J$5010,'C. Consumer Service Detail'!$D$11:$D$5010,$C1274,'C. Consumer Service Detail'!$E$11:$E$5010,$D1274,'C. Consumer Service Detail'!$F$11:$F$5010,'B. Consumer Budget'!$G1274,'C. Consumer Service Detail'!$P$11:$P$5010,"Denied"))</f>
        <v/>
      </c>
    </row>
    <row r="1275" spans="2:15" x14ac:dyDescent="0.25">
      <c r="B1275" s="64">
        <f t="shared" si="20"/>
        <v>1265</v>
      </c>
      <c r="C1275" s="68"/>
      <c r="D1275" s="69"/>
      <c r="E1275" s="103"/>
      <c r="F1275" s="69"/>
      <c r="G1275" s="89"/>
      <c r="H1275" s="69"/>
      <c r="I1275" s="70"/>
      <c r="J1275" s="70"/>
      <c r="K1275" s="121">
        <f>'B. Consumer Budget'!$I1275-'B. Consumer Budget'!$J1275</f>
        <v>0</v>
      </c>
      <c r="L1275" s="120" t="str">
        <f>IF(OR(C1275="",D1275=""),"",SUMIFS('C. Consumer Service Detail'!$J$11:$J$5010,'C. Consumer Service Detail'!$D$11:$D$5010,$C1275,'C. Consumer Service Detail'!$E$11:$E$5010,$D1275,'C. Consumer Service Detail'!$F$11:$F$5010,'B. Consumer Budget'!$G1275))</f>
        <v/>
      </c>
      <c r="M1275" s="120">
        <f>IF('B. Consumer Budget'!$K1275&lt;0,0,IF('B. Consumer Budget'!$L1275&gt;'B. Consumer Budget'!$K1275,'B. Consumer Budget'!$K1275,'B. Consumer Budget'!$L1275))</f>
        <v>0</v>
      </c>
      <c r="N1275" s="120" t="str">
        <f>IF('B. Consumer Budget'!$L1275="","",'B. Consumer Budget'!$M1275-'B. Consumer Budget'!$L1275)</f>
        <v/>
      </c>
      <c r="O1275" s="63" t="str">
        <f>IF(OR(E1275="",F1275=""),"",SUMIFS('C. Consumer Service Detail'!$J$11:$J$5010,'C. Consumer Service Detail'!$D$11:$D$5010,$C1275,'C. Consumer Service Detail'!$E$11:$E$5010,$D1275,'C. Consumer Service Detail'!$F$11:$F$5010,'B. Consumer Budget'!$G1275,'C. Consumer Service Detail'!$P$11:$P$5010,"Denied"))</f>
        <v/>
      </c>
    </row>
    <row r="1276" spans="2:15" x14ac:dyDescent="0.25">
      <c r="B1276" s="64">
        <f t="shared" si="20"/>
        <v>1266</v>
      </c>
      <c r="C1276" s="65"/>
      <c r="D1276" s="66"/>
      <c r="E1276" s="104"/>
      <c r="F1276" s="66"/>
      <c r="G1276" s="88"/>
      <c r="H1276" s="66"/>
      <c r="I1276" s="67"/>
      <c r="J1276" s="67"/>
      <c r="K1276" s="121">
        <f>'B. Consumer Budget'!$I1276-'B. Consumer Budget'!$J1276</f>
        <v>0</v>
      </c>
      <c r="L1276" s="120" t="str">
        <f>IF(OR(C1276="",D1276=""),"",SUMIFS('C. Consumer Service Detail'!$J$11:$J$5010,'C. Consumer Service Detail'!$D$11:$D$5010,$C1276,'C. Consumer Service Detail'!$E$11:$E$5010,$D1276,'C. Consumer Service Detail'!$F$11:$F$5010,'B. Consumer Budget'!$G1276))</f>
        <v/>
      </c>
      <c r="M1276" s="120">
        <f>IF('B. Consumer Budget'!$K1276&lt;0,0,IF('B. Consumer Budget'!$L1276&gt;'B. Consumer Budget'!$K1276,'B. Consumer Budget'!$K1276,'B. Consumer Budget'!$L1276))</f>
        <v>0</v>
      </c>
      <c r="N1276" s="120" t="str">
        <f>IF('B. Consumer Budget'!$L1276="","",'B. Consumer Budget'!$M1276-'B. Consumer Budget'!$L1276)</f>
        <v/>
      </c>
      <c r="O1276" s="63" t="str">
        <f>IF(OR(E1276="",F1276=""),"",SUMIFS('C. Consumer Service Detail'!$J$11:$J$5010,'C. Consumer Service Detail'!$D$11:$D$5010,$C1276,'C. Consumer Service Detail'!$E$11:$E$5010,$D1276,'C. Consumer Service Detail'!$F$11:$F$5010,'B. Consumer Budget'!$G1276,'C. Consumer Service Detail'!$P$11:$P$5010,"Denied"))</f>
        <v/>
      </c>
    </row>
    <row r="1277" spans="2:15" x14ac:dyDescent="0.25">
      <c r="B1277" s="64">
        <f t="shared" si="20"/>
        <v>1267</v>
      </c>
      <c r="C1277" s="68"/>
      <c r="D1277" s="69"/>
      <c r="E1277" s="103"/>
      <c r="F1277" s="69"/>
      <c r="G1277" s="89"/>
      <c r="H1277" s="69"/>
      <c r="I1277" s="70"/>
      <c r="J1277" s="70"/>
      <c r="K1277" s="121">
        <f>'B. Consumer Budget'!$I1277-'B. Consumer Budget'!$J1277</f>
        <v>0</v>
      </c>
      <c r="L1277" s="120" t="str">
        <f>IF(OR(C1277="",D1277=""),"",SUMIFS('C. Consumer Service Detail'!$J$11:$J$5010,'C. Consumer Service Detail'!$D$11:$D$5010,$C1277,'C. Consumer Service Detail'!$E$11:$E$5010,$D1277,'C. Consumer Service Detail'!$F$11:$F$5010,'B. Consumer Budget'!$G1277))</f>
        <v/>
      </c>
      <c r="M1277" s="120">
        <f>IF('B. Consumer Budget'!$K1277&lt;0,0,IF('B. Consumer Budget'!$L1277&gt;'B. Consumer Budget'!$K1277,'B. Consumer Budget'!$K1277,'B. Consumer Budget'!$L1277))</f>
        <v>0</v>
      </c>
      <c r="N1277" s="120" t="str">
        <f>IF('B. Consumer Budget'!$L1277="","",'B. Consumer Budget'!$M1277-'B. Consumer Budget'!$L1277)</f>
        <v/>
      </c>
      <c r="O1277" s="63" t="str">
        <f>IF(OR(E1277="",F1277=""),"",SUMIFS('C. Consumer Service Detail'!$J$11:$J$5010,'C. Consumer Service Detail'!$D$11:$D$5010,$C1277,'C. Consumer Service Detail'!$E$11:$E$5010,$D1277,'C. Consumer Service Detail'!$F$11:$F$5010,'B. Consumer Budget'!$G1277,'C. Consumer Service Detail'!$P$11:$P$5010,"Denied"))</f>
        <v/>
      </c>
    </row>
    <row r="1278" spans="2:15" x14ac:dyDescent="0.25">
      <c r="B1278" s="64">
        <f t="shared" si="20"/>
        <v>1268</v>
      </c>
      <c r="C1278" s="65"/>
      <c r="D1278" s="66"/>
      <c r="E1278" s="104"/>
      <c r="F1278" s="66"/>
      <c r="G1278" s="88"/>
      <c r="H1278" s="66"/>
      <c r="I1278" s="67"/>
      <c r="J1278" s="67"/>
      <c r="K1278" s="121">
        <f>'B. Consumer Budget'!$I1278-'B. Consumer Budget'!$J1278</f>
        <v>0</v>
      </c>
      <c r="L1278" s="120" t="str">
        <f>IF(OR(C1278="",D1278=""),"",SUMIFS('C. Consumer Service Detail'!$J$11:$J$5010,'C. Consumer Service Detail'!$D$11:$D$5010,$C1278,'C. Consumer Service Detail'!$E$11:$E$5010,$D1278,'C. Consumer Service Detail'!$F$11:$F$5010,'B. Consumer Budget'!$G1278))</f>
        <v/>
      </c>
      <c r="M1278" s="120">
        <f>IF('B. Consumer Budget'!$K1278&lt;0,0,IF('B. Consumer Budget'!$L1278&gt;'B. Consumer Budget'!$K1278,'B. Consumer Budget'!$K1278,'B. Consumer Budget'!$L1278))</f>
        <v>0</v>
      </c>
      <c r="N1278" s="120" t="str">
        <f>IF('B. Consumer Budget'!$L1278="","",'B. Consumer Budget'!$M1278-'B. Consumer Budget'!$L1278)</f>
        <v/>
      </c>
      <c r="O1278" s="63" t="str">
        <f>IF(OR(E1278="",F1278=""),"",SUMIFS('C. Consumer Service Detail'!$J$11:$J$5010,'C. Consumer Service Detail'!$D$11:$D$5010,$C1278,'C. Consumer Service Detail'!$E$11:$E$5010,$D1278,'C. Consumer Service Detail'!$F$11:$F$5010,'B. Consumer Budget'!$G1278,'C. Consumer Service Detail'!$P$11:$P$5010,"Denied"))</f>
        <v/>
      </c>
    </row>
    <row r="1279" spans="2:15" x14ac:dyDescent="0.25">
      <c r="B1279" s="64">
        <f t="shared" si="20"/>
        <v>1269</v>
      </c>
      <c r="C1279" s="68"/>
      <c r="D1279" s="69"/>
      <c r="E1279" s="103"/>
      <c r="F1279" s="69"/>
      <c r="G1279" s="89"/>
      <c r="H1279" s="69"/>
      <c r="I1279" s="70"/>
      <c r="J1279" s="70"/>
      <c r="K1279" s="121">
        <f>'B. Consumer Budget'!$I1279-'B. Consumer Budget'!$J1279</f>
        <v>0</v>
      </c>
      <c r="L1279" s="120" t="str">
        <f>IF(OR(C1279="",D1279=""),"",SUMIFS('C. Consumer Service Detail'!$J$11:$J$5010,'C. Consumer Service Detail'!$D$11:$D$5010,$C1279,'C. Consumer Service Detail'!$E$11:$E$5010,$D1279,'C. Consumer Service Detail'!$F$11:$F$5010,'B. Consumer Budget'!$G1279))</f>
        <v/>
      </c>
      <c r="M1279" s="120">
        <f>IF('B. Consumer Budget'!$K1279&lt;0,0,IF('B. Consumer Budget'!$L1279&gt;'B. Consumer Budget'!$K1279,'B. Consumer Budget'!$K1279,'B. Consumer Budget'!$L1279))</f>
        <v>0</v>
      </c>
      <c r="N1279" s="120" t="str">
        <f>IF('B. Consumer Budget'!$L1279="","",'B. Consumer Budget'!$M1279-'B. Consumer Budget'!$L1279)</f>
        <v/>
      </c>
      <c r="O1279" s="63" t="str">
        <f>IF(OR(E1279="",F1279=""),"",SUMIFS('C. Consumer Service Detail'!$J$11:$J$5010,'C. Consumer Service Detail'!$D$11:$D$5010,$C1279,'C. Consumer Service Detail'!$E$11:$E$5010,$D1279,'C. Consumer Service Detail'!$F$11:$F$5010,'B. Consumer Budget'!$G1279,'C. Consumer Service Detail'!$P$11:$P$5010,"Denied"))</f>
        <v/>
      </c>
    </row>
    <row r="1280" spans="2:15" x14ac:dyDescent="0.25">
      <c r="B1280" s="64">
        <f t="shared" si="20"/>
        <v>1270</v>
      </c>
      <c r="C1280" s="65"/>
      <c r="D1280" s="66"/>
      <c r="E1280" s="104"/>
      <c r="F1280" s="66"/>
      <c r="G1280" s="88"/>
      <c r="H1280" s="66"/>
      <c r="I1280" s="67"/>
      <c r="J1280" s="67"/>
      <c r="K1280" s="121">
        <f>'B. Consumer Budget'!$I1280-'B. Consumer Budget'!$J1280</f>
        <v>0</v>
      </c>
      <c r="L1280" s="120" t="str">
        <f>IF(OR(C1280="",D1280=""),"",SUMIFS('C. Consumer Service Detail'!$J$11:$J$5010,'C. Consumer Service Detail'!$D$11:$D$5010,$C1280,'C. Consumer Service Detail'!$E$11:$E$5010,$D1280,'C. Consumer Service Detail'!$F$11:$F$5010,'B. Consumer Budget'!$G1280))</f>
        <v/>
      </c>
      <c r="M1280" s="120">
        <f>IF('B. Consumer Budget'!$K1280&lt;0,0,IF('B. Consumer Budget'!$L1280&gt;'B. Consumer Budget'!$K1280,'B. Consumer Budget'!$K1280,'B. Consumer Budget'!$L1280))</f>
        <v>0</v>
      </c>
      <c r="N1280" s="120" t="str">
        <f>IF('B. Consumer Budget'!$L1280="","",'B. Consumer Budget'!$M1280-'B. Consumer Budget'!$L1280)</f>
        <v/>
      </c>
      <c r="O1280" s="63" t="str">
        <f>IF(OR(E1280="",F1280=""),"",SUMIFS('C. Consumer Service Detail'!$J$11:$J$5010,'C. Consumer Service Detail'!$D$11:$D$5010,$C1280,'C. Consumer Service Detail'!$E$11:$E$5010,$D1280,'C. Consumer Service Detail'!$F$11:$F$5010,'B. Consumer Budget'!$G1280,'C. Consumer Service Detail'!$P$11:$P$5010,"Denied"))</f>
        <v/>
      </c>
    </row>
    <row r="1281" spans="2:15" x14ac:dyDescent="0.25">
      <c r="B1281" s="64">
        <f t="shared" si="20"/>
        <v>1271</v>
      </c>
      <c r="C1281" s="68"/>
      <c r="D1281" s="69"/>
      <c r="E1281" s="103"/>
      <c r="F1281" s="69"/>
      <c r="G1281" s="89"/>
      <c r="H1281" s="69"/>
      <c r="I1281" s="70"/>
      <c r="J1281" s="70"/>
      <c r="K1281" s="121">
        <f>'B. Consumer Budget'!$I1281-'B. Consumer Budget'!$J1281</f>
        <v>0</v>
      </c>
      <c r="L1281" s="120" t="str">
        <f>IF(OR(C1281="",D1281=""),"",SUMIFS('C. Consumer Service Detail'!$J$11:$J$5010,'C. Consumer Service Detail'!$D$11:$D$5010,$C1281,'C. Consumer Service Detail'!$E$11:$E$5010,$D1281,'C. Consumer Service Detail'!$F$11:$F$5010,'B. Consumer Budget'!$G1281))</f>
        <v/>
      </c>
      <c r="M1281" s="120">
        <f>IF('B. Consumer Budget'!$K1281&lt;0,0,IF('B. Consumer Budget'!$L1281&gt;'B. Consumer Budget'!$K1281,'B. Consumer Budget'!$K1281,'B. Consumer Budget'!$L1281))</f>
        <v>0</v>
      </c>
      <c r="N1281" s="120" t="str">
        <f>IF('B. Consumer Budget'!$L1281="","",'B. Consumer Budget'!$M1281-'B. Consumer Budget'!$L1281)</f>
        <v/>
      </c>
      <c r="O1281" s="63" t="str">
        <f>IF(OR(E1281="",F1281=""),"",SUMIFS('C. Consumer Service Detail'!$J$11:$J$5010,'C. Consumer Service Detail'!$D$11:$D$5010,$C1281,'C. Consumer Service Detail'!$E$11:$E$5010,$D1281,'C. Consumer Service Detail'!$F$11:$F$5010,'B. Consumer Budget'!$G1281,'C. Consumer Service Detail'!$P$11:$P$5010,"Denied"))</f>
        <v/>
      </c>
    </row>
    <row r="1282" spans="2:15" x14ac:dyDescent="0.25">
      <c r="B1282" s="64">
        <f t="shared" si="20"/>
        <v>1272</v>
      </c>
      <c r="C1282" s="65"/>
      <c r="D1282" s="66"/>
      <c r="E1282" s="104"/>
      <c r="F1282" s="66"/>
      <c r="G1282" s="88"/>
      <c r="H1282" s="66"/>
      <c r="I1282" s="67"/>
      <c r="J1282" s="67"/>
      <c r="K1282" s="121">
        <f>'B. Consumer Budget'!$I1282-'B. Consumer Budget'!$J1282</f>
        <v>0</v>
      </c>
      <c r="L1282" s="120" t="str">
        <f>IF(OR(C1282="",D1282=""),"",SUMIFS('C. Consumer Service Detail'!$J$11:$J$5010,'C. Consumer Service Detail'!$D$11:$D$5010,$C1282,'C. Consumer Service Detail'!$E$11:$E$5010,$D1282,'C. Consumer Service Detail'!$F$11:$F$5010,'B. Consumer Budget'!$G1282))</f>
        <v/>
      </c>
      <c r="M1282" s="120">
        <f>IF('B. Consumer Budget'!$K1282&lt;0,0,IF('B. Consumer Budget'!$L1282&gt;'B. Consumer Budget'!$K1282,'B. Consumer Budget'!$K1282,'B. Consumer Budget'!$L1282))</f>
        <v>0</v>
      </c>
      <c r="N1282" s="120" t="str">
        <f>IF('B. Consumer Budget'!$L1282="","",'B. Consumer Budget'!$M1282-'B. Consumer Budget'!$L1282)</f>
        <v/>
      </c>
      <c r="O1282" s="63" t="str">
        <f>IF(OR(E1282="",F1282=""),"",SUMIFS('C. Consumer Service Detail'!$J$11:$J$5010,'C. Consumer Service Detail'!$D$11:$D$5010,$C1282,'C. Consumer Service Detail'!$E$11:$E$5010,$D1282,'C. Consumer Service Detail'!$F$11:$F$5010,'B. Consumer Budget'!$G1282,'C. Consumer Service Detail'!$P$11:$P$5010,"Denied"))</f>
        <v/>
      </c>
    </row>
    <row r="1283" spans="2:15" x14ac:dyDescent="0.25">
      <c r="B1283" s="64">
        <f t="shared" si="20"/>
        <v>1273</v>
      </c>
      <c r="C1283" s="68"/>
      <c r="D1283" s="69"/>
      <c r="E1283" s="103"/>
      <c r="F1283" s="69"/>
      <c r="G1283" s="89"/>
      <c r="H1283" s="69"/>
      <c r="I1283" s="70"/>
      <c r="J1283" s="70"/>
      <c r="K1283" s="121">
        <f>'B. Consumer Budget'!$I1283-'B. Consumer Budget'!$J1283</f>
        <v>0</v>
      </c>
      <c r="L1283" s="120" t="str">
        <f>IF(OR(C1283="",D1283=""),"",SUMIFS('C. Consumer Service Detail'!$J$11:$J$5010,'C. Consumer Service Detail'!$D$11:$D$5010,$C1283,'C. Consumer Service Detail'!$E$11:$E$5010,$D1283,'C. Consumer Service Detail'!$F$11:$F$5010,'B. Consumer Budget'!$G1283))</f>
        <v/>
      </c>
      <c r="M1283" s="120">
        <f>IF('B. Consumer Budget'!$K1283&lt;0,0,IF('B. Consumer Budget'!$L1283&gt;'B. Consumer Budget'!$K1283,'B. Consumer Budget'!$K1283,'B. Consumer Budget'!$L1283))</f>
        <v>0</v>
      </c>
      <c r="N1283" s="120" t="str">
        <f>IF('B. Consumer Budget'!$L1283="","",'B. Consumer Budget'!$M1283-'B. Consumer Budget'!$L1283)</f>
        <v/>
      </c>
      <c r="O1283" s="63" t="str">
        <f>IF(OR(E1283="",F1283=""),"",SUMIFS('C. Consumer Service Detail'!$J$11:$J$5010,'C. Consumer Service Detail'!$D$11:$D$5010,$C1283,'C. Consumer Service Detail'!$E$11:$E$5010,$D1283,'C. Consumer Service Detail'!$F$11:$F$5010,'B. Consumer Budget'!$G1283,'C. Consumer Service Detail'!$P$11:$P$5010,"Denied"))</f>
        <v/>
      </c>
    </row>
    <row r="1284" spans="2:15" x14ac:dyDescent="0.25">
      <c r="B1284" s="64">
        <f t="shared" si="20"/>
        <v>1274</v>
      </c>
      <c r="C1284" s="65"/>
      <c r="D1284" s="66"/>
      <c r="E1284" s="104"/>
      <c r="F1284" s="66"/>
      <c r="G1284" s="88"/>
      <c r="H1284" s="66"/>
      <c r="I1284" s="67"/>
      <c r="J1284" s="67"/>
      <c r="K1284" s="121">
        <f>'B. Consumer Budget'!$I1284-'B. Consumer Budget'!$J1284</f>
        <v>0</v>
      </c>
      <c r="L1284" s="120" t="str">
        <f>IF(OR(C1284="",D1284=""),"",SUMIFS('C. Consumer Service Detail'!$J$11:$J$5010,'C. Consumer Service Detail'!$D$11:$D$5010,$C1284,'C. Consumer Service Detail'!$E$11:$E$5010,$D1284,'C. Consumer Service Detail'!$F$11:$F$5010,'B. Consumer Budget'!$G1284))</f>
        <v/>
      </c>
      <c r="M1284" s="120">
        <f>IF('B. Consumer Budget'!$K1284&lt;0,0,IF('B. Consumer Budget'!$L1284&gt;'B. Consumer Budget'!$K1284,'B. Consumer Budget'!$K1284,'B. Consumer Budget'!$L1284))</f>
        <v>0</v>
      </c>
      <c r="N1284" s="120" t="str">
        <f>IF('B. Consumer Budget'!$L1284="","",'B. Consumer Budget'!$M1284-'B. Consumer Budget'!$L1284)</f>
        <v/>
      </c>
      <c r="O1284" s="63" t="str">
        <f>IF(OR(E1284="",F1284=""),"",SUMIFS('C. Consumer Service Detail'!$J$11:$J$5010,'C. Consumer Service Detail'!$D$11:$D$5010,$C1284,'C. Consumer Service Detail'!$E$11:$E$5010,$D1284,'C. Consumer Service Detail'!$F$11:$F$5010,'B. Consumer Budget'!$G1284,'C. Consumer Service Detail'!$P$11:$P$5010,"Denied"))</f>
        <v/>
      </c>
    </row>
    <row r="1285" spans="2:15" x14ac:dyDescent="0.25">
      <c r="B1285" s="64">
        <f t="shared" si="20"/>
        <v>1275</v>
      </c>
      <c r="C1285" s="68"/>
      <c r="D1285" s="69"/>
      <c r="E1285" s="103"/>
      <c r="F1285" s="69"/>
      <c r="G1285" s="89"/>
      <c r="H1285" s="69"/>
      <c r="I1285" s="70"/>
      <c r="J1285" s="70"/>
      <c r="K1285" s="121">
        <f>'B. Consumer Budget'!$I1285-'B. Consumer Budget'!$J1285</f>
        <v>0</v>
      </c>
      <c r="L1285" s="120" t="str">
        <f>IF(OR(C1285="",D1285=""),"",SUMIFS('C. Consumer Service Detail'!$J$11:$J$5010,'C. Consumer Service Detail'!$D$11:$D$5010,$C1285,'C. Consumer Service Detail'!$E$11:$E$5010,$D1285,'C. Consumer Service Detail'!$F$11:$F$5010,'B. Consumer Budget'!$G1285))</f>
        <v/>
      </c>
      <c r="M1285" s="120">
        <f>IF('B. Consumer Budget'!$K1285&lt;0,0,IF('B. Consumer Budget'!$L1285&gt;'B. Consumer Budget'!$K1285,'B. Consumer Budget'!$K1285,'B. Consumer Budget'!$L1285))</f>
        <v>0</v>
      </c>
      <c r="N1285" s="120" t="str">
        <f>IF('B. Consumer Budget'!$L1285="","",'B. Consumer Budget'!$M1285-'B. Consumer Budget'!$L1285)</f>
        <v/>
      </c>
      <c r="O1285" s="63" t="str">
        <f>IF(OR(E1285="",F1285=""),"",SUMIFS('C. Consumer Service Detail'!$J$11:$J$5010,'C. Consumer Service Detail'!$D$11:$D$5010,$C1285,'C. Consumer Service Detail'!$E$11:$E$5010,$D1285,'C. Consumer Service Detail'!$F$11:$F$5010,'B. Consumer Budget'!$G1285,'C. Consumer Service Detail'!$P$11:$P$5010,"Denied"))</f>
        <v/>
      </c>
    </row>
    <row r="1286" spans="2:15" x14ac:dyDescent="0.25">
      <c r="B1286" s="64">
        <f t="shared" si="20"/>
        <v>1276</v>
      </c>
      <c r="C1286" s="65"/>
      <c r="D1286" s="66"/>
      <c r="E1286" s="104"/>
      <c r="F1286" s="66"/>
      <c r="G1286" s="88"/>
      <c r="H1286" s="66"/>
      <c r="I1286" s="67"/>
      <c r="J1286" s="67"/>
      <c r="K1286" s="121">
        <f>'B. Consumer Budget'!$I1286-'B. Consumer Budget'!$J1286</f>
        <v>0</v>
      </c>
      <c r="L1286" s="120" t="str">
        <f>IF(OR(C1286="",D1286=""),"",SUMIFS('C. Consumer Service Detail'!$J$11:$J$5010,'C. Consumer Service Detail'!$D$11:$D$5010,$C1286,'C. Consumer Service Detail'!$E$11:$E$5010,$D1286,'C. Consumer Service Detail'!$F$11:$F$5010,'B. Consumer Budget'!$G1286))</f>
        <v/>
      </c>
      <c r="M1286" s="120">
        <f>IF('B. Consumer Budget'!$K1286&lt;0,0,IF('B. Consumer Budget'!$L1286&gt;'B. Consumer Budget'!$K1286,'B. Consumer Budget'!$K1286,'B. Consumer Budget'!$L1286))</f>
        <v>0</v>
      </c>
      <c r="N1286" s="120" t="str">
        <f>IF('B. Consumer Budget'!$L1286="","",'B. Consumer Budget'!$M1286-'B. Consumer Budget'!$L1286)</f>
        <v/>
      </c>
      <c r="O1286" s="63" t="str">
        <f>IF(OR(E1286="",F1286=""),"",SUMIFS('C. Consumer Service Detail'!$J$11:$J$5010,'C. Consumer Service Detail'!$D$11:$D$5010,$C1286,'C. Consumer Service Detail'!$E$11:$E$5010,$D1286,'C. Consumer Service Detail'!$F$11:$F$5010,'B. Consumer Budget'!$G1286,'C. Consumer Service Detail'!$P$11:$P$5010,"Denied"))</f>
        <v/>
      </c>
    </row>
    <row r="1287" spans="2:15" x14ac:dyDescent="0.25">
      <c r="B1287" s="64">
        <f t="shared" si="20"/>
        <v>1277</v>
      </c>
      <c r="C1287" s="68"/>
      <c r="D1287" s="69"/>
      <c r="E1287" s="103"/>
      <c r="F1287" s="69"/>
      <c r="G1287" s="89"/>
      <c r="H1287" s="69"/>
      <c r="I1287" s="70"/>
      <c r="J1287" s="70"/>
      <c r="K1287" s="121">
        <f>'B. Consumer Budget'!$I1287-'B. Consumer Budget'!$J1287</f>
        <v>0</v>
      </c>
      <c r="L1287" s="120" t="str">
        <f>IF(OR(C1287="",D1287=""),"",SUMIFS('C. Consumer Service Detail'!$J$11:$J$5010,'C. Consumer Service Detail'!$D$11:$D$5010,$C1287,'C. Consumer Service Detail'!$E$11:$E$5010,$D1287,'C. Consumer Service Detail'!$F$11:$F$5010,'B. Consumer Budget'!$G1287))</f>
        <v/>
      </c>
      <c r="M1287" s="120">
        <f>IF('B. Consumer Budget'!$K1287&lt;0,0,IF('B. Consumer Budget'!$L1287&gt;'B. Consumer Budget'!$K1287,'B. Consumer Budget'!$K1287,'B. Consumer Budget'!$L1287))</f>
        <v>0</v>
      </c>
      <c r="N1287" s="120" t="str">
        <f>IF('B. Consumer Budget'!$L1287="","",'B. Consumer Budget'!$M1287-'B. Consumer Budget'!$L1287)</f>
        <v/>
      </c>
      <c r="O1287" s="63" t="str">
        <f>IF(OR(E1287="",F1287=""),"",SUMIFS('C. Consumer Service Detail'!$J$11:$J$5010,'C. Consumer Service Detail'!$D$11:$D$5010,$C1287,'C. Consumer Service Detail'!$E$11:$E$5010,$D1287,'C. Consumer Service Detail'!$F$11:$F$5010,'B. Consumer Budget'!$G1287,'C. Consumer Service Detail'!$P$11:$P$5010,"Denied"))</f>
        <v/>
      </c>
    </row>
    <row r="1288" spans="2:15" x14ac:dyDescent="0.25">
      <c r="B1288" s="64">
        <f t="shared" si="20"/>
        <v>1278</v>
      </c>
      <c r="C1288" s="65"/>
      <c r="D1288" s="66"/>
      <c r="E1288" s="104"/>
      <c r="F1288" s="66"/>
      <c r="G1288" s="88"/>
      <c r="H1288" s="66"/>
      <c r="I1288" s="67"/>
      <c r="J1288" s="67"/>
      <c r="K1288" s="121">
        <f>'B. Consumer Budget'!$I1288-'B. Consumer Budget'!$J1288</f>
        <v>0</v>
      </c>
      <c r="L1288" s="120" t="str">
        <f>IF(OR(C1288="",D1288=""),"",SUMIFS('C. Consumer Service Detail'!$J$11:$J$5010,'C. Consumer Service Detail'!$D$11:$D$5010,$C1288,'C. Consumer Service Detail'!$E$11:$E$5010,$D1288,'C. Consumer Service Detail'!$F$11:$F$5010,'B. Consumer Budget'!$G1288))</f>
        <v/>
      </c>
      <c r="M1288" s="120">
        <f>IF('B. Consumer Budget'!$K1288&lt;0,0,IF('B. Consumer Budget'!$L1288&gt;'B. Consumer Budget'!$K1288,'B. Consumer Budget'!$K1288,'B. Consumer Budget'!$L1288))</f>
        <v>0</v>
      </c>
      <c r="N1288" s="120" t="str">
        <f>IF('B. Consumer Budget'!$L1288="","",'B. Consumer Budget'!$M1288-'B. Consumer Budget'!$L1288)</f>
        <v/>
      </c>
      <c r="O1288" s="63" t="str">
        <f>IF(OR(E1288="",F1288=""),"",SUMIFS('C. Consumer Service Detail'!$J$11:$J$5010,'C. Consumer Service Detail'!$D$11:$D$5010,$C1288,'C. Consumer Service Detail'!$E$11:$E$5010,$D1288,'C. Consumer Service Detail'!$F$11:$F$5010,'B. Consumer Budget'!$G1288,'C. Consumer Service Detail'!$P$11:$P$5010,"Denied"))</f>
        <v/>
      </c>
    </row>
    <row r="1289" spans="2:15" x14ac:dyDescent="0.25">
      <c r="B1289" s="64">
        <f t="shared" si="20"/>
        <v>1279</v>
      </c>
      <c r="C1289" s="68"/>
      <c r="D1289" s="69"/>
      <c r="E1289" s="103"/>
      <c r="F1289" s="69"/>
      <c r="G1289" s="89"/>
      <c r="H1289" s="69"/>
      <c r="I1289" s="70"/>
      <c r="J1289" s="70"/>
      <c r="K1289" s="121">
        <f>'B. Consumer Budget'!$I1289-'B. Consumer Budget'!$J1289</f>
        <v>0</v>
      </c>
      <c r="L1289" s="120" t="str">
        <f>IF(OR(C1289="",D1289=""),"",SUMIFS('C. Consumer Service Detail'!$J$11:$J$5010,'C. Consumer Service Detail'!$D$11:$D$5010,$C1289,'C. Consumer Service Detail'!$E$11:$E$5010,$D1289,'C. Consumer Service Detail'!$F$11:$F$5010,'B. Consumer Budget'!$G1289))</f>
        <v/>
      </c>
      <c r="M1289" s="120">
        <f>IF('B. Consumer Budget'!$K1289&lt;0,0,IF('B. Consumer Budget'!$L1289&gt;'B. Consumer Budget'!$K1289,'B. Consumer Budget'!$K1289,'B. Consumer Budget'!$L1289))</f>
        <v>0</v>
      </c>
      <c r="N1289" s="120" t="str">
        <f>IF('B. Consumer Budget'!$L1289="","",'B. Consumer Budget'!$M1289-'B. Consumer Budget'!$L1289)</f>
        <v/>
      </c>
      <c r="O1289" s="63" t="str">
        <f>IF(OR(E1289="",F1289=""),"",SUMIFS('C. Consumer Service Detail'!$J$11:$J$5010,'C. Consumer Service Detail'!$D$11:$D$5010,$C1289,'C. Consumer Service Detail'!$E$11:$E$5010,$D1289,'C. Consumer Service Detail'!$F$11:$F$5010,'B. Consumer Budget'!$G1289,'C. Consumer Service Detail'!$P$11:$P$5010,"Denied"))</f>
        <v/>
      </c>
    </row>
    <row r="1290" spans="2:15" x14ac:dyDescent="0.25">
      <c r="B1290" s="64">
        <f t="shared" si="20"/>
        <v>1280</v>
      </c>
      <c r="C1290" s="65"/>
      <c r="D1290" s="66"/>
      <c r="E1290" s="104"/>
      <c r="F1290" s="66"/>
      <c r="G1290" s="88"/>
      <c r="H1290" s="66"/>
      <c r="I1290" s="67"/>
      <c r="J1290" s="67"/>
      <c r="K1290" s="121">
        <f>'B. Consumer Budget'!$I1290-'B. Consumer Budget'!$J1290</f>
        <v>0</v>
      </c>
      <c r="L1290" s="120" t="str">
        <f>IF(OR(C1290="",D1290=""),"",SUMIFS('C. Consumer Service Detail'!$J$11:$J$5010,'C. Consumer Service Detail'!$D$11:$D$5010,$C1290,'C. Consumer Service Detail'!$E$11:$E$5010,$D1290,'C. Consumer Service Detail'!$F$11:$F$5010,'B. Consumer Budget'!$G1290))</f>
        <v/>
      </c>
      <c r="M1290" s="120">
        <f>IF('B. Consumer Budget'!$K1290&lt;0,0,IF('B. Consumer Budget'!$L1290&gt;'B. Consumer Budget'!$K1290,'B. Consumer Budget'!$K1290,'B. Consumer Budget'!$L1290))</f>
        <v>0</v>
      </c>
      <c r="N1290" s="120" t="str">
        <f>IF('B. Consumer Budget'!$L1290="","",'B. Consumer Budget'!$M1290-'B. Consumer Budget'!$L1290)</f>
        <v/>
      </c>
      <c r="O1290" s="63" t="str">
        <f>IF(OR(E1290="",F1290=""),"",SUMIFS('C. Consumer Service Detail'!$J$11:$J$5010,'C. Consumer Service Detail'!$D$11:$D$5010,$C1290,'C. Consumer Service Detail'!$E$11:$E$5010,$D1290,'C. Consumer Service Detail'!$F$11:$F$5010,'B. Consumer Budget'!$G1290,'C. Consumer Service Detail'!$P$11:$P$5010,"Denied"))</f>
        <v/>
      </c>
    </row>
    <row r="1291" spans="2:15" x14ac:dyDescent="0.25">
      <c r="B1291" s="64">
        <f t="shared" si="20"/>
        <v>1281</v>
      </c>
      <c r="C1291" s="68"/>
      <c r="D1291" s="69"/>
      <c r="E1291" s="103"/>
      <c r="F1291" s="69"/>
      <c r="G1291" s="89"/>
      <c r="H1291" s="69"/>
      <c r="I1291" s="70"/>
      <c r="J1291" s="70"/>
      <c r="K1291" s="121">
        <f>'B. Consumer Budget'!$I1291-'B. Consumer Budget'!$J1291</f>
        <v>0</v>
      </c>
      <c r="L1291" s="120" t="str">
        <f>IF(OR(C1291="",D1291=""),"",SUMIFS('C. Consumer Service Detail'!$J$11:$J$5010,'C. Consumer Service Detail'!$D$11:$D$5010,$C1291,'C. Consumer Service Detail'!$E$11:$E$5010,$D1291,'C. Consumer Service Detail'!$F$11:$F$5010,'B. Consumer Budget'!$G1291))</f>
        <v/>
      </c>
      <c r="M1291" s="120">
        <f>IF('B. Consumer Budget'!$K1291&lt;0,0,IF('B. Consumer Budget'!$L1291&gt;'B. Consumer Budget'!$K1291,'B. Consumer Budget'!$K1291,'B. Consumer Budget'!$L1291))</f>
        <v>0</v>
      </c>
      <c r="N1291" s="120" t="str">
        <f>IF('B. Consumer Budget'!$L1291="","",'B. Consumer Budget'!$M1291-'B. Consumer Budget'!$L1291)</f>
        <v/>
      </c>
      <c r="O1291" s="63" t="str">
        <f>IF(OR(E1291="",F1291=""),"",SUMIFS('C. Consumer Service Detail'!$J$11:$J$5010,'C. Consumer Service Detail'!$D$11:$D$5010,$C1291,'C. Consumer Service Detail'!$E$11:$E$5010,$D1291,'C. Consumer Service Detail'!$F$11:$F$5010,'B. Consumer Budget'!$G1291,'C. Consumer Service Detail'!$P$11:$P$5010,"Denied"))</f>
        <v/>
      </c>
    </row>
    <row r="1292" spans="2:15" x14ac:dyDescent="0.25">
      <c r="B1292" s="64">
        <f t="shared" si="20"/>
        <v>1282</v>
      </c>
      <c r="C1292" s="65"/>
      <c r="D1292" s="66"/>
      <c r="E1292" s="104"/>
      <c r="F1292" s="66"/>
      <c r="G1292" s="88"/>
      <c r="H1292" s="66"/>
      <c r="I1292" s="67"/>
      <c r="J1292" s="67"/>
      <c r="K1292" s="121">
        <f>'B. Consumer Budget'!$I1292-'B. Consumer Budget'!$J1292</f>
        <v>0</v>
      </c>
      <c r="L1292" s="120" t="str">
        <f>IF(OR(C1292="",D1292=""),"",SUMIFS('C. Consumer Service Detail'!$J$11:$J$5010,'C. Consumer Service Detail'!$D$11:$D$5010,$C1292,'C. Consumer Service Detail'!$E$11:$E$5010,$D1292,'C. Consumer Service Detail'!$F$11:$F$5010,'B. Consumer Budget'!$G1292))</f>
        <v/>
      </c>
      <c r="M1292" s="120">
        <f>IF('B. Consumer Budget'!$K1292&lt;0,0,IF('B. Consumer Budget'!$L1292&gt;'B. Consumer Budget'!$K1292,'B. Consumer Budget'!$K1292,'B. Consumer Budget'!$L1292))</f>
        <v>0</v>
      </c>
      <c r="N1292" s="120" t="str">
        <f>IF('B. Consumer Budget'!$L1292="","",'B. Consumer Budget'!$M1292-'B. Consumer Budget'!$L1292)</f>
        <v/>
      </c>
      <c r="O1292" s="63" t="str">
        <f>IF(OR(E1292="",F1292=""),"",SUMIFS('C. Consumer Service Detail'!$J$11:$J$5010,'C. Consumer Service Detail'!$D$11:$D$5010,$C1292,'C. Consumer Service Detail'!$E$11:$E$5010,$D1292,'C. Consumer Service Detail'!$F$11:$F$5010,'B. Consumer Budget'!$G1292,'C. Consumer Service Detail'!$P$11:$P$5010,"Denied"))</f>
        <v/>
      </c>
    </row>
    <row r="1293" spans="2:15" x14ac:dyDescent="0.25">
      <c r="B1293" s="64">
        <f t="shared" si="20"/>
        <v>1283</v>
      </c>
      <c r="C1293" s="68"/>
      <c r="D1293" s="69"/>
      <c r="E1293" s="103"/>
      <c r="F1293" s="69"/>
      <c r="G1293" s="89"/>
      <c r="H1293" s="69"/>
      <c r="I1293" s="70"/>
      <c r="J1293" s="70"/>
      <c r="K1293" s="121">
        <f>'B. Consumer Budget'!$I1293-'B. Consumer Budget'!$J1293</f>
        <v>0</v>
      </c>
      <c r="L1293" s="120" t="str">
        <f>IF(OR(C1293="",D1293=""),"",SUMIFS('C. Consumer Service Detail'!$J$11:$J$5010,'C. Consumer Service Detail'!$D$11:$D$5010,$C1293,'C. Consumer Service Detail'!$E$11:$E$5010,$D1293,'C. Consumer Service Detail'!$F$11:$F$5010,'B. Consumer Budget'!$G1293))</f>
        <v/>
      </c>
      <c r="M1293" s="120">
        <f>IF('B. Consumer Budget'!$K1293&lt;0,0,IF('B. Consumer Budget'!$L1293&gt;'B. Consumer Budget'!$K1293,'B. Consumer Budget'!$K1293,'B. Consumer Budget'!$L1293))</f>
        <v>0</v>
      </c>
      <c r="N1293" s="120" t="str">
        <f>IF('B. Consumer Budget'!$L1293="","",'B. Consumer Budget'!$M1293-'B. Consumer Budget'!$L1293)</f>
        <v/>
      </c>
      <c r="O1293" s="63" t="str">
        <f>IF(OR(E1293="",F1293=""),"",SUMIFS('C. Consumer Service Detail'!$J$11:$J$5010,'C. Consumer Service Detail'!$D$11:$D$5010,$C1293,'C. Consumer Service Detail'!$E$11:$E$5010,$D1293,'C. Consumer Service Detail'!$F$11:$F$5010,'B. Consumer Budget'!$G1293,'C. Consumer Service Detail'!$P$11:$P$5010,"Denied"))</f>
        <v/>
      </c>
    </row>
    <row r="1294" spans="2:15" x14ac:dyDescent="0.25">
      <c r="B1294" s="64">
        <f t="shared" si="20"/>
        <v>1284</v>
      </c>
      <c r="C1294" s="65"/>
      <c r="D1294" s="66"/>
      <c r="E1294" s="104"/>
      <c r="F1294" s="66"/>
      <c r="G1294" s="88"/>
      <c r="H1294" s="66"/>
      <c r="I1294" s="67"/>
      <c r="J1294" s="67"/>
      <c r="K1294" s="121">
        <f>'B. Consumer Budget'!$I1294-'B. Consumer Budget'!$J1294</f>
        <v>0</v>
      </c>
      <c r="L1294" s="120" t="str">
        <f>IF(OR(C1294="",D1294=""),"",SUMIFS('C. Consumer Service Detail'!$J$11:$J$5010,'C. Consumer Service Detail'!$D$11:$D$5010,$C1294,'C. Consumer Service Detail'!$E$11:$E$5010,$D1294,'C. Consumer Service Detail'!$F$11:$F$5010,'B. Consumer Budget'!$G1294))</f>
        <v/>
      </c>
      <c r="M1294" s="120">
        <f>IF('B. Consumer Budget'!$K1294&lt;0,0,IF('B. Consumer Budget'!$L1294&gt;'B. Consumer Budget'!$K1294,'B. Consumer Budget'!$K1294,'B. Consumer Budget'!$L1294))</f>
        <v>0</v>
      </c>
      <c r="N1294" s="120" t="str">
        <f>IF('B. Consumer Budget'!$L1294="","",'B. Consumer Budget'!$M1294-'B. Consumer Budget'!$L1294)</f>
        <v/>
      </c>
      <c r="O1294" s="63" t="str">
        <f>IF(OR(E1294="",F1294=""),"",SUMIFS('C. Consumer Service Detail'!$J$11:$J$5010,'C. Consumer Service Detail'!$D$11:$D$5010,$C1294,'C. Consumer Service Detail'!$E$11:$E$5010,$D1294,'C. Consumer Service Detail'!$F$11:$F$5010,'B. Consumer Budget'!$G1294,'C. Consumer Service Detail'!$P$11:$P$5010,"Denied"))</f>
        <v/>
      </c>
    </row>
    <row r="1295" spans="2:15" x14ac:dyDescent="0.25">
      <c r="B1295" s="64">
        <f t="shared" si="20"/>
        <v>1285</v>
      </c>
      <c r="C1295" s="68"/>
      <c r="D1295" s="69"/>
      <c r="E1295" s="103"/>
      <c r="F1295" s="69"/>
      <c r="G1295" s="89"/>
      <c r="H1295" s="69"/>
      <c r="I1295" s="70"/>
      <c r="J1295" s="70"/>
      <c r="K1295" s="121">
        <f>'B. Consumer Budget'!$I1295-'B. Consumer Budget'!$J1295</f>
        <v>0</v>
      </c>
      <c r="L1295" s="120" t="str">
        <f>IF(OR(C1295="",D1295=""),"",SUMIFS('C. Consumer Service Detail'!$J$11:$J$5010,'C. Consumer Service Detail'!$D$11:$D$5010,$C1295,'C. Consumer Service Detail'!$E$11:$E$5010,$D1295,'C. Consumer Service Detail'!$F$11:$F$5010,'B. Consumer Budget'!$G1295))</f>
        <v/>
      </c>
      <c r="M1295" s="120">
        <f>IF('B. Consumer Budget'!$K1295&lt;0,0,IF('B. Consumer Budget'!$L1295&gt;'B. Consumer Budget'!$K1295,'B. Consumer Budget'!$K1295,'B. Consumer Budget'!$L1295))</f>
        <v>0</v>
      </c>
      <c r="N1295" s="120" t="str">
        <f>IF('B. Consumer Budget'!$L1295="","",'B. Consumer Budget'!$M1295-'B. Consumer Budget'!$L1295)</f>
        <v/>
      </c>
      <c r="O1295" s="63" t="str">
        <f>IF(OR(E1295="",F1295=""),"",SUMIFS('C. Consumer Service Detail'!$J$11:$J$5010,'C. Consumer Service Detail'!$D$11:$D$5010,$C1295,'C. Consumer Service Detail'!$E$11:$E$5010,$D1295,'C. Consumer Service Detail'!$F$11:$F$5010,'B. Consumer Budget'!$G1295,'C. Consumer Service Detail'!$P$11:$P$5010,"Denied"))</f>
        <v/>
      </c>
    </row>
    <row r="1296" spans="2:15" x14ac:dyDescent="0.25">
      <c r="B1296" s="64">
        <f t="shared" si="20"/>
        <v>1286</v>
      </c>
      <c r="C1296" s="65"/>
      <c r="D1296" s="66"/>
      <c r="E1296" s="104"/>
      <c r="F1296" s="66"/>
      <c r="G1296" s="88"/>
      <c r="H1296" s="66"/>
      <c r="I1296" s="67"/>
      <c r="J1296" s="67"/>
      <c r="K1296" s="121">
        <f>'B. Consumer Budget'!$I1296-'B. Consumer Budget'!$J1296</f>
        <v>0</v>
      </c>
      <c r="L1296" s="120" t="str">
        <f>IF(OR(C1296="",D1296=""),"",SUMIFS('C. Consumer Service Detail'!$J$11:$J$5010,'C. Consumer Service Detail'!$D$11:$D$5010,$C1296,'C. Consumer Service Detail'!$E$11:$E$5010,$D1296,'C. Consumer Service Detail'!$F$11:$F$5010,'B. Consumer Budget'!$G1296))</f>
        <v/>
      </c>
      <c r="M1296" s="120">
        <f>IF('B. Consumer Budget'!$K1296&lt;0,0,IF('B. Consumer Budget'!$L1296&gt;'B. Consumer Budget'!$K1296,'B. Consumer Budget'!$K1296,'B. Consumer Budget'!$L1296))</f>
        <v>0</v>
      </c>
      <c r="N1296" s="120" t="str">
        <f>IF('B. Consumer Budget'!$L1296="","",'B. Consumer Budget'!$M1296-'B. Consumer Budget'!$L1296)</f>
        <v/>
      </c>
      <c r="O1296" s="63" t="str">
        <f>IF(OR(E1296="",F1296=""),"",SUMIFS('C. Consumer Service Detail'!$J$11:$J$5010,'C. Consumer Service Detail'!$D$11:$D$5010,$C1296,'C. Consumer Service Detail'!$E$11:$E$5010,$D1296,'C. Consumer Service Detail'!$F$11:$F$5010,'B. Consumer Budget'!$G1296,'C. Consumer Service Detail'!$P$11:$P$5010,"Denied"))</f>
        <v/>
      </c>
    </row>
    <row r="1297" spans="2:15" x14ac:dyDescent="0.25">
      <c r="B1297" s="64">
        <f t="shared" si="20"/>
        <v>1287</v>
      </c>
      <c r="C1297" s="68"/>
      <c r="D1297" s="69"/>
      <c r="E1297" s="103"/>
      <c r="F1297" s="69"/>
      <c r="G1297" s="89"/>
      <c r="H1297" s="69"/>
      <c r="I1297" s="70"/>
      <c r="J1297" s="70"/>
      <c r="K1297" s="121">
        <f>'B. Consumer Budget'!$I1297-'B. Consumer Budget'!$J1297</f>
        <v>0</v>
      </c>
      <c r="L1297" s="120" t="str">
        <f>IF(OR(C1297="",D1297=""),"",SUMIFS('C. Consumer Service Detail'!$J$11:$J$5010,'C. Consumer Service Detail'!$D$11:$D$5010,$C1297,'C. Consumer Service Detail'!$E$11:$E$5010,$D1297,'C. Consumer Service Detail'!$F$11:$F$5010,'B. Consumer Budget'!$G1297))</f>
        <v/>
      </c>
      <c r="M1297" s="120">
        <f>IF('B. Consumer Budget'!$K1297&lt;0,0,IF('B. Consumer Budget'!$L1297&gt;'B. Consumer Budget'!$K1297,'B. Consumer Budget'!$K1297,'B. Consumer Budget'!$L1297))</f>
        <v>0</v>
      </c>
      <c r="N1297" s="120" t="str">
        <f>IF('B. Consumer Budget'!$L1297="","",'B. Consumer Budget'!$M1297-'B. Consumer Budget'!$L1297)</f>
        <v/>
      </c>
      <c r="O1297" s="63" t="str">
        <f>IF(OR(E1297="",F1297=""),"",SUMIFS('C. Consumer Service Detail'!$J$11:$J$5010,'C. Consumer Service Detail'!$D$11:$D$5010,$C1297,'C. Consumer Service Detail'!$E$11:$E$5010,$D1297,'C. Consumer Service Detail'!$F$11:$F$5010,'B. Consumer Budget'!$G1297,'C. Consumer Service Detail'!$P$11:$P$5010,"Denied"))</f>
        <v/>
      </c>
    </row>
    <row r="1298" spans="2:15" x14ac:dyDescent="0.25">
      <c r="B1298" s="64">
        <f t="shared" si="20"/>
        <v>1288</v>
      </c>
      <c r="C1298" s="65"/>
      <c r="D1298" s="66"/>
      <c r="E1298" s="104"/>
      <c r="F1298" s="66"/>
      <c r="G1298" s="88"/>
      <c r="H1298" s="66"/>
      <c r="I1298" s="67"/>
      <c r="J1298" s="67"/>
      <c r="K1298" s="121">
        <f>'B. Consumer Budget'!$I1298-'B. Consumer Budget'!$J1298</f>
        <v>0</v>
      </c>
      <c r="L1298" s="120" t="str">
        <f>IF(OR(C1298="",D1298=""),"",SUMIFS('C. Consumer Service Detail'!$J$11:$J$5010,'C. Consumer Service Detail'!$D$11:$D$5010,$C1298,'C. Consumer Service Detail'!$E$11:$E$5010,$D1298,'C. Consumer Service Detail'!$F$11:$F$5010,'B. Consumer Budget'!$G1298))</f>
        <v/>
      </c>
      <c r="M1298" s="120">
        <f>IF('B. Consumer Budget'!$K1298&lt;0,0,IF('B. Consumer Budget'!$L1298&gt;'B. Consumer Budget'!$K1298,'B. Consumer Budget'!$K1298,'B. Consumer Budget'!$L1298))</f>
        <v>0</v>
      </c>
      <c r="N1298" s="120" t="str">
        <f>IF('B. Consumer Budget'!$L1298="","",'B. Consumer Budget'!$M1298-'B. Consumer Budget'!$L1298)</f>
        <v/>
      </c>
      <c r="O1298" s="63" t="str">
        <f>IF(OR(E1298="",F1298=""),"",SUMIFS('C. Consumer Service Detail'!$J$11:$J$5010,'C. Consumer Service Detail'!$D$11:$D$5010,$C1298,'C. Consumer Service Detail'!$E$11:$E$5010,$D1298,'C. Consumer Service Detail'!$F$11:$F$5010,'B. Consumer Budget'!$G1298,'C. Consumer Service Detail'!$P$11:$P$5010,"Denied"))</f>
        <v/>
      </c>
    </row>
    <row r="1299" spans="2:15" x14ac:dyDescent="0.25">
      <c r="B1299" s="64">
        <f t="shared" si="20"/>
        <v>1289</v>
      </c>
      <c r="C1299" s="68"/>
      <c r="D1299" s="69"/>
      <c r="E1299" s="103"/>
      <c r="F1299" s="69"/>
      <c r="G1299" s="89"/>
      <c r="H1299" s="69"/>
      <c r="I1299" s="70"/>
      <c r="J1299" s="70"/>
      <c r="K1299" s="121">
        <f>'B. Consumer Budget'!$I1299-'B. Consumer Budget'!$J1299</f>
        <v>0</v>
      </c>
      <c r="L1299" s="120" t="str">
        <f>IF(OR(C1299="",D1299=""),"",SUMIFS('C. Consumer Service Detail'!$J$11:$J$5010,'C. Consumer Service Detail'!$D$11:$D$5010,$C1299,'C. Consumer Service Detail'!$E$11:$E$5010,$D1299,'C. Consumer Service Detail'!$F$11:$F$5010,'B. Consumer Budget'!$G1299))</f>
        <v/>
      </c>
      <c r="M1299" s="120">
        <f>IF('B. Consumer Budget'!$K1299&lt;0,0,IF('B. Consumer Budget'!$L1299&gt;'B. Consumer Budget'!$K1299,'B. Consumer Budget'!$K1299,'B. Consumer Budget'!$L1299))</f>
        <v>0</v>
      </c>
      <c r="N1299" s="120" t="str">
        <f>IF('B. Consumer Budget'!$L1299="","",'B. Consumer Budget'!$M1299-'B. Consumer Budget'!$L1299)</f>
        <v/>
      </c>
      <c r="O1299" s="63" t="str">
        <f>IF(OR(E1299="",F1299=""),"",SUMIFS('C. Consumer Service Detail'!$J$11:$J$5010,'C. Consumer Service Detail'!$D$11:$D$5010,$C1299,'C. Consumer Service Detail'!$E$11:$E$5010,$D1299,'C. Consumer Service Detail'!$F$11:$F$5010,'B. Consumer Budget'!$G1299,'C. Consumer Service Detail'!$P$11:$P$5010,"Denied"))</f>
        <v/>
      </c>
    </row>
    <row r="1300" spans="2:15" x14ac:dyDescent="0.25">
      <c r="B1300" s="64">
        <f t="shared" si="20"/>
        <v>1290</v>
      </c>
      <c r="C1300" s="65"/>
      <c r="D1300" s="66"/>
      <c r="E1300" s="104"/>
      <c r="F1300" s="66"/>
      <c r="G1300" s="88"/>
      <c r="H1300" s="66"/>
      <c r="I1300" s="67"/>
      <c r="J1300" s="67"/>
      <c r="K1300" s="121">
        <f>'B. Consumer Budget'!$I1300-'B. Consumer Budget'!$J1300</f>
        <v>0</v>
      </c>
      <c r="L1300" s="120" t="str">
        <f>IF(OR(C1300="",D1300=""),"",SUMIFS('C. Consumer Service Detail'!$J$11:$J$5010,'C. Consumer Service Detail'!$D$11:$D$5010,$C1300,'C. Consumer Service Detail'!$E$11:$E$5010,$D1300,'C. Consumer Service Detail'!$F$11:$F$5010,'B. Consumer Budget'!$G1300))</f>
        <v/>
      </c>
      <c r="M1300" s="120">
        <f>IF('B. Consumer Budget'!$K1300&lt;0,0,IF('B. Consumer Budget'!$L1300&gt;'B. Consumer Budget'!$K1300,'B. Consumer Budget'!$K1300,'B. Consumer Budget'!$L1300))</f>
        <v>0</v>
      </c>
      <c r="N1300" s="120" t="str">
        <f>IF('B. Consumer Budget'!$L1300="","",'B. Consumer Budget'!$M1300-'B. Consumer Budget'!$L1300)</f>
        <v/>
      </c>
      <c r="O1300" s="63" t="str">
        <f>IF(OR(E1300="",F1300=""),"",SUMIFS('C. Consumer Service Detail'!$J$11:$J$5010,'C. Consumer Service Detail'!$D$11:$D$5010,$C1300,'C. Consumer Service Detail'!$E$11:$E$5010,$D1300,'C. Consumer Service Detail'!$F$11:$F$5010,'B. Consumer Budget'!$G1300,'C. Consumer Service Detail'!$P$11:$P$5010,"Denied"))</f>
        <v/>
      </c>
    </row>
    <row r="1301" spans="2:15" x14ac:dyDescent="0.25">
      <c r="B1301" s="64">
        <f t="shared" si="20"/>
        <v>1291</v>
      </c>
      <c r="C1301" s="68"/>
      <c r="D1301" s="69"/>
      <c r="E1301" s="103"/>
      <c r="F1301" s="69"/>
      <c r="G1301" s="89"/>
      <c r="H1301" s="69"/>
      <c r="I1301" s="70"/>
      <c r="J1301" s="70"/>
      <c r="K1301" s="121">
        <f>'B. Consumer Budget'!$I1301-'B. Consumer Budget'!$J1301</f>
        <v>0</v>
      </c>
      <c r="L1301" s="120" t="str">
        <f>IF(OR(C1301="",D1301=""),"",SUMIFS('C. Consumer Service Detail'!$J$11:$J$5010,'C. Consumer Service Detail'!$D$11:$D$5010,$C1301,'C. Consumer Service Detail'!$E$11:$E$5010,$D1301,'C. Consumer Service Detail'!$F$11:$F$5010,'B. Consumer Budget'!$G1301))</f>
        <v/>
      </c>
      <c r="M1301" s="120">
        <f>IF('B. Consumer Budget'!$K1301&lt;0,0,IF('B. Consumer Budget'!$L1301&gt;'B. Consumer Budget'!$K1301,'B. Consumer Budget'!$K1301,'B. Consumer Budget'!$L1301))</f>
        <v>0</v>
      </c>
      <c r="N1301" s="120" t="str">
        <f>IF('B. Consumer Budget'!$L1301="","",'B. Consumer Budget'!$M1301-'B. Consumer Budget'!$L1301)</f>
        <v/>
      </c>
      <c r="O1301" s="63" t="str">
        <f>IF(OR(E1301="",F1301=""),"",SUMIFS('C. Consumer Service Detail'!$J$11:$J$5010,'C. Consumer Service Detail'!$D$11:$D$5010,$C1301,'C. Consumer Service Detail'!$E$11:$E$5010,$D1301,'C. Consumer Service Detail'!$F$11:$F$5010,'B. Consumer Budget'!$G1301,'C. Consumer Service Detail'!$P$11:$P$5010,"Denied"))</f>
        <v/>
      </c>
    </row>
    <row r="1302" spans="2:15" x14ac:dyDescent="0.25">
      <c r="B1302" s="64">
        <f t="shared" si="20"/>
        <v>1292</v>
      </c>
      <c r="C1302" s="65"/>
      <c r="D1302" s="66"/>
      <c r="E1302" s="104"/>
      <c r="F1302" s="66"/>
      <c r="G1302" s="88"/>
      <c r="H1302" s="66"/>
      <c r="I1302" s="67"/>
      <c r="J1302" s="67"/>
      <c r="K1302" s="121">
        <f>'B. Consumer Budget'!$I1302-'B. Consumer Budget'!$J1302</f>
        <v>0</v>
      </c>
      <c r="L1302" s="120" t="str">
        <f>IF(OR(C1302="",D1302=""),"",SUMIFS('C. Consumer Service Detail'!$J$11:$J$5010,'C. Consumer Service Detail'!$D$11:$D$5010,$C1302,'C. Consumer Service Detail'!$E$11:$E$5010,$D1302,'C. Consumer Service Detail'!$F$11:$F$5010,'B. Consumer Budget'!$G1302))</f>
        <v/>
      </c>
      <c r="M1302" s="120">
        <f>IF('B. Consumer Budget'!$K1302&lt;0,0,IF('B. Consumer Budget'!$L1302&gt;'B. Consumer Budget'!$K1302,'B. Consumer Budget'!$K1302,'B. Consumer Budget'!$L1302))</f>
        <v>0</v>
      </c>
      <c r="N1302" s="120" t="str">
        <f>IF('B. Consumer Budget'!$L1302="","",'B. Consumer Budget'!$M1302-'B. Consumer Budget'!$L1302)</f>
        <v/>
      </c>
      <c r="O1302" s="63" t="str">
        <f>IF(OR(E1302="",F1302=""),"",SUMIFS('C. Consumer Service Detail'!$J$11:$J$5010,'C. Consumer Service Detail'!$D$11:$D$5010,$C1302,'C. Consumer Service Detail'!$E$11:$E$5010,$D1302,'C. Consumer Service Detail'!$F$11:$F$5010,'B. Consumer Budget'!$G1302,'C. Consumer Service Detail'!$P$11:$P$5010,"Denied"))</f>
        <v/>
      </c>
    </row>
    <row r="1303" spans="2:15" x14ac:dyDescent="0.25">
      <c r="B1303" s="64">
        <f t="shared" si="20"/>
        <v>1293</v>
      </c>
      <c r="C1303" s="68"/>
      <c r="D1303" s="69"/>
      <c r="E1303" s="103"/>
      <c r="F1303" s="69"/>
      <c r="G1303" s="89"/>
      <c r="H1303" s="69"/>
      <c r="I1303" s="70"/>
      <c r="J1303" s="70"/>
      <c r="K1303" s="121">
        <f>'B. Consumer Budget'!$I1303-'B. Consumer Budget'!$J1303</f>
        <v>0</v>
      </c>
      <c r="L1303" s="120" t="str">
        <f>IF(OR(C1303="",D1303=""),"",SUMIFS('C. Consumer Service Detail'!$J$11:$J$5010,'C. Consumer Service Detail'!$D$11:$D$5010,$C1303,'C. Consumer Service Detail'!$E$11:$E$5010,$D1303,'C. Consumer Service Detail'!$F$11:$F$5010,'B. Consumer Budget'!$G1303))</f>
        <v/>
      </c>
      <c r="M1303" s="120">
        <f>IF('B. Consumer Budget'!$K1303&lt;0,0,IF('B. Consumer Budget'!$L1303&gt;'B. Consumer Budget'!$K1303,'B. Consumer Budget'!$K1303,'B. Consumer Budget'!$L1303))</f>
        <v>0</v>
      </c>
      <c r="N1303" s="120" t="str">
        <f>IF('B. Consumer Budget'!$L1303="","",'B. Consumer Budget'!$M1303-'B. Consumer Budget'!$L1303)</f>
        <v/>
      </c>
      <c r="O1303" s="63" t="str">
        <f>IF(OR(E1303="",F1303=""),"",SUMIFS('C. Consumer Service Detail'!$J$11:$J$5010,'C. Consumer Service Detail'!$D$11:$D$5010,$C1303,'C. Consumer Service Detail'!$E$11:$E$5010,$D1303,'C. Consumer Service Detail'!$F$11:$F$5010,'B. Consumer Budget'!$G1303,'C. Consumer Service Detail'!$P$11:$P$5010,"Denied"))</f>
        <v/>
      </c>
    </row>
    <row r="1304" spans="2:15" x14ac:dyDescent="0.25">
      <c r="B1304" s="64">
        <f t="shared" si="20"/>
        <v>1294</v>
      </c>
      <c r="C1304" s="65"/>
      <c r="D1304" s="66"/>
      <c r="E1304" s="104"/>
      <c r="F1304" s="66"/>
      <c r="G1304" s="88"/>
      <c r="H1304" s="66"/>
      <c r="I1304" s="67"/>
      <c r="J1304" s="67"/>
      <c r="K1304" s="121">
        <f>'B. Consumer Budget'!$I1304-'B. Consumer Budget'!$J1304</f>
        <v>0</v>
      </c>
      <c r="L1304" s="120" t="str">
        <f>IF(OR(C1304="",D1304=""),"",SUMIFS('C. Consumer Service Detail'!$J$11:$J$5010,'C. Consumer Service Detail'!$D$11:$D$5010,$C1304,'C. Consumer Service Detail'!$E$11:$E$5010,$D1304,'C. Consumer Service Detail'!$F$11:$F$5010,'B. Consumer Budget'!$G1304))</f>
        <v/>
      </c>
      <c r="M1304" s="120">
        <f>IF('B. Consumer Budget'!$K1304&lt;0,0,IF('B. Consumer Budget'!$L1304&gt;'B. Consumer Budget'!$K1304,'B. Consumer Budget'!$K1304,'B. Consumer Budget'!$L1304))</f>
        <v>0</v>
      </c>
      <c r="N1304" s="120" t="str">
        <f>IF('B. Consumer Budget'!$L1304="","",'B. Consumer Budget'!$M1304-'B. Consumer Budget'!$L1304)</f>
        <v/>
      </c>
      <c r="O1304" s="63" t="str">
        <f>IF(OR(E1304="",F1304=""),"",SUMIFS('C. Consumer Service Detail'!$J$11:$J$5010,'C. Consumer Service Detail'!$D$11:$D$5010,$C1304,'C. Consumer Service Detail'!$E$11:$E$5010,$D1304,'C. Consumer Service Detail'!$F$11:$F$5010,'B. Consumer Budget'!$G1304,'C. Consumer Service Detail'!$P$11:$P$5010,"Denied"))</f>
        <v/>
      </c>
    </row>
    <row r="1305" spans="2:15" x14ac:dyDescent="0.25">
      <c r="B1305" s="64">
        <f t="shared" si="20"/>
        <v>1295</v>
      </c>
      <c r="C1305" s="68"/>
      <c r="D1305" s="69"/>
      <c r="E1305" s="103"/>
      <c r="F1305" s="69"/>
      <c r="G1305" s="89"/>
      <c r="H1305" s="69"/>
      <c r="I1305" s="70"/>
      <c r="J1305" s="70"/>
      <c r="K1305" s="121">
        <f>'B. Consumer Budget'!$I1305-'B. Consumer Budget'!$J1305</f>
        <v>0</v>
      </c>
      <c r="L1305" s="120" t="str">
        <f>IF(OR(C1305="",D1305=""),"",SUMIFS('C. Consumer Service Detail'!$J$11:$J$5010,'C. Consumer Service Detail'!$D$11:$D$5010,$C1305,'C. Consumer Service Detail'!$E$11:$E$5010,$D1305,'C. Consumer Service Detail'!$F$11:$F$5010,'B. Consumer Budget'!$G1305))</f>
        <v/>
      </c>
      <c r="M1305" s="120">
        <f>IF('B. Consumer Budget'!$K1305&lt;0,0,IF('B. Consumer Budget'!$L1305&gt;'B. Consumer Budget'!$K1305,'B. Consumer Budget'!$K1305,'B. Consumer Budget'!$L1305))</f>
        <v>0</v>
      </c>
      <c r="N1305" s="120" t="str">
        <f>IF('B. Consumer Budget'!$L1305="","",'B. Consumer Budget'!$M1305-'B. Consumer Budget'!$L1305)</f>
        <v/>
      </c>
      <c r="O1305" s="63" t="str">
        <f>IF(OR(E1305="",F1305=""),"",SUMIFS('C. Consumer Service Detail'!$J$11:$J$5010,'C. Consumer Service Detail'!$D$11:$D$5010,$C1305,'C. Consumer Service Detail'!$E$11:$E$5010,$D1305,'C. Consumer Service Detail'!$F$11:$F$5010,'B. Consumer Budget'!$G1305,'C. Consumer Service Detail'!$P$11:$P$5010,"Denied"))</f>
        <v/>
      </c>
    </row>
    <row r="1306" spans="2:15" x14ac:dyDescent="0.25">
      <c r="B1306" s="64">
        <f t="shared" si="20"/>
        <v>1296</v>
      </c>
      <c r="C1306" s="65"/>
      <c r="D1306" s="66"/>
      <c r="E1306" s="104"/>
      <c r="F1306" s="66"/>
      <c r="G1306" s="88"/>
      <c r="H1306" s="66"/>
      <c r="I1306" s="67"/>
      <c r="J1306" s="67"/>
      <c r="K1306" s="121">
        <f>'B. Consumer Budget'!$I1306-'B. Consumer Budget'!$J1306</f>
        <v>0</v>
      </c>
      <c r="L1306" s="120" t="str">
        <f>IF(OR(C1306="",D1306=""),"",SUMIFS('C. Consumer Service Detail'!$J$11:$J$5010,'C. Consumer Service Detail'!$D$11:$D$5010,$C1306,'C. Consumer Service Detail'!$E$11:$E$5010,$D1306,'C. Consumer Service Detail'!$F$11:$F$5010,'B. Consumer Budget'!$G1306))</f>
        <v/>
      </c>
      <c r="M1306" s="120">
        <f>IF('B. Consumer Budget'!$K1306&lt;0,0,IF('B. Consumer Budget'!$L1306&gt;'B. Consumer Budget'!$K1306,'B. Consumer Budget'!$K1306,'B. Consumer Budget'!$L1306))</f>
        <v>0</v>
      </c>
      <c r="N1306" s="120" t="str">
        <f>IF('B. Consumer Budget'!$L1306="","",'B. Consumer Budget'!$M1306-'B. Consumer Budget'!$L1306)</f>
        <v/>
      </c>
      <c r="O1306" s="63" t="str">
        <f>IF(OR(E1306="",F1306=""),"",SUMIFS('C. Consumer Service Detail'!$J$11:$J$5010,'C. Consumer Service Detail'!$D$11:$D$5010,$C1306,'C. Consumer Service Detail'!$E$11:$E$5010,$D1306,'C. Consumer Service Detail'!$F$11:$F$5010,'B. Consumer Budget'!$G1306,'C. Consumer Service Detail'!$P$11:$P$5010,"Denied"))</f>
        <v/>
      </c>
    </row>
    <row r="1307" spans="2:15" x14ac:dyDescent="0.25">
      <c r="B1307" s="64">
        <f t="shared" si="20"/>
        <v>1297</v>
      </c>
      <c r="C1307" s="68"/>
      <c r="D1307" s="69"/>
      <c r="E1307" s="103"/>
      <c r="F1307" s="69"/>
      <c r="G1307" s="89"/>
      <c r="H1307" s="69"/>
      <c r="I1307" s="70"/>
      <c r="J1307" s="70"/>
      <c r="K1307" s="121">
        <f>'B. Consumer Budget'!$I1307-'B. Consumer Budget'!$J1307</f>
        <v>0</v>
      </c>
      <c r="L1307" s="120" t="str">
        <f>IF(OR(C1307="",D1307=""),"",SUMIFS('C. Consumer Service Detail'!$J$11:$J$5010,'C. Consumer Service Detail'!$D$11:$D$5010,$C1307,'C. Consumer Service Detail'!$E$11:$E$5010,$D1307,'C. Consumer Service Detail'!$F$11:$F$5010,'B. Consumer Budget'!$G1307))</f>
        <v/>
      </c>
      <c r="M1307" s="120">
        <f>IF('B. Consumer Budget'!$K1307&lt;0,0,IF('B. Consumer Budget'!$L1307&gt;'B. Consumer Budget'!$K1307,'B. Consumer Budget'!$K1307,'B. Consumer Budget'!$L1307))</f>
        <v>0</v>
      </c>
      <c r="N1307" s="120" t="str">
        <f>IF('B. Consumer Budget'!$L1307="","",'B. Consumer Budget'!$M1307-'B. Consumer Budget'!$L1307)</f>
        <v/>
      </c>
      <c r="O1307" s="63" t="str">
        <f>IF(OR(E1307="",F1307=""),"",SUMIFS('C. Consumer Service Detail'!$J$11:$J$5010,'C. Consumer Service Detail'!$D$11:$D$5010,$C1307,'C. Consumer Service Detail'!$E$11:$E$5010,$D1307,'C. Consumer Service Detail'!$F$11:$F$5010,'B. Consumer Budget'!$G1307,'C. Consumer Service Detail'!$P$11:$P$5010,"Denied"))</f>
        <v/>
      </c>
    </row>
    <row r="1308" spans="2:15" x14ac:dyDescent="0.25">
      <c r="B1308" s="64">
        <f t="shared" si="20"/>
        <v>1298</v>
      </c>
      <c r="C1308" s="65"/>
      <c r="D1308" s="66"/>
      <c r="E1308" s="104"/>
      <c r="F1308" s="66"/>
      <c r="G1308" s="88"/>
      <c r="H1308" s="66"/>
      <c r="I1308" s="67"/>
      <c r="J1308" s="67"/>
      <c r="K1308" s="121">
        <f>'B. Consumer Budget'!$I1308-'B. Consumer Budget'!$J1308</f>
        <v>0</v>
      </c>
      <c r="L1308" s="120" t="str">
        <f>IF(OR(C1308="",D1308=""),"",SUMIFS('C. Consumer Service Detail'!$J$11:$J$5010,'C. Consumer Service Detail'!$D$11:$D$5010,$C1308,'C. Consumer Service Detail'!$E$11:$E$5010,$D1308,'C. Consumer Service Detail'!$F$11:$F$5010,'B. Consumer Budget'!$G1308))</f>
        <v/>
      </c>
      <c r="M1308" s="120">
        <f>IF('B. Consumer Budget'!$K1308&lt;0,0,IF('B. Consumer Budget'!$L1308&gt;'B. Consumer Budget'!$K1308,'B. Consumer Budget'!$K1308,'B. Consumer Budget'!$L1308))</f>
        <v>0</v>
      </c>
      <c r="N1308" s="120" t="str">
        <f>IF('B. Consumer Budget'!$L1308="","",'B. Consumer Budget'!$M1308-'B. Consumer Budget'!$L1308)</f>
        <v/>
      </c>
      <c r="O1308" s="63" t="str">
        <f>IF(OR(E1308="",F1308=""),"",SUMIFS('C. Consumer Service Detail'!$J$11:$J$5010,'C. Consumer Service Detail'!$D$11:$D$5010,$C1308,'C. Consumer Service Detail'!$E$11:$E$5010,$D1308,'C. Consumer Service Detail'!$F$11:$F$5010,'B. Consumer Budget'!$G1308,'C. Consumer Service Detail'!$P$11:$P$5010,"Denied"))</f>
        <v/>
      </c>
    </row>
    <row r="1309" spans="2:15" x14ac:dyDescent="0.25">
      <c r="B1309" s="64">
        <f t="shared" si="20"/>
        <v>1299</v>
      </c>
      <c r="C1309" s="68"/>
      <c r="D1309" s="69"/>
      <c r="E1309" s="103"/>
      <c r="F1309" s="69"/>
      <c r="G1309" s="89"/>
      <c r="H1309" s="69"/>
      <c r="I1309" s="70"/>
      <c r="J1309" s="70"/>
      <c r="K1309" s="121">
        <f>'B. Consumer Budget'!$I1309-'B. Consumer Budget'!$J1309</f>
        <v>0</v>
      </c>
      <c r="L1309" s="120" t="str">
        <f>IF(OR(C1309="",D1309=""),"",SUMIFS('C. Consumer Service Detail'!$J$11:$J$5010,'C. Consumer Service Detail'!$D$11:$D$5010,$C1309,'C. Consumer Service Detail'!$E$11:$E$5010,$D1309,'C. Consumer Service Detail'!$F$11:$F$5010,'B. Consumer Budget'!$G1309))</f>
        <v/>
      </c>
      <c r="M1309" s="120">
        <f>IF('B. Consumer Budget'!$K1309&lt;0,0,IF('B. Consumer Budget'!$L1309&gt;'B. Consumer Budget'!$K1309,'B. Consumer Budget'!$K1309,'B. Consumer Budget'!$L1309))</f>
        <v>0</v>
      </c>
      <c r="N1309" s="120" t="str">
        <f>IF('B. Consumer Budget'!$L1309="","",'B. Consumer Budget'!$M1309-'B. Consumer Budget'!$L1309)</f>
        <v/>
      </c>
      <c r="O1309" s="63" t="str">
        <f>IF(OR(E1309="",F1309=""),"",SUMIFS('C. Consumer Service Detail'!$J$11:$J$5010,'C. Consumer Service Detail'!$D$11:$D$5010,$C1309,'C. Consumer Service Detail'!$E$11:$E$5010,$D1309,'C. Consumer Service Detail'!$F$11:$F$5010,'B. Consumer Budget'!$G1309,'C. Consumer Service Detail'!$P$11:$P$5010,"Denied"))</f>
        <v/>
      </c>
    </row>
    <row r="1310" spans="2:15" x14ac:dyDescent="0.25">
      <c r="B1310" s="64">
        <f t="shared" si="20"/>
        <v>1300</v>
      </c>
      <c r="C1310" s="65"/>
      <c r="D1310" s="66"/>
      <c r="E1310" s="104"/>
      <c r="F1310" s="66"/>
      <c r="G1310" s="88"/>
      <c r="H1310" s="66"/>
      <c r="I1310" s="67"/>
      <c r="J1310" s="67"/>
      <c r="K1310" s="121">
        <f>'B. Consumer Budget'!$I1310-'B. Consumer Budget'!$J1310</f>
        <v>0</v>
      </c>
      <c r="L1310" s="120" t="str">
        <f>IF(OR(C1310="",D1310=""),"",SUMIFS('C. Consumer Service Detail'!$J$11:$J$5010,'C. Consumer Service Detail'!$D$11:$D$5010,$C1310,'C. Consumer Service Detail'!$E$11:$E$5010,$D1310,'C. Consumer Service Detail'!$F$11:$F$5010,'B. Consumer Budget'!$G1310))</f>
        <v/>
      </c>
      <c r="M1310" s="120">
        <f>IF('B. Consumer Budget'!$K1310&lt;0,0,IF('B. Consumer Budget'!$L1310&gt;'B. Consumer Budget'!$K1310,'B. Consumer Budget'!$K1310,'B. Consumer Budget'!$L1310))</f>
        <v>0</v>
      </c>
      <c r="N1310" s="120" t="str">
        <f>IF('B. Consumer Budget'!$L1310="","",'B. Consumer Budget'!$M1310-'B. Consumer Budget'!$L1310)</f>
        <v/>
      </c>
      <c r="O1310" s="63" t="str">
        <f>IF(OR(E1310="",F1310=""),"",SUMIFS('C. Consumer Service Detail'!$J$11:$J$5010,'C. Consumer Service Detail'!$D$11:$D$5010,$C1310,'C. Consumer Service Detail'!$E$11:$E$5010,$D1310,'C. Consumer Service Detail'!$F$11:$F$5010,'B. Consumer Budget'!$G1310,'C. Consumer Service Detail'!$P$11:$P$5010,"Denied"))</f>
        <v/>
      </c>
    </row>
    <row r="1311" spans="2:15" x14ac:dyDescent="0.25">
      <c r="B1311" s="64">
        <f t="shared" si="20"/>
        <v>1301</v>
      </c>
      <c r="C1311" s="68"/>
      <c r="D1311" s="69"/>
      <c r="E1311" s="103"/>
      <c r="F1311" s="69"/>
      <c r="G1311" s="89"/>
      <c r="H1311" s="69"/>
      <c r="I1311" s="70"/>
      <c r="J1311" s="70"/>
      <c r="K1311" s="121">
        <f>'B. Consumer Budget'!$I1311-'B. Consumer Budget'!$J1311</f>
        <v>0</v>
      </c>
      <c r="L1311" s="120" t="str">
        <f>IF(OR(C1311="",D1311=""),"",SUMIFS('C. Consumer Service Detail'!$J$11:$J$5010,'C. Consumer Service Detail'!$D$11:$D$5010,$C1311,'C. Consumer Service Detail'!$E$11:$E$5010,$D1311,'C. Consumer Service Detail'!$F$11:$F$5010,'B. Consumer Budget'!$G1311))</f>
        <v/>
      </c>
      <c r="M1311" s="120">
        <f>IF('B. Consumer Budget'!$K1311&lt;0,0,IF('B. Consumer Budget'!$L1311&gt;'B. Consumer Budget'!$K1311,'B. Consumer Budget'!$K1311,'B. Consumer Budget'!$L1311))</f>
        <v>0</v>
      </c>
      <c r="N1311" s="120" t="str">
        <f>IF('B. Consumer Budget'!$L1311="","",'B. Consumer Budget'!$M1311-'B. Consumer Budget'!$L1311)</f>
        <v/>
      </c>
      <c r="O1311" s="63" t="str">
        <f>IF(OR(E1311="",F1311=""),"",SUMIFS('C. Consumer Service Detail'!$J$11:$J$5010,'C. Consumer Service Detail'!$D$11:$D$5010,$C1311,'C. Consumer Service Detail'!$E$11:$E$5010,$D1311,'C. Consumer Service Detail'!$F$11:$F$5010,'B. Consumer Budget'!$G1311,'C. Consumer Service Detail'!$P$11:$P$5010,"Denied"))</f>
        <v/>
      </c>
    </row>
    <row r="1312" spans="2:15" x14ac:dyDescent="0.25">
      <c r="B1312" s="64">
        <f t="shared" si="20"/>
        <v>1302</v>
      </c>
      <c r="C1312" s="65"/>
      <c r="D1312" s="66"/>
      <c r="E1312" s="104"/>
      <c r="F1312" s="66"/>
      <c r="G1312" s="88"/>
      <c r="H1312" s="66"/>
      <c r="I1312" s="67"/>
      <c r="J1312" s="67"/>
      <c r="K1312" s="121">
        <f>'B. Consumer Budget'!$I1312-'B. Consumer Budget'!$J1312</f>
        <v>0</v>
      </c>
      <c r="L1312" s="120" t="str">
        <f>IF(OR(C1312="",D1312=""),"",SUMIFS('C. Consumer Service Detail'!$J$11:$J$5010,'C. Consumer Service Detail'!$D$11:$D$5010,$C1312,'C. Consumer Service Detail'!$E$11:$E$5010,$D1312,'C. Consumer Service Detail'!$F$11:$F$5010,'B. Consumer Budget'!$G1312))</f>
        <v/>
      </c>
      <c r="M1312" s="120">
        <f>IF('B. Consumer Budget'!$K1312&lt;0,0,IF('B. Consumer Budget'!$L1312&gt;'B. Consumer Budget'!$K1312,'B. Consumer Budget'!$K1312,'B. Consumer Budget'!$L1312))</f>
        <v>0</v>
      </c>
      <c r="N1312" s="120" t="str">
        <f>IF('B. Consumer Budget'!$L1312="","",'B. Consumer Budget'!$M1312-'B. Consumer Budget'!$L1312)</f>
        <v/>
      </c>
      <c r="O1312" s="63" t="str">
        <f>IF(OR(E1312="",F1312=""),"",SUMIFS('C. Consumer Service Detail'!$J$11:$J$5010,'C. Consumer Service Detail'!$D$11:$D$5010,$C1312,'C. Consumer Service Detail'!$E$11:$E$5010,$D1312,'C. Consumer Service Detail'!$F$11:$F$5010,'B. Consumer Budget'!$G1312,'C. Consumer Service Detail'!$P$11:$P$5010,"Denied"))</f>
        <v/>
      </c>
    </row>
    <row r="1313" spans="2:15" x14ac:dyDescent="0.25">
      <c r="B1313" s="64">
        <f t="shared" si="20"/>
        <v>1303</v>
      </c>
      <c r="C1313" s="68"/>
      <c r="D1313" s="69"/>
      <c r="E1313" s="103"/>
      <c r="F1313" s="69"/>
      <c r="G1313" s="89"/>
      <c r="H1313" s="69"/>
      <c r="I1313" s="70"/>
      <c r="J1313" s="70"/>
      <c r="K1313" s="121">
        <f>'B. Consumer Budget'!$I1313-'B. Consumer Budget'!$J1313</f>
        <v>0</v>
      </c>
      <c r="L1313" s="120" t="str">
        <f>IF(OR(C1313="",D1313=""),"",SUMIFS('C. Consumer Service Detail'!$J$11:$J$5010,'C. Consumer Service Detail'!$D$11:$D$5010,$C1313,'C. Consumer Service Detail'!$E$11:$E$5010,$D1313,'C. Consumer Service Detail'!$F$11:$F$5010,'B. Consumer Budget'!$G1313))</f>
        <v/>
      </c>
      <c r="M1313" s="120">
        <f>IF('B. Consumer Budget'!$K1313&lt;0,0,IF('B. Consumer Budget'!$L1313&gt;'B. Consumer Budget'!$K1313,'B. Consumer Budget'!$K1313,'B. Consumer Budget'!$L1313))</f>
        <v>0</v>
      </c>
      <c r="N1313" s="120" t="str">
        <f>IF('B. Consumer Budget'!$L1313="","",'B. Consumer Budget'!$M1313-'B. Consumer Budget'!$L1313)</f>
        <v/>
      </c>
      <c r="O1313" s="63" t="str">
        <f>IF(OR(E1313="",F1313=""),"",SUMIFS('C. Consumer Service Detail'!$J$11:$J$5010,'C. Consumer Service Detail'!$D$11:$D$5010,$C1313,'C. Consumer Service Detail'!$E$11:$E$5010,$D1313,'C. Consumer Service Detail'!$F$11:$F$5010,'B. Consumer Budget'!$G1313,'C. Consumer Service Detail'!$P$11:$P$5010,"Denied"))</f>
        <v/>
      </c>
    </row>
    <row r="1314" spans="2:15" x14ac:dyDescent="0.25">
      <c r="B1314" s="64">
        <f t="shared" si="20"/>
        <v>1304</v>
      </c>
      <c r="C1314" s="65"/>
      <c r="D1314" s="66"/>
      <c r="E1314" s="104"/>
      <c r="F1314" s="66"/>
      <c r="G1314" s="88"/>
      <c r="H1314" s="66"/>
      <c r="I1314" s="67"/>
      <c r="J1314" s="67"/>
      <c r="K1314" s="121">
        <f>'B. Consumer Budget'!$I1314-'B. Consumer Budget'!$J1314</f>
        <v>0</v>
      </c>
      <c r="L1314" s="120" t="str">
        <f>IF(OR(C1314="",D1314=""),"",SUMIFS('C. Consumer Service Detail'!$J$11:$J$5010,'C. Consumer Service Detail'!$D$11:$D$5010,$C1314,'C. Consumer Service Detail'!$E$11:$E$5010,$D1314,'C. Consumer Service Detail'!$F$11:$F$5010,'B. Consumer Budget'!$G1314))</f>
        <v/>
      </c>
      <c r="M1314" s="120">
        <f>IF('B. Consumer Budget'!$K1314&lt;0,0,IF('B. Consumer Budget'!$L1314&gt;'B. Consumer Budget'!$K1314,'B. Consumer Budget'!$K1314,'B. Consumer Budget'!$L1314))</f>
        <v>0</v>
      </c>
      <c r="N1314" s="120" t="str">
        <f>IF('B. Consumer Budget'!$L1314="","",'B. Consumer Budget'!$M1314-'B. Consumer Budget'!$L1314)</f>
        <v/>
      </c>
      <c r="O1314" s="63" t="str">
        <f>IF(OR(E1314="",F1314=""),"",SUMIFS('C. Consumer Service Detail'!$J$11:$J$5010,'C. Consumer Service Detail'!$D$11:$D$5010,$C1314,'C. Consumer Service Detail'!$E$11:$E$5010,$D1314,'C. Consumer Service Detail'!$F$11:$F$5010,'B. Consumer Budget'!$G1314,'C. Consumer Service Detail'!$P$11:$P$5010,"Denied"))</f>
        <v/>
      </c>
    </row>
    <row r="1315" spans="2:15" x14ac:dyDescent="0.25">
      <c r="B1315" s="64">
        <f t="shared" si="20"/>
        <v>1305</v>
      </c>
      <c r="C1315" s="68"/>
      <c r="D1315" s="69"/>
      <c r="E1315" s="103"/>
      <c r="F1315" s="69"/>
      <c r="G1315" s="89"/>
      <c r="H1315" s="69"/>
      <c r="I1315" s="70"/>
      <c r="J1315" s="70"/>
      <c r="K1315" s="121">
        <f>'B. Consumer Budget'!$I1315-'B. Consumer Budget'!$J1315</f>
        <v>0</v>
      </c>
      <c r="L1315" s="120" t="str">
        <f>IF(OR(C1315="",D1315=""),"",SUMIFS('C. Consumer Service Detail'!$J$11:$J$5010,'C. Consumer Service Detail'!$D$11:$D$5010,$C1315,'C. Consumer Service Detail'!$E$11:$E$5010,$D1315,'C. Consumer Service Detail'!$F$11:$F$5010,'B. Consumer Budget'!$G1315))</f>
        <v/>
      </c>
      <c r="M1315" s="120">
        <f>IF('B. Consumer Budget'!$K1315&lt;0,0,IF('B. Consumer Budget'!$L1315&gt;'B. Consumer Budget'!$K1315,'B. Consumer Budget'!$K1315,'B. Consumer Budget'!$L1315))</f>
        <v>0</v>
      </c>
      <c r="N1315" s="120" t="str">
        <f>IF('B. Consumer Budget'!$L1315="","",'B. Consumer Budget'!$M1315-'B. Consumer Budget'!$L1315)</f>
        <v/>
      </c>
      <c r="O1315" s="63" t="str">
        <f>IF(OR(E1315="",F1315=""),"",SUMIFS('C. Consumer Service Detail'!$J$11:$J$5010,'C. Consumer Service Detail'!$D$11:$D$5010,$C1315,'C. Consumer Service Detail'!$E$11:$E$5010,$D1315,'C. Consumer Service Detail'!$F$11:$F$5010,'B. Consumer Budget'!$G1315,'C. Consumer Service Detail'!$P$11:$P$5010,"Denied"))</f>
        <v/>
      </c>
    </row>
    <row r="1316" spans="2:15" x14ac:dyDescent="0.25">
      <c r="B1316" s="64">
        <f t="shared" si="20"/>
        <v>1306</v>
      </c>
      <c r="C1316" s="65"/>
      <c r="D1316" s="66"/>
      <c r="E1316" s="104"/>
      <c r="F1316" s="66"/>
      <c r="G1316" s="88"/>
      <c r="H1316" s="66"/>
      <c r="I1316" s="67"/>
      <c r="J1316" s="67"/>
      <c r="K1316" s="121">
        <f>'B. Consumer Budget'!$I1316-'B. Consumer Budget'!$J1316</f>
        <v>0</v>
      </c>
      <c r="L1316" s="120" t="str">
        <f>IF(OR(C1316="",D1316=""),"",SUMIFS('C. Consumer Service Detail'!$J$11:$J$5010,'C. Consumer Service Detail'!$D$11:$D$5010,$C1316,'C. Consumer Service Detail'!$E$11:$E$5010,$D1316,'C. Consumer Service Detail'!$F$11:$F$5010,'B. Consumer Budget'!$G1316))</f>
        <v/>
      </c>
      <c r="M1316" s="120">
        <f>IF('B. Consumer Budget'!$K1316&lt;0,0,IF('B. Consumer Budget'!$L1316&gt;'B. Consumer Budget'!$K1316,'B. Consumer Budget'!$K1316,'B. Consumer Budget'!$L1316))</f>
        <v>0</v>
      </c>
      <c r="N1316" s="120" t="str">
        <f>IF('B. Consumer Budget'!$L1316="","",'B. Consumer Budget'!$M1316-'B. Consumer Budget'!$L1316)</f>
        <v/>
      </c>
      <c r="O1316" s="63" t="str">
        <f>IF(OR(E1316="",F1316=""),"",SUMIFS('C. Consumer Service Detail'!$J$11:$J$5010,'C. Consumer Service Detail'!$D$11:$D$5010,$C1316,'C. Consumer Service Detail'!$E$11:$E$5010,$D1316,'C. Consumer Service Detail'!$F$11:$F$5010,'B. Consumer Budget'!$G1316,'C. Consumer Service Detail'!$P$11:$P$5010,"Denied"))</f>
        <v/>
      </c>
    </row>
    <row r="1317" spans="2:15" x14ac:dyDescent="0.25">
      <c r="B1317" s="64">
        <f t="shared" si="20"/>
        <v>1307</v>
      </c>
      <c r="C1317" s="68"/>
      <c r="D1317" s="69"/>
      <c r="E1317" s="103"/>
      <c r="F1317" s="69"/>
      <c r="G1317" s="89"/>
      <c r="H1317" s="69"/>
      <c r="I1317" s="70"/>
      <c r="J1317" s="70"/>
      <c r="K1317" s="121">
        <f>'B. Consumer Budget'!$I1317-'B. Consumer Budget'!$J1317</f>
        <v>0</v>
      </c>
      <c r="L1317" s="120" t="str">
        <f>IF(OR(C1317="",D1317=""),"",SUMIFS('C. Consumer Service Detail'!$J$11:$J$5010,'C. Consumer Service Detail'!$D$11:$D$5010,$C1317,'C. Consumer Service Detail'!$E$11:$E$5010,$D1317,'C. Consumer Service Detail'!$F$11:$F$5010,'B. Consumer Budget'!$G1317))</f>
        <v/>
      </c>
      <c r="M1317" s="120">
        <f>IF('B. Consumer Budget'!$K1317&lt;0,0,IF('B. Consumer Budget'!$L1317&gt;'B. Consumer Budget'!$K1317,'B. Consumer Budget'!$K1317,'B. Consumer Budget'!$L1317))</f>
        <v>0</v>
      </c>
      <c r="N1317" s="120" t="str">
        <f>IF('B. Consumer Budget'!$L1317="","",'B. Consumer Budget'!$M1317-'B. Consumer Budget'!$L1317)</f>
        <v/>
      </c>
      <c r="O1317" s="63" t="str">
        <f>IF(OR(E1317="",F1317=""),"",SUMIFS('C. Consumer Service Detail'!$J$11:$J$5010,'C. Consumer Service Detail'!$D$11:$D$5010,$C1317,'C. Consumer Service Detail'!$E$11:$E$5010,$D1317,'C. Consumer Service Detail'!$F$11:$F$5010,'B. Consumer Budget'!$G1317,'C. Consumer Service Detail'!$P$11:$P$5010,"Denied"))</f>
        <v/>
      </c>
    </row>
    <row r="1318" spans="2:15" x14ac:dyDescent="0.25">
      <c r="B1318" s="64">
        <f t="shared" si="20"/>
        <v>1308</v>
      </c>
      <c r="C1318" s="65"/>
      <c r="D1318" s="66"/>
      <c r="E1318" s="104"/>
      <c r="F1318" s="66"/>
      <c r="G1318" s="88"/>
      <c r="H1318" s="66"/>
      <c r="I1318" s="67"/>
      <c r="J1318" s="67"/>
      <c r="K1318" s="121">
        <f>'B. Consumer Budget'!$I1318-'B. Consumer Budget'!$J1318</f>
        <v>0</v>
      </c>
      <c r="L1318" s="120" t="str">
        <f>IF(OR(C1318="",D1318=""),"",SUMIFS('C. Consumer Service Detail'!$J$11:$J$5010,'C. Consumer Service Detail'!$D$11:$D$5010,$C1318,'C. Consumer Service Detail'!$E$11:$E$5010,$D1318,'C. Consumer Service Detail'!$F$11:$F$5010,'B. Consumer Budget'!$G1318))</f>
        <v/>
      </c>
      <c r="M1318" s="120">
        <f>IF('B. Consumer Budget'!$K1318&lt;0,0,IF('B. Consumer Budget'!$L1318&gt;'B. Consumer Budget'!$K1318,'B. Consumer Budget'!$K1318,'B. Consumer Budget'!$L1318))</f>
        <v>0</v>
      </c>
      <c r="N1318" s="120" t="str">
        <f>IF('B. Consumer Budget'!$L1318="","",'B. Consumer Budget'!$M1318-'B. Consumer Budget'!$L1318)</f>
        <v/>
      </c>
      <c r="O1318" s="63" t="str">
        <f>IF(OR(E1318="",F1318=""),"",SUMIFS('C. Consumer Service Detail'!$J$11:$J$5010,'C. Consumer Service Detail'!$D$11:$D$5010,$C1318,'C. Consumer Service Detail'!$E$11:$E$5010,$D1318,'C. Consumer Service Detail'!$F$11:$F$5010,'B. Consumer Budget'!$G1318,'C. Consumer Service Detail'!$P$11:$P$5010,"Denied"))</f>
        <v/>
      </c>
    </row>
    <row r="1319" spans="2:15" x14ac:dyDescent="0.25">
      <c r="B1319" s="64">
        <f t="shared" si="20"/>
        <v>1309</v>
      </c>
      <c r="C1319" s="68"/>
      <c r="D1319" s="69"/>
      <c r="E1319" s="103"/>
      <c r="F1319" s="69"/>
      <c r="G1319" s="89"/>
      <c r="H1319" s="69"/>
      <c r="I1319" s="70"/>
      <c r="J1319" s="70"/>
      <c r="K1319" s="121">
        <f>'B. Consumer Budget'!$I1319-'B. Consumer Budget'!$J1319</f>
        <v>0</v>
      </c>
      <c r="L1319" s="120" t="str">
        <f>IF(OR(C1319="",D1319=""),"",SUMIFS('C. Consumer Service Detail'!$J$11:$J$5010,'C. Consumer Service Detail'!$D$11:$D$5010,$C1319,'C. Consumer Service Detail'!$E$11:$E$5010,$D1319,'C. Consumer Service Detail'!$F$11:$F$5010,'B. Consumer Budget'!$G1319))</f>
        <v/>
      </c>
      <c r="M1319" s="120">
        <f>IF('B. Consumer Budget'!$K1319&lt;0,0,IF('B. Consumer Budget'!$L1319&gt;'B. Consumer Budget'!$K1319,'B. Consumer Budget'!$K1319,'B. Consumer Budget'!$L1319))</f>
        <v>0</v>
      </c>
      <c r="N1319" s="120" t="str">
        <f>IF('B. Consumer Budget'!$L1319="","",'B. Consumer Budget'!$M1319-'B. Consumer Budget'!$L1319)</f>
        <v/>
      </c>
      <c r="O1319" s="63" t="str">
        <f>IF(OR(E1319="",F1319=""),"",SUMIFS('C. Consumer Service Detail'!$J$11:$J$5010,'C. Consumer Service Detail'!$D$11:$D$5010,$C1319,'C. Consumer Service Detail'!$E$11:$E$5010,$D1319,'C. Consumer Service Detail'!$F$11:$F$5010,'B. Consumer Budget'!$G1319,'C. Consumer Service Detail'!$P$11:$P$5010,"Denied"))</f>
        <v/>
      </c>
    </row>
    <row r="1320" spans="2:15" x14ac:dyDescent="0.25">
      <c r="B1320" s="64">
        <f t="shared" si="20"/>
        <v>1310</v>
      </c>
      <c r="C1320" s="65"/>
      <c r="D1320" s="66"/>
      <c r="E1320" s="104"/>
      <c r="F1320" s="66"/>
      <c r="G1320" s="88"/>
      <c r="H1320" s="66"/>
      <c r="I1320" s="67"/>
      <c r="J1320" s="67"/>
      <c r="K1320" s="121">
        <f>'B. Consumer Budget'!$I1320-'B. Consumer Budget'!$J1320</f>
        <v>0</v>
      </c>
      <c r="L1320" s="120" t="str">
        <f>IF(OR(C1320="",D1320=""),"",SUMIFS('C. Consumer Service Detail'!$J$11:$J$5010,'C. Consumer Service Detail'!$D$11:$D$5010,$C1320,'C. Consumer Service Detail'!$E$11:$E$5010,$D1320,'C. Consumer Service Detail'!$F$11:$F$5010,'B. Consumer Budget'!$G1320))</f>
        <v/>
      </c>
      <c r="M1320" s="120">
        <f>IF('B. Consumer Budget'!$K1320&lt;0,0,IF('B. Consumer Budget'!$L1320&gt;'B. Consumer Budget'!$K1320,'B. Consumer Budget'!$K1320,'B. Consumer Budget'!$L1320))</f>
        <v>0</v>
      </c>
      <c r="N1320" s="120" t="str">
        <f>IF('B. Consumer Budget'!$L1320="","",'B. Consumer Budget'!$M1320-'B. Consumer Budget'!$L1320)</f>
        <v/>
      </c>
      <c r="O1320" s="63" t="str">
        <f>IF(OR(E1320="",F1320=""),"",SUMIFS('C. Consumer Service Detail'!$J$11:$J$5010,'C. Consumer Service Detail'!$D$11:$D$5010,$C1320,'C. Consumer Service Detail'!$E$11:$E$5010,$D1320,'C. Consumer Service Detail'!$F$11:$F$5010,'B. Consumer Budget'!$G1320,'C. Consumer Service Detail'!$P$11:$P$5010,"Denied"))</f>
        <v/>
      </c>
    </row>
    <row r="1321" spans="2:15" x14ac:dyDescent="0.25">
      <c r="B1321" s="64">
        <f t="shared" si="20"/>
        <v>1311</v>
      </c>
      <c r="C1321" s="68"/>
      <c r="D1321" s="69"/>
      <c r="E1321" s="103"/>
      <c r="F1321" s="69"/>
      <c r="G1321" s="89"/>
      <c r="H1321" s="69"/>
      <c r="I1321" s="70"/>
      <c r="J1321" s="70"/>
      <c r="K1321" s="121">
        <f>'B. Consumer Budget'!$I1321-'B. Consumer Budget'!$J1321</f>
        <v>0</v>
      </c>
      <c r="L1321" s="120" t="str">
        <f>IF(OR(C1321="",D1321=""),"",SUMIFS('C. Consumer Service Detail'!$J$11:$J$5010,'C. Consumer Service Detail'!$D$11:$D$5010,$C1321,'C. Consumer Service Detail'!$E$11:$E$5010,$D1321,'C. Consumer Service Detail'!$F$11:$F$5010,'B. Consumer Budget'!$G1321))</f>
        <v/>
      </c>
      <c r="M1321" s="120">
        <f>IF('B. Consumer Budget'!$K1321&lt;0,0,IF('B. Consumer Budget'!$L1321&gt;'B. Consumer Budget'!$K1321,'B. Consumer Budget'!$K1321,'B. Consumer Budget'!$L1321))</f>
        <v>0</v>
      </c>
      <c r="N1321" s="120" t="str">
        <f>IF('B. Consumer Budget'!$L1321="","",'B. Consumer Budget'!$M1321-'B. Consumer Budget'!$L1321)</f>
        <v/>
      </c>
      <c r="O1321" s="63" t="str">
        <f>IF(OR(E1321="",F1321=""),"",SUMIFS('C. Consumer Service Detail'!$J$11:$J$5010,'C. Consumer Service Detail'!$D$11:$D$5010,$C1321,'C. Consumer Service Detail'!$E$11:$E$5010,$D1321,'C. Consumer Service Detail'!$F$11:$F$5010,'B. Consumer Budget'!$G1321,'C. Consumer Service Detail'!$P$11:$P$5010,"Denied"))</f>
        <v/>
      </c>
    </row>
    <row r="1322" spans="2:15" x14ac:dyDescent="0.25">
      <c r="B1322" s="64">
        <f t="shared" si="20"/>
        <v>1312</v>
      </c>
      <c r="C1322" s="65"/>
      <c r="D1322" s="66"/>
      <c r="E1322" s="104"/>
      <c r="F1322" s="66"/>
      <c r="G1322" s="88"/>
      <c r="H1322" s="66"/>
      <c r="I1322" s="67"/>
      <c r="J1322" s="67"/>
      <c r="K1322" s="121">
        <f>'B. Consumer Budget'!$I1322-'B. Consumer Budget'!$J1322</f>
        <v>0</v>
      </c>
      <c r="L1322" s="120" t="str">
        <f>IF(OR(C1322="",D1322=""),"",SUMIFS('C. Consumer Service Detail'!$J$11:$J$5010,'C. Consumer Service Detail'!$D$11:$D$5010,$C1322,'C. Consumer Service Detail'!$E$11:$E$5010,$D1322,'C. Consumer Service Detail'!$F$11:$F$5010,'B. Consumer Budget'!$G1322))</f>
        <v/>
      </c>
      <c r="M1322" s="120">
        <f>IF('B. Consumer Budget'!$K1322&lt;0,0,IF('B. Consumer Budget'!$L1322&gt;'B. Consumer Budget'!$K1322,'B. Consumer Budget'!$K1322,'B. Consumer Budget'!$L1322))</f>
        <v>0</v>
      </c>
      <c r="N1322" s="120" t="str">
        <f>IF('B. Consumer Budget'!$L1322="","",'B. Consumer Budget'!$M1322-'B. Consumer Budget'!$L1322)</f>
        <v/>
      </c>
      <c r="O1322" s="63" t="str">
        <f>IF(OR(E1322="",F1322=""),"",SUMIFS('C. Consumer Service Detail'!$J$11:$J$5010,'C. Consumer Service Detail'!$D$11:$D$5010,$C1322,'C. Consumer Service Detail'!$E$11:$E$5010,$D1322,'C. Consumer Service Detail'!$F$11:$F$5010,'B. Consumer Budget'!$G1322,'C. Consumer Service Detail'!$P$11:$P$5010,"Denied"))</f>
        <v/>
      </c>
    </row>
    <row r="1323" spans="2:15" x14ac:dyDescent="0.25">
      <c r="B1323" s="64">
        <f t="shared" si="20"/>
        <v>1313</v>
      </c>
      <c r="C1323" s="68"/>
      <c r="D1323" s="69"/>
      <c r="E1323" s="103"/>
      <c r="F1323" s="69"/>
      <c r="G1323" s="89"/>
      <c r="H1323" s="69"/>
      <c r="I1323" s="70"/>
      <c r="J1323" s="70"/>
      <c r="K1323" s="121">
        <f>'B. Consumer Budget'!$I1323-'B. Consumer Budget'!$J1323</f>
        <v>0</v>
      </c>
      <c r="L1323" s="120" t="str">
        <f>IF(OR(C1323="",D1323=""),"",SUMIFS('C. Consumer Service Detail'!$J$11:$J$5010,'C. Consumer Service Detail'!$D$11:$D$5010,$C1323,'C. Consumer Service Detail'!$E$11:$E$5010,$D1323,'C. Consumer Service Detail'!$F$11:$F$5010,'B. Consumer Budget'!$G1323))</f>
        <v/>
      </c>
      <c r="M1323" s="120">
        <f>IF('B. Consumer Budget'!$K1323&lt;0,0,IF('B. Consumer Budget'!$L1323&gt;'B. Consumer Budget'!$K1323,'B. Consumer Budget'!$K1323,'B. Consumer Budget'!$L1323))</f>
        <v>0</v>
      </c>
      <c r="N1323" s="120" t="str">
        <f>IF('B. Consumer Budget'!$L1323="","",'B. Consumer Budget'!$M1323-'B. Consumer Budget'!$L1323)</f>
        <v/>
      </c>
      <c r="O1323" s="63" t="str">
        <f>IF(OR(E1323="",F1323=""),"",SUMIFS('C. Consumer Service Detail'!$J$11:$J$5010,'C. Consumer Service Detail'!$D$11:$D$5010,$C1323,'C. Consumer Service Detail'!$E$11:$E$5010,$D1323,'C. Consumer Service Detail'!$F$11:$F$5010,'B. Consumer Budget'!$G1323,'C. Consumer Service Detail'!$P$11:$P$5010,"Denied"))</f>
        <v/>
      </c>
    </row>
    <row r="1324" spans="2:15" x14ac:dyDescent="0.25">
      <c r="B1324" s="64">
        <f t="shared" si="20"/>
        <v>1314</v>
      </c>
      <c r="C1324" s="65"/>
      <c r="D1324" s="66"/>
      <c r="E1324" s="104"/>
      <c r="F1324" s="66"/>
      <c r="G1324" s="88"/>
      <c r="H1324" s="66"/>
      <c r="I1324" s="67"/>
      <c r="J1324" s="67"/>
      <c r="K1324" s="121">
        <f>'B. Consumer Budget'!$I1324-'B. Consumer Budget'!$J1324</f>
        <v>0</v>
      </c>
      <c r="L1324" s="120" t="str">
        <f>IF(OR(C1324="",D1324=""),"",SUMIFS('C. Consumer Service Detail'!$J$11:$J$5010,'C. Consumer Service Detail'!$D$11:$D$5010,$C1324,'C. Consumer Service Detail'!$E$11:$E$5010,$D1324,'C. Consumer Service Detail'!$F$11:$F$5010,'B. Consumer Budget'!$G1324))</f>
        <v/>
      </c>
      <c r="M1324" s="120">
        <f>IF('B. Consumer Budget'!$K1324&lt;0,0,IF('B. Consumer Budget'!$L1324&gt;'B. Consumer Budget'!$K1324,'B. Consumer Budget'!$K1324,'B. Consumer Budget'!$L1324))</f>
        <v>0</v>
      </c>
      <c r="N1324" s="120" t="str">
        <f>IF('B. Consumer Budget'!$L1324="","",'B. Consumer Budget'!$M1324-'B. Consumer Budget'!$L1324)</f>
        <v/>
      </c>
      <c r="O1324" s="63" t="str">
        <f>IF(OR(E1324="",F1324=""),"",SUMIFS('C. Consumer Service Detail'!$J$11:$J$5010,'C. Consumer Service Detail'!$D$11:$D$5010,$C1324,'C. Consumer Service Detail'!$E$11:$E$5010,$D1324,'C. Consumer Service Detail'!$F$11:$F$5010,'B. Consumer Budget'!$G1324,'C. Consumer Service Detail'!$P$11:$P$5010,"Denied"))</f>
        <v/>
      </c>
    </row>
    <row r="1325" spans="2:15" x14ac:dyDescent="0.25">
      <c r="B1325" s="64">
        <f t="shared" si="20"/>
        <v>1315</v>
      </c>
      <c r="C1325" s="68"/>
      <c r="D1325" s="69"/>
      <c r="E1325" s="103"/>
      <c r="F1325" s="69"/>
      <c r="G1325" s="89"/>
      <c r="H1325" s="69"/>
      <c r="I1325" s="70"/>
      <c r="J1325" s="70"/>
      <c r="K1325" s="121">
        <f>'B. Consumer Budget'!$I1325-'B. Consumer Budget'!$J1325</f>
        <v>0</v>
      </c>
      <c r="L1325" s="120" t="str">
        <f>IF(OR(C1325="",D1325=""),"",SUMIFS('C. Consumer Service Detail'!$J$11:$J$5010,'C. Consumer Service Detail'!$D$11:$D$5010,$C1325,'C. Consumer Service Detail'!$E$11:$E$5010,$D1325,'C. Consumer Service Detail'!$F$11:$F$5010,'B. Consumer Budget'!$G1325))</f>
        <v/>
      </c>
      <c r="M1325" s="120">
        <f>IF('B. Consumer Budget'!$K1325&lt;0,0,IF('B. Consumer Budget'!$L1325&gt;'B. Consumer Budget'!$K1325,'B. Consumer Budget'!$K1325,'B. Consumer Budget'!$L1325))</f>
        <v>0</v>
      </c>
      <c r="N1325" s="120" t="str">
        <f>IF('B. Consumer Budget'!$L1325="","",'B. Consumer Budget'!$M1325-'B. Consumer Budget'!$L1325)</f>
        <v/>
      </c>
      <c r="O1325" s="63" t="str">
        <f>IF(OR(E1325="",F1325=""),"",SUMIFS('C. Consumer Service Detail'!$J$11:$J$5010,'C. Consumer Service Detail'!$D$11:$D$5010,$C1325,'C. Consumer Service Detail'!$E$11:$E$5010,$D1325,'C. Consumer Service Detail'!$F$11:$F$5010,'B. Consumer Budget'!$G1325,'C. Consumer Service Detail'!$P$11:$P$5010,"Denied"))</f>
        <v/>
      </c>
    </row>
    <row r="1326" spans="2:15" x14ac:dyDescent="0.25">
      <c r="B1326" s="64">
        <f t="shared" si="20"/>
        <v>1316</v>
      </c>
      <c r="C1326" s="65"/>
      <c r="D1326" s="66"/>
      <c r="E1326" s="104"/>
      <c r="F1326" s="66"/>
      <c r="G1326" s="88"/>
      <c r="H1326" s="66"/>
      <c r="I1326" s="67"/>
      <c r="J1326" s="67"/>
      <c r="K1326" s="121">
        <f>'B. Consumer Budget'!$I1326-'B. Consumer Budget'!$J1326</f>
        <v>0</v>
      </c>
      <c r="L1326" s="120" t="str">
        <f>IF(OR(C1326="",D1326=""),"",SUMIFS('C. Consumer Service Detail'!$J$11:$J$5010,'C. Consumer Service Detail'!$D$11:$D$5010,$C1326,'C. Consumer Service Detail'!$E$11:$E$5010,$D1326,'C. Consumer Service Detail'!$F$11:$F$5010,'B. Consumer Budget'!$G1326))</f>
        <v/>
      </c>
      <c r="M1326" s="120">
        <f>IF('B. Consumer Budget'!$K1326&lt;0,0,IF('B. Consumer Budget'!$L1326&gt;'B. Consumer Budget'!$K1326,'B. Consumer Budget'!$K1326,'B. Consumer Budget'!$L1326))</f>
        <v>0</v>
      </c>
      <c r="N1326" s="120" t="str">
        <f>IF('B. Consumer Budget'!$L1326="","",'B. Consumer Budget'!$M1326-'B. Consumer Budget'!$L1326)</f>
        <v/>
      </c>
      <c r="O1326" s="63" t="str">
        <f>IF(OR(E1326="",F1326=""),"",SUMIFS('C. Consumer Service Detail'!$J$11:$J$5010,'C. Consumer Service Detail'!$D$11:$D$5010,$C1326,'C. Consumer Service Detail'!$E$11:$E$5010,$D1326,'C. Consumer Service Detail'!$F$11:$F$5010,'B. Consumer Budget'!$G1326,'C. Consumer Service Detail'!$P$11:$P$5010,"Denied"))</f>
        <v/>
      </c>
    </row>
    <row r="1327" spans="2:15" x14ac:dyDescent="0.25">
      <c r="B1327" s="64">
        <f t="shared" si="20"/>
        <v>1317</v>
      </c>
      <c r="C1327" s="68"/>
      <c r="D1327" s="69"/>
      <c r="E1327" s="103"/>
      <c r="F1327" s="69"/>
      <c r="G1327" s="89"/>
      <c r="H1327" s="69"/>
      <c r="I1327" s="70"/>
      <c r="J1327" s="70"/>
      <c r="K1327" s="121">
        <f>'B. Consumer Budget'!$I1327-'B. Consumer Budget'!$J1327</f>
        <v>0</v>
      </c>
      <c r="L1327" s="120" t="str">
        <f>IF(OR(C1327="",D1327=""),"",SUMIFS('C. Consumer Service Detail'!$J$11:$J$5010,'C. Consumer Service Detail'!$D$11:$D$5010,$C1327,'C. Consumer Service Detail'!$E$11:$E$5010,$D1327,'C. Consumer Service Detail'!$F$11:$F$5010,'B. Consumer Budget'!$G1327))</f>
        <v/>
      </c>
      <c r="M1327" s="120">
        <f>IF('B. Consumer Budget'!$K1327&lt;0,0,IF('B. Consumer Budget'!$L1327&gt;'B. Consumer Budget'!$K1327,'B. Consumer Budget'!$K1327,'B. Consumer Budget'!$L1327))</f>
        <v>0</v>
      </c>
      <c r="N1327" s="120" t="str">
        <f>IF('B. Consumer Budget'!$L1327="","",'B. Consumer Budget'!$M1327-'B. Consumer Budget'!$L1327)</f>
        <v/>
      </c>
      <c r="O1327" s="63" t="str">
        <f>IF(OR(E1327="",F1327=""),"",SUMIFS('C. Consumer Service Detail'!$J$11:$J$5010,'C. Consumer Service Detail'!$D$11:$D$5010,$C1327,'C. Consumer Service Detail'!$E$11:$E$5010,$D1327,'C. Consumer Service Detail'!$F$11:$F$5010,'B. Consumer Budget'!$G1327,'C. Consumer Service Detail'!$P$11:$P$5010,"Denied"))</f>
        <v/>
      </c>
    </row>
    <row r="1328" spans="2:15" x14ac:dyDescent="0.25">
      <c r="B1328" s="64">
        <f t="shared" si="20"/>
        <v>1318</v>
      </c>
      <c r="C1328" s="65"/>
      <c r="D1328" s="66"/>
      <c r="E1328" s="104"/>
      <c r="F1328" s="66"/>
      <c r="G1328" s="88"/>
      <c r="H1328" s="66"/>
      <c r="I1328" s="67"/>
      <c r="J1328" s="67"/>
      <c r="K1328" s="121">
        <f>'B. Consumer Budget'!$I1328-'B. Consumer Budget'!$J1328</f>
        <v>0</v>
      </c>
      <c r="L1328" s="120" t="str">
        <f>IF(OR(C1328="",D1328=""),"",SUMIFS('C. Consumer Service Detail'!$J$11:$J$5010,'C. Consumer Service Detail'!$D$11:$D$5010,$C1328,'C. Consumer Service Detail'!$E$11:$E$5010,$D1328,'C. Consumer Service Detail'!$F$11:$F$5010,'B. Consumer Budget'!$G1328))</f>
        <v/>
      </c>
      <c r="M1328" s="120">
        <f>IF('B. Consumer Budget'!$K1328&lt;0,0,IF('B. Consumer Budget'!$L1328&gt;'B. Consumer Budget'!$K1328,'B. Consumer Budget'!$K1328,'B. Consumer Budget'!$L1328))</f>
        <v>0</v>
      </c>
      <c r="N1328" s="120" t="str">
        <f>IF('B. Consumer Budget'!$L1328="","",'B. Consumer Budget'!$M1328-'B. Consumer Budget'!$L1328)</f>
        <v/>
      </c>
      <c r="O1328" s="63" t="str">
        <f>IF(OR(E1328="",F1328=""),"",SUMIFS('C. Consumer Service Detail'!$J$11:$J$5010,'C. Consumer Service Detail'!$D$11:$D$5010,$C1328,'C. Consumer Service Detail'!$E$11:$E$5010,$D1328,'C. Consumer Service Detail'!$F$11:$F$5010,'B. Consumer Budget'!$G1328,'C. Consumer Service Detail'!$P$11:$P$5010,"Denied"))</f>
        <v/>
      </c>
    </row>
    <row r="1329" spans="2:15" x14ac:dyDescent="0.25">
      <c r="B1329" s="64">
        <f t="shared" si="20"/>
        <v>1319</v>
      </c>
      <c r="C1329" s="68"/>
      <c r="D1329" s="69"/>
      <c r="E1329" s="103"/>
      <c r="F1329" s="69"/>
      <c r="G1329" s="89"/>
      <c r="H1329" s="69"/>
      <c r="I1329" s="70"/>
      <c r="J1329" s="70"/>
      <c r="K1329" s="121">
        <f>'B. Consumer Budget'!$I1329-'B. Consumer Budget'!$J1329</f>
        <v>0</v>
      </c>
      <c r="L1329" s="120" t="str">
        <f>IF(OR(C1329="",D1329=""),"",SUMIFS('C. Consumer Service Detail'!$J$11:$J$5010,'C. Consumer Service Detail'!$D$11:$D$5010,$C1329,'C. Consumer Service Detail'!$E$11:$E$5010,$D1329,'C. Consumer Service Detail'!$F$11:$F$5010,'B. Consumer Budget'!$G1329))</f>
        <v/>
      </c>
      <c r="M1329" s="120">
        <f>IF('B. Consumer Budget'!$K1329&lt;0,0,IF('B. Consumer Budget'!$L1329&gt;'B. Consumer Budget'!$K1329,'B. Consumer Budget'!$K1329,'B. Consumer Budget'!$L1329))</f>
        <v>0</v>
      </c>
      <c r="N1329" s="120" t="str">
        <f>IF('B. Consumer Budget'!$L1329="","",'B. Consumer Budget'!$M1329-'B. Consumer Budget'!$L1329)</f>
        <v/>
      </c>
      <c r="O1329" s="63" t="str">
        <f>IF(OR(E1329="",F1329=""),"",SUMIFS('C. Consumer Service Detail'!$J$11:$J$5010,'C. Consumer Service Detail'!$D$11:$D$5010,$C1329,'C. Consumer Service Detail'!$E$11:$E$5010,$D1329,'C. Consumer Service Detail'!$F$11:$F$5010,'B. Consumer Budget'!$G1329,'C. Consumer Service Detail'!$P$11:$P$5010,"Denied"))</f>
        <v/>
      </c>
    </row>
    <row r="1330" spans="2:15" x14ac:dyDescent="0.25">
      <c r="B1330" s="64">
        <f t="shared" si="20"/>
        <v>1320</v>
      </c>
      <c r="C1330" s="65"/>
      <c r="D1330" s="66"/>
      <c r="E1330" s="104"/>
      <c r="F1330" s="66"/>
      <c r="G1330" s="88"/>
      <c r="H1330" s="66"/>
      <c r="I1330" s="67"/>
      <c r="J1330" s="67"/>
      <c r="K1330" s="121">
        <f>'B. Consumer Budget'!$I1330-'B. Consumer Budget'!$J1330</f>
        <v>0</v>
      </c>
      <c r="L1330" s="120" t="str">
        <f>IF(OR(C1330="",D1330=""),"",SUMIFS('C. Consumer Service Detail'!$J$11:$J$5010,'C. Consumer Service Detail'!$D$11:$D$5010,$C1330,'C. Consumer Service Detail'!$E$11:$E$5010,$D1330,'C. Consumer Service Detail'!$F$11:$F$5010,'B. Consumer Budget'!$G1330))</f>
        <v/>
      </c>
      <c r="M1330" s="120">
        <f>IF('B. Consumer Budget'!$K1330&lt;0,0,IF('B. Consumer Budget'!$L1330&gt;'B. Consumer Budget'!$K1330,'B. Consumer Budget'!$K1330,'B. Consumer Budget'!$L1330))</f>
        <v>0</v>
      </c>
      <c r="N1330" s="120" t="str">
        <f>IF('B. Consumer Budget'!$L1330="","",'B. Consumer Budget'!$M1330-'B. Consumer Budget'!$L1330)</f>
        <v/>
      </c>
      <c r="O1330" s="63" t="str">
        <f>IF(OR(E1330="",F1330=""),"",SUMIFS('C. Consumer Service Detail'!$J$11:$J$5010,'C. Consumer Service Detail'!$D$11:$D$5010,$C1330,'C. Consumer Service Detail'!$E$11:$E$5010,$D1330,'C. Consumer Service Detail'!$F$11:$F$5010,'B. Consumer Budget'!$G1330,'C. Consumer Service Detail'!$P$11:$P$5010,"Denied"))</f>
        <v/>
      </c>
    </row>
    <row r="1331" spans="2:15" x14ac:dyDescent="0.25">
      <c r="B1331" s="64">
        <f t="shared" ref="B1331:B1394" si="21">B1330+1</f>
        <v>1321</v>
      </c>
      <c r="C1331" s="68"/>
      <c r="D1331" s="69"/>
      <c r="E1331" s="103"/>
      <c r="F1331" s="69"/>
      <c r="G1331" s="89"/>
      <c r="H1331" s="69"/>
      <c r="I1331" s="70"/>
      <c r="J1331" s="70"/>
      <c r="K1331" s="121">
        <f>'B. Consumer Budget'!$I1331-'B. Consumer Budget'!$J1331</f>
        <v>0</v>
      </c>
      <c r="L1331" s="120" t="str">
        <f>IF(OR(C1331="",D1331=""),"",SUMIFS('C. Consumer Service Detail'!$J$11:$J$5010,'C. Consumer Service Detail'!$D$11:$D$5010,$C1331,'C. Consumer Service Detail'!$E$11:$E$5010,$D1331,'C. Consumer Service Detail'!$F$11:$F$5010,'B. Consumer Budget'!$G1331))</f>
        <v/>
      </c>
      <c r="M1331" s="120">
        <f>IF('B. Consumer Budget'!$K1331&lt;0,0,IF('B. Consumer Budget'!$L1331&gt;'B. Consumer Budget'!$K1331,'B. Consumer Budget'!$K1331,'B. Consumer Budget'!$L1331))</f>
        <v>0</v>
      </c>
      <c r="N1331" s="120" t="str">
        <f>IF('B. Consumer Budget'!$L1331="","",'B. Consumer Budget'!$M1331-'B. Consumer Budget'!$L1331)</f>
        <v/>
      </c>
      <c r="O1331" s="63" t="str">
        <f>IF(OR(E1331="",F1331=""),"",SUMIFS('C. Consumer Service Detail'!$J$11:$J$5010,'C. Consumer Service Detail'!$D$11:$D$5010,$C1331,'C. Consumer Service Detail'!$E$11:$E$5010,$D1331,'C. Consumer Service Detail'!$F$11:$F$5010,'B. Consumer Budget'!$G1331,'C. Consumer Service Detail'!$P$11:$P$5010,"Denied"))</f>
        <v/>
      </c>
    </row>
    <row r="1332" spans="2:15" x14ac:dyDescent="0.25">
      <c r="B1332" s="64">
        <f t="shared" si="21"/>
        <v>1322</v>
      </c>
      <c r="C1332" s="65"/>
      <c r="D1332" s="66"/>
      <c r="E1332" s="104"/>
      <c r="F1332" s="66"/>
      <c r="G1332" s="88"/>
      <c r="H1332" s="66"/>
      <c r="I1332" s="67"/>
      <c r="J1332" s="67"/>
      <c r="K1332" s="121">
        <f>'B. Consumer Budget'!$I1332-'B. Consumer Budget'!$J1332</f>
        <v>0</v>
      </c>
      <c r="L1332" s="120" t="str">
        <f>IF(OR(C1332="",D1332=""),"",SUMIFS('C. Consumer Service Detail'!$J$11:$J$5010,'C. Consumer Service Detail'!$D$11:$D$5010,$C1332,'C. Consumer Service Detail'!$E$11:$E$5010,$D1332,'C. Consumer Service Detail'!$F$11:$F$5010,'B. Consumer Budget'!$G1332))</f>
        <v/>
      </c>
      <c r="M1332" s="120">
        <f>IF('B. Consumer Budget'!$K1332&lt;0,0,IF('B. Consumer Budget'!$L1332&gt;'B. Consumer Budget'!$K1332,'B. Consumer Budget'!$K1332,'B. Consumer Budget'!$L1332))</f>
        <v>0</v>
      </c>
      <c r="N1332" s="120" t="str">
        <f>IF('B. Consumer Budget'!$L1332="","",'B. Consumer Budget'!$M1332-'B. Consumer Budget'!$L1332)</f>
        <v/>
      </c>
      <c r="O1332" s="63" t="str">
        <f>IF(OR(E1332="",F1332=""),"",SUMIFS('C. Consumer Service Detail'!$J$11:$J$5010,'C. Consumer Service Detail'!$D$11:$D$5010,$C1332,'C. Consumer Service Detail'!$E$11:$E$5010,$D1332,'C. Consumer Service Detail'!$F$11:$F$5010,'B. Consumer Budget'!$G1332,'C. Consumer Service Detail'!$P$11:$P$5010,"Denied"))</f>
        <v/>
      </c>
    </row>
    <row r="1333" spans="2:15" x14ac:dyDescent="0.25">
      <c r="B1333" s="64">
        <f t="shared" si="21"/>
        <v>1323</v>
      </c>
      <c r="C1333" s="68"/>
      <c r="D1333" s="69"/>
      <c r="E1333" s="103"/>
      <c r="F1333" s="69"/>
      <c r="G1333" s="89"/>
      <c r="H1333" s="69"/>
      <c r="I1333" s="70"/>
      <c r="J1333" s="70"/>
      <c r="K1333" s="121">
        <f>'B. Consumer Budget'!$I1333-'B. Consumer Budget'!$J1333</f>
        <v>0</v>
      </c>
      <c r="L1333" s="120" t="str">
        <f>IF(OR(C1333="",D1333=""),"",SUMIFS('C. Consumer Service Detail'!$J$11:$J$5010,'C. Consumer Service Detail'!$D$11:$D$5010,$C1333,'C. Consumer Service Detail'!$E$11:$E$5010,$D1333,'C. Consumer Service Detail'!$F$11:$F$5010,'B. Consumer Budget'!$G1333))</f>
        <v/>
      </c>
      <c r="M1333" s="120">
        <f>IF('B. Consumer Budget'!$K1333&lt;0,0,IF('B. Consumer Budget'!$L1333&gt;'B. Consumer Budget'!$K1333,'B. Consumer Budget'!$K1333,'B. Consumer Budget'!$L1333))</f>
        <v>0</v>
      </c>
      <c r="N1333" s="120" t="str">
        <f>IF('B. Consumer Budget'!$L1333="","",'B. Consumer Budget'!$M1333-'B. Consumer Budget'!$L1333)</f>
        <v/>
      </c>
      <c r="O1333" s="63" t="str">
        <f>IF(OR(E1333="",F1333=""),"",SUMIFS('C. Consumer Service Detail'!$J$11:$J$5010,'C. Consumer Service Detail'!$D$11:$D$5010,$C1333,'C. Consumer Service Detail'!$E$11:$E$5010,$D1333,'C. Consumer Service Detail'!$F$11:$F$5010,'B. Consumer Budget'!$G1333,'C. Consumer Service Detail'!$P$11:$P$5010,"Denied"))</f>
        <v/>
      </c>
    </row>
    <row r="1334" spans="2:15" x14ac:dyDescent="0.25">
      <c r="B1334" s="64">
        <f t="shared" si="21"/>
        <v>1324</v>
      </c>
      <c r="C1334" s="65"/>
      <c r="D1334" s="66"/>
      <c r="E1334" s="104"/>
      <c r="F1334" s="66"/>
      <c r="G1334" s="88"/>
      <c r="H1334" s="66"/>
      <c r="I1334" s="67"/>
      <c r="J1334" s="67"/>
      <c r="K1334" s="121">
        <f>'B. Consumer Budget'!$I1334-'B. Consumer Budget'!$J1334</f>
        <v>0</v>
      </c>
      <c r="L1334" s="120" t="str">
        <f>IF(OR(C1334="",D1334=""),"",SUMIFS('C. Consumer Service Detail'!$J$11:$J$5010,'C. Consumer Service Detail'!$D$11:$D$5010,$C1334,'C. Consumer Service Detail'!$E$11:$E$5010,$D1334,'C. Consumer Service Detail'!$F$11:$F$5010,'B. Consumer Budget'!$G1334))</f>
        <v/>
      </c>
      <c r="M1334" s="120">
        <f>IF('B. Consumer Budget'!$K1334&lt;0,0,IF('B. Consumer Budget'!$L1334&gt;'B. Consumer Budget'!$K1334,'B. Consumer Budget'!$K1334,'B. Consumer Budget'!$L1334))</f>
        <v>0</v>
      </c>
      <c r="N1334" s="120" t="str">
        <f>IF('B. Consumer Budget'!$L1334="","",'B. Consumer Budget'!$M1334-'B. Consumer Budget'!$L1334)</f>
        <v/>
      </c>
      <c r="O1334" s="63" t="str">
        <f>IF(OR(E1334="",F1334=""),"",SUMIFS('C. Consumer Service Detail'!$J$11:$J$5010,'C. Consumer Service Detail'!$D$11:$D$5010,$C1334,'C. Consumer Service Detail'!$E$11:$E$5010,$D1334,'C. Consumer Service Detail'!$F$11:$F$5010,'B. Consumer Budget'!$G1334,'C. Consumer Service Detail'!$P$11:$P$5010,"Denied"))</f>
        <v/>
      </c>
    </row>
    <row r="1335" spans="2:15" x14ac:dyDescent="0.25">
      <c r="B1335" s="64">
        <f t="shared" si="21"/>
        <v>1325</v>
      </c>
      <c r="C1335" s="68"/>
      <c r="D1335" s="69"/>
      <c r="E1335" s="103"/>
      <c r="F1335" s="69"/>
      <c r="G1335" s="89"/>
      <c r="H1335" s="69"/>
      <c r="I1335" s="70"/>
      <c r="J1335" s="70"/>
      <c r="K1335" s="121">
        <f>'B. Consumer Budget'!$I1335-'B. Consumer Budget'!$J1335</f>
        <v>0</v>
      </c>
      <c r="L1335" s="120" t="str">
        <f>IF(OR(C1335="",D1335=""),"",SUMIFS('C. Consumer Service Detail'!$J$11:$J$5010,'C. Consumer Service Detail'!$D$11:$D$5010,$C1335,'C. Consumer Service Detail'!$E$11:$E$5010,$D1335,'C. Consumer Service Detail'!$F$11:$F$5010,'B. Consumer Budget'!$G1335))</f>
        <v/>
      </c>
      <c r="M1335" s="120">
        <f>IF('B. Consumer Budget'!$K1335&lt;0,0,IF('B. Consumer Budget'!$L1335&gt;'B. Consumer Budget'!$K1335,'B. Consumer Budget'!$K1335,'B. Consumer Budget'!$L1335))</f>
        <v>0</v>
      </c>
      <c r="N1335" s="120" t="str">
        <f>IF('B. Consumer Budget'!$L1335="","",'B. Consumer Budget'!$M1335-'B. Consumer Budget'!$L1335)</f>
        <v/>
      </c>
      <c r="O1335" s="63" t="str">
        <f>IF(OR(E1335="",F1335=""),"",SUMIFS('C. Consumer Service Detail'!$J$11:$J$5010,'C. Consumer Service Detail'!$D$11:$D$5010,$C1335,'C. Consumer Service Detail'!$E$11:$E$5010,$D1335,'C. Consumer Service Detail'!$F$11:$F$5010,'B. Consumer Budget'!$G1335,'C. Consumer Service Detail'!$P$11:$P$5010,"Denied"))</f>
        <v/>
      </c>
    </row>
    <row r="1336" spans="2:15" x14ac:dyDescent="0.25">
      <c r="B1336" s="64">
        <f t="shared" si="21"/>
        <v>1326</v>
      </c>
      <c r="C1336" s="65"/>
      <c r="D1336" s="66"/>
      <c r="E1336" s="104"/>
      <c r="F1336" s="66"/>
      <c r="G1336" s="88"/>
      <c r="H1336" s="66"/>
      <c r="I1336" s="67"/>
      <c r="J1336" s="67"/>
      <c r="K1336" s="121">
        <f>'B. Consumer Budget'!$I1336-'B. Consumer Budget'!$J1336</f>
        <v>0</v>
      </c>
      <c r="L1336" s="120" t="str">
        <f>IF(OR(C1336="",D1336=""),"",SUMIFS('C. Consumer Service Detail'!$J$11:$J$5010,'C. Consumer Service Detail'!$D$11:$D$5010,$C1336,'C. Consumer Service Detail'!$E$11:$E$5010,$D1336,'C. Consumer Service Detail'!$F$11:$F$5010,'B. Consumer Budget'!$G1336))</f>
        <v/>
      </c>
      <c r="M1336" s="120">
        <f>IF('B. Consumer Budget'!$K1336&lt;0,0,IF('B. Consumer Budget'!$L1336&gt;'B. Consumer Budget'!$K1336,'B. Consumer Budget'!$K1336,'B. Consumer Budget'!$L1336))</f>
        <v>0</v>
      </c>
      <c r="N1336" s="120" t="str">
        <f>IF('B. Consumer Budget'!$L1336="","",'B. Consumer Budget'!$M1336-'B. Consumer Budget'!$L1336)</f>
        <v/>
      </c>
      <c r="O1336" s="63" t="str">
        <f>IF(OR(E1336="",F1336=""),"",SUMIFS('C. Consumer Service Detail'!$J$11:$J$5010,'C. Consumer Service Detail'!$D$11:$D$5010,$C1336,'C. Consumer Service Detail'!$E$11:$E$5010,$D1336,'C. Consumer Service Detail'!$F$11:$F$5010,'B. Consumer Budget'!$G1336,'C. Consumer Service Detail'!$P$11:$P$5010,"Denied"))</f>
        <v/>
      </c>
    </row>
    <row r="1337" spans="2:15" x14ac:dyDescent="0.25">
      <c r="B1337" s="64">
        <f t="shared" si="21"/>
        <v>1327</v>
      </c>
      <c r="C1337" s="68"/>
      <c r="D1337" s="69"/>
      <c r="E1337" s="103"/>
      <c r="F1337" s="69"/>
      <c r="G1337" s="89"/>
      <c r="H1337" s="69"/>
      <c r="I1337" s="70"/>
      <c r="J1337" s="70"/>
      <c r="K1337" s="121">
        <f>'B. Consumer Budget'!$I1337-'B. Consumer Budget'!$J1337</f>
        <v>0</v>
      </c>
      <c r="L1337" s="120" t="str">
        <f>IF(OR(C1337="",D1337=""),"",SUMIFS('C. Consumer Service Detail'!$J$11:$J$5010,'C. Consumer Service Detail'!$D$11:$D$5010,$C1337,'C. Consumer Service Detail'!$E$11:$E$5010,$D1337,'C. Consumer Service Detail'!$F$11:$F$5010,'B. Consumer Budget'!$G1337))</f>
        <v/>
      </c>
      <c r="M1337" s="120">
        <f>IF('B. Consumer Budget'!$K1337&lt;0,0,IF('B. Consumer Budget'!$L1337&gt;'B. Consumer Budget'!$K1337,'B. Consumer Budget'!$K1337,'B. Consumer Budget'!$L1337))</f>
        <v>0</v>
      </c>
      <c r="N1337" s="120" t="str">
        <f>IF('B. Consumer Budget'!$L1337="","",'B. Consumer Budget'!$M1337-'B. Consumer Budget'!$L1337)</f>
        <v/>
      </c>
      <c r="O1337" s="63" t="str">
        <f>IF(OR(E1337="",F1337=""),"",SUMIFS('C. Consumer Service Detail'!$J$11:$J$5010,'C. Consumer Service Detail'!$D$11:$D$5010,$C1337,'C. Consumer Service Detail'!$E$11:$E$5010,$D1337,'C. Consumer Service Detail'!$F$11:$F$5010,'B. Consumer Budget'!$G1337,'C. Consumer Service Detail'!$P$11:$P$5010,"Denied"))</f>
        <v/>
      </c>
    </row>
    <row r="1338" spans="2:15" x14ac:dyDescent="0.25">
      <c r="B1338" s="64">
        <f t="shared" si="21"/>
        <v>1328</v>
      </c>
      <c r="C1338" s="65"/>
      <c r="D1338" s="66"/>
      <c r="E1338" s="104"/>
      <c r="F1338" s="66"/>
      <c r="G1338" s="88"/>
      <c r="H1338" s="66"/>
      <c r="I1338" s="67"/>
      <c r="J1338" s="67"/>
      <c r="K1338" s="121">
        <f>'B. Consumer Budget'!$I1338-'B. Consumer Budget'!$J1338</f>
        <v>0</v>
      </c>
      <c r="L1338" s="120" t="str">
        <f>IF(OR(C1338="",D1338=""),"",SUMIFS('C. Consumer Service Detail'!$J$11:$J$5010,'C. Consumer Service Detail'!$D$11:$D$5010,$C1338,'C. Consumer Service Detail'!$E$11:$E$5010,$D1338,'C. Consumer Service Detail'!$F$11:$F$5010,'B. Consumer Budget'!$G1338))</f>
        <v/>
      </c>
      <c r="M1338" s="120">
        <f>IF('B. Consumer Budget'!$K1338&lt;0,0,IF('B. Consumer Budget'!$L1338&gt;'B. Consumer Budget'!$K1338,'B. Consumer Budget'!$K1338,'B. Consumer Budget'!$L1338))</f>
        <v>0</v>
      </c>
      <c r="N1338" s="120" t="str">
        <f>IF('B. Consumer Budget'!$L1338="","",'B. Consumer Budget'!$M1338-'B. Consumer Budget'!$L1338)</f>
        <v/>
      </c>
      <c r="O1338" s="63" t="str">
        <f>IF(OR(E1338="",F1338=""),"",SUMIFS('C. Consumer Service Detail'!$J$11:$J$5010,'C. Consumer Service Detail'!$D$11:$D$5010,$C1338,'C. Consumer Service Detail'!$E$11:$E$5010,$D1338,'C. Consumer Service Detail'!$F$11:$F$5010,'B. Consumer Budget'!$G1338,'C. Consumer Service Detail'!$P$11:$P$5010,"Denied"))</f>
        <v/>
      </c>
    </row>
    <row r="1339" spans="2:15" x14ac:dyDescent="0.25">
      <c r="B1339" s="64">
        <f t="shared" si="21"/>
        <v>1329</v>
      </c>
      <c r="C1339" s="68"/>
      <c r="D1339" s="69"/>
      <c r="E1339" s="103"/>
      <c r="F1339" s="69"/>
      <c r="G1339" s="89"/>
      <c r="H1339" s="69"/>
      <c r="I1339" s="70"/>
      <c r="J1339" s="70"/>
      <c r="K1339" s="121">
        <f>'B. Consumer Budget'!$I1339-'B. Consumer Budget'!$J1339</f>
        <v>0</v>
      </c>
      <c r="L1339" s="120" t="str">
        <f>IF(OR(C1339="",D1339=""),"",SUMIFS('C. Consumer Service Detail'!$J$11:$J$5010,'C. Consumer Service Detail'!$D$11:$D$5010,$C1339,'C. Consumer Service Detail'!$E$11:$E$5010,$D1339,'C. Consumer Service Detail'!$F$11:$F$5010,'B. Consumer Budget'!$G1339))</f>
        <v/>
      </c>
      <c r="M1339" s="120">
        <f>IF('B. Consumer Budget'!$K1339&lt;0,0,IF('B. Consumer Budget'!$L1339&gt;'B. Consumer Budget'!$K1339,'B. Consumer Budget'!$K1339,'B. Consumer Budget'!$L1339))</f>
        <v>0</v>
      </c>
      <c r="N1339" s="120" t="str">
        <f>IF('B. Consumer Budget'!$L1339="","",'B. Consumer Budget'!$M1339-'B. Consumer Budget'!$L1339)</f>
        <v/>
      </c>
      <c r="O1339" s="63" t="str">
        <f>IF(OR(E1339="",F1339=""),"",SUMIFS('C. Consumer Service Detail'!$J$11:$J$5010,'C. Consumer Service Detail'!$D$11:$D$5010,$C1339,'C. Consumer Service Detail'!$E$11:$E$5010,$D1339,'C. Consumer Service Detail'!$F$11:$F$5010,'B. Consumer Budget'!$G1339,'C. Consumer Service Detail'!$P$11:$P$5010,"Denied"))</f>
        <v/>
      </c>
    </row>
    <row r="1340" spans="2:15" x14ac:dyDescent="0.25">
      <c r="B1340" s="64">
        <f t="shared" si="21"/>
        <v>1330</v>
      </c>
      <c r="C1340" s="65"/>
      <c r="D1340" s="66"/>
      <c r="E1340" s="104"/>
      <c r="F1340" s="66"/>
      <c r="G1340" s="88"/>
      <c r="H1340" s="66"/>
      <c r="I1340" s="67"/>
      <c r="J1340" s="67"/>
      <c r="K1340" s="121">
        <f>'B. Consumer Budget'!$I1340-'B. Consumer Budget'!$J1340</f>
        <v>0</v>
      </c>
      <c r="L1340" s="120" t="str">
        <f>IF(OR(C1340="",D1340=""),"",SUMIFS('C. Consumer Service Detail'!$J$11:$J$5010,'C. Consumer Service Detail'!$D$11:$D$5010,$C1340,'C. Consumer Service Detail'!$E$11:$E$5010,$D1340,'C. Consumer Service Detail'!$F$11:$F$5010,'B. Consumer Budget'!$G1340))</f>
        <v/>
      </c>
      <c r="M1340" s="120">
        <f>IF('B. Consumer Budget'!$K1340&lt;0,0,IF('B. Consumer Budget'!$L1340&gt;'B. Consumer Budget'!$K1340,'B. Consumer Budget'!$K1340,'B. Consumer Budget'!$L1340))</f>
        <v>0</v>
      </c>
      <c r="N1340" s="120" t="str">
        <f>IF('B. Consumer Budget'!$L1340="","",'B. Consumer Budget'!$M1340-'B. Consumer Budget'!$L1340)</f>
        <v/>
      </c>
      <c r="O1340" s="63" t="str">
        <f>IF(OR(E1340="",F1340=""),"",SUMIFS('C. Consumer Service Detail'!$J$11:$J$5010,'C. Consumer Service Detail'!$D$11:$D$5010,$C1340,'C. Consumer Service Detail'!$E$11:$E$5010,$D1340,'C. Consumer Service Detail'!$F$11:$F$5010,'B. Consumer Budget'!$G1340,'C. Consumer Service Detail'!$P$11:$P$5010,"Denied"))</f>
        <v/>
      </c>
    </row>
    <row r="1341" spans="2:15" x14ac:dyDescent="0.25">
      <c r="B1341" s="64">
        <f t="shared" si="21"/>
        <v>1331</v>
      </c>
      <c r="C1341" s="68"/>
      <c r="D1341" s="69"/>
      <c r="E1341" s="103"/>
      <c r="F1341" s="69"/>
      <c r="G1341" s="89"/>
      <c r="H1341" s="69"/>
      <c r="I1341" s="70"/>
      <c r="J1341" s="70"/>
      <c r="K1341" s="121">
        <f>'B. Consumer Budget'!$I1341-'B. Consumer Budget'!$J1341</f>
        <v>0</v>
      </c>
      <c r="L1341" s="120" t="str">
        <f>IF(OR(C1341="",D1341=""),"",SUMIFS('C. Consumer Service Detail'!$J$11:$J$5010,'C. Consumer Service Detail'!$D$11:$D$5010,$C1341,'C. Consumer Service Detail'!$E$11:$E$5010,$D1341,'C. Consumer Service Detail'!$F$11:$F$5010,'B. Consumer Budget'!$G1341))</f>
        <v/>
      </c>
      <c r="M1341" s="120">
        <f>IF('B. Consumer Budget'!$K1341&lt;0,0,IF('B. Consumer Budget'!$L1341&gt;'B. Consumer Budget'!$K1341,'B. Consumer Budget'!$K1341,'B. Consumer Budget'!$L1341))</f>
        <v>0</v>
      </c>
      <c r="N1341" s="120" t="str">
        <f>IF('B. Consumer Budget'!$L1341="","",'B. Consumer Budget'!$M1341-'B. Consumer Budget'!$L1341)</f>
        <v/>
      </c>
      <c r="O1341" s="63" t="str">
        <f>IF(OR(E1341="",F1341=""),"",SUMIFS('C. Consumer Service Detail'!$J$11:$J$5010,'C. Consumer Service Detail'!$D$11:$D$5010,$C1341,'C. Consumer Service Detail'!$E$11:$E$5010,$D1341,'C. Consumer Service Detail'!$F$11:$F$5010,'B. Consumer Budget'!$G1341,'C. Consumer Service Detail'!$P$11:$P$5010,"Denied"))</f>
        <v/>
      </c>
    </row>
    <row r="1342" spans="2:15" x14ac:dyDescent="0.25">
      <c r="B1342" s="64">
        <f t="shared" si="21"/>
        <v>1332</v>
      </c>
      <c r="C1342" s="65"/>
      <c r="D1342" s="66"/>
      <c r="E1342" s="104"/>
      <c r="F1342" s="66"/>
      <c r="G1342" s="88"/>
      <c r="H1342" s="66"/>
      <c r="I1342" s="67"/>
      <c r="J1342" s="67"/>
      <c r="K1342" s="121">
        <f>'B. Consumer Budget'!$I1342-'B. Consumer Budget'!$J1342</f>
        <v>0</v>
      </c>
      <c r="L1342" s="120" t="str">
        <f>IF(OR(C1342="",D1342=""),"",SUMIFS('C. Consumer Service Detail'!$J$11:$J$5010,'C. Consumer Service Detail'!$D$11:$D$5010,$C1342,'C. Consumer Service Detail'!$E$11:$E$5010,$D1342,'C. Consumer Service Detail'!$F$11:$F$5010,'B. Consumer Budget'!$G1342))</f>
        <v/>
      </c>
      <c r="M1342" s="120">
        <f>IF('B. Consumer Budget'!$K1342&lt;0,0,IF('B. Consumer Budget'!$L1342&gt;'B. Consumer Budget'!$K1342,'B. Consumer Budget'!$K1342,'B. Consumer Budget'!$L1342))</f>
        <v>0</v>
      </c>
      <c r="N1342" s="120" t="str">
        <f>IF('B. Consumer Budget'!$L1342="","",'B. Consumer Budget'!$M1342-'B. Consumer Budget'!$L1342)</f>
        <v/>
      </c>
      <c r="O1342" s="63" t="str">
        <f>IF(OR(E1342="",F1342=""),"",SUMIFS('C. Consumer Service Detail'!$J$11:$J$5010,'C. Consumer Service Detail'!$D$11:$D$5010,$C1342,'C. Consumer Service Detail'!$E$11:$E$5010,$D1342,'C. Consumer Service Detail'!$F$11:$F$5010,'B. Consumer Budget'!$G1342,'C. Consumer Service Detail'!$P$11:$P$5010,"Denied"))</f>
        <v/>
      </c>
    </row>
    <row r="1343" spans="2:15" x14ac:dyDescent="0.25">
      <c r="B1343" s="64">
        <f t="shared" si="21"/>
        <v>1333</v>
      </c>
      <c r="C1343" s="68"/>
      <c r="D1343" s="69"/>
      <c r="E1343" s="103"/>
      <c r="F1343" s="69"/>
      <c r="G1343" s="89"/>
      <c r="H1343" s="69"/>
      <c r="I1343" s="70"/>
      <c r="J1343" s="70"/>
      <c r="K1343" s="121">
        <f>'B. Consumer Budget'!$I1343-'B. Consumer Budget'!$J1343</f>
        <v>0</v>
      </c>
      <c r="L1343" s="120" t="str">
        <f>IF(OR(C1343="",D1343=""),"",SUMIFS('C. Consumer Service Detail'!$J$11:$J$5010,'C. Consumer Service Detail'!$D$11:$D$5010,$C1343,'C. Consumer Service Detail'!$E$11:$E$5010,$D1343,'C. Consumer Service Detail'!$F$11:$F$5010,'B. Consumer Budget'!$G1343))</f>
        <v/>
      </c>
      <c r="M1343" s="120">
        <f>IF('B. Consumer Budget'!$K1343&lt;0,0,IF('B. Consumer Budget'!$L1343&gt;'B. Consumer Budget'!$K1343,'B. Consumer Budget'!$K1343,'B. Consumer Budget'!$L1343))</f>
        <v>0</v>
      </c>
      <c r="N1343" s="120" t="str">
        <f>IF('B. Consumer Budget'!$L1343="","",'B. Consumer Budget'!$M1343-'B. Consumer Budget'!$L1343)</f>
        <v/>
      </c>
      <c r="O1343" s="63" t="str">
        <f>IF(OR(E1343="",F1343=""),"",SUMIFS('C. Consumer Service Detail'!$J$11:$J$5010,'C. Consumer Service Detail'!$D$11:$D$5010,$C1343,'C. Consumer Service Detail'!$E$11:$E$5010,$D1343,'C. Consumer Service Detail'!$F$11:$F$5010,'B. Consumer Budget'!$G1343,'C. Consumer Service Detail'!$P$11:$P$5010,"Denied"))</f>
        <v/>
      </c>
    </row>
    <row r="1344" spans="2:15" x14ac:dyDescent="0.25">
      <c r="B1344" s="64">
        <f t="shared" si="21"/>
        <v>1334</v>
      </c>
      <c r="C1344" s="65"/>
      <c r="D1344" s="66"/>
      <c r="E1344" s="104"/>
      <c r="F1344" s="66"/>
      <c r="G1344" s="88"/>
      <c r="H1344" s="66"/>
      <c r="I1344" s="67"/>
      <c r="J1344" s="67"/>
      <c r="K1344" s="121">
        <f>'B. Consumer Budget'!$I1344-'B. Consumer Budget'!$J1344</f>
        <v>0</v>
      </c>
      <c r="L1344" s="120" t="str">
        <f>IF(OR(C1344="",D1344=""),"",SUMIFS('C. Consumer Service Detail'!$J$11:$J$5010,'C. Consumer Service Detail'!$D$11:$D$5010,$C1344,'C. Consumer Service Detail'!$E$11:$E$5010,$D1344,'C. Consumer Service Detail'!$F$11:$F$5010,'B. Consumer Budget'!$G1344))</f>
        <v/>
      </c>
      <c r="M1344" s="120">
        <f>IF('B. Consumer Budget'!$K1344&lt;0,0,IF('B. Consumer Budget'!$L1344&gt;'B. Consumer Budget'!$K1344,'B. Consumer Budget'!$K1344,'B. Consumer Budget'!$L1344))</f>
        <v>0</v>
      </c>
      <c r="N1344" s="120" t="str">
        <f>IF('B. Consumer Budget'!$L1344="","",'B. Consumer Budget'!$M1344-'B. Consumer Budget'!$L1344)</f>
        <v/>
      </c>
      <c r="O1344" s="63" t="str">
        <f>IF(OR(E1344="",F1344=""),"",SUMIFS('C. Consumer Service Detail'!$J$11:$J$5010,'C. Consumer Service Detail'!$D$11:$D$5010,$C1344,'C. Consumer Service Detail'!$E$11:$E$5010,$D1344,'C. Consumer Service Detail'!$F$11:$F$5010,'B. Consumer Budget'!$G1344,'C. Consumer Service Detail'!$P$11:$P$5010,"Denied"))</f>
        <v/>
      </c>
    </row>
    <row r="1345" spans="2:15" x14ac:dyDescent="0.25">
      <c r="B1345" s="64">
        <f t="shared" si="21"/>
        <v>1335</v>
      </c>
      <c r="C1345" s="68"/>
      <c r="D1345" s="69"/>
      <c r="E1345" s="103"/>
      <c r="F1345" s="69"/>
      <c r="G1345" s="89"/>
      <c r="H1345" s="69"/>
      <c r="I1345" s="70"/>
      <c r="J1345" s="70"/>
      <c r="K1345" s="121">
        <f>'B. Consumer Budget'!$I1345-'B. Consumer Budget'!$J1345</f>
        <v>0</v>
      </c>
      <c r="L1345" s="120" t="str">
        <f>IF(OR(C1345="",D1345=""),"",SUMIFS('C. Consumer Service Detail'!$J$11:$J$5010,'C. Consumer Service Detail'!$D$11:$D$5010,$C1345,'C. Consumer Service Detail'!$E$11:$E$5010,$D1345,'C. Consumer Service Detail'!$F$11:$F$5010,'B. Consumer Budget'!$G1345))</f>
        <v/>
      </c>
      <c r="M1345" s="120">
        <f>IF('B. Consumer Budget'!$K1345&lt;0,0,IF('B. Consumer Budget'!$L1345&gt;'B. Consumer Budget'!$K1345,'B. Consumer Budget'!$K1345,'B. Consumer Budget'!$L1345))</f>
        <v>0</v>
      </c>
      <c r="N1345" s="120" t="str">
        <f>IF('B. Consumer Budget'!$L1345="","",'B. Consumer Budget'!$M1345-'B. Consumer Budget'!$L1345)</f>
        <v/>
      </c>
      <c r="O1345" s="63" t="str">
        <f>IF(OR(E1345="",F1345=""),"",SUMIFS('C. Consumer Service Detail'!$J$11:$J$5010,'C. Consumer Service Detail'!$D$11:$D$5010,$C1345,'C. Consumer Service Detail'!$E$11:$E$5010,$D1345,'C. Consumer Service Detail'!$F$11:$F$5010,'B. Consumer Budget'!$G1345,'C. Consumer Service Detail'!$P$11:$P$5010,"Denied"))</f>
        <v/>
      </c>
    </row>
    <row r="1346" spans="2:15" x14ac:dyDescent="0.25">
      <c r="B1346" s="64">
        <f t="shared" si="21"/>
        <v>1336</v>
      </c>
      <c r="C1346" s="65"/>
      <c r="D1346" s="66"/>
      <c r="E1346" s="104"/>
      <c r="F1346" s="66"/>
      <c r="G1346" s="88"/>
      <c r="H1346" s="66"/>
      <c r="I1346" s="67"/>
      <c r="J1346" s="67"/>
      <c r="K1346" s="121">
        <f>'B. Consumer Budget'!$I1346-'B. Consumer Budget'!$J1346</f>
        <v>0</v>
      </c>
      <c r="L1346" s="120" t="str">
        <f>IF(OR(C1346="",D1346=""),"",SUMIFS('C. Consumer Service Detail'!$J$11:$J$5010,'C. Consumer Service Detail'!$D$11:$D$5010,$C1346,'C. Consumer Service Detail'!$E$11:$E$5010,$D1346,'C. Consumer Service Detail'!$F$11:$F$5010,'B. Consumer Budget'!$G1346))</f>
        <v/>
      </c>
      <c r="M1346" s="120">
        <f>IF('B. Consumer Budget'!$K1346&lt;0,0,IF('B. Consumer Budget'!$L1346&gt;'B. Consumer Budget'!$K1346,'B. Consumer Budget'!$K1346,'B. Consumer Budget'!$L1346))</f>
        <v>0</v>
      </c>
      <c r="N1346" s="120" t="str">
        <f>IF('B. Consumer Budget'!$L1346="","",'B. Consumer Budget'!$M1346-'B. Consumer Budget'!$L1346)</f>
        <v/>
      </c>
      <c r="O1346" s="63" t="str">
        <f>IF(OR(E1346="",F1346=""),"",SUMIFS('C. Consumer Service Detail'!$J$11:$J$5010,'C. Consumer Service Detail'!$D$11:$D$5010,$C1346,'C. Consumer Service Detail'!$E$11:$E$5010,$D1346,'C. Consumer Service Detail'!$F$11:$F$5010,'B. Consumer Budget'!$G1346,'C. Consumer Service Detail'!$P$11:$P$5010,"Denied"))</f>
        <v/>
      </c>
    </row>
    <row r="1347" spans="2:15" x14ac:dyDescent="0.25">
      <c r="B1347" s="64">
        <f t="shared" si="21"/>
        <v>1337</v>
      </c>
      <c r="C1347" s="68"/>
      <c r="D1347" s="69"/>
      <c r="E1347" s="103"/>
      <c r="F1347" s="69"/>
      <c r="G1347" s="89"/>
      <c r="H1347" s="69"/>
      <c r="I1347" s="70"/>
      <c r="J1347" s="70"/>
      <c r="K1347" s="121">
        <f>'B. Consumer Budget'!$I1347-'B. Consumer Budget'!$J1347</f>
        <v>0</v>
      </c>
      <c r="L1347" s="120" t="str">
        <f>IF(OR(C1347="",D1347=""),"",SUMIFS('C. Consumer Service Detail'!$J$11:$J$5010,'C. Consumer Service Detail'!$D$11:$D$5010,$C1347,'C. Consumer Service Detail'!$E$11:$E$5010,$D1347,'C. Consumer Service Detail'!$F$11:$F$5010,'B. Consumer Budget'!$G1347))</f>
        <v/>
      </c>
      <c r="M1347" s="120">
        <f>IF('B. Consumer Budget'!$K1347&lt;0,0,IF('B. Consumer Budget'!$L1347&gt;'B. Consumer Budget'!$K1347,'B. Consumer Budget'!$K1347,'B. Consumer Budget'!$L1347))</f>
        <v>0</v>
      </c>
      <c r="N1347" s="120" t="str">
        <f>IF('B. Consumer Budget'!$L1347="","",'B. Consumer Budget'!$M1347-'B. Consumer Budget'!$L1347)</f>
        <v/>
      </c>
      <c r="O1347" s="63" t="str">
        <f>IF(OR(E1347="",F1347=""),"",SUMIFS('C. Consumer Service Detail'!$J$11:$J$5010,'C. Consumer Service Detail'!$D$11:$D$5010,$C1347,'C. Consumer Service Detail'!$E$11:$E$5010,$D1347,'C. Consumer Service Detail'!$F$11:$F$5010,'B. Consumer Budget'!$G1347,'C. Consumer Service Detail'!$P$11:$P$5010,"Denied"))</f>
        <v/>
      </c>
    </row>
    <row r="1348" spans="2:15" x14ac:dyDescent="0.25">
      <c r="B1348" s="64">
        <f t="shared" si="21"/>
        <v>1338</v>
      </c>
      <c r="C1348" s="65"/>
      <c r="D1348" s="66"/>
      <c r="E1348" s="104"/>
      <c r="F1348" s="66"/>
      <c r="G1348" s="88"/>
      <c r="H1348" s="66"/>
      <c r="I1348" s="67"/>
      <c r="J1348" s="67"/>
      <c r="K1348" s="121">
        <f>'B. Consumer Budget'!$I1348-'B. Consumer Budget'!$J1348</f>
        <v>0</v>
      </c>
      <c r="L1348" s="120" t="str">
        <f>IF(OR(C1348="",D1348=""),"",SUMIFS('C. Consumer Service Detail'!$J$11:$J$5010,'C. Consumer Service Detail'!$D$11:$D$5010,$C1348,'C. Consumer Service Detail'!$E$11:$E$5010,$D1348,'C. Consumer Service Detail'!$F$11:$F$5010,'B. Consumer Budget'!$G1348))</f>
        <v/>
      </c>
      <c r="M1348" s="120">
        <f>IF('B. Consumer Budget'!$K1348&lt;0,0,IF('B. Consumer Budget'!$L1348&gt;'B. Consumer Budget'!$K1348,'B. Consumer Budget'!$K1348,'B. Consumer Budget'!$L1348))</f>
        <v>0</v>
      </c>
      <c r="N1348" s="120" t="str">
        <f>IF('B. Consumer Budget'!$L1348="","",'B. Consumer Budget'!$M1348-'B. Consumer Budget'!$L1348)</f>
        <v/>
      </c>
      <c r="O1348" s="63" t="str">
        <f>IF(OR(E1348="",F1348=""),"",SUMIFS('C. Consumer Service Detail'!$J$11:$J$5010,'C. Consumer Service Detail'!$D$11:$D$5010,$C1348,'C. Consumer Service Detail'!$E$11:$E$5010,$D1348,'C. Consumer Service Detail'!$F$11:$F$5010,'B. Consumer Budget'!$G1348,'C. Consumer Service Detail'!$P$11:$P$5010,"Denied"))</f>
        <v/>
      </c>
    </row>
    <row r="1349" spans="2:15" x14ac:dyDescent="0.25">
      <c r="B1349" s="64">
        <f t="shared" si="21"/>
        <v>1339</v>
      </c>
      <c r="C1349" s="68"/>
      <c r="D1349" s="69"/>
      <c r="E1349" s="103"/>
      <c r="F1349" s="69"/>
      <c r="G1349" s="89"/>
      <c r="H1349" s="69"/>
      <c r="I1349" s="70"/>
      <c r="J1349" s="70"/>
      <c r="K1349" s="121">
        <f>'B. Consumer Budget'!$I1349-'B. Consumer Budget'!$J1349</f>
        <v>0</v>
      </c>
      <c r="L1349" s="120" t="str">
        <f>IF(OR(C1349="",D1349=""),"",SUMIFS('C. Consumer Service Detail'!$J$11:$J$5010,'C. Consumer Service Detail'!$D$11:$D$5010,$C1349,'C. Consumer Service Detail'!$E$11:$E$5010,$D1349,'C. Consumer Service Detail'!$F$11:$F$5010,'B. Consumer Budget'!$G1349))</f>
        <v/>
      </c>
      <c r="M1349" s="120">
        <f>IF('B. Consumer Budget'!$K1349&lt;0,0,IF('B. Consumer Budget'!$L1349&gt;'B. Consumer Budget'!$K1349,'B. Consumer Budget'!$K1349,'B. Consumer Budget'!$L1349))</f>
        <v>0</v>
      </c>
      <c r="N1349" s="120" t="str">
        <f>IF('B. Consumer Budget'!$L1349="","",'B. Consumer Budget'!$M1349-'B. Consumer Budget'!$L1349)</f>
        <v/>
      </c>
      <c r="O1349" s="63" t="str">
        <f>IF(OR(E1349="",F1349=""),"",SUMIFS('C. Consumer Service Detail'!$J$11:$J$5010,'C. Consumer Service Detail'!$D$11:$D$5010,$C1349,'C. Consumer Service Detail'!$E$11:$E$5010,$D1349,'C. Consumer Service Detail'!$F$11:$F$5010,'B. Consumer Budget'!$G1349,'C. Consumer Service Detail'!$P$11:$P$5010,"Denied"))</f>
        <v/>
      </c>
    </row>
    <row r="1350" spans="2:15" x14ac:dyDescent="0.25">
      <c r="B1350" s="64">
        <f t="shared" si="21"/>
        <v>1340</v>
      </c>
      <c r="C1350" s="65"/>
      <c r="D1350" s="66"/>
      <c r="E1350" s="104"/>
      <c r="F1350" s="66"/>
      <c r="G1350" s="88"/>
      <c r="H1350" s="66"/>
      <c r="I1350" s="67"/>
      <c r="J1350" s="67"/>
      <c r="K1350" s="121">
        <f>'B. Consumer Budget'!$I1350-'B. Consumer Budget'!$J1350</f>
        <v>0</v>
      </c>
      <c r="L1350" s="120" t="str">
        <f>IF(OR(C1350="",D1350=""),"",SUMIFS('C. Consumer Service Detail'!$J$11:$J$5010,'C. Consumer Service Detail'!$D$11:$D$5010,$C1350,'C. Consumer Service Detail'!$E$11:$E$5010,$D1350,'C. Consumer Service Detail'!$F$11:$F$5010,'B. Consumer Budget'!$G1350))</f>
        <v/>
      </c>
      <c r="M1350" s="120">
        <f>IF('B. Consumer Budget'!$K1350&lt;0,0,IF('B. Consumer Budget'!$L1350&gt;'B. Consumer Budget'!$K1350,'B. Consumer Budget'!$K1350,'B. Consumer Budget'!$L1350))</f>
        <v>0</v>
      </c>
      <c r="N1350" s="120" t="str">
        <f>IF('B. Consumer Budget'!$L1350="","",'B. Consumer Budget'!$M1350-'B. Consumer Budget'!$L1350)</f>
        <v/>
      </c>
      <c r="O1350" s="63" t="str">
        <f>IF(OR(E1350="",F1350=""),"",SUMIFS('C. Consumer Service Detail'!$J$11:$J$5010,'C. Consumer Service Detail'!$D$11:$D$5010,$C1350,'C. Consumer Service Detail'!$E$11:$E$5010,$D1350,'C. Consumer Service Detail'!$F$11:$F$5010,'B. Consumer Budget'!$G1350,'C. Consumer Service Detail'!$P$11:$P$5010,"Denied"))</f>
        <v/>
      </c>
    </row>
    <row r="1351" spans="2:15" x14ac:dyDescent="0.25">
      <c r="B1351" s="64">
        <f t="shared" si="21"/>
        <v>1341</v>
      </c>
      <c r="C1351" s="68"/>
      <c r="D1351" s="69"/>
      <c r="E1351" s="103"/>
      <c r="F1351" s="69"/>
      <c r="G1351" s="89"/>
      <c r="H1351" s="69"/>
      <c r="I1351" s="70"/>
      <c r="J1351" s="70"/>
      <c r="K1351" s="121">
        <f>'B. Consumer Budget'!$I1351-'B. Consumer Budget'!$J1351</f>
        <v>0</v>
      </c>
      <c r="L1351" s="120" t="str">
        <f>IF(OR(C1351="",D1351=""),"",SUMIFS('C. Consumer Service Detail'!$J$11:$J$5010,'C. Consumer Service Detail'!$D$11:$D$5010,$C1351,'C. Consumer Service Detail'!$E$11:$E$5010,$D1351,'C. Consumer Service Detail'!$F$11:$F$5010,'B. Consumer Budget'!$G1351))</f>
        <v/>
      </c>
      <c r="M1351" s="120">
        <f>IF('B. Consumer Budget'!$K1351&lt;0,0,IF('B. Consumer Budget'!$L1351&gt;'B. Consumer Budget'!$K1351,'B. Consumer Budget'!$K1351,'B. Consumer Budget'!$L1351))</f>
        <v>0</v>
      </c>
      <c r="N1351" s="120" t="str">
        <f>IF('B. Consumer Budget'!$L1351="","",'B. Consumer Budget'!$M1351-'B. Consumer Budget'!$L1351)</f>
        <v/>
      </c>
      <c r="O1351" s="63" t="str">
        <f>IF(OR(E1351="",F1351=""),"",SUMIFS('C. Consumer Service Detail'!$J$11:$J$5010,'C. Consumer Service Detail'!$D$11:$D$5010,$C1351,'C. Consumer Service Detail'!$E$11:$E$5010,$D1351,'C. Consumer Service Detail'!$F$11:$F$5010,'B. Consumer Budget'!$G1351,'C. Consumer Service Detail'!$P$11:$P$5010,"Denied"))</f>
        <v/>
      </c>
    </row>
    <row r="1352" spans="2:15" x14ac:dyDescent="0.25">
      <c r="B1352" s="64">
        <f t="shared" si="21"/>
        <v>1342</v>
      </c>
      <c r="C1352" s="65"/>
      <c r="D1352" s="66"/>
      <c r="E1352" s="104"/>
      <c r="F1352" s="66"/>
      <c r="G1352" s="88"/>
      <c r="H1352" s="66"/>
      <c r="I1352" s="67"/>
      <c r="J1352" s="67"/>
      <c r="K1352" s="121">
        <f>'B. Consumer Budget'!$I1352-'B. Consumer Budget'!$J1352</f>
        <v>0</v>
      </c>
      <c r="L1352" s="120" t="str">
        <f>IF(OR(C1352="",D1352=""),"",SUMIFS('C. Consumer Service Detail'!$J$11:$J$5010,'C. Consumer Service Detail'!$D$11:$D$5010,$C1352,'C. Consumer Service Detail'!$E$11:$E$5010,$D1352,'C. Consumer Service Detail'!$F$11:$F$5010,'B. Consumer Budget'!$G1352))</f>
        <v/>
      </c>
      <c r="M1352" s="120">
        <f>IF('B. Consumer Budget'!$K1352&lt;0,0,IF('B. Consumer Budget'!$L1352&gt;'B. Consumer Budget'!$K1352,'B. Consumer Budget'!$K1352,'B. Consumer Budget'!$L1352))</f>
        <v>0</v>
      </c>
      <c r="N1352" s="120" t="str">
        <f>IF('B. Consumer Budget'!$L1352="","",'B. Consumer Budget'!$M1352-'B. Consumer Budget'!$L1352)</f>
        <v/>
      </c>
      <c r="O1352" s="63" t="str">
        <f>IF(OR(E1352="",F1352=""),"",SUMIFS('C. Consumer Service Detail'!$J$11:$J$5010,'C. Consumer Service Detail'!$D$11:$D$5010,$C1352,'C. Consumer Service Detail'!$E$11:$E$5010,$D1352,'C. Consumer Service Detail'!$F$11:$F$5010,'B. Consumer Budget'!$G1352,'C. Consumer Service Detail'!$P$11:$P$5010,"Denied"))</f>
        <v/>
      </c>
    </row>
    <row r="1353" spans="2:15" x14ac:dyDescent="0.25">
      <c r="B1353" s="64">
        <f t="shared" si="21"/>
        <v>1343</v>
      </c>
      <c r="C1353" s="68"/>
      <c r="D1353" s="69"/>
      <c r="E1353" s="103"/>
      <c r="F1353" s="69"/>
      <c r="G1353" s="89"/>
      <c r="H1353" s="69"/>
      <c r="I1353" s="70"/>
      <c r="J1353" s="70"/>
      <c r="K1353" s="121">
        <f>'B. Consumer Budget'!$I1353-'B. Consumer Budget'!$J1353</f>
        <v>0</v>
      </c>
      <c r="L1353" s="120" t="str">
        <f>IF(OR(C1353="",D1353=""),"",SUMIFS('C. Consumer Service Detail'!$J$11:$J$5010,'C. Consumer Service Detail'!$D$11:$D$5010,$C1353,'C. Consumer Service Detail'!$E$11:$E$5010,$D1353,'C. Consumer Service Detail'!$F$11:$F$5010,'B. Consumer Budget'!$G1353))</f>
        <v/>
      </c>
      <c r="M1353" s="120">
        <f>IF('B. Consumer Budget'!$K1353&lt;0,0,IF('B. Consumer Budget'!$L1353&gt;'B. Consumer Budget'!$K1353,'B. Consumer Budget'!$K1353,'B. Consumer Budget'!$L1353))</f>
        <v>0</v>
      </c>
      <c r="N1353" s="120" t="str">
        <f>IF('B. Consumer Budget'!$L1353="","",'B. Consumer Budget'!$M1353-'B. Consumer Budget'!$L1353)</f>
        <v/>
      </c>
      <c r="O1353" s="63" t="str">
        <f>IF(OR(E1353="",F1353=""),"",SUMIFS('C. Consumer Service Detail'!$J$11:$J$5010,'C. Consumer Service Detail'!$D$11:$D$5010,$C1353,'C. Consumer Service Detail'!$E$11:$E$5010,$D1353,'C. Consumer Service Detail'!$F$11:$F$5010,'B. Consumer Budget'!$G1353,'C. Consumer Service Detail'!$P$11:$P$5010,"Denied"))</f>
        <v/>
      </c>
    </row>
    <row r="1354" spans="2:15" x14ac:dyDescent="0.25">
      <c r="B1354" s="64">
        <f t="shared" si="21"/>
        <v>1344</v>
      </c>
      <c r="C1354" s="65"/>
      <c r="D1354" s="66"/>
      <c r="E1354" s="104"/>
      <c r="F1354" s="66"/>
      <c r="G1354" s="88"/>
      <c r="H1354" s="66"/>
      <c r="I1354" s="67"/>
      <c r="J1354" s="67"/>
      <c r="K1354" s="121">
        <f>'B. Consumer Budget'!$I1354-'B. Consumer Budget'!$J1354</f>
        <v>0</v>
      </c>
      <c r="L1354" s="120" t="str">
        <f>IF(OR(C1354="",D1354=""),"",SUMIFS('C. Consumer Service Detail'!$J$11:$J$5010,'C. Consumer Service Detail'!$D$11:$D$5010,$C1354,'C. Consumer Service Detail'!$E$11:$E$5010,$D1354,'C. Consumer Service Detail'!$F$11:$F$5010,'B. Consumer Budget'!$G1354))</f>
        <v/>
      </c>
      <c r="M1354" s="120">
        <f>IF('B. Consumer Budget'!$K1354&lt;0,0,IF('B. Consumer Budget'!$L1354&gt;'B. Consumer Budget'!$K1354,'B. Consumer Budget'!$K1354,'B. Consumer Budget'!$L1354))</f>
        <v>0</v>
      </c>
      <c r="N1354" s="120" t="str">
        <f>IF('B. Consumer Budget'!$L1354="","",'B. Consumer Budget'!$M1354-'B. Consumer Budget'!$L1354)</f>
        <v/>
      </c>
      <c r="O1354" s="63" t="str">
        <f>IF(OR(E1354="",F1354=""),"",SUMIFS('C. Consumer Service Detail'!$J$11:$J$5010,'C. Consumer Service Detail'!$D$11:$D$5010,$C1354,'C. Consumer Service Detail'!$E$11:$E$5010,$D1354,'C. Consumer Service Detail'!$F$11:$F$5010,'B. Consumer Budget'!$G1354,'C. Consumer Service Detail'!$P$11:$P$5010,"Denied"))</f>
        <v/>
      </c>
    </row>
    <row r="1355" spans="2:15" x14ac:dyDescent="0.25">
      <c r="B1355" s="64">
        <f t="shared" si="21"/>
        <v>1345</v>
      </c>
      <c r="C1355" s="68"/>
      <c r="D1355" s="69"/>
      <c r="E1355" s="103"/>
      <c r="F1355" s="69"/>
      <c r="G1355" s="89"/>
      <c r="H1355" s="69"/>
      <c r="I1355" s="70"/>
      <c r="J1355" s="70"/>
      <c r="K1355" s="121">
        <f>'B. Consumer Budget'!$I1355-'B. Consumer Budget'!$J1355</f>
        <v>0</v>
      </c>
      <c r="L1355" s="120" t="str">
        <f>IF(OR(C1355="",D1355=""),"",SUMIFS('C. Consumer Service Detail'!$J$11:$J$5010,'C. Consumer Service Detail'!$D$11:$D$5010,$C1355,'C. Consumer Service Detail'!$E$11:$E$5010,$D1355,'C. Consumer Service Detail'!$F$11:$F$5010,'B. Consumer Budget'!$G1355))</f>
        <v/>
      </c>
      <c r="M1355" s="120">
        <f>IF('B. Consumer Budget'!$K1355&lt;0,0,IF('B. Consumer Budget'!$L1355&gt;'B. Consumer Budget'!$K1355,'B. Consumer Budget'!$K1355,'B. Consumer Budget'!$L1355))</f>
        <v>0</v>
      </c>
      <c r="N1355" s="120" t="str">
        <f>IF('B. Consumer Budget'!$L1355="","",'B. Consumer Budget'!$M1355-'B. Consumer Budget'!$L1355)</f>
        <v/>
      </c>
      <c r="O1355" s="63" t="str">
        <f>IF(OR(E1355="",F1355=""),"",SUMIFS('C. Consumer Service Detail'!$J$11:$J$5010,'C. Consumer Service Detail'!$D$11:$D$5010,$C1355,'C. Consumer Service Detail'!$E$11:$E$5010,$D1355,'C. Consumer Service Detail'!$F$11:$F$5010,'B. Consumer Budget'!$G1355,'C. Consumer Service Detail'!$P$11:$P$5010,"Denied"))</f>
        <v/>
      </c>
    </row>
    <row r="1356" spans="2:15" x14ac:dyDescent="0.25">
      <c r="B1356" s="64">
        <f t="shared" si="21"/>
        <v>1346</v>
      </c>
      <c r="C1356" s="65"/>
      <c r="D1356" s="66"/>
      <c r="E1356" s="104"/>
      <c r="F1356" s="66"/>
      <c r="G1356" s="88"/>
      <c r="H1356" s="66"/>
      <c r="I1356" s="67"/>
      <c r="J1356" s="67"/>
      <c r="K1356" s="121">
        <f>'B. Consumer Budget'!$I1356-'B. Consumer Budget'!$J1356</f>
        <v>0</v>
      </c>
      <c r="L1356" s="120" t="str">
        <f>IF(OR(C1356="",D1356=""),"",SUMIFS('C. Consumer Service Detail'!$J$11:$J$5010,'C. Consumer Service Detail'!$D$11:$D$5010,$C1356,'C. Consumer Service Detail'!$E$11:$E$5010,$D1356,'C. Consumer Service Detail'!$F$11:$F$5010,'B. Consumer Budget'!$G1356))</f>
        <v/>
      </c>
      <c r="M1356" s="120">
        <f>IF('B. Consumer Budget'!$K1356&lt;0,0,IF('B. Consumer Budget'!$L1356&gt;'B. Consumer Budget'!$K1356,'B. Consumer Budget'!$K1356,'B. Consumer Budget'!$L1356))</f>
        <v>0</v>
      </c>
      <c r="N1356" s="120" t="str">
        <f>IF('B. Consumer Budget'!$L1356="","",'B. Consumer Budget'!$M1356-'B. Consumer Budget'!$L1356)</f>
        <v/>
      </c>
      <c r="O1356" s="63" t="str">
        <f>IF(OR(E1356="",F1356=""),"",SUMIFS('C. Consumer Service Detail'!$J$11:$J$5010,'C. Consumer Service Detail'!$D$11:$D$5010,$C1356,'C. Consumer Service Detail'!$E$11:$E$5010,$D1356,'C. Consumer Service Detail'!$F$11:$F$5010,'B. Consumer Budget'!$G1356,'C. Consumer Service Detail'!$P$11:$P$5010,"Denied"))</f>
        <v/>
      </c>
    </row>
    <row r="1357" spans="2:15" x14ac:dyDescent="0.25">
      <c r="B1357" s="64">
        <f t="shared" si="21"/>
        <v>1347</v>
      </c>
      <c r="C1357" s="68"/>
      <c r="D1357" s="69"/>
      <c r="E1357" s="103"/>
      <c r="F1357" s="69"/>
      <c r="G1357" s="89"/>
      <c r="H1357" s="69"/>
      <c r="I1357" s="70"/>
      <c r="J1357" s="70"/>
      <c r="K1357" s="121">
        <f>'B. Consumer Budget'!$I1357-'B. Consumer Budget'!$J1357</f>
        <v>0</v>
      </c>
      <c r="L1357" s="120" t="str">
        <f>IF(OR(C1357="",D1357=""),"",SUMIFS('C. Consumer Service Detail'!$J$11:$J$5010,'C. Consumer Service Detail'!$D$11:$D$5010,$C1357,'C. Consumer Service Detail'!$E$11:$E$5010,$D1357,'C. Consumer Service Detail'!$F$11:$F$5010,'B. Consumer Budget'!$G1357))</f>
        <v/>
      </c>
      <c r="M1357" s="120">
        <f>IF('B. Consumer Budget'!$K1357&lt;0,0,IF('B. Consumer Budget'!$L1357&gt;'B. Consumer Budget'!$K1357,'B. Consumer Budget'!$K1357,'B. Consumer Budget'!$L1357))</f>
        <v>0</v>
      </c>
      <c r="N1357" s="120" t="str">
        <f>IF('B. Consumer Budget'!$L1357="","",'B. Consumer Budget'!$M1357-'B. Consumer Budget'!$L1357)</f>
        <v/>
      </c>
      <c r="O1357" s="63" t="str">
        <f>IF(OR(E1357="",F1357=""),"",SUMIFS('C. Consumer Service Detail'!$J$11:$J$5010,'C. Consumer Service Detail'!$D$11:$D$5010,$C1357,'C. Consumer Service Detail'!$E$11:$E$5010,$D1357,'C. Consumer Service Detail'!$F$11:$F$5010,'B. Consumer Budget'!$G1357,'C. Consumer Service Detail'!$P$11:$P$5010,"Denied"))</f>
        <v/>
      </c>
    </row>
    <row r="1358" spans="2:15" x14ac:dyDescent="0.25">
      <c r="B1358" s="64">
        <f t="shared" si="21"/>
        <v>1348</v>
      </c>
      <c r="C1358" s="65"/>
      <c r="D1358" s="66"/>
      <c r="E1358" s="104"/>
      <c r="F1358" s="66"/>
      <c r="G1358" s="88"/>
      <c r="H1358" s="66"/>
      <c r="I1358" s="67"/>
      <c r="J1358" s="67"/>
      <c r="K1358" s="121">
        <f>'B. Consumer Budget'!$I1358-'B. Consumer Budget'!$J1358</f>
        <v>0</v>
      </c>
      <c r="L1358" s="120" t="str">
        <f>IF(OR(C1358="",D1358=""),"",SUMIFS('C. Consumer Service Detail'!$J$11:$J$5010,'C. Consumer Service Detail'!$D$11:$D$5010,$C1358,'C. Consumer Service Detail'!$E$11:$E$5010,$D1358,'C. Consumer Service Detail'!$F$11:$F$5010,'B. Consumer Budget'!$G1358))</f>
        <v/>
      </c>
      <c r="M1358" s="120">
        <f>IF('B. Consumer Budget'!$K1358&lt;0,0,IF('B. Consumer Budget'!$L1358&gt;'B. Consumer Budget'!$K1358,'B. Consumer Budget'!$K1358,'B. Consumer Budget'!$L1358))</f>
        <v>0</v>
      </c>
      <c r="N1358" s="120" t="str">
        <f>IF('B. Consumer Budget'!$L1358="","",'B. Consumer Budget'!$M1358-'B. Consumer Budget'!$L1358)</f>
        <v/>
      </c>
      <c r="O1358" s="63" t="str">
        <f>IF(OR(E1358="",F1358=""),"",SUMIFS('C. Consumer Service Detail'!$J$11:$J$5010,'C. Consumer Service Detail'!$D$11:$D$5010,$C1358,'C. Consumer Service Detail'!$E$11:$E$5010,$D1358,'C. Consumer Service Detail'!$F$11:$F$5010,'B. Consumer Budget'!$G1358,'C. Consumer Service Detail'!$P$11:$P$5010,"Denied"))</f>
        <v/>
      </c>
    </row>
    <row r="1359" spans="2:15" x14ac:dyDescent="0.25">
      <c r="B1359" s="64">
        <f t="shared" si="21"/>
        <v>1349</v>
      </c>
      <c r="C1359" s="68"/>
      <c r="D1359" s="69"/>
      <c r="E1359" s="103"/>
      <c r="F1359" s="69"/>
      <c r="G1359" s="89"/>
      <c r="H1359" s="69"/>
      <c r="I1359" s="70"/>
      <c r="J1359" s="70"/>
      <c r="K1359" s="121">
        <f>'B. Consumer Budget'!$I1359-'B. Consumer Budget'!$J1359</f>
        <v>0</v>
      </c>
      <c r="L1359" s="120" t="str">
        <f>IF(OR(C1359="",D1359=""),"",SUMIFS('C. Consumer Service Detail'!$J$11:$J$5010,'C. Consumer Service Detail'!$D$11:$D$5010,$C1359,'C. Consumer Service Detail'!$E$11:$E$5010,$D1359,'C. Consumer Service Detail'!$F$11:$F$5010,'B. Consumer Budget'!$G1359))</f>
        <v/>
      </c>
      <c r="M1359" s="120">
        <f>IF('B. Consumer Budget'!$K1359&lt;0,0,IF('B. Consumer Budget'!$L1359&gt;'B. Consumer Budget'!$K1359,'B. Consumer Budget'!$K1359,'B. Consumer Budget'!$L1359))</f>
        <v>0</v>
      </c>
      <c r="N1359" s="120" t="str">
        <f>IF('B. Consumer Budget'!$L1359="","",'B. Consumer Budget'!$M1359-'B. Consumer Budget'!$L1359)</f>
        <v/>
      </c>
      <c r="O1359" s="63" t="str">
        <f>IF(OR(E1359="",F1359=""),"",SUMIFS('C. Consumer Service Detail'!$J$11:$J$5010,'C. Consumer Service Detail'!$D$11:$D$5010,$C1359,'C. Consumer Service Detail'!$E$11:$E$5010,$D1359,'C. Consumer Service Detail'!$F$11:$F$5010,'B. Consumer Budget'!$G1359,'C. Consumer Service Detail'!$P$11:$P$5010,"Denied"))</f>
        <v/>
      </c>
    </row>
    <row r="1360" spans="2:15" x14ac:dyDescent="0.25">
      <c r="B1360" s="64">
        <f t="shared" si="21"/>
        <v>1350</v>
      </c>
      <c r="C1360" s="65"/>
      <c r="D1360" s="66"/>
      <c r="E1360" s="104"/>
      <c r="F1360" s="66"/>
      <c r="G1360" s="88"/>
      <c r="H1360" s="66"/>
      <c r="I1360" s="67"/>
      <c r="J1360" s="67"/>
      <c r="K1360" s="121">
        <f>'B. Consumer Budget'!$I1360-'B. Consumer Budget'!$J1360</f>
        <v>0</v>
      </c>
      <c r="L1360" s="120" t="str">
        <f>IF(OR(C1360="",D1360=""),"",SUMIFS('C. Consumer Service Detail'!$J$11:$J$5010,'C. Consumer Service Detail'!$D$11:$D$5010,$C1360,'C. Consumer Service Detail'!$E$11:$E$5010,$D1360,'C. Consumer Service Detail'!$F$11:$F$5010,'B. Consumer Budget'!$G1360))</f>
        <v/>
      </c>
      <c r="M1360" s="120">
        <f>IF('B. Consumer Budget'!$K1360&lt;0,0,IF('B. Consumer Budget'!$L1360&gt;'B. Consumer Budget'!$K1360,'B. Consumer Budget'!$K1360,'B. Consumer Budget'!$L1360))</f>
        <v>0</v>
      </c>
      <c r="N1360" s="120" t="str">
        <f>IF('B. Consumer Budget'!$L1360="","",'B. Consumer Budget'!$M1360-'B. Consumer Budget'!$L1360)</f>
        <v/>
      </c>
      <c r="O1360" s="63" t="str">
        <f>IF(OR(E1360="",F1360=""),"",SUMIFS('C. Consumer Service Detail'!$J$11:$J$5010,'C. Consumer Service Detail'!$D$11:$D$5010,$C1360,'C. Consumer Service Detail'!$E$11:$E$5010,$D1360,'C. Consumer Service Detail'!$F$11:$F$5010,'B. Consumer Budget'!$G1360,'C. Consumer Service Detail'!$P$11:$P$5010,"Denied"))</f>
        <v/>
      </c>
    </row>
    <row r="1361" spans="2:15" x14ac:dyDescent="0.25">
      <c r="B1361" s="64">
        <f t="shared" si="21"/>
        <v>1351</v>
      </c>
      <c r="C1361" s="68"/>
      <c r="D1361" s="69"/>
      <c r="E1361" s="103"/>
      <c r="F1361" s="69"/>
      <c r="G1361" s="89"/>
      <c r="H1361" s="69"/>
      <c r="I1361" s="70"/>
      <c r="J1361" s="70"/>
      <c r="K1361" s="121">
        <f>'B. Consumer Budget'!$I1361-'B. Consumer Budget'!$J1361</f>
        <v>0</v>
      </c>
      <c r="L1361" s="120" t="str">
        <f>IF(OR(C1361="",D1361=""),"",SUMIFS('C. Consumer Service Detail'!$J$11:$J$5010,'C. Consumer Service Detail'!$D$11:$D$5010,$C1361,'C. Consumer Service Detail'!$E$11:$E$5010,$D1361,'C. Consumer Service Detail'!$F$11:$F$5010,'B. Consumer Budget'!$G1361))</f>
        <v/>
      </c>
      <c r="M1361" s="120">
        <f>IF('B. Consumer Budget'!$K1361&lt;0,0,IF('B. Consumer Budget'!$L1361&gt;'B. Consumer Budget'!$K1361,'B. Consumer Budget'!$K1361,'B. Consumer Budget'!$L1361))</f>
        <v>0</v>
      </c>
      <c r="N1361" s="120" t="str">
        <f>IF('B. Consumer Budget'!$L1361="","",'B. Consumer Budget'!$M1361-'B. Consumer Budget'!$L1361)</f>
        <v/>
      </c>
      <c r="O1361" s="63" t="str">
        <f>IF(OR(E1361="",F1361=""),"",SUMIFS('C. Consumer Service Detail'!$J$11:$J$5010,'C. Consumer Service Detail'!$D$11:$D$5010,$C1361,'C. Consumer Service Detail'!$E$11:$E$5010,$D1361,'C. Consumer Service Detail'!$F$11:$F$5010,'B. Consumer Budget'!$G1361,'C. Consumer Service Detail'!$P$11:$P$5010,"Denied"))</f>
        <v/>
      </c>
    </row>
    <row r="1362" spans="2:15" x14ac:dyDescent="0.25">
      <c r="B1362" s="64">
        <f t="shared" si="21"/>
        <v>1352</v>
      </c>
      <c r="C1362" s="65"/>
      <c r="D1362" s="66"/>
      <c r="E1362" s="104"/>
      <c r="F1362" s="66"/>
      <c r="G1362" s="88"/>
      <c r="H1362" s="66"/>
      <c r="I1362" s="67"/>
      <c r="J1362" s="67"/>
      <c r="K1362" s="121">
        <f>'B. Consumer Budget'!$I1362-'B. Consumer Budget'!$J1362</f>
        <v>0</v>
      </c>
      <c r="L1362" s="120" t="str">
        <f>IF(OR(C1362="",D1362=""),"",SUMIFS('C. Consumer Service Detail'!$J$11:$J$5010,'C. Consumer Service Detail'!$D$11:$D$5010,$C1362,'C. Consumer Service Detail'!$E$11:$E$5010,$D1362,'C. Consumer Service Detail'!$F$11:$F$5010,'B. Consumer Budget'!$G1362))</f>
        <v/>
      </c>
      <c r="M1362" s="120">
        <f>IF('B. Consumer Budget'!$K1362&lt;0,0,IF('B. Consumer Budget'!$L1362&gt;'B. Consumer Budget'!$K1362,'B. Consumer Budget'!$K1362,'B. Consumer Budget'!$L1362))</f>
        <v>0</v>
      </c>
      <c r="N1362" s="120" t="str">
        <f>IF('B. Consumer Budget'!$L1362="","",'B. Consumer Budget'!$M1362-'B. Consumer Budget'!$L1362)</f>
        <v/>
      </c>
      <c r="O1362" s="63" t="str">
        <f>IF(OR(E1362="",F1362=""),"",SUMIFS('C. Consumer Service Detail'!$J$11:$J$5010,'C. Consumer Service Detail'!$D$11:$D$5010,$C1362,'C. Consumer Service Detail'!$E$11:$E$5010,$D1362,'C. Consumer Service Detail'!$F$11:$F$5010,'B. Consumer Budget'!$G1362,'C. Consumer Service Detail'!$P$11:$P$5010,"Denied"))</f>
        <v/>
      </c>
    </row>
    <row r="1363" spans="2:15" x14ac:dyDescent="0.25">
      <c r="B1363" s="64">
        <f t="shared" si="21"/>
        <v>1353</v>
      </c>
      <c r="C1363" s="68"/>
      <c r="D1363" s="69"/>
      <c r="E1363" s="103"/>
      <c r="F1363" s="69"/>
      <c r="G1363" s="89"/>
      <c r="H1363" s="69"/>
      <c r="I1363" s="70"/>
      <c r="J1363" s="70"/>
      <c r="K1363" s="121">
        <f>'B. Consumer Budget'!$I1363-'B. Consumer Budget'!$J1363</f>
        <v>0</v>
      </c>
      <c r="L1363" s="120" t="str">
        <f>IF(OR(C1363="",D1363=""),"",SUMIFS('C. Consumer Service Detail'!$J$11:$J$5010,'C. Consumer Service Detail'!$D$11:$D$5010,$C1363,'C. Consumer Service Detail'!$E$11:$E$5010,$D1363,'C. Consumer Service Detail'!$F$11:$F$5010,'B. Consumer Budget'!$G1363))</f>
        <v/>
      </c>
      <c r="M1363" s="120">
        <f>IF('B. Consumer Budget'!$K1363&lt;0,0,IF('B. Consumer Budget'!$L1363&gt;'B. Consumer Budget'!$K1363,'B. Consumer Budget'!$K1363,'B. Consumer Budget'!$L1363))</f>
        <v>0</v>
      </c>
      <c r="N1363" s="120" t="str">
        <f>IF('B. Consumer Budget'!$L1363="","",'B. Consumer Budget'!$M1363-'B. Consumer Budget'!$L1363)</f>
        <v/>
      </c>
      <c r="O1363" s="63" t="str">
        <f>IF(OR(E1363="",F1363=""),"",SUMIFS('C. Consumer Service Detail'!$J$11:$J$5010,'C. Consumer Service Detail'!$D$11:$D$5010,$C1363,'C. Consumer Service Detail'!$E$11:$E$5010,$D1363,'C. Consumer Service Detail'!$F$11:$F$5010,'B. Consumer Budget'!$G1363,'C. Consumer Service Detail'!$P$11:$P$5010,"Denied"))</f>
        <v/>
      </c>
    </row>
    <row r="1364" spans="2:15" x14ac:dyDescent="0.25">
      <c r="B1364" s="64">
        <f t="shared" si="21"/>
        <v>1354</v>
      </c>
      <c r="C1364" s="65"/>
      <c r="D1364" s="66"/>
      <c r="E1364" s="104"/>
      <c r="F1364" s="66"/>
      <c r="G1364" s="88"/>
      <c r="H1364" s="66"/>
      <c r="I1364" s="67"/>
      <c r="J1364" s="67"/>
      <c r="K1364" s="121">
        <f>'B. Consumer Budget'!$I1364-'B. Consumer Budget'!$J1364</f>
        <v>0</v>
      </c>
      <c r="L1364" s="120" t="str">
        <f>IF(OR(C1364="",D1364=""),"",SUMIFS('C. Consumer Service Detail'!$J$11:$J$5010,'C. Consumer Service Detail'!$D$11:$D$5010,$C1364,'C. Consumer Service Detail'!$E$11:$E$5010,$D1364,'C. Consumer Service Detail'!$F$11:$F$5010,'B. Consumer Budget'!$G1364))</f>
        <v/>
      </c>
      <c r="M1364" s="120">
        <f>IF('B. Consumer Budget'!$K1364&lt;0,0,IF('B. Consumer Budget'!$L1364&gt;'B. Consumer Budget'!$K1364,'B. Consumer Budget'!$K1364,'B. Consumer Budget'!$L1364))</f>
        <v>0</v>
      </c>
      <c r="N1364" s="120" t="str">
        <f>IF('B. Consumer Budget'!$L1364="","",'B. Consumer Budget'!$M1364-'B. Consumer Budget'!$L1364)</f>
        <v/>
      </c>
      <c r="O1364" s="63" t="str">
        <f>IF(OR(E1364="",F1364=""),"",SUMIFS('C. Consumer Service Detail'!$J$11:$J$5010,'C. Consumer Service Detail'!$D$11:$D$5010,$C1364,'C. Consumer Service Detail'!$E$11:$E$5010,$D1364,'C. Consumer Service Detail'!$F$11:$F$5010,'B. Consumer Budget'!$G1364,'C. Consumer Service Detail'!$P$11:$P$5010,"Denied"))</f>
        <v/>
      </c>
    </row>
    <row r="1365" spans="2:15" x14ac:dyDescent="0.25">
      <c r="B1365" s="64">
        <f t="shared" si="21"/>
        <v>1355</v>
      </c>
      <c r="C1365" s="68"/>
      <c r="D1365" s="69"/>
      <c r="E1365" s="103"/>
      <c r="F1365" s="69"/>
      <c r="G1365" s="89"/>
      <c r="H1365" s="69"/>
      <c r="I1365" s="70"/>
      <c r="J1365" s="70"/>
      <c r="K1365" s="121">
        <f>'B. Consumer Budget'!$I1365-'B. Consumer Budget'!$J1365</f>
        <v>0</v>
      </c>
      <c r="L1365" s="120" t="str">
        <f>IF(OR(C1365="",D1365=""),"",SUMIFS('C. Consumer Service Detail'!$J$11:$J$5010,'C. Consumer Service Detail'!$D$11:$D$5010,$C1365,'C. Consumer Service Detail'!$E$11:$E$5010,$D1365,'C. Consumer Service Detail'!$F$11:$F$5010,'B. Consumer Budget'!$G1365))</f>
        <v/>
      </c>
      <c r="M1365" s="120">
        <f>IF('B. Consumer Budget'!$K1365&lt;0,0,IF('B. Consumer Budget'!$L1365&gt;'B. Consumer Budget'!$K1365,'B. Consumer Budget'!$K1365,'B. Consumer Budget'!$L1365))</f>
        <v>0</v>
      </c>
      <c r="N1365" s="120" t="str">
        <f>IF('B. Consumer Budget'!$L1365="","",'B. Consumer Budget'!$M1365-'B. Consumer Budget'!$L1365)</f>
        <v/>
      </c>
      <c r="O1365" s="63" t="str">
        <f>IF(OR(E1365="",F1365=""),"",SUMIFS('C. Consumer Service Detail'!$J$11:$J$5010,'C. Consumer Service Detail'!$D$11:$D$5010,$C1365,'C. Consumer Service Detail'!$E$11:$E$5010,$D1365,'C. Consumer Service Detail'!$F$11:$F$5010,'B. Consumer Budget'!$G1365,'C. Consumer Service Detail'!$P$11:$P$5010,"Denied"))</f>
        <v/>
      </c>
    </row>
    <row r="1366" spans="2:15" x14ac:dyDescent="0.25">
      <c r="B1366" s="64">
        <f t="shared" si="21"/>
        <v>1356</v>
      </c>
      <c r="C1366" s="65"/>
      <c r="D1366" s="66"/>
      <c r="E1366" s="104"/>
      <c r="F1366" s="66"/>
      <c r="G1366" s="88"/>
      <c r="H1366" s="66"/>
      <c r="I1366" s="67"/>
      <c r="J1366" s="67"/>
      <c r="K1366" s="121">
        <f>'B. Consumer Budget'!$I1366-'B. Consumer Budget'!$J1366</f>
        <v>0</v>
      </c>
      <c r="L1366" s="120" t="str">
        <f>IF(OR(C1366="",D1366=""),"",SUMIFS('C. Consumer Service Detail'!$J$11:$J$5010,'C. Consumer Service Detail'!$D$11:$D$5010,$C1366,'C. Consumer Service Detail'!$E$11:$E$5010,$D1366,'C. Consumer Service Detail'!$F$11:$F$5010,'B. Consumer Budget'!$G1366))</f>
        <v/>
      </c>
      <c r="M1366" s="120">
        <f>IF('B. Consumer Budget'!$K1366&lt;0,0,IF('B. Consumer Budget'!$L1366&gt;'B. Consumer Budget'!$K1366,'B. Consumer Budget'!$K1366,'B. Consumer Budget'!$L1366))</f>
        <v>0</v>
      </c>
      <c r="N1366" s="120" t="str">
        <f>IF('B. Consumer Budget'!$L1366="","",'B. Consumer Budget'!$M1366-'B. Consumer Budget'!$L1366)</f>
        <v/>
      </c>
      <c r="O1366" s="63" t="str">
        <f>IF(OR(E1366="",F1366=""),"",SUMIFS('C. Consumer Service Detail'!$J$11:$J$5010,'C. Consumer Service Detail'!$D$11:$D$5010,$C1366,'C. Consumer Service Detail'!$E$11:$E$5010,$D1366,'C. Consumer Service Detail'!$F$11:$F$5010,'B. Consumer Budget'!$G1366,'C. Consumer Service Detail'!$P$11:$P$5010,"Denied"))</f>
        <v/>
      </c>
    </row>
    <row r="1367" spans="2:15" x14ac:dyDescent="0.25">
      <c r="B1367" s="64">
        <f t="shared" si="21"/>
        <v>1357</v>
      </c>
      <c r="C1367" s="68"/>
      <c r="D1367" s="69"/>
      <c r="E1367" s="103"/>
      <c r="F1367" s="69"/>
      <c r="G1367" s="89"/>
      <c r="H1367" s="69"/>
      <c r="I1367" s="70"/>
      <c r="J1367" s="70"/>
      <c r="K1367" s="121">
        <f>'B. Consumer Budget'!$I1367-'B. Consumer Budget'!$J1367</f>
        <v>0</v>
      </c>
      <c r="L1367" s="120" t="str">
        <f>IF(OR(C1367="",D1367=""),"",SUMIFS('C. Consumer Service Detail'!$J$11:$J$5010,'C. Consumer Service Detail'!$D$11:$D$5010,$C1367,'C. Consumer Service Detail'!$E$11:$E$5010,$D1367,'C. Consumer Service Detail'!$F$11:$F$5010,'B. Consumer Budget'!$G1367))</f>
        <v/>
      </c>
      <c r="M1367" s="120">
        <f>IF('B. Consumer Budget'!$K1367&lt;0,0,IF('B. Consumer Budget'!$L1367&gt;'B. Consumer Budget'!$K1367,'B. Consumer Budget'!$K1367,'B. Consumer Budget'!$L1367))</f>
        <v>0</v>
      </c>
      <c r="N1367" s="120" t="str">
        <f>IF('B. Consumer Budget'!$L1367="","",'B. Consumer Budget'!$M1367-'B. Consumer Budget'!$L1367)</f>
        <v/>
      </c>
      <c r="O1367" s="63" t="str">
        <f>IF(OR(E1367="",F1367=""),"",SUMIFS('C. Consumer Service Detail'!$J$11:$J$5010,'C. Consumer Service Detail'!$D$11:$D$5010,$C1367,'C. Consumer Service Detail'!$E$11:$E$5010,$D1367,'C. Consumer Service Detail'!$F$11:$F$5010,'B. Consumer Budget'!$G1367,'C. Consumer Service Detail'!$P$11:$P$5010,"Denied"))</f>
        <v/>
      </c>
    </row>
    <row r="1368" spans="2:15" x14ac:dyDescent="0.25">
      <c r="B1368" s="64">
        <f t="shared" si="21"/>
        <v>1358</v>
      </c>
      <c r="C1368" s="65"/>
      <c r="D1368" s="66"/>
      <c r="E1368" s="104"/>
      <c r="F1368" s="66"/>
      <c r="G1368" s="88"/>
      <c r="H1368" s="66"/>
      <c r="I1368" s="67"/>
      <c r="J1368" s="67"/>
      <c r="K1368" s="121">
        <f>'B. Consumer Budget'!$I1368-'B. Consumer Budget'!$J1368</f>
        <v>0</v>
      </c>
      <c r="L1368" s="120" t="str">
        <f>IF(OR(C1368="",D1368=""),"",SUMIFS('C. Consumer Service Detail'!$J$11:$J$5010,'C. Consumer Service Detail'!$D$11:$D$5010,$C1368,'C. Consumer Service Detail'!$E$11:$E$5010,$D1368,'C. Consumer Service Detail'!$F$11:$F$5010,'B. Consumer Budget'!$G1368))</f>
        <v/>
      </c>
      <c r="M1368" s="120">
        <f>IF('B. Consumer Budget'!$K1368&lt;0,0,IF('B. Consumer Budget'!$L1368&gt;'B. Consumer Budget'!$K1368,'B. Consumer Budget'!$K1368,'B. Consumer Budget'!$L1368))</f>
        <v>0</v>
      </c>
      <c r="N1368" s="120" t="str">
        <f>IF('B. Consumer Budget'!$L1368="","",'B. Consumer Budget'!$M1368-'B. Consumer Budget'!$L1368)</f>
        <v/>
      </c>
      <c r="O1368" s="63" t="str">
        <f>IF(OR(E1368="",F1368=""),"",SUMIFS('C. Consumer Service Detail'!$J$11:$J$5010,'C. Consumer Service Detail'!$D$11:$D$5010,$C1368,'C. Consumer Service Detail'!$E$11:$E$5010,$D1368,'C. Consumer Service Detail'!$F$11:$F$5010,'B. Consumer Budget'!$G1368,'C. Consumer Service Detail'!$P$11:$P$5010,"Denied"))</f>
        <v/>
      </c>
    </row>
    <row r="1369" spans="2:15" x14ac:dyDescent="0.25">
      <c r="B1369" s="64">
        <f t="shared" si="21"/>
        <v>1359</v>
      </c>
      <c r="C1369" s="68"/>
      <c r="D1369" s="69"/>
      <c r="E1369" s="103"/>
      <c r="F1369" s="69"/>
      <c r="G1369" s="89"/>
      <c r="H1369" s="69"/>
      <c r="I1369" s="70"/>
      <c r="J1369" s="70"/>
      <c r="K1369" s="121">
        <f>'B. Consumer Budget'!$I1369-'B. Consumer Budget'!$J1369</f>
        <v>0</v>
      </c>
      <c r="L1369" s="120" t="str">
        <f>IF(OR(C1369="",D1369=""),"",SUMIFS('C. Consumer Service Detail'!$J$11:$J$5010,'C. Consumer Service Detail'!$D$11:$D$5010,$C1369,'C. Consumer Service Detail'!$E$11:$E$5010,$D1369,'C. Consumer Service Detail'!$F$11:$F$5010,'B. Consumer Budget'!$G1369))</f>
        <v/>
      </c>
      <c r="M1369" s="120">
        <f>IF('B. Consumer Budget'!$K1369&lt;0,0,IF('B. Consumer Budget'!$L1369&gt;'B. Consumer Budget'!$K1369,'B. Consumer Budget'!$K1369,'B. Consumer Budget'!$L1369))</f>
        <v>0</v>
      </c>
      <c r="N1369" s="120" t="str">
        <f>IF('B. Consumer Budget'!$L1369="","",'B. Consumer Budget'!$M1369-'B. Consumer Budget'!$L1369)</f>
        <v/>
      </c>
      <c r="O1369" s="63" t="str">
        <f>IF(OR(E1369="",F1369=""),"",SUMIFS('C. Consumer Service Detail'!$J$11:$J$5010,'C. Consumer Service Detail'!$D$11:$D$5010,$C1369,'C. Consumer Service Detail'!$E$11:$E$5010,$D1369,'C. Consumer Service Detail'!$F$11:$F$5010,'B. Consumer Budget'!$G1369,'C. Consumer Service Detail'!$P$11:$P$5010,"Denied"))</f>
        <v/>
      </c>
    </row>
    <row r="1370" spans="2:15" x14ac:dyDescent="0.25">
      <c r="B1370" s="64">
        <f t="shared" si="21"/>
        <v>1360</v>
      </c>
      <c r="C1370" s="65"/>
      <c r="D1370" s="66"/>
      <c r="E1370" s="104"/>
      <c r="F1370" s="66"/>
      <c r="G1370" s="88"/>
      <c r="H1370" s="66"/>
      <c r="I1370" s="67"/>
      <c r="J1370" s="67"/>
      <c r="K1370" s="121">
        <f>'B. Consumer Budget'!$I1370-'B. Consumer Budget'!$J1370</f>
        <v>0</v>
      </c>
      <c r="L1370" s="120" t="str">
        <f>IF(OR(C1370="",D1370=""),"",SUMIFS('C. Consumer Service Detail'!$J$11:$J$5010,'C. Consumer Service Detail'!$D$11:$D$5010,$C1370,'C. Consumer Service Detail'!$E$11:$E$5010,$D1370,'C. Consumer Service Detail'!$F$11:$F$5010,'B. Consumer Budget'!$G1370))</f>
        <v/>
      </c>
      <c r="M1370" s="120">
        <f>IF('B. Consumer Budget'!$K1370&lt;0,0,IF('B. Consumer Budget'!$L1370&gt;'B. Consumer Budget'!$K1370,'B. Consumer Budget'!$K1370,'B. Consumer Budget'!$L1370))</f>
        <v>0</v>
      </c>
      <c r="N1370" s="120" t="str">
        <f>IF('B. Consumer Budget'!$L1370="","",'B. Consumer Budget'!$M1370-'B. Consumer Budget'!$L1370)</f>
        <v/>
      </c>
      <c r="O1370" s="63" t="str">
        <f>IF(OR(E1370="",F1370=""),"",SUMIFS('C. Consumer Service Detail'!$J$11:$J$5010,'C. Consumer Service Detail'!$D$11:$D$5010,$C1370,'C. Consumer Service Detail'!$E$11:$E$5010,$D1370,'C. Consumer Service Detail'!$F$11:$F$5010,'B. Consumer Budget'!$G1370,'C. Consumer Service Detail'!$P$11:$P$5010,"Denied"))</f>
        <v/>
      </c>
    </row>
    <row r="1371" spans="2:15" x14ac:dyDescent="0.25">
      <c r="B1371" s="64">
        <f t="shared" si="21"/>
        <v>1361</v>
      </c>
      <c r="C1371" s="68"/>
      <c r="D1371" s="69"/>
      <c r="E1371" s="103"/>
      <c r="F1371" s="69"/>
      <c r="G1371" s="89"/>
      <c r="H1371" s="69"/>
      <c r="I1371" s="70"/>
      <c r="J1371" s="70"/>
      <c r="K1371" s="121">
        <f>'B. Consumer Budget'!$I1371-'B. Consumer Budget'!$J1371</f>
        <v>0</v>
      </c>
      <c r="L1371" s="120" t="str">
        <f>IF(OR(C1371="",D1371=""),"",SUMIFS('C. Consumer Service Detail'!$J$11:$J$5010,'C. Consumer Service Detail'!$D$11:$D$5010,$C1371,'C. Consumer Service Detail'!$E$11:$E$5010,$D1371,'C. Consumer Service Detail'!$F$11:$F$5010,'B. Consumer Budget'!$G1371))</f>
        <v/>
      </c>
      <c r="M1371" s="120">
        <f>IF('B. Consumer Budget'!$K1371&lt;0,0,IF('B. Consumer Budget'!$L1371&gt;'B. Consumer Budget'!$K1371,'B. Consumer Budget'!$K1371,'B. Consumer Budget'!$L1371))</f>
        <v>0</v>
      </c>
      <c r="N1371" s="120" t="str">
        <f>IF('B. Consumer Budget'!$L1371="","",'B. Consumer Budget'!$M1371-'B. Consumer Budget'!$L1371)</f>
        <v/>
      </c>
      <c r="O1371" s="63" t="str">
        <f>IF(OR(E1371="",F1371=""),"",SUMIFS('C. Consumer Service Detail'!$J$11:$J$5010,'C. Consumer Service Detail'!$D$11:$D$5010,$C1371,'C. Consumer Service Detail'!$E$11:$E$5010,$D1371,'C. Consumer Service Detail'!$F$11:$F$5010,'B. Consumer Budget'!$G1371,'C. Consumer Service Detail'!$P$11:$P$5010,"Denied"))</f>
        <v/>
      </c>
    </row>
    <row r="1372" spans="2:15" x14ac:dyDescent="0.25">
      <c r="B1372" s="64">
        <f t="shared" si="21"/>
        <v>1362</v>
      </c>
      <c r="C1372" s="65"/>
      <c r="D1372" s="66"/>
      <c r="E1372" s="104"/>
      <c r="F1372" s="66"/>
      <c r="G1372" s="88"/>
      <c r="H1372" s="66"/>
      <c r="I1372" s="67"/>
      <c r="J1372" s="67"/>
      <c r="K1372" s="121">
        <f>'B. Consumer Budget'!$I1372-'B. Consumer Budget'!$J1372</f>
        <v>0</v>
      </c>
      <c r="L1372" s="120" t="str">
        <f>IF(OR(C1372="",D1372=""),"",SUMIFS('C. Consumer Service Detail'!$J$11:$J$5010,'C. Consumer Service Detail'!$D$11:$D$5010,$C1372,'C. Consumer Service Detail'!$E$11:$E$5010,$D1372,'C. Consumer Service Detail'!$F$11:$F$5010,'B. Consumer Budget'!$G1372))</f>
        <v/>
      </c>
      <c r="M1372" s="120">
        <f>IF('B. Consumer Budget'!$K1372&lt;0,0,IF('B. Consumer Budget'!$L1372&gt;'B. Consumer Budget'!$K1372,'B. Consumer Budget'!$K1372,'B. Consumer Budget'!$L1372))</f>
        <v>0</v>
      </c>
      <c r="N1372" s="120" t="str">
        <f>IF('B. Consumer Budget'!$L1372="","",'B. Consumer Budget'!$M1372-'B. Consumer Budget'!$L1372)</f>
        <v/>
      </c>
      <c r="O1372" s="63" t="str">
        <f>IF(OR(E1372="",F1372=""),"",SUMIFS('C. Consumer Service Detail'!$J$11:$J$5010,'C. Consumer Service Detail'!$D$11:$D$5010,$C1372,'C. Consumer Service Detail'!$E$11:$E$5010,$D1372,'C. Consumer Service Detail'!$F$11:$F$5010,'B. Consumer Budget'!$G1372,'C. Consumer Service Detail'!$P$11:$P$5010,"Denied"))</f>
        <v/>
      </c>
    </row>
    <row r="1373" spans="2:15" x14ac:dyDescent="0.25">
      <c r="B1373" s="64">
        <f t="shared" si="21"/>
        <v>1363</v>
      </c>
      <c r="C1373" s="68"/>
      <c r="D1373" s="69"/>
      <c r="E1373" s="103"/>
      <c r="F1373" s="69"/>
      <c r="G1373" s="89"/>
      <c r="H1373" s="69"/>
      <c r="I1373" s="70"/>
      <c r="J1373" s="70"/>
      <c r="K1373" s="121">
        <f>'B. Consumer Budget'!$I1373-'B. Consumer Budget'!$J1373</f>
        <v>0</v>
      </c>
      <c r="L1373" s="120" t="str">
        <f>IF(OR(C1373="",D1373=""),"",SUMIFS('C. Consumer Service Detail'!$J$11:$J$5010,'C. Consumer Service Detail'!$D$11:$D$5010,$C1373,'C. Consumer Service Detail'!$E$11:$E$5010,$D1373,'C. Consumer Service Detail'!$F$11:$F$5010,'B. Consumer Budget'!$G1373))</f>
        <v/>
      </c>
      <c r="M1373" s="120">
        <f>IF('B. Consumer Budget'!$K1373&lt;0,0,IF('B. Consumer Budget'!$L1373&gt;'B. Consumer Budget'!$K1373,'B. Consumer Budget'!$K1373,'B. Consumer Budget'!$L1373))</f>
        <v>0</v>
      </c>
      <c r="N1373" s="120" t="str">
        <f>IF('B. Consumer Budget'!$L1373="","",'B. Consumer Budget'!$M1373-'B. Consumer Budget'!$L1373)</f>
        <v/>
      </c>
      <c r="O1373" s="63" t="str">
        <f>IF(OR(E1373="",F1373=""),"",SUMIFS('C. Consumer Service Detail'!$J$11:$J$5010,'C. Consumer Service Detail'!$D$11:$D$5010,$C1373,'C. Consumer Service Detail'!$E$11:$E$5010,$D1373,'C. Consumer Service Detail'!$F$11:$F$5010,'B. Consumer Budget'!$G1373,'C. Consumer Service Detail'!$P$11:$P$5010,"Denied"))</f>
        <v/>
      </c>
    </row>
    <row r="1374" spans="2:15" x14ac:dyDescent="0.25">
      <c r="B1374" s="64">
        <f t="shared" si="21"/>
        <v>1364</v>
      </c>
      <c r="C1374" s="65"/>
      <c r="D1374" s="66"/>
      <c r="E1374" s="104"/>
      <c r="F1374" s="66"/>
      <c r="G1374" s="88"/>
      <c r="H1374" s="66"/>
      <c r="I1374" s="67"/>
      <c r="J1374" s="67"/>
      <c r="K1374" s="121">
        <f>'B. Consumer Budget'!$I1374-'B. Consumer Budget'!$J1374</f>
        <v>0</v>
      </c>
      <c r="L1374" s="120" t="str">
        <f>IF(OR(C1374="",D1374=""),"",SUMIFS('C. Consumer Service Detail'!$J$11:$J$5010,'C. Consumer Service Detail'!$D$11:$D$5010,$C1374,'C. Consumer Service Detail'!$E$11:$E$5010,$D1374,'C. Consumer Service Detail'!$F$11:$F$5010,'B. Consumer Budget'!$G1374))</f>
        <v/>
      </c>
      <c r="M1374" s="120">
        <f>IF('B. Consumer Budget'!$K1374&lt;0,0,IF('B. Consumer Budget'!$L1374&gt;'B. Consumer Budget'!$K1374,'B. Consumer Budget'!$K1374,'B. Consumer Budget'!$L1374))</f>
        <v>0</v>
      </c>
      <c r="N1374" s="120" t="str">
        <f>IF('B. Consumer Budget'!$L1374="","",'B. Consumer Budget'!$M1374-'B. Consumer Budget'!$L1374)</f>
        <v/>
      </c>
      <c r="O1374" s="63" t="str">
        <f>IF(OR(E1374="",F1374=""),"",SUMIFS('C. Consumer Service Detail'!$J$11:$J$5010,'C. Consumer Service Detail'!$D$11:$D$5010,$C1374,'C. Consumer Service Detail'!$E$11:$E$5010,$D1374,'C. Consumer Service Detail'!$F$11:$F$5010,'B. Consumer Budget'!$G1374,'C. Consumer Service Detail'!$P$11:$P$5010,"Denied"))</f>
        <v/>
      </c>
    </row>
    <row r="1375" spans="2:15" x14ac:dyDescent="0.25">
      <c r="B1375" s="64">
        <f t="shared" si="21"/>
        <v>1365</v>
      </c>
      <c r="C1375" s="68"/>
      <c r="D1375" s="69"/>
      <c r="E1375" s="103"/>
      <c r="F1375" s="69"/>
      <c r="G1375" s="89"/>
      <c r="H1375" s="69"/>
      <c r="I1375" s="70"/>
      <c r="J1375" s="70"/>
      <c r="K1375" s="121">
        <f>'B. Consumer Budget'!$I1375-'B. Consumer Budget'!$J1375</f>
        <v>0</v>
      </c>
      <c r="L1375" s="120" t="str">
        <f>IF(OR(C1375="",D1375=""),"",SUMIFS('C. Consumer Service Detail'!$J$11:$J$5010,'C. Consumer Service Detail'!$D$11:$D$5010,$C1375,'C. Consumer Service Detail'!$E$11:$E$5010,$D1375,'C. Consumer Service Detail'!$F$11:$F$5010,'B. Consumer Budget'!$G1375))</f>
        <v/>
      </c>
      <c r="M1375" s="120">
        <f>IF('B. Consumer Budget'!$K1375&lt;0,0,IF('B. Consumer Budget'!$L1375&gt;'B. Consumer Budget'!$K1375,'B. Consumer Budget'!$K1375,'B. Consumer Budget'!$L1375))</f>
        <v>0</v>
      </c>
      <c r="N1375" s="120" t="str">
        <f>IF('B. Consumer Budget'!$L1375="","",'B. Consumer Budget'!$M1375-'B. Consumer Budget'!$L1375)</f>
        <v/>
      </c>
      <c r="O1375" s="63" t="str">
        <f>IF(OR(E1375="",F1375=""),"",SUMIFS('C. Consumer Service Detail'!$J$11:$J$5010,'C. Consumer Service Detail'!$D$11:$D$5010,$C1375,'C. Consumer Service Detail'!$E$11:$E$5010,$D1375,'C. Consumer Service Detail'!$F$11:$F$5010,'B. Consumer Budget'!$G1375,'C. Consumer Service Detail'!$P$11:$P$5010,"Denied"))</f>
        <v/>
      </c>
    </row>
    <row r="1376" spans="2:15" x14ac:dyDescent="0.25">
      <c r="B1376" s="64">
        <f t="shared" si="21"/>
        <v>1366</v>
      </c>
      <c r="C1376" s="65"/>
      <c r="D1376" s="66"/>
      <c r="E1376" s="104"/>
      <c r="F1376" s="66"/>
      <c r="G1376" s="88"/>
      <c r="H1376" s="66"/>
      <c r="I1376" s="67"/>
      <c r="J1376" s="67"/>
      <c r="K1376" s="121">
        <f>'B. Consumer Budget'!$I1376-'B. Consumer Budget'!$J1376</f>
        <v>0</v>
      </c>
      <c r="L1376" s="120" t="str">
        <f>IF(OR(C1376="",D1376=""),"",SUMIFS('C. Consumer Service Detail'!$J$11:$J$5010,'C. Consumer Service Detail'!$D$11:$D$5010,$C1376,'C. Consumer Service Detail'!$E$11:$E$5010,$D1376,'C. Consumer Service Detail'!$F$11:$F$5010,'B. Consumer Budget'!$G1376))</f>
        <v/>
      </c>
      <c r="M1376" s="120">
        <f>IF('B. Consumer Budget'!$K1376&lt;0,0,IF('B. Consumer Budget'!$L1376&gt;'B. Consumer Budget'!$K1376,'B. Consumer Budget'!$K1376,'B. Consumer Budget'!$L1376))</f>
        <v>0</v>
      </c>
      <c r="N1376" s="120" t="str">
        <f>IF('B. Consumer Budget'!$L1376="","",'B. Consumer Budget'!$M1376-'B. Consumer Budget'!$L1376)</f>
        <v/>
      </c>
      <c r="O1376" s="63" t="str">
        <f>IF(OR(E1376="",F1376=""),"",SUMIFS('C. Consumer Service Detail'!$J$11:$J$5010,'C. Consumer Service Detail'!$D$11:$D$5010,$C1376,'C. Consumer Service Detail'!$E$11:$E$5010,$D1376,'C. Consumer Service Detail'!$F$11:$F$5010,'B. Consumer Budget'!$G1376,'C. Consumer Service Detail'!$P$11:$P$5010,"Denied"))</f>
        <v/>
      </c>
    </row>
    <row r="1377" spans="2:15" x14ac:dyDescent="0.25">
      <c r="B1377" s="64">
        <f t="shared" si="21"/>
        <v>1367</v>
      </c>
      <c r="C1377" s="68"/>
      <c r="D1377" s="69"/>
      <c r="E1377" s="103"/>
      <c r="F1377" s="69"/>
      <c r="G1377" s="89"/>
      <c r="H1377" s="69"/>
      <c r="I1377" s="70"/>
      <c r="J1377" s="70"/>
      <c r="K1377" s="121">
        <f>'B. Consumer Budget'!$I1377-'B. Consumer Budget'!$J1377</f>
        <v>0</v>
      </c>
      <c r="L1377" s="120" t="str">
        <f>IF(OR(C1377="",D1377=""),"",SUMIFS('C. Consumer Service Detail'!$J$11:$J$5010,'C. Consumer Service Detail'!$D$11:$D$5010,$C1377,'C. Consumer Service Detail'!$E$11:$E$5010,$D1377,'C. Consumer Service Detail'!$F$11:$F$5010,'B. Consumer Budget'!$G1377))</f>
        <v/>
      </c>
      <c r="M1377" s="120">
        <f>IF('B. Consumer Budget'!$K1377&lt;0,0,IF('B. Consumer Budget'!$L1377&gt;'B. Consumer Budget'!$K1377,'B. Consumer Budget'!$K1377,'B. Consumer Budget'!$L1377))</f>
        <v>0</v>
      </c>
      <c r="N1377" s="120" t="str">
        <f>IF('B. Consumer Budget'!$L1377="","",'B. Consumer Budget'!$M1377-'B. Consumer Budget'!$L1377)</f>
        <v/>
      </c>
      <c r="O1377" s="63" t="str">
        <f>IF(OR(E1377="",F1377=""),"",SUMIFS('C. Consumer Service Detail'!$J$11:$J$5010,'C. Consumer Service Detail'!$D$11:$D$5010,$C1377,'C. Consumer Service Detail'!$E$11:$E$5010,$D1377,'C. Consumer Service Detail'!$F$11:$F$5010,'B. Consumer Budget'!$G1377,'C. Consumer Service Detail'!$P$11:$P$5010,"Denied"))</f>
        <v/>
      </c>
    </row>
    <row r="1378" spans="2:15" x14ac:dyDescent="0.25">
      <c r="B1378" s="64">
        <f t="shared" si="21"/>
        <v>1368</v>
      </c>
      <c r="C1378" s="65"/>
      <c r="D1378" s="66"/>
      <c r="E1378" s="104"/>
      <c r="F1378" s="66"/>
      <c r="G1378" s="88"/>
      <c r="H1378" s="66"/>
      <c r="I1378" s="67"/>
      <c r="J1378" s="67"/>
      <c r="K1378" s="121">
        <f>'B. Consumer Budget'!$I1378-'B. Consumer Budget'!$J1378</f>
        <v>0</v>
      </c>
      <c r="L1378" s="120" t="str">
        <f>IF(OR(C1378="",D1378=""),"",SUMIFS('C. Consumer Service Detail'!$J$11:$J$5010,'C. Consumer Service Detail'!$D$11:$D$5010,$C1378,'C. Consumer Service Detail'!$E$11:$E$5010,$D1378,'C. Consumer Service Detail'!$F$11:$F$5010,'B. Consumer Budget'!$G1378))</f>
        <v/>
      </c>
      <c r="M1378" s="120">
        <f>IF('B. Consumer Budget'!$K1378&lt;0,0,IF('B. Consumer Budget'!$L1378&gt;'B. Consumer Budget'!$K1378,'B. Consumer Budget'!$K1378,'B. Consumer Budget'!$L1378))</f>
        <v>0</v>
      </c>
      <c r="N1378" s="120" t="str">
        <f>IF('B. Consumer Budget'!$L1378="","",'B. Consumer Budget'!$M1378-'B. Consumer Budget'!$L1378)</f>
        <v/>
      </c>
      <c r="O1378" s="63" t="str">
        <f>IF(OR(E1378="",F1378=""),"",SUMIFS('C. Consumer Service Detail'!$J$11:$J$5010,'C. Consumer Service Detail'!$D$11:$D$5010,$C1378,'C. Consumer Service Detail'!$E$11:$E$5010,$D1378,'C. Consumer Service Detail'!$F$11:$F$5010,'B. Consumer Budget'!$G1378,'C. Consumer Service Detail'!$P$11:$P$5010,"Denied"))</f>
        <v/>
      </c>
    </row>
    <row r="1379" spans="2:15" x14ac:dyDescent="0.25">
      <c r="B1379" s="64">
        <f t="shared" si="21"/>
        <v>1369</v>
      </c>
      <c r="C1379" s="68"/>
      <c r="D1379" s="69"/>
      <c r="E1379" s="103"/>
      <c r="F1379" s="69"/>
      <c r="G1379" s="89"/>
      <c r="H1379" s="69"/>
      <c r="I1379" s="70"/>
      <c r="J1379" s="70"/>
      <c r="K1379" s="121">
        <f>'B. Consumer Budget'!$I1379-'B. Consumer Budget'!$J1379</f>
        <v>0</v>
      </c>
      <c r="L1379" s="120" t="str">
        <f>IF(OR(C1379="",D1379=""),"",SUMIFS('C. Consumer Service Detail'!$J$11:$J$5010,'C. Consumer Service Detail'!$D$11:$D$5010,$C1379,'C. Consumer Service Detail'!$E$11:$E$5010,$D1379,'C. Consumer Service Detail'!$F$11:$F$5010,'B. Consumer Budget'!$G1379))</f>
        <v/>
      </c>
      <c r="M1379" s="120">
        <f>IF('B. Consumer Budget'!$K1379&lt;0,0,IF('B. Consumer Budget'!$L1379&gt;'B. Consumer Budget'!$K1379,'B. Consumer Budget'!$K1379,'B. Consumer Budget'!$L1379))</f>
        <v>0</v>
      </c>
      <c r="N1379" s="120" t="str">
        <f>IF('B. Consumer Budget'!$L1379="","",'B. Consumer Budget'!$M1379-'B. Consumer Budget'!$L1379)</f>
        <v/>
      </c>
      <c r="O1379" s="63" t="str">
        <f>IF(OR(E1379="",F1379=""),"",SUMIFS('C. Consumer Service Detail'!$J$11:$J$5010,'C. Consumer Service Detail'!$D$11:$D$5010,$C1379,'C. Consumer Service Detail'!$E$11:$E$5010,$D1379,'C. Consumer Service Detail'!$F$11:$F$5010,'B. Consumer Budget'!$G1379,'C. Consumer Service Detail'!$P$11:$P$5010,"Denied"))</f>
        <v/>
      </c>
    </row>
    <row r="1380" spans="2:15" x14ac:dyDescent="0.25">
      <c r="B1380" s="64">
        <f t="shared" si="21"/>
        <v>1370</v>
      </c>
      <c r="C1380" s="65"/>
      <c r="D1380" s="66"/>
      <c r="E1380" s="104"/>
      <c r="F1380" s="66"/>
      <c r="G1380" s="88"/>
      <c r="H1380" s="66"/>
      <c r="I1380" s="67"/>
      <c r="J1380" s="67"/>
      <c r="K1380" s="121">
        <f>'B. Consumer Budget'!$I1380-'B. Consumer Budget'!$J1380</f>
        <v>0</v>
      </c>
      <c r="L1380" s="120" t="str">
        <f>IF(OR(C1380="",D1380=""),"",SUMIFS('C. Consumer Service Detail'!$J$11:$J$5010,'C. Consumer Service Detail'!$D$11:$D$5010,$C1380,'C. Consumer Service Detail'!$E$11:$E$5010,$D1380,'C. Consumer Service Detail'!$F$11:$F$5010,'B. Consumer Budget'!$G1380))</f>
        <v/>
      </c>
      <c r="M1380" s="120">
        <f>IF('B. Consumer Budget'!$K1380&lt;0,0,IF('B. Consumer Budget'!$L1380&gt;'B. Consumer Budget'!$K1380,'B. Consumer Budget'!$K1380,'B. Consumer Budget'!$L1380))</f>
        <v>0</v>
      </c>
      <c r="N1380" s="120" t="str">
        <f>IF('B. Consumer Budget'!$L1380="","",'B. Consumer Budget'!$M1380-'B. Consumer Budget'!$L1380)</f>
        <v/>
      </c>
      <c r="O1380" s="63" t="str">
        <f>IF(OR(E1380="",F1380=""),"",SUMIFS('C. Consumer Service Detail'!$J$11:$J$5010,'C. Consumer Service Detail'!$D$11:$D$5010,$C1380,'C. Consumer Service Detail'!$E$11:$E$5010,$D1380,'C. Consumer Service Detail'!$F$11:$F$5010,'B. Consumer Budget'!$G1380,'C. Consumer Service Detail'!$P$11:$P$5010,"Denied"))</f>
        <v/>
      </c>
    </row>
    <row r="1381" spans="2:15" x14ac:dyDescent="0.25">
      <c r="B1381" s="64">
        <f t="shared" si="21"/>
        <v>1371</v>
      </c>
      <c r="C1381" s="68"/>
      <c r="D1381" s="69"/>
      <c r="E1381" s="103"/>
      <c r="F1381" s="69"/>
      <c r="G1381" s="89"/>
      <c r="H1381" s="69"/>
      <c r="I1381" s="70"/>
      <c r="J1381" s="70"/>
      <c r="K1381" s="121">
        <f>'B. Consumer Budget'!$I1381-'B. Consumer Budget'!$J1381</f>
        <v>0</v>
      </c>
      <c r="L1381" s="120" t="str">
        <f>IF(OR(C1381="",D1381=""),"",SUMIFS('C. Consumer Service Detail'!$J$11:$J$5010,'C. Consumer Service Detail'!$D$11:$D$5010,$C1381,'C. Consumer Service Detail'!$E$11:$E$5010,$D1381,'C. Consumer Service Detail'!$F$11:$F$5010,'B. Consumer Budget'!$G1381))</f>
        <v/>
      </c>
      <c r="M1381" s="120">
        <f>IF('B. Consumer Budget'!$K1381&lt;0,0,IF('B. Consumer Budget'!$L1381&gt;'B. Consumer Budget'!$K1381,'B. Consumer Budget'!$K1381,'B. Consumer Budget'!$L1381))</f>
        <v>0</v>
      </c>
      <c r="N1381" s="120" t="str">
        <f>IF('B. Consumer Budget'!$L1381="","",'B. Consumer Budget'!$M1381-'B. Consumer Budget'!$L1381)</f>
        <v/>
      </c>
      <c r="O1381" s="63" t="str">
        <f>IF(OR(E1381="",F1381=""),"",SUMIFS('C. Consumer Service Detail'!$J$11:$J$5010,'C. Consumer Service Detail'!$D$11:$D$5010,$C1381,'C. Consumer Service Detail'!$E$11:$E$5010,$D1381,'C. Consumer Service Detail'!$F$11:$F$5010,'B. Consumer Budget'!$G1381,'C. Consumer Service Detail'!$P$11:$P$5010,"Denied"))</f>
        <v/>
      </c>
    </row>
    <row r="1382" spans="2:15" x14ac:dyDescent="0.25">
      <c r="B1382" s="64">
        <f t="shared" si="21"/>
        <v>1372</v>
      </c>
      <c r="C1382" s="65"/>
      <c r="D1382" s="66"/>
      <c r="E1382" s="104"/>
      <c r="F1382" s="66"/>
      <c r="G1382" s="88"/>
      <c r="H1382" s="66"/>
      <c r="I1382" s="67"/>
      <c r="J1382" s="67"/>
      <c r="K1382" s="121">
        <f>'B. Consumer Budget'!$I1382-'B. Consumer Budget'!$J1382</f>
        <v>0</v>
      </c>
      <c r="L1382" s="120" t="str">
        <f>IF(OR(C1382="",D1382=""),"",SUMIFS('C. Consumer Service Detail'!$J$11:$J$5010,'C. Consumer Service Detail'!$D$11:$D$5010,$C1382,'C. Consumer Service Detail'!$E$11:$E$5010,$D1382,'C. Consumer Service Detail'!$F$11:$F$5010,'B. Consumer Budget'!$G1382))</f>
        <v/>
      </c>
      <c r="M1382" s="120">
        <f>IF('B. Consumer Budget'!$K1382&lt;0,0,IF('B. Consumer Budget'!$L1382&gt;'B. Consumer Budget'!$K1382,'B. Consumer Budget'!$K1382,'B. Consumer Budget'!$L1382))</f>
        <v>0</v>
      </c>
      <c r="N1382" s="120" t="str">
        <f>IF('B. Consumer Budget'!$L1382="","",'B. Consumer Budget'!$M1382-'B. Consumer Budget'!$L1382)</f>
        <v/>
      </c>
      <c r="O1382" s="63" t="str">
        <f>IF(OR(E1382="",F1382=""),"",SUMIFS('C. Consumer Service Detail'!$J$11:$J$5010,'C. Consumer Service Detail'!$D$11:$D$5010,$C1382,'C. Consumer Service Detail'!$E$11:$E$5010,$D1382,'C. Consumer Service Detail'!$F$11:$F$5010,'B. Consumer Budget'!$G1382,'C. Consumer Service Detail'!$P$11:$P$5010,"Denied"))</f>
        <v/>
      </c>
    </row>
    <row r="1383" spans="2:15" x14ac:dyDescent="0.25">
      <c r="B1383" s="64">
        <f t="shared" si="21"/>
        <v>1373</v>
      </c>
      <c r="C1383" s="68"/>
      <c r="D1383" s="69"/>
      <c r="E1383" s="103"/>
      <c r="F1383" s="69"/>
      <c r="G1383" s="89"/>
      <c r="H1383" s="69"/>
      <c r="I1383" s="70"/>
      <c r="J1383" s="70"/>
      <c r="K1383" s="121">
        <f>'B. Consumer Budget'!$I1383-'B. Consumer Budget'!$J1383</f>
        <v>0</v>
      </c>
      <c r="L1383" s="120" t="str">
        <f>IF(OR(C1383="",D1383=""),"",SUMIFS('C. Consumer Service Detail'!$J$11:$J$5010,'C. Consumer Service Detail'!$D$11:$D$5010,$C1383,'C. Consumer Service Detail'!$E$11:$E$5010,$D1383,'C. Consumer Service Detail'!$F$11:$F$5010,'B. Consumer Budget'!$G1383))</f>
        <v/>
      </c>
      <c r="M1383" s="120">
        <f>IF('B. Consumer Budget'!$K1383&lt;0,0,IF('B. Consumer Budget'!$L1383&gt;'B. Consumer Budget'!$K1383,'B. Consumer Budget'!$K1383,'B. Consumer Budget'!$L1383))</f>
        <v>0</v>
      </c>
      <c r="N1383" s="120" t="str">
        <f>IF('B. Consumer Budget'!$L1383="","",'B. Consumer Budget'!$M1383-'B. Consumer Budget'!$L1383)</f>
        <v/>
      </c>
      <c r="O1383" s="63" t="str">
        <f>IF(OR(E1383="",F1383=""),"",SUMIFS('C. Consumer Service Detail'!$J$11:$J$5010,'C. Consumer Service Detail'!$D$11:$D$5010,$C1383,'C. Consumer Service Detail'!$E$11:$E$5010,$D1383,'C. Consumer Service Detail'!$F$11:$F$5010,'B. Consumer Budget'!$G1383,'C. Consumer Service Detail'!$P$11:$P$5010,"Denied"))</f>
        <v/>
      </c>
    </row>
    <row r="1384" spans="2:15" x14ac:dyDescent="0.25">
      <c r="B1384" s="64">
        <f t="shared" si="21"/>
        <v>1374</v>
      </c>
      <c r="C1384" s="65"/>
      <c r="D1384" s="66"/>
      <c r="E1384" s="104"/>
      <c r="F1384" s="66"/>
      <c r="G1384" s="88"/>
      <c r="H1384" s="66"/>
      <c r="I1384" s="67"/>
      <c r="J1384" s="67"/>
      <c r="K1384" s="121">
        <f>'B. Consumer Budget'!$I1384-'B. Consumer Budget'!$J1384</f>
        <v>0</v>
      </c>
      <c r="L1384" s="120" t="str">
        <f>IF(OR(C1384="",D1384=""),"",SUMIFS('C. Consumer Service Detail'!$J$11:$J$5010,'C. Consumer Service Detail'!$D$11:$D$5010,$C1384,'C. Consumer Service Detail'!$E$11:$E$5010,$D1384,'C. Consumer Service Detail'!$F$11:$F$5010,'B. Consumer Budget'!$G1384))</f>
        <v/>
      </c>
      <c r="M1384" s="120">
        <f>IF('B. Consumer Budget'!$K1384&lt;0,0,IF('B. Consumer Budget'!$L1384&gt;'B. Consumer Budget'!$K1384,'B. Consumer Budget'!$K1384,'B. Consumer Budget'!$L1384))</f>
        <v>0</v>
      </c>
      <c r="N1384" s="120" t="str">
        <f>IF('B. Consumer Budget'!$L1384="","",'B. Consumer Budget'!$M1384-'B. Consumer Budget'!$L1384)</f>
        <v/>
      </c>
      <c r="O1384" s="63" t="str">
        <f>IF(OR(E1384="",F1384=""),"",SUMIFS('C. Consumer Service Detail'!$J$11:$J$5010,'C. Consumer Service Detail'!$D$11:$D$5010,$C1384,'C. Consumer Service Detail'!$E$11:$E$5010,$D1384,'C. Consumer Service Detail'!$F$11:$F$5010,'B. Consumer Budget'!$G1384,'C. Consumer Service Detail'!$P$11:$P$5010,"Denied"))</f>
        <v/>
      </c>
    </row>
    <row r="1385" spans="2:15" x14ac:dyDescent="0.25">
      <c r="B1385" s="64">
        <f t="shared" si="21"/>
        <v>1375</v>
      </c>
      <c r="C1385" s="68"/>
      <c r="D1385" s="69"/>
      <c r="E1385" s="103"/>
      <c r="F1385" s="69"/>
      <c r="G1385" s="89"/>
      <c r="H1385" s="69"/>
      <c r="I1385" s="70"/>
      <c r="J1385" s="70"/>
      <c r="K1385" s="121">
        <f>'B. Consumer Budget'!$I1385-'B. Consumer Budget'!$J1385</f>
        <v>0</v>
      </c>
      <c r="L1385" s="120" t="str">
        <f>IF(OR(C1385="",D1385=""),"",SUMIFS('C. Consumer Service Detail'!$J$11:$J$5010,'C. Consumer Service Detail'!$D$11:$D$5010,$C1385,'C. Consumer Service Detail'!$E$11:$E$5010,$D1385,'C. Consumer Service Detail'!$F$11:$F$5010,'B. Consumer Budget'!$G1385))</f>
        <v/>
      </c>
      <c r="M1385" s="120">
        <f>IF('B. Consumer Budget'!$K1385&lt;0,0,IF('B. Consumer Budget'!$L1385&gt;'B. Consumer Budget'!$K1385,'B. Consumer Budget'!$K1385,'B. Consumer Budget'!$L1385))</f>
        <v>0</v>
      </c>
      <c r="N1385" s="120" t="str">
        <f>IF('B. Consumer Budget'!$L1385="","",'B. Consumer Budget'!$M1385-'B. Consumer Budget'!$L1385)</f>
        <v/>
      </c>
      <c r="O1385" s="63" t="str">
        <f>IF(OR(E1385="",F1385=""),"",SUMIFS('C. Consumer Service Detail'!$J$11:$J$5010,'C. Consumer Service Detail'!$D$11:$D$5010,$C1385,'C. Consumer Service Detail'!$E$11:$E$5010,$D1385,'C. Consumer Service Detail'!$F$11:$F$5010,'B. Consumer Budget'!$G1385,'C. Consumer Service Detail'!$P$11:$P$5010,"Denied"))</f>
        <v/>
      </c>
    </row>
    <row r="1386" spans="2:15" x14ac:dyDescent="0.25">
      <c r="B1386" s="64">
        <f t="shared" si="21"/>
        <v>1376</v>
      </c>
      <c r="C1386" s="65"/>
      <c r="D1386" s="66"/>
      <c r="E1386" s="104"/>
      <c r="F1386" s="66"/>
      <c r="G1386" s="88"/>
      <c r="H1386" s="66"/>
      <c r="I1386" s="67"/>
      <c r="J1386" s="67"/>
      <c r="K1386" s="121">
        <f>'B. Consumer Budget'!$I1386-'B. Consumer Budget'!$J1386</f>
        <v>0</v>
      </c>
      <c r="L1386" s="120" t="str">
        <f>IF(OR(C1386="",D1386=""),"",SUMIFS('C. Consumer Service Detail'!$J$11:$J$5010,'C. Consumer Service Detail'!$D$11:$D$5010,$C1386,'C. Consumer Service Detail'!$E$11:$E$5010,$D1386,'C. Consumer Service Detail'!$F$11:$F$5010,'B. Consumer Budget'!$G1386))</f>
        <v/>
      </c>
      <c r="M1386" s="120">
        <f>IF('B. Consumer Budget'!$K1386&lt;0,0,IF('B. Consumer Budget'!$L1386&gt;'B. Consumer Budget'!$K1386,'B. Consumer Budget'!$K1386,'B. Consumer Budget'!$L1386))</f>
        <v>0</v>
      </c>
      <c r="N1386" s="120" t="str">
        <f>IF('B. Consumer Budget'!$L1386="","",'B. Consumer Budget'!$M1386-'B. Consumer Budget'!$L1386)</f>
        <v/>
      </c>
      <c r="O1386" s="63" t="str">
        <f>IF(OR(E1386="",F1386=""),"",SUMIFS('C. Consumer Service Detail'!$J$11:$J$5010,'C. Consumer Service Detail'!$D$11:$D$5010,$C1386,'C. Consumer Service Detail'!$E$11:$E$5010,$D1386,'C. Consumer Service Detail'!$F$11:$F$5010,'B. Consumer Budget'!$G1386,'C. Consumer Service Detail'!$P$11:$P$5010,"Denied"))</f>
        <v/>
      </c>
    </row>
    <row r="1387" spans="2:15" x14ac:dyDescent="0.25">
      <c r="B1387" s="64">
        <f t="shared" si="21"/>
        <v>1377</v>
      </c>
      <c r="C1387" s="68"/>
      <c r="D1387" s="69"/>
      <c r="E1387" s="103"/>
      <c r="F1387" s="69"/>
      <c r="G1387" s="89"/>
      <c r="H1387" s="69"/>
      <c r="I1387" s="70"/>
      <c r="J1387" s="70"/>
      <c r="K1387" s="121">
        <f>'B. Consumer Budget'!$I1387-'B. Consumer Budget'!$J1387</f>
        <v>0</v>
      </c>
      <c r="L1387" s="120" t="str">
        <f>IF(OR(C1387="",D1387=""),"",SUMIFS('C. Consumer Service Detail'!$J$11:$J$5010,'C. Consumer Service Detail'!$D$11:$D$5010,$C1387,'C. Consumer Service Detail'!$E$11:$E$5010,$D1387,'C. Consumer Service Detail'!$F$11:$F$5010,'B. Consumer Budget'!$G1387))</f>
        <v/>
      </c>
      <c r="M1387" s="120">
        <f>IF('B. Consumer Budget'!$K1387&lt;0,0,IF('B. Consumer Budget'!$L1387&gt;'B. Consumer Budget'!$K1387,'B. Consumer Budget'!$K1387,'B. Consumer Budget'!$L1387))</f>
        <v>0</v>
      </c>
      <c r="N1387" s="120" t="str">
        <f>IF('B. Consumer Budget'!$L1387="","",'B. Consumer Budget'!$M1387-'B. Consumer Budget'!$L1387)</f>
        <v/>
      </c>
      <c r="O1387" s="63" t="str">
        <f>IF(OR(E1387="",F1387=""),"",SUMIFS('C. Consumer Service Detail'!$J$11:$J$5010,'C. Consumer Service Detail'!$D$11:$D$5010,$C1387,'C. Consumer Service Detail'!$E$11:$E$5010,$D1387,'C. Consumer Service Detail'!$F$11:$F$5010,'B. Consumer Budget'!$G1387,'C. Consumer Service Detail'!$P$11:$P$5010,"Denied"))</f>
        <v/>
      </c>
    </row>
    <row r="1388" spans="2:15" x14ac:dyDescent="0.25">
      <c r="B1388" s="64">
        <f t="shared" si="21"/>
        <v>1378</v>
      </c>
      <c r="C1388" s="65"/>
      <c r="D1388" s="66"/>
      <c r="E1388" s="104"/>
      <c r="F1388" s="66"/>
      <c r="G1388" s="88"/>
      <c r="H1388" s="66"/>
      <c r="I1388" s="67"/>
      <c r="J1388" s="67"/>
      <c r="K1388" s="121">
        <f>'B. Consumer Budget'!$I1388-'B. Consumer Budget'!$J1388</f>
        <v>0</v>
      </c>
      <c r="L1388" s="120" t="str">
        <f>IF(OR(C1388="",D1388=""),"",SUMIFS('C. Consumer Service Detail'!$J$11:$J$5010,'C. Consumer Service Detail'!$D$11:$D$5010,$C1388,'C. Consumer Service Detail'!$E$11:$E$5010,$D1388,'C. Consumer Service Detail'!$F$11:$F$5010,'B. Consumer Budget'!$G1388))</f>
        <v/>
      </c>
      <c r="M1388" s="120">
        <f>IF('B. Consumer Budget'!$K1388&lt;0,0,IF('B. Consumer Budget'!$L1388&gt;'B. Consumer Budget'!$K1388,'B. Consumer Budget'!$K1388,'B. Consumer Budget'!$L1388))</f>
        <v>0</v>
      </c>
      <c r="N1388" s="120" t="str">
        <f>IF('B. Consumer Budget'!$L1388="","",'B. Consumer Budget'!$M1388-'B. Consumer Budget'!$L1388)</f>
        <v/>
      </c>
      <c r="O1388" s="63" t="str">
        <f>IF(OR(E1388="",F1388=""),"",SUMIFS('C. Consumer Service Detail'!$J$11:$J$5010,'C. Consumer Service Detail'!$D$11:$D$5010,$C1388,'C. Consumer Service Detail'!$E$11:$E$5010,$D1388,'C. Consumer Service Detail'!$F$11:$F$5010,'B. Consumer Budget'!$G1388,'C. Consumer Service Detail'!$P$11:$P$5010,"Denied"))</f>
        <v/>
      </c>
    </row>
    <row r="1389" spans="2:15" x14ac:dyDescent="0.25">
      <c r="B1389" s="64">
        <f t="shared" si="21"/>
        <v>1379</v>
      </c>
      <c r="C1389" s="68"/>
      <c r="D1389" s="69"/>
      <c r="E1389" s="103"/>
      <c r="F1389" s="69"/>
      <c r="G1389" s="89"/>
      <c r="H1389" s="69"/>
      <c r="I1389" s="70"/>
      <c r="J1389" s="70"/>
      <c r="K1389" s="121">
        <f>'B. Consumer Budget'!$I1389-'B. Consumer Budget'!$J1389</f>
        <v>0</v>
      </c>
      <c r="L1389" s="120" t="str">
        <f>IF(OR(C1389="",D1389=""),"",SUMIFS('C. Consumer Service Detail'!$J$11:$J$5010,'C. Consumer Service Detail'!$D$11:$D$5010,$C1389,'C. Consumer Service Detail'!$E$11:$E$5010,$D1389,'C. Consumer Service Detail'!$F$11:$F$5010,'B. Consumer Budget'!$G1389))</f>
        <v/>
      </c>
      <c r="M1389" s="120">
        <f>IF('B. Consumer Budget'!$K1389&lt;0,0,IF('B. Consumer Budget'!$L1389&gt;'B. Consumer Budget'!$K1389,'B. Consumer Budget'!$K1389,'B. Consumer Budget'!$L1389))</f>
        <v>0</v>
      </c>
      <c r="N1389" s="120" t="str">
        <f>IF('B. Consumer Budget'!$L1389="","",'B. Consumer Budget'!$M1389-'B. Consumer Budget'!$L1389)</f>
        <v/>
      </c>
      <c r="O1389" s="63" t="str">
        <f>IF(OR(E1389="",F1389=""),"",SUMIFS('C. Consumer Service Detail'!$J$11:$J$5010,'C. Consumer Service Detail'!$D$11:$D$5010,$C1389,'C. Consumer Service Detail'!$E$11:$E$5010,$D1389,'C. Consumer Service Detail'!$F$11:$F$5010,'B. Consumer Budget'!$G1389,'C. Consumer Service Detail'!$P$11:$P$5010,"Denied"))</f>
        <v/>
      </c>
    </row>
    <row r="1390" spans="2:15" x14ac:dyDescent="0.25">
      <c r="B1390" s="64">
        <f t="shared" si="21"/>
        <v>1380</v>
      </c>
      <c r="C1390" s="65"/>
      <c r="D1390" s="66"/>
      <c r="E1390" s="104"/>
      <c r="F1390" s="66"/>
      <c r="G1390" s="88"/>
      <c r="H1390" s="66"/>
      <c r="I1390" s="67"/>
      <c r="J1390" s="67"/>
      <c r="K1390" s="121">
        <f>'B. Consumer Budget'!$I1390-'B. Consumer Budget'!$J1390</f>
        <v>0</v>
      </c>
      <c r="L1390" s="120" t="str">
        <f>IF(OR(C1390="",D1390=""),"",SUMIFS('C. Consumer Service Detail'!$J$11:$J$5010,'C. Consumer Service Detail'!$D$11:$D$5010,$C1390,'C. Consumer Service Detail'!$E$11:$E$5010,$D1390,'C. Consumer Service Detail'!$F$11:$F$5010,'B. Consumer Budget'!$G1390))</f>
        <v/>
      </c>
      <c r="M1390" s="120">
        <f>IF('B. Consumer Budget'!$K1390&lt;0,0,IF('B. Consumer Budget'!$L1390&gt;'B. Consumer Budget'!$K1390,'B. Consumer Budget'!$K1390,'B. Consumer Budget'!$L1390))</f>
        <v>0</v>
      </c>
      <c r="N1390" s="120" t="str">
        <f>IF('B. Consumer Budget'!$L1390="","",'B. Consumer Budget'!$M1390-'B. Consumer Budget'!$L1390)</f>
        <v/>
      </c>
      <c r="O1390" s="63" t="str">
        <f>IF(OR(E1390="",F1390=""),"",SUMIFS('C. Consumer Service Detail'!$J$11:$J$5010,'C. Consumer Service Detail'!$D$11:$D$5010,$C1390,'C. Consumer Service Detail'!$E$11:$E$5010,$D1390,'C. Consumer Service Detail'!$F$11:$F$5010,'B. Consumer Budget'!$G1390,'C. Consumer Service Detail'!$P$11:$P$5010,"Denied"))</f>
        <v/>
      </c>
    </row>
    <row r="1391" spans="2:15" x14ac:dyDescent="0.25">
      <c r="B1391" s="64">
        <f t="shared" si="21"/>
        <v>1381</v>
      </c>
      <c r="C1391" s="68"/>
      <c r="D1391" s="69"/>
      <c r="E1391" s="103"/>
      <c r="F1391" s="69"/>
      <c r="G1391" s="89"/>
      <c r="H1391" s="69"/>
      <c r="I1391" s="70"/>
      <c r="J1391" s="70"/>
      <c r="K1391" s="121">
        <f>'B. Consumer Budget'!$I1391-'B. Consumer Budget'!$J1391</f>
        <v>0</v>
      </c>
      <c r="L1391" s="120" t="str">
        <f>IF(OR(C1391="",D1391=""),"",SUMIFS('C. Consumer Service Detail'!$J$11:$J$5010,'C. Consumer Service Detail'!$D$11:$D$5010,$C1391,'C. Consumer Service Detail'!$E$11:$E$5010,$D1391,'C. Consumer Service Detail'!$F$11:$F$5010,'B. Consumer Budget'!$G1391))</f>
        <v/>
      </c>
      <c r="M1391" s="120">
        <f>IF('B. Consumer Budget'!$K1391&lt;0,0,IF('B. Consumer Budget'!$L1391&gt;'B. Consumer Budget'!$K1391,'B. Consumer Budget'!$K1391,'B. Consumer Budget'!$L1391))</f>
        <v>0</v>
      </c>
      <c r="N1391" s="120" t="str">
        <f>IF('B. Consumer Budget'!$L1391="","",'B. Consumer Budget'!$M1391-'B. Consumer Budget'!$L1391)</f>
        <v/>
      </c>
      <c r="O1391" s="63" t="str">
        <f>IF(OR(E1391="",F1391=""),"",SUMIFS('C. Consumer Service Detail'!$J$11:$J$5010,'C. Consumer Service Detail'!$D$11:$D$5010,$C1391,'C. Consumer Service Detail'!$E$11:$E$5010,$D1391,'C. Consumer Service Detail'!$F$11:$F$5010,'B. Consumer Budget'!$G1391,'C. Consumer Service Detail'!$P$11:$P$5010,"Denied"))</f>
        <v/>
      </c>
    </row>
    <row r="1392" spans="2:15" x14ac:dyDescent="0.25">
      <c r="B1392" s="64">
        <f t="shared" si="21"/>
        <v>1382</v>
      </c>
      <c r="C1392" s="65"/>
      <c r="D1392" s="66"/>
      <c r="E1392" s="104"/>
      <c r="F1392" s="66"/>
      <c r="G1392" s="88"/>
      <c r="H1392" s="66"/>
      <c r="I1392" s="67"/>
      <c r="J1392" s="67"/>
      <c r="K1392" s="121">
        <f>'B. Consumer Budget'!$I1392-'B. Consumer Budget'!$J1392</f>
        <v>0</v>
      </c>
      <c r="L1392" s="120" t="str">
        <f>IF(OR(C1392="",D1392=""),"",SUMIFS('C. Consumer Service Detail'!$J$11:$J$5010,'C. Consumer Service Detail'!$D$11:$D$5010,$C1392,'C. Consumer Service Detail'!$E$11:$E$5010,$D1392,'C. Consumer Service Detail'!$F$11:$F$5010,'B. Consumer Budget'!$G1392))</f>
        <v/>
      </c>
      <c r="M1392" s="120">
        <f>IF('B. Consumer Budget'!$K1392&lt;0,0,IF('B. Consumer Budget'!$L1392&gt;'B. Consumer Budget'!$K1392,'B. Consumer Budget'!$K1392,'B. Consumer Budget'!$L1392))</f>
        <v>0</v>
      </c>
      <c r="N1392" s="120" t="str">
        <f>IF('B. Consumer Budget'!$L1392="","",'B. Consumer Budget'!$M1392-'B. Consumer Budget'!$L1392)</f>
        <v/>
      </c>
      <c r="O1392" s="63" t="str">
        <f>IF(OR(E1392="",F1392=""),"",SUMIFS('C. Consumer Service Detail'!$J$11:$J$5010,'C. Consumer Service Detail'!$D$11:$D$5010,$C1392,'C. Consumer Service Detail'!$E$11:$E$5010,$D1392,'C. Consumer Service Detail'!$F$11:$F$5010,'B. Consumer Budget'!$G1392,'C. Consumer Service Detail'!$P$11:$P$5010,"Denied"))</f>
        <v/>
      </c>
    </row>
    <row r="1393" spans="2:15" x14ac:dyDescent="0.25">
      <c r="B1393" s="64">
        <f t="shared" si="21"/>
        <v>1383</v>
      </c>
      <c r="C1393" s="68"/>
      <c r="D1393" s="69"/>
      <c r="E1393" s="103"/>
      <c r="F1393" s="69"/>
      <c r="G1393" s="89"/>
      <c r="H1393" s="69"/>
      <c r="I1393" s="70"/>
      <c r="J1393" s="70"/>
      <c r="K1393" s="121">
        <f>'B. Consumer Budget'!$I1393-'B. Consumer Budget'!$J1393</f>
        <v>0</v>
      </c>
      <c r="L1393" s="120" t="str">
        <f>IF(OR(C1393="",D1393=""),"",SUMIFS('C. Consumer Service Detail'!$J$11:$J$5010,'C. Consumer Service Detail'!$D$11:$D$5010,$C1393,'C. Consumer Service Detail'!$E$11:$E$5010,$D1393,'C. Consumer Service Detail'!$F$11:$F$5010,'B. Consumer Budget'!$G1393))</f>
        <v/>
      </c>
      <c r="M1393" s="120">
        <f>IF('B. Consumer Budget'!$K1393&lt;0,0,IF('B. Consumer Budget'!$L1393&gt;'B. Consumer Budget'!$K1393,'B. Consumer Budget'!$K1393,'B. Consumer Budget'!$L1393))</f>
        <v>0</v>
      </c>
      <c r="N1393" s="120" t="str">
        <f>IF('B. Consumer Budget'!$L1393="","",'B. Consumer Budget'!$M1393-'B. Consumer Budget'!$L1393)</f>
        <v/>
      </c>
      <c r="O1393" s="63" t="str">
        <f>IF(OR(E1393="",F1393=""),"",SUMIFS('C. Consumer Service Detail'!$J$11:$J$5010,'C. Consumer Service Detail'!$D$11:$D$5010,$C1393,'C. Consumer Service Detail'!$E$11:$E$5010,$D1393,'C. Consumer Service Detail'!$F$11:$F$5010,'B. Consumer Budget'!$G1393,'C. Consumer Service Detail'!$P$11:$P$5010,"Denied"))</f>
        <v/>
      </c>
    </row>
    <row r="1394" spans="2:15" x14ac:dyDescent="0.25">
      <c r="B1394" s="64">
        <f t="shared" si="21"/>
        <v>1384</v>
      </c>
      <c r="C1394" s="65"/>
      <c r="D1394" s="66"/>
      <c r="E1394" s="104"/>
      <c r="F1394" s="66"/>
      <c r="G1394" s="88"/>
      <c r="H1394" s="66"/>
      <c r="I1394" s="67"/>
      <c r="J1394" s="67"/>
      <c r="K1394" s="121">
        <f>'B. Consumer Budget'!$I1394-'B. Consumer Budget'!$J1394</f>
        <v>0</v>
      </c>
      <c r="L1394" s="120" t="str">
        <f>IF(OR(C1394="",D1394=""),"",SUMIFS('C. Consumer Service Detail'!$J$11:$J$5010,'C. Consumer Service Detail'!$D$11:$D$5010,$C1394,'C. Consumer Service Detail'!$E$11:$E$5010,$D1394,'C. Consumer Service Detail'!$F$11:$F$5010,'B. Consumer Budget'!$G1394))</f>
        <v/>
      </c>
      <c r="M1394" s="120">
        <f>IF('B. Consumer Budget'!$K1394&lt;0,0,IF('B. Consumer Budget'!$L1394&gt;'B. Consumer Budget'!$K1394,'B. Consumer Budget'!$K1394,'B. Consumer Budget'!$L1394))</f>
        <v>0</v>
      </c>
      <c r="N1394" s="120" t="str">
        <f>IF('B. Consumer Budget'!$L1394="","",'B. Consumer Budget'!$M1394-'B. Consumer Budget'!$L1394)</f>
        <v/>
      </c>
      <c r="O1394" s="63" t="str">
        <f>IF(OR(E1394="",F1394=""),"",SUMIFS('C. Consumer Service Detail'!$J$11:$J$5010,'C. Consumer Service Detail'!$D$11:$D$5010,$C1394,'C. Consumer Service Detail'!$E$11:$E$5010,$D1394,'C. Consumer Service Detail'!$F$11:$F$5010,'B. Consumer Budget'!$G1394,'C. Consumer Service Detail'!$P$11:$P$5010,"Denied"))</f>
        <v/>
      </c>
    </row>
    <row r="1395" spans="2:15" x14ac:dyDescent="0.25">
      <c r="B1395" s="64">
        <f t="shared" ref="B1395:B1458" si="22">B1394+1</f>
        <v>1385</v>
      </c>
      <c r="C1395" s="68"/>
      <c r="D1395" s="69"/>
      <c r="E1395" s="103"/>
      <c r="F1395" s="69"/>
      <c r="G1395" s="89"/>
      <c r="H1395" s="69"/>
      <c r="I1395" s="70"/>
      <c r="J1395" s="70"/>
      <c r="K1395" s="121">
        <f>'B. Consumer Budget'!$I1395-'B. Consumer Budget'!$J1395</f>
        <v>0</v>
      </c>
      <c r="L1395" s="120" t="str">
        <f>IF(OR(C1395="",D1395=""),"",SUMIFS('C. Consumer Service Detail'!$J$11:$J$5010,'C. Consumer Service Detail'!$D$11:$D$5010,$C1395,'C. Consumer Service Detail'!$E$11:$E$5010,$D1395,'C. Consumer Service Detail'!$F$11:$F$5010,'B. Consumer Budget'!$G1395))</f>
        <v/>
      </c>
      <c r="M1395" s="120">
        <f>IF('B. Consumer Budget'!$K1395&lt;0,0,IF('B. Consumer Budget'!$L1395&gt;'B. Consumer Budget'!$K1395,'B. Consumer Budget'!$K1395,'B. Consumer Budget'!$L1395))</f>
        <v>0</v>
      </c>
      <c r="N1395" s="120" t="str">
        <f>IF('B. Consumer Budget'!$L1395="","",'B. Consumer Budget'!$M1395-'B. Consumer Budget'!$L1395)</f>
        <v/>
      </c>
      <c r="O1395" s="63" t="str">
        <f>IF(OR(E1395="",F1395=""),"",SUMIFS('C. Consumer Service Detail'!$J$11:$J$5010,'C. Consumer Service Detail'!$D$11:$D$5010,$C1395,'C. Consumer Service Detail'!$E$11:$E$5010,$D1395,'C. Consumer Service Detail'!$F$11:$F$5010,'B. Consumer Budget'!$G1395,'C. Consumer Service Detail'!$P$11:$P$5010,"Denied"))</f>
        <v/>
      </c>
    </row>
    <row r="1396" spans="2:15" x14ac:dyDescent="0.25">
      <c r="B1396" s="64">
        <f t="shared" si="22"/>
        <v>1386</v>
      </c>
      <c r="C1396" s="65"/>
      <c r="D1396" s="66"/>
      <c r="E1396" s="104"/>
      <c r="F1396" s="66"/>
      <c r="G1396" s="88"/>
      <c r="H1396" s="66"/>
      <c r="I1396" s="67"/>
      <c r="J1396" s="67"/>
      <c r="K1396" s="121">
        <f>'B. Consumer Budget'!$I1396-'B. Consumer Budget'!$J1396</f>
        <v>0</v>
      </c>
      <c r="L1396" s="120" t="str">
        <f>IF(OR(C1396="",D1396=""),"",SUMIFS('C. Consumer Service Detail'!$J$11:$J$5010,'C. Consumer Service Detail'!$D$11:$D$5010,$C1396,'C. Consumer Service Detail'!$E$11:$E$5010,$D1396,'C. Consumer Service Detail'!$F$11:$F$5010,'B. Consumer Budget'!$G1396))</f>
        <v/>
      </c>
      <c r="M1396" s="120">
        <f>IF('B. Consumer Budget'!$K1396&lt;0,0,IF('B. Consumer Budget'!$L1396&gt;'B. Consumer Budget'!$K1396,'B. Consumer Budget'!$K1396,'B. Consumer Budget'!$L1396))</f>
        <v>0</v>
      </c>
      <c r="N1396" s="120" t="str">
        <f>IF('B. Consumer Budget'!$L1396="","",'B. Consumer Budget'!$M1396-'B. Consumer Budget'!$L1396)</f>
        <v/>
      </c>
      <c r="O1396" s="63" t="str">
        <f>IF(OR(E1396="",F1396=""),"",SUMIFS('C. Consumer Service Detail'!$J$11:$J$5010,'C. Consumer Service Detail'!$D$11:$D$5010,$C1396,'C. Consumer Service Detail'!$E$11:$E$5010,$D1396,'C. Consumer Service Detail'!$F$11:$F$5010,'B. Consumer Budget'!$G1396,'C. Consumer Service Detail'!$P$11:$P$5010,"Denied"))</f>
        <v/>
      </c>
    </row>
    <row r="1397" spans="2:15" x14ac:dyDescent="0.25">
      <c r="B1397" s="64">
        <f t="shared" si="22"/>
        <v>1387</v>
      </c>
      <c r="C1397" s="68"/>
      <c r="D1397" s="69"/>
      <c r="E1397" s="103"/>
      <c r="F1397" s="69"/>
      <c r="G1397" s="89"/>
      <c r="H1397" s="69"/>
      <c r="I1397" s="70"/>
      <c r="J1397" s="70"/>
      <c r="K1397" s="121">
        <f>'B. Consumer Budget'!$I1397-'B. Consumer Budget'!$J1397</f>
        <v>0</v>
      </c>
      <c r="L1397" s="120" t="str">
        <f>IF(OR(C1397="",D1397=""),"",SUMIFS('C. Consumer Service Detail'!$J$11:$J$5010,'C. Consumer Service Detail'!$D$11:$D$5010,$C1397,'C. Consumer Service Detail'!$E$11:$E$5010,$D1397,'C. Consumer Service Detail'!$F$11:$F$5010,'B. Consumer Budget'!$G1397))</f>
        <v/>
      </c>
      <c r="M1397" s="120">
        <f>IF('B. Consumer Budget'!$K1397&lt;0,0,IF('B. Consumer Budget'!$L1397&gt;'B. Consumer Budget'!$K1397,'B. Consumer Budget'!$K1397,'B. Consumer Budget'!$L1397))</f>
        <v>0</v>
      </c>
      <c r="N1397" s="120" t="str">
        <f>IF('B. Consumer Budget'!$L1397="","",'B. Consumer Budget'!$M1397-'B. Consumer Budget'!$L1397)</f>
        <v/>
      </c>
      <c r="O1397" s="63" t="str">
        <f>IF(OR(E1397="",F1397=""),"",SUMIFS('C. Consumer Service Detail'!$J$11:$J$5010,'C. Consumer Service Detail'!$D$11:$D$5010,$C1397,'C. Consumer Service Detail'!$E$11:$E$5010,$D1397,'C. Consumer Service Detail'!$F$11:$F$5010,'B. Consumer Budget'!$G1397,'C. Consumer Service Detail'!$P$11:$P$5010,"Denied"))</f>
        <v/>
      </c>
    </row>
    <row r="1398" spans="2:15" x14ac:dyDescent="0.25">
      <c r="B1398" s="64">
        <f t="shared" si="22"/>
        <v>1388</v>
      </c>
      <c r="C1398" s="65"/>
      <c r="D1398" s="66"/>
      <c r="E1398" s="104"/>
      <c r="F1398" s="66"/>
      <c r="G1398" s="88"/>
      <c r="H1398" s="66"/>
      <c r="I1398" s="67"/>
      <c r="J1398" s="67"/>
      <c r="K1398" s="121">
        <f>'B. Consumer Budget'!$I1398-'B. Consumer Budget'!$J1398</f>
        <v>0</v>
      </c>
      <c r="L1398" s="120" t="str">
        <f>IF(OR(C1398="",D1398=""),"",SUMIFS('C. Consumer Service Detail'!$J$11:$J$5010,'C. Consumer Service Detail'!$D$11:$D$5010,$C1398,'C. Consumer Service Detail'!$E$11:$E$5010,$D1398,'C. Consumer Service Detail'!$F$11:$F$5010,'B. Consumer Budget'!$G1398))</f>
        <v/>
      </c>
      <c r="M1398" s="120">
        <f>IF('B. Consumer Budget'!$K1398&lt;0,0,IF('B. Consumer Budget'!$L1398&gt;'B. Consumer Budget'!$K1398,'B. Consumer Budget'!$K1398,'B. Consumer Budget'!$L1398))</f>
        <v>0</v>
      </c>
      <c r="N1398" s="120" t="str">
        <f>IF('B. Consumer Budget'!$L1398="","",'B. Consumer Budget'!$M1398-'B. Consumer Budget'!$L1398)</f>
        <v/>
      </c>
      <c r="O1398" s="63" t="str">
        <f>IF(OR(E1398="",F1398=""),"",SUMIFS('C. Consumer Service Detail'!$J$11:$J$5010,'C. Consumer Service Detail'!$D$11:$D$5010,$C1398,'C. Consumer Service Detail'!$E$11:$E$5010,$D1398,'C. Consumer Service Detail'!$F$11:$F$5010,'B. Consumer Budget'!$G1398,'C. Consumer Service Detail'!$P$11:$P$5010,"Denied"))</f>
        <v/>
      </c>
    </row>
    <row r="1399" spans="2:15" x14ac:dyDescent="0.25">
      <c r="B1399" s="64">
        <f t="shared" si="22"/>
        <v>1389</v>
      </c>
      <c r="C1399" s="68"/>
      <c r="D1399" s="69"/>
      <c r="E1399" s="103"/>
      <c r="F1399" s="69"/>
      <c r="G1399" s="89"/>
      <c r="H1399" s="69"/>
      <c r="I1399" s="70"/>
      <c r="J1399" s="70"/>
      <c r="K1399" s="121">
        <f>'B. Consumer Budget'!$I1399-'B. Consumer Budget'!$J1399</f>
        <v>0</v>
      </c>
      <c r="L1399" s="120" t="str">
        <f>IF(OR(C1399="",D1399=""),"",SUMIFS('C. Consumer Service Detail'!$J$11:$J$5010,'C. Consumer Service Detail'!$D$11:$D$5010,$C1399,'C. Consumer Service Detail'!$E$11:$E$5010,$D1399,'C. Consumer Service Detail'!$F$11:$F$5010,'B. Consumer Budget'!$G1399))</f>
        <v/>
      </c>
      <c r="M1399" s="120">
        <f>IF('B. Consumer Budget'!$K1399&lt;0,0,IF('B. Consumer Budget'!$L1399&gt;'B. Consumer Budget'!$K1399,'B. Consumer Budget'!$K1399,'B. Consumer Budget'!$L1399))</f>
        <v>0</v>
      </c>
      <c r="N1399" s="120" t="str">
        <f>IF('B. Consumer Budget'!$L1399="","",'B. Consumer Budget'!$M1399-'B. Consumer Budget'!$L1399)</f>
        <v/>
      </c>
      <c r="O1399" s="63" t="str">
        <f>IF(OR(E1399="",F1399=""),"",SUMIFS('C. Consumer Service Detail'!$J$11:$J$5010,'C. Consumer Service Detail'!$D$11:$D$5010,$C1399,'C. Consumer Service Detail'!$E$11:$E$5010,$D1399,'C. Consumer Service Detail'!$F$11:$F$5010,'B. Consumer Budget'!$G1399,'C. Consumer Service Detail'!$P$11:$P$5010,"Denied"))</f>
        <v/>
      </c>
    </row>
    <row r="1400" spans="2:15" x14ac:dyDescent="0.25">
      <c r="B1400" s="64">
        <f t="shared" si="22"/>
        <v>1390</v>
      </c>
      <c r="C1400" s="65"/>
      <c r="D1400" s="66"/>
      <c r="E1400" s="104"/>
      <c r="F1400" s="66"/>
      <c r="G1400" s="88"/>
      <c r="H1400" s="66"/>
      <c r="I1400" s="67"/>
      <c r="J1400" s="67"/>
      <c r="K1400" s="121">
        <f>'B. Consumer Budget'!$I1400-'B. Consumer Budget'!$J1400</f>
        <v>0</v>
      </c>
      <c r="L1400" s="120" t="str">
        <f>IF(OR(C1400="",D1400=""),"",SUMIFS('C. Consumer Service Detail'!$J$11:$J$5010,'C. Consumer Service Detail'!$D$11:$D$5010,$C1400,'C. Consumer Service Detail'!$E$11:$E$5010,$D1400,'C. Consumer Service Detail'!$F$11:$F$5010,'B. Consumer Budget'!$G1400))</f>
        <v/>
      </c>
      <c r="M1400" s="120">
        <f>IF('B. Consumer Budget'!$K1400&lt;0,0,IF('B. Consumer Budget'!$L1400&gt;'B. Consumer Budget'!$K1400,'B. Consumer Budget'!$K1400,'B. Consumer Budget'!$L1400))</f>
        <v>0</v>
      </c>
      <c r="N1400" s="120" t="str">
        <f>IF('B. Consumer Budget'!$L1400="","",'B. Consumer Budget'!$M1400-'B. Consumer Budget'!$L1400)</f>
        <v/>
      </c>
      <c r="O1400" s="63" t="str">
        <f>IF(OR(E1400="",F1400=""),"",SUMIFS('C. Consumer Service Detail'!$J$11:$J$5010,'C. Consumer Service Detail'!$D$11:$D$5010,$C1400,'C. Consumer Service Detail'!$E$11:$E$5010,$D1400,'C. Consumer Service Detail'!$F$11:$F$5010,'B. Consumer Budget'!$G1400,'C. Consumer Service Detail'!$P$11:$P$5010,"Denied"))</f>
        <v/>
      </c>
    </row>
    <row r="1401" spans="2:15" x14ac:dyDescent="0.25">
      <c r="B1401" s="64">
        <f t="shared" si="22"/>
        <v>1391</v>
      </c>
      <c r="C1401" s="68"/>
      <c r="D1401" s="69"/>
      <c r="E1401" s="103"/>
      <c r="F1401" s="69"/>
      <c r="G1401" s="89"/>
      <c r="H1401" s="69"/>
      <c r="I1401" s="70"/>
      <c r="J1401" s="70"/>
      <c r="K1401" s="121">
        <f>'B. Consumer Budget'!$I1401-'B. Consumer Budget'!$J1401</f>
        <v>0</v>
      </c>
      <c r="L1401" s="120" t="str">
        <f>IF(OR(C1401="",D1401=""),"",SUMIFS('C. Consumer Service Detail'!$J$11:$J$5010,'C. Consumer Service Detail'!$D$11:$D$5010,$C1401,'C. Consumer Service Detail'!$E$11:$E$5010,$D1401,'C. Consumer Service Detail'!$F$11:$F$5010,'B. Consumer Budget'!$G1401))</f>
        <v/>
      </c>
      <c r="M1401" s="120">
        <f>IF('B. Consumer Budget'!$K1401&lt;0,0,IF('B. Consumer Budget'!$L1401&gt;'B. Consumer Budget'!$K1401,'B. Consumer Budget'!$K1401,'B. Consumer Budget'!$L1401))</f>
        <v>0</v>
      </c>
      <c r="N1401" s="120" t="str">
        <f>IF('B. Consumer Budget'!$L1401="","",'B. Consumer Budget'!$M1401-'B. Consumer Budget'!$L1401)</f>
        <v/>
      </c>
      <c r="O1401" s="63" t="str">
        <f>IF(OR(E1401="",F1401=""),"",SUMIFS('C. Consumer Service Detail'!$J$11:$J$5010,'C. Consumer Service Detail'!$D$11:$D$5010,$C1401,'C. Consumer Service Detail'!$E$11:$E$5010,$D1401,'C. Consumer Service Detail'!$F$11:$F$5010,'B. Consumer Budget'!$G1401,'C. Consumer Service Detail'!$P$11:$P$5010,"Denied"))</f>
        <v/>
      </c>
    </row>
    <row r="1402" spans="2:15" x14ac:dyDescent="0.25">
      <c r="B1402" s="64">
        <f t="shared" si="22"/>
        <v>1392</v>
      </c>
      <c r="C1402" s="65"/>
      <c r="D1402" s="66"/>
      <c r="E1402" s="104"/>
      <c r="F1402" s="66"/>
      <c r="G1402" s="88"/>
      <c r="H1402" s="66"/>
      <c r="I1402" s="67"/>
      <c r="J1402" s="67"/>
      <c r="K1402" s="121">
        <f>'B. Consumer Budget'!$I1402-'B. Consumer Budget'!$J1402</f>
        <v>0</v>
      </c>
      <c r="L1402" s="120" t="str">
        <f>IF(OR(C1402="",D1402=""),"",SUMIFS('C. Consumer Service Detail'!$J$11:$J$5010,'C. Consumer Service Detail'!$D$11:$D$5010,$C1402,'C. Consumer Service Detail'!$E$11:$E$5010,$D1402,'C. Consumer Service Detail'!$F$11:$F$5010,'B. Consumer Budget'!$G1402))</f>
        <v/>
      </c>
      <c r="M1402" s="120">
        <f>IF('B. Consumer Budget'!$K1402&lt;0,0,IF('B. Consumer Budget'!$L1402&gt;'B. Consumer Budget'!$K1402,'B. Consumer Budget'!$K1402,'B. Consumer Budget'!$L1402))</f>
        <v>0</v>
      </c>
      <c r="N1402" s="120" t="str">
        <f>IF('B. Consumer Budget'!$L1402="","",'B. Consumer Budget'!$M1402-'B. Consumer Budget'!$L1402)</f>
        <v/>
      </c>
      <c r="O1402" s="63" t="str">
        <f>IF(OR(E1402="",F1402=""),"",SUMIFS('C. Consumer Service Detail'!$J$11:$J$5010,'C. Consumer Service Detail'!$D$11:$D$5010,$C1402,'C. Consumer Service Detail'!$E$11:$E$5010,$D1402,'C. Consumer Service Detail'!$F$11:$F$5010,'B. Consumer Budget'!$G1402,'C. Consumer Service Detail'!$P$11:$P$5010,"Denied"))</f>
        <v/>
      </c>
    </row>
    <row r="1403" spans="2:15" x14ac:dyDescent="0.25">
      <c r="B1403" s="64">
        <f t="shared" si="22"/>
        <v>1393</v>
      </c>
      <c r="C1403" s="68"/>
      <c r="D1403" s="69"/>
      <c r="E1403" s="103"/>
      <c r="F1403" s="69"/>
      <c r="G1403" s="89"/>
      <c r="H1403" s="69"/>
      <c r="I1403" s="70"/>
      <c r="J1403" s="70"/>
      <c r="K1403" s="121">
        <f>'B. Consumer Budget'!$I1403-'B. Consumer Budget'!$J1403</f>
        <v>0</v>
      </c>
      <c r="L1403" s="120" t="str">
        <f>IF(OR(C1403="",D1403=""),"",SUMIFS('C. Consumer Service Detail'!$J$11:$J$5010,'C. Consumer Service Detail'!$D$11:$D$5010,$C1403,'C. Consumer Service Detail'!$E$11:$E$5010,$D1403,'C. Consumer Service Detail'!$F$11:$F$5010,'B. Consumer Budget'!$G1403))</f>
        <v/>
      </c>
      <c r="M1403" s="120">
        <f>IF('B. Consumer Budget'!$K1403&lt;0,0,IF('B. Consumer Budget'!$L1403&gt;'B. Consumer Budget'!$K1403,'B. Consumer Budget'!$K1403,'B. Consumer Budget'!$L1403))</f>
        <v>0</v>
      </c>
      <c r="N1403" s="120" t="str">
        <f>IF('B. Consumer Budget'!$L1403="","",'B. Consumer Budget'!$M1403-'B. Consumer Budget'!$L1403)</f>
        <v/>
      </c>
      <c r="O1403" s="63" t="str">
        <f>IF(OR(E1403="",F1403=""),"",SUMIFS('C. Consumer Service Detail'!$J$11:$J$5010,'C. Consumer Service Detail'!$D$11:$D$5010,$C1403,'C. Consumer Service Detail'!$E$11:$E$5010,$D1403,'C. Consumer Service Detail'!$F$11:$F$5010,'B. Consumer Budget'!$G1403,'C. Consumer Service Detail'!$P$11:$P$5010,"Denied"))</f>
        <v/>
      </c>
    </row>
    <row r="1404" spans="2:15" x14ac:dyDescent="0.25">
      <c r="B1404" s="64">
        <f t="shared" si="22"/>
        <v>1394</v>
      </c>
      <c r="C1404" s="65"/>
      <c r="D1404" s="66"/>
      <c r="E1404" s="104"/>
      <c r="F1404" s="66"/>
      <c r="G1404" s="88"/>
      <c r="H1404" s="66"/>
      <c r="I1404" s="67"/>
      <c r="J1404" s="67"/>
      <c r="K1404" s="121">
        <f>'B. Consumer Budget'!$I1404-'B. Consumer Budget'!$J1404</f>
        <v>0</v>
      </c>
      <c r="L1404" s="120" t="str">
        <f>IF(OR(C1404="",D1404=""),"",SUMIFS('C. Consumer Service Detail'!$J$11:$J$5010,'C. Consumer Service Detail'!$D$11:$D$5010,$C1404,'C. Consumer Service Detail'!$E$11:$E$5010,$D1404,'C. Consumer Service Detail'!$F$11:$F$5010,'B. Consumer Budget'!$G1404))</f>
        <v/>
      </c>
      <c r="M1404" s="120">
        <f>IF('B. Consumer Budget'!$K1404&lt;0,0,IF('B. Consumer Budget'!$L1404&gt;'B. Consumer Budget'!$K1404,'B. Consumer Budget'!$K1404,'B. Consumer Budget'!$L1404))</f>
        <v>0</v>
      </c>
      <c r="N1404" s="120" t="str">
        <f>IF('B. Consumer Budget'!$L1404="","",'B. Consumer Budget'!$M1404-'B. Consumer Budget'!$L1404)</f>
        <v/>
      </c>
      <c r="O1404" s="63" t="str">
        <f>IF(OR(E1404="",F1404=""),"",SUMIFS('C. Consumer Service Detail'!$J$11:$J$5010,'C. Consumer Service Detail'!$D$11:$D$5010,$C1404,'C. Consumer Service Detail'!$E$11:$E$5010,$D1404,'C. Consumer Service Detail'!$F$11:$F$5010,'B. Consumer Budget'!$G1404,'C. Consumer Service Detail'!$P$11:$P$5010,"Denied"))</f>
        <v/>
      </c>
    </row>
    <row r="1405" spans="2:15" x14ac:dyDescent="0.25">
      <c r="B1405" s="64">
        <f t="shared" si="22"/>
        <v>1395</v>
      </c>
      <c r="C1405" s="68"/>
      <c r="D1405" s="69"/>
      <c r="E1405" s="103"/>
      <c r="F1405" s="69"/>
      <c r="G1405" s="89"/>
      <c r="H1405" s="69"/>
      <c r="I1405" s="70"/>
      <c r="J1405" s="70"/>
      <c r="K1405" s="121">
        <f>'B. Consumer Budget'!$I1405-'B. Consumer Budget'!$J1405</f>
        <v>0</v>
      </c>
      <c r="L1405" s="120" t="str">
        <f>IF(OR(C1405="",D1405=""),"",SUMIFS('C. Consumer Service Detail'!$J$11:$J$5010,'C. Consumer Service Detail'!$D$11:$D$5010,$C1405,'C. Consumer Service Detail'!$E$11:$E$5010,$D1405,'C. Consumer Service Detail'!$F$11:$F$5010,'B. Consumer Budget'!$G1405))</f>
        <v/>
      </c>
      <c r="M1405" s="120">
        <f>IF('B. Consumer Budget'!$K1405&lt;0,0,IF('B. Consumer Budget'!$L1405&gt;'B. Consumer Budget'!$K1405,'B. Consumer Budget'!$K1405,'B. Consumer Budget'!$L1405))</f>
        <v>0</v>
      </c>
      <c r="N1405" s="120" t="str">
        <f>IF('B. Consumer Budget'!$L1405="","",'B. Consumer Budget'!$M1405-'B. Consumer Budget'!$L1405)</f>
        <v/>
      </c>
      <c r="O1405" s="63" t="str">
        <f>IF(OR(E1405="",F1405=""),"",SUMIFS('C. Consumer Service Detail'!$J$11:$J$5010,'C. Consumer Service Detail'!$D$11:$D$5010,$C1405,'C. Consumer Service Detail'!$E$11:$E$5010,$D1405,'C. Consumer Service Detail'!$F$11:$F$5010,'B. Consumer Budget'!$G1405,'C. Consumer Service Detail'!$P$11:$P$5010,"Denied"))</f>
        <v/>
      </c>
    </row>
    <row r="1406" spans="2:15" x14ac:dyDescent="0.25">
      <c r="B1406" s="64">
        <f t="shared" si="22"/>
        <v>1396</v>
      </c>
      <c r="C1406" s="65"/>
      <c r="D1406" s="66"/>
      <c r="E1406" s="104"/>
      <c r="F1406" s="66"/>
      <c r="G1406" s="88"/>
      <c r="H1406" s="66"/>
      <c r="I1406" s="67"/>
      <c r="J1406" s="67"/>
      <c r="K1406" s="121">
        <f>'B. Consumer Budget'!$I1406-'B. Consumer Budget'!$J1406</f>
        <v>0</v>
      </c>
      <c r="L1406" s="120" t="str">
        <f>IF(OR(C1406="",D1406=""),"",SUMIFS('C. Consumer Service Detail'!$J$11:$J$5010,'C. Consumer Service Detail'!$D$11:$D$5010,$C1406,'C. Consumer Service Detail'!$E$11:$E$5010,$D1406,'C. Consumer Service Detail'!$F$11:$F$5010,'B. Consumer Budget'!$G1406))</f>
        <v/>
      </c>
      <c r="M1406" s="120">
        <f>IF('B. Consumer Budget'!$K1406&lt;0,0,IF('B. Consumer Budget'!$L1406&gt;'B. Consumer Budget'!$K1406,'B. Consumer Budget'!$K1406,'B. Consumer Budget'!$L1406))</f>
        <v>0</v>
      </c>
      <c r="N1406" s="120" t="str">
        <f>IF('B. Consumer Budget'!$L1406="","",'B. Consumer Budget'!$M1406-'B. Consumer Budget'!$L1406)</f>
        <v/>
      </c>
      <c r="O1406" s="63" t="str">
        <f>IF(OR(E1406="",F1406=""),"",SUMIFS('C. Consumer Service Detail'!$J$11:$J$5010,'C. Consumer Service Detail'!$D$11:$D$5010,$C1406,'C. Consumer Service Detail'!$E$11:$E$5010,$D1406,'C. Consumer Service Detail'!$F$11:$F$5010,'B. Consumer Budget'!$G1406,'C. Consumer Service Detail'!$P$11:$P$5010,"Denied"))</f>
        <v/>
      </c>
    </row>
    <row r="1407" spans="2:15" x14ac:dyDescent="0.25">
      <c r="B1407" s="64">
        <f t="shared" si="22"/>
        <v>1397</v>
      </c>
      <c r="C1407" s="68"/>
      <c r="D1407" s="69"/>
      <c r="E1407" s="103"/>
      <c r="F1407" s="69"/>
      <c r="G1407" s="89"/>
      <c r="H1407" s="69"/>
      <c r="I1407" s="70"/>
      <c r="J1407" s="70"/>
      <c r="K1407" s="121">
        <f>'B. Consumer Budget'!$I1407-'B. Consumer Budget'!$J1407</f>
        <v>0</v>
      </c>
      <c r="L1407" s="120" t="str">
        <f>IF(OR(C1407="",D1407=""),"",SUMIFS('C. Consumer Service Detail'!$J$11:$J$5010,'C. Consumer Service Detail'!$D$11:$D$5010,$C1407,'C. Consumer Service Detail'!$E$11:$E$5010,$D1407,'C. Consumer Service Detail'!$F$11:$F$5010,'B. Consumer Budget'!$G1407))</f>
        <v/>
      </c>
      <c r="M1407" s="120">
        <f>IF('B. Consumer Budget'!$K1407&lt;0,0,IF('B. Consumer Budget'!$L1407&gt;'B. Consumer Budget'!$K1407,'B. Consumer Budget'!$K1407,'B. Consumer Budget'!$L1407))</f>
        <v>0</v>
      </c>
      <c r="N1407" s="120" t="str">
        <f>IF('B. Consumer Budget'!$L1407="","",'B. Consumer Budget'!$M1407-'B. Consumer Budget'!$L1407)</f>
        <v/>
      </c>
      <c r="O1407" s="63" t="str">
        <f>IF(OR(E1407="",F1407=""),"",SUMIFS('C. Consumer Service Detail'!$J$11:$J$5010,'C. Consumer Service Detail'!$D$11:$D$5010,$C1407,'C. Consumer Service Detail'!$E$11:$E$5010,$D1407,'C. Consumer Service Detail'!$F$11:$F$5010,'B. Consumer Budget'!$G1407,'C. Consumer Service Detail'!$P$11:$P$5010,"Denied"))</f>
        <v/>
      </c>
    </row>
    <row r="1408" spans="2:15" x14ac:dyDescent="0.25">
      <c r="B1408" s="64">
        <f t="shared" si="22"/>
        <v>1398</v>
      </c>
      <c r="C1408" s="65"/>
      <c r="D1408" s="66"/>
      <c r="E1408" s="104"/>
      <c r="F1408" s="66"/>
      <c r="G1408" s="88"/>
      <c r="H1408" s="66"/>
      <c r="I1408" s="67"/>
      <c r="J1408" s="67"/>
      <c r="K1408" s="121">
        <f>'B. Consumer Budget'!$I1408-'B. Consumer Budget'!$J1408</f>
        <v>0</v>
      </c>
      <c r="L1408" s="120" t="str">
        <f>IF(OR(C1408="",D1408=""),"",SUMIFS('C. Consumer Service Detail'!$J$11:$J$5010,'C. Consumer Service Detail'!$D$11:$D$5010,$C1408,'C. Consumer Service Detail'!$E$11:$E$5010,$D1408,'C. Consumer Service Detail'!$F$11:$F$5010,'B. Consumer Budget'!$G1408))</f>
        <v/>
      </c>
      <c r="M1408" s="120">
        <f>IF('B. Consumer Budget'!$K1408&lt;0,0,IF('B. Consumer Budget'!$L1408&gt;'B. Consumer Budget'!$K1408,'B. Consumer Budget'!$K1408,'B. Consumer Budget'!$L1408))</f>
        <v>0</v>
      </c>
      <c r="N1408" s="120" t="str">
        <f>IF('B. Consumer Budget'!$L1408="","",'B. Consumer Budget'!$M1408-'B. Consumer Budget'!$L1408)</f>
        <v/>
      </c>
      <c r="O1408" s="63" t="str">
        <f>IF(OR(E1408="",F1408=""),"",SUMIFS('C. Consumer Service Detail'!$J$11:$J$5010,'C. Consumer Service Detail'!$D$11:$D$5010,$C1408,'C. Consumer Service Detail'!$E$11:$E$5010,$D1408,'C. Consumer Service Detail'!$F$11:$F$5010,'B. Consumer Budget'!$G1408,'C. Consumer Service Detail'!$P$11:$P$5010,"Denied"))</f>
        <v/>
      </c>
    </row>
    <row r="1409" spans="2:15" x14ac:dyDescent="0.25">
      <c r="B1409" s="64">
        <f t="shared" si="22"/>
        <v>1399</v>
      </c>
      <c r="C1409" s="68"/>
      <c r="D1409" s="69"/>
      <c r="E1409" s="103"/>
      <c r="F1409" s="69"/>
      <c r="G1409" s="89"/>
      <c r="H1409" s="69"/>
      <c r="I1409" s="70"/>
      <c r="J1409" s="70"/>
      <c r="K1409" s="121">
        <f>'B. Consumer Budget'!$I1409-'B. Consumer Budget'!$J1409</f>
        <v>0</v>
      </c>
      <c r="L1409" s="120" t="str">
        <f>IF(OR(C1409="",D1409=""),"",SUMIFS('C. Consumer Service Detail'!$J$11:$J$5010,'C. Consumer Service Detail'!$D$11:$D$5010,$C1409,'C. Consumer Service Detail'!$E$11:$E$5010,$D1409,'C. Consumer Service Detail'!$F$11:$F$5010,'B. Consumer Budget'!$G1409))</f>
        <v/>
      </c>
      <c r="M1409" s="120">
        <f>IF('B. Consumer Budget'!$K1409&lt;0,0,IF('B. Consumer Budget'!$L1409&gt;'B. Consumer Budget'!$K1409,'B. Consumer Budget'!$K1409,'B. Consumer Budget'!$L1409))</f>
        <v>0</v>
      </c>
      <c r="N1409" s="120" t="str">
        <f>IF('B. Consumer Budget'!$L1409="","",'B. Consumer Budget'!$M1409-'B. Consumer Budget'!$L1409)</f>
        <v/>
      </c>
      <c r="O1409" s="63" t="str">
        <f>IF(OR(E1409="",F1409=""),"",SUMIFS('C. Consumer Service Detail'!$J$11:$J$5010,'C. Consumer Service Detail'!$D$11:$D$5010,$C1409,'C. Consumer Service Detail'!$E$11:$E$5010,$D1409,'C. Consumer Service Detail'!$F$11:$F$5010,'B. Consumer Budget'!$G1409,'C. Consumer Service Detail'!$P$11:$P$5010,"Denied"))</f>
        <v/>
      </c>
    </row>
    <row r="1410" spans="2:15" x14ac:dyDescent="0.25">
      <c r="B1410" s="64">
        <f t="shared" si="22"/>
        <v>1400</v>
      </c>
      <c r="C1410" s="65"/>
      <c r="D1410" s="66"/>
      <c r="E1410" s="104"/>
      <c r="F1410" s="66"/>
      <c r="G1410" s="88"/>
      <c r="H1410" s="66"/>
      <c r="I1410" s="67"/>
      <c r="J1410" s="67"/>
      <c r="K1410" s="121">
        <f>'B. Consumer Budget'!$I1410-'B. Consumer Budget'!$J1410</f>
        <v>0</v>
      </c>
      <c r="L1410" s="120" t="str">
        <f>IF(OR(C1410="",D1410=""),"",SUMIFS('C. Consumer Service Detail'!$J$11:$J$5010,'C. Consumer Service Detail'!$D$11:$D$5010,$C1410,'C. Consumer Service Detail'!$E$11:$E$5010,$D1410,'C. Consumer Service Detail'!$F$11:$F$5010,'B. Consumer Budget'!$G1410))</f>
        <v/>
      </c>
      <c r="M1410" s="120">
        <f>IF('B. Consumer Budget'!$K1410&lt;0,0,IF('B. Consumer Budget'!$L1410&gt;'B. Consumer Budget'!$K1410,'B. Consumer Budget'!$K1410,'B. Consumer Budget'!$L1410))</f>
        <v>0</v>
      </c>
      <c r="N1410" s="120" t="str">
        <f>IF('B. Consumer Budget'!$L1410="","",'B. Consumer Budget'!$M1410-'B. Consumer Budget'!$L1410)</f>
        <v/>
      </c>
      <c r="O1410" s="63" t="str">
        <f>IF(OR(E1410="",F1410=""),"",SUMIFS('C. Consumer Service Detail'!$J$11:$J$5010,'C. Consumer Service Detail'!$D$11:$D$5010,$C1410,'C. Consumer Service Detail'!$E$11:$E$5010,$D1410,'C. Consumer Service Detail'!$F$11:$F$5010,'B. Consumer Budget'!$G1410,'C. Consumer Service Detail'!$P$11:$P$5010,"Denied"))</f>
        <v/>
      </c>
    </row>
    <row r="1411" spans="2:15" x14ac:dyDescent="0.25">
      <c r="B1411" s="64">
        <f t="shared" si="22"/>
        <v>1401</v>
      </c>
      <c r="C1411" s="68"/>
      <c r="D1411" s="69"/>
      <c r="E1411" s="103"/>
      <c r="F1411" s="69"/>
      <c r="G1411" s="89"/>
      <c r="H1411" s="69"/>
      <c r="I1411" s="70"/>
      <c r="J1411" s="70"/>
      <c r="K1411" s="121">
        <f>'B. Consumer Budget'!$I1411-'B. Consumer Budget'!$J1411</f>
        <v>0</v>
      </c>
      <c r="L1411" s="120" t="str">
        <f>IF(OR(C1411="",D1411=""),"",SUMIFS('C. Consumer Service Detail'!$J$11:$J$5010,'C. Consumer Service Detail'!$D$11:$D$5010,$C1411,'C. Consumer Service Detail'!$E$11:$E$5010,$D1411,'C. Consumer Service Detail'!$F$11:$F$5010,'B. Consumer Budget'!$G1411))</f>
        <v/>
      </c>
      <c r="M1411" s="120">
        <f>IF('B. Consumer Budget'!$K1411&lt;0,0,IF('B. Consumer Budget'!$L1411&gt;'B. Consumer Budget'!$K1411,'B. Consumer Budget'!$K1411,'B. Consumer Budget'!$L1411))</f>
        <v>0</v>
      </c>
      <c r="N1411" s="120" t="str">
        <f>IF('B. Consumer Budget'!$L1411="","",'B. Consumer Budget'!$M1411-'B. Consumer Budget'!$L1411)</f>
        <v/>
      </c>
      <c r="O1411" s="63" t="str">
        <f>IF(OR(E1411="",F1411=""),"",SUMIFS('C. Consumer Service Detail'!$J$11:$J$5010,'C. Consumer Service Detail'!$D$11:$D$5010,$C1411,'C. Consumer Service Detail'!$E$11:$E$5010,$D1411,'C. Consumer Service Detail'!$F$11:$F$5010,'B. Consumer Budget'!$G1411,'C. Consumer Service Detail'!$P$11:$P$5010,"Denied"))</f>
        <v/>
      </c>
    </row>
    <row r="1412" spans="2:15" x14ac:dyDescent="0.25">
      <c r="B1412" s="64">
        <f t="shared" si="22"/>
        <v>1402</v>
      </c>
      <c r="C1412" s="65"/>
      <c r="D1412" s="66"/>
      <c r="E1412" s="104"/>
      <c r="F1412" s="66"/>
      <c r="G1412" s="88"/>
      <c r="H1412" s="66"/>
      <c r="I1412" s="67"/>
      <c r="J1412" s="67"/>
      <c r="K1412" s="121">
        <f>'B. Consumer Budget'!$I1412-'B. Consumer Budget'!$J1412</f>
        <v>0</v>
      </c>
      <c r="L1412" s="120" t="str">
        <f>IF(OR(C1412="",D1412=""),"",SUMIFS('C. Consumer Service Detail'!$J$11:$J$5010,'C. Consumer Service Detail'!$D$11:$D$5010,$C1412,'C. Consumer Service Detail'!$E$11:$E$5010,$D1412,'C. Consumer Service Detail'!$F$11:$F$5010,'B. Consumer Budget'!$G1412))</f>
        <v/>
      </c>
      <c r="M1412" s="120">
        <f>IF('B. Consumer Budget'!$K1412&lt;0,0,IF('B. Consumer Budget'!$L1412&gt;'B. Consumer Budget'!$K1412,'B. Consumer Budget'!$K1412,'B. Consumer Budget'!$L1412))</f>
        <v>0</v>
      </c>
      <c r="N1412" s="120" t="str">
        <f>IF('B. Consumer Budget'!$L1412="","",'B. Consumer Budget'!$M1412-'B. Consumer Budget'!$L1412)</f>
        <v/>
      </c>
      <c r="O1412" s="63" t="str">
        <f>IF(OR(E1412="",F1412=""),"",SUMIFS('C. Consumer Service Detail'!$J$11:$J$5010,'C. Consumer Service Detail'!$D$11:$D$5010,$C1412,'C. Consumer Service Detail'!$E$11:$E$5010,$D1412,'C. Consumer Service Detail'!$F$11:$F$5010,'B. Consumer Budget'!$G1412,'C. Consumer Service Detail'!$P$11:$P$5010,"Denied"))</f>
        <v/>
      </c>
    </row>
    <row r="1413" spans="2:15" x14ac:dyDescent="0.25">
      <c r="B1413" s="64">
        <f t="shared" si="22"/>
        <v>1403</v>
      </c>
      <c r="C1413" s="68"/>
      <c r="D1413" s="69"/>
      <c r="E1413" s="103"/>
      <c r="F1413" s="69"/>
      <c r="G1413" s="89"/>
      <c r="H1413" s="69"/>
      <c r="I1413" s="70"/>
      <c r="J1413" s="70"/>
      <c r="K1413" s="121">
        <f>'B. Consumer Budget'!$I1413-'B. Consumer Budget'!$J1413</f>
        <v>0</v>
      </c>
      <c r="L1413" s="120" t="str">
        <f>IF(OR(C1413="",D1413=""),"",SUMIFS('C. Consumer Service Detail'!$J$11:$J$5010,'C. Consumer Service Detail'!$D$11:$D$5010,$C1413,'C. Consumer Service Detail'!$E$11:$E$5010,$D1413,'C. Consumer Service Detail'!$F$11:$F$5010,'B. Consumer Budget'!$G1413))</f>
        <v/>
      </c>
      <c r="M1413" s="120">
        <f>IF('B. Consumer Budget'!$K1413&lt;0,0,IF('B. Consumer Budget'!$L1413&gt;'B. Consumer Budget'!$K1413,'B. Consumer Budget'!$K1413,'B. Consumer Budget'!$L1413))</f>
        <v>0</v>
      </c>
      <c r="N1413" s="120" t="str">
        <f>IF('B. Consumer Budget'!$L1413="","",'B. Consumer Budget'!$M1413-'B. Consumer Budget'!$L1413)</f>
        <v/>
      </c>
      <c r="O1413" s="63" t="str">
        <f>IF(OR(E1413="",F1413=""),"",SUMIFS('C. Consumer Service Detail'!$J$11:$J$5010,'C. Consumer Service Detail'!$D$11:$D$5010,$C1413,'C. Consumer Service Detail'!$E$11:$E$5010,$D1413,'C. Consumer Service Detail'!$F$11:$F$5010,'B. Consumer Budget'!$G1413,'C. Consumer Service Detail'!$P$11:$P$5010,"Denied"))</f>
        <v/>
      </c>
    </row>
    <row r="1414" spans="2:15" x14ac:dyDescent="0.25">
      <c r="B1414" s="64">
        <f t="shared" si="22"/>
        <v>1404</v>
      </c>
      <c r="C1414" s="65"/>
      <c r="D1414" s="66"/>
      <c r="E1414" s="104"/>
      <c r="F1414" s="66"/>
      <c r="G1414" s="88"/>
      <c r="H1414" s="66"/>
      <c r="I1414" s="67"/>
      <c r="J1414" s="67"/>
      <c r="K1414" s="121">
        <f>'B. Consumer Budget'!$I1414-'B. Consumer Budget'!$J1414</f>
        <v>0</v>
      </c>
      <c r="L1414" s="120" t="str">
        <f>IF(OR(C1414="",D1414=""),"",SUMIFS('C. Consumer Service Detail'!$J$11:$J$5010,'C. Consumer Service Detail'!$D$11:$D$5010,$C1414,'C. Consumer Service Detail'!$E$11:$E$5010,$D1414,'C. Consumer Service Detail'!$F$11:$F$5010,'B. Consumer Budget'!$G1414))</f>
        <v/>
      </c>
      <c r="M1414" s="120">
        <f>IF('B. Consumer Budget'!$K1414&lt;0,0,IF('B. Consumer Budget'!$L1414&gt;'B. Consumer Budget'!$K1414,'B. Consumer Budget'!$K1414,'B. Consumer Budget'!$L1414))</f>
        <v>0</v>
      </c>
      <c r="N1414" s="120" t="str">
        <f>IF('B. Consumer Budget'!$L1414="","",'B. Consumer Budget'!$M1414-'B. Consumer Budget'!$L1414)</f>
        <v/>
      </c>
      <c r="O1414" s="63" t="str">
        <f>IF(OR(E1414="",F1414=""),"",SUMIFS('C. Consumer Service Detail'!$J$11:$J$5010,'C. Consumer Service Detail'!$D$11:$D$5010,$C1414,'C. Consumer Service Detail'!$E$11:$E$5010,$D1414,'C. Consumer Service Detail'!$F$11:$F$5010,'B. Consumer Budget'!$G1414,'C. Consumer Service Detail'!$P$11:$P$5010,"Denied"))</f>
        <v/>
      </c>
    </row>
    <row r="1415" spans="2:15" x14ac:dyDescent="0.25">
      <c r="B1415" s="64">
        <f t="shared" si="22"/>
        <v>1405</v>
      </c>
      <c r="C1415" s="68"/>
      <c r="D1415" s="69"/>
      <c r="E1415" s="103"/>
      <c r="F1415" s="69"/>
      <c r="G1415" s="89"/>
      <c r="H1415" s="69"/>
      <c r="I1415" s="70"/>
      <c r="J1415" s="70"/>
      <c r="K1415" s="121">
        <f>'B. Consumer Budget'!$I1415-'B. Consumer Budget'!$J1415</f>
        <v>0</v>
      </c>
      <c r="L1415" s="120" t="str">
        <f>IF(OR(C1415="",D1415=""),"",SUMIFS('C. Consumer Service Detail'!$J$11:$J$5010,'C. Consumer Service Detail'!$D$11:$D$5010,$C1415,'C. Consumer Service Detail'!$E$11:$E$5010,$D1415,'C. Consumer Service Detail'!$F$11:$F$5010,'B. Consumer Budget'!$G1415))</f>
        <v/>
      </c>
      <c r="M1415" s="120">
        <f>IF('B. Consumer Budget'!$K1415&lt;0,0,IF('B. Consumer Budget'!$L1415&gt;'B. Consumer Budget'!$K1415,'B. Consumer Budget'!$K1415,'B. Consumer Budget'!$L1415))</f>
        <v>0</v>
      </c>
      <c r="N1415" s="120" t="str">
        <f>IF('B. Consumer Budget'!$L1415="","",'B. Consumer Budget'!$M1415-'B. Consumer Budget'!$L1415)</f>
        <v/>
      </c>
      <c r="O1415" s="63" t="str">
        <f>IF(OR(E1415="",F1415=""),"",SUMIFS('C. Consumer Service Detail'!$J$11:$J$5010,'C. Consumer Service Detail'!$D$11:$D$5010,$C1415,'C. Consumer Service Detail'!$E$11:$E$5010,$D1415,'C. Consumer Service Detail'!$F$11:$F$5010,'B. Consumer Budget'!$G1415,'C. Consumer Service Detail'!$P$11:$P$5010,"Denied"))</f>
        <v/>
      </c>
    </row>
    <row r="1416" spans="2:15" x14ac:dyDescent="0.25">
      <c r="B1416" s="64">
        <f t="shared" si="22"/>
        <v>1406</v>
      </c>
      <c r="C1416" s="65"/>
      <c r="D1416" s="66"/>
      <c r="E1416" s="104"/>
      <c r="F1416" s="66"/>
      <c r="G1416" s="88"/>
      <c r="H1416" s="66"/>
      <c r="I1416" s="67"/>
      <c r="J1416" s="67"/>
      <c r="K1416" s="121">
        <f>'B. Consumer Budget'!$I1416-'B. Consumer Budget'!$J1416</f>
        <v>0</v>
      </c>
      <c r="L1416" s="120" t="str">
        <f>IF(OR(C1416="",D1416=""),"",SUMIFS('C. Consumer Service Detail'!$J$11:$J$5010,'C. Consumer Service Detail'!$D$11:$D$5010,$C1416,'C. Consumer Service Detail'!$E$11:$E$5010,$D1416,'C. Consumer Service Detail'!$F$11:$F$5010,'B. Consumer Budget'!$G1416))</f>
        <v/>
      </c>
      <c r="M1416" s="120">
        <f>IF('B. Consumer Budget'!$K1416&lt;0,0,IF('B. Consumer Budget'!$L1416&gt;'B. Consumer Budget'!$K1416,'B. Consumer Budget'!$K1416,'B. Consumer Budget'!$L1416))</f>
        <v>0</v>
      </c>
      <c r="N1416" s="120" t="str">
        <f>IF('B. Consumer Budget'!$L1416="","",'B. Consumer Budget'!$M1416-'B. Consumer Budget'!$L1416)</f>
        <v/>
      </c>
      <c r="O1416" s="63" t="str">
        <f>IF(OR(E1416="",F1416=""),"",SUMIFS('C. Consumer Service Detail'!$J$11:$J$5010,'C. Consumer Service Detail'!$D$11:$D$5010,$C1416,'C. Consumer Service Detail'!$E$11:$E$5010,$D1416,'C. Consumer Service Detail'!$F$11:$F$5010,'B. Consumer Budget'!$G1416,'C. Consumer Service Detail'!$P$11:$P$5010,"Denied"))</f>
        <v/>
      </c>
    </row>
    <row r="1417" spans="2:15" x14ac:dyDescent="0.25">
      <c r="B1417" s="64">
        <f t="shared" si="22"/>
        <v>1407</v>
      </c>
      <c r="C1417" s="68"/>
      <c r="D1417" s="69"/>
      <c r="E1417" s="103"/>
      <c r="F1417" s="69"/>
      <c r="G1417" s="89"/>
      <c r="H1417" s="69"/>
      <c r="I1417" s="70"/>
      <c r="J1417" s="70"/>
      <c r="K1417" s="121">
        <f>'B. Consumer Budget'!$I1417-'B. Consumer Budget'!$J1417</f>
        <v>0</v>
      </c>
      <c r="L1417" s="120" t="str">
        <f>IF(OR(C1417="",D1417=""),"",SUMIFS('C. Consumer Service Detail'!$J$11:$J$5010,'C. Consumer Service Detail'!$D$11:$D$5010,$C1417,'C. Consumer Service Detail'!$E$11:$E$5010,$D1417,'C. Consumer Service Detail'!$F$11:$F$5010,'B. Consumer Budget'!$G1417))</f>
        <v/>
      </c>
      <c r="M1417" s="120">
        <f>IF('B. Consumer Budget'!$K1417&lt;0,0,IF('B. Consumer Budget'!$L1417&gt;'B. Consumer Budget'!$K1417,'B. Consumer Budget'!$K1417,'B. Consumer Budget'!$L1417))</f>
        <v>0</v>
      </c>
      <c r="N1417" s="120" t="str">
        <f>IF('B. Consumer Budget'!$L1417="","",'B. Consumer Budget'!$M1417-'B. Consumer Budget'!$L1417)</f>
        <v/>
      </c>
      <c r="O1417" s="63" t="str">
        <f>IF(OR(E1417="",F1417=""),"",SUMIFS('C. Consumer Service Detail'!$J$11:$J$5010,'C. Consumer Service Detail'!$D$11:$D$5010,$C1417,'C. Consumer Service Detail'!$E$11:$E$5010,$D1417,'C. Consumer Service Detail'!$F$11:$F$5010,'B. Consumer Budget'!$G1417,'C. Consumer Service Detail'!$P$11:$P$5010,"Denied"))</f>
        <v/>
      </c>
    </row>
    <row r="1418" spans="2:15" x14ac:dyDescent="0.25">
      <c r="B1418" s="64">
        <f t="shared" si="22"/>
        <v>1408</v>
      </c>
      <c r="C1418" s="65"/>
      <c r="D1418" s="66"/>
      <c r="E1418" s="104"/>
      <c r="F1418" s="66"/>
      <c r="G1418" s="88"/>
      <c r="H1418" s="66"/>
      <c r="I1418" s="67"/>
      <c r="J1418" s="67"/>
      <c r="K1418" s="121">
        <f>'B. Consumer Budget'!$I1418-'B. Consumer Budget'!$J1418</f>
        <v>0</v>
      </c>
      <c r="L1418" s="120" t="str">
        <f>IF(OR(C1418="",D1418=""),"",SUMIFS('C. Consumer Service Detail'!$J$11:$J$5010,'C. Consumer Service Detail'!$D$11:$D$5010,$C1418,'C. Consumer Service Detail'!$E$11:$E$5010,$D1418,'C. Consumer Service Detail'!$F$11:$F$5010,'B. Consumer Budget'!$G1418))</f>
        <v/>
      </c>
      <c r="M1418" s="120">
        <f>IF('B. Consumer Budget'!$K1418&lt;0,0,IF('B. Consumer Budget'!$L1418&gt;'B. Consumer Budget'!$K1418,'B. Consumer Budget'!$K1418,'B. Consumer Budget'!$L1418))</f>
        <v>0</v>
      </c>
      <c r="N1418" s="120" t="str">
        <f>IF('B. Consumer Budget'!$L1418="","",'B. Consumer Budget'!$M1418-'B. Consumer Budget'!$L1418)</f>
        <v/>
      </c>
      <c r="O1418" s="63" t="str">
        <f>IF(OR(E1418="",F1418=""),"",SUMIFS('C. Consumer Service Detail'!$J$11:$J$5010,'C. Consumer Service Detail'!$D$11:$D$5010,$C1418,'C. Consumer Service Detail'!$E$11:$E$5010,$D1418,'C. Consumer Service Detail'!$F$11:$F$5010,'B. Consumer Budget'!$G1418,'C. Consumer Service Detail'!$P$11:$P$5010,"Denied"))</f>
        <v/>
      </c>
    </row>
    <row r="1419" spans="2:15" x14ac:dyDescent="0.25">
      <c r="B1419" s="64">
        <f t="shared" si="22"/>
        <v>1409</v>
      </c>
      <c r="C1419" s="68"/>
      <c r="D1419" s="69"/>
      <c r="E1419" s="103"/>
      <c r="F1419" s="69"/>
      <c r="G1419" s="89"/>
      <c r="H1419" s="69"/>
      <c r="I1419" s="70"/>
      <c r="J1419" s="70"/>
      <c r="K1419" s="121">
        <f>'B. Consumer Budget'!$I1419-'B. Consumer Budget'!$J1419</f>
        <v>0</v>
      </c>
      <c r="L1419" s="120" t="str">
        <f>IF(OR(C1419="",D1419=""),"",SUMIFS('C. Consumer Service Detail'!$J$11:$J$5010,'C. Consumer Service Detail'!$D$11:$D$5010,$C1419,'C. Consumer Service Detail'!$E$11:$E$5010,$D1419,'C. Consumer Service Detail'!$F$11:$F$5010,'B. Consumer Budget'!$G1419))</f>
        <v/>
      </c>
      <c r="M1419" s="120">
        <f>IF('B. Consumer Budget'!$K1419&lt;0,0,IF('B. Consumer Budget'!$L1419&gt;'B. Consumer Budget'!$K1419,'B. Consumer Budget'!$K1419,'B. Consumer Budget'!$L1419))</f>
        <v>0</v>
      </c>
      <c r="N1419" s="120" t="str">
        <f>IF('B. Consumer Budget'!$L1419="","",'B. Consumer Budget'!$M1419-'B. Consumer Budget'!$L1419)</f>
        <v/>
      </c>
      <c r="O1419" s="63" t="str">
        <f>IF(OR(E1419="",F1419=""),"",SUMIFS('C. Consumer Service Detail'!$J$11:$J$5010,'C. Consumer Service Detail'!$D$11:$D$5010,$C1419,'C. Consumer Service Detail'!$E$11:$E$5010,$D1419,'C. Consumer Service Detail'!$F$11:$F$5010,'B. Consumer Budget'!$G1419,'C. Consumer Service Detail'!$P$11:$P$5010,"Denied"))</f>
        <v/>
      </c>
    </row>
    <row r="1420" spans="2:15" x14ac:dyDescent="0.25">
      <c r="B1420" s="64">
        <f t="shared" si="22"/>
        <v>1410</v>
      </c>
      <c r="C1420" s="65"/>
      <c r="D1420" s="66"/>
      <c r="E1420" s="104"/>
      <c r="F1420" s="66"/>
      <c r="G1420" s="88"/>
      <c r="H1420" s="66"/>
      <c r="I1420" s="67"/>
      <c r="J1420" s="67"/>
      <c r="K1420" s="121">
        <f>'B. Consumer Budget'!$I1420-'B. Consumer Budget'!$J1420</f>
        <v>0</v>
      </c>
      <c r="L1420" s="120" t="str">
        <f>IF(OR(C1420="",D1420=""),"",SUMIFS('C. Consumer Service Detail'!$J$11:$J$5010,'C. Consumer Service Detail'!$D$11:$D$5010,$C1420,'C. Consumer Service Detail'!$E$11:$E$5010,$D1420,'C. Consumer Service Detail'!$F$11:$F$5010,'B. Consumer Budget'!$G1420))</f>
        <v/>
      </c>
      <c r="M1420" s="120">
        <f>IF('B. Consumer Budget'!$K1420&lt;0,0,IF('B. Consumer Budget'!$L1420&gt;'B. Consumer Budget'!$K1420,'B. Consumer Budget'!$K1420,'B. Consumer Budget'!$L1420))</f>
        <v>0</v>
      </c>
      <c r="N1420" s="120" t="str">
        <f>IF('B. Consumer Budget'!$L1420="","",'B. Consumer Budget'!$M1420-'B. Consumer Budget'!$L1420)</f>
        <v/>
      </c>
      <c r="O1420" s="63" t="str">
        <f>IF(OR(E1420="",F1420=""),"",SUMIFS('C. Consumer Service Detail'!$J$11:$J$5010,'C. Consumer Service Detail'!$D$11:$D$5010,$C1420,'C. Consumer Service Detail'!$E$11:$E$5010,$D1420,'C. Consumer Service Detail'!$F$11:$F$5010,'B. Consumer Budget'!$G1420,'C. Consumer Service Detail'!$P$11:$P$5010,"Denied"))</f>
        <v/>
      </c>
    </row>
    <row r="1421" spans="2:15" x14ac:dyDescent="0.25">
      <c r="B1421" s="64">
        <f t="shared" si="22"/>
        <v>1411</v>
      </c>
      <c r="C1421" s="68"/>
      <c r="D1421" s="69"/>
      <c r="E1421" s="103"/>
      <c r="F1421" s="69"/>
      <c r="G1421" s="89"/>
      <c r="H1421" s="69"/>
      <c r="I1421" s="70"/>
      <c r="J1421" s="70"/>
      <c r="K1421" s="121">
        <f>'B. Consumer Budget'!$I1421-'B. Consumer Budget'!$J1421</f>
        <v>0</v>
      </c>
      <c r="L1421" s="120" t="str">
        <f>IF(OR(C1421="",D1421=""),"",SUMIFS('C. Consumer Service Detail'!$J$11:$J$5010,'C. Consumer Service Detail'!$D$11:$D$5010,$C1421,'C. Consumer Service Detail'!$E$11:$E$5010,$D1421,'C. Consumer Service Detail'!$F$11:$F$5010,'B. Consumer Budget'!$G1421))</f>
        <v/>
      </c>
      <c r="M1421" s="120">
        <f>IF('B. Consumer Budget'!$K1421&lt;0,0,IF('B. Consumer Budget'!$L1421&gt;'B. Consumer Budget'!$K1421,'B. Consumer Budget'!$K1421,'B. Consumer Budget'!$L1421))</f>
        <v>0</v>
      </c>
      <c r="N1421" s="120" t="str">
        <f>IF('B. Consumer Budget'!$L1421="","",'B. Consumer Budget'!$M1421-'B. Consumer Budget'!$L1421)</f>
        <v/>
      </c>
      <c r="O1421" s="63" t="str">
        <f>IF(OR(E1421="",F1421=""),"",SUMIFS('C. Consumer Service Detail'!$J$11:$J$5010,'C. Consumer Service Detail'!$D$11:$D$5010,$C1421,'C. Consumer Service Detail'!$E$11:$E$5010,$D1421,'C. Consumer Service Detail'!$F$11:$F$5010,'B. Consumer Budget'!$G1421,'C. Consumer Service Detail'!$P$11:$P$5010,"Denied"))</f>
        <v/>
      </c>
    </row>
    <row r="1422" spans="2:15" x14ac:dyDescent="0.25">
      <c r="B1422" s="64">
        <f t="shared" si="22"/>
        <v>1412</v>
      </c>
      <c r="C1422" s="65"/>
      <c r="D1422" s="66"/>
      <c r="E1422" s="104"/>
      <c r="F1422" s="66"/>
      <c r="G1422" s="88"/>
      <c r="H1422" s="66"/>
      <c r="I1422" s="67"/>
      <c r="J1422" s="67"/>
      <c r="K1422" s="121">
        <f>'B. Consumer Budget'!$I1422-'B. Consumer Budget'!$J1422</f>
        <v>0</v>
      </c>
      <c r="L1422" s="120" t="str">
        <f>IF(OR(C1422="",D1422=""),"",SUMIFS('C. Consumer Service Detail'!$J$11:$J$5010,'C. Consumer Service Detail'!$D$11:$D$5010,$C1422,'C. Consumer Service Detail'!$E$11:$E$5010,$D1422,'C. Consumer Service Detail'!$F$11:$F$5010,'B. Consumer Budget'!$G1422))</f>
        <v/>
      </c>
      <c r="M1422" s="120">
        <f>IF('B. Consumer Budget'!$K1422&lt;0,0,IF('B. Consumer Budget'!$L1422&gt;'B. Consumer Budget'!$K1422,'B. Consumer Budget'!$K1422,'B. Consumer Budget'!$L1422))</f>
        <v>0</v>
      </c>
      <c r="N1422" s="120" t="str">
        <f>IF('B. Consumer Budget'!$L1422="","",'B. Consumer Budget'!$M1422-'B. Consumer Budget'!$L1422)</f>
        <v/>
      </c>
      <c r="O1422" s="63" t="str">
        <f>IF(OR(E1422="",F1422=""),"",SUMIFS('C. Consumer Service Detail'!$J$11:$J$5010,'C. Consumer Service Detail'!$D$11:$D$5010,$C1422,'C. Consumer Service Detail'!$E$11:$E$5010,$D1422,'C. Consumer Service Detail'!$F$11:$F$5010,'B. Consumer Budget'!$G1422,'C. Consumer Service Detail'!$P$11:$P$5010,"Denied"))</f>
        <v/>
      </c>
    </row>
    <row r="1423" spans="2:15" x14ac:dyDescent="0.25">
      <c r="B1423" s="64">
        <f t="shared" si="22"/>
        <v>1413</v>
      </c>
      <c r="C1423" s="68"/>
      <c r="D1423" s="69"/>
      <c r="E1423" s="103"/>
      <c r="F1423" s="69"/>
      <c r="G1423" s="89"/>
      <c r="H1423" s="69"/>
      <c r="I1423" s="70"/>
      <c r="J1423" s="70"/>
      <c r="K1423" s="121">
        <f>'B. Consumer Budget'!$I1423-'B. Consumer Budget'!$J1423</f>
        <v>0</v>
      </c>
      <c r="L1423" s="120" t="str">
        <f>IF(OR(C1423="",D1423=""),"",SUMIFS('C. Consumer Service Detail'!$J$11:$J$5010,'C. Consumer Service Detail'!$D$11:$D$5010,$C1423,'C. Consumer Service Detail'!$E$11:$E$5010,$D1423,'C. Consumer Service Detail'!$F$11:$F$5010,'B. Consumer Budget'!$G1423))</f>
        <v/>
      </c>
      <c r="M1423" s="120">
        <f>IF('B. Consumer Budget'!$K1423&lt;0,0,IF('B. Consumer Budget'!$L1423&gt;'B. Consumer Budget'!$K1423,'B. Consumer Budget'!$K1423,'B. Consumer Budget'!$L1423))</f>
        <v>0</v>
      </c>
      <c r="N1423" s="120" t="str">
        <f>IF('B. Consumer Budget'!$L1423="","",'B. Consumer Budget'!$M1423-'B. Consumer Budget'!$L1423)</f>
        <v/>
      </c>
      <c r="O1423" s="63" t="str">
        <f>IF(OR(E1423="",F1423=""),"",SUMIFS('C. Consumer Service Detail'!$J$11:$J$5010,'C. Consumer Service Detail'!$D$11:$D$5010,$C1423,'C. Consumer Service Detail'!$E$11:$E$5010,$D1423,'C. Consumer Service Detail'!$F$11:$F$5010,'B. Consumer Budget'!$G1423,'C. Consumer Service Detail'!$P$11:$P$5010,"Denied"))</f>
        <v/>
      </c>
    </row>
    <row r="1424" spans="2:15" x14ac:dyDescent="0.25">
      <c r="B1424" s="64">
        <f t="shared" si="22"/>
        <v>1414</v>
      </c>
      <c r="C1424" s="65"/>
      <c r="D1424" s="66"/>
      <c r="E1424" s="104"/>
      <c r="F1424" s="66"/>
      <c r="G1424" s="88"/>
      <c r="H1424" s="66"/>
      <c r="I1424" s="67"/>
      <c r="J1424" s="67"/>
      <c r="K1424" s="121">
        <f>'B. Consumer Budget'!$I1424-'B. Consumer Budget'!$J1424</f>
        <v>0</v>
      </c>
      <c r="L1424" s="120" t="str">
        <f>IF(OR(C1424="",D1424=""),"",SUMIFS('C. Consumer Service Detail'!$J$11:$J$5010,'C. Consumer Service Detail'!$D$11:$D$5010,$C1424,'C. Consumer Service Detail'!$E$11:$E$5010,$D1424,'C. Consumer Service Detail'!$F$11:$F$5010,'B. Consumer Budget'!$G1424))</f>
        <v/>
      </c>
      <c r="M1424" s="120">
        <f>IF('B. Consumer Budget'!$K1424&lt;0,0,IF('B. Consumer Budget'!$L1424&gt;'B. Consumer Budget'!$K1424,'B. Consumer Budget'!$K1424,'B. Consumer Budget'!$L1424))</f>
        <v>0</v>
      </c>
      <c r="N1424" s="120" t="str">
        <f>IF('B. Consumer Budget'!$L1424="","",'B. Consumer Budget'!$M1424-'B. Consumer Budget'!$L1424)</f>
        <v/>
      </c>
      <c r="O1424" s="63" t="str">
        <f>IF(OR(E1424="",F1424=""),"",SUMIFS('C. Consumer Service Detail'!$J$11:$J$5010,'C. Consumer Service Detail'!$D$11:$D$5010,$C1424,'C. Consumer Service Detail'!$E$11:$E$5010,$D1424,'C. Consumer Service Detail'!$F$11:$F$5010,'B. Consumer Budget'!$G1424,'C. Consumer Service Detail'!$P$11:$P$5010,"Denied"))</f>
        <v/>
      </c>
    </row>
    <row r="1425" spans="2:15" x14ac:dyDescent="0.25">
      <c r="B1425" s="64">
        <f t="shared" si="22"/>
        <v>1415</v>
      </c>
      <c r="C1425" s="68"/>
      <c r="D1425" s="69"/>
      <c r="E1425" s="103"/>
      <c r="F1425" s="69"/>
      <c r="G1425" s="89"/>
      <c r="H1425" s="69"/>
      <c r="I1425" s="70"/>
      <c r="J1425" s="70"/>
      <c r="K1425" s="121">
        <f>'B. Consumer Budget'!$I1425-'B. Consumer Budget'!$J1425</f>
        <v>0</v>
      </c>
      <c r="L1425" s="120" t="str">
        <f>IF(OR(C1425="",D1425=""),"",SUMIFS('C. Consumer Service Detail'!$J$11:$J$5010,'C. Consumer Service Detail'!$D$11:$D$5010,$C1425,'C. Consumer Service Detail'!$E$11:$E$5010,$D1425,'C. Consumer Service Detail'!$F$11:$F$5010,'B. Consumer Budget'!$G1425))</f>
        <v/>
      </c>
      <c r="M1425" s="120">
        <f>IF('B. Consumer Budget'!$K1425&lt;0,0,IF('B. Consumer Budget'!$L1425&gt;'B. Consumer Budget'!$K1425,'B. Consumer Budget'!$K1425,'B. Consumer Budget'!$L1425))</f>
        <v>0</v>
      </c>
      <c r="N1425" s="120" t="str">
        <f>IF('B. Consumer Budget'!$L1425="","",'B. Consumer Budget'!$M1425-'B. Consumer Budget'!$L1425)</f>
        <v/>
      </c>
      <c r="O1425" s="63" t="str">
        <f>IF(OR(E1425="",F1425=""),"",SUMIFS('C. Consumer Service Detail'!$J$11:$J$5010,'C. Consumer Service Detail'!$D$11:$D$5010,$C1425,'C. Consumer Service Detail'!$E$11:$E$5010,$D1425,'C. Consumer Service Detail'!$F$11:$F$5010,'B. Consumer Budget'!$G1425,'C. Consumer Service Detail'!$P$11:$P$5010,"Denied"))</f>
        <v/>
      </c>
    </row>
    <row r="1426" spans="2:15" x14ac:dyDescent="0.25">
      <c r="B1426" s="64">
        <f t="shared" si="22"/>
        <v>1416</v>
      </c>
      <c r="C1426" s="65"/>
      <c r="D1426" s="66"/>
      <c r="E1426" s="104"/>
      <c r="F1426" s="66"/>
      <c r="G1426" s="88"/>
      <c r="H1426" s="66"/>
      <c r="I1426" s="67"/>
      <c r="J1426" s="67"/>
      <c r="K1426" s="121">
        <f>'B. Consumer Budget'!$I1426-'B. Consumer Budget'!$J1426</f>
        <v>0</v>
      </c>
      <c r="L1426" s="120" t="str">
        <f>IF(OR(C1426="",D1426=""),"",SUMIFS('C. Consumer Service Detail'!$J$11:$J$5010,'C. Consumer Service Detail'!$D$11:$D$5010,$C1426,'C. Consumer Service Detail'!$E$11:$E$5010,$D1426,'C. Consumer Service Detail'!$F$11:$F$5010,'B. Consumer Budget'!$G1426))</f>
        <v/>
      </c>
      <c r="M1426" s="120">
        <f>IF('B. Consumer Budget'!$K1426&lt;0,0,IF('B. Consumer Budget'!$L1426&gt;'B. Consumer Budget'!$K1426,'B. Consumer Budget'!$K1426,'B. Consumer Budget'!$L1426))</f>
        <v>0</v>
      </c>
      <c r="N1426" s="120" t="str">
        <f>IF('B. Consumer Budget'!$L1426="","",'B. Consumer Budget'!$M1426-'B. Consumer Budget'!$L1426)</f>
        <v/>
      </c>
      <c r="O1426" s="63" t="str">
        <f>IF(OR(E1426="",F1426=""),"",SUMIFS('C. Consumer Service Detail'!$J$11:$J$5010,'C. Consumer Service Detail'!$D$11:$D$5010,$C1426,'C. Consumer Service Detail'!$E$11:$E$5010,$D1426,'C. Consumer Service Detail'!$F$11:$F$5010,'B. Consumer Budget'!$G1426,'C. Consumer Service Detail'!$P$11:$P$5010,"Denied"))</f>
        <v/>
      </c>
    </row>
    <row r="1427" spans="2:15" x14ac:dyDescent="0.25">
      <c r="B1427" s="64">
        <f t="shared" si="22"/>
        <v>1417</v>
      </c>
      <c r="C1427" s="68"/>
      <c r="D1427" s="69"/>
      <c r="E1427" s="103"/>
      <c r="F1427" s="69"/>
      <c r="G1427" s="89"/>
      <c r="H1427" s="69"/>
      <c r="I1427" s="70"/>
      <c r="J1427" s="70"/>
      <c r="K1427" s="121">
        <f>'B. Consumer Budget'!$I1427-'B. Consumer Budget'!$J1427</f>
        <v>0</v>
      </c>
      <c r="L1427" s="120" t="str">
        <f>IF(OR(C1427="",D1427=""),"",SUMIFS('C. Consumer Service Detail'!$J$11:$J$5010,'C. Consumer Service Detail'!$D$11:$D$5010,$C1427,'C. Consumer Service Detail'!$E$11:$E$5010,$D1427,'C. Consumer Service Detail'!$F$11:$F$5010,'B. Consumer Budget'!$G1427))</f>
        <v/>
      </c>
      <c r="M1427" s="120">
        <f>IF('B. Consumer Budget'!$K1427&lt;0,0,IF('B. Consumer Budget'!$L1427&gt;'B. Consumer Budget'!$K1427,'B. Consumer Budget'!$K1427,'B. Consumer Budget'!$L1427))</f>
        <v>0</v>
      </c>
      <c r="N1427" s="120" t="str">
        <f>IF('B. Consumer Budget'!$L1427="","",'B. Consumer Budget'!$M1427-'B. Consumer Budget'!$L1427)</f>
        <v/>
      </c>
      <c r="O1427" s="63" t="str">
        <f>IF(OR(E1427="",F1427=""),"",SUMIFS('C. Consumer Service Detail'!$J$11:$J$5010,'C. Consumer Service Detail'!$D$11:$D$5010,$C1427,'C. Consumer Service Detail'!$E$11:$E$5010,$D1427,'C. Consumer Service Detail'!$F$11:$F$5010,'B. Consumer Budget'!$G1427,'C. Consumer Service Detail'!$P$11:$P$5010,"Denied"))</f>
        <v/>
      </c>
    </row>
    <row r="1428" spans="2:15" x14ac:dyDescent="0.25">
      <c r="B1428" s="64">
        <f t="shared" si="22"/>
        <v>1418</v>
      </c>
      <c r="C1428" s="65"/>
      <c r="D1428" s="66"/>
      <c r="E1428" s="104"/>
      <c r="F1428" s="66"/>
      <c r="G1428" s="88"/>
      <c r="H1428" s="66"/>
      <c r="I1428" s="67"/>
      <c r="J1428" s="67"/>
      <c r="K1428" s="121">
        <f>'B. Consumer Budget'!$I1428-'B. Consumer Budget'!$J1428</f>
        <v>0</v>
      </c>
      <c r="L1428" s="120" t="str">
        <f>IF(OR(C1428="",D1428=""),"",SUMIFS('C. Consumer Service Detail'!$J$11:$J$5010,'C. Consumer Service Detail'!$D$11:$D$5010,$C1428,'C. Consumer Service Detail'!$E$11:$E$5010,$D1428,'C. Consumer Service Detail'!$F$11:$F$5010,'B. Consumer Budget'!$G1428))</f>
        <v/>
      </c>
      <c r="M1428" s="120">
        <f>IF('B. Consumer Budget'!$K1428&lt;0,0,IF('B. Consumer Budget'!$L1428&gt;'B. Consumer Budget'!$K1428,'B. Consumer Budget'!$K1428,'B. Consumer Budget'!$L1428))</f>
        <v>0</v>
      </c>
      <c r="N1428" s="120" t="str">
        <f>IF('B. Consumer Budget'!$L1428="","",'B. Consumer Budget'!$M1428-'B. Consumer Budget'!$L1428)</f>
        <v/>
      </c>
      <c r="O1428" s="63" t="str">
        <f>IF(OR(E1428="",F1428=""),"",SUMIFS('C. Consumer Service Detail'!$J$11:$J$5010,'C. Consumer Service Detail'!$D$11:$D$5010,$C1428,'C. Consumer Service Detail'!$E$11:$E$5010,$D1428,'C. Consumer Service Detail'!$F$11:$F$5010,'B. Consumer Budget'!$G1428,'C. Consumer Service Detail'!$P$11:$P$5010,"Denied"))</f>
        <v/>
      </c>
    </row>
    <row r="1429" spans="2:15" x14ac:dyDescent="0.25">
      <c r="B1429" s="64">
        <f t="shared" si="22"/>
        <v>1419</v>
      </c>
      <c r="C1429" s="68"/>
      <c r="D1429" s="69"/>
      <c r="E1429" s="103"/>
      <c r="F1429" s="69"/>
      <c r="G1429" s="89"/>
      <c r="H1429" s="69"/>
      <c r="I1429" s="70"/>
      <c r="J1429" s="70"/>
      <c r="K1429" s="121">
        <f>'B. Consumer Budget'!$I1429-'B. Consumer Budget'!$J1429</f>
        <v>0</v>
      </c>
      <c r="L1429" s="120" t="str">
        <f>IF(OR(C1429="",D1429=""),"",SUMIFS('C. Consumer Service Detail'!$J$11:$J$5010,'C. Consumer Service Detail'!$D$11:$D$5010,$C1429,'C. Consumer Service Detail'!$E$11:$E$5010,$D1429,'C. Consumer Service Detail'!$F$11:$F$5010,'B. Consumer Budget'!$G1429))</f>
        <v/>
      </c>
      <c r="M1429" s="120">
        <f>IF('B. Consumer Budget'!$K1429&lt;0,0,IF('B. Consumer Budget'!$L1429&gt;'B. Consumer Budget'!$K1429,'B. Consumer Budget'!$K1429,'B. Consumer Budget'!$L1429))</f>
        <v>0</v>
      </c>
      <c r="N1429" s="120" t="str">
        <f>IF('B. Consumer Budget'!$L1429="","",'B. Consumer Budget'!$M1429-'B. Consumer Budget'!$L1429)</f>
        <v/>
      </c>
      <c r="O1429" s="63" t="str">
        <f>IF(OR(E1429="",F1429=""),"",SUMIFS('C. Consumer Service Detail'!$J$11:$J$5010,'C. Consumer Service Detail'!$D$11:$D$5010,$C1429,'C. Consumer Service Detail'!$E$11:$E$5010,$D1429,'C. Consumer Service Detail'!$F$11:$F$5010,'B. Consumer Budget'!$G1429,'C. Consumer Service Detail'!$P$11:$P$5010,"Denied"))</f>
        <v/>
      </c>
    </row>
    <row r="1430" spans="2:15" x14ac:dyDescent="0.25">
      <c r="B1430" s="64">
        <f t="shared" si="22"/>
        <v>1420</v>
      </c>
      <c r="C1430" s="65"/>
      <c r="D1430" s="66"/>
      <c r="E1430" s="104"/>
      <c r="F1430" s="66"/>
      <c r="G1430" s="88"/>
      <c r="H1430" s="66"/>
      <c r="I1430" s="67"/>
      <c r="J1430" s="67"/>
      <c r="K1430" s="121">
        <f>'B. Consumer Budget'!$I1430-'B. Consumer Budget'!$J1430</f>
        <v>0</v>
      </c>
      <c r="L1430" s="120" t="str">
        <f>IF(OR(C1430="",D1430=""),"",SUMIFS('C. Consumer Service Detail'!$J$11:$J$5010,'C. Consumer Service Detail'!$D$11:$D$5010,$C1430,'C. Consumer Service Detail'!$E$11:$E$5010,$D1430,'C. Consumer Service Detail'!$F$11:$F$5010,'B. Consumer Budget'!$G1430))</f>
        <v/>
      </c>
      <c r="M1430" s="120">
        <f>IF('B. Consumer Budget'!$K1430&lt;0,0,IF('B. Consumer Budget'!$L1430&gt;'B. Consumer Budget'!$K1430,'B. Consumer Budget'!$K1430,'B. Consumer Budget'!$L1430))</f>
        <v>0</v>
      </c>
      <c r="N1430" s="120" t="str">
        <f>IF('B. Consumer Budget'!$L1430="","",'B. Consumer Budget'!$M1430-'B. Consumer Budget'!$L1430)</f>
        <v/>
      </c>
      <c r="O1430" s="63" t="str">
        <f>IF(OR(E1430="",F1430=""),"",SUMIFS('C. Consumer Service Detail'!$J$11:$J$5010,'C. Consumer Service Detail'!$D$11:$D$5010,$C1430,'C. Consumer Service Detail'!$E$11:$E$5010,$D1430,'C. Consumer Service Detail'!$F$11:$F$5010,'B. Consumer Budget'!$G1430,'C. Consumer Service Detail'!$P$11:$P$5010,"Denied"))</f>
        <v/>
      </c>
    </row>
    <row r="1431" spans="2:15" x14ac:dyDescent="0.25">
      <c r="B1431" s="64">
        <f t="shared" si="22"/>
        <v>1421</v>
      </c>
      <c r="C1431" s="68"/>
      <c r="D1431" s="69"/>
      <c r="E1431" s="103"/>
      <c r="F1431" s="69"/>
      <c r="G1431" s="89"/>
      <c r="H1431" s="69"/>
      <c r="I1431" s="70"/>
      <c r="J1431" s="70"/>
      <c r="K1431" s="121">
        <f>'B. Consumer Budget'!$I1431-'B. Consumer Budget'!$J1431</f>
        <v>0</v>
      </c>
      <c r="L1431" s="120" t="str">
        <f>IF(OR(C1431="",D1431=""),"",SUMIFS('C. Consumer Service Detail'!$J$11:$J$5010,'C. Consumer Service Detail'!$D$11:$D$5010,$C1431,'C. Consumer Service Detail'!$E$11:$E$5010,$D1431,'C. Consumer Service Detail'!$F$11:$F$5010,'B. Consumer Budget'!$G1431))</f>
        <v/>
      </c>
      <c r="M1431" s="120">
        <f>IF('B. Consumer Budget'!$K1431&lt;0,0,IF('B. Consumer Budget'!$L1431&gt;'B. Consumer Budget'!$K1431,'B. Consumer Budget'!$K1431,'B. Consumer Budget'!$L1431))</f>
        <v>0</v>
      </c>
      <c r="N1431" s="120" t="str">
        <f>IF('B. Consumer Budget'!$L1431="","",'B. Consumer Budget'!$M1431-'B. Consumer Budget'!$L1431)</f>
        <v/>
      </c>
      <c r="O1431" s="63" t="str">
        <f>IF(OR(E1431="",F1431=""),"",SUMIFS('C. Consumer Service Detail'!$J$11:$J$5010,'C. Consumer Service Detail'!$D$11:$D$5010,$C1431,'C. Consumer Service Detail'!$E$11:$E$5010,$D1431,'C. Consumer Service Detail'!$F$11:$F$5010,'B. Consumer Budget'!$G1431,'C. Consumer Service Detail'!$P$11:$P$5010,"Denied"))</f>
        <v/>
      </c>
    </row>
    <row r="1432" spans="2:15" x14ac:dyDescent="0.25">
      <c r="B1432" s="64">
        <f t="shared" si="22"/>
        <v>1422</v>
      </c>
      <c r="C1432" s="65"/>
      <c r="D1432" s="66"/>
      <c r="E1432" s="104"/>
      <c r="F1432" s="66"/>
      <c r="G1432" s="88"/>
      <c r="H1432" s="66"/>
      <c r="I1432" s="67"/>
      <c r="J1432" s="67"/>
      <c r="K1432" s="121">
        <f>'B. Consumer Budget'!$I1432-'B. Consumer Budget'!$J1432</f>
        <v>0</v>
      </c>
      <c r="L1432" s="120" t="str">
        <f>IF(OR(C1432="",D1432=""),"",SUMIFS('C. Consumer Service Detail'!$J$11:$J$5010,'C. Consumer Service Detail'!$D$11:$D$5010,$C1432,'C. Consumer Service Detail'!$E$11:$E$5010,$D1432,'C. Consumer Service Detail'!$F$11:$F$5010,'B. Consumer Budget'!$G1432))</f>
        <v/>
      </c>
      <c r="M1432" s="120">
        <f>IF('B. Consumer Budget'!$K1432&lt;0,0,IF('B. Consumer Budget'!$L1432&gt;'B. Consumer Budget'!$K1432,'B. Consumer Budget'!$K1432,'B. Consumer Budget'!$L1432))</f>
        <v>0</v>
      </c>
      <c r="N1432" s="120" t="str">
        <f>IF('B. Consumer Budget'!$L1432="","",'B. Consumer Budget'!$M1432-'B. Consumer Budget'!$L1432)</f>
        <v/>
      </c>
      <c r="O1432" s="63" t="str">
        <f>IF(OR(E1432="",F1432=""),"",SUMIFS('C. Consumer Service Detail'!$J$11:$J$5010,'C. Consumer Service Detail'!$D$11:$D$5010,$C1432,'C. Consumer Service Detail'!$E$11:$E$5010,$D1432,'C. Consumer Service Detail'!$F$11:$F$5010,'B. Consumer Budget'!$G1432,'C. Consumer Service Detail'!$P$11:$P$5010,"Denied"))</f>
        <v/>
      </c>
    </row>
    <row r="1433" spans="2:15" x14ac:dyDescent="0.25">
      <c r="B1433" s="64">
        <f t="shared" si="22"/>
        <v>1423</v>
      </c>
      <c r="C1433" s="68"/>
      <c r="D1433" s="69"/>
      <c r="E1433" s="103"/>
      <c r="F1433" s="69"/>
      <c r="G1433" s="89"/>
      <c r="H1433" s="69"/>
      <c r="I1433" s="70"/>
      <c r="J1433" s="70"/>
      <c r="K1433" s="121">
        <f>'B. Consumer Budget'!$I1433-'B. Consumer Budget'!$J1433</f>
        <v>0</v>
      </c>
      <c r="L1433" s="120" t="str">
        <f>IF(OR(C1433="",D1433=""),"",SUMIFS('C. Consumer Service Detail'!$J$11:$J$5010,'C. Consumer Service Detail'!$D$11:$D$5010,$C1433,'C. Consumer Service Detail'!$E$11:$E$5010,$D1433,'C. Consumer Service Detail'!$F$11:$F$5010,'B. Consumer Budget'!$G1433))</f>
        <v/>
      </c>
      <c r="M1433" s="120">
        <f>IF('B. Consumer Budget'!$K1433&lt;0,0,IF('B. Consumer Budget'!$L1433&gt;'B. Consumer Budget'!$K1433,'B. Consumer Budget'!$K1433,'B. Consumer Budget'!$L1433))</f>
        <v>0</v>
      </c>
      <c r="N1433" s="120" t="str">
        <f>IF('B. Consumer Budget'!$L1433="","",'B. Consumer Budget'!$M1433-'B. Consumer Budget'!$L1433)</f>
        <v/>
      </c>
      <c r="O1433" s="63" t="str">
        <f>IF(OR(E1433="",F1433=""),"",SUMIFS('C. Consumer Service Detail'!$J$11:$J$5010,'C. Consumer Service Detail'!$D$11:$D$5010,$C1433,'C. Consumer Service Detail'!$E$11:$E$5010,$D1433,'C. Consumer Service Detail'!$F$11:$F$5010,'B. Consumer Budget'!$G1433,'C. Consumer Service Detail'!$P$11:$P$5010,"Denied"))</f>
        <v/>
      </c>
    </row>
    <row r="1434" spans="2:15" x14ac:dyDescent="0.25">
      <c r="B1434" s="64">
        <f t="shared" si="22"/>
        <v>1424</v>
      </c>
      <c r="C1434" s="65"/>
      <c r="D1434" s="66"/>
      <c r="E1434" s="104"/>
      <c r="F1434" s="66"/>
      <c r="G1434" s="88"/>
      <c r="H1434" s="66"/>
      <c r="I1434" s="67"/>
      <c r="J1434" s="67"/>
      <c r="K1434" s="121">
        <f>'B. Consumer Budget'!$I1434-'B. Consumer Budget'!$J1434</f>
        <v>0</v>
      </c>
      <c r="L1434" s="120" t="str">
        <f>IF(OR(C1434="",D1434=""),"",SUMIFS('C. Consumer Service Detail'!$J$11:$J$5010,'C. Consumer Service Detail'!$D$11:$D$5010,$C1434,'C. Consumer Service Detail'!$E$11:$E$5010,$D1434,'C. Consumer Service Detail'!$F$11:$F$5010,'B. Consumer Budget'!$G1434))</f>
        <v/>
      </c>
      <c r="M1434" s="120">
        <f>IF('B. Consumer Budget'!$K1434&lt;0,0,IF('B. Consumer Budget'!$L1434&gt;'B. Consumer Budget'!$K1434,'B. Consumer Budget'!$K1434,'B. Consumer Budget'!$L1434))</f>
        <v>0</v>
      </c>
      <c r="N1434" s="120" t="str">
        <f>IF('B. Consumer Budget'!$L1434="","",'B. Consumer Budget'!$M1434-'B. Consumer Budget'!$L1434)</f>
        <v/>
      </c>
      <c r="O1434" s="63" t="str">
        <f>IF(OR(E1434="",F1434=""),"",SUMIFS('C. Consumer Service Detail'!$J$11:$J$5010,'C. Consumer Service Detail'!$D$11:$D$5010,$C1434,'C. Consumer Service Detail'!$E$11:$E$5010,$D1434,'C. Consumer Service Detail'!$F$11:$F$5010,'B. Consumer Budget'!$G1434,'C. Consumer Service Detail'!$P$11:$P$5010,"Denied"))</f>
        <v/>
      </c>
    </row>
    <row r="1435" spans="2:15" x14ac:dyDescent="0.25">
      <c r="B1435" s="64">
        <f t="shared" si="22"/>
        <v>1425</v>
      </c>
      <c r="C1435" s="68"/>
      <c r="D1435" s="69"/>
      <c r="E1435" s="103"/>
      <c r="F1435" s="69"/>
      <c r="G1435" s="89"/>
      <c r="H1435" s="69"/>
      <c r="I1435" s="70"/>
      <c r="J1435" s="70"/>
      <c r="K1435" s="121">
        <f>'B. Consumer Budget'!$I1435-'B. Consumer Budget'!$J1435</f>
        <v>0</v>
      </c>
      <c r="L1435" s="120" t="str">
        <f>IF(OR(C1435="",D1435=""),"",SUMIFS('C. Consumer Service Detail'!$J$11:$J$5010,'C. Consumer Service Detail'!$D$11:$D$5010,$C1435,'C. Consumer Service Detail'!$E$11:$E$5010,$D1435,'C. Consumer Service Detail'!$F$11:$F$5010,'B. Consumer Budget'!$G1435))</f>
        <v/>
      </c>
      <c r="M1435" s="120">
        <f>IF('B. Consumer Budget'!$K1435&lt;0,0,IF('B. Consumer Budget'!$L1435&gt;'B. Consumer Budget'!$K1435,'B. Consumer Budget'!$K1435,'B. Consumer Budget'!$L1435))</f>
        <v>0</v>
      </c>
      <c r="N1435" s="120" t="str">
        <f>IF('B. Consumer Budget'!$L1435="","",'B. Consumer Budget'!$M1435-'B. Consumer Budget'!$L1435)</f>
        <v/>
      </c>
      <c r="O1435" s="63" t="str">
        <f>IF(OR(E1435="",F1435=""),"",SUMIFS('C. Consumer Service Detail'!$J$11:$J$5010,'C. Consumer Service Detail'!$D$11:$D$5010,$C1435,'C. Consumer Service Detail'!$E$11:$E$5010,$D1435,'C. Consumer Service Detail'!$F$11:$F$5010,'B. Consumer Budget'!$G1435,'C. Consumer Service Detail'!$P$11:$P$5010,"Denied"))</f>
        <v/>
      </c>
    </row>
    <row r="1436" spans="2:15" x14ac:dyDescent="0.25">
      <c r="B1436" s="64">
        <f t="shared" si="22"/>
        <v>1426</v>
      </c>
      <c r="C1436" s="65"/>
      <c r="D1436" s="66"/>
      <c r="E1436" s="104"/>
      <c r="F1436" s="66"/>
      <c r="G1436" s="88"/>
      <c r="H1436" s="66"/>
      <c r="I1436" s="67"/>
      <c r="J1436" s="67"/>
      <c r="K1436" s="121">
        <f>'B. Consumer Budget'!$I1436-'B. Consumer Budget'!$J1436</f>
        <v>0</v>
      </c>
      <c r="L1436" s="120" t="str">
        <f>IF(OR(C1436="",D1436=""),"",SUMIFS('C. Consumer Service Detail'!$J$11:$J$5010,'C. Consumer Service Detail'!$D$11:$D$5010,$C1436,'C. Consumer Service Detail'!$E$11:$E$5010,$D1436,'C. Consumer Service Detail'!$F$11:$F$5010,'B. Consumer Budget'!$G1436))</f>
        <v/>
      </c>
      <c r="M1436" s="120">
        <f>IF('B. Consumer Budget'!$K1436&lt;0,0,IF('B. Consumer Budget'!$L1436&gt;'B. Consumer Budget'!$K1436,'B. Consumer Budget'!$K1436,'B. Consumer Budget'!$L1436))</f>
        <v>0</v>
      </c>
      <c r="N1436" s="120" t="str">
        <f>IF('B. Consumer Budget'!$L1436="","",'B. Consumer Budget'!$M1436-'B. Consumer Budget'!$L1436)</f>
        <v/>
      </c>
      <c r="O1436" s="63" t="str">
        <f>IF(OR(E1436="",F1436=""),"",SUMIFS('C. Consumer Service Detail'!$J$11:$J$5010,'C. Consumer Service Detail'!$D$11:$D$5010,$C1436,'C. Consumer Service Detail'!$E$11:$E$5010,$D1436,'C. Consumer Service Detail'!$F$11:$F$5010,'B. Consumer Budget'!$G1436,'C. Consumer Service Detail'!$P$11:$P$5010,"Denied"))</f>
        <v/>
      </c>
    </row>
    <row r="1437" spans="2:15" x14ac:dyDescent="0.25">
      <c r="B1437" s="64">
        <f t="shared" si="22"/>
        <v>1427</v>
      </c>
      <c r="C1437" s="68"/>
      <c r="D1437" s="69"/>
      <c r="E1437" s="103"/>
      <c r="F1437" s="69"/>
      <c r="G1437" s="89"/>
      <c r="H1437" s="69"/>
      <c r="I1437" s="70"/>
      <c r="J1437" s="70"/>
      <c r="K1437" s="121">
        <f>'B. Consumer Budget'!$I1437-'B. Consumer Budget'!$J1437</f>
        <v>0</v>
      </c>
      <c r="L1437" s="120" t="str">
        <f>IF(OR(C1437="",D1437=""),"",SUMIFS('C. Consumer Service Detail'!$J$11:$J$5010,'C. Consumer Service Detail'!$D$11:$D$5010,$C1437,'C. Consumer Service Detail'!$E$11:$E$5010,$D1437,'C. Consumer Service Detail'!$F$11:$F$5010,'B. Consumer Budget'!$G1437))</f>
        <v/>
      </c>
      <c r="M1437" s="120">
        <f>IF('B. Consumer Budget'!$K1437&lt;0,0,IF('B. Consumer Budget'!$L1437&gt;'B. Consumer Budget'!$K1437,'B. Consumer Budget'!$K1437,'B. Consumer Budget'!$L1437))</f>
        <v>0</v>
      </c>
      <c r="N1437" s="120" t="str">
        <f>IF('B. Consumer Budget'!$L1437="","",'B. Consumer Budget'!$M1437-'B. Consumer Budget'!$L1437)</f>
        <v/>
      </c>
      <c r="O1437" s="63" t="str">
        <f>IF(OR(E1437="",F1437=""),"",SUMIFS('C. Consumer Service Detail'!$J$11:$J$5010,'C. Consumer Service Detail'!$D$11:$D$5010,$C1437,'C. Consumer Service Detail'!$E$11:$E$5010,$D1437,'C. Consumer Service Detail'!$F$11:$F$5010,'B. Consumer Budget'!$G1437,'C. Consumer Service Detail'!$P$11:$P$5010,"Denied"))</f>
        <v/>
      </c>
    </row>
    <row r="1438" spans="2:15" x14ac:dyDescent="0.25">
      <c r="B1438" s="64">
        <f t="shared" si="22"/>
        <v>1428</v>
      </c>
      <c r="C1438" s="65"/>
      <c r="D1438" s="66"/>
      <c r="E1438" s="104"/>
      <c r="F1438" s="66"/>
      <c r="G1438" s="88"/>
      <c r="H1438" s="66"/>
      <c r="I1438" s="67"/>
      <c r="J1438" s="67"/>
      <c r="K1438" s="121">
        <f>'B. Consumer Budget'!$I1438-'B. Consumer Budget'!$J1438</f>
        <v>0</v>
      </c>
      <c r="L1438" s="120" t="str">
        <f>IF(OR(C1438="",D1438=""),"",SUMIFS('C. Consumer Service Detail'!$J$11:$J$5010,'C. Consumer Service Detail'!$D$11:$D$5010,$C1438,'C. Consumer Service Detail'!$E$11:$E$5010,$D1438,'C. Consumer Service Detail'!$F$11:$F$5010,'B. Consumer Budget'!$G1438))</f>
        <v/>
      </c>
      <c r="M1438" s="120">
        <f>IF('B. Consumer Budget'!$K1438&lt;0,0,IF('B. Consumer Budget'!$L1438&gt;'B. Consumer Budget'!$K1438,'B. Consumer Budget'!$K1438,'B. Consumer Budget'!$L1438))</f>
        <v>0</v>
      </c>
      <c r="N1438" s="120" t="str">
        <f>IF('B. Consumer Budget'!$L1438="","",'B. Consumer Budget'!$M1438-'B. Consumer Budget'!$L1438)</f>
        <v/>
      </c>
      <c r="O1438" s="63" t="str">
        <f>IF(OR(E1438="",F1438=""),"",SUMIFS('C. Consumer Service Detail'!$J$11:$J$5010,'C. Consumer Service Detail'!$D$11:$D$5010,$C1438,'C. Consumer Service Detail'!$E$11:$E$5010,$D1438,'C. Consumer Service Detail'!$F$11:$F$5010,'B. Consumer Budget'!$G1438,'C. Consumer Service Detail'!$P$11:$P$5010,"Denied"))</f>
        <v/>
      </c>
    </row>
    <row r="1439" spans="2:15" x14ac:dyDescent="0.25">
      <c r="B1439" s="64">
        <f t="shared" si="22"/>
        <v>1429</v>
      </c>
      <c r="C1439" s="68"/>
      <c r="D1439" s="69"/>
      <c r="E1439" s="103"/>
      <c r="F1439" s="69"/>
      <c r="G1439" s="89"/>
      <c r="H1439" s="69"/>
      <c r="I1439" s="70"/>
      <c r="J1439" s="70"/>
      <c r="K1439" s="121">
        <f>'B. Consumer Budget'!$I1439-'B. Consumer Budget'!$J1439</f>
        <v>0</v>
      </c>
      <c r="L1439" s="120" t="str">
        <f>IF(OR(C1439="",D1439=""),"",SUMIFS('C. Consumer Service Detail'!$J$11:$J$5010,'C. Consumer Service Detail'!$D$11:$D$5010,$C1439,'C. Consumer Service Detail'!$E$11:$E$5010,$D1439,'C. Consumer Service Detail'!$F$11:$F$5010,'B. Consumer Budget'!$G1439))</f>
        <v/>
      </c>
      <c r="M1439" s="120">
        <f>IF('B. Consumer Budget'!$K1439&lt;0,0,IF('B. Consumer Budget'!$L1439&gt;'B. Consumer Budget'!$K1439,'B. Consumer Budget'!$K1439,'B. Consumer Budget'!$L1439))</f>
        <v>0</v>
      </c>
      <c r="N1439" s="120" t="str">
        <f>IF('B. Consumer Budget'!$L1439="","",'B. Consumer Budget'!$M1439-'B. Consumer Budget'!$L1439)</f>
        <v/>
      </c>
      <c r="O1439" s="63" t="str">
        <f>IF(OR(E1439="",F1439=""),"",SUMIFS('C. Consumer Service Detail'!$J$11:$J$5010,'C. Consumer Service Detail'!$D$11:$D$5010,$C1439,'C. Consumer Service Detail'!$E$11:$E$5010,$D1439,'C. Consumer Service Detail'!$F$11:$F$5010,'B. Consumer Budget'!$G1439,'C. Consumer Service Detail'!$P$11:$P$5010,"Denied"))</f>
        <v/>
      </c>
    </row>
    <row r="1440" spans="2:15" x14ac:dyDescent="0.25">
      <c r="B1440" s="64">
        <f t="shared" si="22"/>
        <v>1430</v>
      </c>
      <c r="C1440" s="65"/>
      <c r="D1440" s="66"/>
      <c r="E1440" s="104"/>
      <c r="F1440" s="66"/>
      <c r="G1440" s="88"/>
      <c r="H1440" s="66"/>
      <c r="I1440" s="67"/>
      <c r="J1440" s="67"/>
      <c r="K1440" s="121">
        <f>'B. Consumer Budget'!$I1440-'B. Consumer Budget'!$J1440</f>
        <v>0</v>
      </c>
      <c r="L1440" s="120" t="str">
        <f>IF(OR(C1440="",D1440=""),"",SUMIFS('C. Consumer Service Detail'!$J$11:$J$5010,'C. Consumer Service Detail'!$D$11:$D$5010,$C1440,'C. Consumer Service Detail'!$E$11:$E$5010,$D1440,'C. Consumer Service Detail'!$F$11:$F$5010,'B. Consumer Budget'!$G1440))</f>
        <v/>
      </c>
      <c r="M1440" s="120">
        <f>IF('B. Consumer Budget'!$K1440&lt;0,0,IF('B. Consumer Budget'!$L1440&gt;'B. Consumer Budget'!$K1440,'B. Consumer Budget'!$K1440,'B. Consumer Budget'!$L1440))</f>
        <v>0</v>
      </c>
      <c r="N1440" s="120" t="str">
        <f>IF('B. Consumer Budget'!$L1440="","",'B. Consumer Budget'!$M1440-'B. Consumer Budget'!$L1440)</f>
        <v/>
      </c>
      <c r="O1440" s="63" t="str">
        <f>IF(OR(E1440="",F1440=""),"",SUMIFS('C. Consumer Service Detail'!$J$11:$J$5010,'C. Consumer Service Detail'!$D$11:$D$5010,$C1440,'C. Consumer Service Detail'!$E$11:$E$5010,$D1440,'C. Consumer Service Detail'!$F$11:$F$5010,'B. Consumer Budget'!$G1440,'C. Consumer Service Detail'!$P$11:$P$5010,"Denied"))</f>
        <v/>
      </c>
    </row>
    <row r="1441" spans="2:15" x14ac:dyDescent="0.25">
      <c r="B1441" s="64">
        <f t="shared" si="22"/>
        <v>1431</v>
      </c>
      <c r="C1441" s="68"/>
      <c r="D1441" s="69"/>
      <c r="E1441" s="103"/>
      <c r="F1441" s="69"/>
      <c r="G1441" s="89"/>
      <c r="H1441" s="69"/>
      <c r="I1441" s="70"/>
      <c r="J1441" s="70"/>
      <c r="K1441" s="121">
        <f>'B. Consumer Budget'!$I1441-'B. Consumer Budget'!$J1441</f>
        <v>0</v>
      </c>
      <c r="L1441" s="120" t="str">
        <f>IF(OR(C1441="",D1441=""),"",SUMIFS('C. Consumer Service Detail'!$J$11:$J$5010,'C. Consumer Service Detail'!$D$11:$D$5010,$C1441,'C. Consumer Service Detail'!$E$11:$E$5010,$D1441,'C. Consumer Service Detail'!$F$11:$F$5010,'B. Consumer Budget'!$G1441))</f>
        <v/>
      </c>
      <c r="M1441" s="120">
        <f>IF('B. Consumer Budget'!$K1441&lt;0,0,IF('B. Consumer Budget'!$L1441&gt;'B. Consumer Budget'!$K1441,'B. Consumer Budget'!$K1441,'B. Consumer Budget'!$L1441))</f>
        <v>0</v>
      </c>
      <c r="N1441" s="120" t="str">
        <f>IF('B. Consumer Budget'!$L1441="","",'B. Consumer Budget'!$M1441-'B. Consumer Budget'!$L1441)</f>
        <v/>
      </c>
      <c r="O1441" s="63" t="str">
        <f>IF(OR(E1441="",F1441=""),"",SUMIFS('C. Consumer Service Detail'!$J$11:$J$5010,'C. Consumer Service Detail'!$D$11:$D$5010,$C1441,'C. Consumer Service Detail'!$E$11:$E$5010,$D1441,'C. Consumer Service Detail'!$F$11:$F$5010,'B. Consumer Budget'!$G1441,'C. Consumer Service Detail'!$P$11:$P$5010,"Denied"))</f>
        <v/>
      </c>
    </row>
    <row r="1442" spans="2:15" x14ac:dyDescent="0.25">
      <c r="B1442" s="64">
        <f t="shared" si="22"/>
        <v>1432</v>
      </c>
      <c r="C1442" s="65"/>
      <c r="D1442" s="66"/>
      <c r="E1442" s="104"/>
      <c r="F1442" s="66"/>
      <c r="G1442" s="88"/>
      <c r="H1442" s="66"/>
      <c r="I1442" s="67"/>
      <c r="J1442" s="67"/>
      <c r="K1442" s="121">
        <f>'B. Consumer Budget'!$I1442-'B. Consumer Budget'!$J1442</f>
        <v>0</v>
      </c>
      <c r="L1442" s="120" t="str">
        <f>IF(OR(C1442="",D1442=""),"",SUMIFS('C. Consumer Service Detail'!$J$11:$J$5010,'C. Consumer Service Detail'!$D$11:$D$5010,$C1442,'C. Consumer Service Detail'!$E$11:$E$5010,$D1442,'C. Consumer Service Detail'!$F$11:$F$5010,'B. Consumer Budget'!$G1442))</f>
        <v/>
      </c>
      <c r="M1442" s="120">
        <f>IF('B. Consumer Budget'!$K1442&lt;0,0,IF('B. Consumer Budget'!$L1442&gt;'B. Consumer Budget'!$K1442,'B. Consumer Budget'!$K1442,'B. Consumer Budget'!$L1442))</f>
        <v>0</v>
      </c>
      <c r="N1442" s="120" t="str">
        <f>IF('B. Consumer Budget'!$L1442="","",'B. Consumer Budget'!$M1442-'B. Consumer Budget'!$L1442)</f>
        <v/>
      </c>
      <c r="O1442" s="63" t="str">
        <f>IF(OR(E1442="",F1442=""),"",SUMIFS('C. Consumer Service Detail'!$J$11:$J$5010,'C. Consumer Service Detail'!$D$11:$D$5010,$C1442,'C. Consumer Service Detail'!$E$11:$E$5010,$D1442,'C. Consumer Service Detail'!$F$11:$F$5010,'B. Consumer Budget'!$G1442,'C. Consumer Service Detail'!$P$11:$P$5010,"Denied"))</f>
        <v/>
      </c>
    </row>
    <row r="1443" spans="2:15" x14ac:dyDescent="0.25">
      <c r="B1443" s="64">
        <f t="shared" si="22"/>
        <v>1433</v>
      </c>
      <c r="C1443" s="68"/>
      <c r="D1443" s="69"/>
      <c r="E1443" s="103"/>
      <c r="F1443" s="69"/>
      <c r="G1443" s="89"/>
      <c r="H1443" s="69"/>
      <c r="I1443" s="70"/>
      <c r="J1443" s="70"/>
      <c r="K1443" s="121">
        <f>'B. Consumer Budget'!$I1443-'B. Consumer Budget'!$J1443</f>
        <v>0</v>
      </c>
      <c r="L1443" s="120" t="str">
        <f>IF(OR(C1443="",D1443=""),"",SUMIFS('C. Consumer Service Detail'!$J$11:$J$5010,'C. Consumer Service Detail'!$D$11:$D$5010,$C1443,'C. Consumer Service Detail'!$E$11:$E$5010,$D1443,'C. Consumer Service Detail'!$F$11:$F$5010,'B. Consumer Budget'!$G1443))</f>
        <v/>
      </c>
      <c r="M1443" s="120">
        <f>IF('B. Consumer Budget'!$K1443&lt;0,0,IF('B. Consumer Budget'!$L1443&gt;'B. Consumer Budget'!$K1443,'B. Consumer Budget'!$K1443,'B. Consumer Budget'!$L1443))</f>
        <v>0</v>
      </c>
      <c r="N1443" s="120" t="str">
        <f>IF('B. Consumer Budget'!$L1443="","",'B. Consumer Budget'!$M1443-'B. Consumer Budget'!$L1443)</f>
        <v/>
      </c>
      <c r="O1443" s="63" t="str">
        <f>IF(OR(E1443="",F1443=""),"",SUMIFS('C. Consumer Service Detail'!$J$11:$J$5010,'C. Consumer Service Detail'!$D$11:$D$5010,$C1443,'C. Consumer Service Detail'!$E$11:$E$5010,$D1443,'C. Consumer Service Detail'!$F$11:$F$5010,'B. Consumer Budget'!$G1443,'C. Consumer Service Detail'!$P$11:$P$5010,"Denied"))</f>
        <v/>
      </c>
    </row>
    <row r="1444" spans="2:15" x14ac:dyDescent="0.25">
      <c r="B1444" s="64">
        <f t="shared" si="22"/>
        <v>1434</v>
      </c>
      <c r="C1444" s="65"/>
      <c r="D1444" s="66"/>
      <c r="E1444" s="104"/>
      <c r="F1444" s="66"/>
      <c r="G1444" s="88"/>
      <c r="H1444" s="66"/>
      <c r="I1444" s="67"/>
      <c r="J1444" s="67"/>
      <c r="K1444" s="121">
        <f>'B. Consumer Budget'!$I1444-'B. Consumer Budget'!$J1444</f>
        <v>0</v>
      </c>
      <c r="L1444" s="120" t="str">
        <f>IF(OR(C1444="",D1444=""),"",SUMIFS('C. Consumer Service Detail'!$J$11:$J$5010,'C. Consumer Service Detail'!$D$11:$D$5010,$C1444,'C. Consumer Service Detail'!$E$11:$E$5010,$D1444,'C. Consumer Service Detail'!$F$11:$F$5010,'B. Consumer Budget'!$G1444))</f>
        <v/>
      </c>
      <c r="M1444" s="120">
        <f>IF('B. Consumer Budget'!$K1444&lt;0,0,IF('B. Consumer Budget'!$L1444&gt;'B. Consumer Budget'!$K1444,'B. Consumer Budget'!$K1444,'B. Consumer Budget'!$L1444))</f>
        <v>0</v>
      </c>
      <c r="N1444" s="120" t="str">
        <f>IF('B. Consumer Budget'!$L1444="","",'B. Consumer Budget'!$M1444-'B. Consumer Budget'!$L1444)</f>
        <v/>
      </c>
      <c r="O1444" s="63" t="str">
        <f>IF(OR(E1444="",F1444=""),"",SUMIFS('C. Consumer Service Detail'!$J$11:$J$5010,'C. Consumer Service Detail'!$D$11:$D$5010,$C1444,'C. Consumer Service Detail'!$E$11:$E$5010,$D1444,'C. Consumer Service Detail'!$F$11:$F$5010,'B. Consumer Budget'!$G1444,'C. Consumer Service Detail'!$P$11:$P$5010,"Denied"))</f>
        <v/>
      </c>
    </row>
    <row r="1445" spans="2:15" x14ac:dyDescent="0.25">
      <c r="B1445" s="64">
        <f t="shared" si="22"/>
        <v>1435</v>
      </c>
      <c r="C1445" s="68"/>
      <c r="D1445" s="69"/>
      <c r="E1445" s="103"/>
      <c r="F1445" s="69"/>
      <c r="G1445" s="89"/>
      <c r="H1445" s="69"/>
      <c r="I1445" s="70"/>
      <c r="J1445" s="70"/>
      <c r="K1445" s="121">
        <f>'B. Consumer Budget'!$I1445-'B. Consumer Budget'!$J1445</f>
        <v>0</v>
      </c>
      <c r="L1445" s="120" t="str">
        <f>IF(OR(C1445="",D1445=""),"",SUMIFS('C. Consumer Service Detail'!$J$11:$J$5010,'C. Consumer Service Detail'!$D$11:$D$5010,$C1445,'C. Consumer Service Detail'!$E$11:$E$5010,$D1445,'C. Consumer Service Detail'!$F$11:$F$5010,'B. Consumer Budget'!$G1445))</f>
        <v/>
      </c>
      <c r="M1445" s="120">
        <f>IF('B. Consumer Budget'!$K1445&lt;0,0,IF('B. Consumer Budget'!$L1445&gt;'B. Consumer Budget'!$K1445,'B. Consumer Budget'!$K1445,'B. Consumer Budget'!$L1445))</f>
        <v>0</v>
      </c>
      <c r="N1445" s="120" t="str">
        <f>IF('B. Consumer Budget'!$L1445="","",'B. Consumer Budget'!$M1445-'B. Consumer Budget'!$L1445)</f>
        <v/>
      </c>
      <c r="O1445" s="63" t="str">
        <f>IF(OR(E1445="",F1445=""),"",SUMIFS('C. Consumer Service Detail'!$J$11:$J$5010,'C. Consumer Service Detail'!$D$11:$D$5010,$C1445,'C. Consumer Service Detail'!$E$11:$E$5010,$D1445,'C. Consumer Service Detail'!$F$11:$F$5010,'B. Consumer Budget'!$G1445,'C. Consumer Service Detail'!$P$11:$P$5010,"Denied"))</f>
        <v/>
      </c>
    </row>
    <row r="1446" spans="2:15" x14ac:dyDescent="0.25">
      <c r="B1446" s="64">
        <f t="shared" si="22"/>
        <v>1436</v>
      </c>
      <c r="C1446" s="65"/>
      <c r="D1446" s="66"/>
      <c r="E1446" s="104"/>
      <c r="F1446" s="66"/>
      <c r="G1446" s="88"/>
      <c r="H1446" s="66"/>
      <c r="I1446" s="67"/>
      <c r="J1446" s="67"/>
      <c r="K1446" s="121">
        <f>'B. Consumer Budget'!$I1446-'B. Consumer Budget'!$J1446</f>
        <v>0</v>
      </c>
      <c r="L1446" s="120" t="str">
        <f>IF(OR(C1446="",D1446=""),"",SUMIFS('C. Consumer Service Detail'!$J$11:$J$5010,'C. Consumer Service Detail'!$D$11:$D$5010,$C1446,'C. Consumer Service Detail'!$E$11:$E$5010,$D1446,'C. Consumer Service Detail'!$F$11:$F$5010,'B. Consumer Budget'!$G1446))</f>
        <v/>
      </c>
      <c r="M1446" s="120">
        <f>IF('B. Consumer Budget'!$K1446&lt;0,0,IF('B. Consumer Budget'!$L1446&gt;'B. Consumer Budget'!$K1446,'B. Consumer Budget'!$K1446,'B. Consumer Budget'!$L1446))</f>
        <v>0</v>
      </c>
      <c r="N1446" s="120" t="str">
        <f>IF('B. Consumer Budget'!$L1446="","",'B. Consumer Budget'!$M1446-'B. Consumer Budget'!$L1446)</f>
        <v/>
      </c>
      <c r="O1446" s="63" t="str">
        <f>IF(OR(E1446="",F1446=""),"",SUMIFS('C. Consumer Service Detail'!$J$11:$J$5010,'C. Consumer Service Detail'!$D$11:$D$5010,$C1446,'C. Consumer Service Detail'!$E$11:$E$5010,$D1446,'C. Consumer Service Detail'!$F$11:$F$5010,'B. Consumer Budget'!$G1446,'C. Consumer Service Detail'!$P$11:$P$5010,"Denied"))</f>
        <v/>
      </c>
    </row>
    <row r="1447" spans="2:15" x14ac:dyDescent="0.25">
      <c r="B1447" s="64">
        <f t="shared" si="22"/>
        <v>1437</v>
      </c>
      <c r="C1447" s="68"/>
      <c r="D1447" s="69"/>
      <c r="E1447" s="103"/>
      <c r="F1447" s="69"/>
      <c r="G1447" s="89"/>
      <c r="H1447" s="69"/>
      <c r="I1447" s="70"/>
      <c r="J1447" s="70"/>
      <c r="K1447" s="121">
        <f>'B. Consumer Budget'!$I1447-'B. Consumer Budget'!$J1447</f>
        <v>0</v>
      </c>
      <c r="L1447" s="120" t="str">
        <f>IF(OR(C1447="",D1447=""),"",SUMIFS('C. Consumer Service Detail'!$J$11:$J$5010,'C. Consumer Service Detail'!$D$11:$D$5010,$C1447,'C. Consumer Service Detail'!$E$11:$E$5010,$D1447,'C. Consumer Service Detail'!$F$11:$F$5010,'B. Consumer Budget'!$G1447))</f>
        <v/>
      </c>
      <c r="M1447" s="120">
        <f>IF('B. Consumer Budget'!$K1447&lt;0,0,IF('B. Consumer Budget'!$L1447&gt;'B. Consumer Budget'!$K1447,'B. Consumer Budget'!$K1447,'B. Consumer Budget'!$L1447))</f>
        <v>0</v>
      </c>
      <c r="N1447" s="120" t="str">
        <f>IF('B. Consumer Budget'!$L1447="","",'B. Consumer Budget'!$M1447-'B. Consumer Budget'!$L1447)</f>
        <v/>
      </c>
      <c r="O1447" s="63" t="str">
        <f>IF(OR(E1447="",F1447=""),"",SUMIFS('C. Consumer Service Detail'!$J$11:$J$5010,'C. Consumer Service Detail'!$D$11:$D$5010,$C1447,'C. Consumer Service Detail'!$E$11:$E$5010,$D1447,'C. Consumer Service Detail'!$F$11:$F$5010,'B. Consumer Budget'!$G1447,'C. Consumer Service Detail'!$P$11:$P$5010,"Denied"))</f>
        <v/>
      </c>
    </row>
    <row r="1448" spans="2:15" x14ac:dyDescent="0.25">
      <c r="B1448" s="64">
        <f t="shared" si="22"/>
        <v>1438</v>
      </c>
      <c r="C1448" s="65"/>
      <c r="D1448" s="66"/>
      <c r="E1448" s="104"/>
      <c r="F1448" s="66"/>
      <c r="G1448" s="88"/>
      <c r="H1448" s="66"/>
      <c r="I1448" s="67"/>
      <c r="J1448" s="67"/>
      <c r="K1448" s="121">
        <f>'B. Consumer Budget'!$I1448-'B. Consumer Budget'!$J1448</f>
        <v>0</v>
      </c>
      <c r="L1448" s="120" t="str">
        <f>IF(OR(C1448="",D1448=""),"",SUMIFS('C. Consumer Service Detail'!$J$11:$J$5010,'C. Consumer Service Detail'!$D$11:$D$5010,$C1448,'C. Consumer Service Detail'!$E$11:$E$5010,$D1448,'C. Consumer Service Detail'!$F$11:$F$5010,'B. Consumer Budget'!$G1448))</f>
        <v/>
      </c>
      <c r="M1448" s="120">
        <f>IF('B. Consumer Budget'!$K1448&lt;0,0,IF('B. Consumer Budget'!$L1448&gt;'B. Consumer Budget'!$K1448,'B. Consumer Budget'!$K1448,'B. Consumer Budget'!$L1448))</f>
        <v>0</v>
      </c>
      <c r="N1448" s="120" t="str">
        <f>IF('B. Consumer Budget'!$L1448="","",'B. Consumer Budget'!$M1448-'B. Consumer Budget'!$L1448)</f>
        <v/>
      </c>
      <c r="O1448" s="63" t="str">
        <f>IF(OR(E1448="",F1448=""),"",SUMIFS('C. Consumer Service Detail'!$J$11:$J$5010,'C. Consumer Service Detail'!$D$11:$D$5010,$C1448,'C. Consumer Service Detail'!$E$11:$E$5010,$D1448,'C. Consumer Service Detail'!$F$11:$F$5010,'B. Consumer Budget'!$G1448,'C. Consumer Service Detail'!$P$11:$P$5010,"Denied"))</f>
        <v/>
      </c>
    </row>
    <row r="1449" spans="2:15" x14ac:dyDescent="0.25">
      <c r="B1449" s="64">
        <f t="shared" si="22"/>
        <v>1439</v>
      </c>
      <c r="C1449" s="68"/>
      <c r="D1449" s="69"/>
      <c r="E1449" s="103"/>
      <c r="F1449" s="69"/>
      <c r="G1449" s="89"/>
      <c r="H1449" s="69"/>
      <c r="I1449" s="70"/>
      <c r="J1449" s="70"/>
      <c r="K1449" s="121">
        <f>'B. Consumer Budget'!$I1449-'B. Consumer Budget'!$J1449</f>
        <v>0</v>
      </c>
      <c r="L1449" s="120" t="str">
        <f>IF(OR(C1449="",D1449=""),"",SUMIFS('C. Consumer Service Detail'!$J$11:$J$5010,'C. Consumer Service Detail'!$D$11:$D$5010,$C1449,'C. Consumer Service Detail'!$E$11:$E$5010,$D1449,'C. Consumer Service Detail'!$F$11:$F$5010,'B. Consumer Budget'!$G1449))</f>
        <v/>
      </c>
      <c r="M1449" s="120">
        <f>IF('B. Consumer Budget'!$K1449&lt;0,0,IF('B. Consumer Budget'!$L1449&gt;'B. Consumer Budget'!$K1449,'B. Consumer Budget'!$K1449,'B. Consumer Budget'!$L1449))</f>
        <v>0</v>
      </c>
      <c r="N1449" s="120" t="str">
        <f>IF('B. Consumer Budget'!$L1449="","",'B. Consumer Budget'!$M1449-'B. Consumer Budget'!$L1449)</f>
        <v/>
      </c>
      <c r="O1449" s="63" t="str">
        <f>IF(OR(E1449="",F1449=""),"",SUMIFS('C. Consumer Service Detail'!$J$11:$J$5010,'C. Consumer Service Detail'!$D$11:$D$5010,$C1449,'C. Consumer Service Detail'!$E$11:$E$5010,$D1449,'C. Consumer Service Detail'!$F$11:$F$5010,'B. Consumer Budget'!$G1449,'C. Consumer Service Detail'!$P$11:$P$5010,"Denied"))</f>
        <v/>
      </c>
    </row>
    <row r="1450" spans="2:15" x14ac:dyDescent="0.25">
      <c r="B1450" s="64">
        <f t="shared" si="22"/>
        <v>1440</v>
      </c>
      <c r="C1450" s="65"/>
      <c r="D1450" s="66"/>
      <c r="E1450" s="104"/>
      <c r="F1450" s="66"/>
      <c r="G1450" s="88"/>
      <c r="H1450" s="66"/>
      <c r="I1450" s="67"/>
      <c r="J1450" s="67"/>
      <c r="K1450" s="121">
        <f>'B. Consumer Budget'!$I1450-'B. Consumer Budget'!$J1450</f>
        <v>0</v>
      </c>
      <c r="L1450" s="120" t="str">
        <f>IF(OR(C1450="",D1450=""),"",SUMIFS('C. Consumer Service Detail'!$J$11:$J$5010,'C. Consumer Service Detail'!$D$11:$D$5010,$C1450,'C. Consumer Service Detail'!$E$11:$E$5010,$D1450,'C. Consumer Service Detail'!$F$11:$F$5010,'B. Consumer Budget'!$G1450))</f>
        <v/>
      </c>
      <c r="M1450" s="120">
        <f>IF('B. Consumer Budget'!$K1450&lt;0,0,IF('B. Consumer Budget'!$L1450&gt;'B. Consumer Budget'!$K1450,'B. Consumer Budget'!$K1450,'B. Consumer Budget'!$L1450))</f>
        <v>0</v>
      </c>
      <c r="N1450" s="120" t="str">
        <f>IF('B. Consumer Budget'!$L1450="","",'B. Consumer Budget'!$M1450-'B. Consumer Budget'!$L1450)</f>
        <v/>
      </c>
      <c r="O1450" s="63" t="str">
        <f>IF(OR(E1450="",F1450=""),"",SUMIFS('C. Consumer Service Detail'!$J$11:$J$5010,'C. Consumer Service Detail'!$D$11:$D$5010,$C1450,'C. Consumer Service Detail'!$E$11:$E$5010,$D1450,'C. Consumer Service Detail'!$F$11:$F$5010,'B. Consumer Budget'!$G1450,'C. Consumer Service Detail'!$P$11:$P$5010,"Denied"))</f>
        <v/>
      </c>
    </row>
    <row r="1451" spans="2:15" x14ac:dyDescent="0.25">
      <c r="B1451" s="64">
        <f t="shared" si="22"/>
        <v>1441</v>
      </c>
      <c r="C1451" s="68"/>
      <c r="D1451" s="69"/>
      <c r="E1451" s="103"/>
      <c r="F1451" s="69"/>
      <c r="G1451" s="89"/>
      <c r="H1451" s="69"/>
      <c r="I1451" s="70"/>
      <c r="J1451" s="70"/>
      <c r="K1451" s="121">
        <f>'B. Consumer Budget'!$I1451-'B. Consumer Budget'!$J1451</f>
        <v>0</v>
      </c>
      <c r="L1451" s="120" t="str">
        <f>IF(OR(C1451="",D1451=""),"",SUMIFS('C. Consumer Service Detail'!$J$11:$J$5010,'C. Consumer Service Detail'!$D$11:$D$5010,$C1451,'C. Consumer Service Detail'!$E$11:$E$5010,$D1451,'C. Consumer Service Detail'!$F$11:$F$5010,'B. Consumer Budget'!$G1451))</f>
        <v/>
      </c>
      <c r="M1451" s="120">
        <f>IF('B. Consumer Budget'!$K1451&lt;0,0,IF('B. Consumer Budget'!$L1451&gt;'B. Consumer Budget'!$K1451,'B. Consumer Budget'!$K1451,'B. Consumer Budget'!$L1451))</f>
        <v>0</v>
      </c>
      <c r="N1451" s="120" t="str">
        <f>IF('B. Consumer Budget'!$L1451="","",'B. Consumer Budget'!$M1451-'B. Consumer Budget'!$L1451)</f>
        <v/>
      </c>
      <c r="O1451" s="63" t="str">
        <f>IF(OR(E1451="",F1451=""),"",SUMIFS('C. Consumer Service Detail'!$J$11:$J$5010,'C. Consumer Service Detail'!$D$11:$D$5010,$C1451,'C. Consumer Service Detail'!$E$11:$E$5010,$D1451,'C. Consumer Service Detail'!$F$11:$F$5010,'B. Consumer Budget'!$G1451,'C. Consumer Service Detail'!$P$11:$P$5010,"Denied"))</f>
        <v/>
      </c>
    </row>
    <row r="1452" spans="2:15" x14ac:dyDescent="0.25">
      <c r="B1452" s="64">
        <f t="shared" si="22"/>
        <v>1442</v>
      </c>
      <c r="C1452" s="65"/>
      <c r="D1452" s="66"/>
      <c r="E1452" s="104"/>
      <c r="F1452" s="66"/>
      <c r="G1452" s="88"/>
      <c r="H1452" s="66"/>
      <c r="I1452" s="67"/>
      <c r="J1452" s="67"/>
      <c r="K1452" s="121">
        <f>'B. Consumer Budget'!$I1452-'B. Consumer Budget'!$J1452</f>
        <v>0</v>
      </c>
      <c r="L1452" s="120" t="str">
        <f>IF(OR(C1452="",D1452=""),"",SUMIFS('C. Consumer Service Detail'!$J$11:$J$5010,'C. Consumer Service Detail'!$D$11:$D$5010,$C1452,'C. Consumer Service Detail'!$E$11:$E$5010,$D1452,'C. Consumer Service Detail'!$F$11:$F$5010,'B. Consumer Budget'!$G1452))</f>
        <v/>
      </c>
      <c r="M1452" s="120">
        <f>IF('B. Consumer Budget'!$K1452&lt;0,0,IF('B. Consumer Budget'!$L1452&gt;'B. Consumer Budget'!$K1452,'B. Consumer Budget'!$K1452,'B. Consumer Budget'!$L1452))</f>
        <v>0</v>
      </c>
      <c r="N1452" s="120" t="str">
        <f>IF('B. Consumer Budget'!$L1452="","",'B. Consumer Budget'!$M1452-'B. Consumer Budget'!$L1452)</f>
        <v/>
      </c>
      <c r="O1452" s="63" t="str">
        <f>IF(OR(E1452="",F1452=""),"",SUMIFS('C. Consumer Service Detail'!$J$11:$J$5010,'C. Consumer Service Detail'!$D$11:$D$5010,$C1452,'C. Consumer Service Detail'!$E$11:$E$5010,$D1452,'C. Consumer Service Detail'!$F$11:$F$5010,'B. Consumer Budget'!$G1452,'C. Consumer Service Detail'!$P$11:$P$5010,"Denied"))</f>
        <v/>
      </c>
    </row>
    <row r="1453" spans="2:15" x14ac:dyDescent="0.25">
      <c r="B1453" s="64">
        <f t="shared" si="22"/>
        <v>1443</v>
      </c>
      <c r="C1453" s="68"/>
      <c r="D1453" s="69"/>
      <c r="E1453" s="103"/>
      <c r="F1453" s="69"/>
      <c r="G1453" s="89"/>
      <c r="H1453" s="69"/>
      <c r="I1453" s="70"/>
      <c r="J1453" s="70"/>
      <c r="K1453" s="121">
        <f>'B. Consumer Budget'!$I1453-'B. Consumer Budget'!$J1453</f>
        <v>0</v>
      </c>
      <c r="L1453" s="120" t="str">
        <f>IF(OR(C1453="",D1453=""),"",SUMIFS('C. Consumer Service Detail'!$J$11:$J$5010,'C. Consumer Service Detail'!$D$11:$D$5010,$C1453,'C. Consumer Service Detail'!$E$11:$E$5010,$D1453,'C. Consumer Service Detail'!$F$11:$F$5010,'B. Consumer Budget'!$G1453))</f>
        <v/>
      </c>
      <c r="M1453" s="120">
        <f>IF('B. Consumer Budget'!$K1453&lt;0,0,IF('B. Consumer Budget'!$L1453&gt;'B. Consumer Budget'!$K1453,'B. Consumer Budget'!$K1453,'B. Consumer Budget'!$L1453))</f>
        <v>0</v>
      </c>
      <c r="N1453" s="120" t="str">
        <f>IF('B. Consumer Budget'!$L1453="","",'B. Consumer Budget'!$M1453-'B. Consumer Budget'!$L1453)</f>
        <v/>
      </c>
      <c r="O1453" s="63" t="str">
        <f>IF(OR(E1453="",F1453=""),"",SUMIFS('C. Consumer Service Detail'!$J$11:$J$5010,'C. Consumer Service Detail'!$D$11:$D$5010,$C1453,'C. Consumer Service Detail'!$E$11:$E$5010,$D1453,'C. Consumer Service Detail'!$F$11:$F$5010,'B. Consumer Budget'!$G1453,'C. Consumer Service Detail'!$P$11:$P$5010,"Denied"))</f>
        <v/>
      </c>
    </row>
    <row r="1454" spans="2:15" x14ac:dyDescent="0.25">
      <c r="B1454" s="64">
        <f t="shared" si="22"/>
        <v>1444</v>
      </c>
      <c r="C1454" s="65"/>
      <c r="D1454" s="66"/>
      <c r="E1454" s="104"/>
      <c r="F1454" s="66"/>
      <c r="G1454" s="88"/>
      <c r="H1454" s="66"/>
      <c r="I1454" s="67"/>
      <c r="J1454" s="67"/>
      <c r="K1454" s="121">
        <f>'B. Consumer Budget'!$I1454-'B. Consumer Budget'!$J1454</f>
        <v>0</v>
      </c>
      <c r="L1454" s="120" t="str">
        <f>IF(OR(C1454="",D1454=""),"",SUMIFS('C. Consumer Service Detail'!$J$11:$J$5010,'C. Consumer Service Detail'!$D$11:$D$5010,$C1454,'C. Consumer Service Detail'!$E$11:$E$5010,$D1454,'C. Consumer Service Detail'!$F$11:$F$5010,'B. Consumer Budget'!$G1454))</f>
        <v/>
      </c>
      <c r="M1454" s="120">
        <f>IF('B. Consumer Budget'!$K1454&lt;0,0,IF('B. Consumer Budget'!$L1454&gt;'B. Consumer Budget'!$K1454,'B. Consumer Budget'!$K1454,'B. Consumer Budget'!$L1454))</f>
        <v>0</v>
      </c>
      <c r="N1454" s="120" t="str">
        <f>IF('B. Consumer Budget'!$L1454="","",'B. Consumer Budget'!$M1454-'B. Consumer Budget'!$L1454)</f>
        <v/>
      </c>
      <c r="O1454" s="63" t="str">
        <f>IF(OR(E1454="",F1454=""),"",SUMIFS('C. Consumer Service Detail'!$J$11:$J$5010,'C. Consumer Service Detail'!$D$11:$D$5010,$C1454,'C. Consumer Service Detail'!$E$11:$E$5010,$D1454,'C. Consumer Service Detail'!$F$11:$F$5010,'B. Consumer Budget'!$G1454,'C. Consumer Service Detail'!$P$11:$P$5010,"Denied"))</f>
        <v/>
      </c>
    </row>
    <row r="1455" spans="2:15" x14ac:dyDescent="0.25">
      <c r="B1455" s="64">
        <f t="shared" si="22"/>
        <v>1445</v>
      </c>
      <c r="C1455" s="68"/>
      <c r="D1455" s="69"/>
      <c r="E1455" s="103"/>
      <c r="F1455" s="69"/>
      <c r="G1455" s="89"/>
      <c r="H1455" s="69"/>
      <c r="I1455" s="70"/>
      <c r="J1455" s="70"/>
      <c r="K1455" s="121">
        <f>'B. Consumer Budget'!$I1455-'B. Consumer Budget'!$J1455</f>
        <v>0</v>
      </c>
      <c r="L1455" s="120" t="str">
        <f>IF(OR(C1455="",D1455=""),"",SUMIFS('C. Consumer Service Detail'!$J$11:$J$5010,'C. Consumer Service Detail'!$D$11:$D$5010,$C1455,'C. Consumer Service Detail'!$E$11:$E$5010,$D1455,'C. Consumer Service Detail'!$F$11:$F$5010,'B. Consumer Budget'!$G1455))</f>
        <v/>
      </c>
      <c r="M1455" s="120">
        <f>IF('B. Consumer Budget'!$K1455&lt;0,0,IF('B. Consumer Budget'!$L1455&gt;'B. Consumer Budget'!$K1455,'B. Consumer Budget'!$K1455,'B. Consumer Budget'!$L1455))</f>
        <v>0</v>
      </c>
      <c r="N1455" s="120" t="str">
        <f>IF('B. Consumer Budget'!$L1455="","",'B. Consumer Budget'!$M1455-'B. Consumer Budget'!$L1455)</f>
        <v/>
      </c>
      <c r="O1455" s="63" t="str">
        <f>IF(OR(E1455="",F1455=""),"",SUMIFS('C. Consumer Service Detail'!$J$11:$J$5010,'C. Consumer Service Detail'!$D$11:$D$5010,$C1455,'C. Consumer Service Detail'!$E$11:$E$5010,$D1455,'C. Consumer Service Detail'!$F$11:$F$5010,'B. Consumer Budget'!$G1455,'C. Consumer Service Detail'!$P$11:$P$5010,"Denied"))</f>
        <v/>
      </c>
    </row>
    <row r="1456" spans="2:15" x14ac:dyDescent="0.25">
      <c r="B1456" s="64">
        <f t="shared" si="22"/>
        <v>1446</v>
      </c>
      <c r="C1456" s="65"/>
      <c r="D1456" s="66"/>
      <c r="E1456" s="104"/>
      <c r="F1456" s="66"/>
      <c r="G1456" s="88"/>
      <c r="H1456" s="66"/>
      <c r="I1456" s="67"/>
      <c r="J1456" s="67"/>
      <c r="K1456" s="121">
        <f>'B. Consumer Budget'!$I1456-'B. Consumer Budget'!$J1456</f>
        <v>0</v>
      </c>
      <c r="L1456" s="120" t="str">
        <f>IF(OR(C1456="",D1456=""),"",SUMIFS('C. Consumer Service Detail'!$J$11:$J$5010,'C. Consumer Service Detail'!$D$11:$D$5010,$C1456,'C. Consumer Service Detail'!$E$11:$E$5010,$D1456,'C. Consumer Service Detail'!$F$11:$F$5010,'B. Consumer Budget'!$G1456))</f>
        <v/>
      </c>
      <c r="M1456" s="120">
        <f>IF('B. Consumer Budget'!$K1456&lt;0,0,IF('B. Consumer Budget'!$L1456&gt;'B. Consumer Budget'!$K1456,'B. Consumer Budget'!$K1456,'B. Consumer Budget'!$L1456))</f>
        <v>0</v>
      </c>
      <c r="N1456" s="120" t="str">
        <f>IF('B. Consumer Budget'!$L1456="","",'B. Consumer Budget'!$M1456-'B. Consumer Budget'!$L1456)</f>
        <v/>
      </c>
      <c r="O1456" s="63" t="str">
        <f>IF(OR(E1456="",F1456=""),"",SUMIFS('C. Consumer Service Detail'!$J$11:$J$5010,'C. Consumer Service Detail'!$D$11:$D$5010,$C1456,'C. Consumer Service Detail'!$E$11:$E$5010,$D1456,'C. Consumer Service Detail'!$F$11:$F$5010,'B. Consumer Budget'!$G1456,'C. Consumer Service Detail'!$P$11:$P$5010,"Denied"))</f>
        <v/>
      </c>
    </row>
    <row r="1457" spans="2:15" x14ac:dyDescent="0.25">
      <c r="B1457" s="64">
        <f t="shared" si="22"/>
        <v>1447</v>
      </c>
      <c r="C1457" s="68"/>
      <c r="D1457" s="69"/>
      <c r="E1457" s="103"/>
      <c r="F1457" s="69"/>
      <c r="G1457" s="89"/>
      <c r="H1457" s="69"/>
      <c r="I1457" s="70"/>
      <c r="J1457" s="70"/>
      <c r="K1457" s="121">
        <f>'B. Consumer Budget'!$I1457-'B. Consumer Budget'!$J1457</f>
        <v>0</v>
      </c>
      <c r="L1457" s="120" t="str">
        <f>IF(OR(C1457="",D1457=""),"",SUMIFS('C. Consumer Service Detail'!$J$11:$J$5010,'C. Consumer Service Detail'!$D$11:$D$5010,$C1457,'C. Consumer Service Detail'!$E$11:$E$5010,$D1457,'C. Consumer Service Detail'!$F$11:$F$5010,'B. Consumer Budget'!$G1457))</f>
        <v/>
      </c>
      <c r="M1457" s="120">
        <f>IF('B. Consumer Budget'!$K1457&lt;0,0,IF('B. Consumer Budget'!$L1457&gt;'B. Consumer Budget'!$K1457,'B. Consumer Budget'!$K1457,'B. Consumer Budget'!$L1457))</f>
        <v>0</v>
      </c>
      <c r="N1457" s="120" t="str">
        <f>IF('B. Consumer Budget'!$L1457="","",'B. Consumer Budget'!$M1457-'B. Consumer Budget'!$L1457)</f>
        <v/>
      </c>
      <c r="O1457" s="63" t="str">
        <f>IF(OR(E1457="",F1457=""),"",SUMIFS('C. Consumer Service Detail'!$J$11:$J$5010,'C. Consumer Service Detail'!$D$11:$D$5010,$C1457,'C. Consumer Service Detail'!$E$11:$E$5010,$D1457,'C. Consumer Service Detail'!$F$11:$F$5010,'B. Consumer Budget'!$G1457,'C. Consumer Service Detail'!$P$11:$P$5010,"Denied"))</f>
        <v/>
      </c>
    </row>
    <row r="1458" spans="2:15" x14ac:dyDescent="0.25">
      <c r="B1458" s="64">
        <f t="shared" si="22"/>
        <v>1448</v>
      </c>
      <c r="C1458" s="65"/>
      <c r="D1458" s="66"/>
      <c r="E1458" s="104"/>
      <c r="F1458" s="66"/>
      <c r="G1458" s="88"/>
      <c r="H1458" s="66"/>
      <c r="I1458" s="67"/>
      <c r="J1458" s="67"/>
      <c r="K1458" s="121">
        <f>'B. Consumer Budget'!$I1458-'B. Consumer Budget'!$J1458</f>
        <v>0</v>
      </c>
      <c r="L1458" s="120" t="str">
        <f>IF(OR(C1458="",D1458=""),"",SUMIFS('C. Consumer Service Detail'!$J$11:$J$5010,'C. Consumer Service Detail'!$D$11:$D$5010,$C1458,'C. Consumer Service Detail'!$E$11:$E$5010,$D1458,'C. Consumer Service Detail'!$F$11:$F$5010,'B. Consumer Budget'!$G1458))</f>
        <v/>
      </c>
      <c r="M1458" s="120">
        <f>IF('B. Consumer Budget'!$K1458&lt;0,0,IF('B. Consumer Budget'!$L1458&gt;'B. Consumer Budget'!$K1458,'B. Consumer Budget'!$K1458,'B. Consumer Budget'!$L1458))</f>
        <v>0</v>
      </c>
      <c r="N1458" s="120" t="str">
        <f>IF('B. Consumer Budget'!$L1458="","",'B. Consumer Budget'!$M1458-'B. Consumer Budget'!$L1458)</f>
        <v/>
      </c>
      <c r="O1458" s="63" t="str">
        <f>IF(OR(E1458="",F1458=""),"",SUMIFS('C. Consumer Service Detail'!$J$11:$J$5010,'C. Consumer Service Detail'!$D$11:$D$5010,$C1458,'C. Consumer Service Detail'!$E$11:$E$5010,$D1458,'C. Consumer Service Detail'!$F$11:$F$5010,'B. Consumer Budget'!$G1458,'C. Consumer Service Detail'!$P$11:$P$5010,"Denied"))</f>
        <v/>
      </c>
    </row>
    <row r="1459" spans="2:15" x14ac:dyDescent="0.25">
      <c r="B1459" s="64">
        <f t="shared" ref="B1459:B1522" si="23">B1458+1</f>
        <v>1449</v>
      </c>
      <c r="C1459" s="68"/>
      <c r="D1459" s="69"/>
      <c r="E1459" s="103"/>
      <c r="F1459" s="69"/>
      <c r="G1459" s="89"/>
      <c r="H1459" s="69"/>
      <c r="I1459" s="70"/>
      <c r="J1459" s="70"/>
      <c r="K1459" s="121">
        <f>'B. Consumer Budget'!$I1459-'B. Consumer Budget'!$J1459</f>
        <v>0</v>
      </c>
      <c r="L1459" s="120" t="str">
        <f>IF(OR(C1459="",D1459=""),"",SUMIFS('C. Consumer Service Detail'!$J$11:$J$5010,'C. Consumer Service Detail'!$D$11:$D$5010,$C1459,'C. Consumer Service Detail'!$E$11:$E$5010,$D1459,'C. Consumer Service Detail'!$F$11:$F$5010,'B. Consumer Budget'!$G1459))</f>
        <v/>
      </c>
      <c r="M1459" s="120">
        <f>IF('B. Consumer Budget'!$K1459&lt;0,0,IF('B. Consumer Budget'!$L1459&gt;'B. Consumer Budget'!$K1459,'B. Consumer Budget'!$K1459,'B. Consumer Budget'!$L1459))</f>
        <v>0</v>
      </c>
      <c r="N1459" s="120" t="str">
        <f>IF('B. Consumer Budget'!$L1459="","",'B. Consumer Budget'!$M1459-'B. Consumer Budget'!$L1459)</f>
        <v/>
      </c>
      <c r="O1459" s="63" t="str">
        <f>IF(OR(E1459="",F1459=""),"",SUMIFS('C. Consumer Service Detail'!$J$11:$J$5010,'C. Consumer Service Detail'!$D$11:$D$5010,$C1459,'C. Consumer Service Detail'!$E$11:$E$5010,$D1459,'C. Consumer Service Detail'!$F$11:$F$5010,'B. Consumer Budget'!$G1459,'C. Consumer Service Detail'!$P$11:$P$5010,"Denied"))</f>
        <v/>
      </c>
    </row>
    <row r="1460" spans="2:15" x14ac:dyDescent="0.25">
      <c r="B1460" s="64">
        <f t="shared" si="23"/>
        <v>1450</v>
      </c>
      <c r="C1460" s="65"/>
      <c r="D1460" s="66"/>
      <c r="E1460" s="104"/>
      <c r="F1460" s="66"/>
      <c r="G1460" s="88"/>
      <c r="H1460" s="66"/>
      <c r="I1460" s="67"/>
      <c r="J1460" s="67"/>
      <c r="K1460" s="121">
        <f>'B. Consumer Budget'!$I1460-'B. Consumer Budget'!$J1460</f>
        <v>0</v>
      </c>
      <c r="L1460" s="120" t="str">
        <f>IF(OR(C1460="",D1460=""),"",SUMIFS('C. Consumer Service Detail'!$J$11:$J$5010,'C. Consumer Service Detail'!$D$11:$D$5010,$C1460,'C. Consumer Service Detail'!$E$11:$E$5010,$D1460,'C. Consumer Service Detail'!$F$11:$F$5010,'B. Consumer Budget'!$G1460))</f>
        <v/>
      </c>
      <c r="M1460" s="120">
        <f>IF('B. Consumer Budget'!$K1460&lt;0,0,IF('B. Consumer Budget'!$L1460&gt;'B. Consumer Budget'!$K1460,'B. Consumer Budget'!$K1460,'B. Consumer Budget'!$L1460))</f>
        <v>0</v>
      </c>
      <c r="N1460" s="120" t="str">
        <f>IF('B. Consumer Budget'!$L1460="","",'B. Consumer Budget'!$M1460-'B. Consumer Budget'!$L1460)</f>
        <v/>
      </c>
      <c r="O1460" s="63" t="str">
        <f>IF(OR(E1460="",F1460=""),"",SUMIFS('C. Consumer Service Detail'!$J$11:$J$5010,'C. Consumer Service Detail'!$D$11:$D$5010,$C1460,'C. Consumer Service Detail'!$E$11:$E$5010,$D1460,'C. Consumer Service Detail'!$F$11:$F$5010,'B. Consumer Budget'!$G1460,'C. Consumer Service Detail'!$P$11:$P$5010,"Denied"))</f>
        <v/>
      </c>
    </row>
    <row r="1461" spans="2:15" x14ac:dyDescent="0.25">
      <c r="B1461" s="64">
        <f t="shared" si="23"/>
        <v>1451</v>
      </c>
      <c r="C1461" s="68"/>
      <c r="D1461" s="69"/>
      <c r="E1461" s="103"/>
      <c r="F1461" s="69"/>
      <c r="G1461" s="89"/>
      <c r="H1461" s="69"/>
      <c r="I1461" s="70"/>
      <c r="J1461" s="70"/>
      <c r="K1461" s="121">
        <f>'B. Consumer Budget'!$I1461-'B. Consumer Budget'!$J1461</f>
        <v>0</v>
      </c>
      <c r="L1461" s="120" t="str">
        <f>IF(OR(C1461="",D1461=""),"",SUMIFS('C. Consumer Service Detail'!$J$11:$J$5010,'C. Consumer Service Detail'!$D$11:$D$5010,$C1461,'C. Consumer Service Detail'!$E$11:$E$5010,$D1461,'C. Consumer Service Detail'!$F$11:$F$5010,'B. Consumer Budget'!$G1461))</f>
        <v/>
      </c>
      <c r="M1461" s="120">
        <f>IF('B. Consumer Budget'!$K1461&lt;0,0,IF('B. Consumer Budget'!$L1461&gt;'B. Consumer Budget'!$K1461,'B. Consumer Budget'!$K1461,'B. Consumer Budget'!$L1461))</f>
        <v>0</v>
      </c>
      <c r="N1461" s="120" t="str">
        <f>IF('B. Consumer Budget'!$L1461="","",'B. Consumer Budget'!$M1461-'B. Consumer Budget'!$L1461)</f>
        <v/>
      </c>
      <c r="O1461" s="63" t="str">
        <f>IF(OR(E1461="",F1461=""),"",SUMIFS('C. Consumer Service Detail'!$J$11:$J$5010,'C. Consumer Service Detail'!$D$11:$D$5010,$C1461,'C. Consumer Service Detail'!$E$11:$E$5010,$D1461,'C. Consumer Service Detail'!$F$11:$F$5010,'B. Consumer Budget'!$G1461,'C. Consumer Service Detail'!$P$11:$P$5010,"Denied"))</f>
        <v/>
      </c>
    </row>
    <row r="1462" spans="2:15" x14ac:dyDescent="0.25">
      <c r="B1462" s="64">
        <f t="shared" si="23"/>
        <v>1452</v>
      </c>
      <c r="C1462" s="65"/>
      <c r="D1462" s="66"/>
      <c r="E1462" s="104"/>
      <c r="F1462" s="66"/>
      <c r="G1462" s="88"/>
      <c r="H1462" s="66"/>
      <c r="I1462" s="67"/>
      <c r="J1462" s="67"/>
      <c r="K1462" s="121">
        <f>'B. Consumer Budget'!$I1462-'B. Consumer Budget'!$J1462</f>
        <v>0</v>
      </c>
      <c r="L1462" s="120" t="str">
        <f>IF(OR(C1462="",D1462=""),"",SUMIFS('C. Consumer Service Detail'!$J$11:$J$5010,'C. Consumer Service Detail'!$D$11:$D$5010,$C1462,'C. Consumer Service Detail'!$E$11:$E$5010,$D1462,'C. Consumer Service Detail'!$F$11:$F$5010,'B. Consumer Budget'!$G1462))</f>
        <v/>
      </c>
      <c r="M1462" s="120">
        <f>IF('B. Consumer Budget'!$K1462&lt;0,0,IF('B. Consumer Budget'!$L1462&gt;'B. Consumer Budget'!$K1462,'B. Consumer Budget'!$K1462,'B. Consumer Budget'!$L1462))</f>
        <v>0</v>
      </c>
      <c r="N1462" s="120" t="str">
        <f>IF('B. Consumer Budget'!$L1462="","",'B. Consumer Budget'!$M1462-'B. Consumer Budget'!$L1462)</f>
        <v/>
      </c>
      <c r="O1462" s="63" t="str">
        <f>IF(OR(E1462="",F1462=""),"",SUMIFS('C. Consumer Service Detail'!$J$11:$J$5010,'C. Consumer Service Detail'!$D$11:$D$5010,$C1462,'C. Consumer Service Detail'!$E$11:$E$5010,$D1462,'C. Consumer Service Detail'!$F$11:$F$5010,'B. Consumer Budget'!$G1462,'C. Consumer Service Detail'!$P$11:$P$5010,"Denied"))</f>
        <v/>
      </c>
    </row>
    <row r="1463" spans="2:15" x14ac:dyDescent="0.25">
      <c r="B1463" s="64">
        <f t="shared" si="23"/>
        <v>1453</v>
      </c>
      <c r="C1463" s="68"/>
      <c r="D1463" s="69"/>
      <c r="E1463" s="103"/>
      <c r="F1463" s="69"/>
      <c r="G1463" s="89"/>
      <c r="H1463" s="69"/>
      <c r="I1463" s="70"/>
      <c r="J1463" s="70"/>
      <c r="K1463" s="121">
        <f>'B. Consumer Budget'!$I1463-'B. Consumer Budget'!$J1463</f>
        <v>0</v>
      </c>
      <c r="L1463" s="120" t="str">
        <f>IF(OR(C1463="",D1463=""),"",SUMIFS('C. Consumer Service Detail'!$J$11:$J$5010,'C. Consumer Service Detail'!$D$11:$D$5010,$C1463,'C. Consumer Service Detail'!$E$11:$E$5010,$D1463,'C. Consumer Service Detail'!$F$11:$F$5010,'B. Consumer Budget'!$G1463))</f>
        <v/>
      </c>
      <c r="M1463" s="120">
        <f>IF('B. Consumer Budget'!$K1463&lt;0,0,IF('B. Consumer Budget'!$L1463&gt;'B. Consumer Budget'!$K1463,'B. Consumer Budget'!$K1463,'B. Consumer Budget'!$L1463))</f>
        <v>0</v>
      </c>
      <c r="N1463" s="120" t="str">
        <f>IF('B. Consumer Budget'!$L1463="","",'B. Consumer Budget'!$M1463-'B. Consumer Budget'!$L1463)</f>
        <v/>
      </c>
      <c r="O1463" s="63" t="str">
        <f>IF(OR(E1463="",F1463=""),"",SUMIFS('C. Consumer Service Detail'!$J$11:$J$5010,'C. Consumer Service Detail'!$D$11:$D$5010,$C1463,'C. Consumer Service Detail'!$E$11:$E$5010,$D1463,'C. Consumer Service Detail'!$F$11:$F$5010,'B. Consumer Budget'!$G1463,'C. Consumer Service Detail'!$P$11:$P$5010,"Denied"))</f>
        <v/>
      </c>
    </row>
    <row r="1464" spans="2:15" x14ac:dyDescent="0.25">
      <c r="B1464" s="64">
        <f t="shared" si="23"/>
        <v>1454</v>
      </c>
      <c r="C1464" s="65"/>
      <c r="D1464" s="66"/>
      <c r="E1464" s="104"/>
      <c r="F1464" s="66"/>
      <c r="G1464" s="88"/>
      <c r="H1464" s="66"/>
      <c r="I1464" s="67"/>
      <c r="J1464" s="67"/>
      <c r="K1464" s="121">
        <f>'B. Consumer Budget'!$I1464-'B. Consumer Budget'!$J1464</f>
        <v>0</v>
      </c>
      <c r="L1464" s="120" t="str">
        <f>IF(OR(C1464="",D1464=""),"",SUMIFS('C. Consumer Service Detail'!$J$11:$J$5010,'C. Consumer Service Detail'!$D$11:$D$5010,$C1464,'C. Consumer Service Detail'!$E$11:$E$5010,$D1464,'C. Consumer Service Detail'!$F$11:$F$5010,'B. Consumer Budget'!$G1464))</f>
        <v/>
      </c>
      <c r="M1464" s="120">
        <f>IF('B. Consumer Budget'!$K1464&lt;0,0,IF('B. Consumer Budget'!$L1464&gt;'B. Consumer Budget'!$K1464,'B. Consumer Budget'!$K1464,'B. Consumer Budget'!$L1464))</f>
        <v>0</v>
      </c>
      <c r="N1464" s="120" t="str">
        <f>IF('B. Consumer Budget'!$L1464="","",'B. Consumer Budget'!$M1464-'B. Consumer Budget'!$L1464)</f>
        <v/>
      </c>
      <c r="O1464" s="63" t="str">
        <f>IF(OR(E1464="",F1464=""),"",SUMIFS('C. Consumer Service Detail'!$J$11:$J$5010,'C. Consumer Service Detail'!$D$11:$D$5010,$C1464,'C. Consumer Service Detail'!$E$11:$E$5010,$D1464,'C. Consumer Service Detail'!$F$11:$F$5010,'B. Consumer Budget'!$G1464,'C. Consumer Service Detail'!$P$11:$P$5010,"Denied"))</f>
        <v/>
      </c>
    </row>
    <row r="1465" spans="2:15" x14ac:dyDescent="0.25">
      <c r="B1465" s="64">
        <f t="shared" si="23"/>
        <v>1455</v>
      </c>
      <c r="C1465" s="68"/>
      <c r="D1465" s="69"/>
      <c r="E1465" s="103"/>
      <c r="F1465" s="69"/>
      <c r="G1465" s="89"/>
      <c r="H1465" s="69"/>
      <c r="I1465" s="70"/>
      <c r="J1465" s="70"/>
      <c r="K1465" s="121">
        <f>'B. Consumer Budget'!$I1465-'B. Consumer Budget'!$J1465</f>
        <v>0</v>
      </c>
      <c r="L1465" s="120" t="str">
        <f>IF(OR(C1465="",D1465=""),"",SUMIFS('C. Consumer Service Detail'!$J$11:$J$5010,'C. Consumer Service Detail'!$D$11:$D$5010,$C1465,'C. Consumer Service Detail'!$E$11:$E$5010,$D1465,'C. Consumer Service Detail'!$F$11:$F$5010,'B. Consumer Budget'!$G1465))</f>
        <v/>
      </c>
      <c r="M1465" s="120">
        <f>IF('B. Consumer Budget'!$K1465&lt;0,0,IF('B. Consumer Budget'!$L1465&gt;'B. Consumer Budget'!$K1465,'B. Consumer Budget'!$K1465,'B. Consumer Budget'!$L1465))</f>
        <v>0</v>
      </c>
      <c r="N1465" s="120" t="str">
        <f>IF('B. Consumer Budget'!$L1465="","",'B. Consumer Budget'!$M1465-'B. Consumer Budget'!$L1465)</f>
        <v/>
      </c>
      <c r="O1465" s="63" t="str">
        <f>IF(OR(E1465="",F1465=""),"",SUMIFS('C. Consumer Service Detail'!$J$11:$J$5010,'C. Consumer Service Detail'!$D$11:$D$5010,$C1465,'C. Consumer Service Detail'!$E$11:$E$5010,$D1465,'C. Consumer Service Detail'!$F$11:$F$5010,'B. Consumer Budget'!$G1465,'C. Consumer Service Detail'!$P$11:$P$5010,"Denied"))</f>
        <v/>
      </c>
    </row>
    <row r="1466" spans="2:15" x14ac:dyDescent="0.25">
      <c r="B1466" s="64">
        <f t="shared" si="23"/>
        <v>1456</v>
      </c>
      <c r="C1466" s="65"/>
      <c r="D1466" s="66"/>
      <c r="E1466" s="104"/>
      <c r="F1466" s="66"/>
      <c r="G1466" s="88"/>
      <c r="H1466" s="66"/>
      <c r="I1466" s="67"/>
      <c r="J1466" s="67"/>
      <c r="K1466" s="121">
        <f>'B. Consumer Budget'!$I1466-'B. Consumer Budget'!$J1466</f>
        <v>0</v>
      </c>
      <c r="L1466" s="120" t="str">
        <f>IF(OR(C1466="",D1466=""),"",SUMIFS('C. Consumer Service Detail'!$J$11:$J$5010,'C. Consumer Service Detail'!$D$11:$D$5010,$C1466,'C. Consumer Service Detail'!$E$11:$E$5010,$D1466,'C. Consumer Service Detail'!$F$11:$F$5010,'B. Consumer Budget'!$G1466))</f>
        <v/>
      </c>
      <c r="M1466" s="120">
        <f>IF('B. Consumer Budget'!$K1466&lt;0,0,IF('B. Consumer Budget'!$L1466&gt;'B. Consumer Budget'!$K1466,'B. Consumer Budget'!$K1466,'B. Consumer Budget'!$L1466))</f>
        <v>0</v>
      </c>
      <c r="N1466" s="120" t="str">
        <f>IF('B. Consumer Budget'!$L1466="","",'B. Consumer Budget'!$M1466-'B. Consumer Budget'!$L1466)</f>
        <v/>
      </c>
      <c r="O1466" s="63" t="str">
        <f>IF(OR(E1466="",F1466=""),"",SUMIFS('C. Consumer Service Detail'!$J$11:$J$5010,'C. Consumer Service Detail'!$D$11:$D$5010,$C1466,'C. Consumer Service Detail'!$E$11:$E$5010,$D1466,'C. Consumer Service Detail'!$F$11:$F$5010,'B. Consumer Budget'!$G1466,'C. Consumer Service Detail'!$P$11:$P$5010,"Denied"))</f>
        <v/>
      </c>
    </row>
    <row r="1467" spans="2:15" x14ac:dyDescent="0.25">
      <c r="B1467" s="64">
        <f t="shared" si="23"/>
        <v>1457</v>
      </c>
      <c r="C1467" s="68"/>
      <c r="D1467" s="69"/>
      <c r="E1467" s="103"/>
      <c r="F1467" s="69"/>
      <c r="G1467" s="89"/>
      <c r="H1467" s="69"/>
      <c r="I1467" s="70"/>
      <c r="J1467" s="70"/>
      <c r="K1467" s="121">
        <f>'B. Consumer Budget'!$I1467-'B. Consumer Budget'!$J1467</f>
        <v>0</v>
      </c>
      <c r="L1467" s="120" t="str">
        <f>IF(OR(C1467="",D1467=""),"",SUMIFS('C. Consumer Service Detail'!$J$11:$J$5010,'C. Consumer Service Detail'!$D$11:$D$5010,$C1467,'C. Consumer Service Detail'!$E$11:$E$5010,$D1467,'C. Consumer Service Detail'!$F$11:$F$5010,'B. Consumer Budget'!$G1467))</f>
        <v/>
      </c>
      <c r="M1467" s="120">
        <f>IF('B. Consumer Budget'!$K1467&lt;0,0,IF('B. Consumer Budget'!$L1467&gt;'B. Consumer Budget'!$K1467,'B. Consumer Budget'!$K1467,'B. Consumer Budget'!$L1467))</f>
        <v>0</v>
      </c>
      <c r="N1467" s="120" t="str">
        <f>IF('B. Consumer Budget'!$L1467="","",'B. Consumer Budget'!$M1467-'B. Consumer Budget'!$L1467)</f>
        <v/>
      </c>
      <c r="O1467" s="63" t="str">
        <f>IF(OR(E1467="",F1467=""),"",SUMIFS('C. Consumer Service Detail'!$J$11:$J$5010,'C. Consumer Service Detail'!$D$11:$D$5010,$C1467,'C. Consumer Service Detail'!$E$11:$E$5010,$D1467,'C. Consumer Service Detail'!$F$11:$F$5010,'B. Consumer Budget'!$G1467,'C. Consumer Service Detail'!$P$11:$P$5010,"Denied"))</f>
        <v/>
      </c>
    </row>
    <row r="1468" spans="2:15" x14ac:dyDescent="0.25">
      <c r="B1468" s="64">
        <f t="shared" si="23"/>
        <v>1458</v>
      </c>
      <c r="C1468" s="65"/>
      <c r="D1468" s="66"/>
      <c r="E1468" s="104"/>
      <c r="F1468" s="66"/>
      <c r="G1468" s="88"/>
      <c r="H1468" s="66"/>
      <c r="I1468" s="67"/>
      <c r="J1468" s="67"/>
      <c r="K1468" s="121">
        <f>'B. Consumer Budget'!$I1468-'B. Consumer Budget'!$J1468</f>
        <v>0</v>
      </c>
      <c r="L1468" s="120" t="str">
        <f>IF(OR(C1468="",D1468=""),"",SUMIFS('C. Consumer Service Detail'!$J$11:$J$5010,'C. Consumer Service Detail'!$D$11:$D$5010,$C1468,'C. Consumer Service Detail'!$E$11:$E$5010,$D1468,'C. Consumer Service Detail'!$F$11:$F$5010,'B. Consumer Budget'!$G1468))</f>
        <v/>
      </c>
      <c r="M1468" s="120">
        <f>IF('B. Consumer Budget'!$K1468&lt;0,0,IF('B. Consumer Budget'!$L1468&gt;'B. Consumer Budget'!$K1468,'B. Consumer Budget'!$K1468,'B. Consumer Budget'!$L1468))</f>
        <v>0</v>
      </c>
      <c r="N1468" s="120" t="str">
        <f>IF('B. Consumer Budget'!$L1468="","",'B. Consumer Budget'!$M1468-'B. Consumer Budget'!$L1468)</f>
        <v/>
      </c>
      <c r="O1468" s="63" t="str">
        <f>IF(OR(E1468="",F1468=""),"",SUMIFS('C. Consumer Service Detail'!$J$11:$J$5010,'C. Consumer Service Detail'!$D$11:$D$5010,$C1468,'C. Consumer Service Detail'!$E$11:$E$5010,$D1468,'C. Consumer Service Detail'!$F$11:$F$5010,'B. Consumer Budget'!$G1468,'C. Consumer Service Detail'!$P$11:$P$5010,"Denied"))</f>
        <v/>
      </c>
    </row>
    <row r="1469" spans="2:15" x14ac:dyDescent="0.25">
      <c r="B1469" s="64">
        <f t="shared" si="23"/>
        <v>1459</v>
      </c>
      <c r="C1469" s="68"/>
      <c r="D1469" s="69"/>
      <c r="E1469" s="103"/>
      <c r="F1469" s="69"/>
      <c r="G1469" s="89"/>
      <c r="H1469" s="69"/>
      <c r="I1469" s="70"/>
      <c r="J1469" s="70"/>
      <c r="K1469" s="121">
        <f>'B. Consumer Budget'!$I1469-'B. Consumer Budget'!$J1469</f>
        <v>0</v>
      </c>
      <c r="L1469" s="120" t="str">
        <f>IF(OR(C1469="",D1469=""),"",SUMIFS('C. Consumer Service Detail'!$J$11:$J$5010,'C. Consumer Service Detail'!$D$11:$D$5010,$C1469,'C. Consumer Service Detail'!$E$11:$E$5010,$D1469,'C. Consumer Service Detail'!$F$11:$F$5010,'B. Consumer Budget'!$G1469))</f>
        <v/>
      </c>
      <c r="M1469" s="120">
        <f>IF('B. Consumer Budget'!$K1469&lt;0,0,IF('B. Consumer Budget'!$L1469&gt;'B. Consumer Budget'!$K1469,'B. Consumer Budget'!$K1469,'B. Consumer Budget'!$L1469))</f>
        <v>0</v>
      </c>
      <c r="N1469" s="120" t="str">
        <f>IF('B. Consumer Budget'!$L1469="","",'B. Consumer Budget'!$M1469-'B. Consumer Budget'!$L1469)</f>
        <v/>
      </c>
      <c r="O1469" s="63" t="str">
        <f>IF(OR(E1469="",F1469=""),"",SUMIFS('C. Consumer Service Detail'!$J$11:$J$5010,'C. Consumer Service Detail'!$D$11:$D$5010,$C1469,'C. Consumer Service Detail'!$E$11:$E$5010,$D1469,'C. Consumer Service Detail'!$F$11:$F$5010,'B. Consumer Budget'!$G1469,'C. Consumer Service Detail'!$P$11:$P$5010,"Denied"))</f>
        <v/>
      </c>
    </row>
    <row r="1470" spans="2:15" x14ac:dyDescent="0.25">
      <c r="B1470" s="64">
        <f t="shared" si="23"/>
        <v>1460</v>
      </c>
      <c r="C1470" s="65"/>
      <c r="D1470" s="66"/>
      <c r="E1470" s="104"/>
      <c r="F1470" s="66"/>
      <c r="G1470" s="88"/>
      <c r="H1470" s="66"/>
      <c r="I1470" s="67"/>
      <c r="J1470" s="67"/>
      <c r="K1470" s="121">
        <f>'B. Consumer Budget'!$I1470-'B. Consumer Budget'!$J1470</f>
        <v>0</v>
      </c>
      <c r="L1470" s="120" t="str">
        <f>IF(OR(C1470="",D1470=""),"",SUMIFS('C. Consumer Service Detail'!$J$11:$J$5010,'C. Consumer Service Detail'!$D$11:$D$5010,$C1470,'C. Consumer Service Detail'!$E$11:$E$5010,$D1470,'C. Consumer Service Detail'!$F$11:$F$5010,'B. Consumer Budget'!$G1470))</f>
        <v/>
      </c>
      <c r="M1470" s="120">
        <f>IF('B. Consumer Budget'!$K1470&lt;0,0,IF('B. Consumer Budget'!$L1470&gt;'B. Consumer Budget'!$K1470,'B. Consumer Budget'!$K1470,'B. Consumer Budget'!$L1470))</f>
        <v>0</v>
      </c>
      <c r="N1470" s="120" t="str">
        <f>IF('B. Consumer Budget'!$L1470="","",'B. Consumer Budget'!$M1470-'B. Consumer Budget'!$L1470)</f>
        <v/>
      </c>
      <c r="O1470" s="63" t="str">
        <f>IF(OR(E1470="",F1470=""),"",SUMIFS('C. Consumer Service Detail'!$J$11:$J$5010,'C. Consumer Service Detail'!$D$11:$D$5010,$C1470,'C. Consumer Service Detail'!$E$11:$E$5010,$D1470,'C. Consumer Service Detail'!$F$11:$F$5010,'B. Consumer Budget'!$G1470,'C. Consumer Service Detail'!$P$11:$P$5010,"Denied"))</f>
        <v/>
      </c>
    </row>
    <row r="1471" spans="2:15" x14ac:dyDescent="0.25">
      <c r="B1471" s="64">
        <f t="shared" si="23"/>
        <v>1461</v>
      </c>
      <c r="C1471" s="68"/>
      <c r="D1471" s="69"/>
      <c r="E1471" s="103"/>
      <c r="F1471" s="69"/>
      <c r="G1471" s="89"/>
      <c r="H1471" s="69"/>
      <c r="I1471" s="70"/>
      <c r="J1471" s="70"/>
      <c r="K1471" s="121">
        <f>'B. Consumer Budget'!$I1471-'B. Consumer Budget'!$J1471</f>
        <v>0</v>
      </c>
      <c r="L1471" s="120" t="str">
        <f>IF(OR(C1471="",D1471=""),"",SUMIFS('C. Consumer Service Detail'!$J$11:$J$5010,'C. Consumer Service Detail'!$D$11:$D$5010,$C1471,'C. Consumer Service Detail'!$E$11:$E$5010,$D1471,'C. Consumer Service Detail'!$F$11:$F$5010,'B. Consumer Budget'!$G1471))</f>
        <v/>
      </c>
      <c r="M1471" s="120">
        <f>IF('B. Consumer Budget'!$K1471&lt;0,0,IF('B. Consumer Budget'!$L1471&gt;'B. Consumer Budget'!$K1471,'B. Consumer Budget'!$K1471,'B. Consumer Budget'!$L1471))</f>
        <v>0</v>
      </c>
      <c r="N1471" s="120" t="str">
        <f>IF('B. Consumer Budget'!$L1471="","",'B. Consumer Budget'!$M1471-'B. Consumer Budget'!$L1471)</f>
        <v/>
      </c>
      <c r="O1471" s="63" t="str">
        <f>IF(OR(E1471="",F1471=""),"",SUMIFS('C. Consumer Service Detail'!$J$11:$J$5010,'C. Consumer Service Detail'!$D$11:$D$5010,$C1471,'C. Consumer Service Detail'!$E$11:$E$5010,$D1471,'C. Consumer Service Detail'!$F$11:$F$5010,'B. Consumer Budget'!$G1471,'C. Consumer Service Detail'!$P$11:$P$5010,"Denied"))</f>
        <v/>
      </c>
    </row>
    <row r="1472" spans="2:15" x14ac:dyDescent="0.25">
      <c r="B1472" s="64">
        <f t="shared" si="23"/>
        <v>1462</v>
      </c>
      <c r="C1472" s="65"/>
      <c r="D1472" s="66"/>
      <c r="E1472" s="104"/>
      <c r="F1472" s="66"/>
      <c r="G1472" s="88"/>
      <c r="H1472" s="66"/>
      <c r="I1472" s="67"/>
      <c r="J1472" s="67"/>
      <c r="K1472" s="121">
        <f>'B. Consumer Budget'!$I1472-'B. Consumer Budget'!$J1472</f>
        <v>0</v>
      </c>
      <c r="L1472" s="120" t="str">
        <f>IF(OR(C1472="",D1472=""),"",SUMIFS('C. Consumer Service Detail'!$J$11:$J$5010,'C. Consumer Service Detail'!$D$11:$D$5010,$C1472,'C. Consumer Service Detail'!$E$11:$E$5010,$D1472,'C. Consumer Service Detail'!$F$11:$F$5010,'B. Consumer Budget'!$G1472))</f>
        <v/>
      </c>
      <c r="M1472" s="120">
        <f>IF('B. Consumer Budget'!$K1472&lt;0,0,IF('B. Consumer Budget'!$L1472&gt;'B. Consumer Budget'!$K1472,'B. Consumer Budget'!$K1472,'B. Consumer Budget'!$L1472))</f>
        <v>0</v>
      </c>
      <c r="N1472" s="120" t="str">
        <f>IF('B. Consumer Budget'!$L1472="","",'B. Consumer Budget'!$M1472-'B. Consumer Budget'!$L1472)</f>
        <v/>
      </c>
      <c r="O1472" s="63" t="str">
        <f>IF(OR(E1472="",F1472=""),"",SUMIFS('C. Consumer Service Detail'!$J$11:$J$5010,'C. Consumer Service Detail'!$D$11:$D$5010,$C1472,'C. Consumer Service Detail'!$E$11:$E$5010,$D1472,'C. Consumer Service Detail'!$F$11:$F$5010,'B. Consumer Budget'!$G1472,'C. Consumer Service Detail'!$P$11:$P$5010,"Denied"))</f>
        <v/>
      </c>
    </row>
    <row r="1473" spans="2:15" x14ac:dyDescent="0.25">
      <c r="B1473" s="64">
        <f t="shared" si="23"/>
        <v>1463</v>
      </c>
      <c r="C1473" s="68"/>
      <c r="D1473" s="69"/>
      <c r="E1473" s="103"/>
      <c r="F1473" s="69"/>
      <c r="G1473" s="89"/>
      <c r="H1473" s="69"/>
      <c r="I1473" s="70"/>
      <c r="J1473" s="70"/>
      <c r="K1473" s="121">
        <f>'B. Consumer Budget'!$I1473-'B. Consumer Budget'!$J1473</f>
        <v>0</v>
      </c>
      <c r="L1473" s="120" t="str">
        <f>IF(OR(C1473="",D1473=""),"",SUMIFS('C. Consumer Service Detail'!$J$11:$J$5010,'C. Consumer Service Detail'!$D$11:$D$5010,$C1473,'C. Consumer Service Detail'!$E$11:$E$5010,$D1473,'C. Consumer Service Detail'!$F$11:$F$5010,'B. Consumer Budget'!$G1473))</f>
        <v/>
      </c>
      <c r="M1473" s="120">
        <f>IF('B. Consumer Budget'!$K1473&lt;0,0,IF('B. Consumer Budget'!$L1473&gt;'B. Consumer Budget'!$K1473,'B. Consumer Budget'!$K1473,'B. Consumer Budget'!$L1473))</f>
        <v>0</v>
      </c>
      <c r="N1473" s="120" t="str">
        <f>IF('B. Consumer Budget'!$L1473="","",'B. Consumer Budget'!$M1473-'B. Consumer Budget'!$L1473)</f>
        <v/>
      </c>
      <c r="O1473" s="63" t="str">
        <f>IF(OR(E1473="",F1473=""),"",SUMIFS('C. Consumer Service Detail'!$J$11:$J$5010,'C. Consumer Service Detail'!$D$11:$D$5010,$C1473,'C. Consumer Service Detail'!$E$11:$E$5010,$D1473,'C. Consumer Service Detail'!$F$11:$F$5010,'B. Consumer Budget'!$G1473,'C. Consumer Service Detail'!$P$11:$P$5010,"Denied"))</f>
        <v/>
      </c>
    </row>
    <row r="1474" spans="2:15" x14ac:dyDescent="0.25">
      <c r="B1474" s="64">
        <f t="shared" si="23"/>
        <v>1464</v>
      </c>
      <c r="C1474" s="65"/>
      <c r="D1474" s="66"/>
      <c r="E1474" s="104"/>
      <c r="F1474" s="66"/>
      <c r="G1474" s="88"/>
      <c r="H1474" s="66"/>
      <c r="I1474" s="67"/>
      <c r="J1474" s="67"/>
      <c r="K1474" s="121">
        <f>'B. Consumer Budget'!$I1474-'B. Consumer Budget'!$J1474</f>
        <v>0</v>
      </c>
      <c r="L1474" s="120" t="str">
        <f>IF(OR(C1474="",D1474=""),"",SUMIFS('C. Consumer Service Detail'!$J$11:$J$5010,'C. Consumer Service Detail'!$D$11:$D$5010,$C1474,'C. Consumer Service Detail'!$E$11:$E$5010,$D1474,'C. Consumer Service Detail'!$F$11:$F$5010,'B. Consumer Budget'!$G1474))</f>
        <v/>
      </c>
      <c r="M1474" s="120">
        <f>IF('B. Consumer Budget'!$K1474&lt;0,0,IF('B. Consumer Budget'!$L1474&gt;'B. Consumer Budget'!$K1474,'B. Consumer Budget'!$K1474,'B. Consumer Budget'!$L1474))</f>
        <v>0</v>
      </c>
      <c r="N1474" s="120" t="str">
        <f>IF('B. Consumer Budget'!$L1474="","",'B. Consumer Budget'!$M1474-'B. Consumer Budget'!$L1474)</f>
        <v/>
      </c>
      <c r="O1474" s="63" t="str">
        <f>IF(OR(E1474="",F1474=""),"",SUMIFS('C. Consumer Service Detail'!$J$11:$J$5010,'C. Consumer Service Detail'!$D$11:$D$5010,$C1474,'C. Consumer Service Detail'!$E$11:$E$5010,$D1474,'C. Consumer Service Detail'!$F$11:$F$5010,'B. Consumer Budget'!$G1474,'C. Consumer Service Detail'!$P$11:$P$5010,"Denied"))</f>
        <v/>
      </c>
    </row>
    <row r="1475" spans="2:15" x14ac:dyDescent="0.25">
      <c r="B1475" s="64">
        <f t="shared" si="23"/>
        <v>1465</v>
      </c>
      <c r="C1475" s="68"/>
      <c r="D1475" s="69"/>
      <c r="E1475" s="103"/>
      <c r="F1475" s="69"/>
      <c r="G1475" s="89"/>
      <c r="H1475" s="69"/>
      <c r="I1475" s="70"/>
      <c r="J1475" s="70"/>
      <c r="K1475" s="121">
        <f>'B. Consumer Budget'!$I1475-'B. Consumer Budget'!$J1475</f>
        <v>0</v>
      </c>
      <c r="L1475" s="120" t="str">
        <f>IF(OR(C1475="",D1475=""),"",SUMIFS('C. Consumer Service Detail'!$J$11:$J$5010,'C. Consumer Service Detail'!$D$11:$D$5010,$C1475,'C. Consumer Service Detail'!$E$11:$E$5010,$D1475,'C. Consumer Service Detail'!$F$11:$F$5010,'B. Consumer Budget'!$G1475))</f>
        <v/>
      </c>
      <c r="M1475" s="120">
        <f>IF('B. Consumer Budget'!$K1475&lt;0,0,IF('B. Consumer Budget'!$L1475&gt;'B. Consumer Budget'!$K1475,'B. Consumer Budget'!$K1475,'B. Consumer Budget'!$L1475))</f>
        <v>0</v>
      </c>
      <c r="N1475" s="120" t="str">
        <f>IF('B. Consumer Budget'!$L1475="","",'B. Consumer Budget'!$M1475-'B. Consumer Budget'!$L1475)</f>
        <v/>
      </c>
      <c r="O1475" s="63" t="str">
        <f>IF(OR(E1475="",F1475=""),"",SUMIFS('C. Consumer Service Detail'!$J$11:$J$5010,'C. Consumer Service Detail'!$D$11:$D$5010,$C1475,'C. Consumer Service Detail'!$E$11:$E$5010,$D1475,'C. Consumer Service Detail'!$F$11:$F$5010,'B. Consumer Budget'!$G1475,'C. Consumer Service Detail'!$P$11:$P$5010,"Denied"))</f>
        <v/>
      </c>
    </row>
    <row r="1476" spans="2:15" x14ac:dyDescent="0.25">
      <c r="B1476" s="64">
        <f t="shared" si="23"/>
        <v>1466</v>
      </c>
      <c r="C1476" s="65"/>
      <c r="D1476" s="66"/>
      <c r="E1476" s="104"/>
      <c r="F1476" s="66"/>
      <c r="G1476" s="88"/>
      <c r="H1476" s="66"/>
      <c r="I1476" s="67"/>
      <c r="J1476" s="67"/>
      <c r="K1476" s="121">
        <f>'B. Consumer Budget'!$I1476-'B. Consumer Budget'!$J1476</f>
        <v>0</v>
      </c>
      <c r="L1476" s="120" t="str">
        <f>IF(OR(C1476="",D1476=""),"",SUMIFS('C. Consumer Service Detail'!$J$11:$J$5010,'C. Consumer Service Detail'!$D$11:$D$5010,$C1476,'C. Consumer Service Detail'!$E$11:$E$5010,$D1476,'C. Consumer Service Detail'!$F$11:$F$5010,'B. Consumer Budget'!$G1476))</f>
        <v/>
      </c>
      <c r="M1476" s="120">
        <f>IF('B. Consumer Budget'!$K1476&lt;0,0,IF('B. Consumer Budget'!$L1476&gt;'B. Consumer Budget'!$K1476,'B. Consumer Budget'!$K1476,'B. Consumer Budget'!$L1476))</f>
        <v>0</v>
      </c>
      <c r="N1476" s="120" t="str">
        <f>IF('B. Consumer Budget'!$L1476="","",'B. Consumer Budget'!$M1476-'B. Consumer Budget'!$L1476)</f>
        <v/>
      </c>
      <c r="O1476" s="63" t="str">
        <f>IF(OR(E1476="",F1476=""),"",SUMIFS('C. Consumer Service Detail'!$J$11:$J$5010,'C. Consumer Service Detail'!$D$11:$D$5010,$C1476,'C. Consumer Service Detail'!$E$11:$E$5010,$D1476,'C. Consumer Service Detail'!$F$11:$F$5010,'B. Consumer Budget'!$G1476,'C. Consumer Service Detail'!$P$11:$P$5010,"Denied"))</f>
        <v/>
      </c>
    </row>
    <row r="1477" spans="2:15" x14ac:dyDescent="0.25">
      <c r="B1477" s="64">
        <f t="shared" si="23"/>
        <v>1467</v>
      </c>
      <c r="C1477" s="68"/>
      <c r="D1477" s="69"/>
      <c r="E1477" s="103"/>
      <c r="F1477" s="69"/>
      <c r="G1477" s="89"/>
      <c r="H1477" s="69"/>
      <c r="I1477" s="70"/>
      <c r="J1477" s="70"/>
      <c r="K1477" s="121">
        <f>'B. Consumer Budget'!$I1477-'B. Consumer Budget'!$J1477</f>
        <v>0</v>
      </c>
      <c r="L1477" s="120" t="str">
        <f>IF(OR(C1477="",D1477=""),"",SUMIFS('C. Consumer Service Detail'!$J$11:$J$5010,'C. Consumer Service Detail'!$D$11:$D$5010,$C1477,'C. Consumer Service Detail'!$E$11:$E$5010,$D1477,'C. Consumer Service Detail'!$F$11:$F$5010,'B. Consumer Budget'!$G1477))</f>
        <v/>
      </c>
      <c r="M1477" s="120">
        <f>IF('B. Consumer Budget'!$K1477&lt;0,0,IF('B. Consumer Budget'!$L1477&gt;'B. Consumer Budget'!$K1477,'B. Consumer Budget'!$K1477,'B. Consumer Budget'!$L1477))</f>
        <v>0</v>
      </c>
      <c r="N1477" s="120" t="str">
        <f>IF('B. Consumer Budget'!$L1477="","",'B. Consumer Budget'!$M1477-'B. Consumer Budget'!$L1477)</f>
        <v/>
      </c>
      <c r="O1477" s="63" t="str">
        <f>IF(OR(E1477="",F1477=""),"",SUMIFS('C. Consumer Service Detail'!$J$11:$J$5010,'C. Consumer Service Detail'!$D$11:$D$5010,$C1477,'C. Consumer Service Detail'!$E$11:$E$5010,$D1477,'C. Consumer Service Detail'!$F$11:$F$5010,'B. Consumer Budget'!$G1477,'C. Consumer Service Detail'!$P$11:$P$5010,"Denied"))</f>
        <v/>
      </c>
    </row>
    <row r="1478" spans="2:15" x14ac:dyDescent="0.25">
      <c r="B1478" s="64">
        <f t="shared" si="23"/>
        <v>1468</v>
      </c>
      <c r="C1478" s="65"/>
      <c r="D1478" s="66"/>
      <c r="E1478" s="104"/>
      <c r="F1478" s="66"/>
      <c r="G1478" s="88"/>
      <c r="H1478" s="66"/>
      <c r="I1478" s="67"/>
      <c r="J1478" s="67"/>
      <c r="K1478" s="121">
        <f>'B. Consumer Budget'!$I1478-'B. Consumer Budget'!$J1478</f>
        <v>0</v>
      </c>
      <c r="L1478" s="120" t="str">
        <f>IF(OR(C1478="",D1478=""),"",SUMIFS('C. Consumer Service Detail'!$J$11:$J$5010,'C. Consumer Service Detail'!$D$11:$D$5010,$C1478,'C. Consumer Service Detail'!$E$11:$E$5010,$D1478,'C. Consumer Service Detail'!$F$11:$F$5010,'B. Consumer Budget'!$G1478))</f>
        <v/>
      </c>
      <c r="M1478" s="120">
        <f>IF('B. Consumer Budget'!$K1478&lt;0,0,IF('B. Consumer Budget'!$L1478&gt;'B. Consumer Budget'!$K1478,'B. Consumer Budget'!$K1478,'B. Consumer Budget'!$L1478))</f>
        <v>0</v>
      </c>
      <c r="N1478" s="120" t="str">
        <f>IF('B. Consumer Budget'!$L1478="","",'B. Consumer Budget'!$M1478-'B. Consumer Budget'!$L1478)</f>
        <v/>
      </c>
      <c r="O1478" s="63" t="str">
        <f>IF(OR(E1478="",F1478=""),"",SUMIFS('C. Consumer Service Detail'!$J$11:$J$5010,'C. Consumer Service Detail'!$D$11:$D$5010,$C1478,'C. Consumer Service Detail'!$E$11:$E$5010,$D1478,'C. Consumer Service Detail'!$F$11:$F$5010,'B. Consumer Budget'!$G1478,'C. Consumer Service Detail'!$P$11:$P$5010,"Denied"))</f>
        <v/>
      </c>
    </row>
    <row r="1479" spans="2:15" x14ac:dyDescent="0.25">
      <c r="B1479" s="64">
        <f t="shared" si="23"/>
        <v>1469</v>
      </c>
      <c r="C1479" s="68"/>
      <c r="D1479" s="69"/>
      <c r="E1479" s="103"/>
      <c r="F1479" s="69"/>
      <c r="G1479" s="89"/>
      <c r="H1479" s="69"/>
      <c r="I1479" s="70"/>
      <c r="J1479" s="70"/>
      <c r="K1479" s="121">
        <f>'B. Consumer Budget'!$I1479-'B. Consumer Budget'!$J1479</f>
        <v>0</v>
      </c>
      <c r="L1479" s="120" t="str">
        <f>IF(OR(C1479="",D1479=""),"",SUMIFS('C. Consumer Service Detail'!$J$11:$J$5010,'C. Consumer Service Detail'!$D$11:$D$5010,$C1479,'C. Consumer Service Detail'!$E$11:$E$5010,$D1479,'C. Consumer Service Detail'!$F$11:$F$5010,'B. Consumer Budget'!$G1479))</f>
        <v/>
      </c>
      <c r="M1479" s="120">
        <f>IF('B. Consumer Budget'!$K1479&lt;0,0,IF('B. Consumer Budget'!$L1479&gt;'B. Consumer Budget'!$K1479,'B. Consumer Budget'!$K1479,'B. Consumer Budget'!$L1479))</f>
        <v>0</v>
      </c>
      <c r="N1479" s="120" t="str">
        <f>IF('B. Consumer Budget'!$L1479="","",'B. Consumer Budget'!$M1479-'B. Consumer Budget'!$L1479)</f>
        <v/>
      </c>
      <c r="O1479" s="63" t="str">
        <f>IF(OR(E1479="",F1479=""),"",SUMIFS('C. Consumer Service Detail'!$J$11:$J$5010,'C. Consumer Service Detail'!$D$11:$D$5010,$C1479,'C. Consumer Service Detail'!$E$11:$E$5010,$D1479,'C. Consumer Service Detail'!$F$11:$F$5010,'B. Consumer Budget'!$G1479,'C. Consumer Service Detail'!$P$11:$P$5010,"Denied"))</f>
        <v/>
      </c>
    </row>
    <row r="1480" spans="2:15" x14ac:dyDescent="0.25">
      <c r="B1480" s="64">
        <f t="shared" si="23"/>
        <v>1470</v>
      </c>
      <c r="C1480" s="65"/>
      <c r="D1480" s="66"/>
      <c r="E1480" s="104"/>
      <c r="F1480" s="66"/>
      <c r="G1480" s="88"/>
      <c r="H1480" s="66"/>
      <c r="I1480" s="67"/>
      <c r="J1480" s="67"/>
      <c r="K1480" s="121">
        <f>'B. Consumer Budget'!$I1480-'B. Consumer Budget'!$J1480</f>
        <v>0</v>
      </c>
      <c r="L1480" s="120" t="str">
        <f>IF(OR(C1480="",D1480=""),"",SUMIFS('C. Consumer Service Detail'!$J$11:$J$5010,'C. Consumer Service Detail'!$D$11:$D$5010,$C1480,'C. Consumer Service Detail'!$E$11:$E$5010,$D1480,'C. Consumer Service Detail'!$F$11:$F$5010,'B. Consumer Budget'!$G1480))</f>
        <v/>
      </c>
      <c r="M1480" s="120">
        <f>IF('B. Consumer Budget'!$K1480&lt;0,0,IF('B. Consumer Budget'!$L1480&gt;'B. Consumer Budget'!$K1480,'B. Consumer Budget'!$K1480,'B. Consumer Budget'!$L1480))</f>
        <v>0</v>
      </c>
      <c r="N1480" s="120" t="str">
        <f>IF('B. Consumer Budget'!$L1480="","",'B. Consumer Budget'!$M1480-'B. Consumer Budget'!$L1480)</f>
        <v/>
      </c>
      <c r="O1480" s="63" t="str">
        <f>IF(OR(E1480="",F1480=""),"",SUMIFS('C. Consumer Service Detail'!$J$11:$J$5010,'C. Consumer Service Detail'!$D$11:$D$5010,$C1480,'C. Consumer Service Detail'!$E$11:$E$5010,$D1480,'C. Consumer Service Detail'!$F$11:$F$5010,'B. Consumer Budget'!$G1480,'C. Consumer Service Detail'!$P$11:$P$5010,"Denied"))</f>
        <v/>
      </c>
    </row>
    <row r="1481" spans="2:15" x14ac:dyDescent="0.25">
      <c r="B1481" s="64">
        <f t="shared" si="23"/>
        <v>1471</v>
      </c>
      <c r="C1481" s="68"/>
      <c r="D1481" s="69"/>
      <c r="E1481" s="103"/>
      <c r="F1481" s="69"/>
      <c r="G1481" s="89"/>
      <c r="H1481" s="69"/>
      <c r="I1481" s="70"/>
      <c r="J1481" s="70"/>
      <c r="K1481" s="121">
        <f>'B. Consumer Budget'!$I1481-'B. Consumer Budget'!$J1481</f>
        <v>0</v>
      </c>
      <c r="L1481" s="120" t="str">
        <f>IF(OR(C1481="",D1481=""),"",SUMIFS('C. Consumer Service Detail'!$J$11:$J$5010,'C. Consumer Service Detail'!$D$11:$D$5010,$C1481,'C. Consumer Service Detail'!$E$11:$E$5010,$D1481,'C. Consumer Service Detail'!$F$11:$F$5010,'B. Consumer Budget'!$G1481))</f>
        <v/>
      </c>
      <c r="M1481" s="120">
        <f>IF('B. Consumer Budget'!$K1481&lt;0,0,IF('B. Consumer Budget'!$L1481&gt;'B. Consumer Budget'!$K1481,'B. Consumer Budget'!$K1481,'B. Consumer Budget'!$L1481))</f>
        <v>0</v>
      </c>
      <c r="N1481" s="120" t="str">
        <f>IF('B. Consumer Budget'!$L1481="","",'B. Consumer Budget'!$M1481-'B. Consumer Budget'!$L1481)</f>
        <v/>
      </c>
      <c r="O1481" s="63" t="str">
        <f>IF(OR(E1481="",F1481=""),"",SUMIFS('C. Consumer Service Detail'!$J$11:$J$5010,'C. Consumer Service Detail'!$D$11:$D$5010,$C1481,'C. Consumer Service Detail'!$E$11:$E$5010,$D1481,'C. Consumer Service Detail'!$F$11:$F$5010,'B. Consumer Budget'!$G1481,'C. Consumer Service Detail'!$P$11:$P$5010,"Denied"))</f>
        <v/>
      </c>
    </row>
    <row r="1482" spans="2:15" x14ac:dyDescent="0.25">
      <c r="B1482" s="64">
        <f t="shared" si="23"/>
        <v>1472</v>
      </c>
      <c r="C1482" s="65"/>
      <c r="D1482" s="66"/>
      <c r="E1482" s="104"/>
      <c r="F1482" s="66"/>
      <c r="G1482" s="88"/>
      <c r="H1482" s="66"/>
      <c r="I1482" s="67"/>
      <c r="J1482" s="67"/>
      <c r="K1482" s="121">
        <f>'B. Consumer Budget'!$I1482-'B. Consumer Budget'!$J1482</f>
        <v>0</v>
      </c>
      <c r="L1482" s="120" t="str">
        <f>IF(OR(C1482="",D1482=""),"",SUMIFS('C. Consumer Service Detail'!$J$11:$J$5010,'C. Consumer Service Detail'!$D$11:$D$5010,$C1482,'C. Consumer Service Detail'!$E$11:$E$5010,$D1482,'C. Consumer Service Detail'!$F$11:$F$5010,'B. Consumer Budget'!$G1482))</f>
        <v/>
      </c>
      <c r="M1482" s="120">
        <f>IF('B. Consumer Budget'!$K1482&lt;0,0,IF('B. Consumer Budget'!$L1482&gt;'B. Consumer Budget'!$K1482,'B. Consumer Budget'!$K1482,'B. Consumer Budget'!$L1482))</f>
        <v>0</v>
      </c>
      <c r="N1482" s="120" t="str">
        <f>IF('B. Consumer Budget'!$L1482="","",'B. Consumer Budget'!$M1482-'B. Consumer Budget'!$L1482)</f>
        <v/>
      </c>
      <c r="O1482" s="63" t="str">
        <f>IF(OR(E1482="",F1482=""),"",SUMIFS('C. Consumer Service Detail'!$J$11:$J$5010,'C. Consumer Service Detail'!$D$11:$D$5010,$C1482,'C. Consumer Service Detail'!$E$11:$E$5010,$D1482,'C. Consumer Service Detail'!$F$11:$F$5010,'B. Consumer Budget'!$G1482,'C. Consumer Service Detail'!$P$11:$P$5010,"Denied"))</f>
        <v/>
      </c>
    </row>
    <row r="1483" spans="2:15" x14ac:dyDescent="0.25">
      <c r="B1483" s="64">
        <f t="shared" si="23"/>
        <v>1473</v>
      </c>
      <c r="C1483" s="68"/>
      <c r="D1483" s="69"/>
      <c r="E1483" s="103"/>
      <c r="F1483" s="69"/>
      <c r="G1483" s="89"/>
      <c r="H1483" s="69"/>
      <c r="I1483" s="70"/>
      <c r="J1483" s="70"/>
      <c r="K1483" s="121">
        <f>'B. Consumer Budget'!$I1483-'B. Consumer Budget'!$J1483</f>
        <v>0</v>
      </c>
      <c r="L1483" s="120" t="str">
        <f>IF(OR(C1483="",D1483=""),"",SUMIFS('C. Consumer Service Detail'!$J$11:$J$5010,'C. Consumer Service Detail'!$D$11:$D$5010,$C1483,'C. Consumer Service Detail'!$E$11:$E$5010,$D1483,'C. Consumer Service Detail'!$F$11:$F$5010,'B. Consumer Budget'!$G1483))</f>
        <v/>
      </c>
      <c r="M1483" s="120">
        <f>IF('B. Consumer Budget'!$K1483&lt;0,0,IF('B. Consumer Budget'!$L1483&gt;'B. Consumer Budget'!$K1483,'B. Consumer Budget'!$K1483,'B. Consumer Budget'!$L1483))</f>
        <v>0</v>
      </c>
      <c r="N1483" s="120" t="str">
        <f>IF('B. Consumer Budget'!$L1483="","",'B. Consumer Budget'!$M1483-'B. Consumer Budget'!$L1483)</f>
        <v/>
      </c>
      <c r="O1483" s="63" t="str">
        <f>IF(OR(E1483="",F1483=""),"",SUMIFS('C. Consumer Service Detail'!$J$11:$J$5010,'C. Consumer Service Detail'!$D$11:$D$5010,$C1483,'C. Consumer Service Detail'!$E$11:$E$5010,$D1483,'C. Consumer Service Detail'!$F$11:$F$5010,'B. Consumer Budget'!$G1483,'C. Consumer Service Detail'!$P$11:$P$5010,"Denied"))</f>
        <v/>
      </c>
    </row>
    <row r="1484" spans="2:15" x14ac:dyDescent="0.25">
      <c r="B1484" s="64">
        <f t="shared" si="23"/>
        <v>1474</v>
      </c>
      <c r="C1484" s="65"/>
      <c r="D1484" s="66"/>
      <c r="E1484" s="104"/>
      <c r="F1484" s="66"/>
      <c r="G1484" s="88"/>
      <c r="H1484" s="66"/>
      <c r="I1484" s="67"/>
      <c r="J1484" s="67"/>
      <c r="K1484" s="121">
        <f>'B. Consumer Budget'!$I1484-'B. Consumer Budget'!$J1484</f>
        <v>0</v>
      </c>
      <c r="L1484" s="120" t="str">
        <f>IF(OR(C1484="",D1484=""),"",SUMIFS('C. Consumer Service Detail'!$J$11:$J$5010,'C. Consumer Service Detail'!$D$11:$D$5010,$C1484,'C. Consumer Service Detail'!$E$11:$E$5010,$D1484,'C. Consumer Service Detail'!$F$11:$F$5010,'B. Consumer Budget'!$G1484))</f>
        <v/>
      </c>
      <c r="M1484" s="120">
        <f>IF('B. Consumer Budget'!$K1484&lt;0,0,IF('B. Consumer Budget'!$L1484&gt;'B. Consumer Budget'!$K1484,'B. Consumer Budget'!$K1484,'B. Consumer Budget'!$L1484))</f>
        <v>0</v>
      </c>
      <c r="N1484" s="120" t="str">
        <f>IF('B. Consumer Budget'!$L1484="","",'B. Consumer Budget'!$M1484-'B. Consumer Budget'!$L1484)</f>
        <v/>
      </c>
      <c r="O1484" s="63" t="str">
        <f>IF(OR(E1484="",F1484=""),"",SUMIFS('C. Consumer Service Detail'!$J$11:$J$5010,'C. Consumer Service Detail'!$D$11:$D$5010,$C1484,'C. Consumer Service Detail'!$E$11:$E$5010,$D1484,'C. Consumer Service Detail'!$F$11:$F$5010,'B. Consumer Budget'!$G1484,'C. Consumer Service Detail'!$P$11:$P$5010,"Denied"))</f>
        <v/>
      </c>
    </row>
    <row r="1485" spans="2:15" x14ac:dyDescent="0.25">
      <c r="B1485" s="64">
        <f t="shared" si="23"/>
        <v>1475</v>
      </c>
      <c r="C1485" s="68"/>
      <c r="D1485" s="69"/>
      <c r="E1485" s="103"/>
      <c r="F1485" s="69"/>
      <c r="G1485" s="89"/>
      <c r="H1485" s="69"/>
      <c r="I1485" s="70"/>
      <c r="J1485" s="70"/>
      <c r="K1485" s="121">
        <f>'B. Consumer Budget'!$I1485-'B. Consumer Budget'!$J1485</f>
        <v>0</v>
      </c>
      <c r="L1485" s="120" t="str">
        <f>IF(OR(C1485="",D1485=""),"",SUMIFS('C. Consumer Service Detail'!$J$11:$J$5010,'C. Consumer Service Detail'!$D$11:$D$5010,$C1485,'C. Consumer Service Detail'!$E$11:$E$5010,$D1485,'C. Consumer Service Detail'!$F$11:$F$5010,'B. Consumer Budget'!$G1485))</f>
        <v/>
      </c>
      <c r="M1485" s="120">
        <f>IF('B. Consumer Budget'!$K1485&lt;0,0,IF('B. Consumer Budget'!$L1485&gt;'B. Consumer Budget'!$K1485,'B. Consumer Budget'!$K1485,'B. Consumer Budget'!$L1485))</f>
        <v>0</v>
      </c>
      <c r="N1485" s="120" t="str">
        <f>IF('B. Consumer Budget'!$L1485="","",'B. Consumer Budget'!$M1485-'B. Consumer Budget'!$L1485)</f>
        <v/>
      </c>
      <c r="O1485" s="63" t="str">
        <f>IF(OR(E1485="",F1485=""),"",SUMIFS('C. Consumer Service Detail'!$J$11:$J$5010,'C. Consumer Service Detail'!$D$11:$D$5010,$C1485,'C. Consumer Service Detail'!$E$11:$E$5010,$D1485,'C. Consumer Service Detail'!$F$11:$F$5010,'B. Consumer Budget'!$G1485,'C. Consumer Service Detail'!$P$11:$P$5010,"Denied"))</f>
        <v/>
      </c>
    </row>
    <row r="1486" spans="2:15" x14ac:dyDescent="0.25">
      <c r="B1486" s="64">
        <f t="shared" si="23"/>
        <v>1476</v>
      </c>
      <c r="C1486" s="65"/>
      <c r="D1486" s="66"/>
      <c r="E1486" s="104"/>
      <c r="F1486" s="66"/>
      <c r="G1486" s="88"/>
      <c r="H1486" s="66"/>
      <c r="I1486" s="67"/>
      <c r="J1486" s="67"/>
      <c r="K1486" s="121">
        <f>'B. Consumer Budget'!$I1486-'B. Consumer Budget'!$J1486</f>
        <v>0</v>
      </c>
      <c r="L1486" s="120" t="str">
        <f>IF(OR(C1486="",D1486=""),"",SUMIFS('C. Consumer Service Detail'!$J$11:$J$5010,'C. Consumer Service Detail'!$D$11:$D$5010,$C1486,'C. Consumer Service Detail'!$E$11:$E$5010,$D1486,'C. Consumer Service Detail'!$F$11:$F$5010,'B. Consumer Budget'!$G1486))</f>
        <v/>
      </c>
      <c r="M1486" s="120">
        <f>IF('B. Consumer Budget'!$K1486&lt;0,0,IF('B. Consumer Budget'!$L1486&gt;'B. Consumer Budget'!$K1486,'B. Consumer Budget'!$K1486,'B. Consumer Budget'!$L1486))</f>
        <v>0</v>
      </c>
      <c r="N1486" s="120" t="str">
        <f>IF('B. Consumer Budget'!$L1486="","",'B. Consumer Budget'!$M1486-'B. Consumer Budget'!$L1486)</f>
        <v/>
      </c>
      <c r="O1486" s="63" t="str">
        <f>IF(OR(E1486="",F1486=""),"",SUMIFS('C. Consumer Service Detail'!$J$11:$J$5010,'C. Consumer Service Detail'!$D$11:$D$5010,$C1486,'C. Consumer Service Detail'!$E$11:$E$5010,$D1486,'C. Consumer Service Detail'!$F$11:$F$5010,'B. Consumer Budget'!$G1486,'C. Consumer Service Detail'!$P$11:$P$5010,"Denied"))</f>
        <v/>
      </c>
    </row>
    <row r="1487" spans="2:15" x14ac:dyDescent="0.25">
      <c r="B1487" s="64">
        <f t="shared" si="23"/>
        <v>1477</v>
      </c>
      <c r="C1487" s="68"/>
      <c r="D1487" s="69"/>
      <c r="E1487" s="103"/>
      <c r="F1487" s="69"/>
      <c r="G1487" s="89"/>
      <c r="H1487" s="69"/>
      <c r="I1487" s="70"/>
      <c r="J1487" s="70"/>
      <c r="K1487" s="121">
        <f>'B. Consumer Budget'!$I1487-'B. Consumer Budget'!$J1487</f>
        <v>0</v>
      </c>
      <c r="L1487" s="120" t="str">
        <f>IF(OR(C1487="",D1487=""),"",SUMIFS('C. Consumer Service Detail'!$J$11:$J$5010,'C. Consumer Service Detail'!$D$11:$D$5010,$C1487,'C. Consumer Service Detail'!$E$11:$E$5010,$D1487,'C. Consumer Service Detail'!$F$11:$F$5010,'B. Consumer Budget'!$G1487))</f>
        <v/>
      </c>
      <c r="M1487" s="120">
        <f>IF('B. Consumer Budget'!$K1487&lt;0,0,IF('B. Consumer Budget'!$L1487&gt;'B. Consumer Budget'!$K1487,'B. Consumer Budget'!$K1487,'B. Consumer Budget'!$L1487))</f>
        <v>0</v>
      </c>
      <c r="N1487" s="120" t="str">
        <f>IF('B. Consumer Budget'!$L1487="","",'B. Consumer Budget'!$M1487-'B. Consumer Budget'!$L1487)</f>
        <v/>
      </c>
      <c r="O1487" s="63" t="str">
        <f>IF(OR(E1487="",F1487=""),"",SUMIFS('C. Consumer Service Detail'!$J$11:$J$5010,'C. Consumer Service Detail'!$D$11:$D$5010,$C1487,'C. Consumer Service Detail'!$E$11:$E$5010,$D1487,'C. Consumer Service Detail'!$F$11:$F$5010,'B. Consumer Budget'!$G1487,'C. Consumer Service Detail'!$P$11:$P$5010,"Denied"))</f>
        <v/>
      </c>
    </row>
    <row r="1488" spans="2:15" x14ac:dyDescent="0.25">
      <c r="B1488" s="64">
        <f t="shared" si="23"/>
        <v>1478</v>
      </c>
      <c r="C1488" s="65"/>
      <c r="D1488" s="66"/>
      <c r="E1488" s="104"/>
      <c r="F1488" s="66"/>
      <c r="G1488" s="88"/>
      <c r="H1488" s="66"/>
      <c r="I1488" s="67"/>
      <c r="J1488" s="67"/>
      <c r="K1488" s="121">
        <f>'B. Consumer Budget'!$I1488-'B. Consumer Budget'!$J1488</f>
        <v>0</v>
      </c>
      <c r="L1488" s="120" t="str">
        <f>IF(OR(C1488="",D1488=""),"",SUMIFS('C. Consumer Service Detail'!$J$11:$J$5010,'C. Consumer Service Detail'!$D$11:$D$5010,$C1488,'C. Consumer Service Detail'!$E$11:$E$5010,$D1488,'C. Consumer Service Detail'!$F$11:$F$5010,'B. Consumer Budget'!$G1488))</f>
        <v/>
      </c>
      <c r="M1488" s="120">
        <f>IF('B. Consumer Budget'!$K1488&lt;0,0,IF('B. Consumer Budget'!$L1488&gt;'B. Consumer Budget'!$K1488,'B. Consumer Budget'!$K1488,'B. Consumer Budget'!$L1488))</f>
        <v>0</v>
      </c>
      <c r="N1488" s="120" t="str">
        <f>IF('B. Consumer Budget'!$L1488="","",'B. Consumer Budget'!$M1488-'B. Consumer Budget'!$L1488)</f>
        <v/>
      </c>
      <c r="O1488" s="63" t="str">
        <f>IF(OR(E1488="",F1488=""),"",SUMIFS('C. Consumer Service Detail'!$J$11:$J$5010,'C. Consumer Service Detail'!$D$11:$D$5010,$C1488,'C. Consumer Service Detail'!$E$11:$E$5010,$D1488,'C. Consumer Service Detail'!$F$11:$F$5010,'B. Consumer Budget'!$G1488,'C. Consumer Service Detail'!$P$11:$P$5010,"Denied"))</f>
        <v/>
      </c>
    </row>
    <row r="1489" spans="2:15" x14ac:dyDescent="0.25">
      <c r="B1489" s="64">
        <f t="shared" si="23"/>
        <v>1479</v>
      </c>
      <c r="C1489" s="68"/>
      <c r="D1489" s="69"/>
      <c r="E1489" s="103"/>
      <c r="F1489" s="69"/>
      <c r="G1489" s="89"/>
      <c r="H1489" s="69"/>
      <c r="I1489" s="70"/>
      <c r="J1489" s="70"/>
      <c r="K1489" s="121">
        <f>'B. Consumer Budget'!$I1489-'B. Consumer Budget'!$J1489</f>
        <v>0</v>
      </c>
      <c r="L1489" s="120" t="str">
        <f>IF(OR(C1489="",D1489=""),"",SUMIFS('C. Consumer Service Detail'!$J$11:$J$5010,'C. Consumer Service Detail'!$D$11:$D$5010,$C1489,'C. Consumer Service Detail'!$E$11:$E$5010,$D1489,'C. Consumer Service Detail'!$F$11:$F$5010,'B. Consumer Budget'!$G1489))</f>
        <v/>
      </c>
      <c r="M1489" s="120">
        <f>IF('B. Consumer Budget'!$K1489&lt;0,0,IF('B. Consumer Budget'!$L1489&gt;'B. Consumer Budget'!$K1489,'B. Consumer Budget'!$K1489,'B. Consumer Budget'!$L1489))</f>
        <v>0</v>
      </c>
      <c r="N1489" s="120" t="str">
        <f>IF('B. Consumer Budget'!$L1489="","",'B. Consumer Budget'!$M1489-'B. Consumer Budget'!$L1489)</f>
        <v/>
      </c>
      <c r="O1489" s="63" t="str">
        <f>IF(OR(E1489="",F1489=""),"",SUMIFS('C. Consumer Service Detail'!$J$11:$J$5010,'C. Consumer Service Detail'!$D$11:$D$5010,$C1489,'C. Consumer Service Detail'!$E$11:$E$5010,$D1489,'C. Consumer Service Detail'!$F$11:$F$5010,'B. Consumer Budget'!$G1489,'C. Consumer Service Detail'!$P$11:$P$5010,"Denied"))</f>
        <v/>
      </c>
    </row>
    <row r="1490" spans="2:15" x14ac:dyDescent="0.25">
      <c r="B1490" s="64">
        <f t="shared" si="23"/>
        <v>1480</v>
      </c>
      <c r="C1490" s="65"/>
      <c r="D1490" s="66"/>
      <c r="E1490" s="104"/>
      <c r="F1490" s="66"/>
      <c r="G1490" s="88"/>
      <c r="H1490" s="66"/>
      <c r="I1490" s="67"/>
      <c r="J1490" s="67"/>
      <c r="K1490" s="121">
        <f>'B. Consumer Budget'!$I1490-'B. Consumer Budget'!$J1490</f>
        <v>0</v>
      </c>
      <c r="L1490" s="120" t="str">
        <f>IF(OR(C1490="",D1490=""),"",SUMIFS('C. Consumer Service Detail'!$J$11:$J$5010,'C. Consumer Service Detail'!$D$11:$D$5010,$C1490,'C. Consumer Service Detail'!$E$11:$E$5010,$D1490,'C. Consumer Service Detail'!$F$11:$F$5010,'B. Consumer Budget'!$G1490))</f>
        <v/>
      </c>
      <c r="M1490" s="120">
        <f>IF('B. Consumer Budget'!$K1490&lt;0,0,IF('B. Consumer Budget'!$L1490&gt;'B. Consumer Budget'!$K1490,'B. Consumer Budget'!$K1490,'B. Consumer Budget'!$L1490))</f>
        <v>0</v>
      </c>
      <c r="N1490" s="120" t="str">
        <f>IF('B. Consumer Budget'!$L1490="","",'B. Consumer Budget'!$M1490-'B. Consumer Budget'!$L1490)</f>
        <v/>
      </c>
      <c r="O1490" s="63" t="str">
        <f>IF(OR(E1490="",F1490=""),"",SUMIFS('C. Consumer Service Detail'!$J$11:$J$5010,'C. Consumer Service Detail'!$D$11:$D$5010,$C1490,'C. Consumer Service Detail'!$E$11:$E$5010,$D1490,'C. Consumer Service Detail'!$F$11:$F$5010,'B. Consumer Budget'!$G1490,'C. Consumer Service Detail'!$P$11:$P$5010,"Denied"))</f>
        <v/>
      </c>
    </row>
    <row r="1491" spans="2:15" x14ac:dyDescent="0.25">
      <c r="B1491" s="64">
        <f t="shared" si="23"/>
        <v>1481</v>
      </c>
      <c r="C1491" s="68"/>
      <c r="D1491" s="69"/>
      <c r="E1491" s="103"/>
      <c r="F1491" s="69"/>
      <c r="G1491" s="89"/>
      <c r="H1491" s="69"/>
      <c r="I1491" s="70"/>
      <c r="J1491" s="70"/>
      <c r="K1491" s="121">
        <f>'B. Consumer Budget'!$I1491-'B. Consumer Budget'!$J1491</f>
        <v>0</v>
      </c>
      <c r="L1491" s="120" t="str">
        <f>IF(OR(C1491="",D1491=""),"",SUMIFS('C. Consumer Service Detail'!$J$11:$J$5010,'C. Consumer Service Detail'!$D$11:$D$5010,$C1491,'C. Consumer Service Detail'!$E$11:$E$5010,$D1491,'C. Consumer Service Detail'!$F$11:$F$5010,'B. Consumer Budget'!$G1491))</f>
        <v/>
      </c>
      <c r="M1491" s="120">
        <f>IF('B. Consumer Budget'!$K1491&lt;0,0,IF('B. Consumer Budget'!$L1491&gt;'B. Consumer Budget'!$K1491,'B. Consumer Budget'!$K1491,'B. Consumer Budget'!$L1491))</f>
        <v>0</v>
      </c>
      <c r="N1491" s="120" t="str">
        <f>IF('B. Consumer Budget'!$L1491="","",'B. Consumer Budget'!$M1491-'B. Consumer Budget'!$L1491)</f>
        <v/>
      </c>
      <c r="O1491" s="63" t="str">
        <f>IF(OR(E1491="",F1491=""),"",SUMIFS('C. Consumer Service Detail'!$J$11:$J$5010,'C. Consumer Service Detail'!$D$11:$D$5010,$C1491,'C. Consumer Service Detail'!$E$11:$E$5010,$D1491,'C. Consumer Service Detail'!$F$11:$F$5010,'B. Consumer Budget'!$G1491,'C. Consumer Service Detail'!$P$11:$P$5010,"Denied"))</f>
        <v/>
      </c>
    </row>
    <row r="1492" spans="2:15" x14ac:dyDescent="0.25">
      <c r="B1492" s="64">
        <f t="shared" si="23"/>
        <v>1482</v>
      </c>
      <c r="C1492" s="65"/>
      <c r="D1492" s="66"/>
      <c r="E1492" s="104"/>
      <c r="F1492" s="66"/>
      <c r="G1492" s="88"/>
      <c r="H1492" s="66"/>
      <c r="I1492" s="67"/>
      <c r="J1492" s="67"/>
      <c r="K1492" s="121">
        <f>'B. Consumer Budget'!$I1492-'B. Consumer Budget'!$J1492</f>
        <v>0</v>
      </c>
      <c r="L1492" s="120" t="str">
        <f>IF(OR(C1492="",D1492=""),"",SUMIFS('C. Consumer Service Detail'!$J$11:$J$5010,'C. Consumer Service Detail'!$D$11:$D$5010,$C1492,'C. Consumer Service Detail'!$E$11:$E$5010,$D1492,'C. Consumer Service Detail'!$F$11:$F$5010,'B. Consumer Budget'!$G1492))</f>
        <v/>
      </c>
      <c r="M1492" s="120">
        <f>IF('B. Consumer Budget'!$K1492&lt;0,0,IF('B. Consumer Budget'!$L1492&gt;'B. Consumer Budget'!$K1492,'B. Consumer Budget'!$K1492,'B. Consumer Budget'!$L1492))</f>
        <v>0</v>
      </c>
      <c r="N1492" s="120" t="str">
        <f>IF('B. Consumer Budget'!$L1492="","",'B. Consumer Budget'!$M1492-'B. Consumer Budget'!$L1492)</f>
        <v/>
      </c>
      <c r="O1492" s="63" t="str">
        <f>IF(OR(E1492="",F1492=""),"",SUMIFS('C. Consumer Service Detail'!$J$11:$J$5010,'C. Consumer Service Detail'!$D$11:$D$5010,$C1492,'C. Consumer Service Detail'!$E$11:$E$5010,$D1492,'C. Consumer Service Detail'!$F$11:$F$5010,'B. Consumer Budget'!$G1492,'C. Consumer Service Detail'!$P$11:$P$5010,"Denied"))</f>
        <v/>
      </c>
    </row>
    <row r="1493" spans="2:15" x14ac:dyDescent="0.25">
      <c r="B1493" s="64">
        <f t="shared" si="23"/>
        <v>1483</v>
      </c>
      <c r="C1493" s="68"/>
      <c r="D1493" s="69"/>
      <c r="E1493" s="103"/>
      <c r="F1493" s="69"/>
      <c r="G1493" s="89"/>
      <c r="H1493" s="69"/>
      <c r="I1493" s="70"/>
      <c r="J1493" s="70"/>
      <c r="K1493" s="121">
        <f>'B. Consumer Budget'!$I1493-'B. Consumer Budget'!$J1493</f>
        <v>0</v>
      </c>
      <c r="L1493" s="120" t="str">
        <f>IF(OR(C1493="",D1493=""),"",SUMIFS('C. Consumer Service Detail'!$J$11:$J$5010,'C. Consumer Service Detail'!$D$11:$D$5010,$C1493,'C. Consumer Service Detail'!$E$11:$E$5010,$D1493,'C. Consumer Service Detail'!$F$11:$F$5010,'B. Consumer Budget'!$G1493))</f>
        <v/>
      </c>
      <c r="M1493" s="120">
        <f>IF('B. Consumer Budget'!$K1493&lt;0,0,IF('B. Consumer Budget'!$L1493&gt;'B. Consumer Budget'!$K1493,'B. Consumer Budget'!$K1493,'B. Consumer Budget'!$L1493))</f>
        <v>0</v>
      </c>
      <c r="N1493" s="120" t="str">
        <f>IF('B. Consumer Budget'!$L1493="","",'B. Consumer Budget'!$M1493-'B. Consumer Budget'!$L1493)</f>
        <v/>
      </c>
      <c r="O1493" s="63" t="str">
        <f>IF(OR(E1493="",F1493=""),"",SUMIFS('C. Consumer Service Detail'!$J$11:$J$5010,'C. Consumer Service Detail'!$D$11:$D$5010,$C1493,'C. Consumer Service Detail'!$E$11:$E$5010,$D1493,'C. Consumer Service Detail'!$F$11:$F$5010,'B. Consumer Budget'!$G1493,'C. Consumer Service Detail'!$P$11:$P$5010,"Denied"))</f>
        <v/>
      </c>
    </row>
    <row r="1494" spans="2:15" x14ac:dyDescent="0.25">
      <c r="B1494" s="64">
        <f t="shared" si="23"/>
        <v>1484</v>
      </c>
      <c r="C1494" s="65"/>
      <c r="D1494" s="66"/>
      <c r="E1494" s="104"/>
      <c r="F1494" s="66"/>
      <c r="G1494" s="88"/>
      <c r="H1494" s="66"/>
      <c r="I1494" s="67"/>
      <c r="J1494" s="67"/>
      <c r="K1494" s="121">
        <f>'B. Consumer Budget'!$I1494-'B. Consumer Budget'!$J1494</f>
        <v>0</v>
      </c>
      <c r="L1494" s="120" t="str">
        <f>IF(OR(C1494="",D1494=""),"",SUMIFS('C. Consumer Service Detail'!$J$11:$J$5010,'C. Consumer Service Detail'!$D$11:$D$5010,$C1494,'C. Consumer Service Detail'!$E$11:$E$5010,$D1494,'C. Consumer Service Detail'!$F$11:$F$5010,'B. Consumer Budget'!$G1494))</f>
        <v/>
      </c>
      <c r="M1494" s="120">
        <f>IF('B. Consumer Budget'!$K1494&lt;0,0,IF('B. Consumer Budget'!$L1494&gt;'B. Consumer Budget'!$K1494,'B. Consumer Budget'!$K1494,'B. Consumer Budget'!$L1494))</f>
        <v>0</v>
      </c>
      <c r="N1494" s="120" t="str">
        <f>IF('B. Consumer Budget'!$L1494="","",'B. Consumer Budget'!$M1494-'B. Consumer Budget'!$L1494)</f>
        <v/>
      </c>
      <c r="O1494" s="63" t="str">
        <f>IF(OR(E1494="",F1494=""),"",SUMIFS('C. Consumer Service Detail'!$J$11:$J$5010,'C. Consumer Service Detail'!$D$11:$D$5010,$C1494,'C. Consumer Service Detail'!$E$11:$E$5010,$D1494,'C. Consumer Service Detail'!$F$11:$F$5010,'B. Consumer Budget'!$G1494,'C. Consumer Service Detail'!$P$11:$P$5010,"Denied"))</f>
        <v/>
      </c>
    </row>
    <row r="1495" spans="2:15" x14ac:dyDescent="0.25">
      <c r="B1495" s="64">
        <f t="shared" si="23"/>
        <v>1485</v>
      </c>
      <c r="C1495" s="68"/>
      <c r="D1495" s="69"/>
      <c r="E1495" s="103"/>
      <c r="F1495" s="69"/>
      <c r="G1495" s="89"/>
      <c r="H1495" s="69"/>
      <c r="I1495" s="70"/>
      <c r="J1495" s="70"/>
      <c r="K1495" s="121">
        <f>'B. Consumer Budget'!$I1495-'B. Consumer Budget'!$J1495</f>
        <v>0</v>
      </c>
      <c r="L1495" s="120" t="str">
        <f>IF(OR(C1495="",D1495=""),"",SUMIFS('C. Consumer Service Detail'!$J$11:$J$5010,'C. Consumer Service Detail'!$D$11:$D$5010,$C1495,'C. Consumer Service Detail'!$E$11:$E$5010,$D1495,'C. Consumer Service Detail'!$F$11:$F$5010,'B. Consumer Budget'!$G1495))</f>
        <v/>
      </c>
      <c r="M1495" s="120">
        <f>IF('B. Consumer Budget'!$K1495&lt;0,0,IF('B. Consumer Budget'!$L1495&gt;'B. Consumer Budget'!$K1495,'B. Consumer Budget'!$K1495,'B. Consumer Budget'!$L1495))</f>
        <v>0</v>
      </c>
      <c r="N1495" s="120" t="str">
        <f>IF('B. Consumer Budget'!$L1495="","",'B. Consumer Budget'!$M1495-'B. Consumer Budget'!$L1495)</f>
        <v/>
      </c>
      <c r="O1495" s="63" t="str">
        <f>IF(OR(E1495="",F1495=""),"",SUMIFS('C. Consumer Service Detail'!$J$11:$J$5010,'C. Consumer Service Detail'!$D$11:$D$5010,$C1495,'C. Consumer Service Detail'!$E$11:$E$5010,$D1495,'C. Consumer Service Detail'!$F$11:$F$5010,'B. Consumer Budget'!$G1495,'C. Consumer Service Detail'!$P$11:$P$5010,"Denied"))</f>
        <v/>
      </c>
    </row>
    <row r="1496" spans="2:15" x14ac:dyDescent="0.25">
      <c r="B1496" s="64">
        <f t="shared" si="23"/>
        <v>1486</v>
      </c>
      <c r="C1496" s="65"/>
      <c r="D1496" s="66"/>
      <c r="E1496" s="104"/>
      <c r="F1496" s="66"/>
      <c r="G1496" s="88"/>
      <c r="H1496" s="66"/>
      <c r="I1496" s="67"/>
      <c r="J1496" s="67"/>
      <c r="K1496" s="121">
        <f>'B. Consumer Budget'!$I1496-'B. Consumer Budget'!$J1496</f>
        <v>0</v>
      </c>
      <c r="L1496" s="120" t="str">
        <f>IF(OR(C1496="",D1496=""),"",SUMIFS('C. Consumer Service Detail'!$J$11:$J$5010,'C. Consumer Service Detail'!$D$11:$D$5010,$C1496,'C. Consumer Service Detail'!$E$11:$E$5010,$D1496,'C. Consumer Service Detail'!$F$11:$F$5010,'B. Consumer Budget'!$G1496))</f>
        <v/>
      </c>
      <c r="M1496" s="120">
        <f>IF('B. Consumer Budget'!$K1496&lt;0,0,IF('B. Consumer Budget'!$L1496&gt;'B. Consumer Budget'!$K1496,'B. Consumer Budget'!$K1496,'B. Consumer Budget'!$L1496))</f>
        <v>0</v>
      </c>
      <c r="N1496" s="120" t="str">
        <f>IF('B. Consumer Budget'!$L1496="","",'B. Consumer Budget'!$M1496-'B. Consumer Budget'!$L1496)</f>
        <v/>
      </c>
      <c r="O1496" s="63" t="str">
        <f>IF(OR(E1496="",F1496=""),"",SUMIFS('C. Consumer Service Detail'!$J$11:$J$5010,'C. Consumer Service Detail'!$D$11:$D$5010,$C1496,'C. Consumer Service Detail'!$E$11:$E$5010,$D1496,'C. Consumer Service Detail'!$F$11:$F$5010,'B. Consumer Budget'!$G1496,'C. Consumer Service Detail'!$P$11:$P$5010,"Denied"))</f>
        <v/>
      </c>
    </row>
    <row r="1497" spans="2:15" x14ac:dyDescent="0.25">
      <c r="B1497" s="64">
        <f t="shared" si="23"/>
        <v>1487</v>
      </c>
      <c r="C1497" s="68"/>
      <c r="D1497" s="69"/>
      <c r="E1497" s="103"/>
      <c r="F1497" s="69"/>
      <c r="G1497" s="89"/>
      <c r="H1497" s="69"/>
      <c r="I1497" s="70"/>
      <c r="J1497" s="70"/>
      <c r="K1497" s="121">
        <f>'B. Consumer Budget'!$I1497-'B. Consumer Budget'!$J1497</f>
        <v>0</v>
      </c>
      <c r="L1497" s="120" t="str">
        <f>IF(OR(C1497="",D1497=""),"",SUMIFS('C. Consumer Service Detail'!$J$11:$J$5010,'C. Consumer Service Detail'!$D$11:$D$5010,$C1497,'C. Consumer Service Detail'!$E$11:$E$5010,$D1497,'C. Consumer Service Detail'!$F$11:$F$5010,'B. Consumer Budget'!$G1497))</f>
        <v/>
      </c>
      <c r="M1497" s="120">
        <f>IF('B. Consumer Budget'!$K1497&lt;0,0,IF('B. Consumer Budget'!$L1497&gt;'B. Consumer Budget'!$K1497,'B. Consumer Budget'!$K1497,'B. Consumer Budget'!$L1497))</f>
        <v>0</v>
      </c>
      <c r="N1497" s="120" t="str">
        <f>IF('B. Consumer Budget'!$L1497="","",'B. Consumer Budget'!$M1497-'B. Consumer Budget'!$L1497)</f>
        <v/>
      </c>
      <c r="O1497" s="63" t="str">
        <f>IF(OR(E1497="",F1497=""),"",SUMIFS('C. Consumer Service Detail'!$J$11:$J$5010,'C. Consumer Service Detail'!$D$11:$D$5010,$C1497,'C. Consumer Service Detail'!$E$11:$E$5010,$D1497,'C. Consumer Service Detail'!$F$11:$F$5010,'B. Consumer Budget'!$G1497,'C. Consumer Service Detail'!$P$11:$P$5010,"Denied"))</f>
        <v/>
      </c>
    </row>
    <row r="1498" spans="2:15" x14ac:dyDescent="0.25">
      <c r="B1498" s="64">
        <f t="shared" si="23"/>
        <v>1488</v>
      </c>
      <c r="C1498" s="65"/>
      <c r="D1498" s="66"/>
      <c r="E1498" s="104"/>
      <c r="F1498" s="66"/>
      <c r="G1498" s="88"/>
      <c r="H1498" s="66"/>
      <c r="I1498" s="67"/>
      <c r="J1498" s="67"/>
      <c r="K1498" s="121">
        <f>'B. Consumer Budget'!$I1498-'B. Consumer Budget'!$J1498</f>
        <v>0</v>
      </c>
      <c r="L1498" s="120" t="str">
        <f>IF(OR(C1498="",D1498=""),"",SUMIFS('C. Consumer Service Detail'!$J$11:$J$5010,'C. Consumer Service Detail'!$D$11:$D$5010,$C1498,'C. Consumer Service Detail'!$E$11:$E$5010,$D1498,'C. Consumer Service Detail'!$F$11:$F$5010,'B. Consumer Budget'!$G1498))</f>
        <v/>
      </c>
      <c r="M1498" s="120">
        <f>IF('B. Consumer Budget'!$K1498&lt;0,0,IF('B. Consumer Budget'!$L1498&gt;'B. Consumer Budget'!$K1498,'B. Consumer Budget'!$K1498,'B. Consumer Budget'!$L1498))</f>
        <v>0</v>
      </c>
      <c r="N1498" s="120" t="str">
        <f>IF('B. Consumer Budget'!$L1498="","",'B. Consumer Budget'!$M1498-'B. Consumer Budget'!$L1498)</f>
        <v/>
      </c>
      <c r="O1498" s="63" t="str">
        <f>IF(OR(E1498="",F1498=""),"",SUMIFS('C. Consumer Service Detail'!$J$11:$J$5010,'C. Consumer Service Detail'!$D$11:$D$5010,$C1498,'C. Consumer Service Detail'!$E$11:$E$5010,$D1498,'C. Consumer Service Detail'!$F$11:$F$5010,'B. Consumer Budget'!$G1498,'C. Consumer Service Detail'!$P$11:$P$5010,"Denied"))</f>
        <v/>
      </c>
    </row>
    <row r="1499" spans="2:15" x14ac:dyDescent="0.25">
      <c r="B1499" s="64">
        <f t="shared" si="23"/>
        <v>1489</v>
      </c>
      <c r="C1499" s="68"/>
      <c r="D1499" s="69"/>
      <c r="E1499" s="103"/>
      <c r="F1499" s="69"/>
      <c r="G1499" s="89"/>
      <c r="H1499" s="69"/>
      <c r="I1499" s="70"/>
      <c r="J1499" s="70"/>
      <c r="K1499" s="121">
        <f>'B. Consumer Budget'!$I1499-'B. Consumer Budget'!$J1499</f>
        <v>0</v>
      </c>
      <c r="L1499" s="120" t="str">
        <f>IF(OR(C1499="",D1499=""),"",SUMIFS('C. Consumer Service Detail'!$J$11:$J$5010,'C. Consumer Service Detail'!$D$11:$D$5010,$C1499,'C. Consumer Service Detail'!$E$11:$E$5010,$D1499,'C. Consumer Service Detail'!$F$11:$F$5010,'B. Consumer Budget'!$G1499))</f>
        <v/>
      </c>
      <c r="M1499" s="120">
        <f>IF('B. Consumer Budget'!$K1499&lt;0,0,IF('B. Consumer Budget'!$L1499&gt;'B. Consumer Budget'!$K1499,'B. Consumer Budget'!$K1499,'B. Consumer Budget'!$L1499))</f>
        <v>0</v>
      </c>
      <c r="N1499" s="120" t="str">
        <f>IF('B. Consumer Budget'!$L1499="","",'B. Consumer Budget'!$M1499-'B. Consumer Budget'!$L1499)</f>
        <v/>
      </c>
      <c r="O1499" s="63" t="str">
        <f>IF(OR(E1499="",F1499=""),"",SUMIFS('C. Consumer Service Detail'!$J$11:$J$5010,'C. Consumer Service Detail'!$D$11:$D$5010,$C1499,'C. Consumer Service Detail'!$E$11:$E$5010,$D1499,'C. Consumer Service Detail'!$F$11:$F$5010,'B. Consumer Budget'!$G1499,'C. Consumer Service Detail'!$P$11:$P$5010,"Denied"))</f>
        <v/>
      </c>
    </row>
    <row r="1500" spans="2:15" x14ac:dyDescent="0.25">
      <c r="B1500" s="64">
        <f t="shared" si="23"/>
        <v>1490</v>
      </c>
      <c r="C1500" s="65"/>
      <c r="D1500" s="66"/>
      <c r="E1500" s="104"/>
      <c r="F1500" s="66"/>
      <c r="G1500" s="88"/>
      <c r="H1500" s="66"/>
      <c r="I1500" s="67"/>
      <c r="J1500" s="67"/>
      <c r="K1500" s="121">
        <f>'B. Consumer Budget'!$I1500-'B. Consumer Budget'!$J1500</f>
        <v>0</v>
      </c>
      <c r="L1500" s="120" t="str">
        <f>IF(OR(C1500="",D1500=""),"",SUMIFS('C. Consumer Service Detail'!$J$11:$J$5010,'C. Consumer Service Detail'!$D$11:$D$5010,$C1500,'C. Consumer Service Detail'!$E$11:$E$5010,$D1500,'C. Consumer Service Detail'!$F$11:$F$5010,'B. Consumer Budget'!$G1500))</f>
        <v/>
      </c>
      <c r="M1500" s="120">
        <f>IF('B. Consumer Budget'!$K1500&lt;0,0,IF('B. Consumer Budget'!$L1500&gt;'B. Consumer Budget'!$K1500,'B. Consumer Budget'!$K1500,'B. Consumer Budget'!$L1500))</f>
        <v>0</v>
      </c>
      <c r="N1500" s="120" t="str">
        <f>IF('B. Consumer Budget'!$L1500="","",'B. Consumer Budget'!$M1500-'B. Consumer Budget'!$L1500)</f>
        <v/>
      </c>
      <c r="O1500" s="63" t="str">
        <f>IF(OR(E1500="",F1500=""),"",SUMIFS('C. Consumer Service Detail'!$J$11:$J$5010,'C. Consumer Service Detail'!$D$11:$D$5010,$C1500,'C. Consumer Service Detail'!$E$11:$E$5010,$D1500,'C. Consumer Service Detail'!$F$11:$F$5010,'B. Consumer Budget'!$G1500,'C. Consumer Service Detail'!$P$11:$P$5010,"Denied"))</f>
        <v/>
      </c>
    </row>
    <row r="1501" spans="2:15" x14ac:dyDescent="0.25">
      <c r="B1501" s="64">
        <f t="shared" si="23"/>
        <v>1491</v>
      </c>
      <c r="C1501" s="68"/>
      <c r="D1501" s="69"/>
      <c r="E1501" s="103"/>
      <c r="F1501" s="69"/>
      <c r="G1501" s="89"/>
      <c r="H1501" s="69"/>
      <c r="I1501" s="70"/>
      <c r="J1501" s="70"/>
      <c r="K1501" s="121">
        <f>'B. Consumer Budget'!$I1501-'B. Consumer Budget'!$J1501</f>
        <v>0</v>
      </c>
      <c r="L1501" s="120" t="str">
        <f>IF(OR(C1501="",D1501=""),"",SUMIFS('C. Consumer Service Detail'!$J$11:$J$5010,'C. Consumer Service Detail'!$D$11:$D$5010,$C1501,'C. Consumer Service Detail'!$E$11:$E$5010,$D1501,'C. Consumer Service Detail'!$F$11:$F$5010,'B. Consumer Budget'!$G1501))</f>
        <v/>
      </c>
      <c r="M1501" s="120">
        <f>IF('B. Consumer Budget'!$K1501&lt;0,0,IF('B. Consumer Budget'!$L1501&gt;'B. Consumer Budget'!$K1501,'B. Consumer Budget'!$K1501,'B. Consumer Budget'!$L1501))</f>
        <v>0</v>
      </c>
      <c r="N1501" s="120" t="str">
        <f>IF('B. Consumer Budget'!$L1501="","",'B. Consumer Budget'!$M1501-'B. Consumer Budget'!$L1501)</f>
        <v/>
      </c>
      <c r="O1501" s="63" t="str">
        <f>IF(OR(E1501="",F1501=""),"",SUMIFS('C. Consumer Service Detail'!$J$11:$J$5010,'C. Consumer Service Detail'!$D$11:$D$5010,$C1501,'C. Consumer Service Detail'!$E$11:$E$5010,$D1501,'C. Consumer Service Detail'!$F$11:$F$5010,'B. Consumer Budget'!$G1501,'C. Consumer Service Detail'!$P$11:$P$5010,"Denied"))</f>
        <v/>
      </c>
    </row>
    <row r="1502" spans="2:15" x14ac:dyDescent="0.25">
      <c r="B1502" s="64">
        <f t="shared" si="23"/>
        <v>1492</v>
      </c>
      <c r="C1502" s="65"/>
      <c r="D1502" s="66"/>
      <c r="E1502" s="104"/>
      <c r="F1502" s="66"/>
      <c r="G1502" s="88"/>
      <c r="H1502" s="66"/>
      <c r="I1502" s="67"/>
      <c r="J1502" s="67"/>
      <c r="K1502" s="121">
        <f>'B. Consumer Budget'!$I1502-'B. Consumer Budget'!$J1502</f>
        <v>0</v>
      </c>
      <c r="L1502" s="120" t="str">
        <f>IF(OR(C1502="",D1502=""),"",SUMIFS('C. Consumer Service Detail'!$J$11:$J$5010,'C. Consumer Service Detail'!$D$11:$D$5010,$C1502,'C. Consumer Service Detail'!$E$11:$E$5010,$D1502,'C. Consumer Service Detail'!$F$11:$F$5010,'B. Consumer Budget'!$G1502))</f>
        <v/>
      </c>
      <c r="M1502" s="120">
        <f>IF('B. Consumer Budget'!$K1502&lt;0,0,IF('B. Consumer Budget'!$L1502&gt;'B. Consumer Budget'!$K1502,'B. Consumer Budget'!$K1502,'B. Consumer Budget'!$L1502))</f>
        <v>0</v>
      </c>
      <c r="N1502" s="120" t="str">
        <f>IF('B. Consumer Budget'!$L1502="","",'B. Consumer Budget'!$M1502-'B. Consumer Budget'!$L1502)</f>
        <v/>
      </c>
      <c r="O1502" s="63" t="str">
        <f>IF(OR(E1502="",F1502=""),"",SUMIFS('C. Consumer Service Detail'!$J$11:$J$5010,'C. Consumer Service Detail'!$D$11:$D$5010,$C1502,'C. Consumer Service Detail'!$E$11:$E$5010,$D1502,'C. Consumer Service Detail'!$F$11:$F$5010,'B. Consumer Budget'!$G1502,'C. Consumer Service Detail'!$P$11:$P$5010,"Denied"))</f>
        <v/>
      </c>
    </row>
    <row r="1503" spans="2:15" x14ac:dyDescent="0.25">
      <c r="B1503" s="64">
        <f t="shared" si="23"/>
        <v>1493</v>
      </c>
      <c r="C1503" s="68"/>
      <c r="D1503" s="69"/>
      <c r="E1503" s="103"/>
      <c r="F1503" s="69"/>
      <c r="G1503" s="89"/>
      <c r="H1503" s="69"/>
      <c r="I1503" s="70"/>
      <c r="J1503" s="70"/>
      <c r="K1503" s="121">
        <f>'B. Consumer Budget'!$I1503-'B. Consumer Budget'!$J1503</f>
        <v>0</v>
      </c>
      <c r="L1503" s="120" t="str">
        <f>IF(OR(C1503="",D1503=""),"",SUMIFS('C. Consumer Service Detail'!$J$11:$J$5010,'C. Consumer Service Detail'!$D$11:$D$5010,$C1503,'C. Consumer Service Detail'!$E$11:$E$5010,$D1503,'C. Consumer Service Detail'!$F$11:$F$5010,'B. Consumer Budget'!$G1503))</f>
        <v/>
      </c>
      <c r="M1503" s="120">
        <f>IF('B. Consumer Budget'!$K1503&lt;0,0,IF('B. Consumer Budget'!$L1503&gt;'B. Consumer Budget'!$K1503,'B. Consumer Budget'!$K1503,'B. Consumer Budget'!$L1503))</f>
        <v>0</v>
      </c>
      <c r="N1503" s="120" t="str">
        <f>IF('B. Consumer Budget'!$L1503="","",'B. Consumer Budget'!$M1503-'B. Consumer Budget'!$L1503)</f>
        <v/>
      </c>
      <c r="O1503" s="63" t="str">
        <f>IF(OR(E1503="",F1503=""),"",SUMIFS('C. Consumer Service Detail'!$J$11:$J$5010,'C. Consumer Service Detail'!$D$11:$D$5010,$C1503,'C. Consumer Service Detail'!$E$11:$E$5010,$D1503,'C. Consumer Service Detail'!$F$11:$F$5010,'B. Consumer Budget'!$G1503,'C. Consumer Service Detail'!$P$11:$P$5010,"Denied"))</f>
        <v/>
      </c>
    </row>
    <row r="1504" spans="2:15" x14ac:dyDescent="0.25">
      <c r="B1504" s="64">
        <f t="shared" si="23"/>
        <v>1494</v>
      </c>
      <c r="C1504" s="65"/>
      <c r="D1504" s="66"/>
      <c r="E1504" s="104"/>
      <c r="F1504" s="66"/>
      <c r="G1504" s="88"/>
      <c r="H1504" s="66"/>
      <c r="I1504" s="67"/>
      <c r="J1504" s="67"/>
      <c r="K1504" s="121">
        <f>'B. Consumer Budget'!$I1504-'B. Consumer Budget'!$J1504</f>
        <v>0</v>
      </c>
      <c r="L1504" s="120" t="str">
        <f>IF(OR(C1504="",D1504=""),"",SUMIFS('C. Consumer Service Detail'!$J$11:$J$5010,'C. Consumer Service Detail'!$D$11:$D$5010,$C1504,'C. Consumer Service Detail'!$E$11:$E$5010,$D1504,'C. Consumer Service Detail'!$F$11:$F$5010,'B. Consumer Budget'!$G1504))</f>
        <v/>
      </c>
      <c r="M1504" s="120">
        <f>IF('B. Consumer Budget'!$K1504&lt;0,0,IF('B. Consumer Budget'!$L1504&gt;'B. Consumer Budget'!$K1504,'B. Consumer Budget'!$K1504,'B. Consumer Budget'!$L1504))</f>
        <v>0</v>
      </c>
      <c r="N1504" s="120" t="str">
        <f>IF('B. Consumer Budget'!$L1504="","",'B. Consumer Budget'!$M1504-'B. Consumer Budget'!$L1504)</f>
        <v/>
      </c>
      <c r="O1504" s="63" t="str">
        <f>IF(OR(E1504="",F1504=""),"",SUMIFS('C. Consumer Service Detail'!$J$11:$J$5010,'C. Consumer Service Detail'!$D$11:$D$5010,$C1504,'C. Consumer Service Detail'!$E$11:$E$5010,$D1504,'C. Consumer Service Detail'!$F$11:$F$5010,'B. Consumer Budget'!$G1504,'C. Consumer Service Detail'!$P$11:$P$5010,"Denied"))</f>
        <v/>
      </c>
    </row>
    <row r="1505" spans="2:15" x14ac:dyDescent="0.25">
      <c r="B1505" s="64">
        <f t="shared" si="23"/>
        <v>1495</v>
      </c>
      <c r="C1505" s="68"/>
      <c r="D1505" s="69"/>
      <c r="E1505" s="103"/>
      <c r="F1505" s="69"/>
      <c r="G1505" s="89"/>
      <c r="H1505" s="69"/>
      <c r="I1505" s="70"/>
      <c r="J1505" s="70"/>
      <c r="K1505" s="121">
        <f>'B. Consumer Budget'!$I1505-'B. Consumer Budget'!$J1505</f>
        <v>0</v>
      </c>
      <c r="L1505" s="120" t="str">
        <f>IF(OR(C1505="",D1505=""),"",SUMIFS('C. Consumer Service Detail'!$J$11:$J$5010,'C. Consumer Service Detail'!$D$11:$D$5010,$C1505,'C. Consumer Service Detail'!$E$11:$E$5010,$D1505,'C. Consumer Service Detail'!$F$11:$F$5010,'B. Consumer Budget'!$G1505))</f>
        <v/>
      </c>
      <c r="M1505" s="120">
        <f>IF('B. Consumer Budget'!$K1505&lt;0,0,IF('B. Consumer Budget'!$L1505&gt;'B. Consumer Budget'!$K1505,'B. Consumer Budget'!$K1505,'B. Consumer Budget'!$L1505))</f>
        <v>0</v>
      </c>
      <c r="N1505" s="120" t="str">
        <f>IF('B. Consumer Budget'!$L1505="","",'B. Consumer Budget'!$M1505-'B. Consumer Budget'!$L1505)</f>
        <v/>
      </c>
      <c r="O1505" s="63" t="str">
        <f>IF(OR(E1505="",F1505=""),"",SUMIFS('C. Consumer Service Detail'!$J$11:$J$5010,'C. Consumer Service Detail'!$D$11:$D$5010,$C1505,'C. Consumer Service Detail'!$E$11:$E$5010,$D1505,'C. Consumer Service Detail'!$F$11:$F$5010,'B. Consumer Budget'!$G1505,'C. Consumer Service Detail'!$P$11:$P$5010,"Denied"))</f>
        <v/>
      </c>
    </row>
    <row r="1506" spans="2:15" x14ac:dyDescent="0.25">
      <c r="B1506" s="64">
        <f t="shared" si="23"/>
        <v>1496</v>
      </c>
      <c r="C1506" s="65"/>
      <c r="D1506" s="66"/>
      <c r="E1506" s="104"/>
      <c r="F1506" s="66"/>
      <c r="G1506" s="88"/>
      <c r="H1506" s="66"/>
      <c r="I1506" s="67"/>
      <c r="J1506" s="67"/>
      <c r="K1506" s="121">
        <f>'B. Consumer Budget'!$I1506-'B. Consumer Budget'!$J1506</f>
        <v>0</v>
      </c>
      <c r="L1506" s="120" t="str">
        <f>IF(OR(C1506="",D1506=""),"",SUMIFS('C. Consumer Service Detail'!$J$11:$J$5010,'C. Consumer Service Detail'!$D$11:$D$5010,$C1506,'C. Consumer Service Detail'!$E$11:$E$5010,$D1506,'C. Consumer Service Detail'!$F$11:$F$5010,'B. Consumer Budget'!$G1506))</f>
        <v/>
      </c>
      <c r="M1506" s="120">
        <f>IF('B. Consumer Budget'!$K1506&lt;0,0,IF('B. Consumer Budget'!$L1506&gt;'B. Consumer Budget'!$K1506,'B. Consumer Budget'!$K1506,'B. Consumer Budget'!$L1506))</f>
        <v>0</v>
      </c>
      <c r="N1506" s="120" t="str">
        <f>IF('B. Consumer Budget'!$L1506="","",'B. Consumer Budget'!$M1506-'B. Consumer Budget'!$L1506)</f>
        <v/>
      </c>
      <c r="O1506" s="63" t="str">
        <f>IF(OR(E1506="",F1506=""),"",SUMIFS('C. Consumer Service Detail'!$J$11:$J$5010,'C. Consumer Service Detail'!$D$11:$D$5010,$C1506,'C. Consumer Service Detail'!$E$11:$E$5010,$D1506,'C. Consumer Service Detail'!$F$11:$F$5010,'B. Consumer Budget'!$G1506,'C. Consumer Service Detail'!$P$11:$P$5010,"Denied"))</f>
        <v/>
      </c>
    </row>
    <row r="1507" spans="2:15" x14ac:dyDescent="0.25">
      <c r="B1507" s="64">
        <f t="shared" si="23"/>
        <v>1497</v>
      </c>
      <c r="C1507" s="68"/>
      <c r="D1507" s="69"/>
      <c r="E1507" s="103"/>
      <c r="F1507" s="69"/>
      <c r="G1507" s="89"/>
      <c r="H1507" s="69"/>
      <c r="I1507" s="70"/>
      <c r="J1507" s="70"/>
      <c r="K1507" s="121">
        <f>'B. Consumer Budget'!$I1507-'B. Consumer Budget'!$J1507</f>
        <v>0</v>
      </c>
      <c r="L1507" s="120" t="str">
        <f>IF(OR(C1507="",D1507=""),"",SUMIFS('C. Consumer Service Detail'!$J$11:$J$5010,'C. Consumer Service Detail'!$D$11:$D$5010,$C1507,'C. Consumer Service Detail'!$E$11:$E$5010,$D1507,'C. Consumer Service Detail'!$F$11:$F$5010,'B. Consumer Budget'!$G1507))</f>
        <v/>
      </c>
      <c r="M1507" s="120">
        <f>IF('B. Consumer Budget'!$K1507&lt;0,0,IF('B. Consumer Budget'!$L1507&gt;'B. Consumer Budget'!$K1507,'B. Consumer Budget'!$K1507,'B. Consumer Budget'!$L1507))</f>
        <v>0</v>
      </c>
      <c r="N1507" s="120" t="str">
        <f>IF('B. Consumer Budget'!$L1507="","",'B. Consumer Budget'!$M1507-'B. Consumer Budget'!$L1507)</f>
        <v/>
      </c>
      <c r="O1507" s="63" t="str">
        <f>IF(OR(E1507="",F1507=""),"",SUMIFS('C. Consumer Service Detail'!$J$11:$J$5010,'C. Consumer Service Detail'!$D$11:$D$5010,$C1507,'C. Consumer Service Detail'!$E$11:$E$5010,$D1507,'C. Consumer Service Detail'!$F$11:$F$5010,'B. Consumer Budget'!$G1507,'C. Consumer Service Detail'!$P$11:$P$5010,"Denied"))</f>
        <v/>
      </c>
    </row>
    <row r="1508" spans="2:15" x14ac:dyDescent="0.25">
      <c r="B1508" s="64">
        <f t="shared" si="23"/>
        <v>1498</v>
      </c>
      <c r="C1508" s="65"/>
      <c r="D1508" s="66"/>
      <c r="E1508" s="104"/>
      <c r="F1508" s="66"/>
      <c r="G1508" s="88"/>
      <c r="H1508" s="66"/>
      <c r="I1508" s="67"/>
      <c r="J1508" s="67"/>
      <c r="K1508" s="121">
        <f>'B. Consumer Budget'!$I1508-'B. Consumer Budget'!$J1508</f>
        <v>0</v>
      </c>
      <c r="L1508" s="120" t="str">
        <f>IF(OR(C1508="",D1508=""),"",SUMIFS('C. Consumer Service Detail'!$J$11:$J$5010,'C. Consumer Service Detail'!$D$11:$D$5010,$C1508,'C. Consumer Service Detail'!$E$11:$E$5010,$D1508,'C. Consumer Service Detail'!$F$11:$F$5010,'B. Consumer Budget'!$G1508))</f>
        <v/>
      </c>
      <c r="M1508" s="120">
        <f>IF('B. Consumer Budget'!$K1508&lt;0,0,IF('B. Consumer Budget'!$L1508&gt;'B. Consumer Budget'!$K1508,'B. Consumer Budget'!$K1508,'B. Consumer Budget'!$L1508))</f>
        <v>0</v>
      </c>
      <c r="N1508" s="120" t="str">
        <f>IF('B. Consumer Budget'!$L1508="","",'B. Consumer Budget'!$M1508-'B. Consumer Budget'!$L1508)</f>
        <v/>
      </c>
      <c r="O1508" s="63" t="str">
        <f>IF(OR(E1508="",F1508=""),"",SUMIFS('C. Consumer Service Detail'!$J$11:$J$5010,'C. Consumer Service Detail'!$D$11:$D$5010,$C1508,'C. Consumer Service Detail'!$E$11:$E$5010,$D1508,'C. Consumer Service Detail'!$F$11:$F$5010,'B. Consumer Budget'!$G1508,'C. Consumer Service Detail'!$P$11:$P$5010,"Denied"))</f>
        <v/>
      </c>
    </row>
    <row r="1509" spans="2:15" x14ac:dyDescent="0.25">
      <c r="B1509" s="64">
        <f t="shared" si="23"/>
        <v>1499</v>
      </c>
      <c r="C1509" s="68"/>
      <c r="D1509" s="69"/>
      <c r="E1509" s="103"/>
      <c r="F1509" s="69"/>
      <c r="G1509" s="89"/>
      <c r="H1509" s="69"/>
      <c r="I1509" s="70"/>
      <c r="J1509" s="70"/>
      <c r="K1509" s="121">
        <f>'B. Consumer Budget'!$I1509-'B. Consumer Budget'!$J1509</f>
        <v>0</v>
      </c>
      <c r="L1509" s="120" t="str">
        <f>IF(OR(C1509="",D1509=""),"",SUMIFS('C. Consumer Service Detail'!$J$11:$J$5010,'C. Consumer Service Detail'!$D$11:$D$5010,$C1509,'C. Consumer Service Detail'!$E$11:$E$5010,$D1509,'C. Consumer Service Detail'!$F$11:$F$5010,'B. Consumer Budget'!$G1509))</f>
        <v/>
      </c>
      <c r="M1509" s="120">
        <f>IF('B. Consumer Budget'!$K1509&lt;0,0,IF('B. Consumer Budget'!$L1509&gt;'B. Consumer Budget'!$K1509,'B. Consumer Budget'!$K1509,'B. Consumer Budget'!$L1509))</f>
        <v>0</v>
      </c>
      <c r="N1509" s="120" t="str">
        <f>IF('B. Consumer Budget'!$L1509="","",'B. Consumer Budget'!$M1509-'B. Consumer Budget'!$L1509)</f>
        <v/>
      </c>
      <c r="O1509" s="63" t="str">
        <f>IF(OR(E1509="",F1509=""),"",SUMIFS('C. Consumer Service Detail'!$J$11:$J$5010,'C. Consumer Service Detail'!$D$11:$D$5010,$C1509,'C. Consumer Service Detail'!$E$11:$E$5010,$D1509,'C. Consumer Service Detail'!$F$11:$F$5010,'B. Consumer Budget'!$G1509,'C. Consumer Service Detail'!$P$11:$P$5010,"Denied"))</f>
        <v/>
      </c>
    </row>
    <row r="1510" spans="2:15" x14ac:dyDescent="0.25">
      <c r="B1510" s="64">
        <f t="shared" si="23"/>
        <v>1500</v>
      </c>
      <c r="C1510" s="65"/>
      <c r="D1510" s="66"/>
      <c r="E1510" s="104"/>
      <c r="F1510" s="66"/>
      <c r="G1510" s="88"/>
      <c r="H1510" s="66"/>
      <c r="I1510" s="67"/>
      <c r="J1510" s="67"/>
      <c r="K1510" s="121">
        <f>'B. Consumer Budget'!$I1510-'B. Consumer Budget'!$J1510</f>
        <v>0</v>
      </c>
      <c r="L1510" s="120" t="str">
        <f>IF(OR(C1510="",D1510=""),"",SUMIFS('C. Consumer Service Detail'!$J$11:$J$5010,'C. Consumer Service Detail'!$D$11:$D$5010,$C1510,'C. Consumer Service Detail'!$E$11:$E$5010,$D1510,'C. Consumer Service Detail'!$F$11:$F$5010,'B. Consumer Budget'!$G1510))</f>
        <v/>
      </c>
      <c r="M1510" s="120">
        <f>IF('B. Consumer Budget'!$K1510&lt;0,0,IF('B. Consumer Budget'!$L1510&gt;'B. Consumer Budget'!$K1510,'B. Consumer Budget'!$K1510,'B. Consumer Budget'!$L1510))</f>
        <v>0</v>
      </c>
      <c r="N1510" s="120" t="str">
        <f>IF('B. Consumer Budget'!$L1510="","",'B. Consumer Budget'!$M1510-'B. Consumer Budget'!$L1510)</f>
        <v/>
      </c>
      <c r="O1510" s="63" t="str">
        <f>IF(OR(E1510="",F1510=""),"",SUMIFS('C. Consumer Service Detail'!$J$11:$J$5010,'C. Consumer Service Detail'!$D$11:$D$5010,$C1510,'C. Consumer Service Detail'!$E$11:$E$5010,$D1510,'C. Consumer Service Detail'!$F$11:$F$5010,'B. Consumer Budget'!$G1510,'C. Consumer Service Detail'!$P$11:$P$5010,"Denied"))</f>
        <v/>
      </c>
    </row>
    <row r="1511" spans="2:15" x14ac:dyDescent="0.25">
      <c r="B1511" s="64">
        <f t="shared" si="23"/>
        <v>1501</v>
      </c>
      <c r="C1511" s="68"/>
      <c r="D1511" s="69"/>
      <c r="E1511" s="103"/>
      <c r="F1511" s="69"/>
      <c r="G1511" s="89"/>
      <c r="H1511" s="69"/>
      <c r="I1511" s="70"/>
      <c r="J1511" s="70"/>
      <c r="K1511" s="121">
        <f>'B. Consumer Budget'!$I1511-'B. Consumer Budget'!$J1511</f>
        <v>0</v>
      </c>
      <c r="L1511" s="120" t="str">
        <f>IF(OR(C1511="",D1511=""),"",SUMIFS('C. Consumer Service Detail'!$J$11:$J$5010,'C. Consumer Service Detail'!$D$11:$D$5010,$C1511,'C. Consumer Service Detail'!$E$11:$E$5010,$D1511,'C. Consumer Service Detail'!$F$11:$F$5010,'B. Consumer Budget'!$G1511))</f>
        <v/>
      </c>
      <c r="M1511" s="120">
        <f>IF('B. Consumer Budget'!$K1511&lt;0,0,IF('B. Consumer Budget'!$L1511&gt;'B. Consumer Budget'!$K1511,'B. Consumer Budget'!$K1511,'B. Consumer Budget'!$L1511))</f>
        <v>0</v>
      </c>
      <c r="N1511" s="120" t="str">
        <f>IF('B. Consumer Budget'!$L1511="","",'B. Consumer Budget'!$M1511-'B. Consumer Budget'!$L1511)</f>
        <v/>
      </c>
      <c r="O1511" s="63" t="str">
        <f>IF(OR(E1511="",F1511=""),"",SUMIFS('C. Consumer Service Detail'!$J$11:$J$5010,'C. Consumer Service Detail'!$D$11:$D$5010,$C1511,'C. Consumer Service Detail'!$E$11:$E$5010,$D1511,'C. Consumer Service Detail'!$F$11:$F$5010,'B. Consumer Budget'!$G1511,'C. Consumer Service Detail'!$P$11:$P$5010,"Denied"))</f>
        <v/>
      </c>
    </row>
    <row r="1512" spans="2:15" x14ac:dyDescent="0.25">
      <c r="B1512" s="64">
        <f t="shared" si="23"/>
        <v>1502</v>
      </c>
      <c r="C1512" s="65"/>
      <c r="D1512" s="66"/>
      <c r="E1512" s="104"/>
      <c r="F1512" s="66"/>
      <c r="G1512" s="88"/>
      <c r="H1512" s="66"/>
      <c r="I1512" s="67"/>
      <c r="J1512" s="67"/>
      <c r="K1512" s="121">
        <f>'B. Consumer Budget'!$I1512-'B. Consumer Budget'!$J1512</f>
        <v>0</v>
      </c>
      <c r="L1512" s="120" t="str">
        <f>IF(OR(C1512="",D1512=""),"",SUMIFS('C. Consumer Service Detail'!$J$11:$J$5010,'C. Consumer Service Detail'!$D$11:$D$5010,$C1512,'C. Consumer Service Detail'!$E$11:$E$5010,$D1512,'C. Consumer Service Detail'!$F$11:$F$5010,'B. Consumer Budget'!$G1512))</f>
        <v/>
      </c>
      <c r="M1512" s="120">
        <f>IF('B. Consumer Budget'!$K1512&lt;0,0,IF('B. Consumer Budget'!$L1512&gt;'B. Consumer Budget'!$K1512,'B. Consumer Budget'!$K1512,'B. Consumer Budget'!$L1512))</f>
        <v>0</v>
      </c>
      <c r="N1512" s="120" t="str">
        <f>IF('B. Consumer Budget'!$L1512="","",'B. Consumer Budget'!$M1512-'B. Consumer Budget'!$L1512)</f>
        <v/>
      </c>
      <c r="O1512" s="63" t="str">
        <f>IF(OR(E1512="",F1512=""),"",SUMIFS('C. Consumer Service Detail'!$J$11:$J$5010,'C. Consumer Service Detail'!$D$11:$D$5010,$C1512,'C. Consumer Service Detail'!$E$11:$E$5010,$D1512,'C. Consumer Service Detail'!$F$11:$F$5010,'B. Consumer Budget'!$G1512,'C. Consumer Service Detail'!$P$11:$P$5010,"Denied"))</f>
        <v/>
      </c>
    </row>
    <row r="1513" spans="2:15" x14ac:dyDescent="0.25">
      <c r="B1513" s="64">
        <f t="shared" si="23"/>
        <v>1503</v>
      </c>
      <c r="C1513" s="68"/>
      <c r="D1513" s="69"/>
      <c r="E1513" s="103"/>
      <c r="F1513" s="69"/>
      <c r="G1513" s="89"/>
      <c r="H1513" s="69"/>
      <c r="I1513" s="70"/>
      <c r="J1513" s="70"/>
      <c r="K1513" s="121">
        <f>'B. Consumer Budget'!$I1513-'B. Consumer Budget'!$J1513</f>
        <v>0</v>
      </c>
      <c r="L1513" s="120" t="str">
        <f>IF(OR(C1513="",D1513=""),"",SUMIFS('C. Consumer Service Detail'!$J$11:$J$5010,'C. Consumer Service Detail'!$D$11:$D$5010,$C1513,'C. Consumer Service Detail'!$E$11:$E$5010,$D1513,'C. Consumer Service Detail'!$F$11:$F$5010,'B. Consumer Budget'!$G1513))</f>
        <v/>
      </c>
      <c r="M1513" s="120">
        <f>IF('B. Consumer Budget'!$K1513&lt;0,0,IF('B. Consumer Budget'!$L1513&gt;'B. Consumer Budget'!$K1513,'B. Consumer Budget'!$K1513,'B. Consumer Budget'!$L1513))</f>
        <v>0</v>
      </c>
      <c r="N1513" s="120" t="str">
        <f>IF('B. Consumer Budget'!$L1513="","",'B. Consumer Budget'!$M1513-'B. Consumer Budget'!$L1513)</f>
        <v/>
      </c>
      <c r="O1513" s="63" t="str">
        <f>IF(OR(E1513="",F1513=""),"",SUMIFS('C. Consumer Service Detail'!$J$11:$J$5010,'C. Consumer Service Detail'!$D$11:$D$5010,$C1513,'C. Consumer Service Detail'!$E$11:$E$5010,$D1513,'C. Consumer Service Detail'!$F$11:$F$5010,'B. Consumer Budget'!$G1513,'C. Consumer Service Detail'!$P$11:$P$5010,"Denied"))</f>
        <v/>
      </c>
    </row>
    <row r="1514" spans="2:15" x14ac:dyDescent="0.25">
      <c r="B1514" s="64">
        <f t="shared" si="23"/>
        <v>1504</v>
      </c>
      <c r="C1514" s="65"/>
      <c r="D1514" s="66"/>
      <c r="E1514" s="104"/>
      <c r="F1514" s="66"/>
      <c r="G1514" s="88"/>
      <c r="H1514" s="66"/>
      <c r="I1514" s="67"/>
      <c r="J1514" s="67"/>
      <c r="K1514" s="121">
        <f>'B. Consumer Budget'!$I1514-'B. Consumer Budget'!$J1514</f>
        <v>0</v>
      </c>
      <c r="L1514" s="120" t="str">
        <f>IF(OR(C1514="",D1514=""),"",SUMIFS('C. Consumer Service Detail'!$J$11:$J$5010,'C. Consumer Service Detail'!$D$11:$D$5010,$C1514,'C. Consumer Service Detail'!$E$11:$E$5010,$D1514,'C. Consumer Service Detail'!$F$11:$F$5010,'B. Consumer Budget'!$G1514))</f>
        <v/>
      </c>
      <c r="M1514" s="120">
        <f>IF('B. Consumer Budget'!$K1514&lt;0,0,IF('B. Consumer Budget'!$L1514&gt;'B. Consumer Budget'!$K1514,'B. Consumer Budget'!$K1514,'B. Consumer Budget'!$L1514))</f>
        <v>0</v>
      </c>
      <c r="N1514" s="120" t="str">
        <f>IF('B. Consumer Budget'!$L1514="","",'B. Consumer Budget'!$M1514-'B. Consumer Budget'!$L1514)</f>
        <v/>
      </c>
      <c r="O1514" s="63" t="str">
        <f>IF(OR(E1514="",F1514=""),"",SUMIFS('C. Consumer Service Detail'!$J$11:$J$5010,'C. Consumer Service Detail'!$D$11:$D$5010,$C1514,'C. Consumer Service Detail'!$E$11:$E$5010,$D1514,'C. Consumer Service Detail'!$F$11:$F$5010,'B. Consumer Budget'!$G1514,'C. Consumer Service Detail'!$P$11:$P$5010,"Denied"))</f>
        <v/>
      </c>
    </row>
    <row r="1515" spans="2:15" x14ac:dyDescent="0.25">
      <c r="B1515" s="64">
        <f t="shared" si="23"/>
        <v>1505</v>
      </c>
      <c r="C1515" s="68"/>
      <c r="D1515" s="69"/>
      <c r="E1515" s="103"/>
      <c r="F1515" s="69"/>
      <c r="G1515" s="89"/>
      <c r="H1515" s="69"/>
      <c r="I1515" s="70"/>
      <c r="J1515" s="70"/>
      <c r="K1515" s="121">
        <f>'B. Consumer Budget'!$I1515-'B. Consumer Budget'!$J1515</f>
        <v>0</v>
      </c>
      <c r="L1515" s="120" t="str">
        <f>IF(OR(C1515="",D1515=""),"",SUMIFS('C. Consumer Service Detail'!$J$11:$J$5010,'C. Consumer Service Detail'!$D$11:$D$5010,$C1515,'C. Consumer Service Detail'!$E$11:$E$5010,$D1515,'C. Consumer Service Detail'!$F$11:$F$5010,'B. Consumer Budget'!$G1515))</f>
        <v/>
      </c>
      <c r="M1515" s="120">
        <f>IF('B. Consumer Budget'!$K1515&lt;0,0,IF('B. Consumer Budget'!$L1515&gt;'B. Consumer Budget'!$K1515,'B. Consumer Budget'!$K1515,'B. Consumer Budget'!$L1515))</f>
        <v>0</v>
      </c>
      <c r="N1515" s="120" t="str">
        <f>IF('B. Consumer Budget'!$L1515="","",'B. Consumer Budget'!$M1515-'B. Consumer Budget'!$L1515)</f>
        <v/>
      </c>
      <c r="O1515" s="63" t="str">
        <f>IF(OR(E1515="",F1515=""),"",SUMIFS('C. Consumer Service Detail'!$J$11:$J$5010,'C. Consumer Service Detail'!$D$11:$D$5010,$C1515,'C. Consumer Service Detail'!$E$11:$E$5010,$D1515,'C. Consumer Service Detail'!$F$11:$F$5010,'B. Consumer Budget'!$G1515,'C. Consumer Service Detail'!$P$11:$P$5010,"Denied"))</f>
        <v/>
      </c>
    </row>
    <row r="1516" spans="2:15" x14ac:dyDescent="0.25">
      <c r="B1516" s="64">
        <f t="shared" si="23"/>
        <v>1506</v>
      </c>
      <c r="C1516" s="65"/>
      <c r="D1516" s="66"/>
      <c r="E1516" s="104"/>
      <c r="F1516" s="66"/>
      <c r="G1516" s="88"/>
      <c r="H1516" s="66"/>
      <c r="I1516" s="67"/>
      <c r="J1516" s="67"/>
      <c r="K1516" s="121">
        <f>'B. Consumer Budget'!$I1516-'B. Consumer Budget'!$J1516</f>
        <v>0</v>
      </c>
      <c r="L1516" s="120" t="str">
        <f>IF(OR(C1516="",D1516=""),"",SUMIFS('C. Consumer Service Detail'!$J$11:$J$5010,'C. Consumer Service Detail'!$D$11:$D$5010,$C1516,'C. Consumer Service Detail'!$E$11:$E$5010,$D1516,'C. Consumer Service Detail'!$F$11:$F$5010,'B. Consumer Budget'!$G1516))</f>
        <v/>
      </c>
      <c r="M1516" s="120">
        <f>IF('B. Consumer Budget'!$K1516&lt;0,0,IF('B. Consumer Budget'!$L1516&gt;'B. Consumer Budget'!$K1516,'B. Consumer Budget'!$K1516,'B. Consumer Budget'!$L1516))</f>
        <v>0</v>
      </c>
      <c r="N1516" s="120" t="str">
        <f>IF('B. Consumer Budget'!$L1516="","",'B. Consumer Budget'!$M1516-'B. Consumer Budget'!$L1516)</f>
        <v/>
      </c>
      <c r="O1516" s="63" t="str">
        <f>IF(OR(E1516="",F1516=""),"",SUMIFS('C. Consumer Service Detail'!$J$11:$J$5010,'C. Consumer Service Detail'!$D$11:$D$5010,$C1516,'C. Consumer Service Detail'!$E$11:$E$5010,$D1516,'C. Consumer Service Detail'!$F$11:$F$5010,'B. Consumer Budget'!$G1516,'C. Consumer Service Detail'!$P$11:$P$5010,"Denied"))</f>
        <v/>
      </c>
    </row>
    <row r="1517" spans="2:15" x14ac:dyDescent="0.25">
      <c r="B1517" s="64">
        <f t="shared" si="23"/>
        <v>1507</v>
      </c>
      <c r="C1517" s="68"/>
      <c r="D1517" s="69"/>
      <c r="E1517" s="103"/>
      <c r="F1517" s="69"/>
      <c r="G1517" s="89"/>
      <c r="H1517" s="69"/>
      <c r="I1517" s="70"/>
      <c r="J1517" s="70"/>
      <c r="K1517" s="121">
        <f>'B. Consumer Budget'!$I1517-'B. Consumer Budget'!$J1517</f>
        <v>0</v>
      </c>
      <c r="L1517" s="120" t="str">
        <f>IF(OR(C1517="",D1517=""),"",SUMIFS('C. Consumer Service Detail'!$J$11:$J$5010,'C. Consumer Service Detail'!$D$11:$D$5010,$C1517,'C. Consumer Service Detail'!$E$11:$E$5010,$D1517,'C. Consumer Service Detail'!$F$11:$F$5010,'B. Consumer Budget'!$G1517))</f>
        <v/>
      </c>
      <c r="M1517" s="120">
        <f>IF('B. Consumer Budget'!$K1517&lt;0,0,IF('B. Consumer Budget'!$L1517&gt;'B. Consumer Budget'!$K1517,'B. Consumer Budget'!$K1517,'B. Consumer Budget'!$L1517))</f>
        <v>0</v>
      </c>
      <c r="N1517" s="120" t="str">
        <f>IF('B. Consumer Budget'!$L1517="","",'B. Consumer Budget'!$M1517-'B. Consumer Budget'!$L1517)</f>
        <v/>
      </c>
      <c r="O1517" s="63" t="str">
        <f>IF(OR(E1517="",F1517=""),"",SUMIFS('C. Consumer Service Detail'!$J$11:$J$5010,'C. Consumer Service Detail'!$D$11:$D$5010,$C1517,'C. Consumer Service Detail'!$E$11:$E$5010,$D1517,'C. Consumer Service Detail'!$F$11:$F$5010,'B. Consumer Budget'!$G1517,'C. Consumer Service Detail'!$P$11:$P$5010,"Denied"))</f>
        <v/>
      </c>
    </row>
    <row r="1518" spans="2:15" x14ac:dyDescent="0.25">
      <c r="B1518" s="64">
        <f t="shared" si="23"/>
        <v>1508</v>
      </c>
      <c r="C1518" s="65"/>
      <c r="D1518" s="66"/>
      <c r="E1518" s="104"/>
      <c r="F1518" s="66"/>
      <c r="G1518" s="88"/>
      <c r="H1518" s="66"/>
      <c r="I1518" s="67"/>
      <c r="J1518" s="67"/>
      <c r="K1518" s="121">
        <f>'B. Consumer Budget'!$I1518-'B. Consumer Budget'!$J1518</f>
        <v>0</v>
      </c>
      <c r="L1518" s="120" t="str">
        <f>IF(OR(C1518="",D1518=""),"",SUMIFS('C. Consumer Service Detail'!$J$11:$J$5010,'C. Consumer Service Detail'!$D$11:$D$5010,$C1518,'C. Consumer Service Detail'!$E$11:$E$5010,$D1518,'C. Consumer Service Detail'!$F$11:$F$5010,'B. Consumer Budget'!$G1518))</f>
        <v/>
      </c>
      <c r="M1518" s="120">
        <f>IF('B. Consumer Budget'!$K1518&lt;0,0,IF('B. Consumer Budget'!$L1518&gt;'B. Consumer Budget'!$K1518,'B. Consumer Budget'!$K1518,'B. Consumer Budget'!$L1518))</f>
        <v>0</v>
      </c>
      <c r="N1518" s="120" t="str">
        <f>IF('B. Consumer Budget'!$L1518="","",'B. Consumer Budget'!$M1518-'B. Consumer Budget'!$L1518)</f>
        <v/>
      </c>
      <c r="O1518" s="63" t="str">
        <f>IF(OR(E1518="",F1518=""),"",SUMIFS('C. Consumer Service Detail'!$J$11:$J$5010,'C. Consumer Service Detail'!$D$11:$D$5010,$C1518,'C. Consumer Service Detail'!$E$11:$E$5010,$D1518,'C. Consumer Service Detail'!$F$11:$F$5010,'B. Consumer Budget'!$G1518,'C. Consumer Service Detail'!$P$11:$P$5010,"Denied"))</f>
        <v/>
      </c>
    </row>
    <row r="1519" spans="2:15" x14ac:dyDescent="0.25">
      <c r="B1519" s="64">
        <f t="shared" si="23"/>
        <v>1509</v>
      </c>
      <c r="C1519" s="68"/>
      <c r="D1519" s="69"/>
      <c r="E1519" s="103"/>
      <c r="F1519" s="69"/>
      <c r="G1519" s="89"/>
      <c r="H1519" s="69"/>
      <c r="I1519" s="70"/>
      <c r="J1519" s="70"/>
      <c r="K1519" s="121">
        <f>'B. Consumer Budget'!$I1519-'B. Consumer Budget'!$J1519</f>
        <v>0</v>
      </c>
      <c r="L1519" s="120" t="str">
        <f>IF(OR(C1519="",D1519=""),"",SUMIFS('C. Consumer Service Detail'!$J$11:$J$5010,'C. Consumer Service Detail'!$D$11:$D$5010,$C1519,'C. Consumer Service Detail'!$E$11:$E$5010,$D1519,'C. Consumer Service Detail'!$F$11:$F$5010,'B. Consumer Budget'!$G1519))</f>
        <v/>
      </c>
      <c r="M1519" s="120">
        <f>IF('B. Consumer Budget'!$K1519&lt;0,0,IF('B. Consumer Budget'!$L1519&gt;'B. Consumer Budget'!$K1519,'B. Consumer Budget'!$K1519,'B. Consumer Budget'!$L1519))</f>
        <v>0</v>
      </c>
      <c r="N1519" s="120" t="str">
        <f>IF('B. Consumer Budget'!$L1519="","",'B. Consumer Budget'!$M1519-'B. Consumer Budget'!$L1519)</f>
        <v/>
      </c>
      <c r="O1519" s="63" t="str">
        <f>IF(OR(E1519="",F1519=""),"",SUMIFS('C. Consumer Service Detail'!$J$11:$J$5010,'C. Consumer Service Detail'!$D$11:$D$5010,$C1519,'C. Consumer Service Detail'!$E$11:$E$5010,$D1519,'C. Consumer Service Detail'!$F$11:$F$5010,'B. Consumer Budget'!$G1519,'C. Consumer Service Detail'!$P$11:$P$5010,"Denied"))</f>
        <v/>
      </c>
    </row>
    <row r="1520" spans="2:15" x14ac:dyDescent="0.25">
      <c r="B1520" s="64">
        <f t="shared" si="23"/>
        <v>1510</v>
      </c>
      <c r="C1520" s="65"/>
      <c r="D1520" s="66"/>
      <c r="E1520" s="104"/>
      <c r="F1520" s="66"/>
      <c r="G1520" s="88"/>
      <c r="H1520" s="66"/>
      <c r="I1520" s="67"/>
      <c r="J1520" s="67"/>
      <c r="K1520" s="121">
        <f>'B. Consumer Budget'!$I1520-'B. Consumer Budget'!$J1520</f>
        <v>0</v>
      </c>
      <c r="L1520" s="120" t="str">
        <f>IF(OR(C1520="",D1520=""),"",SUMIFS('C. Consumer Service Detail'!$J$11:$J$5010,'C. Consumer Service Detail'!$D$11:$D$5010,$C1520,'C. Consumer Service Detail'!$E$11:$E$5010,$D1520,'C. Consumer Service Detail'!$F$11:$F$5010,'B. Consumer Budget'!$G1520))</f>
        <v/>
      </c>
      <c r="M1520" s="120">
        <f>IF('B. Consumer Budget'!$K1520&lt;0,0,IF('B. Consumer Budget'!$L1520&gt;'B. Consumer Budget'!$K1520,'B. Consumer Budget'!$K1520,'B. Consumer Budget'!$L1520))</f>
        <v>0</v>
      </c>
      <c r="N1520" s="120" t="str">
        <f>IF('B. Consumer Budget'!$L1520="","",'B. Consumer Budget'!$M1520-'B. Consumer Budget'!$L1520)</f>
        <v/>
      </c>
      <c r="O1520" s="63" t="str">
        <f>IF(OR(E1520="",F1520=""),"",SUMIFS('C. Consumer Service Detail'!$J$11:$J$5010,'C. Consumer Service Detail'!$D$11:$D$5010,$C1520,'C. Consumer Service Detail'!$E$11:$E$5010,$D1520,'C. Consumer Service Detail'!$F$11:$F$5010,'B. Consumer Budget'!$G1520,'C. Consumer Service Detail'!$P$11:$P$5010,"Denied"))</f>
        <v/>
      </c>
    </row>
    <row r="1521" spans="2:15" x14ac:dyDescent="0.25">
      <c r="B1521" s="64">
        <f t="shared" si="23"/>
        <v>1511</v>
      </c>
      <c r="C1521" s="68"/>
      <c r="D1521" s="69"/>
      <c r="E1521" s="103"/>
      <c r="F1521" s="69"/>
      <c r="G1521" s="89"/>
      <c r="H1521" s="69"/>
      <c r="I1521" s="70"/>
      <c r="J1521" s="70"/>
      <c r="K1521" s="121">
        <f>'B. Consumer Budget'!$I1521-'B. Consumer Budget'!$J1521</f>
        <v>0</v>
      </c>
      <c r="L1521" s="120" t="str">
        <f>IF(OR(C1521="",D1521=""),"",SUMIFS('C. Consumer Service Detail'!$J$11:$J$5010,'C. Consumer Service Detail'!$D$11:$D$5010,$C1521,'C. Consumer Service Detail'!$E$11:$E$5010,$D1521,'C. Consumer Service Detail'!$F$11:$F$5010,'B. Consumer Budget'!$G1521))</f>
        <v/>
      </c>
      <c r="M1521" s="120">
        <f>IF('B. Consumer Budget'!$K1521&lt;0,0,IF('B. Consumer Budget'!$L1521&gt;'B. Consumer Budget'!$K1521,'B. Consumer Budget'!$K1521,'B. Consumer Budget'!$L1521))</f>
        <v>0</v>
      </c>
      <c r="N1521" s="120" t="str">
        <f>IF('B. Consumer Budget'!$L1521="","",'B. Consumer Budget'!$M1521-'B. Consumer Budget'!$L1521)</f>
        <v/>
      </c>
      <c r="O1521" s="63" t="str">
        <f>IF(OR(E1521="",F1521=""),"",SUMIFS('C. Consumer Service Detail'!$J$11:$J$5010,'C. Consumer Service Detail'!$D$11:$D$5010,$C1521,'C. Consumer Service Detail'!$E$11:$E$5010,$D1521,'C. Consumer Service Detail'!$F$11:$F$5010,'B. Consumer Budget'!$G1521,'C. Consumer Service Detail'!$P$11:$P$5010,"Denied"))</f>
        <v/>
      </c>
    </row>
    <row r="1522" spans="2:15" x14ac:dyDescent="0.25">
      <c r="B1522" s="64">
        <f t="shared" si="23"/>
        <v>1512</v>
      </c>
      <c r="C1522" s="65"/>
      <c r="D1522" s="66"/>
      <c r="E1522" s="104"/>
      <c r="F1522" s="66"/>
      <c r="G1522" s="88"/>
      <c r="H1522" s="66"/>
      <c r="I1522" s="67"/>
      <c r="J1522" s="67"/>
      <c r="K1522" s="121">
        <f>'B. Consumer Budget'!$I1522-'B. Consumer Budget'!$J1522</f>
        <v>0</v>
      </c>
      <c r="L1522" s="120" t="str">
        <f>IF(OR(C1522="",D1522=""),"",SUMIFS('C. Consumer Service Detail'!$J$11:$J$5010,'C. Consumer Service Detail'!$D$11:$D$5010,$C1522,'C. Consumer Service Detail'!$E$11:$E$5010,$D1522,'C. Consumer Service Detail'!$F$11:$F$5010,'B. Consumer Budget'!$G1522))</f>
        <v/>
      </c>
      <c r="M1522" s="120">
        <f>IF('B. Consumer Budget'!$K1522&lt;0,0,IF('B. Consumer Budget'!$L1522&gt;'B. Consumer Budget'!$K1522,'B. Consumer Budget'!$K1522,'B. Consumer Budget'!$L1522))</f>
        <v>0</v>
      </c>
      <c r="N1522" s="120" t="str">
        <f>IF('B. Consumer Budget'!$L1522="","",'B. Consumer Budget'!$M1522-'B. Consumer Budget'!$L1522)</f>
        <v/>
      </c>
      <c r="O1522" s="63" t="str">
        <f>IF(OR(E1522="",F1522=""),"",SUMIFS('C. Consumer Service Detail'!$J$11:$J$5010,'C. Consumer Service Detail'!$D$11:$D$5010,$C1522,'C. Consumer Service Detail'!$E$11:$E$5010,$D1522,'C. Consumer Service Detail'!$F$11:$F$5010,'B. Consumer Budget'!$G1522,'C. Consumer Service Detail'!$P$11:$P$5010,"Denied"))</f>
        <v/>
      </c>
    </row>
    <row r="1523" spans="2:15" x14ac:dyDescent="0.25">
      <c r="B1523" s="64">
        <f t="shared" ref="B1523:B1586" si="24">B1522+1</f>
        <v>1513</v>
      </c>
      <c r="C1523" s="68"/>
      <c r="D1523" s="69"/>
      <c r="E1523" s="103"/>
      <c r="F1523" s="69"/>
      <c r="G1523" s="89"/>
      <c r="H1523" s="69"/>
      <c r="I1523" s="70"/>
      <c r="J1523" s="70"/>
      <c r="K1523" s="121">
        <f>'B. Consumer Budget'!$I1523-'B. Consumer Budget'!$J1523</f>
        <v>0</v>
      </c>
      <c r="L1523" s="120" t="str">
        <f>IF(OR(C1523="",D1523=""),"",SUMIFS('C. Consumer Service Detail'!$J$11:$J$5010,'C. Consumer Service Detail'!$D$11:$D$5010,$C1523,'C. Consumer Service Detail'!$E$11:$E$5010,$D1523,'C. Consumer Service Detail'!$F$11:$F$5010,'B. Consumer Budget'!$G1523))</f>
        <v/>
      </c>
      <c r="M1523" s="120">
        <f>IF('B. Consumer Budget'!$K1523&lt;0,0,IF('B. Consumer Budget'!$L1523&gt;'B. Consumer Budget'!$K1523,'B. Consumer Budget'!$K1523,'B. Consumer Budget'!$L1523))</f>
        <v>0</v>
      </c>
      <c r="N1523" s="120" t="str">
        <f>IF('B. Consumer Budget'!$L1523="","",'B. Consumer Budget'!$M1523-'B. Consumer Budget'!$L1523)</f>
        <v/>
      </c>
      <c r="O1523" s="63" t="str">
        <f>IF(OR(E1523="",F1523=""),"",SUMIFS('C. Consumer Service Detail'!$J$11:$J$5010,'C. Consumer Service Detail'!$D$11:$D$5010,$C1523,'C. Consumer Service Detail'!$E$11:$E$5010,$D1523,'C. Consumer Service Detail'!$F$11:$F$5010,'B. Consumer Budget'!$G1523,'C. Consumer Service Detail'!$P$11:$P$5010,"Denied"))</f>
        <v/>
      </c>
    </row>
    <row r="1524" spans="2:15" x14ac:dyDescent="0.25">
      <c r="B1524" s="64">
        <f t="shared" si="24"/>
        <v>1514</v>
      </c>
      <c r="C1524" s="65"/>
      <c r="D1524" s="66"/>
      <c r="E1524" s="104"/>
      <c r="F1524" s="66"/>
      <c r="G1524" s="88"/>
      <c r="H1524" s="66"/>
      <c r="I1524" s="67"/>
      <c r="J1524" s="67"/>
      <c r="K1524" s="121">
        <f>'B. Consumer Budget'!$I1524-'B. Consumer Budget'!$J1524</f>
        <v>0</v>
      </c>
      <c r="L1524" s="120" t="str">
        <f>IF(OR(C1524="",D1524=""),"",SUMIFS('C. Consumer Service Detail'!$J$11:$J$5010,'C. Consumer Service Detail'!$D$11:$D$5010,$C1524,'C. Consumer Service Detail'!$E$11:$E$5010,$D1524,'C. Consumer Service Detail'!$F$11:$F$5010,'B. Consumer Budget'!$G1524))</f>
        <v/>
      </c>
      <c r="M1524" s="120">
        <f>IF('B. Consumer Budget'!$K1524&lt;0,0,IF('B. Consumer Budget'!$L1524&gt;'B. Consumer Budget'!$K1524,'B. Consumer Budget'!$K1524,'B. Consumer Budget'!$L1524))</f>
        <v>0</v>
      </c>
      <c r="N1524" s="120" t="str">
        <f>IF('B. Consumer Budget'!$L1524="","",'B. Consumer Budget'!$M1524-'B. Consumer Budget'!$L1524)</f>
        <v/>
      </c>
      <c r="O1524" s="63" t="str">
        <f>IF(OR(E1524="",F1524=""),"",SUMIFS('C. Consumer Service Detail'!$J$11:$J$5010,'C. Consumer Service Detail'!$D$11:$D$5010,$C1524,'C. Consumer Service Detail'!$E$11:$E$5010,$D1524,'C. Consumer Service Detail'!$F$11:$F$5010,'B. Consumer Budget'!$G1524,'C. Consumer Service Detail'!$P$11:$P$5010,"Denied"))</f>
        <v/>
      </c>
    </row>
    <row r="1525" spans="2:15" x14ac:dyDescent="0.25">
      <c r="B1525" s="64">
        <f t="shared" si="24"/>
        <v>1515</v>
      </c>
      <c r="C1525" s="68"/>
      <c r="D1525" s="69"/>
      <c r="E1525" s="103"/>
      <c r="F1525" s="69"/>
      <c r="G1525" s="89"/>
      <c r="H1525" s="69"/>
      <c r="I1525" s="70"/>
      <c r="J1525" s="70"/>
      <c r="K1525" s="121">
        <f>'B. Consumer Budget'!$I1525-'B. Consumer Budget'!$J1525</f>
        <v>0</v>
      </c>
      <c r="L1525" s="120" t="str">
        <f>IF(OR(C1525="",D1525=""),"",SUMIFS('C. Consumer Service Detail'!$J$11:$J$5010,'C. Consumer Service Detail'!$D$11:$D$5010,$C1525,'C. Consumer Service Detail'!$E$11:$E$5010,$D1525,'C. Consumer Service Detail'!$F$11:$F$5010,'B. Consumer Budget'!$G1525))</f>
        <v/>
      </c>
      <c r="M1525" s="120">
        <f>IF('B. Consumer Budget'!$K1525&lt;0,0,IF('B. Consumer Budget'!$L1525&gt;'B. Consumer Budget'!$K1525,'B. Consumer Budget'!$K1525,'B. Consumer Budget'!$L1525))</f>
        <v>0</v>
      </c>
      <c r="N1525" s="120" t="str">
        <f>IF('B. Consumer Budget'!$L1525="","",'B. Consumer Budget'!$M1525-'B. Consumer Budget'!$L1525)</f>
        <v/>
      </c>
      <c r="O1525" s="63" t="str">
        <f>IF(OR(E1525="",F1525=""),"",SUMIFS('C. Consumer Service Detail'!$J$11:$J$5010,'C. Consumer Service Detail'!$D$11:$D$5010,$C1525,'C. Consumer Service Detail'!$E$11:$E$5010,$D1525,'C. Consumer Service Detail'!$F$11:$F$5010,'B. Consumer Budget'!$G1525,'C. Consumer Service Detail'!$P$11:$P$5010,"Denied"))</f>
        <v/>
      </c>
    </row>
    <row r="1526" spans="2:15" x14ac:dyDescent="0.25">
      <c r="B1526" s="64">
        <f t="shared" si="24"/>
        <v>1516</v>
      </c>
      <c r="C1526" s="65"/>
      <c r="D1526" s="66"/>
      <c r="E1526" s="104"/>
      <c r="F1526" s="66"/>
      <c r="G1526" s="88"/>
      <c r="H1526" s="66"/>
      <c r="I1526" s="67"/>
      <c r="J1526" s="67"/>
      <c r="K1526" s="121">
        <f>'B. Consumer Budget'!$I1526-'B. Consumer Budget'!$J1526</f>
        <v>0</v>
      </c>
      <c r="L1526" s="120" t="str">
        <f>IF(OR(C1526="",D1526=""),"",SUMIFS('C. Consumer Service Detail'!$J$11:$J$5010,'C. Consumer Service Detail'!$D$11:$D$5010,$C1526,'C. Consumer Service Detail'!$E$11:$E$5010,$D1526,'C. Consumer Service Detail'!$F$11:$F$5010,'B. Consumer Budget'!$G1526))</f>
        <v/>
      </c>
      <c r="M1526" s="120">
        <f>IF('B. Consumer Budget'!$K1526&lt;0,0,IF('B. Consumer Budget'!$L1526&gt;'B. Consumer Budget'!$K1526,'B. Consumer Budget'!$K1526,'B. Consumer Budget'!$L1526))</f>
        <v>0</v>
      </c>
      <c r="N1526" s="120" t="str">
        <f>IF('B. Consumer Budget'!$L1526="","",'B. Consumer Budget'!$M1526-'B. Consumer Budget'!$L1526)</f>
        <v/>
      </c>
      <c r="O1526" s="63" t="str">
        <f>IF(OR(E1526="",F1526=""),"",SUMIFS('C. Consumer Service Detail'!$J$11:$J$5010,'C. Consumer Service Detail'!$D$11:$D$5010,$C1526,'C. Consumer Service Detail'!$E$11:$E$5010,$D1526,'C. Consumer Service Detail'!$F$11:$F$5010,'B. Consumer Budget'!$G1526,'C. Consumer Service Detail'!$P$11:$P$5010,"Denied"))</f>
        <v/>
      </c>
    </row>
    <row r="1527" spans="2:15" x14ac:dyDescent="0.25">
      <c r="B1527" s="64">
        <f t="shared" si="24"/>
        <v>1517</v>
      </c>
      <c r="C1527" s="68"/>
      <c r="D1527" s="69"/>
      <c r="E1527" s="103"/>
      <c r="F1527" s="69"/>
      <c r="G1527" s="89"/>
      <c r="H1527" s="69"/>
      <c r="I1527" s="70"/>
      <c r="J1527" s="70"/>
      <c r="K1527" s="121">
        <f>'B. Consumer Budget'!$I1527-'B. Consumer Budget'!$J1527</f>
        <v>0</v>
      </c>
      <c r="L1527" s="120" t="str">
        <f>IF(OR(C1527="",D1527=""),"",SUMIFS('C. Consumer Service Detail'!$J$11:$J$5010,'C. Consumer Service Detail'!$D$11:$D$5010,$C1527,'C. Consumer Service Detail'!$E$11:$E$5010,$D1527,'C. Consumer Service Detail'!$F$11:$F$5010,'B. Consumer Budget'!$G1527))</f>
        <v/>
      </c>
      <c r="M1527" s="120">
        <f>IF('B. Consumer Budget'!$K1527&lt;0,0,IF('B. Consumer Budget'!$L1527&gt;'B. Consumer Budget'!$K1527,'B. Consumer Budget'!$K1527,'B. Consumer Budget'!$L1527))</f>
        <v>0</v>
      </c>
      <c r="N1527" s="120" t="str">
        <f>IF('B. Consumer Budget'!$L1527="","",'B. Consumer Budget'!$M1527-'B. Consumer Budget'!$L1527)</f>
        <v/>
      </c>
      <c r="O1527" s="63" t="str">
        <f>IF(OR(E1527="",F1527=""),"",SUMIFS('C. Consumer Service Detail'!$J$11:$J$5010,'C. Consumer Service Detail'!$D$11:$D$5010,$C1527,'C. Consumer Service Detail'!$E$11:$E$5010,$D1527,'C. Consumer Service Detail'!$F$11:$F$5010,'B. Consumer Budget'!$G1527,'C. Consumer Service Detail'!$P$11:$P$5010,"Denied"))</f>
        <v/>
      </c>
    </row>
    <row r="1528" spans="2:15" x14ac:dyDescent="0.25">
      <c r="B1528" s="64">
        <f t="shared" si="24"/>
        <v>1518</v>
      </c>
      <c r="C1528" s="65"/>
      <c r="D1528" s="66"/>
      <c r="E1528" s="104"/>
      <c r="F1528" s="66"/>
      <c r="G1528" s="88"/>
      <c r="H1528" s="66"/>
      <c r="I1528" s="67"/>
      <c r="J1528" s="67"/>
      <c r="K1528" s="121">
        <f>'B. Consumer Budget'!$I1528-'B. Consumer Budget'!$J1528</f>
        <v>0</v>
      </c>
      <c r="L1528" s="120" t="str">
        <f>IF(OR(C1528="",D1528=""),"",SUMIFS('C. Consumer Service Detail'!$J$11:$J$5010,'C. Consumer Service Detail'!$D$11:$D$5010,$C1528,'C. Consumer Service Detail'!$E$11:$E$5010,$D1528,'C. Consumer Service Detail'!$F$11:$F$5010,'B. Consumer Budget'!$G1528))</f>
        <v/>
      </c>
      <c r="M1528" s="120">
        <f>IF('B. Consumer Budget'!$K1528&lt;0,0,IF('B. Consumer Budget'!$L1528&gt;'B. Consumer Budget'!$K1528,'B. Consumer Budget'!$K1528,'B. Consumer Budget'!$L1528))</f>
        <v>0</v>
      </c>
      <c r="N1528" s="120" t="str">
        <f>IF('B. Consumer Budget'!$L1528="","",'B. Consumer Budget'!$M1528-'B. Consumer Budget'!$L1528)</f>
        <v/>
      </c>
      <c r="O1528" s="63" t="str">
        <f>IF(OR(E1528="",F1528=""),"",SUMIFS('C. Consumer Service Detail'!$J$11:$J$5010,'C. Consumer Service Detail'!$D$11:$D$5010,$C1528,'C. Consumer Service Detail'!$E$11:$E$5010,$D1528,'C. Consumer Service Detail'!$F$11:$F$5010,'B. Consumer Budget'!$G1528,'C. Consumer Service Detail'!$P$11:$P$5010,"Denied"))</f>
        <v/>
      </c>
    </row>
    <row r="1529" spans="2:15" x14ac:dyDescent="0.25">
      <c r="B1529" s="64">
        <f t="shared" si="24"/>
        <v>1519</v>
      </c>
      <c r="C1529" s="68"/>
      <c r="D1529" s="69"/>
      <c r="E1529" s="103"/>
      <c r="F1529" s="69"/>
      <c r="G1529" s="89"/>
      <c r="H1529" s="69"/>
      <c r="I1529" s="70"/>
      <c r="J1529" s="70"/>
      <c r="K1529" s="121">
        <f>'B. Consumer Budget'!$I1529-'B. Consumer Budget'!$J1529</f>
        <v>0</v>
      </c>
      <c r="L1529" s="120" t="str">
        <f>IF(OR(C1529="",D1529=""),"",SUMIFS('C. Consumer Service Detail'!$J$11:$J$5010,'C. Consumer Service Detail'!$D$11:$D$5010,$C1529,'C. Consumer Service Detail'!$E$11:$E$5010,$D1529,'C. Consumer Service Detail'!$F$11:$F$5010,'B. Consumer Budget'!$G1529))</f>
        <v/>
      </c>
      <c r="M1529" s="120">
        <f>IF('B. Consumer Budget'!$K1529&lt;0,0,IF('B. Consumer Budget'!$L1529&gt;'B. Consumer Budget'!$K1529,'B. Consumer Budget'!$K1529,'B. Consumer Budget'!$L1529))</f>
        <v>0</v>
      </c>
      <c r="N1529" s="120" t="str">
        <f>IF('B. Consumer Budget'!$L1529="","",'B. Consumer Budget'!$M1529-'B. Consumer Budget'!$L1529)</f>
        <v/>
      </c>
      <c r="O1529" s="63" t="str">
        <f>IF(OR(E1529="",F1529=""),"",SUMIFS('C. Consumer Service Detail'!$J$11:$J$5010,'C. Consumer Service Detail'!$D$11:$D$5010,$C1529,'C. Consumer Service Detail'!$E$11:$E$5010,$D1529,'C. Consumer Service Detail'!$F$11:$F$5010,'B. Consumer Budget'!$G1529,'C. Consumer Service Detail'!$P$11:$P$5010,"Denied"))</f>
        <v/>
      </c>
    </row>
    <row r="1530" spans="2:15" x14ac:dyDescent="0.25">
      <c r="B1530" s="64">
        <f t="shared" si="24"/>
        <v>1520</v>
      </c>
      <c r="C1530" s="65"/>
      <c r="D1530" s="66"/>
      <c r="E1530" s="104"/>
      <c r="F1530" s="66"/>
      <c r="G1530" s="88"/>
      <c r="H1530" s="66"/>
      <c r="I1530" s="67"/>
      <c r="J1530" s="67"/>
      <c r="K1530" s="121">
        <f>'B. Consumer Budget'!$I1530-'B. Consumer Budget'!$J1530</f>
        <v>0</v>
      </c>
      <c r="L1530" s="120" t="str">
        <f>IF(OR(C1530="",D1530=""),"",SUMIFS('C. Consumer Service Detail'!$J$11:$J$5010,'C. Consumer Service Detail'!$D$11:$D$5010,$C1530,'C. Consumer Service Detail'!$E$11:$E$5010,$D1530,'C. Consumer Service Detail'!$F$11:$F$5010,'B. Consumer Budget'!$G1530))</f>
        <v/>
      </c>
      <c r="M1530" s="120">
        <f>IF('B. Consumer Budget'!$K1530&lt;0,0,IF('B. Consumer Budget'!$L1530&gt;'B. Consumer Budget'!$K1530,'B. Consumer Budget'!$K1530,'B. Consumer Budget'!$L1530))</f>
        <v>0</v>
      </c>
      <c r="N1530" s="120" t="str">
        <f>IF('B. Consumer Budget'!$L1530="","",'B. Consumer Budget'!$M1530-'B. Consumer Budget'!$L1530)</f>
        <v/>
      </c>
      <c r="O1530" s="63" t="str">
        <f>IF(OR(E1530="",F1530=""),"",SUMIFS('C. Consumer Service Detail'!$J$11:$J$5010,'C. Consumer Service Detail'!$D$11:$D$5010,$C1530,'C. Consumer Service Detail'!$E$11:$E$5010,$D1530,'C. Consumer Service Detail'!$F$11:$F$5010,'B. Consumer Budget'!$G1530,'C. Consumer Service Detail'!$P$11:$P$5010,"Denied"))</f>
        <v/>
      </c>
    </row>
    <row r="1531" spans="2:15" x14ac:dyDescent="0.25">
      <c r="B1531" s="64">
        <f t="shared" si="24"/>
        <v>1521</v>
      </c>
      <c r="C1531" s="68"/>
      <c r="D1531" s="69"/>
      <c r="E1531" s="103"/>
      <c r="F1531" s="69"/>
      <c r="G1531" s="89"/>
      <c r="H1531" s="69"/>
      <c r="I1531" s="70"/>
      <c r="J1531" s="70"/>
      <c r="K1531" s="121">
        <f>'B. Consumer Budget'!$I1531-'B. Consumer Budget'!$J1531</f>
        <v>0</v>
      </c>
      <c r="L1531" s="120" t="str">
        <f>IF(OR(C1531="",D1531=""),"",SUMIFS('C. Consumer Service Detail'!$J$11:$J$5010,'C. Consumer Service Detail'!$D$11:$D$5010,$C1531,'C. Consumer Service Detail'!$E$11:$E$5010,$D1531,'C. Consumer Service Detail'!$F$11:$F$5010,'B. Consumer Budget'!$G1531))</f>
        <v/>
      </c>
      <c r="M1531" s="120">
        <f>IF('B. Consumer Budget'!$K1531&lt;0,0,IF('B. Consumer Budget'!$L1531&gt;'B. Consumer Budget'!$K1531,'B. Consumer Budget'!$K1531,'B. Consumer Budget'!$L1531))</f>
        <v>0</v>
      </c>
      <c r="N1531" s="120" t="str">
        <f>IF('B. Consumer Budget'!$L1531="","",'B. Consumer Budget'!$M1531-'B. Consumer Budget'!$L1531)</f>
        <v/>
      </c>
      <c r="O1531" s="63" t="str">
        <f>IF(OR(E1531="",F1531=""),"",SUMIFS('C. Consumer Service Detail'!$J$11:$J$5010,'C. Consumer Service Detail'!$D$11:$D$5010,$C1531,'C. Consumer Service Detail'!$E$11:$E$5010,$D1531,'C. Consumer Service Detail'!$F$11:$F$5010,'B. Consumer Budget'!$G1531,'C. Consumer Service Detail'!$P$11:$P$5010,"Denied"))</f>
        <v/>
      </c>
    </row>
    <row r="1532" spans="2:15" x14ac:dyDescent="0.25">
      <c r="B1532" s="64">
        <f t="shared" si="24"/>
        <v>1522</v>
      </c>
      <c r="C1532" s="65"/>
      <c r="D1532" s="66"/>
      <c r="E1532" s="104"/>
      <c r="F1532" s="66"/>
      <c r="G1532" s="88"/>
      <c r="H1532" s="66"/>
      <c r="I1532" s="67"/>
      <c r="J1532" s="67"/>
      <c r="K1532" s="121">
        <f>'B. Consumer Budget'!$I1532-'B. Consumer Budget'!$J1532</f>
        <v>0</v>
      </c>
      <c r="L1532" s="120" t="str">
        <f>IF(OR(C1532="",D1532=""),"",SUMIFS('C. Consumer Service Detail'!$J$11:$J$5010,'C. Consumer Service Detail'!$D$11:$D$5010,$C1532,'C. Consumer Service Detail'!$E$11:$E$5010,$D1532,'C. Consumer Service Detail'!$F$11:$F$5010,'B. Consumer Budget'!$G1532))</f>
        <v/>
      </c>
      <c r="M1532" s="120">
        <f>IF('B. Consumer Budget'!$K1532&lt;0,0,IF('B. Consumer Budget'!$L1532&gt;'B. Consumer Budget'!$K1532,'B. Consumer Budget'!$K1532,'B. Consumer Budget'!$L1532))</f>
        <v>0</v>
      </c>
      <c r="N1532" s="120" t="str">
        <f>IF('B. Consumer Budget'!$L1532="","",'B. Consumer Budget'!$M1532-'B. Consumer Budget'!$L1532)</f>
        <v/>
      </c>
      <c r="O1532" s="63" t="str">
        <f>IF(OR(E1532="",F1532=""),"",SUMIFS('C. Consumer Service Detail'!$J$11:$J$5010,'C. Consumer Service Detail'!$D$11:$D$5010,$C1532,'C. Consumer Service Detail'!$E$11:$E$5010,$D1532,'C. Consumer Service Detail'!$F$11:$F$5010,'B. Consumer Budget'!$G1532,'C. Consumer Service Detail'!$P$11:$P$5010,"Denied"))</f>
        <v/>
      </c>
    </row>
    <row r="1533" spans="2:15" x14ac:dyDescent="0.25">
      <c r="B1533" s="64">
        <f t="shared" si="24"/>
        <v>1523</v>
      </c>
      <c r="C1533" s="68"/>
      <c r="D1533" s="69"/>
      <c r="E1533" s="103"/>
      <c r="F1533" s="69"/>
      <c r="G1533" s="89"/>
      <c r="H1533" s="69"/>
      <c r="I1533" s="70"/>
      <c r="J1533" s="70"/>
      <c r="K1533" s="121">
        <f>'B. Consumer Budget'!$I1533-'B. Consumer Budget'!$J1533</f>
        <v>0</v>
      </c>
      <c r="L1533" s="120" t="str">
        <f>IF(OR(C1533="",D1533=""),"",SUMIFS('C. Consumer Service Detail'!$J$11:$J$5010,'C. Consumer Service Detail'!$D$11:$D$5010,$C1533,'C. Consumer Service Detail'!$E$11:$E$5010,$D1533,'C. Consumer Service Detail'!$F$11:$F$5010,'B. Consumer Budget'!$G1533))</f>
        <v/>
      </c>
      <c r="M1533" s="120">
        <f>IF('B. Consumer Budget'!$K1533&lt;0,0,IF('B. Consumer Budget'!$L1533&gt;'B. Consumer Budget'!$K1533,'B. Consumer Budget'!$K1533,'B. Consumer Budget'!$L1533))</f>
        <v>0</v>
      </c>
      <c r="N1533" s="120" t="str">
        <f>IF('B. Consumer Budget'!$L1533="","",'B. Consumer Budget'!$M1533-'B. Consumer Budget'!$L1533)</f>
        <v/>
      </c>
      <c r="O1533" s="63" t="str">
        <f>IF(OR(E1533="",F1533=""),"",SUMIFS('C. Consumer Service Detail'!$J$11:$J$5010,'C. Consumer Service Detail'!$D$11:$D$5010,$C1533,'C. Consumer Service Detail'!$E$11:$E$5010,$D1533,'C. Consumer Service Detail'!$F$11:$F$5010,'B. Consumer Budget'!$G1533,'C. Consumer Service Detail'!$P$11:$P$5010,"Denied"))</f>
        <v/>
      </c>
    </row>
    <row r="1534" spans="2:15" x14ac:dyDescent="0.25">
      <c r="B1534" s="64">
        <f t="shared" si="24"/>
        <v>1524</v>
      </c>
      <c r="C1534" s="65"/>
      <c r="D1534" s="66"/>
      <c r="E1534" s="104"/>
      <c r="F1534" s="66"/>
      <c r="G1534" s="88"/>
      <c r="H1534" s="66"/>
      <c r="I1534" s="67"/>
      <c r="J1534" s="67"/>
      <c r="K1534" s="121">
        <f>'B. Consumer Budget'!$I1534-'B. Consumer Budget'!$J1534</f>
        <v>0</v>
      </c>
      <c r="L1534" s="120" t="str">
        <f>IF(OR(C1534="",D1534=""),"",SUMIFS('C. Consumer Service Detail'!$J$11:$J$5010,'C. Consumer Service Detail'!$D$11:$D$5010,$C1534,'C. Consumer Service Detail'!$E$11:$E$5010,$D1534,'C. Consumer Service Detail'!$F$11:$F$5010,'B. Consumer Budget'!$G1534))</f>
        <v/>
      </c>
      <c r="M1534" s="120">
        <f>IF('B. Consumer Budget'!$K1534&lt;0,0,IF('B. Consumer Budget'!$L1534&gt;'B. Consumer Budget'!$K1534,'B. Consumer Budget'!$K1534,'B. Consumer Budget'!$L1534))</f>
        <v>0</v>
      </c>
      <c r="N1534" s="120" t="str">
        <f>IF('B. Consumer Budget'!$L1534="","",'B. Consumer Budget'!$M1534-'B. Consumer Budget'!$L1534)</f>
        <v/>
      </c>
      <c r="O1534" s="63" t="str">
        <f>IF(OR(E1534="",F1534=""),"",SUMIFS('C. Consumer Service Detail'!$J$11:$J$5010,'C. Consumer Service Detail'!$D$11:$D$5010,$C1534,'C. Consumer Service Detail'!$E$11:$E$5010,$D1534,'C. Consumer Service Detail'!$F$11:$F$5010,'B. Consumer Budget'!$G1534,'C. Consumer Service Detail'!$P$11:$P$5010,"Denied"))</f>
        <v/>
      </c>
    </row>
    <row r="1535" spans="2:15" x14ac:dyDescent="0.25">
      <c r="B1535" s="64">
        <f t="shared" si="24"/>
        <v>1525</v>
      </c>
      <c r="C1535" s="68"/>
      <c r="D1535" s="69"/>
      <c r="E1535" s="103"/>
      <c r="F1535" s="69"/>
      <c r="G1535" s="89"/>
      <c r="H1535" s="69"/>
      <c r="I1535" s="70"/>
      <c r="J1535" s="70"/>
      <c r="K1535" s="121">
        <f>'B. Consumer Budget'!$I1535-'B. Consumer Budget'!$J1535</f>
        <v>0</v>
      </c>
      <c r="L1535" s="120" t="str">
        <f>IF(OR(C1535="",D1535=""),"",SUMIFS('C. Consumer Service Detail'!$J$11:$J$5010,'C. Consumer Service Detail'!$D$11:$D$5010,$C1535,'C. Consumer Service Detail'!$E$11:$E$5010,$D1535,'C. Consumer Service Detail'!$F$11:$F$5010,'B. Consumer Budget'!$G1535))</f>
        <v/>
      </c>
      <c r="M1535" s="120">
        <f>IF('B. Consumer Budget'!$K1535&lt;0,0,IF('B. Consumer Budget'!$L1535&gt;'B. Consumer Budget'!$K1535,'B. Consumer Budget'!$K1535,'B. Consumer Budget'!$L1535))</f>
        <v>0</v>
      </c>
      <c r="N1535" s="120" t="str">
        <f>IF('B. Consumer Budget'!$L1535="","",'B. Consumer Budget'!$M1535-'B. Consumer Budget'!$L1535)</f>
        <v/>
      </c>
      <c r="O1535" s="63" t="str">
        <f>IF(OR(E1535="",F1535=""),"",SUMIFS('C. Consumer Service Detail'!$J$11:$J$5010,'C. Consumer Service Detail'!$D$11:$D$5010,$C1535,'C. Consumer Service Detail'!$E$11:$E$5010,$D1535,'C. Consumer Service Detail'!$F$11:$F$5010,'B. Consumer Budget'!$G1535,'C. Consumer Service Detail'!$P$11:$P$5010,"Denied"))</f>
        <v/>
      </c>
    </row>
    <row r="1536" spans="2:15" x14ac:dyDescent="0.25">
      <c r="B1536" s="64">
        <f t="shared" si="24"/>
        <v>1526</v>
      </c>
      <c r="C1536" s="65"/>
      <c r="D1536" s="66"/>
      <c r="E1536" s="104"/>
      <c r="F1536" s="66"/>
      <c r="G1536" s="88"/>
      <c r="H1536" s="66"/>
      <c r="I1536" s="67"/>
      <c r="J1536" s="67"/>
      <c r="K1536" s="121">
        <f>'B. Consumer Budget'!$I1536-'B. Consumer Budget'!$J1536</f>
        <v>0</v>
      </c>
      <c r="L1536" s="120" t="str">
        <f>IF(OR(C1536="",D1536=""),"",SUMIFS('C. Consumer Service Detail'!$J$11:$J$5010,'C. Consumer Service Detail'!$D$11:$D$5010,$C1536,'C. Consumer Service Detail'!$E$11:$E$5010,$D1536,'C. Consumer Service Detail'!$F$11:$F$5010,'B. Consumer Budget'!$G1536))</f>
        <v/>
      </c>
      <c r="M1536" s="120">
        <f>IF('B. Consumer Budget'!$K1536&lt;0,0,IF('B. Consumer Budget'!$L1536&gt;'B. Consumer Budget'!$K1536,'B. Consumer Budget'!$K1536,'B. Consumer Budget'!$L1536))</f>
        <v>0</v>
      </c>
      <c r="N1536" s="120" t="str">
        <f>IF('B. Consumer Budget'!$L1536="","",'B. Consumer Budget'!$M1536-'B. Consumer Budget'!$L1536)</f>
        <v/>
      </c>
      <c r="O1536" s="63" t="str">
        <f>IF(OR(E1536="",F1536=""),"",SUMIFS('C. Consumer Service Detail'!$J$11:$J$5010,'C. Consumer Service Detail'!$D$11:$D$5010,$C1536,'C. Consumer Service Detail'!$E$11:$E$5010,$D1536,'C. Consumer Service Detail'!$F$11:$F$5010,'B. Consumer Budget'!$G1536,'C. Consumer Service Detail'!$P$11:$P$5010,"Denied"))</f>
        <v/>
      </c>
    </row>
    <row r="1537" spans="2:15" x14ac:dyDescent="0.25">
      <c r="B1537" s="64">
        <f t="shared" si="24"/>
        <v>1527</v>
      </c>
      <c r="C1537" s="68"/>
      <c r="D1537" s="69"/>
      <c r="E1537" s="103"/>
      <c r="F1537" s="69"/>
      <c r="G1537" s="89"/>
      <c r="H1537" s="69"/>
      <c r="I1537" s="70"/>
      <c r="J1537" s="70"/>
      <c r="K1537" s="121">
        <f>'B. Consumer Budget'!$I1537-'B. Consumer Budget'!$J1537</f>
        <v>0</v>
      </c>
      <c r="L1537" s="120" t="str">
        <f>IF(OR(C1537="",D1537=""),"",SUMIFS('C. Consumer Service Detail'!$J$11:$J$5010,'C. Consumer Service Detail'!$D$11:$D$5010,$C1537,'C. Consumer Service Detail'!$E$11:$E$5010,$D1537,'C. Consumer Service Detail'!$F$11:$F$5010,'B. Consumer Budget'!$G1537))</f>
        <v/>
      </c>
      <c r="M1537" s="120">
        <f>IF('B. Consumer Budget'!$K1537&lt;0,0,IF('B. Consumer Budget'!$L1537&gt;'B. Consumer Budget'!$K1537,'B. Consumer Budget'!$K1537,'B. Consumer Budget'!$L1537))</f>
        <v>0</v>
      </c>
      <c r="N1537" s="120" t="str">
        <f>IF('B. Consumer Budget'!$L1537="","",'B. Consumer Budget'!$M1537-'B. Consumer Budget'!$L1537)</f>
        <v/>
      </c>
      <c r="O1537" s="63" t="str">
        <f>IF(OR(E1537="",F1537=""),"",SUMIFS('C. Consumer Service Detail'!$J$11:$J$5010,'C. Consumer Service Detail'!$D$11:$D$5010,$C1537,'C. Consumer Service Detail'!$E$11:$E$5010,$D1537,'C. Consumer Service Detail'!$F$11:$F$5010,'B. Consumer Budget'!$G1537,'C. Consumer Service Detail'!$P$11:$P$5010,"Denied"))</f>
        <v/>
      </c>
    </row>
    <row r="1538" spans="2:15" x14ac:dyDescent="0.25">
      <c r="B1538" s="64">
        <f t="shared" si="24"/>
        <v>1528</v>
      </c>
      <c r="C1538" s="65"/>
      <c r="D1538" s="66"/>
      <c r="E1538" s="104"/>
      <c r="F1538" s="66"/>
      <c r="G1538" s="88"/>
      <c r="H1538" s="66"/>
      <c r="I1538" s="67"/>
      <c r="J1538" s="67"/>
      <c r="K1538" s="121">
        <f>'B. Consumer Budget'!$I1538-'B. Consumer Budget'!$J1538</f>
        <v>0</v>
      </c>
      <c r="L1538" s="120" t="str">
        <f>IF(OR(C1538="",D1538=""),"",SUMIFS('C. Consumer Service Detail'!$J$11:$J$5010,'C. Consumer Service Detail'!$D$11:$D$5010,$C1538,'C. Consumer Service Detail'!$E$11:$E$5010,$D1538,'C. Consumer Service Detail'!$F$11:$F$5010,'B. Consumer Budget'!$G1538))</f>
        <v/>
      </c>
      <c r="M1538" s="120">
        <f>IF('B. Consumer Budget'!$K1538&lt;0,0,IF('B. Consumer Budget'!$L1538&gt;'B. Consumer Budget'!$K1538,'B. Consumer Budget'!$K1538,'B. Consumer Budget'!$L1538))</f>
        <v>0</v>
      </c>
      <c r="N1538" s="120" t="str">
        <f>IF('B. Consumer Budget'!$L1538="","",'B. Consumer Budget'!$M1538-'B. Consumer Budget'!$L1538)</f>
        <v/>
      </c>
      <c r="O1538" s="63" t="str">
        <f>IF(OR(E1538="",F1538=""),"",SUMIFS('C. Consumer Service Detail'!$J$11:$J$5010,'C. Consumer Service Detail'!$D$11:$D$5010,$C1538,'C. Consumer Service Detail'!$E$11:$E$5010,$D1538,'C. Consumer Service Detail'!$F$11:$F$5010,'B. Consumer Budget'!$G1538,'C. Consumer Service Detail'!$P$11:$P$5010,"Denied"))</f>
        <v/>
      </c>
    </row>
    <row r="1539" spans="2:15" x14ac:dyDescent="0.25">
      <c r="B1539" s="64">
        <f t="shared" si="24"/>
        <v>1529</v>
      </c>
      <c r="C1539" s="68"/>
      <c r="D1539" s="69"/>
      <c r="E1539" s="103"/>
      <c r="F1539" s="69"/>
      <c r="G1539" s="89"/>
      <c r="H1539" s="69"/>
      <c r="I1539" s="70"/>
      <c r="J1539" s="70"/>
      <c r="K1539" s="121">
        <f>'B. Consumer Budget'!$I1539-'B. Consumer Budget'!$J1539</f>
        <v>0</v>
      </c>
      <c r="L1539" s="120" t="str">
        <f>IF(OR(C1539="",D1539=""),"",SUMIFS('C. Consumer Service Detail'!$J$11:$J$5010,'C. Consumer Service Detail'!$D$11:$D$5010,$C1539,'C. Consumer Service Detail'!$E$11:$E$5010,$D1539,'C. Consumer Service Detail'!$F$11:$F$5010,'B. Consumer Budget'!$G1539))</f>
        <v/>
      </c>
      <c r="M1539" s="120">
        <f>IF('B. Consumer Budget'!$K1539&lt;0,0,IF('B. Consumer Budget'!$L1539&gt;'B. Consumer Budget'!$K1539,'B. Consumer Budget'!$K1539,'B. Consumer Budget'!$L1539))</f>
        <v>0</v>
      </c>
      <c r="N1539" s="120" t="str">
        <f>IF('B. Consumer Budget'!$L1539="","",'B. Consumer Budget'!$M1539-'B. Consumer Budget'!$L1539)</f>
        <v/>
      </c>
      <c r="O1539" s="63" t="str">
        <f>IF(OR(E1539="",F1539=""),"",SUMIFS('C. Consumer Service Detail'!$J$11:$J$5010,'C. Consumer Service Detail'!$D$11:$D$5010,$C1539,'C. Consumer Service Detail'!$E$11:$E$5010,$D1539,'C. Consumer Service Detail'!$F$11:$F$5010,'B. Consumer Budget'!$G1539,'C. Consumer Service Detail'!$P$11:$P$5010,"Denied"))</f>
        <v/>
      </c>
    </row>
    <row r="1540" spans="2:15" x14ac:dyDescent="0.25">
      <c r="B1540" s="64">
        <f t="shared" si="24"/>
        <v>1530</v>
      </c>
      <c r="C1540" s="65"/>
      <c r="D1540" s="66"/>
      <c r="E1540" s="104"/>
      <c r="F1540" s="66"/>
      <c r="G1540" s="88"/>
      <c r="H1540" s="66"/>
      <c r="I1540" s="67"/>
      <c r="J1540" s="67"/>
      <c r="K1540" s="121">
        <f>'B. Consumer Budget'!$I1540-'B. Consumer Budget'!$J1540</f>
        <v>0</v>
      </c>
      <c r="L1540" s="120" t="str">
        <f>IF(OR(C1540="",D1540=""),"",SUMIFS('C. Consumer Service Detail'!$J$11:$J$5010,'C. Consumer Service Detail'!$D$11:$D$5010,$C1540,'C. Consumer Service Detail'!$E$11:$E$5010,$D1540,'C. Consumer Service Detail'!$F$11:$F$5010,'B. Consumer Budget'!$G1540))</f>
        <v/>
      </c>
      <c r="M1540" s="120">
        <f>IF('B. Consumer Budget'!$K1540&lt;0,0,IF('B. Consumer Budget'!$L1540&gt;'B. Consumer Budget'!$K1540,'B. Consumer Budget'!$K1540,'B. Consumer Budget'!$L1540))</f>
        <v>0</v>
      </c>
      <c r="N1540" s="120" t="str">
        <f>IF('B. Consumer Budget'!$L1540="","",'B. Consumer Budget'!$M1540-'B. Consumer Budget'!$L1540)</f>
        <v/>
      </c>
      <c r="O1540" s="63" t="str">
        <f>IF(OR(E1540="",F1540=""),"",SUMIFS('C. Consumer Service Detail'!$J$11:$J$5010,'C. Consumer Service Detail'!$D$11:$D$5010,$C1540,'C. Consumer Service Detail'!$E$11:$E$5010,$D1540,'C. Consumer Service Detail'!$F$11:$F$5010,'B. Consumer Budget'!$G1540,'C. Consumer Service Detail'!$P$11:$P$5010,"Denied"))</f>
        <v/>
      </c>
    </row>
    <row r="1541" spans="2:15" x14ac:dyDescent="0.25">
      <c r="B1541" s="64">
        <f t="shared" si="24"/>
        <v>1531</v>
      </c>
      <c r="C1541" s="68"/>
      <c r="D1541" s="69"/>
      <c r="E1541" s="103"/>
      <c r="F1541" s="69"/>
      <c r="G1541" s="89"/>
      <c r="H1541" s="69"/>
      <c r="I1541" s="70"/>
      <c r="J1541" s="70"/>
      <c r="K1541" s="121">
        <f>'B. Consumer Budget'!$I1541-'B. Consumer Budget'!$J1541</f>
        <v>0</v>
      </c>
      <c r="L1541" s="120" t="str">
        <f>IF(OR(C1541="",D1541=""),"",SUMIFS('C. Consumer Service Detail'!$J$11:$J$5010,'C. Consumer Service Detail'!$D$11:$D$5010,$C1541,'C. Consumer Service Detail'!$E$11:$E$5010,$D1541,'C. Consumer Service Detail'!$F$11:$F$5010,'B. Consumer Budget'!$G1541))</f>
        <v/>
      </c>
      <c r="M1541" s="120">
        <f>IF('B. Consumer Budget'!$K1541&lt;0,0,IF('B. Consumer Budget'!$L1541&gt;'B. Consumer Budget'!$K1541,'B. Consumer Budget'!$K1541,'B. Consumer Budget'!$L1541))</f>
        <v>0</v>
      </c>
      <c r="N1541" s="120" t="str">
        <f>IF('B. Consumer Budget'!$L1541="","",'B. Consumer Budget'!$M1541-'B. Consumer Budget'!$L1541)</f>
        <v/>
      </c>
      <c r="O1541" s="63" t="str">
        <f>IF(OR(E1541="",F1541=""),"",SUMIFS('C. Consumer Service Detail'!$J$11:$J$5010,'C. Consumer Service Detail'!$D$11:$D$5010,$C1541,'C. Consumer Service Detail'!$E$11:$E$5010,$D1541,'C. Consumer Service Detail'!$F$11:$F$5010,'B. Consumer Budget'!$G1541,'C. Consumer Service Detail'!$P$11:$P$5010,"Denied"))</f>
        <v/>
      </c>
    </row>
    <row r="1542" spans="2:15" x14ac:dyDescent="0.25">
      <c r="B1542" s="64">
        <f t="shared" si="24"/>
        <v>1532</v>
      </c>
      <c r="C1542" s="65"/>
      <c r="D1542" s="66"/>
      <c r="E1542" s="104"/>
      <c r="F1542" s="66"/>
      <c r="G1542" s="88"/>
      <c r="H1542" s="66"/>
      <c r="I1542" s="67"/>
      <c r="J1542" s="67"/>
      <c r="K1542" s="121">
        <f>'B. Consumer Budget'!$I1542-'B. Consumer Budget'!$J1542</f>
        <v>0</v>
      </c>
      <c r="L1542" s="120" t="str">
        <f>IF(OR(C1542="",D1542=""),"",SUMIFS('C. Consumer Service Detail'!$J$11:$J$5010,'C. Consumer Service Detail'!$D$11:$D$5010,$C1542,'C. Consumer Service Detail'!$E$11:$E$5010,$D1542,'C. Consumer Service Detail'!$F$11:$F$5010,'B. Consumer Budget'!$G1542))</f>
        <v/>
      </c>
      <c r="M1542" s="120">
        <f>IF('B. Consumer Budget'!$K1542&lt;0,0,IF('B. Consumer Budget'!$L1542&gt;'B. Consumer Budget'!$K1542,'B. Consumer Budget'!$K1542,'B. Consumer Budget'!$L1542))</f>
        <v>0</v>
      </c>
      <c r="N1542" s="120" t="str">
        <f>IF('B. Consumer Budget'!$L1542="","",'B. Consumer Budget'!$M1542-'B. Consumer Budget'!$L1542)</f>
        <v/>
      </c>
      <c r="O1542" s="63" t="str">
        <f>IF(OR(E1542="",F1542=""),"",SUMIFS('C. Consumer Service Detail'!$J$11:$J$5010,'C. Consumer Service Detail'!$D$11:$D$5010,$C1542,'C. Consumer Service Detail'!$E$11:$E$5010,$D1542,'C. Consumer Service Detail'!$F$11:$F$5010,'B. Consumer Budget'!$G1542,'C. Consumer Service Detail'!$P$11:$P$5010,"Denied"))</f>
        <v/>
      </c>
    </row>
    <row r="1543" spans="2:15" x14ac:dyDescent="0.25">
      <c r="B1543" s="64">
        <f t="shared" si="24"/>
        <v>1533</v>
      </c>
      <c r="C1543" s="68"/>
      <c r="D1543" s="69"/>
      <c r="E1543" s="103"/>
      <c r="F1543" s="69"/>
      <c r="G1543" s="89"/>
      <c r="H1543" s="69"/>
      <c r="I1543" s="70"/>
      <c r="J1543" s="70"/>
      <c r="K1543" s="121">
        <f>'B. Consumer Budget'!$I1543-'B. Consumer Budget'!$J1543</f>
        <v>0</v>
      </c>
      <c r="L1543" s="120" t="str">
        <f>IF(OR(C1543="",D1543=""),"",SUMIFS('C. Consumer Service Detail'!$J$11:$J$5010,'C. Consumer Service Detail'!$D$11:$D$5010,$C1543,'C. Consumer Service Detail'!$E$11:$E$5010,$D1543,'C. Consumer Service Detail'!$F$11:$F$5010,'B. Consumer Budget'!$G1543))</f>
        <v/>
      </c>
      <c r="M1543" s="120">
        <f>IF('B. Consumer Budget'!$K1543&lt;0,0,IF('B. Consumer Budget'!$L1543&gt;'B. Consumer Budget'!$K1543,'B. Consumer Budget'!$K1543,'B. Consumer Budget'!$L1543))</f>
        <v>0</v>
      </c>
      <c r="N1543" s="120" t="str">
        <f>IF('B. Consumer Budget'!$L1543="","",'B. Consumer Budget'!$M1543-'B. Consumer Budget'!$L1543)</f>
        <v/>
      </c>
      <c r="O1543" s="63" t="str">
        <f>IF(OR(E1543="",F1543=""),"",SUMIFS('C. Consumer Service Detail'!$J$11:$J$5010,'C. Consumer Service Detail'!$D$11:$D$5010,$C1543,'C. Consumer Service Detail'!$E$11:$E$5010,$D1543,'C. Consumer Service Detail'!$F$11:$F$5010,'B. Consumer Budget'!$G1543,'C. Consumer Service Detail'!$P$11:$P$5010,"Denied"))</f>
        <v/>
      </c>
    </row>
    <row r="1544" spans="2:15" x14ac:dyDescent="0.25">
      <c r="B1544" s="64">
        <f t="shared" si="24"/>
        <v>1534</v>
      </c>
      <c r="C1544" s="65"/>
      <c r="D1544" s="66"/>
      <c r="E1544" s="104"/>
      <c r="F1544" s="66"/>
      <c r="G1544" s="88"/>
      <c r="H1544" s="66"/>
      <c r="I1544" s="67"/>
      <c r="J1544" s="67"/>
      <c r="K1544" s="121">
        <f>'B. Consumer Budget'!$I1544-'B. Consumer Budget'!$J1544</f>
        <v>0</v>
      </c>
      <c r="L1544" s="120" t="str">
        <f>IF(OR(C1544="",D1544=""),"",SUMIFS('C. Consumer Service Detail'!$J$11:$J$5010,'C. Consumer Service Detail'!$D$11:$D$5010,$C1544,'C. Consumer Service Detail'!$E$11:$E$5010,$D1544,'C. Consumer Service Detail'!$F$11:$F$5010,'B. Consumer Budget'!$G1544))</f>
        <v/>
      </c>
      <c r="M1544" s="120">
        <f>IF('B. Consumer Budget'!$K1544&lt;0,0,IF('B. Consumer Budget'!$L1544&gt;'B. Consumer Budget'!$K1544,'B. Consumer Budget'!$K1544,'B. Consumer Budget'!$L1544))</f>
        <v>0</v>
      </c>
      <c r="N1544" s="120" t="str">
        <f>IF('B. Consumer Budget'!$L1544="","",'B. Consumer Budget'!$M1544-'B. Consumer Budget'!$L1544)</f>
        <v/>
      </c>
      <c r="O1544" s="63" t="str">
        <f>IF(OR(E1544="",F1544=""),"",SUMIFS('C. Consumer Service Detail'!$J$11:$J$5010,'C. Consumer Service Detail'!$D$11:$D$5010,$C1544,'C. Consumer Service Detail'!$E$11:$E$5010,$D1544,'C. Consumer Service Detail'!$F$11:$F$5010,'B. Consumer Budget'!$G1544,'C. Consumer Service Detail'!$P$11:$P$5010,"Denied"))</f>
        <v/>
      </c>
    </row>
    <row r="1545" spans="2:15" x14ac:dyDescent="0.25">
      <c r="B1545" s="64">
        <f t="shared" si="24"/>
        <v>1535</v>
      </c>
      <c r="C1545" s="68"/>
      <c r="D1545" s="69"/>
      <c r="E1545" s="103"/>
      <c r="F1545" s="69"/>
      <c r="G1545" s="89"/>
      <c r="H1545" s="69"/>
      <c r="I1545" s="70"/>
      <c r="J1545" s="70"/>
      <c r="K1545" s="121">
        <f>'B. Consumer Budget'!$I1545-'B. Consumer Budget'!$J1545</f>
        <v>0</v>
      </c>
      <c r="L1545" s="120" t="str">
        <f>IF(OR(C1545="",D1545=""),"",SUMIFS('C. Consumer Service Detail'!$J$11:$J$5010,'C. Consumer Service Detail'!$D$11:$D$5010,$C1545,'C. Consumer Service Detail'!$E$11:$E$5010,$D1545,'C. Consumer Service Detail'!$F$11:$F$5010,'B. Consumer Budget'!$G1545))</f>
        <v/>
      </c>
      <c r="M1545" s="120">
        <f>IF('B. Consumer Budget'!$K1545&lt;0,0,IF('B. Consumer Budget'!$L1545&gt;'B. Consumer Budget'!$K1545,'B. Consumer Budget'!$K1545,'B. Consumer Budget'!$L1545))</f>
        <v>0</v>
      </c>
      <c r="N1545" s="120" t="str">
        <f>IF('B. Consumer Budget'!$L1545="","",'B. Consumer Budget'!$M1545-'B. Consumer Budget'!$L1545)</f>
        <v/>
      </c>
      <c r="O1545" s="63" t="str">
        <f>IF(OR(E1545="",F1545=""),"",SUMIFS('C. Consumer Service Detail'!$J$11:$J$5010,'C. Consumer Service Detail'!$D$11:$D$5010,$C1545,'C. Consumer Service Detail'!$E$11:$E$5010,$D1545,'C. Consumer Service Detail'!$F$11:$F$5010,'B. Consumer Budget'!$G1545,'C. Consumer Service Detail'!$P$11:$P$5010,"Denied"))</f>
        <v/>
      </c>
    </row>
    <row r="1546" spans="2:15" x14ac:dyDescent="0.25">
      <c r="B1546" s="64">
        <f t="shared" si="24"/>
        <v>1536</v>
      </c>
      <c r="C1546" s="65"/>
      <c r="D1546" s="66"/>
      <c r="E1546" s="104"/>
      <c r="F1546" s="66"/>
      <c r="G1546" s="88"/>
      <c r="H1546" s="66"/>
      <c r="I1546" s="67"/>
      <c r="J1546" s="67"/>
      <c r="K1546" s="121">
        <f>'B. Consumer Budget'!$I1546-'B. Consumer Budget'!$J1546</f>
        <v>0</v>
      </c>
      <c r="L1546" s="120" t="str">
        <f>IF(OR(C1546="",D1546=""),"",SUMIFS('C. Consumer Service Detail'!$J$11:$J$5010,'C. Consumer Service Detail'!$D$11:$D$5010,$C1546,'C. Consumer Service Detail'!$E$11:$E$5010,$D1546,'C. Consumer Service Detail'!$F$11:$F$5010,'B. Consumer Budget'!$G1546))</f>
        <v/>
      </c>
      <c r="M1546" s="120">
        <f>IF('B. Consumer Budget'!$K1546&lt;0,0,IF('B. Consumer Budget'!$L1546&gt;'B. Consumer Budget'!$K1546,'B. Consumer Budget'!$K1546,'B. Consumer Budget'!$L1546))</f>
        <v>0</v>
      </c>
      <c r="N1546" s="120" t="str">
        <f>IF('B. Consumer Budget'!$L1546="","",'B. Consumer Budget'!$M1546-'B. Consumer Budget'!$L1546)</f>
        <v/>
      </c>
      <c r="O1546" s="63" t="str">
        <f>IF(OR(E1546="",F1546=""),"",SUMIFS('C. Consumer Service Detail'!$J$11:$J$5010,'C. Consumer Service Detail'!$D$11:$D$5010,$C1546,'C. Consumer Service Detail'!$E$11:$E$5010,$D1546,'C. Consumer Service Detail'!$F$11:$F$5010,'B. Consumer Budget'!$G1546,'C. Consumer Service Detail'!$P$11:$P$5010,"Denied"))</f>
        <v/>
      </c>
    </row>
    <row r="1547" spans="2:15" x14ac:dyDescent="0.25">
      <c r="B1547" s="64">
        <f t="shared" si="24"/>
        <v>1537</v>
      </c>
      <c r="C1547" s="68"/>
      <c r="D1547" s="69"/>
      <c r="E1547" s="103"/>
      <c r="F1547" s="69"/>
      <c r="G1547" s="89"/>
      <c r="H1547" s="69"/>
      <c r="I1547" s="70"/>
      <c r="J1547" s="70"/>
      <c r="K1547" s="121">
        <f>'B. Consumer Budget'!$I1547-'B. Consumer Budget'!$J1547</f>
        <v>0</v>
      </c>
      <c r="L1547" s="120" t="str">
        <f>IF(OR(C1547="",D1547=""),"",SUMIFS('C. Consumer Service Detail'!$J$11:$J$5010,'C. Consumer Service Detail'!$D$11:$D$5010,$C1547,'C. Consumer Service Detail'!$E$11:$E$5010,$D1547,'C. Consumer Service Detail'!$F$11:$F$5010,'B. Consumer Budget'!$G1547))</f>
        <v/>
      </c>
      <c r="M1547" s="120">
        <f>IF('B. Consumer Budget'!$K1547&lt;0,0,IF('B. Consumer Budget'!$L1547&gt;'B. Consumer Budget'!$K1547,'B. Consumer Budget'!$K1547,'B. Consumer Budget'!$L1547))</f>
        <v>0</v>
      </c>
      <c r="N1547" s="120" t="str">
        <f>IF('B. Consumer Budget'!$L1547="","",'B. Consumer Budget'!$M1547-'B. Consumer Budget'!$L1547)</f>
        <v/>
      </c>
      <c r="O1547" s="63" t="str">
        <f>IF(OR(E1547="",F1547=""),"",SUMIFS('C. Consumer Service Detail'!$J$11:$J$5010,'C. Consumer Service Detail'!$D$11:$D$5010,$C1547,'C. Consumer Service Detail'!$E$11:$E$5010,$D1547,'C. Consumer Service Detail'!$F$11:$F$5010,'B. Consumer Budget'!$G1547,'C. Consumer Service Detail'!$P$11:$P$5010,"Denied"))</f>
        <v/>
      </c>
    </row>
    <row r="1548" spans="2:15" x14ac:dyDescent="0.25">
      <c r="B1548" s="64">
        <f t="shared" si="24"/>
        <v>1538</v>
      </c>
      <c r="C1548" s="65"/>
      <c r="D1548" s="66"/>
      <c r="E1548" s="104"/>
      <c r="F1548" s="66"/>
      <c r="G1548" s="88"/>
      <c r="H1548" s="66"/>
      <c r="I1548" s="67"/>
      <c r="J1548" s="67"/>
      <c r="K1548" s="121">
        <f>'B. Consumer Budget'!$I1548-'B. Consumer Budget'!$J1548</f>
        <v>0</v>
      </c>
      <c r="L1548" s="120" t="str">
        <f>IF(OR(C1548="",D1548=""),"",SUMIFS('C. Consumer Service Detail'!$J$11:$J$5010,'C. Consumer Service Detail'!$D$11:$D$5010,$C1548,'C. Consumer Service Detail'!$E$11:$E$5010,$D1548,'C. Consumer Service Detail'!$F$11:$F$5010,'B. Consumer Budget'!$G1548))</f>
        <v/>
      </c>
      <c r="M1548" s="120">
        <f>IF('B. Consumer Budget'!$K1548&lt;0,0,IF('B. Consumer Budget'!$L1548&gt;'B. Consumer Budget'!$K1548,'B. Consumer Budget'!$K1548,'B. Consumer Budget'!$L1548))</f>
        <v>0</v>
      </c>
      <c r="N1548" s="120" t="str">
        <f>IF('B. Consumer Budget'!$L1548="","",'B. Consumer Budget'!$M1548-'B. Consumer Budget'!$L1548)</f>
        <v/>
      </c>
      <c r="O1548" s="63" t="str">
        <f>IF(OR(E1548="",F1548=""),"",SUMIFS('C. Consumer Service Detail'!$J$11:$J$5010,'C. Consumer Service Detail'!$D$11:$D$5010,$C1548,'C. Consumer Service Detail'!$E$11:$E$5010,$D1548,'C. Consumer Service Detail'!$F$11:$F$5010,'B. Consumer Budget'!$G1548,'C. Consumer Service Detail'!$P$11:$P$5010,"Denied"))</f>
        <v/>
      </c>
    </row>
    <row r="1549" spans="2:15" x14ac:dyDescent="0.25">
      <c r="B1549" s="64">
        <f t="shared" si="24"/>
        <v>1539</v>
      </c>
      <c r="C1549" s="68"/>
      <c r="D1549" s="69"/>
      <c r="E1549" s="103"/>
      <c r="F1549" s="69"/>
      <c r="G1549" s="89"/>
      <c r="H1549" s="69"/>
      <c r="I1549" s="70"/>
      <c r="J1549" s="70"/>
      <c r="K1549" s="121">
        <f>'B. Consumer Budget'!$I1549-'B. Consumer Budget'!$J1549</f>
        <v>0</v>
      </c>
      <c r="L1549" s="120" t="str">
        <f>IF(OR(C1549="",D1549=""),"",SUMIFS('C. Consumer Service Detail'!$J$11:$J$5010,'C. Consumer Service Detail'!$D$11:$D$5010,$C1549,'C. Consumer Service Detail'!$E$11:$E$5010,$D1549,'C. Consumer Service Detail'!$F$11:$F$5010,'B. Consumer Budget'!$G1549))</f>
        <v/>
      </c>
      <c r="M1549" s="120">
        <f>IF('B. Consumer Budget'!$K1549&lt;0,0,IF('B. Consumer Budget'!$L1549&gt;'B. Consumer Budget'!$K1549,'B. Consumer Budget'!$K1549,'B. Consumer Budget'!$L1549))</f>
        <v>0</v>
      </c>
      <c r="N1549" s="120" t="str">
        <f>IF('B. Consumer Budget'!$L1549="","",'B. Consumer Budget'!$M1549-'B. Consumer Budget'!$L1549)</f>
        <v/>
      </c>
      <c r="O1549" s="63" t="str">
        <f>IF(OR(E1549="",F1549=""),"",SUMIFS('C. Consumer Service Detail'!$J$11:$J$5010,'C. Consumer Service Detail'!$D$11:$D$5010,$C1549,'C. Consumer Service Detail'!$E$11:$E$5010,$D1549,'C. Consumer Service Detail'!$F$11:$F$5010,'B. Consumer Budget'!$G1549,'C. Consumer Service Detail'!$P$11:$P$5010,"Denied"))</f>
        <v/>
      </c>
    </row>
    <row r="1550" spans="2:15" x14ac:dyDescent="0.25">
      <c r="B1550" s="64">
        <f t="shared" si="24"/>
        <v>1540</v>
      </c>
      <c r="C1550" s="65"/>
      <c r="D1550" s="66"/>
      <c r="E1550" s="104"/>
      <c r="F1550" s="66"/>
      <c r="G1550" s="88"/>
      <c r="H1550" s="66"/>
      <c r="I1550" s="67"/>
      <c r="J1550" s="67"/>
      <c r="K1550" s="121">
        <f>'B. Consumer Budget'!$I1550-'B. Consumer Budget'!$J1550</f>
        <v>0</v>
      </c>
      <c r="L1550" s="120" t="str">
        <f>IF(OR(C1550="",D1550=""),"",SUMIFS('C. Consumer Service Detail'!$J$11:$J$5010,'C. Consumer Service Detail'!$D$11:$D$5010,$C1550,'C. Consumer Service Detail'!$E$11:$E$5010,$D1550,'C. Consumer Service Detail'!$F$11:$F$5010,'B. Consumer Budget'!$G1550))</f>
        <v/>
      </c>
      <c r="M1550" s="120">
        <f>IF('B. Consumer Budget'!$K1550&lt;0,0,IF('B. Consumer Budget'!$L1550&gt;'B. Consumer Budget'!$K1550,'B. Consumer Budget'!$K1550,'B. Consumer Budget'!$L1550))</f>
        <v>0</v>
      </c>
      <c r="N1550" s="120" t="str">
        <f>IF('B. Consumer Budget'!$L1550="","",'B. Consumer Budget'!$M1550-'B. Consumer Budget'!$L1550)</f>
        <v/>
      </c>
      <c r="O1550" s="63" t="str">
        <f>IF(OR(E1550="",F1550=""),"",SUMIFS('C. Consumer Service Detail'!$J$11:$J$5010,'C. Consumer Service Detail'!$D$11:$D$5010,$C1550,'C. Consumer Service Detail'!$E$11:$E$5010,$D1550,'C. Consumer Service Detail'!$F$11:$F$5010,'B. Consumer Budget'!$G1550,'C. Consumer Service Detail'!$P$11:$P$5010,"Denied"))</f>
        <v/>
      </c>
    </row>
    <row r="1551" spans="2:15" x14ac:dyDescent="0.25">
      <c r="B1551" s="64">
        <f t="shared" si="24"/>
        <v>1541</v>
      </c>
      <c r="C1551" s="68"/>
      <c r="D1551" s="69"/>
      <c r="E1551" s="103"/>
      <c r="F1551" s="69"/>
      <c r="G1551" s="89"/>
      <c r="H1551" s="69"/>
      <c r="I1551" s="70"/>
      <c r="J1551" s="70"/>
      <c r="K1551" s="121">
        <f>'B. Consumer Budget'!$I1551-'B. Consumer Budget'!$J1551</f>
        <v>0</v>
      </c>
      <c r="L1551" s="120" t="str">
        <f>IF(OR(C1551="",D1551=""),"",SUMIFS('C. Consumer Service Detail'!$J$11:$J$5010,'C. Consumer Service Detail'!$D$11:$D$5010,$C1551,'C. Consumer Service Detail'!$E$11:$E$5010,$D1551,'C. Consumer Service Detail'!$F$11:$F$5010,'B. Consumer Budget'!$G1551))</f>
        <v/>
      </c>
      <c r="M1551" s="120">
        <f>IF('B. Consumer Budget'!$K1551&lt;0,0,IF('B. Consumer Budget'!$L1551&gt;'B. Consumer Budget'!$K1551,'B. Consumer Budget'!$K1551,'B. Consumer Budget'!$L1551))</f>
        <v>0</v>
      </c>
      <c r="N1551" s="120" t="str">
        <f>IF('B. Consumer Budget'!$L1551="","",'B. Consumer Budget'!$M1551-'B. Consumer Budget'!$L1551)</f>
        <v/>
      </c>
      <c r="O1551" s="63" t="str">
        <f>IF(OR(E1551="",F1551=""),"",SUMIFS('C. Consumer Service Detail'!$J$11:$J$5010,'C. Consumer Service Detail'!$D$11:$D$5010,$C1551,'C. Consumer Service Detail'!$E$11:$E$5010,$D1551,'C. Consumer Service Detail'!$F$11:$F$5010,'B. Consumer Budget'!$G1551,'C. Consumer Service Detail'!$P$11:$P$5010,"Denied"))</f>
        <v/>
      </c>
    </row>
    <row r="1552" spans="2:15" x14ac:dyDescent="0.25">
      <c r="B1552" s="64">
        <f t="shared" si="24"/>
        <v>1542</v>
      </c>
      <c r="C1552" s="65"/>
      <c r="D1552" s="66"/>
      <c r="E1552" s="104"/>
      <c r="F1552" s="66"/>
      <c r="G1552" s="88"/>
      <c r="H1552" s="66"/>
      <c r="I1552" s="67"/>
      <c r="J1552" s="67"/>
      <c r="K1552" s="121">
        <f>'B. Consumer Budget'!$I1552-'B. Consumer Budget'!$J1552</f>
        <v>0</v>
      </c>
      <c r="L1552" s="120" t="str">
        <f>IF(OR(C1552="",D1552=""),"",SUMIFS('C. Consumer Service Detail'!$J$11:$J$5010,'C. Consumer Service Detail'!$D$11:$D$5010,$C1552,'C. Consumer Service Detail'!$E$11:$E$5010,$D1552,'C. Consumer Service Detail'!$F$11:$F$5010,'B. Consumer Budget'!$G1552))</f>
        <v/>
      </c>
      <c r="M1552" s="120">
        <f>IF('B. Consumer Budget'!$K1552&lt;0,0,IF('B. Consumer Budget'!$L1552&gt;'B. Consumer Budget'!$K1552,'B. Consumer Budget'!$K1552,'B. Consumer Budget'!$L1552))</f>
        <v>0</v>
      </c>
      <c r="N1552" s="120" t="str">
        <f>IF('B. Consumer Budget'!$L1552="","",'B. Consumer Budget'!$M1552-'B. Consumer Budget'!$L1552)</f>
        <v/>
      </c>
      <c r="O1552" s="63" t="str">
        <f>IF(OR(E1552="",F1552=""),"",SUMIFS('C. Consumer Service Detail'!$J$11:$J$5010,'C. Consumer Service Detail'!$D$11:$D$5010,$C1552,'C. Consumer Service Detail'!$E$11:$E$5010,$D1552,'C. Consumer Service Detail'!$F$11:$F$5010,'B. Consumer Budget'!$G1552,'C. Consumer Service Detail'!$P$11:$P$5010,"Denied"))</f>
        <v/>
      </c>
    </row>
    <row r="1553" spans="2:15" x14ac:dyDescent="0.25">
      <c r="B1553" s="64">
        <f t="shared" si="24"/>
        <v>1543</v>
      </c>
      <c r="C1553" s="68"/>
      <c r="D1553" s="69"/>
      <c r="E1553" s="103"/>
      <c r="F1553" s="69"/>
      <c r="G1553" s="89"/>
      <c r="H1553" s="69"/>
      <c r="I1553" s="70"/>
      <c r="J1553" s="70"/>
      <c r="K1553" s="121">
        <f>'B. Consumer Budget'!$I1553-'B. Consumer Budget'!$J1553</f>
        <v>0</v>
      </c>
      <c r="L1553" s="120" t="str">
        <f>IF(OR(C1553="",D1553=""),"",SUMIFS('C. Consumer Service Detail'!$J$11:$J$5010,'C. Consumer Service Detail'!$D$11:$D$5010,$C1553,'C. Consumer Service Detail'!$E$11:$E$5010,$D1553,'C. Consumer Service Detail'!$F$11:$F$5010,'B. Consumer Budget'!$G1553))</f>
        <v/>
      </c>
      <c r="M1553" s="120">
        <f>IF('B. Consumer Budget'!$K1553&lt;0,0,IF('B. Consumer Budget'!$L1553&gt;'B. Consumer Budget'!$K1553,'B. Consumer Budget'!$K1553,'B. Consumer Budget'!$L1553))</f>
        <v>0</v>
      </c>
      <c r="N1553" s="120" t="str">
        <f>IF('B. Consumer Budget'!$L1553="","",'B. Consumer Budget'!$M1553-'B. Consumer Budget'!$L1553)</f>
        <v/>
      </c>
      <c r="O1553" s="63" t="str">
        <f>IF(OR(E1553="",F1553=""),"",SUMIFS('C. Consumer Service Detail'!$J$11:$J$5010,'C. Consumer Service Detail'!$D$11:$D$5010,$C1553,'C. Consumer Service Detail'!$E$11:$E$5010,$D1553,'C. Consumer Service Detail'!$F$11:$F$5010,'B. Consumer Budget'!$G1553,'C. Consumer Service Detail'!$P$11:$P$5010,"Denied"))</f>
        <v/>
      </c>
    </row>
    <row r="1554" spans="2:15" x14ac:dyDescent="0.25">
      <c r="B1554" s="64">
        <f t="shared" si="24"/>
        <v>1544</v>
      </c>
      <c r="C1554" s="65"/>
      <c r="D1554" s="66"/>
      <c r="E1554" s="104"/>
      <c r="F1554" s="66"/>
      <c r="G1554" s="88"/>
      <c r="H1554" s="66"/>
      <c r="I1554" s="67"/>
      <c r="J1554" s="67"/>
      <c r="K1554" s="121">
        <f>'B. Consumer Budget'!$I1554-'B. Consumer Budget'!$J1554</f>
        <v>0</v>
      </c>
      <c r="L1554" s="120" t="str">
        <f>IF(OR(C1554="",D1554=""),"",SUMIFS('C. Consumer Service Detail'!$J$11:$J$5010,'C. Consumer Service Detail'!$D$11:$D$5010,$C1554,'C. Consumer Service Detail'!$E$11:$E$5010,$D1554,'C. Consumer Service Detail'!$F$11:$F$5010,'B. Consumer Budget'!$G1554))</f>
        <v/>
      </c>
      <c r="M1554" s="120">
        <f>IF('B. Consumer Budget'!$K1554&lt;0,0,IF('B. Consumer Budget'!$L1554&gt;'B. Consumer Budget'!$K1554,'B. Consumer Budget'!$K1554,'B. Consumer Budget'!$L1554))</f>
        <v>0</v>
      </c>
      <c r="N1554" s="120" t="str">
        <f>IF('B. Consumer Budget'!$L1554="","",'B. Consumer Budget'!$M1554-'B. Consumer Budget'!$L1554)</f>
        <v/>
      </c>
      <c r="O1554" s="63" t="str">
        <f>IF(OR(E1554="",F1554=""),"",SUMIFS('C. Consumer Service Detail'!$J$11:$J$5010,'C. Consumer Service Detail'!$D$11:$D$5010,$C1554,'C. Consumer Service Detail'!$E$11:$E$5010,$D1554,'C. Consumer Service Detail'!$F$11:$F$5010,'B. Consumer Budget'!$G1554,'C. Consumer Service Detail'!$P$11:$P$5010,"Denied"))</f>
        <v/>
      </c>
    </row>
    <row r="1555" spans="2:15" x14ac:dyDescent="0.25">
      <c r="B1555" s="64">
        <f t="shared" si="24"/>
        <v>1545</v>
      </c>
      <c r="C1555" s="68"/>
      <c r="D1555" s="69"/>
      <c r="E1555" s="103"/>
      <c r="F1555" s="69"/>
      <c r="G1555" s="89"/>
      <c r="H1555" s="69"/>
      <c r="I1555" s="70"/>
      <c r="J1555" s="70"/>
      <c r="K1555" s="121">
        <f>'B. Consumer Budget'!$I1555-'B. Consumer Budget'!$J1555</f>
        <v>0</v>
      </c>
      <c r="L1555" s="120" t="str">
        <f>IF(OR(C1555="",D1555=""),"",SUMIFS('C. Consumer Service Detail'!$J$11:$J$5010,'C. Consumer Service Detail'!$D$11:$D$5010,$C1555,'C. Consumer Service Detail'!$E$11:$E$5010,$D1555,'C. Consumer Service Detail'!$F$11:$F$5010,'B. Consumer Budget'!$G1555))</f>
        <v/>
      </c>
      <c r="M1555" s="120">
        <f>IF('B. Consumer Budget'!$K1555&lt;0,0,IF('B. Consumer Budget'!$L1555&gt;'B. Consumer Budget'!$K1555,'B. Consumer Budget'!$K1555,'B. Consumer Budget'!$L1555))</f>
        <v>0</v>
      </c>
      <c r="N1555" s="120" t="str">
        <f>IF('B. Consumer Budget'!$L1555="","",'B. Consumer Budget'!$M1555-'B. Consumer Budget'!$L1555)</f>
        <v/>
      </c>
      <c r="O1555" s="63" t="str">
        <f>IF(OR(E1555="",F1555=""),"",SUMIFS('C. Consumer Service Detail'!$J$11:$J$5010,'C. Consumer Service Detail'!$D$11:$D$5010,$C1555,'C. Consumer Service Detail'!$E$11:$E$5010,$D1555,'C. Consumer Service Detail'!$F$11:$F$5010,'B. Consumer Budget'!$G1555,'C. Consumer Service Detail'!$P$11:$P$5010,"Denied"))</f>
        <v/>
      </c>
    </row>
    <row r="1556" spans="2:15" x14ac:dyDescent="0.25">
      <c r="B1556" s="64">
        <f t="shared" si="24"/>
        <v>1546</v>
      </c>
      <c r="C1556" s="65"/>
      <c r="D1556" s="66"/>
      <c r="E1556" s="104"/>
      <c r="F1556" s="66"/>
      <c r="G1556" s="88"/>
      <c r="H1556" s="66"/>
      <c r="I1556" s="67"/>
      <c r="J1556" s="67"/>
      <c r="K1556" s="121">
        <f>'B. Consumer Budget'!$I1556-'B. Consumer Budget'!$J1556</f>
        <v>0</v>
      </c>
      <c r="L1556" s="120" t="str">
        <f>IF(OR(C1556="",D1556=""),"",SUMIFS('C. Consumer Service Detail'!$J$11:$J$5010,'C. Consumer Service Detail'!$D$11:$D$5010,$C1556,'C. Consumer Service Detail'!$E$11:$E$5010,$D1556,'C. Consumer Service Detail'!$F$11:$F$5010,'B. Consumer Budget'!$G1556))</f>
        <v/>
      </c>
      <c r="M1556" s="120">
        <f>IF('B. Consumer Budget'!$K1556&lt;0,0,IF('B. Consumer Budget'!$L1556&gt;'B. Consumer Budget'!$K1556,'B. Consumer Budget'!$K1556,'B. Consumer Budget'!$L1556))</f>
        <v>0</v>
      </c>
      <c r="N1556" s="120" t="str">
        <f>IF('B. Consumer Budget'!$L1556="","",'B. Consumer Budget'!$M1556-'B. Consumer Budget'!$L1556)</f>
        <v/>
      </c>
      <c r="O1556" s="63" t="str">
        <f>IF(OR(E1556="",F1556=""),"",SUMIFS('C. Consumer Service Detail'!$J$11:$J$5010,'C. Consumer Service Detail'!$D$11:$D$5010,$C1556,'C. Consumer Service Detail'!$E$11:$E$5010,$D1556,'C. Consumer Service Detail'!$F$11:$F$5010,'B. Consumer Budget'!$G1556,'C. Consumer Service Detail'!$P$11:$P$5010,"Denied"))</f>
        <v/>
      </c>
    </row>
    <row r="1557" spans="2:15" x14ac:dyDescent="0.25">
      <c r="B1557" s="64">
        <f t="shared" si="24"/>
        <v>1547</v>
      </c>
      <c r="C1557" s="68"/>
      <c r="D1557" s="69"/>
      <c r="E1557" s="103"/>
      <c r="F1557" s="69"/>
      <c r="G1557" s="89"/>
      <c r="H1557" s="69"/>
      <c r="I1557" s="70"/>
      <c r="J1557" s="70"/>
      <c r="K1557" s="121">
        <f>'B. Consumer Budget'!$I1557-'B. Consumer Budget'!$J1557</f>
        <v>0</v>
      </c>
      <c r="L1557" s="120" t="str">
        <f>IF(OR(C1557="",D1557=""),"",SUMIFS('C. Consumer Service Detail'!$J$11:$J$5010,'C. Consumer Service Detail'!$D$11:$D$5010,$C1557,'C. Consumer Service Detail'!$E$11:$E$5010,$D1557,'C. Consumer Service Detail'!$F$11:$F$5010,'B. Consumer Budget'!$G1557))</f>
        <v/>
      </c>
      <c r="M1557" s="120">
        <f>IF('B. Consumer Budget'!$K1557&lt;0,0,IF('B. Consumer Budget'!$L1557&gt;'B. Consumer Budget'!$K1557,'B. Consumer Budget'!$K1557,'B. Consumer Budget'!$L1557))</f>
        <v>0</v>
      </c>
      <c r="N1557" s="120" t="str">
        <f>IF('B. Consumer Budget'!$L1557="","",'B. Consumer Budget'!$M1557-'B. Consumer Budget'!$L1557)</f>
        <v/>
      </c>
      <c r="O1557" s="63" t="str">
        <f>IF(OR(E1557="",F1557=""),"",SUMIFS('C. Consumer Service Detail'!$J$11:$J$5010,'C. Consumer Service Detail'!$D$11:$D$5010,$C1557,'C. Consumer Service Detail'!$E$11:$E$5010,$D1557,'C. Consumer Service Detail'!$F$11:$F$5010,'B. Consumer Budget'!$G1557,'C. Consumer Service Detail'!$P$11:$P$5010,"Denied"))</f>
        <v/>
      </c>
    </row>
    <row r="1558" spans="2:15" x14ac:dyDescent="0.25">
      <c r="B1558" s="64">
        <f t="shared" si="24"/>
        <v>1548</v>
      </c>
      <c r="C1558" s="65"/>
      <c r="D1558" s="66"/>
      <c r="E1558" s="104"/>
      <c r="F1558" s="66"/>
      <c r="G1558" s="88"/>
      <c r="H1558" s="66"/>
      <c r="I1558" s="67"/>
      <c r="J1558" s="67"/>
      <c r="K1558" s="121">
        <f>'B. Consumer Budget'!$I1558-'B. Consumer Budget'!$J1558</f>
        <v>0</v>
      </c>
      <c r="L1558" s="120" t="str">
        <f>IF(OR(C1558="",D1558=""),"",SUMIFS('C. Consumer Service Detail'!$J$11:$J$5010,'C. Consumer Service Detail'!$D$11:$D$5010,$C1558,'C. Consumer Service Detail'!$E$11:$E$5010,$D1558,'C. Consumer Service Detail'!$F$11:$F$5010,'B. Consumer Budget'!$G1558))</f>
        <v/>
      </c>
      <c r="M1558" s="120">
        <f>IF('B. Consumer Budget'!$K1558&lt;0,0,IF('B. Consumer Budget'!$L1558&gt;'B. Consumer Budget'!$K1558,'B. Consumer Budget'!$K1558,'B. Consumer Budget'!$L1558))</f>
        <v>0</v>
      </c>
      <c r="N1558" s="120" t="str">
        <f>IF('B. Consumer Budget'!$L1558="","",'B. Consumer Budget'!$M1558-'B. Consumer Budget'!$L1558)</f>
        <v/>
      </c>
      <c r="O1558" s="63" t="str">
        <f>IF(OR(E1558="",F1558=""),"",SUMIFS('C. Consumer Service Detail'!$J$11:$J$5010,'C. Consumer Service Detail'!$D$11:$D$5010,$C1558,'C. Consumer Service Detail'!$E$11:$E$5010,$D1558,'C. Consumer Service Detail'!$F$11:$F$5010,'B. Consumer Budget'!$G1558,'C. Consumer Service Detail'!$P$11:$P$5010,"Denied"))</f>
        <v/>
      </c>
    </row>
    <row r="1559" spans="2:15" x14ac:dyDescent="0.25">
      <c r="B1559" s="64">
        <f t="shared" si="24"/>
        <v>1549</v>
      </c>
      <c r="C1559" s="68"/>
      <c r="D1559" s="69"/>
      <c r="E1559" s="103"/>
      <c r="F1559" s="69"/>
      <c r="G1559" s="89"/>
      <c r="H1559" s="69"/>
      <c r="I1559" s="70"/>
      <c r="J1559" s="70"/>
      <c r="K1559" s="121">
        <f>'B. Consumer Budget'!$I1559-'B. Consumer Budget'!$J1559</f>
        <v>0</v>
      </c>
      <c r="L1559" s="120" t="str">
        <f>IF(OR(C1559="",D1559=""),"",SUMIFS('C. Consumer Service Detail'!$J$11:$J$5010,'C. Consumer Service Detail'!$D$11:$D$5010,$C1559,'C. Consumer Service Detail'!$E$11:$E$5010,$D1559,'C. Consumer Service Detail'!$F$11:$F$5010,'B. Consumer Budget'!$G1559))</f>
        <v/>
      </c>
      <c r="M1559" s="120">
        <f>IF('B. Consumer Budget'!$K1559&lt;0,0,IF('B. Consumer Budget'!$L1559&gt;'B. Consumer Budget'!$K1559,'B. Consumer Budget'!$K1559,'B. Consumer Budget'!$L1559))</f>
        <v>0</v>
      </c>
      <c r="N1559" s="120" t="str">
        <f>IF('B. Consumer Budget'!$L1559="","",'B. Consumer Budget'!$M1559-'B. Consumer Budget'!$L1559)</f>
        <v/>
      </c>
      <c r="O1559" s="63" t="str">
        <f>IF(OR(E1559="",F1559=""),"",SUMIFS('C. Consumer Service Detail'!$J$11:$J$5010,'C. Consumer Service Detail'!$D$11:$D$5010,$C1559,'C. Consumer Service Detail'!$E$11:$E$5010,$D1559,'C. Consumer Service Detail'!$F$11:$F$5010,'B. Consumer Budget'!$G1559,'C. Consumer Service Detail'!$P$11:$P$5010,"Denied"))</f>
        <v/>
      </c>
    </row>
    <row r="1560" spans="2:15" x14ac:dyDescent="0.25">
      <c r="B1560" s="64">
        <f t="shared" si="24"/>
        <v>1550</v>
      </c>
      <c r="C1560" s="65"/>
      <c r="D1560" s="66"/>
      <c r="E1560" s="104"/>
      <c r="F1560" s="66"/>
      <c r="G1560" s="88"/>
      <c r="H1560" s="66"/>
      <c r="I1560" s="67"/>
      <c r="J1560" s="67"/>
      <c r="K1560" s="121">
        <f>'B. Consumer Budget'!$I1560-'B. Consumer Budget'!$J1560</f>
        <v>0</v>
      </c>
      <c r="L1560" s="120" t="str">
        <f>IF(OR(C1560="",D1560=""),"",SUMIFS('C. Consumer Service Detail'!$J$11:$J$5010,'C. Consumer Service Detail'!$D$11:$D$5010,$C1560,'C. Consumer Service Detail'!$E$11:$E$5010,$D1560,'C. Consumer Service Detail'!$F$11:$F$5010,'B. Consumer Budget'!$G1560))</f>
        <v/>
      </c>
      <c r="M1560" s="120">
        <f>IF('B. Consumer Budget'!$K1560&lt;0,0,IF('B. Consumer Budget'!$L1560&gt;'B. Consumer Budget'!$K1560,'B. Consumer Budget'!$K1560,'B. Consumer Budget'!$L1560))</f>
        <v>0</v>
      </c>
      <c r="N1560" s="120" t="str">
        <f>IF('B. Consumer Budget'!$L1560="","",'B. Consumer Budget'!$M1560-'B. Consumer Budget'!$L1560)</f>
        <v/>
      </c>
      <c r="O1560" s="63" t="str">
        <f>IF(OR(E1560="",F1560=""),"",SUMIFS('C. Consumer Service Detail'!$J$11:$J$5010,'C. Consumer Service Detail'!$D$11:$D$5010,$C1560,'C. Consumer Service Detail'!$E$11:$E$5010,$D1560,'C. Consumer Service Detail'!$F$11:$F$5010,'B. Consumer Budget'!$G1560,'C. Consumer Service Detail'!$P$11:$P$5010,"Denied"))</f>
        <v/>
      </c>
    </row>
    <row r="1561" spans="2:15" x14ac:dyDescent="0.25">
      <c r="B1561" s="64">
        <f t="shared" si="24"/>
        <v>1551</v>
      </c>
      <c r="C1561" s="68"/>
      <c r="D1561" s="69"/>
      <c r="E1561" s="103"/>
      <c r="F1561" s="69"/>
      <c r="G1561" s="89"/>
      <c r="H1561" s="69"/>
      <c r="I1561" s="70"/>
      <c r="J1561" s="70"/>
      <c r="K1561" s="121">
        <f>'B. Consumer Budget'!$I1561-'B. Consumer Budget'!$J1561</f>
        <v>0</v>
      </c>
      <c r="L1561" s="120" t="str">
        <f>IF(OR(C1561="",D1561=""),"",SUMIFS('C. Consumer Service Detail'!$J$11:$J$5010,'C. Consumer Service Detail'!$D$11:$D$5010,$C1561,'C. Consumer Service Detail'!$E$11:$E$5010,$D1561,'C. Consumer Service Detail'!$F$11:$F$5010,'B. Consumer Budget'!$G1561))</f>
        <v/>
      </c>
      <c r="M1561" s="120">
        <f>IF('B. Consumer Budget'!$K1561&lt;0,0,IF('B. Consumer Budget'!$L1561&gt;'B. Consumer Budget'!$K1561,'B. Consumer Budget'!$K1561,'B. Consumer Budget'!$L1561))</f>
        <v>0</v>
      </c>
      <c r="N1561" s="120" t="str">
        <f>IF('B. Consumer Budget'!$L1561="","",'B. Consumer Budget'!$M1561-'B. Consumer Budget'!$L1561)</f>
        <v/>
      </c>
      <c r="O1561" s="63" t="str">
        <f>IF(OR(E1561="",F1561=""),"",SUMIFS('C. Consumer Service Detail'!$J$11:$J$5010,'C. Consumer Service Detail'!$D$11:$D$5010,$C1561,'C. Consumer Service Detail'!$E$11:$E$5010,$D1561,'C. Consumer Service Detail'!$F$11:$F$5010,'B. Consumer Budget'!$G1561,'C. Consumer Service Detail'!$P$11:$P$5010,"Denied"))</f>
        <v/>
      </c>
    </row>
    <row r="1562" spans="2:15" x14ac:dyDescent="0.25">
      <c r="B1562" s="64">
        <f t="shared" si="24"/>
        <v>1552</v>
      </c>
      <c r="C1562" s="65"/>
      <c r="D1562" s="66"/>
      <c r="E1562" s="104"/>
      <c r="F1562" s="66"/>
      <c r="G1562" s="88"/>
      <c r="H1562" s="66"/>
      <c r="I1562" s="67"/>
      <c r="J1562" s="67"/>
      <c r="K1562" s="121">
        <f>'B. Consumer Budget'!$I1562-'B. Consumer Budget'!$J1562</f>
        <v>0</v>
      </c>
      <c r="L1562" s="120" t="str">
        <f>IF(OR(C1562="",D1562=""),"",SUMIFS('C. Consumer Service Detail'!$J$11:$J$5010,'C. Consumer Service Detail'!$D$11:$D$5010,$C1562,'C. Consumer Service Detail'!$E$11:$E$5010,$D1562,'C. Consumer Service Detail'!$F$11:$F$5010,'B. Consumer Budget'!$G1562))</f>
        <v/>
      </c>
      <c r="M1562" s="120">
        <f>IF('B. Consumer Budget'!$K1562&lt;0,0,IF('B. Consumer Budget'!$L1562&gt;'B. Consumer Budget'!$K1562,'B. Consumer Budget'!$K1562,'B. Consumer Budget'!$L1562))</f>
        <v>0</v>
      </c>
      <c r="N1562" s="120" t="str">
        <f>IF('B. Consumer Budget'!$L1562="","",'B. Consumer Budget'!$M1562-'B. Consumer Budget'!$L1562)</f>
        <v/>
      </c>
      <c r="O1562" s="63" t="str">
        <f>IF(OR(E1562="",F1562=""),"",SUMIFS('C. Consumer Service Detail'!$J$11:$J$5010,'C. Consumer Service Detail'!$D$11:$D$5010,$C1562,'C. Consumer Service Detail'!$E$11:$E$5010,$D1562,'C. Consumer Service Detail'!$F$11:$F$5010,'B. Consumer Budget'!$G1562,'C. Consumer Service Detail'!$P$11:$P$5010,"Denied"))</f>
        <v/>
      </c>
    </row>
    <row r="1563" spans="2:15" x14ac:dyDescent="0.25">
      <c r="B1563" s="64">
        <f t="shared" si="24"/>
        <v>1553</v>
      </c>
      <c r="C1563" s="68"/>
      <c r="D1563" s="69"/>
      <c r="E1563" s="103"/>
      <c r="F1563" s="69"/>
      <c r="G1563" s="89"/>
      <c r="H1563" s="69"/>
      <c r="I1563" s="70"/>
      <c r="J1563" s="70"/>
      <c r="K1563" s="121">
        <f>'B. Consumer Budget'!$I1563-'B. Consumer Budget'!$J1563</f>
        <v>0</v>
      </c>
      <c r="L1563" s="120" t="str">
        <f>IF(OR(C1563="",D1563=""),"",SUMIFS('C. Consumer Service Detail'!$J$11:$J$5010,'C. Consumer Service Detail'!$D$11:$D$5010,$C1563,'C. Consumer Service Detail'!$E$11:$E$5010,$D1563,'C. Consumer Service Detail'!$F$11:$F$5010,'B. Consumer Budget'!$G1563))</f>
        <v/>
      </c>
      <c r="M1563" s="120">
        <f>IF('B. Consumer Budget'!$K1563&lt;0,0,IF('B. Consumer Budget'!$L1563&gt;'B. Consumer Budget'!$K1563,'B. Consumer Budget'!$K1563,'B. Consumer Budget'!$L1563))</f>
        <v>0</v>
      </c>
      <c r="N1563" s="120" t="str">
        <f>IF('B. Consumer Budget'!$L1563="","",'B. Consumer Budget'!$M1563-'B. Consumer Budget'!$L1563)</f>
        <v/>
      </c>
      <c r="O1563" s="63" t="str">
        <f>IF(OR(E1563="",F1563=""),"",SUMIFS('C. Consumer Service Detail'!$J$11:$J$5010,'C. Consumer Service Detail'!$D$11:$D$5010,$C1563,'C. Consumer Service Detail'!$E$11:$E$5010,$D1563,'C. Consumer Service Detail'!$F$11:$F$5010,'B. Consumer Budget'!$G1563,'C. Consumer Service Detail'!$P$11:$P$5010,"Denied"))</f>
        <v/>
      </c>
    </row>
    <row r="1564" spans="2:15" x14ac:dyDescent="0.25">
      <c r="B1564" s="64">
        <f t="shared" si="24"/>
        <v>1554</v>
      </c>
      <c r="C1564" s="65"/>
      <c r="D1564" s="66"/>
      <c r="E1564" s="104"/>
      <c r="F1564" s="66"/>
      <c r="G1564" s="88"/>
      <c r="H1564" s="66"/>
      <c r="I1564" s="67"/>
      <c r="J1564" s="67"/>
      <c r="K1564" s="121">
        <f>'B. Consumer Budget'!$I1564-'B. Consumer Budget'!$J1564</f>
        <v>0</v>
      </c>
      <c r="L1564" s="120" t="str">
        <f>IF(OR(C1564="",D1564=""),"",SUMIFS('C. Consumer Service Detail'!$J$11:$J$5010,'C. Consumer Service Detail'!$D$11:$D$5010,$C1564,'C. Consumer Service Detail'!$E$11:$E$5010,$D1564,'C. Consumer Service Detail'!$F$11:$F$5010,'B. Consumer Budget'!$G1564))</f>
        <v/>
      </c>
      <c r="M1564" s="120">
        <f>IF('B. Consumer Budget'!$K1564&lt;0,0,IF('B. Consumer Budget'!$L1564&gt;'B. Consumer Budget'!$K1564,'B. Consumer Budget'!$K1564,'B. Consumer Budget'!$L1564))</f>
        <v>0</v>
      </c>
      <c r="N1564" s="120" t="str">
        <f>IF('B. Consumer Budget'!$L1564="","",'B. Consumer Budget'!$M1564-'B. Consumer Budget'!$L1564)</f>
        <v/>
      </c>
      <c r="O1564" s="63" t="str">
        <f>IF(OR(E1564="",F1564=""),"",SUMIFS('C. Consumer Service Detail'!$J$11:$J$5010,'C. Consumer Service Detail'!$D$11:$D$5010,$C1564,'C. Consumer Service Detail'!$E$11:$E$5010,$D1564,'C. Consumer Service Detail'!$F$11:$F$5010,'B. Consumer Budget'!$G1564,'C. Consumer Service Detail'!$P$11:$P$5010,"Denied"))</f>
        <v/>
      </c>
    </row>
    <row r="1565" spans="2:15" x14ac:dyDescent="0.25">
      <c r="B1565" s="64">
        <f t="shared" si="24"/>
        <v>1555</v>
      </c>
      <c r="C1565" s="68"/>
      <c r="D1565" s="69"/>
      <c r="E1565" s="103"/>
      <c r="F1565" s="69"/>
      <c r="G1565" s="89"/>
      <c r="H1565" s="69"/>
      <c r="I1565" s="70"/>
      <c r="J1565" s="70"/>
      <c r="K1565" s="121">
        <f>'B. Consumer Budget'!$I1565-'B. Consumer Budget'!$J1565</f>
        <v>0</v>
      </c>
      <c r="L1565" s="120" t="str">
        <f>IF(OR(C1565="",D1565=""),"",SUMIFS('C. Consumer Service Detail'!$J$11:$J$5010,'C. Consumer Service Detail'!$D$11:$D$5010,$C1565,'C. Consumer Service Detail'!$E$11:$E$5010,$D1565,'C. Consumer Service Detail'!$F$11:$F$5010,'B. Consumer Budget'!$G1565))</f>
        <v/>
      </c>
      <c r="M1565" s="120">
        <f>IF('B. Consumer Budget'!$K1565&lt;0,0,IF('B. Consumer Budget'!$L1565&gt;'B. Consumer Budget'!$K1565,'B. Consumer Budget'!$K1565,'B. Consumer Budget'!$L1565))</f>
        <v>0</v>
      </c>
      <c r="N1565" s="120" t="str">
        <f>IF('B. Consumer Budget'!$L1565="","",'B. Consumer Budget'!$M1565-'B. Consumer Budget'!$L1565)</f>
        <v/>
      </c>
      <c r="O1565" s="63" t="str">
        <f>IF(OR(E1565="",F1565=""),"",SUMIFS('C. Consumer Service Detail'!$J$11:$J$5010,'C. Consumer Service Detail'!$D$11:$D$5010,$C1565,'C. Consumer Service Detail'!$E$11:$E$5010,$D1565,'C. Consumer Service Detail'!$F$11:$F$5010,'B. Consumer Budget'!$G1565,'C. Consumer Service Detail'!$P$11:$P$5010,"Denied"))</f>
        <v/>
      </c>
    </row>
    <row r="1566" spans="2:15" x14ac:dyDescent="0.25">
      <c r="B1566" s="64">
        <f t="shared" si="24"/>
        <v>1556</v>
      </c>
      <c r="C1566" s="65"/>
      <c r="D1566" s="66"/>
      <c r="E1566" s="104"/>
      <c r="F1566" s="66"/>
      <c r="G1566" s="88"/>
      <c r="H1566" s="66"/>
      <c r="I1566" s="67"/>
      <c r="J1566" s="67"/>
      <c r="K1566" s="121">
        <f>'B. Consumer Budget'!$I1566-'B. Consumer Budget'!$J1566</f>
        <v>0</v>
      </c>
      <c r="L1566" s="120" t="str">
        <f>IF(OR(C1566="",D1566=""),"",SUMIFS('C. Consumer Service Detail'!$J$11:$J$5010,'C. Consumer Service Detail'!$D$11:$D$5010,$C1566,'C. Consumer Service Detail'!$E$11:$E$5010,$D1566,'C. Consumer Service Detail'!$F$11:$F$5010,'B. Consumer Budget'!$G1566))</f>
        <v/>
      </c>
      <c r="M1566" s="120">
        <f>IF('B. Consumer Budget'!$K1566&lt;0,0,IF('B. Consumer Budget'!$L1566&gt;'B. Consumer Budget'!$K1566,'B. Consumer Budget'!$K1566,'B. Consumer Budget'!$L1566))</f>
        <v>0</v>
      </c>
      <c r="N1566" s="120" t="str">
        <f>IF('B. Consumer Budget'!$L1566="","",'B. Consumer Budget'!$M1566-'B. Consumer Budget'!$L1566)</f>
        <v/>
      </c>
      <c r="O1566" s="63" t="str">
        <f>IF(OR(E1566="",F1566=""),"",SUMIFS('C. Consumer Service Detail'!$J$11:$J$5010,'C. Consumer Service Detail'!$D$11:$D$5010,$C1566,'C. Consumer Service Detail'!$E$11:$E$5010,$D1566,'C. Consumer Service Detail'!$F$11:$F$5010,'B. Consumer Budget'!$G1566,'C. Consumer Service Detail'!$P$11:$P$5010,"Denied"))</f>
        <v/>
      </c>
    </row>
    <row r="1567" spans="2:15" x14ac:dyDescent="0.25">
      <c r="B1567" s="64">
        <f t="shared" si="24"/>
        <v>1557</v>
      </c>
      <c r="C1567" s="68"/>
      <c r="D1567" s="69"/>
      <c r="E1567" s="103"/>
      <c r="F1567" s="69"/>
      <c r="G1567" s="89"/>
      <c r="H1567" s="69"/>
      <c r="I1567" s="70"/>
      <c r="J1567" s="70"/>
      <c r="K1567" s="121">
        <f>'B. Consumer Budget'!$I1567-'B. Consumer Budget'!$J1567</f>
        <v>0</v>
      </c>
      <c r="L1567" s="120" t="str">
        <f>IF(OR(C1567="",D1567=""),"",SUMIFS('C. Consumer Service Detail'!$J$11:$J$5010,'C. Consumer Service Detail'!$D$11:$D$5010,$C1567,'C. Consumer Service Detail'!$E$11:$E$5010,$D1567,'C. Consumer Service Detail'!$F$11:$F$5010,'B. Consumer Budget'!$G1567))</f>
        <v/>
      </c>
      <c r="M1567" s="120">
        <f>IF('B. Consumer Budget'!$K1567&lt;0,0,IF('B. Consumer Budget'!$L1567&gt;'B. Consumer Budget'!$K1567,'B. Consumer Budget'!$K1567,'B. Consumer Budget'!$L1567))</f>
        <v>0</v>
      </c>
      <c r="N1567" s="120" t="str">
        <f>IF('B. Consumer Budget'!$L1567="","",'B. Consumer Budget'!$M1567-'B. Consumer Budget'!$L1567)</f>
        <v/>
      </c>
      <c r="O1567" s="63" t="str">
        <f>IF(OR(E1567="",F1567=""),"",SUMIFS('C. Consumer Service Detail'!$J$11:$J$5010,'C. Consumer Service Detail'!$D$11:$D$5010,$C1567,'C. Consumer Service Detail'!$E$11:$E$5010,$D1567,'C. Consumer Service Detail'!$F$11:$F$5010,'B. Consumer Budget'!$G1567,'C. Consumer Service Detail'!$P$11:$P$5010,"Denied"))</f>
        <v/>
      </c>
    </row>
    <row r="1568" spans="2:15" x14ac:dyDescent="0.25">
      <c r="B1568" s="64">
        <f t="shared" si="24"/>
        <v>1558</v>
      </c>
      <c r="C1568" s="65"/>
      <c r="D1568" s="66"/>
      <c r="E1568" s="104"/>
      <c r="F1568" s="66"/>
      <c r="G1568" s="88"/>
      <c r="H1568" s="66"/>
      <c r="I1568" s="67"/>
      <c r="J1568" s="67"/>
      <c r="K1568" s="121">
        <f>'B. Consumer Budget'!$I1568-'B. Consumer Budget'!$J1568</f>
        <v>0</v>
      </c>
      <c r="L1568" s="120" t="str">
        <f>IF(OR(C1568="",D1568=""),"",SUMIFS('C. Consumer Service Detail'!$J$11:$J$5010,'C. Consumer Service Detail'!$D$11:$D$5010,$C1568,'C. Consumer Service Detail'!$E$11:$E$5010,$D1568,'C. Consumer Service Detail'!$F$11:$F$5010,'B. Consumer Budget'!$G1568))</f>
        <v/>
      </c>
      <c r="M1568" s="120">
        <f>IF('B. Consumer Budget'!$K1568&lt;0,0,IF('B. Consumer Budget'!$L1568&gt;'B. Consumer Budget'!$K1568,'B. Consumer Budget'!$K1568,'B. Consumer Budget'!$L1568))</f>
        <v>0</v>
      </c>
      <c r="N1568" s="120" t="str">
        <f>IF('B. Consumer Budget'!$L1568="","",'B. Consumer Budget'!$M1568-'B. Consumer Budget'!$L1568)</f>
        <v/>
      </c>
      <c r="O1568" s="63" t="str">
        <f>IF(OR(E1568="",F1568=""),"",SUMIFS('C. Consumer Service Detail'!$J$11:$J$5010,'C. Consumer Service Detail'!$D$11:$D$5010,$C1568,'C. Consumer Service Detail'!$E$11:$E$5010,$D1568,'C. Consumer Service Detail'!$F$11:$F$5010,'B. Consumer Budget'!$G1568,'C. Consumer Service Detail'!$P$11:$P$5010,"Denied"))</f>
        <v/>
      </c>
    </row>
    <row r="1569" spans="2:15" x14ac:dyDescent="0.25">
      <c r="B1569" s="64">
        <f t="shared" si="24"/>
        <v>1559</v>
      </c>
      <c r="C1569" s="68"/>
      <c r="D1569" s="69"/>
      <c r="E1569" s="103"/>
      <c r="F1569" s="69"/>
      <c r="G1569" s="89"/>
      <c r="H1569" s="69"/>
      <c r="I1569" s="70"/>
      <c r="J1569" s="70"/>
      <c r="K1569" s="121">
        <f>'B. Consumer Budget'!$I1569-'B. Consumer Budget'!$J1569</f>
        <v>0</v>
      </c>
      <c r="L1569" s="120" t="str">
        <f>IF(OR(C1569="",D1569=""),"",SUMIFS('C. Consumer Service Detail'!$J$11:$J$5010,'C. Consumer Service Detail'!$D$11:$D$5010,$C1569,'C. Consumer Service Detail'!$E$11:$E$5010,$D1569,'C. Consumer Service Detail'!$F$11:$F$5010,'B. Consumer Budget'!$G1569))</f>
        <v/>
      </c>
      <c r="M1569" s="120">
        <f>IF('B. Consumer Budget'!$K1569&lt;0,0,IF('B. Consumer Budget'!$L1569&gt;'B. Consumer Budget'!$K1569,'B. Consumer Budget'!$K1569,'B. Consumer Budget'!$L1569))</f>
        <v>0</v>
      </c>
      <c r="N1569" s="120" t="str">
        <f>IF('B. Consumer Budget'!$L1569="","",'B. Consumer Budget'!$M1569-'B. Consumer Budget'!$L1569)</f>
        <v/>
      </c>
      <c r="O1569" s="63" t="str">
        <f>IF(OR(E1569="",F1569=""),"",SUMIFS('C. Consumer Service Detail'!$J$11:$J$5010,'C. Consumer Service Detail'!$D$11:$D$5010,$C1569,'C. Consumer Service Detail'!$E$11:$E$5010,$D1569,'C. Consumer Service Detail'!$F$11:$F$5010,'B. Consumer Budget'!$G1569,'C. Consumer Service Detail'!$P$11:$P$5010,"Denied"))</f>
        <v/>
      </c>
    </row>
    <row r="1570" spans="2:15" x14ac:dyDescent="0.25">
      <c r="B1570" s="64">
        <f t="shared" si="24"/>
        <v>1560</v>
      </c>
      <c r="C1570" s="65"/>
      <c r="D1570" s="66"/>
      <c r="E1570" s="104"/>
      <c r="F1570" s="66"/>
      <c r="G1570" s="88"/>
      <c r="H1570" s="66"/>
      <c r="I1570" s="67"/>
      <c r="J1570" s="67"/>
      <c r="K1570" s="121">
        <f>'B. Consumer Budget'!$I1570-'B. Consumer Budget'!$J1570</f>
        <v>0</v>
      </c>
      <c r="L1570" s="120" t="str">
        <f>IF(OR(C1570="",D1570=""),"",SUMIFS('C. Consumer Service Detail'!$J$11:$J$5010,'C. Consumer Service Detail'!$D$11:$D$5010,$C1570,'C. Consumer Service Detail'!$E$11:$E$5010,$D1570,'C. Consumer Service Detail'!$F$11:$F$5010,'B. Consumer Budget'!$G1570))</f>
        <v/>
      </c>
      <c r="M1570" s="120">
        <f>IF('B. Consumer Budget'!$K1570&lt;0,0,IF('B. Consumer Budget'!$L1570&gt;'B. Consumer Budget'!$K1570,'B. Consumer Budget'!$K1570,'B. Consumer Budget'!$L1570))</f>
        <v>0</v>
      </c>
      <c r="N1570" s="120" t="str">
        <f>IF('B. Consumer Budget'!$L1570="","",'B. Consumer Budget'!$M1570-'B. Consumer Budget'!$L1570)</f>
        <v/>
      </c>
      <c r="O1570" s="63" t="str">
        <f>IF(OR(E1570="",F1570=""),"",SUMIFS('C. Consumer Service Detail'!$J$11:$J$5010,'C. Consumer Service Detail'!$D$11:$D$5010,$C1570,'C. Consumer Service Detail'!$E$11:$E$5010,$D1570,'C. Consumer Service Detail'!$F$11:$F$5010,'B. Consumer Budget'!$G1570,'C. Consumer Service Detail'!$P$11:$P$5010,"Denied"))</f>
        <v/>
      </c>
    </row>
    <row r="1571" spans="2:15" x14ac:dyDescent="0.25">
      <c r="B1571" s="64">
        <f t="shared" si="24"/>
        <v>1561</v>
      </c>
      <c r="C1571" s="68"/>
      <c r="D1571" s="69"/>
      <c r="E1571" s="103"/>
      <c r="F1571" s="69"/>
      <c r="G1571" s="89"/>
      <c r="H1571" s="69"/>
      <c r="I1571" s="70"/>
      <c r="J1571" s="70"/>
      <c r="K1571" s="121">
        <f>'B. Consumer Budget'!$I1571-'B. Consumer Budget'!$J1571</f>
        <v>0</v>
      </c>
      <c r="L1571" s="120" t="str">
        <f>IF(OR(C1571="",D1571=""),"",SUMIFS('C. Consumer Service Detail'!$J$11:$J$5010,'C. Consumer Service Detail'!$D$11:$D$5010,$C1571,'C. Consumer Service Detail'!$E$11:$E$5010,$D1571,'C. Consumer Service Detail'!$F$11:$F$5010,'B. Consumer Budget'!$G1571))</f>
        <v/>
      </c>
      <c r="M1571" s="120">
        <f>IF('B. Consumer Budget'!$K1571&lt;0,0,IF('B. Consumer Budget'!$L1571&gt;'B. Consumer Budget'!$K1571,'B. Consumer Budget'!$K1571,'B. Consumer Budget'!$L1571))</f>
        <v>0</v>
      </c>
      <c r="N1571" s="120" t="str">
        <f>IF('B. Consumer Budget'!$L1571="","",'B. Consumer Budget'!$M1571-'B. Consumer Budget'!$L1571)</f>
        <v/>
      </c>
      <c r="O1571" s="63" t="str">
        <f>IF(OR(E1571="",F1571=""),"",SUMIFS('C. Consumer Service Detail'!$J$11:$J$5010,'C. Consumer Service Detail'!$D$11:$D$5010,$C1571,'C. Consumer Service Detail'!$E$11:$E$5010,$D1571,'C. Consumer Service Detail'!$F$11:$F$5010,'B. Consumer Budget'!$G1571,'C. Consumer Service Detail'!$P$11:$P$5010,"Denied"))</f>
        <v/>
      </c>
    </row>
    <row r="1572" spans="2:15" x14ac:dyDescent="0.25">
      <c r="B1572" s="64">
        <f t="shared" si="24"/>
        <v>1562</v>
      </c>
      <c r="C1572" s="65"/>
      <c r="D1572" s="66"/>
      <c r="E1572" s="104"/>
      <c r="F1572" s="66"/>
      <c r="G1572" s="88"/>
      <c r="H1572" s="66"/>
      <c r="I1572" s="67"/>
      <c r="J1572" s="67"/>
      <c r="K1572" s="121">
        <f>'B. Consumer Budget'!$I1572-'B. Consumer Budget'!$J1572</f>
        <v>0</v>
      </c>
      <c r="L1572" s="120" t="str">
        <f>IF(OR(C1572="",D1572=""),"",SUMIFS('C. Consumer Service Detail'!$J$11:$J$5010,'C. Consumer Service Detail'!$D$11:$D$5010,$C1572,'C. Consumer Service Detail'!$E$11:$E$5010,$D1572,'C. Consumer Service Detail'!$F$11:$F$5010,'B. Consumer Budget'!$G1572))</f>
        <v/>
      </c>
      <c r="M1572" s="120">
        <f>IF('B. Consumer Budget'!$K1572&lt;0,0,IF('B. Consumer Budget'!$L1572&gt;'B. Consumer Budget'!$K1572,'B. Consumer Budget'!$K1572,'B. Consumer Budget'!$L1572))</f>
        <v>0</v>
      </c>
      <c r="N1572" s="120" t="str">
        <f>IF('B. Consumer Budget'!$L1572="","",'B. Consumer Budget'!$M1572-'B. Consumer Budget'!$L1572)</f>
        <v/>
      </c>
      <c r="O1572" s="63" t="str">
        <f>IF(OR(E1572="",F1572=""),"",SUMIFS('C. Consumer Service Detail'!$J$11:$J$5010,'C. Consumer Service Detail'!$D$11:$D$5010,$C1572,'C. Consumer Service Detail'!$E$11:$E$5010,$D1572,'C. Consumer Service Detail'!$F$11:$F$5010,'B. Consumer Budget'!$G1572,'C. Consumer Service Detail'!$P$11:$P$5010,"Denied"))</f>
        <v/>
      </c>
    </row>
    <row r="1573" spans="2:15" x14ac:dyDescent="0.25">
      <c r="B1573" s="64">
        <f t="shared" si="24"/>
        <v>1563</v>
      </c>
      <c r="C1573" s="68"/>
      <c r="D1573" s="69"/>
      <c r="E1573" s="103"/>
      <c r="F1573" s="69"/>
      <c r="G1573" s="89"/>
      <c r="H1573" s="69"/>
      <c r="I1573" s="70"/>
      <c r="J1573" s="70"/>
      <c r="K1573" s="121">
        <f>'B. Consumer Budget'!$I1573-'B. Consumer Budget'!$J1573</f>
        <v>0</v>
      </c>
      <c r="L1573" s="120" t="str">
        <f>IF(OR(C1573="",D1573=""),"",SUMIFS('C. Consumer Service Detail'!$J$11:$J$5010,'C. Consumer Service Detail'!$D$11:$D$5010,$C1573,'C. Consumer Service Detail'!$E$11:$E$5010,$D1573,'C. Consumer Service Detail'!$F$11:$F$5010,'B. Consumer Budget'!$G1573))</f>
        <v/>
      </c>
      <c r="M1573" s="120">
        <f>IF('B. Consumer Budget'!$K1573&lt;0,0,IF('B. Consumer Budget'!$L1573&gt;'B. Consumer Budget'!$K1573,'B. Consumer Budget'!$K1573,'B. Consumer Budget'!$L1573))</f>
        <v>0</v>
      </c>
      <c r="N1573" s="120" t="str">
        <f>IF('B. Consumer Budget'!$L1573="","",'B. Consumer Budget'!$M1573-'B. Consumer Budget'!$L1573)</f>
        <v/>
      </c>
      <c r="O1573" s="63" t="str">
        <f>IF(OR(E1573="",F1573=""),"",SUMIFS('C. Consumer Service Detail'!$J$11:$J$5010,'C. Consumer Service Detail'!$D$11:$D$5010,$C1573,'C. Consumer Service Detail'!$E$11:$E$5010,$D1573,'C. Consumer Service Detail'!$F$11:$F$5010,'B. Consumer Budget'!$G1573,'C. Consumer Service Detail'!$P$11:$P$5010,"Denied"))</f>
        <v/>
      </c>
    </row>
    <row r="1574" spans="2:15" x14ac:dyDescent="0.25">
      <c r="B1574" s="64">
        <f t="shared" si="24"/>
        <v>1564</v>
      </c>
      <c r="C1574" s="65"/>
      <c r="D1574" s="66"/>
      <c r="E1574" s="104"/>
      <c r="F1574" s="66"/>
      <c r="G1574" s="88"/>
      <c r="H1574" s="66"/>
      <c r="I1574" s="67"/>
      <c r="J1574" s="67"/>
      <c r="K1574" s="121">
        <f>'B. Consumer Budget'!$I1574-'B. Consumer Budget'!$J1574</f>
        <v>0</v>
      </c>
      <c r="L1574" s="120" t="str">
        <f>IF(OR(C1574="",D1574=""),"",SUMIFS('C. Consumer Service Detail'!$J$11:$J$5010,'C. Consumer Service Detail'!$D$11:$D$5010,$C1574,'C. Consumer Service Detail'!$E$11:$E$5010,$D1574,'C. Consumer Service Detail'!$F$11:$F$5010,'B. Consumer Budget'!$G1574))</f>
        <v/>
      </c>
      <c r="M1574" s="120">
        <f>IF('B. Consumer Budget'!$K1574&lt;0,0,IF('B. Consumer Budget'!$L1574&gt;'B. Consumer Budget'!$K1574,'B. Consumer Budget'!$K1574,'B. Consumer Budget'!$L1574))</f>
        <v>0</v>
      </c>
      <c r="N1574" s="120" t="str">
        <f>IF('B. Consumer Budget'!$L1574="","",'B. Consumer Budget'!$M1574-'B. Consumer Budget'!$L1574)</f>
        <v/>
      </c>
      <c r="O1574" s="63" t="str">
        <f>IF(OR(E1574="",F1574=""),"",SUMIFS('C. Consumer Service Detail'!$J$11:$J$5010,'C. Consumer Service Detail'!$D$11:$D$5010,$C1574,'C. Consumer Service Detail'!$E$11:$E$5010,$D1574,'C. Consumer Service Detail'!$F$11:$F$5010,'B. Consumer Budget'!$G1574,'C. Consumer Service Detail'!$P$11:$P$5010,"Denied"))</f>
        <v/>
      </c>
    </row>
    <row r="1575" spans="2:15" x14ac:dyDescent="0.25">
      <c r="B1575" s="64">
        <f t="shared" si="24"/>
        <v>1565</v>
      </c>
      <c r="C1575" s="68"/>
      <c r="D1575" s="69"/>
      <c r="E1575" s="103"/>
      <c r="F1575" s="69"/>
      <c r="G1575" s="89"/>
      <c r="H1575" s="69"/>
      <c r="I1575" s="70"/>
      <c r="J1575" s="70"/>
      <c r="K1575" s="121">
        <f>'B. Consumer Budget'!$I1575-'B. Consumer Budget'!$J1575</f>
        <v>0</v>
      </c>
      <c r="L1575" s="120" t="str">
        <f>IF(OR(C1575="",D1575=""),"",SUMIFS('C. Consumer Service Detail'!$J$11:$J$5010,'C. Consumer Service Detail'!$D$11:$D$5010,$C1575,'C. Consumer Service Detail'!$E$11:$E$5010,$D1575,'C. Consumer Service Detail'!$F$11:$F$5010,'B. Consumer Budget'!$G1575))</f>
        <v/>
      </c>
      <c r="M1575" s="120">
        <f>IF('B. Consumer Budget'!$K1575&lt;0,0,IF('B. Consumer Budget'!$L1575&gt;'B. Consumer Budget'!$K1575,'B. Consumer Budget'!$K1575,'B. Consumer Budget'!$L1575))</f>
        <v>0</v>
      </c>
      <c r="N1575" s="120" t="str">
        <f>IF('B. Consumer Budget'!$L1575="","",'B. Consumer Budget'!$M1575-'B. Consumer Budget'!$L1575)</f>
        <v/>
      </c>
      <c r="O1575" s="63" t="str">
        <f>IF(OR(E1575="",F1575=""),"",SUMIFS('C. Consumer Service Detail'!$J$11:$J$5010,'C. Consumer Service Detail'!$D$11:$D$5010,$C1575,'C. Consumer Service Detail'!$E$11:$E$5010,$D1575,'C. Consumer Service Detail'!$F$11:$F$5010,'B. Consumer Budget'!$G1575,'C. Consumer Service Detail'!$P$11:$P$5010,"Denied"))</f>
        <v/>
      </c>
    </row>
    <row r="1576" spans="2:15" x14ac:dyDescent="0.25">
      <c r="B1576" s="64">
        <f t="shared" si="24"/>
        <v>1566</v>
      </c>
      <c r="C1576" s="65"/>
      <c r="D1576" s="66"/>
      <c r="E1576" s="104"/>
      <c r="F1576" s="66"/>
      <c r="G1576" s="88"/>
      <c r="H1576" s="66"/>
      <c r="I1576" s="67"/>
      <c r="J1576" s="67"/>
      <c r="K1576" s="121">
        <f>'B. Consumer Budget'!$I1576-'B. Consumer Budget'!$J1576</f>
        <v>0</v>
      </c>
      <c r="L1576" s="120" t="str">
        <f>IF(OR(C1576="",D1576=""),"",SUMIFS('C. Consumer Service Detail'!$J$11:$J$5010,'C. Consumer Service Detail'!$D$11:$D$5010,$C1576,'C. Consumer Service Detail'!$E$11:$E$5010,$D1576,'C. Consumer Service Detail'!$F$11:$F$5010,'B. Consumer Budget'!$G1576))</f>
        <v/>
      </c>
      <c r="M1576" s="120">
        <f>IF('B. Consumer Budget'!$K1576&lt;0,0,IF('B. Consumer Budget'!$L1576&gt;'B. Consumer Budget'!$K1576,'B. Consumer Budget'!$K1576,'B. Consumer Budget'!$L1576))</f>
        <v>0</v>
      </c>
      <c r="N1576" s="120" t="str">
        <f>IF('B. Consumer Budget'!$L1576="","",'B. Consumer Budget'!$M1576-'B. Consumer Budget'!$L1576)</f>
        <v/>
      </c>
      <c r="O1576" s="63" t="str">
        <f>IF(OR(E1576="",F1576=""),"",SUMIFS('C. Consumer Service Detail'!$J$11:$J$5010,'C. Consumer Service Detail'!$D$11:$D$5010,$C1576,'C. Consumer Service Detail'!$E$11:$E$5010,$D1576,'C. Consumer Service Detail'!$F$11:$F$5010,'B. Consumer Budget'!$G1576,'C. Consumer Service Detail'!$P$11:$P$5010,"Denied"))</f>
        <v/>
      </c>
    </row>
    <row r="1577" spans="2:15" x14ac:dyDescent="0.25">
      <c r="B1577" s="64">
        <f t="shared" si="24"/>
        <v>1567</v>
      </c>
      <c r="C1577" s="68"/>
      <c r="D1577" s="69"/>
      <c r="E1577" s="103"/>
      <c r="F1577" s="69"/>
      <c r="G1577" s="89"/>
      <c r="H1577" s="69"/>
      <c r="I1577" s="70"/>
      <c r="J1577" s="70"/>
      <c r="K1577" s="121">
        <f>'B. Consumer Budget'!$I1577-'B. Consumer Budget'!$J1577</f>
        <v>0</v>
      </c>
      <c r="L1577" s="120" t="str">
        <f>IF(OR(C1577="",D1577=""),"",SUMIFS('C. Consumer Service Detail'!$J$11:$J$5010,'C. Consumer Service Detail'!$D$11:$D$5010,$C1577,'C. Consumer Service Detail'!$E$11:$E$5010,$D1577,'C. Consumer Service Detail'!$F$11:$F$5010,'B. Consumer Budget'!$G1577))</f>
        <v/>
      </c>
      <c r="M1577" s="120">
        <f>IF('B. Consumer Budget'!$K1577&lt;0,0,IF('B. Consumer Budget'!$L1577&gt;'B. Consumer Budget'!$K1577,'B. Consumer Budget'!$K1577,'B. Consumer Budget'!$L1577))</f>
        <v>0</v>
      </c>
      <c r="N1577" s="120" t="str">
        <f>IF('B. Consumer Budget'!$L1577="","",'B. Consumer Budget'!$M1577-'B. Consumer Budget'!$L1577)</f>
        <v/>
      </c>
      <c r="O1577" s="63" t="str">
        <f>IF(OR(E1577="",F1577=""),"",SUMIFS('C. Consumer Service Detail'!$J$11:$J$5010,'C. Consumer Service Detail'!$D$11:$D$5010,$C1577,'C. Consumer Service Detail'!$E$11:$E$5010,$D1577,'C. Consumer Service Detail'!$F$11:$F$5010,'B. Consumer Budget'!$G1577,'C. Consumer Service Detail'!$P$11:$P$5010,"Denied"))</f>
        <v/>
      </c>
    </row>
    <row r="1578" spans="2:15" x14ac:dyDescent="0.25">
      <c r="B1578" s="64">
        <f t="shared" si="24"/>
        <v>1568</v>
      </c>
      <c r="C1578" s="65"/>
      <c r="D1578" s="66"/>
      <c r="E1578" s="104"/>
      <c r="F1578" s="66"/>
      <c r="G1578" s="88"/>
      <c r="H1578" s="66"/>
      <c r="I1578" s="67"/>
      <c r="J1578" s="67"/>
      <c r="K1578" s="121">
        <f>'B. Consumer Budget'!$I1578-'B. Consumer Budget'!$J1578</f>
        <v>0</v>
      </c>
      <c r="L1578" s="120" t="str">
        <f>IF(OR(C1578="",D1578=""),"",SUMIFS('C. Consumer Service Detail'!$J$11:$J$5010,'C. Consumer Service Detail'!$D$11:$D$5010,$C1578,'C. Consumer Service Detail'!$E$11:$E$5010,$D1578,'C. Consumer Service Detail'!$F$11:$F$5010,'B. Consumer Budget'!$G1578))</f>
        <v/>
      </c>
      <c r="M1578" s="120">
        <f>IF('B. Consumer Budget'!$K1578&lt;0,0,IF('B. Consumer Budget'!$L1578&gt;'B. Consumer Budget'!$K1578,'B. Consumer Budget'!$K1578,'B. Consumer Budget'!$L1578))</f>
        <v>0</v>
      </c>
      <c r="N1578" s="120" t="str">
        <f>IF('B. Consumer Budget'!$L1578="","",'B. Consumer Budget'!$M1578-'B. Consumer Budget'!$L1578)</f>
        <v/>
      </c>
      <c r="O1578" s="63" t="str">
        <f>IF(OR(E1578="",F1578=""),"",SUMIFS('C. Consumer Service Detail'!$J$11:$J$5010,'C. Consumer Service Detail'!$D$11:$D$5010,$C1578,'C. Consumer Service Detail'!$E$11:$E$5010,$D1578,'C. Consumer Service Detail'!$F$11:$F$5010,'B. Consumer Budget'!$G1578,'C. Consumer Service Detail'!$P$11:$P$5010,"Denied"))</f>
        <v/>
      </c>
    </row>
    <row r="1579" spans="2:15" x14ac:dyDescent="0.25">
      <c r="B1579" s="64">
        <f t="shared" si="24"/>
        <v>1569</v>
      </c>
      <c r="C1579" s="68"/>
      <c r="D1579" s="69"/>
      <c r="E1579" s="103"/>
      <c r="F1579" s="69"/>
      <c r="G1579" s="89"/>
      <c r="H1579" s="69"/>
      <c r="I1579" s="70"/>
      <c r="J1579" s="70"/>
      <c r="K1579" s="121">
        <f>'B. Consumer Budget'!$I1579-'B. Consumer Budget'!$J1579</f>
        <v>0</v>
      </c>
      <c r="L1579" s="120" t="str">
        <f>IF(OR(C1579="",D1579=""),"",SUMIFS('C. Consumer Service Detail'!$J$11:$J$5010,'C. Consumer Service Detail'!$D$11:$D$5010,$C1579,'C. Consumer Service Detail'!$E$11:$E$5010,$D1579,'C. Consumer Service Detail'!$F$11:$F$5010,'B. Consumer Budget'!$G1579))</f>
        <v/>
      </c>
      <c r="M1579" s="120">
        <f>IF('B. Consumer Budget'!$K1579&lt;0,0,IF('B. Consumer Budget'!$L1579&gt;'B. Consumer Budget'!$K1579,'B. Consumer Budget'!$K1579,'B. Consumer Budget'!$L1579))</f>
        <v>0</v>
      </c>
      <c r="N1579" s="120" t="str">
        <f>IF('B. Consumer Budget'!$L1579="","",'B. Consumer Budget'!$M1579-'B. Consumer Budget'!$L1579)</f>
        <v/>
      </c>
      <c r="O1579" s="63" t="str">
        <f>IF(OR(E1579="",F1579=""),"",SUMIFS('C. Consumer Service Detail'!$J$11:$J$5010,'C. Consumer Service Detail'!$D$11:$D$5010,$C1579,'C. Consumer Service Detail'!$E$11:$E$5010,$D1579,'C. Consumer Service Detail'!$F$11:$F$5010,'B. Consumer Budget'!$G1579,'C. Consumer Service Detail'!$P$11:$P$5010,"Denied"))</f>
        <v/>
      </c>
    </row>
    <row r="1580" spans="2:15" x14ac:dyDescent="0.25">
      <c r="B1580" s="64">
        <f t="shared" si="24"/>
        <v>1570</v>
      </c>
      <c r="C1580" s="65"/>
      <c r="D1580" s="66"/>
      <c r="E1580" s="104"/>
      <c r="F1580" s="66"/>
      <c r="G1580" s="88"/>
      <c r="H1580" s="66"/>
      <c r="I1580" s="67"/>
      <c r="J1580" s="67"/>
      <c r="K1580" s="121">
        <f>'B. Consumer Budget'!$I1580-'B. Consumer Budget'!$J1580</f>
        <v>0</v>
      </c>
      <c r="L1580" s="120" t="str">
        <f>IF(OR(C1580="",D1580=""),"",SUMIFS('C. Consumer Service Detail'!$J$11:$J$5010,'C. Consumer Service Detail'!$D$11:$D$5010,$C1580,'C. Consumer Service Detail'!$E$11:$E$5010,$D1580,'C. Consumer Service Detail'!$F$11:$F$5010,'B. Consumer Budget'!$G1580))</f>
        <v/>
      </c>
      <c r="M1580" s="120">
        <f>IF('B. Consumer Budget'!$K1580&lt;0,0,IF('B. Consumer Budget'!$L1580&gt;'B. Consumer Budget'!$K1580,'B. Consumer Budget'!$K1580,'B. Consumer Budget'!$L1580))</f>
        <v>0</v>
      </c>
      <c r="N1580" s="120" t="str">
        <f>IF('B. Consumer Budget'!$L1580="","",'B. Consumer Budget'!$M1580-'B. Consumer Budget'!$L1580)</f>
        <v/>
      </c>
      <c r="O1580" s="63" t="str">
        <f>IF(OR(E1580="",F1580=""),"",SUMIFS('C. Consumer Service Detail'!$J$11:$J$5010,'C. Consumer Service Detail'!$D$11:$D$5010,$C1580,'C. Consumer Service Detail'!$E$11:$E$5010,$D1580,'C. Consumer Service Detail'!$F$11:$F$5010,'B. Consumer Budget'!$G1580,'C. Consumer Service Detail'!$P$11:$P$5010,"Denied"))</f>
        <v/>
      </c>
    </row>
    <row r="1581" spans="2:15" x14ac:dyDescent="0.25">
      <c r="B1581" s="64">
        <f t="shared" si="24"/>
        <v>1571</v>
      </c>
      <c r="C1581" s="68"/>
      <c r="D1581" s="69"/>
      <c r="E1581" s="103"/>
      <c r="F1581" s="69"/>
      <c r="G1581" s="89"/>
      <c r="H1581" s="69"/>
      <c r="I1581" s="70"/>
      <c r="J1581" s="70"/>
      <c r="K1581" s="121">
        <f>'B. Consumer Budget'!$I1581-'B. Consumer Budget'!$J1581</f>
        <v>0</v>
      </c>
      <c r="L1581" s="120" t="str">
        <f>IF(OR(C1581="",D1581=""),"",SUMIFS('C. Consumer Service Detail'!$J$11:$J$5010,'C. Consumer Service Detail'!$D$11:$D$5010,$C1581,'C. Consumer Service Detail'!$E$11:$E$5010,$D1581,'C. Consumer Service Detail'!$F$11:$F$5010,'B. Consumer Budget'!$G1581))</f>
        <v/>
      </c>
      <c r="M1581" s="120">
        <f>IF('B. Consumer Budget'!$K1581&lt;0,0,IF('B. Consumer Budget'!$L1581&gt;'B. Consumer Budget'!$K1581,'B. Consumer Budget'!$K1581,'B. Consumer Budget'!$L1581))</f>
        <v>0</v>
      </c>
      <c r="N1581" s="120" t="str">
        <f>IF('B. Consumer Budget'!$L1581="","",'B. Consumer Budget'!$M1581-'B. Consumer Budget'!$L1581)</f>
        <v/>
      </c>
      <c r="O1581" s="63" t="str">
        <f>IF(OR(E1581="",F1581=""),"",SUMIFS('C. Consumer Service Detail'!$J$11:$J$5010,'C. Consumer Service Detail'!$D$11:$D$5010,$C1581,'C. Consumer Service Detail'!$E$11:$E$5010,$D1581,'C. Consumer Service Detail'!$F$11:$F$5010,'B. Consumer Budget'!$G1581,'C. Consumer Service Detail'!$P$11:$P$5010,"Denied"))</f>
        <v/>
      </c>
    </row>
    <row r="1582" spans="2:15" x14ac:dyDescent="0.25">
      <c r="B1582" s="64">
        <f t="shared" si="24"/>
        <v>1572</v>
      </c>
      <c r="C1582" s="65"/>
      <c r="D1582" s="66"/>
      <c r="E1582" s="104"/>
      <c r="F1582" s="66"/>
      <c r="G1582" s="88"/>
      <c r="H1582" s="66"/>
      <c r="I1582" s="67"/>
      <c r="J1582" s="67"/>
      <c r="K1582" s="121">
        <f>'B. Consumer Budget'!$I1582-'B. Consumer Budget'!$J1582</f>
        <v>0</v>
      </c>
      <c r="L1582" s="120" t="str">
        <f>IF(OR(C1582="",D1582=""),"",SUMIFS('C. Consumer Service Detail'!$J$11:$J$5010,'C. Consumer Service Detail'!$D$11:$D$5010,$C1582,'C. Consumer Service Detail'!$E$11:$E$5010,$D1582,'C. Consumer Service Detail'!$F$11:$F$5010,'B. Consumer Budget'!$G1582))</f>
        <v/>
      </c>
      <c r="M1582" s="120">
        <f>IF('B. Consumer Budget'!$K1582&lt;0,0,IF('B. Consumer Budget'!$L1582&gt;'B. Consumer Budget'!$K1582,'B. Consumer Budget'!$K1582,'B. Consumer Budget'!$L1582))</f>
        <v>0</v>
      </c>
      <c r="N1582" s="120" t="str">
        <f>IF('B. Consumer Budget'!$L1582="","",'B. Consumer Budget'!$M1582-'B. Consumer Budget'!$L1582)</f>
        <v/>
      </c>
      <c r="O1582" s="63" t="str">
        <f>IF(OR(E1582="",F1582=""),"",SUMIFS('C. Consumer Service Detail'!$J$11:$J$5010,'C. Consumer Service Detail'!$D$11:$D$5010,$C1582,'C. Consumer Service Detail'!$E$11:$E$5010,$D1582,'C. Consumer Service Detail'!$F$11:$F$5010,'B. Consumer Budget'!$G1582,'C. Consumer Service Detail'!$P$11:$P$5010,"Denied"))</f>
        <v/>
      </c>
    </row>
    <row r="1583" spans="2:15" x14ac:dyDescent="0.25">
      <c r="B1583" s="64">
        <f t="shared" si="24"/>
        <v>1573</v>
      </c>
      <c r="C1583" s="68"/>
      <c r="D1583" s="69"/>
      <c r="E1583" s="103"/>
      <c r="F1583" s="69"/>
      <c r="G1583" s="89"/>
      <c r="H1583" s="69"/>
      <c r="I1583" s="70"/>
      <c r="J1583" s="70"/>
      <c r="K1583" s="121">
        <f>'B. Consumer Budget'!$I1583-'B. Consumer Budget'!$J1583</f>
        <v>0</v>
      </c>
      <c r="L1583" s="120" t="str">
        <f>IF(OR(C1583="",D1583=""),"",SUMIFS('C. Consumer Service Detail'!$J$11:$J$5010,'C. Consumer Service Detail'!$D$11:$D$5010,$C1583,'C. Consumer Service Detail'!$E$11:$E$5010,$D1583,'C. Consumer Service Detail'!$F$11:$F$5010,'B. Consumer Budget'!$G1583))</f>
        <v/>
      </c>
      <c r="M1583" s="120">
        <f>IF('B. Consumer Budget'!$K1583&lt;0,0,IF('B. Consumer Budget'!$L1583&gt;'B. Consumer Budget'!$K1583,'B. Consumer Budget'!$K1583,'B. Consumer Budget'!$L1583))</f>
        <v>0</v>
      </c>
      <c r="N1583" s="120" t="str">
        <f>IF('B. Consumer Budget'!$L1583="","",'B. Consumer Budget'!$M1583-'B. Consumer Budget'!$L1583)</f>
        <v/>
      </c>
      <c r="O1583" s="63" t="str">
        <f>IF(OR(E1583="",F1583=""),"",SUMIFS('C. Consumer Service Detail'!$J$11:$J$5010,'C. Consumer Service Detail'!$D$11:$D$5010,$C1583,'C. Consumer Service Detail'!$E$11:$E$5010,$D1583,'C. Consumer Service Detail'!$F$11:$F$5010,'B. Consumer Budget'!$G1583,'C. Consumer Service Detail'!$P$11:$P$5010,"Denied"))</f>
        <v/>
      </c>
    </row>
    <row r="1584" spans="2:15" x14ac:dyDescent="0.25">
      <c r="B1584" s="64">
        <f t="shared" si="24"/>
        <v>1574</v>
      </c>
      <c r="C1584" s="65"/>
      <c r="D1584" s="66"/>
      <c r="E1584" s="104"/>
      <c r="F1584" s="66"/>
      <c r="G1584" s="88"/>
      <c r="H1584" s="66"/>
      <c r="I1584" s="67"/>
      <c r="J1584" s="67"/>
      <c r="K1584" s="121">
        <f>'B. Consumer Budget'!$I1584-'B. Consumer Budget'!$J1584</f>
        <v>0</v>
      </c>
      <c r="L1584" s="120" t="str">
        <f>IF(OR(C1584="",D1584=""),"",SUMIFS('C. Consumer Service Detail'!$J$11:$J$5010,'C. Consumer Service Detail'!$D$11:$D$5010,$C1584,'C. Consumer Service Detail'!$E$11:$E$5010,$D1584,'C. Consumer Service Detail'!$F$11:$F$5010,'B. Consumer Budget'!$G1584))</f>
        <v/>
      </c>
      <c r="M1584" s="120">
        <f>IF('B. Consumer Budget'!$K1584&lt;0,0,IF('B. Consumer Budget'!$L1584&gt;'B. Consumer Budget'!$K1584,'B. Consumer Budget'!$K1584,'B. Consumer Budget'!$L1584))</f>
        <v>0</v>
      </c>
      <c r="N1584" s="120" t="str">
        <f>IF('B. Consumer Budget'!$L1584="","",'B. Consumer Budget'!$M1584-'B. Consumer Budget'!$L1584)</f>
        <v/>
      </c>
      <c r="O1584" s="63" t="str">
        <f>IF(OR(E1584="",F1584=""),"",SUMIFS('C. Consumer Service Detail'!$J$11:$J$5010,'C. Consumer Service Detail'!$D$11:$D$5010,$C1584,'C. Consumer Service Detail'!$E$11:$E$5010,$D1584,'C. Consumer Service Detail'!$F$11:$F$5010,'B. Consumer Budget'!$G1584,'C. Consumer Service Detail'!$P$11:$P$5010,"Denied"))</f>
        <v/>
      </c>
    </row>
    <row r="1585" spans="2:15" x14ac:dyDescent="0.25">
      <c r="B1585" s="64">
        <f t="shared" si="24"/>
        <v>1575</v>
      </c>
      <c r="C1585" s="68"/>
      <c r="D1585" s="69"/>
      <c r="E1585" s="103"/>
      <c r="F1585" s="69"/>
      <c r="G1585" s="89"/>
      <c r="H1585" s="69"/>
      <c r="I1585" s="70"/>
      <c r="J1585" s="70"/>
      <c r="K1585" s="121">
        <f>'B. Consumer Budget'!$I1585-'B. Consumer Budget'!$J1585</f>
        <v>0</v>
      </c>
      <c r="L1585" s="120" t="str">
        <f>IF(OR(C1585="",D1585=""),"",SUMIFS('C. Consumer Service Detail'!$J$11:$J$5010,'C. Consumer Service Detail'!$D$11:$D$5010,$C1585,'C. Consumer Service Detail'!$E$11:$E$5010,$D1585,'C. Consumer Service Detail'!$F$11:$F$5010,'B. Consumer Budget'!$G1585))</f>
        <v/>
      </c>
      <c r="M1585" s="120">
        <f>IF('B. Consumer Budget'!$K1585&lt;0,0,IF('B. Consumer Budget'!$L1585&gt;'B. Consumer Budget'!$K1585,'B. Consumer Budget'!$K1585,'B. Consumer Budget'!$L1585))</f>
        <v>0</v>
      </c>
      <c r="N1585" s="120" t="str">
        <f>IF('B. Consumer Budget'!$L1585="","",'B. Consumer Budget'!$M1585-'B. Consumer Budget'!$L1585)</f>
        <v/>
      </c>
      <c r="O1585" s="63" t="str">
        <f>IF(OR(E1585="",F1585=""),"",SUMIFS('C. Consumer Service Detail'!$J$11:$J$5010,'C. Consumer Service Detail'!$D$11:$D$5010,$C1585,'C. Consumer Service Detail'!$E$11:$E$5010,$D1585,'C. Consumer Service Detail'!$F$11:$F$5010,'B. Consumer Budget'!$G1585,'C. Consumer Service Detail'!$P$11:$P$5010,"Denied"))</f>
        <v/>
      </c>
    </row>
    <row r="1586" spans="2:15" x14ac:dyDescent="0.25">
      <c r="B1586" s="64">
        <f t="shared" si="24"/>
        <v>1576</v>
      </c>
      <c r="C1586" s="65"/>
      <c r="D1586" s="66"/>
      <c r="E1586" s="104"/>
      <c r="F1586" s="66"/>
      <c r="G1586" s="88"/>
      <c r="H1586" s="66"/>
      <c r="I1586" s="67"/>
      <c r="J1586" s="67"/>
      <c r="K1586" s="121">
        <f>'B. Consumer Budget'!$I1586-'B. Consumer Budget'!$J1586</f>
        <v>0</v>
      </c>
      <c r="L1586" s="120" t="str">
        <f>IF(OR(C1586="",D1586=""),"",SUMIFS('C. Consumer Service Detail'!$J$11:$J$5010,'C. Consumer Service Detail'!$D$11:$D$5010,$C1586,'C. Consumer Service Detail'!$E$11:$E$5010,$D1586,'C. Consumer Service Detail'!$F$11:$F$5010,'B. Consumer Budget'!$G1586))</f>
        <v/>
      </c>
      <c r="M1586" s="120">
        <f>IF('B. Consumer Budget'!$K1586&lt;0,0,IF('B. Consumer Budget'!$L1586&gt;'B. Consumer Budget'!$K1586,'B. Consumer Budget'!$K1586,'B. Consumer Budget'!$L1586))</f>
        <v>0</v>
      </c>
      <c r="N1586" s="120" t="str">
        <f>IF('B. Consumer Budget'!$L1586="","",'B. Consumer Budget'!$M1586-'B. Consumer Budget'!$L1586)</f>
        <v/>
      </c>
      <c r="O1586" s="63" t="str">
        <f>IF(OR(E1586="",F1586=""),"",SUMIFS('C. Consumer Service Detail'!$J$11:$J$5010,'C. Consumer Service Detail'!$D$11:$D$5010,$C1586,'C. Consumer Service Detail'!$E$11:$E$5010,$D1586,'C. Consumer Service Detail'!$F$11:$F$5010,'B. Consumer Budget'!$G1586,'C. Consumer Service Detail'!$P$11:$P$5010,"Denied"))</f>
        <v/>
      </c>
    </row>
    <row r="1587" spans="2:15" x14ac:dyDescent="0.25">
      <c r="B1587" s="64">
        <f t="shared" ref="B1587:B1650" si="25">B1586+1</f>
        <v>1577</v>
      </c>
      <c r="C1587" s="68"/>
      <c r="D1587" s="69"/>
      <c r="E1587" s="103"/>
      <c r="F1587" s="69"/>
      <c r="G1587" s="89"/>
      <c r="H1587" s="69"/>
      <c r="I1587" s="70"/>
      <c r="J1587" s="70"/>
      <c r="K1587" s="121">
        <f>'B. Consumer Budget'!$I1587-'B. Consumer Budget'!$J1587</f>
        <v>0</v>
      </c>
      <c r="L1587" s="120" t="str">
        <f>IF(OR(C1587="",D1587=""),"",SUMIFS('C. Consumer Service Detail'!$J$11:$J$5010,'C. Consumer Service Detail'!$D$11:$D$5010,$C1587,'C. Consumer Service Detail'!$E$11:$E$5010,$D1587,'C. Consumer Service Detail'!$F$11:$F$5010,'B. Consumer Budget'!$G1587))</f>
        <v/>
      </c>
      <c r="M1587" s="120">
        <f>IF('B. Consumer Budget'!$K1587&lt;0,0,IF('B. Consumer Budget'!$L1587&gt;'B. Consumer Budget'!$K1587,'B. Consumer Budget'!$K1587,'B. Consumer Budget'!$L1587))</f>
        <v>0</v>
      </c>
      <c r="N1587" s="120" t="str">
        <f>IF('B. Consumer Budget'!$L1587="","",'B. Consumer Budget'!$M1587-'B. Consumer Budget'!$L1587)</f>
        <v/>
      </c>
      <c r="O1587" s="63" t="str">
        <f>IF(OR(E1587="",F1587=""),"",SUMIFS('C. Consumer Service Detail'!$J$11:$J$5010,'C. Consumer Service Detail'!$D$11:$D$5010,$C1587,'C. Consumer Service Detail'!$E$11:$E$5010,$D1587,'C. Consumer Service Detail'!$F$11:$F$5010,'B. Consumer Budget'!$G1587,'C. Consumer Service Detail'!$P$11:$P$5010,"Denied"))</f>
        <v/>
      </c>
    </row>
    <row r="1588" spans="2:15" x14ac:dyDescent="0.25">
      <c r="B1588" s="64">
        <f t="shared" si="25"/>
        <v>1578</v>
      </c>
      <c r="C1588" s="65"/>
      <c r="D1588" s="66"/>
      <c r="E1588" s="104"/>
      <c r="F1588" s="66"/>
      <c r="G1588" s="88"/>
      <c r="H1588" s="66"/>
      <c r="I1588" s="67"/>
      <c r="J1588" s="67"/>
      <c r="K1588" s="121">
        <f>'B. Consumer Budget'!$I1588-'B. Consumer Budget'!$J1588</f>
        <v>0</v>
      </c>
      <c r="L1588" s="120" t="str">
        <f>IF(OR(C1588="",D1588=""),"",SUMIFS('C. Consumer Service Detail'!$J$11:$J$5010,'C. Consumer Service Detail'!$D$11:$D$5010,$C1588,'C. Consumer Service Detail'!$E$11:$E$5010,$D1588,'C. Consumer Service Detail'!$F$11:$F$5010,'B. Consumer Budget'!$G1588))</f>
        <v/>
      </c>
      <c r="M1588" s="120">
        <f>IF('B. Consumer Budget'!$K1588&lt;0,0,IF('B. Consumer Budget'!$L1588&gt;'B. Consumer Budget'!$K1588,'B. Consumer Budget'!$K1588,'B. Consumer Budget'!$L1588))</f>
        <v>0</v>
      </c>
      <c r="N1588" s="120" t="str">
        <f>IF('B. Consumer Budget'!$L1588="","",'B. Consumer Budget'!$M1588-'B. Consumer Budget'!$L1588)</f>
        <v/>
      </c>
      <c r="O1588" s="63" t="str">
        <f>IF(OR(E1588="",F1588=""),"",SUMIFS('C. Consumer Service Detail'!$J$11:$J$5010,'C. Consumer Service Detail'!$D$11:$D$5010,$C1588,'C. Consumer Service Detail'!$E$11:$E$5010,$D1588,'C. Consumer Service Detail'!$F$11:$F$5010,'B. Consumer Budget'!$G1588,'C. Consumer Service Detail'!$P$11:$P$5010,"Denied"))</f>
        <v/>
      </c>
    </row>
    <row r="1589" spans="2:15" x14ac:dyDescent="0.25">
      <c r="B1589" s="64">
        <f t="shared" si="25"/>
        <v>1579</v>
      </c>
      <c r="C1589" s="68"/>
      <c r="D1589" s="69"/>
      <c r="E1589" s="103"/>
      <c r="F1589" s="69"/>
      <c r="G1589" s="89"/>
      <c r="H1589" s="69"/>
      <c r="I1589" s="70"/>
      <c r="J1589" s="70"/>
      <c r="K1589" s="121">
        <f>'B. Consumer Budget'!$I1589-'B. Consumer Budget'!$J1589</f>
        <v>0</v>
      </c>
      <c r="L1589" s="120" t="str">
        <f>IF(OR(C1589="",D1589=""),"",SUMIFS('C. Consumer Service Detail'!$J$11:$J$5010,'C. Consumer Service Detail'!$D$11:$D$5010,$C1589,'C. Consumer Service Detail'!$E$11:$E$5010,$D1589,'C. Consumer Service Detail'!$F$11:$F$5010,'B. Consumer Budget'!$G1589))</f>
        <v/>
      </c>
      <c r="M1589" s="120">
        <f>IF('B. Consumer Budget'!$K1589&lt;0,0,IF('B. Consumer Budget'!$L1589&gt;'B. Consumer Budget'!$K1589,'B. Consumer Budget'!$K1589,'B. Consumer Budget'!$L1589))</f>
        <v>0</v>
      </c>
      <c r="N1589" s="120" t="str">
        <f>IF('B. Consumer Budget'!$L1589="","",'B. Consumer Budget'!$M1589-'B. Consumer Budget'!$L1589)</f>
        <v/>
      </c>
      <c r="O1589" s="63" t="str">
        <f>IF(OR(E1589="",F1589=""),"",SUMIFS('C. Consumer Service Detail'!$J$11:$J$5010,'C. Consumer Service Detail'!$D$11:$D$5010,$C1589,'C. Consumer Service Detail'!$E$11:$E$5010,$D1589,'C. Consumer Service Detail'!$F$11:$F$5010,'B. Consumer Budget'!$G1589,'C. Consumer Service Detail'!$P$11:$P$5010,"Denied"))</f>
        <v/>
      </c>
    </row>
    <row r="1590" spans="2:15" x14ac:dyDescent="0.25">
      <c r="B1590" s="64">
        <f t="shared" si="25"/>
        <v>1580</v>
      </c>
      <c r="C1590" s="65"/>
      <c r="D1590" s="66"/>
      <c r="E1590" s="104"/>
      <c r="F1590" s="66"/>
      <c r="G1590" s="88"/>
      <c r="H1590" s="66"/>
      <c r="I1590" s="67"/>
      <c r="J1590" s="67"/>
      <c r="K1590" s="121">
        <f>'B. Consumer Budget'!$I1590-'B. Consumer Budget'!$J1590</f>
        <v>0</v>
      </c>
      <c r="L1590" s="120" t="str">
        <f>IF(OR(C1590="",D1590=""),"",SUMIFS('C. Consumer Service Detail'!$J$11:$J$5010,'C. Consumer Service Detail'!$D$11:$D$5010,$C1590,'C. Consumer Service Detail'!$E$11:$E$5010,$D1590,'C. Consumer Service Detail'!$F$11:$F$5010,'B. Consumer Budget'!$G1590))</f>
        <v/>
      </c>
      <c r="M1590" s="120">
        <f>IF('B. Consumer Budget'!$K1590&lt;0,0,IF('B. Consumer Budget'!$L1590&gt;'B. Consumer Budget'!$K1590,'B. Consumer Budget'!$K1590,'B. Consumer Budget'!$L1590))</f>
        <v>0</v>
      </c>
      <c r="N1590" s="120" t="str">
        <f>IF('B. Consumer Budget'!$L1590="","",'B. Consumer Budget'!$M1590-'B. Consumer Budget'!$L1590)</f>
        <v/>
      </c>
      <c r="O1590" s="63" t="str">
        <f>IF(OR(E1590="",F1590=""),"",SUMIFS('C. Consumer Service Detail'!$J$11:$J$5010,'C. Consumer Service Detail'!$D$11:$D$5010,$C1590,'C. Consumer Service Detail'!$E$11:$E$5010,$D1590,'C. Consumer Service Detail'!$F$11:$F$5010,'B. Consumer Budget'!$G1590,'C. Consumer Service Detail'!$P$11:$P$5010,"Denied"))</f>
        <v/>
      </c>
    </row>
    <row r="1591" spans="2:15" x14ac:dyDescent="0.25">
      <c r="B1591" s="64">
        <f t="shared" si="25"/>
        <v>1581</v>
      </c>
      <c r="C1591" s="68"/>
      <c r="D1591" s="69"/>
      <c r="E1591" s="103"/>
      <c r="F1591" s="69"/>
      <c r="G1591" s="89"/>
      <c r="H1591" s="69"/>
      <c r="I1591" s="70"/>
      <c r="J1591" s="70"/>
      <c r="K1591" s="121">
        <f>'B. Consumer Budget'!$I1591-'B. Consumer Budget'!$J1591</f>
        <v>0</v>
      </c>
      <c r="L1591" s="120" t="str">
        <f>IF(OR(C1591="",D1591=""),"",SUMIFS('C. Consumer Service Detail'!$J$11:$J$5010,'C. Consumer Service Detail'!$D$11:$D$5010,$C1591,'C. Consumer Service Detail'!$E$11:$E$5010,$D1591,'C. Consumer Service Detail'!$F$11:$F$5010,'B. Consumer Budget'!$G1591))</f>
        <v/>
      </c>
      <c r="M1591" s="120">
        <f>IF('B. Consumer Budget'!$K1591&lt;0,0,IF('B. Consumer Budget'!$L1591&gt;'B. Consumer Budget'!$K1591,'B. Consumer Budget'!$K1591,'B. Consumer Budget'!$L1591))</f>
        <v>0</v>
      </c>
      <c r="N1591" s="120" t="str">
        <f>IF('B. Consumer Budget'!$L1591="","",'B. Consumer Budget'!$M1591-'B. Consumer Budget'!$L1591)</f>
        <v/>
      </c>
      <c r="O1591" s="63" t="str">
        <f>IF(OR(E1591="",F1591=""),"",SUMIFS('C. Consumer Service Detail'!$J$11:$J$5010,'C. Consumer Service Detail'!$D$11:$D$5010,$C1591,'C. Consumer Service Detail'!$E$11:$E$5010,$D1591,'C. Consumer Service Detail'!$F$11:$F$5010,'B. Consumer Budget'!$G1591,'C. Consumer Service Detail'!$P$11:$P$5010,"Denied"))</f>
        <v/>
      </c>
    </row>
    <row r="1592" spans="2:15" x14ac:dyDescent="0.25">
      <c r="B1592" s="64">
        <f t="shared" si="25"/>
        <v>1582</v>
      </c>
      <c r="C1592" s="65"/>
      <c r="D1592" s="66"/>
      <c r="E1592" s="104"/>
      <c r="F1592" s="66"/>
      <c r="G1592" s="88"/>
      <c r="H1592" s="66"/>
      <c r="I1592" s="67"/>
      <c r="J1592" s="67"/>
      <c r="K1592" s="121">
        <f>'B. Consumer Budget'!$I1592-'B. Consumer Budget'!$J1592</f>
        <v>0</v>
      </c>
      <c r="L1592" s="120" t="str">
        <f>IF(OR(C1592="",D1592=""),"",SUMIFS('C. Consumer Service Detail'!$J$11:$J$5010,'C. Consumer Service Detail'!$D$11:$D$5010,$C1592,'C. Consumer Service Detail'!$E$11:$E$5010,$D1592,'C. Consumer Service Detail'!$F$11:$F$5010,'B. Consumer Budget'!$G1592))</f>
        <v/>
      </c>
      <c r="M1592" s="120">
        <f>IF('B. Consumer Budget'!$K1592&lt;0,0,IF('B. Consumer Budget'!$L1592&gt;'B. Consumer Budget'!$K1592,'B. Consumer Budget'!$K1592,'B. Consumer Budget'!$L1592))</f>
        <v>0</v>
      </c>
      <c r="N1592" s="120" t="str">
        <f>IF('B. Consumer Budget'!$L1592="","",'B. Consumer Budget'!$M1592-'B. Consumer Budget'!$L1592)</f>
        <v/>
      </c>
      <c r="O1592" s="63" t="str">
        <f>IF(OR(E1592="",F1592=""),"",SUMIFS('C. Consumer Service Detail'!$J$11:$J$5010,'C. Consumer Service Detail'!$D$11:$D$5010,$C1592,'C. Consumer Service Detail'!$E$11:$E$5010,$D1592,'C. Consumer Service Detail'!$F$11:$F$5010,'B. Consumer Budget'!$G1592,'C. Consumer Service Detail'!$P$11:$P$5010,"Denied"))</f>
        <v/>
      </c>
    </row>
    <row r="1593" spans="2:15" x14ac:dyDescent="0.25">
      <c r="B1593" s="64">
        <f t="shared" si="25"/>
        <v>1583</v>
      </c>
      <c r="C1593" s="68"/>
      <c r="D1593" s="69"/>
      <c r="E1593" s="103"/>
      <c r="F1593" s="69"/>
      <c r="G1593" s="89"/>
      <c r="H1593" s="69"/>
      <c r="I1593" s="70"/>
      <c r="J1593" s="70"/>
      <c r="K1593" s="121">
        <f>'B. Consumer Budget'!$I1593-'B. Consumer Budget'!$J1593</f>
        <v>0</v>
      </c>
      <c r="L1593" s="120" t="str">
        <f>IF(OR(C1593="",D1593=""),"",SUMIFS('C. Consumer Service Detail'!$J$11:$J$5010,'C. Consumer Service Detail'!$D$11:$D$5010,$C1593,'C. Consumer Service Detail'!$E$11:$E$5010,$D1593,'C. Consumer Service Detail'!$F$11:$F$5010,'B. Consumer Budget'!$G1593))</f>
        <v/>
      </c>
      <c r="M1593" s="120">
        <f>IF('B. Consumer Budget'!$K1593&lt;0,0,IF('B. Consumer Budget'!$L1593&gt;'B. Consumer Budget'!$K1593,'B. Consumer Budget'!$K1593,'B. Consumer Budget'!$L1593))</f>
        <v>0</v>
      </c>
      <c r="N1593" s="120" t="str">
        <f>IF('B. Consumer Budget'!$L1593="","",'B. Consumer Budget'!$M1593-'B. Consumer Budget'!$L1593)</f>
        <v/>
      </c>
      <c r="O1593" s="63" t="str">
        <f>IF(OR(E1593="",F1593=""),"",SUMIFS('C. Consumer Service Detail'!$J$11:$J$5010,'C. Consumer Service Detail'!$D$11:$D$5010,$C1593,'C. Consumer Service Detail'!$E$11:$E$5010,$D1593,'C. Consumer Service Detail'!$F$11:$F$5010,'B. Consumer Budget'!$G1593,'C. Consumer Service Detail'!$P$11:$P$5010,"Denied"))</f>
        <v/>
      </c>
    </row>
    <row r="1594" spans="2:15" x14ac:dyDescent="0.25">
      <c r="B1594" s="64">
        <f t="shared" si="25"/>
        <v>1584</v>
      </c>
      <c r="C1594" s="65"/>
      <c r="D1594" s="66"/>
      <c r="E1594" s="104"/>
      <c r="F1594" s="66"/>
      <c r="G1594" s="88"/>
      <c r="H1594" s="66"/>
      <c r="I1594" s="67"/>
      <c r="J1594" s="67"/>
      <c r="K1594" s="121">
        <f>'B. Consumer Budget'!$I1594-'B. Consumer Budget'!$J1594</f>
        <v>0</v>
      </c>
      <c r="L1594" s="120" t="str">
        <f>IF(OR(C1594="",D1594=""),"",SUMIFS('C. Consumer Service Detail'!$J$11:$J$5010,'C. Consumer Service Detail'!$D$11:$D$5010,$C1594,'C. Consumer Service Detail'!$E$11:$E$5010,$D1594,'C. Consumer Service Detail'!$F$11:$F$5010,'B. Consumer Budget'!$G1594))</f>
        <v/>
      </c>
      <c r="M1594" s="120">
        <f>IF('B. Consumer Budget'!$K1594&lt;0,0,IF('B. Consumer Budget'!$L1594&gt;'B. Consumer Budget'!$K1594,'B. Consumer Budget'!$K1594,'B. Consumer Budget'!$L1594))</f>
        <v>0</v>
      </c>
      <c r="N1594" s="120" t="str">
        <f>IF('B. Consumer Budget'!$L1594="","",'B. Consumer Budget'!$M1594-'B. Consumer Budget'!$L1594)</f>
        <v/>
      </c>
      <c r="O1594" s="63" t="str">
        <f>IF(OR(E1594="",F1594=""),"",SUMIFS('C. Consumer Service Detail'!$J$11:$J$5010,'C. Consumer Service Detail'!$D$11:$D$5010,$C1594,'C. Consumer Service Detail'!$E$11:$E$5010,$D1594,'C. Consumer Service Detail'!$F$11:$F$5010,'B. Consumer Budget'!$G1594,'C. Consumer Service Detail'!$P$11:$P$5010,"Denied"))</f>
        <v/>
      </c>
    </row>
    <row r="1595" spans="2:15" x14ac:dyDescent="0.25">
      <c r="B1595" s="64">
        <f t="shared" si="25"/>
        <v>1585</v>
      </c>
      <c r="C1595" s="68"/>
      <c r="D1595" s="69"/>
      <c r="E1595" s="103"/>
      <c r="F1595" s="69"/>
      <c r="G1595" s="89"/>
      <c r="H1595" s="69"/>
      <c r="I1595" s="70"/>
      <c r="J1595" s="70"/>
      <c r="K1595" s="121">
        <f>'B. Consumer Budget'!$I1595-'B. Consumer Budget'!$J1595</f>
        <v>0</v>
      </c>
      <c r="L1595" s="120" t="str">
        <f>IF(OR(C1595="",D1595=""),"",SUMIFS('C. Consumer Service Detail'!$J$11:$J$5010,'C. Consumer Service Detail'!$D$11:$D$5010,$C1595,'C. Consumer Service Detail'!$E$11:$E$5010,$D1595,'C. Consumer Service Detail'!$F$11:$F$5010,'B. Consumer Budget'!$G1595))</f>
        <v/>
      </c>
      <c r="M1595" s="120">
        <f>IF('B. Consumer Budget'!$K1595&lt;0,0,IF('B. Consumer Budget'!$L1595&gt;'B. Consumer Budget'!$K1595,'B. Consumer Budget'!$K1595,'B. Consumer Budget'!$L1595))</f>
        <v>0</v>
      </c>
      <c r="N1595" s="120" t="str">
        <f>IF('B. Consumer Budget'!$L1595="","",'B. Consumer Budget'!$M1595-'B. Consumer Budget'!$L1595)</f>
        <v/>
      </c>
      <c r="O1595" s="63" t="str">
        <f>IF(OR(E1595="",F1595=""),"",SUMIFS('C. Consumer Service Detail'!$J$11:$J$5010,'C. Consumer Service Detail'!$D$11:$D$5010,$C1595,'C. Consumer Service Detail'!$E$11:$E$5010,$D1595,'C. Consumer Service Detail'!$F$11:$F$5010,'B. Consumer Budget'!$G1595,'C. Consumer Service Detail'!$P$11:$P$5010,"Denied"))</f>
        <v/>
      </c>
    </row>
    <row r="1596" spans="2:15" x14ac:dyDescent="0.25">
      <c r="B1596" s="64">
        <f t="shared" si="25"/>
        <v>1586</v>
      </c>
      <c r="C1596" s="65"/>
      <c r="D1596" s="66"/>
      <c r="E1596" s="104"/>
      <c r="F1596" s="66"/>
      <c r="G1596" s="88"/>
      <c r="H1596" s="66"/>
      <c r="I1596" s="67"/>
      <c r="J1596" s="67"/>
      <c r="K1596" s="121">
        <f>'B. Consumer Budget'!$I1596-'B. Consumer Budget'!$J1596</f>
        <v>0</v>
      </c>
      <c r="L1596" s="120" t="str">
        <f>IF(OR(C1596="",D1596=""),"",SUMIFS('C. Consumer Service Detail'!$J$11:$J$5010,'C. Consumer Service Detail'!$D$11:$D$5010,$C1596,'C. Consumer Service Detail'!$E$11:$E$5010,$D1596,'C. Consumer Service Detail'!$F$11:$F$5010,'B. Consumer Budget'!$G1596))</f>
        <v/>
      </c>
      <c r="M1596" s="120">
        <f>IF('B. Consumer Budget'!$K1596&lt;0,0,IF('B. Consumer Budget'!$L1596&gt;'B. Consumer Budget'!$K1596,'B. Consumer Budget'!$K1596,'B. Consumer Budget'!$L1596))</f>
        <v>0</v>
      </c>
      <c r="N1596" s="120" t="str">
        <f>IF('B. Consumer Budget'!$L1596="","",'B. Consumer Budget'!$M1596-'B. Consumer Budget'!$L1596)</f>
        <v/>
      </c>
      <c r="O1596" s="63" t="str">
        <f>IF(OR(E1596="",F1596=""),"",SUMIFS('C. Consumer Service Detail'!$J$11:$J$5010,'C. Consumer Service Detail'!$D$11:$D$5010,$C1596,'C. Consumer Service Detail'!$E$11:$E$5010,$D1596,'C. Consumer Service Detail'!$F$11:$F$5010,'B. Consumer Budget'!$G1596,'C. Consumer Service Detail'!$P$11:$P$5010,"Denied"))</f>
        <v/>
      </c>
    </row>
    <row r="1597" spans="2:15" x14ac:dyDescent="0.25">
      <c r="B1597" s="64">
        <f t="shared" si="25"/>
        <v>1587</v>
      </c>
      <c r="C1597" s="68"/>
      <c r="D1597" s="69"/>
      <c r="E1597" s="103"/>
      <c r="F1597" s="69"/>
      <c r="G1597" s="89"/>
      <c r="H1597" s="69"/>
      <c r="I1597" s="70"/>
      <c r="J1597" s="70"/>
      <c r="K1597" s="121">
        <f>'B. Consumer Budget'!$I1597-'B. Consumer Budget'!$J1597</f>
        <v>0</v>
      </c>
      <c r="L1597" s="120" t="str">
        <f>IF(OR(C1597="",D1597=""),"",SUMIFS('C. Consumer Service Detail'!$J$11:$J$5010,'C. Consumer Service Detail'!$D$11:$D$5010,$C1597,'C. Consumer Service Detail'!$E$11:$E$5010,$D1597,'C. Consumer Service Detail'!$F$11:$F$5010,'B. Consumer Budget'!$G1597))</f>
        <v/>
      </c>
      <c r="M1597" s="120">
        <f>IF('B. Consumer Budget'!$K1597&lt;0,0,IF('B. Consumer Budget'!$L1597&gt;'B. Consumer Budget'!$K1597,'B. Consumer Budget'!$K1597,'B. Consumer Budget'!$L1597))</f>
        <v>0</v>
      </c>
      <c r="N1597" s="120" t="str">
        <f>IF('B. Consumer Budget'!$L1597="","",'B. Consumer Budget'!$M1597-'B. Consumer Budget'!$L1597)</f>
        <v/>
      </c>
      <c r="O1597" s="63" t="str">
        <f>IF(OR(E1597="",F1597=""),"",SUMIFS('C. Consumer Service Detail'!$J$11:$J$5010,'C. Consumer Service Detail'!$D$11:$D$5010,$C1597,'C. Consumer Service Detail'!$E$11:$E$5010,$D1597,'C. Consumer Service Detail'!$F$11:$F$5010,'B. Consumer Budget'!$G1597,'C. Consumer Service Detail'!$P$11:$P$5010,"Denied"))</f>
        <v/>
      </c>
    </row>
    <row r="1598" spans="2:15" x14ac:dyDescent="0.25">
      <c r="B1598" s="64">
        <f t="shared" si="25"/>
        <v>1588</v>
      </c>
      <c r="C1598" s="65"/>
      <c r="D1598" s="66"/>
      <c r="E1598" s="104"/>
      <c r="F1598" s="66"/>
      <c r="G1598" s="88"/>
      <c r="H1598" s="66"/>
      <c r="I1598" s="67"/>
      <c r="J1598" s="67"/>
      <c r="K1598" s="121">
        <f>'B. Consumer Budget'!$I1598-'B. Consumer Budget'!$J1598</f>
        <v>0</v>
      </c>
      <c r="L1598" s="120" t="str">
        <f>IF(OR(C1598="",D1598=""),"",SUMIFS('C. Consumer Service Detail'!$J$11:$J$5010,'C. Consumer Service Detail'!$D$11:$D$5010,$C1598,'C. Consumer Service Detail'!$E$11:$E$5010,$D1598,'C. Consumer Service Detail'!$F$11:$F$5010,'B. Consumer Budget'!$G1598))</f>
        <v/>
      </c>
      <c r="M1598" s="120">
        <f>IF('B. Consumer Budget'!$K1598&lt;0,0,IF('B. Consumer Budget'!$L1598&gt;'B. Consumer Budget'!$K1598,'B. Consumer Budget'!$K1598,'B. Consumer Budget'!$L1598))</f>
        <v>0</v>
      </c>
      <c r="N1598" s="120" t="str">
        <f>IF('B. Consumer Budget'!$L1598="","",'B. Consumer Budget'!$M1598-'B. Consumer Budget'!$L1598)</f>
        <v/>
      </c>
      <c r="O1598" s="63" t="str">
        <f>IF(OR(E1598="",F1598=""),"",SUMIFS('C. Consumer Service Detail'!$J$11:$J$5010,'C. Consumer Service Detail'!$D$11:$D$5010,$C1598,'C. Consumer Service Detail'!$E$11:$E$5010,$D1598,'C. Consumer Service Detail'!$F$11:$F$5010,'B. Consumer Budget'!$G1598,'C. Consumer Service Detail'!$P$11:$P$5010,"Denied"))</f>
        <v/>
      </c>
    </row>
    <row r="1599" spans="2:15" x14ac:dyDescent="0.25">
      <c r="B1599" s="64">
        <f t="shared" si="25"/>
        <v>1589</v>
      </c>
      <c r="C1599" s="68"/>
      <c r="D1599" s="69"/>
      <c r="E1599" s="103"/>
      <c r="F1599" s="69"/>
      <c r="G1599" s="89"/>
      <c r="H1599" s="69"/>
      <c r="I1599" s="70"/>
      <c r="J1599" s="70"/>
      <c r="K1599" s="121">
        <f>'B. Consumer Budget'!$I1599-'B. Consumer Budget'!$J1599</f>
        <v>0</v>
      </c>
      <c r="L1599" s="120" t="str">
        <f>IF(OR(C1599="",D1599=""),"",SUMIFS('C. Consumer Service Detail'!$J$11:$J$5010,'C. Consumer Service Detail'!$D$11:$D$5010,$C1599,'C. Consumer Service Detail'!$E$11:$E$5010,$D1599,'C. Consumer Service Detail'!$F$11:$F$5010,'B. Consumer Budget'!$G1599))</f>
        <v/>
      </c>
      <c r="M1599" s="120">
        <f>IF('B. Consumer Budget'!$K1599&lt;0,0,IF('B. Consumer Budget'!$L1599&gt;'B. Consumer Budget'!$K1599,'B. Consumer Budget'!$K1599,'B. Consumer Budget'!$L1599))</f>
        <v>0</v>
      </c>
      <c r="N1599" s="120" t="str">
        <f>IF('B. Consumer Budget'!$L1599="","",'B. Consumer Budget'!$M1599-'B. Consumer Budget'!$L1599)</f>
        <v/>
      </c>
      <c r="O1599" s="63" t="str">
        <f>IF(OR(E1599="",F1599=""),"",SUMIFS('C. Consumer Service Detail'!$J$11:$J$5010,'C. Consumer Service Detail'!$D$11:$D$5010,$C1599,'C. Consumer Service Detail'!$E$11:$E$5010,$D1599,'C. Consumer Service Detail'!$F$11:$F$5010,'B. Consumer Budget'!$G1599,'C. Consumer Service Detail'!$P$11:$P$5010,"Denied"))</f>
        <v/>
      </c>
    </row>
    <row r="1600" spans="2:15" x14ac:dyDescent="0.25">
      <c r="B1600" s="64">
        <f t="shared" si="25"/>
        <v>1590</v>
      </c>
      <c r="C1600" s="65"/>
      <c r="D1600" s="66"/>
      <c r="E1600" s="104"/>
      <c r="F1600" s="66"/>
      <c r="G1600" s="88"/>
      <c r="H1600" s="66"/>
      <c r="I1600" s="67"/>
      <c r="J1600" s="67"/>
      <c r="K1600" s="121">
        <f>'B. Consumer Budget'!$I1600-'B. Consumer Budget'!$J1600</f>
        <v>0</v>
      </c>
      <c r="L1600" s="120" t="str">
        <f>IF(OR(C1600="",D1600=""),"",SUMIFS('C. Consumer Service Detail'!$J$11:$J$5010,'C. Consumer Service Detail'!$D$11:$D$5010,$C1600,'C. Consumer Service Detail'!$E$11:$E$5010,$D1600,'C. Consumer Service Detail'!$F$11:$F$5010,'B. Consumer Budget'!$G1600))</f>
        <v/>
      </c>
      <c r="M1600" s="120">
        <f>IF('B. Consumer Budget'!$K1600&lt;0,0,IF('B. Consumer Budget'!$L1600&gt;'B. Consumer Budget'!$K1600,'B. Consumer Budget'!$K1600,'B. Consumer Budget'!$L1600))</f>
        <v>0</v>
      </c>
      <c r="N1600" s="120" t="str">
        <f>IF('B. Consumer Budget'!$L1600="","",'B. Consumer Budget'!$M1600-'B. Consumer Budget'!$L1600)</f>
        <v/>
      </c>
      <c r="O1600" s="63" t="str">
        <f>IF(OR(E1600="",F1600=""),"",SUMIFS('C. Consumer Service Detail'!$J$11:$J$5010,'C. Consumer Service Detail'!$D$11:$D$5010,$C1600,'C. Consumer Service Detail'!$E$11:$E$5010,$D1600,'C. Consumer Service Detail'!$F$11:$F$5010,'B. Consumer Budget'!$G1600,'C. Consumer Service Detail'!$P$11:$P$5010,"Denied"))</f>
        <v/>
      </c>
    </row>
    <row r="1601" spans="2:15" x14ac:dyDescent="0.25">
      <c r="B1601" s="64">
        <f t="shared" si="25"/>
        <v>1591</v>
      </c>
      <c r="C1601" s="68"/>
      <c r="D1601" s="69"/>
      <c r="E1601" s="103"/>
      <c r="F1601" s="69"/>
      <c r="G1601" s="89"/>
      <c r="H1601" s="69"/>
      <c r="I1601" s="70"/>
      <c r="J1601" s="70"/>
      <c r="K1601" s="121">
        <f>'B. Consumer Budget'!$I1601-'B. Consumer Budget'!$J1601</f>
        <v>0</v>
      </c>
      <c r="L1601" s="120" t="str">
        <f>IF(OR(C1601="",D1601=""),"",SUMIFS('C. Consumer Service Detail'!$J$11:$J$5010,'C. Consumer Service Detail'!$D$11:$D$5010,$C1601,'C. Consumer Service Detail'!$E$11:$E$5010,$D1601,'C. Consumer Service Detail'!$F$11:$F$5010,'B. Consumer Budget'!$G1601))</f>
        <v/>
      </c>
      <c r="M1601" s="120">
        <f>IF('B. Consumer Budget'!$K1601&lt;0,0,IF('B. Consumer Budget'!$L1601&gt;'B. Consumer Budget'!$K1601,'B. Consumer Budget'!$K1601,'B. Consumer Budget'!$L1601))</f>
        <v>0</v>
      </c>
      <c r="N1601" s="120" t="str">
        <f>IF('B. Consumer Budget'!$L1601="","",'B. Consumer Budget'!$M1601-'B. Consumer Budget'!$L1601)</f>
        <v/>
      </c>
      <c r="O1601" s="63" t="str">
        <f>IF(OR(E1601="",F1601=""),"",SUMIFS('C. Consumer Service Detail'!$J$11:$J$5010,'C. Consumer Service Detail'!$D$11:$D$5010,$C1601,'C. Consumer Service Detail'!$E$11:$E$5010,$D1601,'C. Consumer Service Detail'!$F$11:$F$5010,'B. Consumer Budget'!$G1601,'C. Consumer Service Detail'!$P$11:$P$5010,"Denied"))</f>
        <v/>
      </c>
    </row>
    <row r="1602" spans="2:15" x14ac:dyDescent="0.25">
      <c r="B1602" s="64">
        <f t="shared" si="25"/>
        <v>1592</v>
      </c>
      <c r="C1602" s="65"/>
      <c r="D1602" s="66"/>
      <c r="E1602" s="104"/>
      <c r="F1602" s="66"/>
      <c r="G1602" s="88"/>
      <c r="H1602" s="66"/>
      <c r="I1602" s="67"/>
      <c r="J1602" s="67"/>
      <c r="K1602" s="121">
        <f>'B. Consumer Budget'!$I1602-'B. Consumer Budget'!$J1602</f>
        <v>0</v>
      </c>
      <c r="L1602" s="120" t="str">
        <f>IF(OR(C1602="",D1602=""),"",SUMIFS('C. Consumer Service Detail'!$J$11:$J$5010,'C. Consumer Service Detail'!$D$11:$D$5010,$C1602,'C. Consumer Service Detail'!$E$11:$E$5010,$D1602,'C. Consumer Service Detail'!$F$11:$F$5010,'B. Consumer Budget'!$G1602))</f>
        <v/>
      </c>
      <c r="M1602" s="120">
        <f>IF('B. Consumer Budget'!$K1602&lt;0,0,IF('B. Consumer Budget'!$L1602&gt;'B. Consumer Budget'!$K1602,'B. Consumer Budget'!$K1602,'B. Consumer Budget'!$L1602))</f>
        <v>0</v>
      </c>
      <c r="N1602" s="120" t="str">
        <f>IF('B. Consumer Budget'!$L1602="","",'B. Consumer Budget'!$M1602-'B. Consumer Budget'!$L1602)</f>
        <v/>
      </c>
      <c r="O1602" s="63" t="str">
        <f>IF(OR(E1602="",F1602=""),"",SUMIFS('C. Consumer Service Detail'!$J$11:$J$5010,'C. Consumer Service Detail'!$D$11:$D$5010,$C1602,'C. Consumer Service Detail'!$E$11:$E$5010,$D1602,'C. Consumer Service Detail'!$F$11:$F$5010,'B. Consumer Budget'!$G1602,'C. Consumer Service Detail'!$P$11:$P$5010,"Denied"))</f>
        <v/>
      </c>
    </row>
    <row r="1603" spans="2:15" x14ac:dyDescent="0.25">
      <c r="B1603" s="64">
        <f t="shared" si="25"/>
        <v>1593</v>
      </c>
      <c r="C1603" s="68"/>
      <c r="D1603" s="69"/>
      <c r="E1603" s="103"/>
      <c r="F1603" s="69"/>
      <c r="G1603" s="89"/>
      <c r="H1603" s="69"/>
      <c r="I1603" s="70"/>
      <c r="J1603" s="70"/>
      <c r="K1603" s="121">
        <f>'B. Consumer Budget'!$I1603-'B. Consumer Budget'!$J1603</f>
        <v>0</v>
      </c>
      <c r="L1603" s="120" t="str">
        <f>IF(OR(C1603="",D1603=""),"",SUMIFS('C. Consumer Service Detail'!$J$11:$J$5010,'C. Consumer Service Detail'!$D$11:$D$5010,$C1603,'C. Consumer Service Detail'!$E$11:$E$5010,$D1603,'C. Consumer Service Detail'!$F$11:$F$5010,'B. Consumer Budget'!$G1603))</f>
        <v/>
      </c>
      <c r="M1603" s="120">
        <f>IF('B. Consumer Budget'!$K1603&lt;0,0,IF('B. Consumer Budget'!$L1603&gt;'B. Consumer Budget'!$K1603,'B. Consumer Budget'!$K1603,'B. Consumer Budget'!$L1603))</f>
        <v>0</v>
      </c>
      <c r="N1603" s="120" t="str">
        <f>IF('B. Consumer Budget'!$L1603="","",'B. Consumer Budget'!$M1603-'B. Consumer Budget'!$L1603)</f>
        <v/>
      </c>
      <c r="O1603" s="63" t="str">
        <f>IF(OR(E1603="",F1603=""),"",SUMIFS('C. Consumer Service Detail'!$J$11:$J$5010,'C. Consumer Service Detail'!$D$11:$D$5010,$C1603,'C. Consumer Service Detail'!$E$11:$E$5010,$D1603,'C. Consumer Service Detail'!$F$11:$F$5010,'B. Consumer Budget'!$G1603,'C. Consumer Service Detail'!$P$11:$P$5010,"Denied"))</f>
        <v/>
      </c>
    </row>
    <row r="1604" spans="2:15" x14ac:dyDescent="0.25">
      <c r="B1604" s="64">
        <f t="shared" si="25"/>
        <v>1594</v>
      </c>
      <c r="C1604" s="65"/>
      <c r="D1604" s="66"/>
      <c r="E1604" s="104"/>
      <c r="F1604" s="66"/>
      <c r="G1604" s="88"/>
      <c r="H1604" s="66"/>
      <c r="I1604" s="67"/>
      <c r="J1604" s="67"/>
      <c r="K1604" s="121">
        <f>'B. Consumer Budget'!$I1604-'B. Consumer Budget'!$J1604</f>
        <v>0</v>
      </c>
      <c r="L1604" s="120" t="str">
        <f>IF(OR(C1604="",D1604=""),"",SUMIFS('C. Consumer Service Detail'!$J$11:$J$5010,'C. Consumer Service Detail'!$D$11:$D$5010,$C1604,'C. Consumer Service Detail'!$E$11:$E$5010,$D1604,'C. Consumer Service Detail'!$F$11:$F$5010,'B. Consumer Budget'!$G1604))</f>
        <v/>
      </c>
      <c r="M1604" s="120">
        <f>IF('B. Consumer Budget'!$K1604&lt;0,0,IF('B. Consumer Budget'!$L1604&gt;'B. Consumer Budget'!$K1604,'B. Consumer Budget'!$K1604,'B. Consumer Budget'!$L1604))</f>
        <v>0</v>
      </c>
      <c r="N1604" s="120" t="str">
        <f>IF('B. Consumer Budget'!$L1604="","",'B. Consumer Budget'!$M1604-'B. Consumer Budget'!$L1604)</f>
        <v/>
      </c>
      <c r="O1604" s="63" t="str">
        <f>IF(OR(E1604="",F1604=""),"",SUMIFS('C. Consumer Service Detail'!$J$11:$J$5010,'C. Consumer Service Detail'!$D$11:$D$5010,$C1604,'C. Consumer Service Detail'!$E$11:$E$5010,$D1604,'C. Consumer Service Detail'!$F$11:$F$5010,'B. Consumer Budget'!$G1604,'C. Consumer Service Detail'!$P$11:$P$5010,"Denied"))</f>
        <v/>
      </c>
    </row>
    <row r="1605" spans="2:15" x14ac:dyDescent="0.25">
      <c r="B1605" s="64">
        <f t="shared" si="25"/>
        <v>1595</v>
      </c>
      <c r="C1605" s="68"/>
      <c r="D1605" s="69"/>
      <c r="E1605" s="103"/>
      <c r="F1605" s="69"/>
      <c r="G1605" s="89"/>
      <c r="H1605" s="69"/>
      <c r="I1605" s="70"/>
      <c r="J1605" s="70"/>
      <c r="K1605" s="121">
        <f>'B. Consumer Budget'!$I1605-'B. Consumer Budget'!$J1605</f>
        <v>0</v>
      </c>
      <c r="L1605" s="120" t="str">
        <f>IF(OR(C1605="",D1605=""),"",SUMIFS('C. Consumer Service Detail'!$J$11:$J$5010,'C. Consumer Service Detail'!$D$11:$D$5010,$C1605,'C. Consumer Service Detail'!$E$11:$E$5010,$D1605,'C. Consumer Service Detail'!$F$11:$F$5010,'B. Consumer Budget'!$G1605))</f>
        <v/>
      </c>
      <c r="M1605" s="120">
        <f>IF('B. Consumer Budget'!$K1605&lt;0,0,IF('B. Consumer Budget'!$L1605&gt;'B. Consumer Budget'!$K1605,'B. Consumer Budget'!$K1605,'B. Consumer Budget'!$L1605))</f>
        <v>0</v>
      </c>
      <c r="N1605" s="120" t="str">
        <f>IF('B. Consumer Budget'!$L1605="","",'B. Consumer Budget'!$M1605-'B. Consumer Budget'!$L1605)</f>
        <v/>
      </c>
      <c r="O1605" s="63" t="str">
        <f>IF(OR(E1605="",F1605=""),"",SUMIFS('C. Consumer Service Detail'!$J$11:$J$5010,'C. Consumer Service Detail'!$D$11:$D$5010,$C1605,'C. Consumer Service Detail'!$E$11:$E$5010,$D1605,'C. Consumer Service Detail'!$F$11:$F$5010,'B. Consumer Budget'!$G1605,'C. Consumer Service Detail'!$P$11:$P$5010,"Denied"))</f>
        <v/>
      </c>
    </row>
    <row r="1606" spans="2:15" x14ac:dyDescent="0.25">
      <c r="B1606" s="64">
        <f t="shared" si="25"/>
        <v>1596</v>
      </c>
      <c r="C1606" s="65"/>
      <c r="D1606" s="66"/>
      <c r="E1606" s="104"/>
      <c r="F1606" s="66"/>
      <c r="G1606" s="88"/>
      <c r="H1606" s="66"/>
      <c r="I1606" s="67"/>
      <c r="J1606" s="67"/>
      <c r="K1606" s="121">
        <f>'B. Consumer Budget'!$I1606-'B. Consumer Budget'!$J1606</f>
        <v>0</v>
      </c>
      <c r="L1606" s="120" t="str">
        <f>IF(OR(C1606="",D1606=""),"",SUMIFS('C. Consumer Service Detail'!$J$11:$J$5010,'C. Consumer Service Detail'!$D$11:$D$5010,$C1606,'C. Consumer Service Detail'!$E$11:$E$5010,$D1606,'C. Consumer Service Detail'!$F$11:$F$5010,'B. Consumer Budget'!$G1606))</f>
        <v/>
      </c>
      <c r="M1606" s="120">
        <f>IF('B. Consumer Budget'!$K1606&lt;0,0,IF('B. Consumer Budget'!$L1606&gt;'B. Consumer Budget'!$K1606,'B. Consumer Budget'!$K1606,'B. Consumer Budget'!$L1606))</f>
        <v>0</v>
      </c>
      <c r="N1606" s="120" t="str">
        <f>IF('B. Consumer Budget'!$L1606="","",'B. Consumer Budget'!$M1606-'B. Consumer Budget'!$L1606)</f>
        <v/>
      </c>
      <c r="O1606" s="63" t="str">
        <f>IF(OR(E1606="",F1606=""),"",SUMIFS('C. Consumer Service Detail'!$J$11:$J$5010,'C. Consumer Service Detail'!$D$11:$D$5010,$C1606,'C. Consumer Service Detail'!$E$11:$E$5010,$D1606,'C. Consumer Service Detail'!$F$11:$F$5010,'B. Consumer Budget'!$G1606,'C. Consumer Service Detail'!$P$11:$P$5010,"Denied"))</f>
        <v/>
      </c>
    </row>
    <row r="1607" spans="2:15" x14ac:dyDescent="0.25">
      <c r="B1607" s="64">
        <f t="shared" si="25"/>
        <v>1597</v>
      </c>
      <c r="C1607" s="68"/>
      <c r="D1607" s="69"/>
      <c r="E1607" s="103"/>
      <c r="F1607" s="69"/>
      <c r="G1607" s="89"/>
      <c r="H1607" s="69"/>
      <c r="I1607" s="70"/>
      <c r="J1607" s="70"/>
      <c r="K1607" s="121">
        <f>'B. Consumer Budget'!$I1607-'B. Consumer Budget'!$J1607</f>
        <v>0</v>
      </c>
      <c r="L1607" s="120" t="str">
        <f>IF(OR(C1607="",D1607=""),"",SUMIFS('C. Consumer Service Detail'!$J$11:$J$5010,'C. Consumer Service Detail'!$D$11:$D$5010,$C1607,'C. Consumer Service Detail'!$E$11:$E$5010,$D1607,'C. Consumer Service Detail'!$F$11:$F$5010,'B. Consumer Budget'!$G1607))</f>
        <v/>
      </c>
      <c r="M1607" s="120">
        <f>IF('B. Consumer Budget'!$K1607&lt;0,0,IF('B. Consumer Budget'!$L1607&gt;'B. Consumer Budget'!$K1607,'B. Consumer Budget'!$K1607,'B. Consumer Budget'!$L1607))</f>
        <v>0</v>
      </c>
      <c r="N1607" s="120" t="str">
        <f>IF('B. Consumer Budget'!$L1607="","",'B. Consumer Budget'!$M1607-'B. Consumer Budget'!$L1607)</f>
        <v/>
      </c>
      <c r="O1607" s="63" t="str">
        <f>IF(OR(E1607="",F1607=""),"",SUMIFS('C. Consumer Service Detail'!$J$11:$J$5010,'C. Consumer Service Detail'!$D$11:$D$5010,$C1607,'C. Consumer Service Detail'!$E$11:$E$5010,$D1607,'C. Consumer Service Detail'!$F$11:$F$5010,'B. Consumer Budget'!$G1607,'C. Consumer Service Detail'!$P$11:$P$5010,"Denied"))</f>
        <v/>
      </c>
    </row>
    <row r="1608" spans="2:15" x14ac:dyDescent="0.25">
      <c r="B1608" s="64">
        <f t="shared" si="25"/>
        <v>1598</v>
      </c>
      <c r="C1608" s="65"/>
      <c r="D1608" s="66"/>
      <c r="E1608" s="104"/>
      <c r="F1608" s="66"/>
      <c r="G1608" s="88"/>
      <c r="H1608" s="66"/>
      <c r="I1608" s="67"/>
      <c r="J1608" s="67"/>
      <c r="K1608" s="121">
        <f>'B. Consumer Budget'!$I1608-'B. Consumer Budget'!$J1608</f>
        <v>0</v>
      </c>
      <c r="L1608" s="120" t="str">
        <f>IF(OR(C1608="",D1608=""),"",SUMIFS('C. Consumer Service Detail'!$J$11:$J$5010,'C. Consumer Service Detail'!$D$11:$D$5010,$C1608,'C. Consumer Service Detail'!$E$11:$E$5010,$D1608,'C. Consumer Service Detail'!$F$11:$F$5010,'B. Consumer Budget'!$G1608))</f>
        <v/>
      </c>
      <c r="M1608" s="120">
        <f>IF('B. Consumer Budget'!$K1608&lt;0,0,IF('B. Consumer Budget'!$L1608&gt;'B. Consumer Budget'!$K1608,'B. Consumer Budget'!$K1608,'B. Consumer Budget'!$L1608))</f>
        <v>0</v>
      </c>
      <c r="N1608" s="120" t="str">
        <f>IF('B. Consumer Budget'!$L1608="","",'B. Consumer Budget'!$M1608-'B. Consumer Budget'!$L1608)</f>
        <v/>
      </c>
      <c r="O1608" s="63" t="str">
        <f>IF(OR(E1608="",F1608=""),"",SUMIFS('C. Consumer Service Detail'!$J$11:$J$5010,'C. Consumer Service Detail'!$D$11:$D$5010,$C1608,'C. Consumer Service Detail'!$E$11:$E$5010,$D1608,'C. Consumer Service Detail'!$F$11:$F$5010,'B. Consumer Budget'!$G1608,'C. Consumer Service Detail'!$P$11:$P$5010,"Denied"))</f>
        <v/>
      </c>
    </row>
    <row r="1609" spans="2:15" x14ac:dyDescent="0.25">
      <c r="B1609" s="64">
        <f t="shared" si="25"/>
        <v>1599</v>
      </c>
      <c r="C1609" s="68"/>
      <c r="D1609" s="69"/>
      <c r="E1609" s="103"/>
      <c r="F1609" s="69"/>
      <c r="G1609" s="89"/>
      <c r="H1609" s="69"/>
      <c r="I1609" s="70"/>
      <c r="J1609" s="70"/>
      <c r="K1609" s="121">
        <f>'B. Consumer Budget'!$I1609-'B. Consumer Budget'!$J1609</f>
        <v>0</v>
      </c>
      <c r="L1609" s="120" t="str">
        <f>IF(OR(C1609="",D1609=""),"",SUMIFS('C. Consumer Service Detail'!$J$11:$J$5010,'C. Consumer Service Detail'!$D$11:$D$5010,$C1609,'C. Consumer Service Detail'!$E$11:$E$5010,$D1609,'C. Consumer Service Detail'!$F$11:$F$5010,'B. Consumer Budget'!$G1609))</f>
        <v/>
      </c>
      <c r="M1609" s="120">
        <f>IF('B. Consumer Budget'!$K1609&lt;0,0,IF('B. Consumer Budget'!$L1609&gt;'B. Consumer Budget'!$K1609,'B. Consumer Budget'!$K1609,'B. Consumer Budget'!$L1609))</f>
        <v>0</v>
      </c>
      <c r="N1609" s="120" t="str">
        <f>IF('B. Consumer Budget'!$L1609="","",'B. Consumer Budget'!$M1609-'B. Consumer Budget'!$L1609)</f>
        <v/>
      </c>
      <c r="O1609" s="63" t="str">
        <f>IF(OR(E1609="",F1609=""),"",SUMIFS('C. Consumer Service Detail'!$J$11:$J$5010,'C. Consumer Service Detail'!$D$11:$D$5010,$C1609,'C. Consumer Service Detail'!$E$11:$E$5010,$D1609,'C. Consumer Service Detail'!$F$11:$F$5010,'B. Consumer Budget'!$G1609,'C. Consumer Service Detail'!$P$11:$P$5010,"Denied"))</f>
        <v/>
      </c>
    </row>
    <row r="1610" spans="2:15" x14ac:dyDescent="0.25">
      <c r="B1610" s="64">
        <f t="shared" si="25"/>
        <v>1600</v>
      </c>
      <c r="C1610" s="65"/>
      <c r="D1610" s="66"/>
      <c r="E1610" s="104"/>
      <c r="F1610" s="66"/>
      <c r="G1610" s="88"/>
      <c r="H1610" s="66"/>
      <c r="I1610" s="67"/>
      <c r="J1610" s="67"/>
      <c r="K1610" s="121">
        <f>'B. Consumer Budget'!$I1610-'B. Consumer Budget'!$J1610</f>
        <v>0</v>
      </c>
      <c r="L1610" s="120" t="str">
        <f>IF(OR(C1610="",D1610=""),"",SUMIFS('C. Consumer Service Detail'!$J$11:$J$5010,'C. Consumer Service Detail'!$D$11:$D$5010,$C1610,'C. Consumer Service Detail'!$E$11:$E$5010,$D1610,'C. Consumer Service Detail'!$F$11:$F$5010,'B. Consumer Budget'!$G1610))</f>
        <v/>
      </c>
      <c r="M1610" s="120">
        <f>IF('B. Consumer Budget'!$K1610&lt;0,0,IF('B. Consumer Budget'!$L1610&gt;'B. Consumer Budget'!$K1610,'B. Consumer Budget'!$K1610,'B. Consumer Budget'!$L1610))</f>
        <v>0</v>
      </c>
      <c r="N1610" s="120" t="str">
        <f>IF('B. Consumer Budget'!$L1610="","",'B. Consumer Budget'!$M1610-'B. Consumer Budget'!$L1610)</f>
        <v/>
      </c>
      <c r="O1610" s="63" t="str">
        <f>IF(OR(E1610="",F1610=""),"",SUMIFS('C. Consumer Service Detail'!$J$11:$J$5010,'C. Consumer Service Detail'!$D$11:$D$5010,$C1610,'C. Consumer Service Detail'!$E$11:$E$5010,$D1610,'C. Consumer Service Detail'!$F$11:$F$5010,'B. Consumer Budget'!$G1610,'C. Consumer Service Detail'!$P$11:$P$5010,"Denied"))</f>
        <v/>
      </c>
    </row>
    <row r="1611" spans="2:15" x14ac:dyDescent="0.25">
      <c r="B1611" s="64">
        <f t="shared" si="25"/>
        <v>1601</v>
      </c>
      <c r="C1611" s="68"/>
      <c r="D1611" s="69"/>
      <c r="E1611" s="103"/>
      <c r="F1611" s="69"/>
      <c r="G1611" s="89"/>
      <c r="H1611" s="69"/>
      <c r="I1611" s="70"/>
      <c r="J1611" s="70"/>
      <c r="K1611" s="121">
        <f>'B. Consumer Budget'!$I1611-'B. Consumer Budget'!$J1611</f>
        <v>0</v>
      </c>
      <c r="L1611" s="120" t="str">
        <f>IF(OR(C1611="",D1611=""),"",SUMIFS('C. Consumer Service Detail'!$J$11:$J$5010,'C. Consumer Service Detail'!$D$11:$D$5010,$C1611,'C. Consumer Service Detail'!$E$11:$E$5010,$D1611,'C. Consumer Service Detail'!$F$11:$F$5010,'B. Consumer Budget'!$G1611))</f>
        <v/>
      </c>
      <c r="M1611" s="120">
        <f>IF('B. Consumer Budget'!$K1611&lt;0,0,IF('B. Consumer Budget'!$L1611&gt;'B. Consumer Budget'!$K1611,'B. Consumer Budget'!$K1611,'B. Consumer Budget'!$L1611))</f>
        <v>0</v>
      </c>
      <c r="N1611" s="120" t="str">
        <f>IF('B. Consumer Budget'!$L1611="","",'B. Consumer Budget'!$M1611-'B. Consumer Budget'!$L1611)</f>
        <v/>
      </c>
      <c r="O1611" s="63" t="str">
        <f>IF(OR(E1611="",F1611=""),"",SUMIFS('C. Consumer Service Detail'!$J$11:$J$5010,'C. Consumer Service Detail'!$D$11:$D$5010,$C1611,'C. Consumer Service Detail'!$E$11:$E$5010,$D1611,'C. Consumer Service Detail'!$F$11:$F$5010,'B. Consumer Budget'!$G1611,'C. Consumer Service Detail'!$P$11:$P$5010,"Denied"))</f>
        <v/>
      </c>
    </row>
    <row r="1612" spans="2:15" x14ac:dyDescent="0.25">
      <c r="B1612" s="64">
        <f t="shared" si="25"/>
        <v>1602</v>
      </c>
      <c r="C1612" s="65"/>
      <c r="D1612" s="66"/>
      <c r="E1612" s="104"/>
      <c r="F1612" s="66"/>
      <c r="G1612" s="88"/>
      <c r="H1612" s="66"/>
      <c r="I1612" s="67"/>
      <c r="J1612" s="67"/>
      <c r="K1612" s="121">
        <f>'B. Consumer Budget'!$I1612-'B. Consumer Budget'!$J1612</f>
        <v>0</v>
      </c>
      <c r="L1612" s="120" t="str">
        <f>IF(OR(C1612="",D1612=""),"",SUMIFS('C. Consumer Service Detail'!$J$11:$J$5010,'C. Consumer Service Detail'!$D$11:$D$5010,$C1612,'C. Consumer Service Detail'!$E$11:$E$5010,$D1612,'C. Consumer Service Detail'!$F$11:$F$5010,'B. Consumer Budget'!$G1612))</f>
        <v/>
      </c>
      <c r="M1612" s="120">
        <f>IF('B. Consumer Budget'!$K1612&lt;0,0,IF('B. Consumer Budget'!$L1612&gt;'B. Consumer Budget'!$K1612,'B. Consumer Budget'!$K1612,'B. Consumer Budget'!$L1612))</f>
        <v>0</v>
      </c>
      <c r="N1612" s="120" t="str">
        <f>IF('B. Consumer Budget'!$L1612="","",'B. Consumer Budget'!$M1612-'B. Consumer Budget'!$L1612)</f>
        <v/>
      </c>
      <c r="O1612" s="63" t="str">
        <f>IF(OR(E1612="",F1612=""),"",SUMIFS('C. Consumer Service Detail'!$J$11:$J$5010,'C. Consumer Service Detail'!$D$11:$D$5010,$C1612,'C. Consumer Service Detail'!$E$11:$E$5010,$D1612,'C. Consumer Service Detail'!$F$11:$F$5010,'B. Consumer Budget'!$G1612,'C. Consumer Service Detail'!$P$11:$P$5010,"Denied"))</f>
        <v/>
      </c>
    </row>
    <row r="1613" spans="2:15" x14ac:dyDescent="0.25">
      <c r="B1613" s="64">
        <f t="shared" si="25"/>
        <v>1603</v>
      </c>
      <c r="C1613" s="68"/>
      <c r="D1613" s="69"/>
      <c r="E1613" s="103"/>
      <c r="F1613" s="69"/>
      <c r="G1613" s="89"/>
      <c r="H1613" s="69"/>
      <c r="I1613" s="70"/>
      <c r="J1613" s="70"/>
      <c r="K1613" s="121">
        <f>'B. Consumer Budget'!$I1613-'B. Consumer Budget'!$J1613</f>
        <v>0</v>
      </c>
      <c r="L1613" s="120" t="str">
        <f>IF(OR(C1613="",D1613=""),"",SUMIFS('C. Consumer Service Detail'!$J$11:$J$5010,'C. Consumer Service Detail'!$D$11:$D$5010,$C1613,'C. Consumer Service Detail'!$E$11:$E$5010,$D1613,'C. Consumer Service Detail'!$F$11:$F$5010,'B. Consumer Budget'!$G1613))</f>
        <v/>
      </c>
      <c r="M1613" s="120">
        <f>IF('B. Consumer Budget'!$K1613&lt;0,0,IF('B. Consumer Budget'!$L1613&gt;'B. Consumer Budget'!$K1613,'B. Consumer Budget'!$K1613,'B. Consumer Budget'!$L1613))</f>
        <v>0</v>
      </c>
      <c r="N1613" s="120" t="str">
        <f>IF('B. Consumer Budget'!$L1613="","",'B. Consumer Budget'!$M1613-'B. Consumer Budget'!$L1613)</f>
        <v/>
      </c>
      <c r="O1613" s="63" t="str">
        <f>IF(OR(E1613="",F1613=""),"",SUMIFS('C. Consumer Service Detail'!$J$11:$J$5010,'C. Consumer Service Detail'!$D$11:$D$5010,$C1613,'C. Consumer Service Detail'!$E$11:$E$5010,$D1613,'C. Consumer Service Detail'!$F$11:$F$5010,'B. Consumer Budget'!$G1613,'C. Consumer Service Detail'!$P$11:$P$5010,"Denied"))</f>
        <v/>
      </c>
    </row>
    <row r="1614" spans="2:15" x14ac:dyDescent="0.25">
      <c r="B1614" s="64">
        <f t="shared" si="25"/>
        <v>1604</v>
      </c>
      <c r="C1614" s="65"/>
      <c r="D1614" s="66"/>
      <c r="E1614" s="104"/>
      <c r="F1614" s="66"/>
      <c r="G1614" s="88"/>
      <c r="H1614" s="66"/>
      <c r="I1614" s="67"/>
      <c r="J1614" s="67"/>
      <c r="K1614" s="121">
        <f>'B. Consumer Budget'!$I1614-'B. Consumer Budget'!$J1614</f>
        <v>0</v>
      </c>
      <c r="L1614" s="120" t="str">
        <f>IF(OR(C1614="",D1614=""),"",SUMIFS('C. Consumer Service Detail'!$J$11:$J$5010,'C. Consumer Service Detail'!$D$11:$D$5010,$C1614,'C. Consumer Service Detail'!$E$11:$E$5010,$D1614,'C. Consumer Service Detail'!$F$11:$F$5010,'B. Consumer Budget'!$G1614))</f>
        <v/>
      </c>
      <c r="M1614" s="120">
        <f>IF('B. Consumer Budget'!$K1614&lt;0,0,IF('B. Consumer Budget'!$L1614&gt;'B. Consumer Budget'!$K1614,'B. Consumer Budget'!$K1614,'B. Consumer Budget'!$L1614))</f>
        <v>0</v>
      </c>
      <c r="N1614" s="120" t="str">
        <f>IF('B. Consumer Budget'!$L1614="","",'B. Consumer Budget'!$M1614-'B. Consumer Budget'!$L1614)</f>
        <v/>
      </c>
      <c r="O1614" s="63" t="str">
        <f>IF(OR(E1614="",F1614=""),"",SUMIFS('C. Consumer Service Detail'!$J$11:$J$5010,'C. Consumer Service Detail'!$D$11:$D$5010,$C1614,'C. Consumer Service Detail'!$E$11:$E$5010,$D1614,'C. Consumer Service Detail'!$F$11:$F$5010,'B. Consumer Budget'!$G1614,'C. Consumer Service Detail'!$P$11:$P$5010,"Denied"))</f>
        <v/>
      </c>
    </row>
    <row r="1615" spans="2:15" x14ac:dyDescent="0.25">
      <c r="B1615" s="64">
        <f t="shared" si="25"/>
        <v>1605</v>
      </c>
      <c r="C1615" s="68"/>
      <c r="D1615" s="69"/>
      <c r="E1615" s="103"/>
      <c r="F1615" s="69"/>
      <c r="G1615" s="89"/>
      <c r="H1615" s="69"/>
      <c r="I1615" s="70"/>
      <c r="J1615" s="70"/>
      <c r="K1615" s="121">
        <f>'B. Consumer Budget'!$I1615-'B. Consumer Budget'!$J1615</f>
        <v>0</v>
      </c>
      <c r="L1615" s="120" t="str">
        <f>IF(OR(C1615="",D1615=""),"",SUMIFS('C. Consumer Service Detail'!$J$11:$J$5010,'C. Consumer Service Detail'!$D$11:$D$5010,$C1615,'C. Consumer Service Detail'!$E$11:$E$5010,$D1615,'C. Consumer Service Detail'!$F$11:$F$5010,'B. Consumer Budget'!$G1615))</f>
        <v/>
      </c>
      <c r="M1615" s="120">
        <f>IF('B. Consumer Budget'!$K1615&lt;0,0,IF('B. Consumer Budget'!$L1615&gt;'B. Consumer Budget'!$K1615,'B. Consumer Budget'!$K1615,'B. Consumer Budget'!$L1615))</f>
        <v>0</v>
      </c>
      <c r="N1615" s="120" t="str">
        <f>IF('B. Consumer Budget'!$L1615="","",'B. Consumer Budget'!$M1615-'B. Consumer Budget'!$L1615)</f>
        <v/>
      </c>
      <c r="O1615" s="63" t="str">
        <f>IF(OR(E1615="",F1615=""),"",SUMIFS('C. Consumer Service Detail'!$J$11:$J$5010,'C. Consumer Service Detail'!$D$11:$D$5010,$C1615,'C. Consumer Service Detail'!$E$11:$E$5010,$D1615,'C. Consumer Service Detail'!$F$11:$F$5010,'B. Consumer Budget'!$G1615,'C. Consumer Service Detail'!$P$11:$P$5010,"Denied"))</f>
        <v/>
      </c>
    </row>
    <row r="1616" spans="2:15" x14ac:dyDescent="0.25">
      <c r="B1616" s="64">
        <f t="shared" si="25"/>
        <v>1606</v>
      </c>
      <c r="C1616" s="65"/>
      <c r="D1616" s="66"/>
      <c r="E1616" s="104"/>
      <c r="F1616" s="66"/>
      <c r="G1616" s="88"/>
      <c r="H1616" s="66"/>
      <c r="I1616" s="67"/>
      <c r="J1616" s="67"/>
      <c r="K1616" s="121">
        <f>'B. Consumer Budget'!$I1616-'B. Consumer Budget'!$J1616</f>
        <v>0</v>
      </c>
      <c r="L1616" s="120" t="str">
        <f>IF(OR(C1616="",D1616=""),"",SUMIFS('C. Consumer Service Detail'!$J$11:$J$5010,'C. Consumer Service Detail'!$D$11:$D$5010,$C1616,'C. Consumer Service Detail'!$E$11:$E$5010,$D1616,'C. Consumer Service Detail'!$F$11:$F$5010,'B. Consumer Budget'!$G1616))</f>
        <v/>
      </c>
      <c r="M1616" s="120">
        <f>IF('B. Consumer Budget'!$K1616&lt;0,0,IF('B. Consumer Budget'!$L1616&gt;'B. Consumer Budget'!$K1616,'B. Consumer Budget'!$K1616,'B. Consumer Budget'!$L1616))</f>
        <v>0</v>
      </c>
      <c r="N1616" s="120" t="str">
        <f>IF('B. Consumer Budget'!$L1616="","",'B. Consumer Budget'!$M1616-'B. Consumer Budget'!$L1616)</f>
        <v/>
      </c>
      <c r="O1616" s="63" t="str">
        <f>IF(OR(E1616="",F1616=""),"",SUMIFS('C. Consumer Service Detail'!$J$11:$J$5010,'C. Consumer Service Detail'!$D$11:$D$5010,$C1616,'C. Consumer Service Detail'!$E$11:$E$5010,$D1616,'C. Consumer Service Detail'!$F$11:$F$5010,'B. Consumer Budget'!$G1616,'C. Consumer Service Detail'!$P$11:$P$5010,"Denied"))</f>
        <v/>
      </c>
    </row>
    <row r="1617" spans="2:15" x14ac:dyDescent="0.25">
      <c r="B1617" s="64">
        <f t="shared" si="25"/>
        <v>1607</v>
      </c>
      <c r="C1617" s="68"/>
      <c r="D1617" s="69"/>
      <c r="E1617" s="103"/>
      <c r="F1617" s="69"/>
      <c r="G1617" s="89"/>
      <c r="H1617" s="69"/>
      <c r="I1617" s="70"/>
      <c r="J1617" s="70"/>
      <c r="K1617" s="121">
        <f>'B. Consumer Budget'!$I1617-'B. Consumer Budget'!$J1617</f>
        <v>0</v>
      </c>
      <c r="L1617" s="120" t="str">
        <f>IF(OR(C1617="",D1617=""),"",SUMIFS('C. Consumer Service Detail'!$J$11:$J$5010,'C. Consumer Service Detail'!$D$11:$D$5010,$C1617,'C. Consumer Service Detail'!$E$11:$E$5010,$D1617,'C. Consumer Service Detail'!$F$11:$F$5010,'B. Consumer Budget'!$G1617))</f>
        <v/>
      </c>
      <c r="M1617" s="120">
        <f>IF('B. Consumer Budget'!$K1617&lt;0,0,IF('B. Consumer Budget'!$L1617&gt;'B. Consumer Budget'!$K1617,'B. Consumer Budget'!$K1617,'B. Consumer Budget'!$L1617))</f>
        <v>0</v>
      </c>
      <c r="N1617" s="120" t="str">
        <f>IF('B. Consumer Budget'!$L1617="","",'B. Consumer Budget'!$M1617-'B. Consumer Budget'!$L1617)</f>
        <v/>
      </c>
      <c r="O1617" s="63" t="str">
        <f>IF(OR(E1617="",F1617=""),"",SUMIFS('C. Consumer Service Detail'!$J$11:$J$5010,'C. Consumer Service Detail'!$D$11:$D$5010,$C1617,'C. Consumer Service Detail'!$E$11:$E$5010,$D1617,'C. Consumer Service Detail'!$F$11:$F$5010,'B. Consumer Budget'!$G1617,'C. Consumer Service Detail'!$P$11:$P$5010,"Denied"))</f>
        <v/>
      </c>
    </row>
    <row r="1618" spans="2:15" x14ac:dyDescent="0.25">
      <c r="B1618" s="64">
        <f t="shared" si="25"/>
        <v>1608</v>
      </c>
      <c r="C1618" s="65"/>
      <c r="D1618" s="66"/>
      <c r="E1618" s="104"/>
      <c r="F1618" s="66"/>
      <c r="G1618" s="88"/>
      <c r="H1618" s="66"/>
      <c r="I1618" s="67"/>
      <c r="J1618" s="67"/>
      <c r="K1618" s="121">
        <f>'B. Consumer Budget'!$I1618-'B. Consumer Budget'!$J1618</f>
        <v>0</v>
      </c>
      <c r="L1618" s="120" t="str">
        <f>IF(OR(C1618="",D1618=""),"",SUMIFS('C. Consumer Service Detail'!$J$11:$J$5010,'C. Consumer Service Detail'!$D$11:$D$5010,$C1618,'C. Consumer Service Detail'!$E$11:$E$5010,$D1618,'C. Consumer Service Detail'!$F$11:$F$5010,'B. Consumer Budget'!$G1618))</f>
        <v/>
      </c>
      <c r="M1618" s="120">
        <f>IF('B. Consumer Budget'!$K1618&lt;0,0,IF('B. Consumer Budget'!$L1618&gt;'B. Consumer Budget'!$K1618,'B. Consumer Budget'!$K1618,'B. Consumer Budget'!$L1618))</f>
        <v>0</v>
      </c>
      <c r="N1618" s="120" t="str">
        <f>IF('B. Consumer Budget'!$L1618="","",'B. Consumer Budget'!$M1618-'B. Consumer Budget'!$L1618)</f>
        <v/>
      </c>
      <c r="O1618" s="63" t="str">
        <f>IF(OR(E1618="",F1618=""),"",SUMIFS('C. Consumer Service Detail'!$J$11:$J$5010,'C. Consumer Service Detail'!$D$11:$D$5010,$C1618,'C. Consumer Service Detail'!$E$11:$E$5010,$D1618,'C. Consumer Service Detail'!$F$11:$F$5010,'B. Consumer Budget'!$G1618,'C. Consumer Service Detail'!$P$11:$P$5010,"Denied"))</f>
        <v/>
      </c>
    </row>
    <row r="1619" spans="2:15" x14ac:dyDescent="0.25">
      <c r="B1619" s="64">
        <f t="shared" si="25"/>
        <v>1609</v>
      </c>
      <c r="C1619" s="68"/>
      <c r="D1619" s="69"/>
      <c r="E1619" s="103"/>
      <c r="F1619" s="69"/>
      <c r="G1619" s="89"/>
      <c r="H1619" s="69"/>
      <c r="I1619" s="70"/>
      <c r="J1619" s="70"/>
      <c r="K1619" s="121">
        <f>'B. Consumer Budget'!$I1619-'B. Consumer Budget'!$J1619</f>
        <v>0</v>
      </c>
      <c r="L1619" s="120" t="str">
        <f>IF(OR(C1619="",D1619=""),"",SUMIFS('C. Consumer Service Detail'!$J$11:$J$5010,'C. Consumer Service Detail'!$D$11:$D$5010,$C1619,'C. Consumer Service Detail'!$E$11:$E$5010,$D1619,'C. Consumer Service Detail'!$F$11:$F$5010,'B. Consumer Budget'!$G1619))</f>
        <v/>
      </c>
      <c r="M1619" s="120">
        <f>IF('B. Consumer Budget'!$K1619&lt;0,0,IF('B. Consumer Budget'!$L1619&gt;'B. Consumer Budget'!$K1619,'B. Consumer Budget'!$K1619,'B. Consumer Budget'!$L1619))</f>
        <v>0</v>
      </c>
      <c r="N1619" s="120" t="str">
        <f>IF('B. Consumer Budget'!$L1619="","",'B. Consumer Budget'!$M1619-'B. Consumer Budget'!$L1619)</f>
        <v/>
      </c>
      <c r="O1619" s="63" t="str">
        <f>IF(OR(E1619="",F1619=""),"",SUMIFS('C. Consumer Service Detail'!$J$11:$J$5010,'C. Consumer Service Detail'!$D$11:$D$5010,$C1619,'C. Consumer Service Detail'!$E$11:$E$5010,$D1619,'C. Consumer Service Detail'!$F$11:$F$5010,'B. Consumer Budget'!$G1619,'C. Consumer Service Detail'!$P$11:$P$5010,"Denied"))</f>
        <v/>
      </c>
    </row>
    <row r="1620" spans="2:15" x14ac:dyDescent="0.25">
      <c r="B1620" s="64">
        <f t="shared" si="25"/>
        <v>1610</v>
      </c>
      <c r="C1620" s="65"/>
      <c r="D1620" s="66"/>
      <c r="E1620" s="104"/>
      <c r="F1620" s="66"/>
      <c r="G1620" s="88"/>
      <c r="H1620" s="66"/>
      <c r="I1620" s="67"/>
      <c r="J1620" s="67"/>
      <c r="K1620" s="121">
        <f>'B. Consumer Budget'!$I1620-'B. Consumer Budget'!$J1620</f>
        <v>0</v>
      </c>
      <c r="L1620" s="120" t="str">
        <f>IF(OR(C1620="",D1620=""),"",SUMIFS('C. Consumer Service Detail'!$J$11:$J$5010,'C. Consumer Service Detail'!$D$11:$D$5010,$C1620,'C. Consumer Service Detail'!$E$11:$E$5010,$D1620,'C. Consumer Service Detail'!$F$11:$F$5010,'B. Consumer Budget'!$G1620))</f>
        <v/>
      </c>
      <c r="M1620" s="120">
        <f>IF('B. Consumer Budget'!$K1620&lt;0,0,IF('B. Consumer Budget'!$L1620&gt;'B. Consumer Budget'!$K1620,'B. Consumer Budget'!$K1620,'B. Consumer Budget'!$L1620))</f>
        <v>0</v>
      </c>
      <c r="N1620" s="120" t="str">
        <f>IF('B. Consumer Budget'!$L1620="","",'B. Consumer Budget'!$M1620-'B. Consumer Budget'!$L1620)</f>
        <v/>
      </c>
      <c r="O1620" s="63" t="str">
        <f>IF(OR(E1620="",F1620=""),"",SUMIFS('C. Consumer Service Detail'!$J$11:$J$5010,'C. Consumer Service Detail'!$D$11:$D$5010,$C1620,'C. Consumer Service Detail'!$E$11:$E$5010,$D1620,'C. Consumer Service Detail'!$F$11:$F$5010,'B. Consumer Budget'!$G1620,'C. Consumer Service Detail'!$P$11:$P$5010,"Denied"))</f>
        <v/>
      </c>
    </row>
    <row r="1621" spans="2:15" x14ac:dyDescent="0.25">
      <c r="B1621" s="64">
        <f t="shared" si="25"/>
        <v>1611</v>
      </c>
      <c r="C1621" s="68"/>
      <c r="D1621" s="69"/>
      <c r="E1621" s="103"/>
      <c r="F1621" s="69"/>
      <c r="G1621" s="89"/>
      <c r="H1621" s="69"/>
      <c r="I1621" s="70"/>
      <c r="J1621" s="70"/>
      <c r="K1621" s="121">
        <f>'B. Consumer Budget'!$I1621-'B. Consumer Budget'!$J1621</f>
        <v>0</v>
      </c>
      <c r="L1621" s="120" t="str">
        <f>IF(OR(C1621="",D1621=""),"",SUMIFS('C. Consumer Service Detail'!$J$11:$J$5010,'C. Consumer Service Detail'!$D$11:$D$5010,$C1621,'C. Consumer Service Detail'!$E$11:$E$5010,$D1621,'C. Consumer Service Detail'!$F$11:$F$5010,'B. Consumer Budget'!$G1621))</f>
        <v/>
      </c>
      <c r="M1621" s="120">
        <f>IF('B. Consumer Budget'!$K1621&lt;0,0,IF('B. Consumer Budget'!$L1621&gt;'B. Consumer Budget'!$K1621,'B. Consumer Budget'!$K1621,'B. Consumer Budget'!$L1621))</f>
        <v>0</v>
      </c>
      <c r="N1621" s="120" t="str">
        <f>IF('B. Consumer Budget'!$L1621="","",'B. Consumer Budget'!$M1621-'B. Consumer Budget'!$L1621)</f>
        <v/>
      </c>
      <c r="O1621" s="63" t="str">
        <f>IF(OR(E1621="",F1621=""),"",SUMIFS('C. Consumer Service Detail'!$J$11:$J$5010,'C. Consumer Service Detail'!$D$11:$D$5010,$C1621,'C. Consumer Service Detail'!$E$11:$E$5010,$D1621,'C. Consumer Service Detail'!$F$11:$F$5010,'B. Consumer Budget'!$G1621,'C. Consumer Service Detail'!$P$11:$P$5010,"Denied"))</f>
        <v/>
      </c>
    </row>
    <row r="1622" spans="2:15" x14ac:dyDescent="0.25">
      <c r="B1622" s="64">
        <f t="shared" si="25"/>
        <v>1612</v>
      </c>
      <c r="C1622" s="65"/>
      <c r="D1622" s="66"/>
      <c r="E1622" s="104"/>
      <c r="F1622" s="66"/>
      <c r="G1622" s="88"/>
      <c r="H1622" s="66"/>
      <c r="I1622" s="67"/>
      <c r="J1622" s="67"/>
      <c r="K1622" s="121">
        <f>'B. Consumer Budget'!$I1622-'B. Consumer Budget'!$J1622</f>
        <v>0</v>
      </c>
      <c r="L1622" s="120" t="str">
        <f>IF(OR(C1622="",D1622=""),"",SUMIFS('C. Consumer Service Detail'!$J$11:$J$5010,'C. Consumer Service Detail'!$D$11:$D$5010,$C1622,'C. Consumer Service Detail'!$E$11:$E$5010,$D1622,'C. Consumer Service Detail'!$F$11:$F$5010,'B. Consumer Budget'!$G1622))</f>
        <v/>
      </c>
      <c r="M1622" s="120">
        <f>IF('B. Consumer Budget'!$K1622&lt;0,0,IF('B. Consumer Budget'!$L1622&gt;'B. Consumer Budget'!$K1622,'B. Consumer Budget'!$K1622,'B. Consumer Budget'!$L1622))</f>
        <v>0</v>
      </c>
      <c r="N1622" s="120" t="str">
        <f>IF('B. Consumer Budget'!$L1622="","",'B. Consumer Budget'!$M1622-'B. Consumer Budget'!$L1622)</f>
        <v/>
      </c>
      <c r="O1622" s="63" t="str">
        <f>IF(OR(E1622="",F1622=""),"",SUMIFS('C. Consumer Service Detail'!$J$11:$J$5010,'C. Consumer Service Detail'!$D$11:$D$5010,$C1622,'C. Consumer Service Detail'!$E$11:$E$5010,$D1622,'C. Consumer Service Detail'!$F$11:$F$5010,'B. Consumer Budget'!$G1622,'C. Consumer Service Detail'!$P$11:$P$5010,"Denied"))</f>
        <v/>
      </c>
    </row>
    <row r="1623" spans="2:15" x14ac:dyDescent="0.25">
      <c r="B1623" s="64">
        <f t="shared" si="25"/>
        <v>1613</v>
      </c>
      <c r="C1623" s="68"/>
      <c r="D1623" s="69"/>
      <c r="E1623" s="103"/>
      <c r="F1623" s="69"/>
      <c r="G1623" s="89"/>
      <c r="H1623" s="69"/>
      <c r="I1623" s="70"/>
      <c r="J1623" s="70"/>
      <c r="K1623" s="121">
        <f>'B. Consumer Budget'!$I1623-'B. Consumer Budget'!$J1623</f>
        <v>0</v>
      </c>
      <c r="L1623" s="120" t="str">
        <f>IF(OR(C1623="",D1623=""),"",SUMIFS('C. Consumer Service Detail'!$J$11:$J$5010,'C. Consumer Service Detail'!$D$11:$D$5010,$C1623,'C. Consumer Service Detail'!$E$11:$E$5010,$D1623,'C. Consumer Service Detail'!$F$11:$F$5010,'B. Consumer Budget'!$G1623))</f>
        <v/>
      </c>
      <c r="M1623" s="120">
        <f>IF('B. Consumer Budget'!$K1623&lt;0,0,IF('B. Consumer Budget'!$L1623&gt;'B. Consumer Budget'!$K1623,'B. Consumer Budget'!$K1623,'B. Consumer Budget'!$L1623))</f>
        <v>0</v>
      </c>
      <c r="N1623" s="120" t="str">
        <f>IF('B. Consumer Budget'!$L1623="","",'B. Consumer Budget'!$M1623-'B. Consumer Budget'!$L1623)</f>
        <v/>
      </c>
      <c r="O1623" s="63" t="str">
        <f>IF(OR(E1623="",F1623=""),"",SUMIFS('C. Consumer Service Detail'!$J$11:$J$5010,'C. Consumer Service Detail'!$D$11:$D$5010,$C1623,'C. Consumer Service Detail'!$E$11:$E$5010,$D1623,'C. Consumer Service Detail'!$F$11:$F$5010,'B. Consumer Budget'!$G1623,'C. Consumer Service Detail'!$P$11:$P$5010,"Denied"))</f>
        <v/>
      </c>
    </row>
    <row r="1624" spans="2:15" x14ac:dyDescent="0.25">
      <c r="B1624" s="64">
        <f t="shared" si="25"/>
        <v>1614</v>
      </c>
      <c r="C1624" s="65"/>
      <c r="D1624" s="66"/>
      <c r="E1624" s="104"/>
      <c r="F1624" s="66"/>
      <c r="G1624" s="88"/>
      <c r="H1624" s="66"/>
      <c r="I1624" s="67"/>
      <c r="J1624" s="67"/>
      <c r="K1624" s="121">
        <f>'B. Consumer Budget'!$I1624-'B. Consumer Budget'!$J1624</f>
        <v>0</v>
      </c>
      <c r="L1624" s="120" t="str">
        <f>IF(OR(C1624="",D1624=""),"",SUMIFS('C. Consumer Service Detail'!$J$11:$J$5010,'C. Consumer Service Detail'!$D$11:$D$5010,$C1624,'C. Consumer Service Detail'!$E$11:$E$5010,$D1624,'C. Consumer Service Detail'!$F$11:$F$5010,'B. Consumer Budget'!$G1624))</f>
        <v/>
      </c>
      <c r="M1624" s="120">
        <f>IF('B. Consumer Budget'!$K1624&lt;0,0,IF('B. Consumer Budget'!$L1624&gt;'B. Consumer Budget'!$K1624,'B. Consumer Budget'!$K1624,'B. Consumer Budget'!$L1624))</f>
        <v>0</v>
      </c>
      <c r="N1624" s="120" t="str">
        <f>IF('B. Consumer Budget'!$L1624="","",'B. Consumer Budget'!$M1624-'B. Consumer Budget'!$L1624)</f>
        <v/>
      </c>
      <c r="O1624" s="63" t="str">
        <f>IF(OR(E1624="",F1624=""),"",SUMIFS('C. Consumer Service Detail'!$J$11:$J$5010,'C. Consumer Service Detail'!$D$11:$D$5010,$C1624,'C. Consumer Service Detail'!$E$11:$E$5010,$D1624,'C. Consumer Service Detail'!$F$11:$F$5010,'B. Consumer Budget'!$G1624,'C. Consumer Service Detail'!$P$11:$P$5010,"Denied"))</f>
        <v/>
      </c>
    </row>
    <row r="1625" spans="2:15" x14ac:dyDescent="0.25">
      <c r="B1625" s="64">
        <f t="shared" si="25"/>
        <v>1615</v>
      </c>
      <c r="C1625" s="68"/>
      <c r="D1625" s="69"/>
      <c r="E1625" s="103"/>
      <c r="F1625" s="69"/>
      <c r="G1625" s="89"/>
      <c r="H1625" s="69"/>
      <c r="I1625" s="70"/>
      <c r="J1625" s="70"/>
      <c r="K1625" s="121">
        <f>'B. Consumer Budget'!$I1625-'B. Consumer Budget'!$J1625</f>
        <v>0</v>
      </c>
      <c r="L1625" s="120" t="str">
        <f>IF(OR(C1625="",D1625=""),"",SUMIFS('C. Consumer Service Detail'!$J$11:$J$5010,'C. Consumer Service Detail'!$D$11:$D$5010,$C1625,'C. Consumer Service Detail'!$E$11:$E$5010,$D1625,'C. Consumer Service Detail'!$F$11:$F$5010,'B. Consumer Budget'!$G1625))</f>
        <v/>
      </c>
      <c r="M1625" s="120">
        <f>IF('B. Consumer Budget'!$K1625&lt;0,0,IF('B. Consumer Budget'!$L1625&gt;'B. Consumer Budget'!$K1625,'B. Consumer Budget'!$K1625,'B. Consumer Budget'!$L1625))</f>
        <v>0</v>
      </c>
      <c r="N1625" s="120" t="str">
        <f>IF('B. Consumer Budget'!$L1625="","",'B. Consumer Budget'!$M1625-'B. Consumer Budget'!$L1625)</f>
        <v/>
      </c>
      <c r="O1625" s="63" t="str">
        <f>IF(OR(E1625="",F1625=""),"",SUMIFS('C. Consumer Service Detail'!$J$11:$J$5010,'C. Consumer Service Detail'!$D$11:$D$5010,$C1625,'C. Consumer Service Detail'!$E$11:$E$5010,$D1625,'C. Consumer Service Detail'!$F$11:$F$5010,'B. Consumer Budget'!$G1625,'C. Consumer Service Detail'!$P$11:$P$5010,"Denied"))</f>
        <v/>
      </c>
    </row>
    <row r="1626" spans="2:15" x14ac:dyDescent="0.25">
      <c r="B1626" s="64">
        <f t="shared" si="25"/>
        <v>1616</v>
      </c>
      <c r="C1626" s="65"/>
      <c r="D1626" s="66"/>
      <c r="E1626" s="104"/>
      <c r="F1626" s="66"/>
      <c r="G1626" s="88"/>
      <c r="H1626" s="66"/>
      <c r="I1626" s="67"/>
      <c r="J1626" s="67"/>
      <c r="K1626" s="121">
        <f>'B. Consumer Budget'!$I1626-'B. Consumer Budget'!$J1626</f>
        <v>0</v>
      </c>
      <c r="L1626" s="120" t="str">
        <f>IF(OR(C1626="",D1626=""),"",SUMIFS('C. Consumer Service Detail'!$J$11:$J$5010,'C. Consumer Service Detail'!$D$11:$D$5010,$C1626,'C. Consumer Service Detail'!$E$11:$E$5010,$D1626,'C. Consumer Service Detail'!$F$11:$F$5010,'B. Consumer Budget'!$G1626))</f>
        <v/>
      </c>
      <c r="M1626" s="120">
        <f>IF('B. Consumer Budget'!$K1626&lt;0,0,IF('B. Consumer Budget'!$L1626&gt;'B. Consumer Budget'!$K1626,'B. Consumer Budget'!$K1626,'B. Consumer Budget'!$L1626))</f>
        <v>0</v>
      </c>
      <c r="N1626" s="120" t="str">
        <f>IF('B. Consumer Budget'!$L1626="","",'B. Consumer Budget'!$M1626-'B. Consumer Budget'!$L1626)</f>
        <v/>
      </c>
      <c r="O1626" s="63" t="str">
        <f>IF(OR(E1626="",F1626=""),"",SUMIFS('C. Consumer Service Detail'!$J$11:$J$5010,'C. Consumer Service Detail'!$D$11:$D$5010,$C1626,'C. Consumer Service Detail'!$E$11:$E$5010,$D1626,'C. Consumer Service Detail'!$F$11:$F$5010,'B. Consumer Budget'!$G1626,'C. Consumer Service Detail'!$P$11:$P$5010,"Denied"))</f>
        <v/>
      </c>
    </row>
    <row r="1627" spans="2:15" x14ac:dyDescent="0.25">
      <c r="B1627" s="64">
        <f t="shared" si="25"/>
        <v>1617</v>
      </c>
      <c r="C1627" s="68"/>
      <c r="D1627" s="69"/>
      <c r="E1627" s="103"/>
      <c r="F1627" s="69"/>
      <c r="G1627" s="89"/>
      <c r="H1627" s="69"/>
      <c r="I1627" s="70"/>
      <c r="J1627" s="70"/>
      <c r="K1627" s="121">
        <f>'B. Consumer Budget'!$I1627-'B. Consumer Budget'!$J1627</f>
        <v>0</v>
      </c>
      <c r="L1627" s="120" t="str">
        <f>IF(OR(C1627="",D1627=""),"",SUMIFS('C. Consumer Service Detail'!$J$11:$J$5010,'C. Consumer Service Detail'!$D$11:$D$5010,$C1627,'C. Consumer Service Detail'!$E$11:$E$5010,$D1627,'C. Consumer Service Detail'!$F$11:$F$5010,'B. Consumer Budget'!$G1627))</f>
        <v/>
      </c>
      <c r="M1627" s="120">
        <f>IF('B. Consumer Budget'!$K1627&lt;0,0,IF('B. Consumer Budget'!$L1627&gt;'B. Consumer Budget'!$K1627,'B. Consumer Budget'!$K1627,'B. Consumer Budget'!$L1627))</f>
        <v>0</v>
      </c>
      <c r="N1627" s="120" t="str">
        <f>IF('B. Consumer Budget'!$L1627="","",'B. Consumer Budget'!$M1627-'B. Consumer Budget'!$L1627)</f>
        <v/>
      </c>
      <c r="O1627" s="63" t="str">
        <f>IF(OR(E1627="",F1627=""),"",SUMIFS('C. Consumer Service Detail'!$J$11:$J$5010,'C. Consumer Service Detail'!$D$11:$D$5010,$C1627,'C. Consumer Service Detail'!$E$11:$E$5010,$D1627,'C. Consumer Service Detail'!$F$11:$F$5010,'B. Consumer Budget'!$G1627,'C. Consumer Service Detail'!$P$11:$P$5010,"Denied"))</f>
        <v/>
      </c>
    </row>
    <row r="1628" spans="2:15" x14ac:dyDescent="0.25">
      <c r="B1628" s="64">
        <f t="shared" si="25"/>
        <v>1618</v>
      </c>
      <c r="C1628" s="65"/>
      <c r="D1628" s="66"/>
      <c r="E1628" s="104"/>
      <c r="F1628" s="66"/>
      <c r="G1628" s="88"/>
      <c r="H1628" s="66"/>
      <c r="I1628" s="67"/>
      <c r="J1628" s="67"/>
      <c r="K1628" s="121">
        <f>'B. Consumer Budget'!$I1628-'B. Consumer Budget'!$J1628</f>
        <v>0</v>
      </c>
      <c r="L1628" s="120" t="str">
        <f>IF(OR(C1628="",D1628=""),"",SUMIFS('C. Consumer Service Detail'!$J$11:$J$5010,'C. Consumer Service Detail'!$D$11:$D$5010,$C1628,'C. Consumer Service Detail'!$E$11:$E$5010,$D1628,'C. Consumer Service Detail'!$F$11:$F$5010,'B. Consumer Budget'!$G1628))</f>
        <v/>
      </c>
      <c r="M1628" s="120">
        <f>IF('B. Consumer Budget'!$K1628&lt;0,0,IF('B. Consumer Budget'!$L1628&gt;'B. Consumer Budget'!$K1628,'B. Consumer Budget'!$K1628,'B. Consumer Budget'!$L1628))</f>
        <v>0</v>
      </c>
      <c r="N1628" s="120" t="str">
        <f>IF('B. Consumer Budget'!$L1628="","",'B. Consumer Budget'!$M1628-'B. Consumer Budget'!$L1628)</f>
        <v/>
      </c>
      <c r="O1628" s="63" t="str">
        <f>IF(OR(E1628="",F1628=""),"",SUMIFS('C. Consumer Service Detail'!$J$11:$J$5010,'C. Consumer Service Detail'!$D$11:$D$5010,$C1628,'C. Consumer Service Detail'!$E$11:$E$5010,$D1628,'C. Consumer Service Detail'!$F$11:$F$5010,'B. Consumer Budget'!$G1628,'C. Consumer Service Detail'!$P$11:$P$5010,"Denied"))</f>
        <v/>
      </c>
    </row>
    <row r="1629" spans="2:15" x14ac:dyDescent="0.25">
      <c r="B1629" s="64">
        <f t="shared" si="25"/>
        <v>1619</v>
      </c>
      <c r="C1629" s="68"/>
      <c r="D1629" s="69"/>
      <c r="E1629" s="103"/>
      <c r="F1629" s="69"/>
      <c r="G1629" s="89"/>
      <c r="H1629" s="69"/>
      <c r="I1629" s="70"/>
      <c r="J1629" s="70"/>
      <c r="K1629" s="121">
        <f>'B. Consumer Budget'!$I1629-'B. Consumer Budget'!$J1629</f>
        <v>0</v>
      </c>
      <c r="L1629" s="120" t="str">
        <f>IF(OR(C1629="",D1629=""),"",SUMIFS('C. Consumer Service Detail'!$J$11:$J$5010,'C. Consumer Service Detail'!$D$11:$D$5010,$C1629,'C. Consumer Service Detail'!$E$11:$E$5010,$D1629,'C. Consumer Service Detail'!$F$11:$F$5010,'B. Consumer Budget'!$G1629))</f>
        <v/>
      </c>
      <c r="M1629" s="120">
        <f>IF('B. Consumer Budget'!$K1629&lt;0,0,IF('B. Consumer Budget'!$L1629&gt;'B. Consumer Budget'!$K1629,'B. Consumer Budget'!$K1629,'B. Consumer Budget'!$L1629))</f>
        <v>0</v>
      </c>
      <c r="N1629" s="120" t="str">
        <f>IF('B. Consumer Budget'!$L1629="","",'B. Consumer Budget'!$M1629-'B. Consumer Budget'!$L1629)</f>
        <v/>
      </c>
      <c r="O1629" s="63" t="str">
        <f>IF(OR(E1629="",F1629=""),"",SUMIFS('C. Consumer Service Detail'!$J$11:$J$5010,'C. Consumer Service Detail'!$D$11:$D$5010,$C1629,'C. Consumer Service Detail'!$E$11:$E$5010,$D1629,'C. Consumer Service Detail'!$F$11:$F$5010,'B. Consumer Budget'!$G1629,'C. Consumer Service Detail'!$P$11:$P$5010,"Denied"))</f>
        <v/>
      </c>
    </row>
    <row r="1630" spans="2:15" x14ac:dyDescent="0.25">
      <c r="B1630" s="64">
        <f t="shared" si="25"/>
        <v>1620</v>
      </c>
      <c r="C1630" s="65"/>
      <c r="D1630" s="66"/>
      <c r="E1630" s="104"/>
      <c r="F1630" s="66"/>
      <c r="G1630" s="88"/>
      <c r="H1630" s="66"/>
      <c r="I1630" s="67"/>
      <c r="J1630" s="67"/>
      <c r="K1630" s="121">
        <f>'B. Consumer Budget'!$I1630-'B. Consumer Budget'!$J1630</f>
        <v>0</v>
      </c>
      <c r="L1630" s="120" t="str">
        <f>IF(OR(C1630="",D1630=""),"",SUMIFS('C. Consumer Service Detail'!$J$11:$J$5010,'C. Consumer Service Detail'!$D$11:$D$5010,$C1630,'C. Consumer Service Detail'!$E$11:$E$5010,$D1630,'C. Consumer Service Detail'!$F$11:$F$5010,'B. Consumer Budget'!$G1630))</f>
        <v/>
      </c>
      <c r="M1630" s="120">
        <f>IF('B. Consumer Budget'!$K1630&lt;0,0,IF('B. Consumer Budget'!$L1630&gt;'B. Consumer Budget'!$K1630,'B. Consumer Budget'!$K1630,'B. Consumer Budget'!$L1630))</f>
        <v>0</v>
      </c>
      <c r="N1630" s="120" t="str">
        <f>IF('B. Consumer Budget'!$L1630="","",'B. Consumer Budget'!$M1630-'B. Consumer Budget'!$L1630)</f>
        <v/>
      </c>
      <c r="O1630" s="63" t="str">
        <f>IF(OR(E1630="",F1630=""),"",SUMIFS('C. Consumer Service Detail'!$J$11:$J$5010,'C. Consumer Service Detail'!$D$11:$D$5010,$C1630,'C. Consumer Service Detail'!$E$11:$E$5010,$D1630,'C. Consumer Service Detail'!$F$11:$F$5010,'B. Consumer Budget'!$G1630,'C. Consumer Service Detail'!$P$11:$P$5010,"Denied"))</f>
        <v/>
      </c>
    </row>
    <row r="1631" spans="2:15" x14ac:dyDescent="0.25">
      <c r="B1631" s="64">
        <f t="shared" si="25"/>
        <v>1621</v>
      </c>
      <c r="C1631" s="68"/>
      <c r="D1631" s="69"/>
      <c r="E1631" s="103"/>
      <c r="F1631" s="69"/>
      <c r="G1631" s="89"/>
      <c r="H1631" s="69"/>
      <c r="I1631" s="70"/>
      <c r="J1631" s="70"/>
      <c r="K1631" s="121">
        <f>'B. Consumer Budget'!$I1631-'B. Consumer Budget'!$J1631</f>
        <v>0</v>
      </c>
      <c r="L1631" s="120" t="str">
        <f>IF(OR(C1631="",D1631=""),"",SUMIFS('C. Consumer Service Detail'!$J$11:$J$5010,'C. Consumer Service Detail'!$D$11:$D$5010,$C1631,'C. Consumer Service Detail'!$E$11:$E$5010,$D1631,'C. Consumer Service Detail'!$F$11:$F$5010,'B. Consumer Budget'!$G1631))</f>
        <v/>
      </c>
      <c r="M1631" s="120">
        <f>IF('B. Consumer Budget'!$K1631&lt;0,0,IF('B. Consumer Budget'!$L1631&gt;'B. Consumer Budget'!$K1631,'B. Consumer Budget'!$K1631,'B. Consumer Budget'!$L1631))</f>
        <v>0</v>
      </c>
      <c r="N1631" s="120" t="str">
        <f>IF('B. Consumer Budget'!$L1631="","",'B. Consumer Budget'!$M1631-'B. Consumer Budget'!$L1631)</f>
        <v/>
      </c>
      <c r="O1631" s="63" t="str">
        <f>IF(OR(E1631="",F1631=""),"",SUMIFS('C. Consumer Service Detail'!$J$11:$J$5010,'C. Consumer Service Detail'!$D$11:$D$5010,$C1631,'C. Consumer Service Detail'!$E$11:$E$5010,$D1631,'C. Consumer Service Detail'!$F$11:$F$5010,'B. Consumer Budget'!$G1631,'C. Consumer Service Detail'!$P$11:$P$5010,"Denied"))</f>
        <v/>
      </c>
    </row>
    <row r="1632" spans="2:15" x14ac:dyDescent="0.25">
      <c r="B1632" s="64">
        <f t="shared" si="25"/>
        <v>1622</v>
      </c>
      <c r="C1632" s="65"/>
      <c r="D1632" s="66"/>
      <c r="E1632" s="104"/>
      <c r="F1632" s="66"/>
      <c r="G1632" s="88"/>
      <c r="H1632" s="66"/>
      <c r="I1632" s="67"/>
      <c r="J1632" s="67"/>
      <c r="K1632" s="121">
        <f>'B. Consumer Budget'!$I1632-'B. Consumer Budget'!$J1632</f>
        <v>0</v>
      </c>
      <c r="L1632" s="120" t="str">
        <f>IF(OR(C1632="",D1632=""),"",SUMIFS('C. Consumer Service Detail'!$J$11:$J$5010,'C. Consumer Service Detail'!$D$11:$D$5010,$C1632,'C. Consumer Service Detail'!$E$11:$E$5010,$D1632,'C. Consumer Service Detail'!$F$11:$F$5010,'B. Consumer Budget'!$G1632))</f>
        <v/>
      </c>
      <c r="M1632" s="120">
        <f>IF('B. Consumer Budget'!$K1632&lt;0,0,IF('B. Consumer Budget'!$L1632&gt;'B. Consumer Budget'!$K1632,'B. Consumer Budget'!$K1632,'B. Consumer Budget'!$L1632))</f>
        <v>0</v>
      </c>
      <c r="N1632" s="120" t="str">
        <f>IF('B. Consumer Budget'!$L1632="","",'B. Consumer Budget'!$M1632-'B. Consumer Budget'!$L1632)</f>
        <v/>
      </c>
      <c r="O1632" s="63" t="str">
        <f>IF(OR(E1632="",F1632=""),"",SUMIFS('C. Consumer Service Detail'!$J$11:$J$5010,'C. Consumer Service Detail'!$D$11:$D$5010,$C1632,'C. Consumer Service Detail'!$E$11:$E$5010,$D1632,'C. Consumer Service Detail'!$F$11:$F$5010,'B. Consumer Budget'!$G1632,'C. Consumer Service Detail'!$P$11:$P$5010,"Denied"))</f>
        <v/>
      </c>
    </row>
    <row r="1633" spans="2:15" x14ac:dyDescent="0.25">
      <c r="B1633" s="64">
        <f t="shared" si="25"/>
        <v>1623</v>
      </c>
      <c r="C1633" s="68"/>
      <c r="D1633" s="69"/>
      <c r="E1633" s="103"/>
      <c r="F1633" s="69"/>
      <c r="G1633" s="89"/>
      <c r="H1633" s="69"/>
      <c r="I1633" s="70"/>
      <c r="J1633" s="70"/>
      <c r="K1633" s="121">
        <f>'B. Consumer Budget'!$I1633-'B. Consumer Budget'!$J1633</f>
        <v>0</v>
      </c>
      <c r="L1633" s="120" t="str">
        <f>IF(OR(C1633="",D1633=""),"",SUMIFS('C. Consumer Service Detail'!$J$11:$J$5010,'C. Consumer Service Detail'!$D$11:$D$5010,$C1633,'C. Consumer Service Detail'!$E$11:$E$5010,$D1633,'C. Consumer Service Detail'!$F$11:$F$5010,'B. Consumer Budget'!$G1633))</f>
        <v/>
      </c>
      <c r="M1633" s="120">
        <f>IF('B. Consumer Budget'!$K1633&lt;0,0,IF('B. Consumer Budget'!$L1633&gt;'B. Consumer Budget'!$K1633,'B. Consumer Budget'!$K1633,'B. Consumer Budget'!$L1633))</f>
        <v>0</v>
      </c>
      <c r="N1633" s="120" t="str">
        <f>IF('B. Consumer Budget'!$L1633="","",'B. Consumer Budget'!$M1633-'B. Consumer Budget'!$L1633)</f>
        <v/>
      </c>
      <c r="O1633" s="63" t="str">
        <f>IF(OR(E1633="",F1633=""),"",SUMIFS('C. Consumer Service Detail'!$J$11:$J$5010,'C. Consumer Service Detail'!$D$11:$D$5010,$C1633,'C. Consumer Service Detail'!$E$11:$E$5010,$D1633,'C. Consumer Service Detail'!$F$11:$F$5010,'B. Consumer Budget'!$G1633,'C. Consumer Service Detail'!$P$11:$P$5010,"Denied"))</f>
        <v/>
      </c>
    </row>
    <row r="1634" spans="2:15" x14ac:dyDescent="0.25">
      <c r="B1634" s="64">
        <f t="shared" si="25"/>
        <v>1624</v>
      </c>
      <c r="C1634" s="65"/>
      <c r="D1634" s="66"/>
      <c r="E1634" s="104"/>
      <c r="F1634" s="66"/>
      <c r="G1634" s="88"/>
      <c r="H1634" s="66"/>
      <c r="I1634" s="67"/>
      <c r="J1634" s="67"/>
      <c r="K1634" s="121">
        <f>'B. Consumer Budget'!$I1634-'B. Consumer Budget'!$J1634</f>
        <v>0</v>
      </c>
      <c r="L1634" s="120" t="str">
        <f>IF(OR(C1634="",D1634=""),"",SUMIFS('C. Consumer Service Detail'!$J$11:$J$5010,'C. Consumer Service Detail'!$D$11:$D$5010,$C1634,'C. Consumer Service Detail'!$E$11:$E$5010,$D1634,'C. Consumer Service Detail'!$F$11:$F$5010,'B. Consumer Budget'!$G1634))</f>
        <v/>
      </c>
      <c r="M1634" s="120">
        <f>IF('B. Consumer Budget'!$K1634&lt;0,0,IF('B. Consumer Budget'!$L1634&gt;'B. Consumer Budget'!$K1634,'B. Consumer Budget'!$K1634,'B. Consumer Budget'!$L1634))</f>
        <v>0</v>
      </c>
      <c r="N1634" s="120" t="str">
        <f>IF('B. Consumer Budget'!$L1634="","",'B. Consumer Budget'!$M1634-'B. Consumer Budget'!$L1634)</f>
        <v/>
      </c>
      <c r="O1634" s="63" t="str">
        <f>IF(OR(E1634="",F1634=""),"",SUMIFS('C. Consumer Service Detail'!$J$11:$J$5010,'C. Consumer Service Detail'!$D$11:$D$5010,$C1634,'C. Consumer Service Detail'!$E$11:$E$5010,$D1634,'C. Consumer Service Detail'!$F$11:$F$5010,'B. Consumer Budget'!$G1634,'C. Consumer Service Detail'!$P$11:$P$5010,"Denied"))</f>
        <v/>
      </c>
    </row>
    <row r="1635" spans="2:15" x14ac:dyDescent="0.25">
      <c r="B1635" s="64">
        <f t="shared" si="25"/>
        <v>1625</v>
      </c>
      <c r="C1635" s="68"/>
      <c r="D1635" s="69"/>
      <c r="E1635" s="103"/>
      <c r="F1635" s="69"/>
      <c r="G1635" s="89"/>
      <c r="H1635" s="69"/>
      <c r="I1635" s="70"/>
      <c r="J1635" s="70"/>
      <c r="K1635" s="121">
        <f>'B. Consumer Budget'!$I1635-'B. Consumer Budget'!$J1635</f>
        <v>0</v>
      </c>
      <c r="L1635" s="120" t="str">
        <f>IF(OR(C1635="",D1635=""),"",SUMIFS('C. Consumer Service Detail'!$J$11:$J$5010,'C. Consumer Service Detail'!$D$11:$D$5010,$C1635,'C. Consumer Service Detail'!$E$11:$E$5010,$D1635,'C. Consumer Service Detail'!$F$11:$F$5010,'B. Consumer Budget'!$G1635))</f>
        <v/>
      </c>
      <c r="M1635" s="120">
        <f>IF('B. Consumer Budget'!$K1635&lt;0,0,IF('B. Consumer Budget'!$L1635&gt;'B. Consumer Budget'!$K1635,'B. Consumer Budget'!$K1635,'B. Consumer Budget'!$L1635))</f>
        <v>0</v>
      </c>
      <c r="N1635" s="120" t="str">
        <f>IF('B. Consumer Budget'!$L1635="","",'B. Consumer Budget'!$M1635-'B. Consumer Budget'!$L1635)</f>
        <v/>
      </c>
      <c r="O1635" s="63" t="str">
        <f>IF(OR(E1635="",F1635=""),"",SUMIFS('C. Consumer Service Detail'!$J$11:$J$5010,'C. Consumer Service Detail'!$D$11:$D$5010,$C1635,'C. Consumer Service Detail'!$E$11:$E$5010,$D1635,'C. Consumer Service Detail'!$F$11:$F$5010,'B. Consumer Budget'!$G1635,'C. Consumer Service Detail'!$P$11:$P$5010,"Denied"))</f>
        <v/>
      </c>
    </row>
    <row r="1636" spans="2:15" x14ac:dyDescent="0.25">
      <c r="B1636" s="64">
        <f t="shared" si="25"/>
        <v>1626</v>
      </c>
      <c r="C1636" s="65"/>
      <c r="D1636" s="66"/>
      <c r="E1636" s="104"/>
      <c r="F1636" s="66"/>
      <c r="G1636" s="88"/>
      <c r="H1636" s="66"/>
      <c r="I1636" s="67"/>
      <c r="J1636" s="67"/>
      <c r="K1636" s="121">
        <f>'B. Consumer Budget'!$I1636-'B. Consumer Budget'!$J1636</f>
        <v>0</v>
      </c>
      <c r="L1636" s="120" t="str">
        <f>IF(OR(C1636="",D1636=""),"",SUMIFS('C. Consumer Service Detail'!$J$11:$J$5010,'C. Consumer Service Detail'!$D$11:$D$5010,$C1636,'C. Consumer Service Detail'!$E$11:$E$5010,$D1636,'C. Consumer Service Detail'!$F$11:$F$5010,'B. Consumer Budget'!$G1636))</f>
        <v/>
      </c>
      <c r="M1636" s="120">
        <f>IF('B. Consumer Budget'!$K1636&lt;0,0,IF('B. Consumer Budget'!$L1636&gt;'B. Consumer Budget'!$K1636,'B. Consumer Budget'!$K1636,'B. Consumer Budget'!$L1636))</f>
        <v>0</v>
      </c>
      <c r="N1636" s="120" t="str">
        <f>IF('B. Consumer Budget'!$L1636="","",'B. Consumer Budget'!$M1636-'B. Consumer Budget'!$L1636)</f>
        <v/>
      </c>
      <c r="O1636" s="63" t="str">
        <f>IF(OR(E1636="",F1636=""),"",SUMIFS('C. Consumer Service Detail'!$J$11:$J$5010,'C. Consumer Service Detail'!$D$11:$D$5010,$C1636,'C. Consumer Service Detail'!$E$11:$E$5010,$D1636,'C. Consumer Service Detail'!$F$11:$F$5010,'B. Consumer Budget'!$G1636,'C. Consumer Service Detail'!$P$11:$P$5010,"Denied"))</f>
        <v/>
      </c>
    </row>
    <row r="1637" spans="2:15" x14ac:dyDescent="0.25">
      <c r="B1637" s="64">
        <f t="shared" si="25"/>
        <v>1627</v>
      </c>
      <c r="C1637" s="68"/>
      <c r="D1637" s="69"/>
      <c r="E1637" s="103"/>
      <c r="F1637" s="69"/>
      <c r="G1637" s="89"/>
      <c r="H1637" s="69"/>
      <c r="I1637" s="70"/>
      <c r="J1637" s="70"/>
      <c r="K1637" s="121">
        <f>'B. Consumer Budget'!$I1637-'B. Consumer Budget'!$J1637</f>
        <v>0</v>
      </c>
      <c r="L1637" s="120" t="str">
        <f>IF(OR(C1637="",D1637=""),"",SUMIFS('C. Consumer Service Detail'!$J$11:$J$5010,'C. Consumer Service Detail'!$D$11:$D$5010,$C1637,'C. Consumer Service Detail'!$E$11:$E$5010,$D1637,'C. Consumer Service Detail'!$F$11:$F$5010,'B. Consumer Budget'!$G1637))</f>
        <v/>
      </c>
      <c r="M1637" s="120">
        <f>IF('B. Consumer Budget'!$K1637&lt;0,0,IF('B. Consumer Budget'!$L1637&gt;'B. Consumer Budget'!$K1637,'B. Consumer Budget'!$K1637,'B. Consumer Budget'!$L1637))</f>
        <v>0</v>
      </c>
      <c r="N1637" s="120" t="str">
        <f>IF('B. Consumer Budget'!$L1637="","",'B. Consumer Budget'!$M1637-'B. Consumer Budget'!$L1637)</f>
        <v/>
      </c>
      <c r="O1637" s="63" t="str">
        <f>IF(OR(E1637="",F1637=""),"",SUMIFS('C. Consumer Service Detail'!$J$11:$J$5010,'C. Consumer Service Detail'!$D$11:$D$5010,$C1637,'C. Consumer Service Detail'!$E$11:$E$5010,$D1637,'C. Consumer Service Detail'!$F$11:$F$5010,'B. Consumer Budget'!$G1637,'C. Consumer Service Detail'!$P$11:$P$5010,"Denied"))</f>
        <v/>
      </c>
    </row>
    <row r="1638" spans="2:15" x14ac:dyDescent="0.25">
      <c r="B1638" s="64">
        <f t="shared" si="25"/>
        <v>1628</v>
      </c>
      <c r="C1638" s="65"/>
      <c r="D1638" s="66"/>
      <c r="E1638" s="104"/>
      <c r="F1638" s="66"/>
      <c r="G1638" s="88"/>
      <c r="H1638" s="66"/>
      <c r="I1638" s="67"/>
      <c r="J1638" s="67"/>
      <c r="K1638" s="121">
        <f>'B. Consumer Budget'!$I1638-'B. Consumer Budget'!$J1638</f>
        <v>0</v>
      </c>
      <c r="L1638" s="120" t="str">
        <f>IF(OR(C1638="",D1638=""),"",SUMIFS('C. Consumer Service Detail'!$J$11:$J$5010,'C. Consumer Service Detail'!$D$11:$D$5010,$C1638,'C. Consumer Service Detail'!$E$11:$E$5010,$D1638,'C. Consumer Service Detail'!$F$11:$F$5010,'B. Consumer Budget'!$G1638))</f>
        <v/>
      </c>
      <c r="M1638" s="120">
        <f>IF('B. Consumer Budget'!$K1638&lt;0,0,IF('B. Consumer Budget'!$L1638&gt;'B. Consumer Budget'!$K1638,'B. Consumer Budget'!$K1638,'B. Consumer Budget'!$L1638))</f>
        <v>0</v>
      </c>
      <c r="N1638" s="120" t="str">
        <f>IF('B. Consumer Budget'!$L1638="","",'B. Consumer Budget'!$M1638-'B. Consumer Budget'!$L1638)</f>
        <v/>
      </c>
      <c r="O1638" s="63" t="str">
        <f>IF(OR(E1638="",F1638=""),"",SUMIFS('C. Consumer Service Detail'!$J$11:$J$5010,'C. Consumer Service Detail'!$D$11:$D$5010,$C1638,'C. Consumer Service Detail'!$E$11:$E$5010,$D1638,'C. Consumer Service Detail'!$F$11:$F$5010,'B. Consumer Budget'!$G1638,'C. Consumer Service Detail'!$P$11:$P$5010,"Denied"))</f>
        <v/>
      </c>
    </row>
    <row r="1639" spans="2:15" x14ac:dyDescent="0.25">
      <c r="B1639" s="64">
        <f t="shared" si="25"/>
        <v>1629</v>
      </c>
      <c r="C1639" s="68"/>
      <c r="D1639" s="69"/>
      <c r="E1639" s="103"/>
      <c r="F1639" s="69"/>
      <c r="G1639" s="89"/>
      <c r="H1639" s="69"/>
      <c r="I1639" s="70"/>
      <c r="J1639" s="70"/>
      <c r="K1639" s="121">
        <f>'B. Consumer Budget'!$I1639-'B. Consumer Budget'!$J1639</f>
        <v>0</v>
      </c>
      <c r="L1639" s="120" t="str">
        <f>IF(OR(C1639="",D1639=""),"",SUMIFS('C. Consumer Service Detail'!$J$11:$J$5010,'C. Consumer Service Detail'!$D$11:$D$5010,$C1639,'C. Consumer Service Detail'!$E$11:$E$5010,$D1639,'C. Consumer Service Detail'!$F$11:$F$5010,'B. Consumer Budget'!$G1639))</f>
        <v/>
      </c>
      <c r="M1639" s="120">
        <f>IF('B. Consumer Budget'!$K1639&lt;0,0,IF('B. Consumer Budget'!$L1639&gt;'B. Consumer Budget'!$K1639,'B. Consumer Budget'!$K1639,'B. Consumer Budget'!$L1639))</f>
        <v>0</v>
      </c>
      <c r="N1639" s="120" t="str">
        <f>IF('B. Consumer Budget'!$L1639="","",'B. Consumer Budget'!$M1639-'B. Consumer Budget'!$L1639)</f>
        <v/>
      </c>
      <c r="O1639" s="63" t="str">
        <f>IF(OR(E1639="",F1639=""),"",SUMIFS('C. Consumer Service Detail'!$J$11:$J$5010,'C. Consumer Service Detail'!$D$11:$D$5010,$C1639,'C. Consumer Service Detail'!$E$11:$E$5010,$D1639,'C. Consumer Service Detail'!$F$11:$F$5010,'B. Consumer Budget'!$G1639,'C. Consumer Service Detail'!$P$11:$P$5010,"Denied"))</f>
        <v/>
      </c>
    </row>
    <row r="1640" spans="2:15" x14ac:dyDescent="0.25">
      <c r="B1640" s="64">
        <f t="shared" si="25"/>
        <v>1630</v>
      </c>
      <c r="C1640" s="65"/>
      <c r="D1640" s="66"/>
      <c r="E1640" s="104"/>
      <c r="F1640" s="66"/>
      <c r="G1640" s="88"/>
      <c r="H1640" s="66"/>
      <c r="I1640" s="67"/>
      <c r="J1640" s="67"/>
      <c r="K1640" s="121">
        <f>'B. Consumer Budget'!$I1640-'B. Consumer Budget'!$J1640</f>
        <v>0</v>
      </c>
      <c r="L1640" s="120" t="str">
        <f>IF(OR(C1640="",D1640=""),"",SUMIFS('C. Consumer Service Detail'!$J$11:$J$5010,'C. Consumer Service Detail'!$D$11:$D$5010,$C1640,'C. Consumer Service Detail'!$E$11:$E$5010,$D1640,'C. Consumer Service Detail'!$F$11:$F$5010,'B. Consumer Budget'!$G1640))</f>
        <v/>
      </c>
      <c r="M1640" s="120">
        <f>IF('B. Consumer Budget'!$K1640&lt;0,0,IF('B. Consumer Budget'!$L1640&gt;'B. Consumer Budget'!$K1640,'B. Consumer Budget'!$K1640,'B. Consumer Budget'!$L1640))</f>
        <v>0</v>
      </c>
      <c r="N1640" s="120" t="str">
        <f>IF('B. Consumer Budget'!$L1640="","",'B. Consumer Budget'!$M1640-'B. Consumer Budget'!$L1640)</f>
        <v/>
      </c>
      <c r="O1640" s="63" t="str">
        <f>IF(OR(E1640="",F1640=""),"",SUMIFS('C. Consumer Service Detail'!$J$11:$J$5010,'C. Consumer Service Detail'!$D$11:$D$5010,$C1640,'C. Consumer Service Detail'!$E$11:$E$5010,$D1640,'C. Consumer Service Detail'!$F$11:$F$5010,'B. Consumer Budget'!$G1640,'C. Consumer Service Detail'!$P$11:$P$5010,"Denied"))</f>
        <v/>
      </c>
    </row>
    <row r="1641" spans="2:15" x14ac:dyDescent="0.25">
      <c r="B1641" s="64">
        <f t="shared" si="25"/>
        <v>1631</v>
      </c>
      <c r="C1641" s="68"/>
      <c r="D1641" s="69"/>
      <c r="E1641" s="103"/>
      <c r="F1641" s="69"/>
      <c r="G1641" s="89"/>
      <c r="H1641" s="69"/>
      <c r="I1641" s="70"/>
      <c r="J1641" s="70"/>
      <c r="K1641" s="121">
        <f>'B. Consumer Budget'!$I1641-'B. Consumer Budget'!$J1641</f>
        <v>0</v>
      </c>
      <c r="L1641" s="120" t="str">
        <f>IF(OR(C1641="",D1641=""),"",SUMIFS('C. Consumer Service Detail'!$J$11:$J$5010,'C. Consumer Service Detail'!$D$11:$D$5010,$C1641,'C. Consumer Service Detail'!$E$11:$E$5010,$D1641,'C. Consumer Service Detail'!$F$11:$F$5010,'B. Consumer Budget'!$G1641))</f>
        <v/>
      </c>
      <c r="M1641" s="120">
        <f>IF('B. Consumer Budget'!$K1641&lt;0,0,IF('B. Consumer Budget'!$L1641&gt;'B. Consumer Budget'!$K1641,'B. Consumer Budget'!$K1641,'B. Consumer Budget'!$L1641))</f>
        <v>0</v>
      </c>
      <c r="N1641" s="120" t="str">
        <f>IF('B. Consumer Budget'!$L1641="","",'B. Consumer Budget'!$M1641-'B. Consumer Budget'!$L1641)</f>
        <v/>
      </c>
      <c r="O1641" s="63" t="str">
        <f>IF(OR(E1641="",F1641=""),"",SUMIFS('C. Consumer Service Detail'!$J$11:$J$5010,'C. Consumer Service Detail'!$D$11:$D$5010,$C1641,'C. Consumer Service Detail'!$E$11:$E$5010,$D1641,'C. Consumer Service Detail'!$F$11:$F$5010,'B. Consumer Budget'!$G1641,'C. Consumer Service Detail'!$P$11:$P$5010,"Denied"))</f>
        <v/>
      </c>
    </row>
    <row r="1642" spans="2:15" x14ac:dyDescent="0.25">
      <c r="B1642" s="64">
        <f t="shared" si="25"/>
        <v>1632</v>
      </c>
      <c r="C1642" s="65"/>
      <c r="D1642" s="66"/>
      <c r="E1642" s="104"/>
      <c r="F1642" s="66"/>
      <c r="G1642" s="88"/>
      <c r="H1642" s="66"/>
      <c r="I1642" s="67"/>
      <c r="J1642" s="67"/>
      <c r="K1642" s="121">
        <f>'B. Consumer Budget'!$I1642-'B. Consumer Budget'!$J1642</f>
        <v>0</v>
      </c>
      <c r="L1642" s="120" t="str">
        <f>IF(OR(C1642="",D1642=""),"",SUMIFS('C. Consumer Service Detail'!$J$11:$J$5010,'C. Consumer Service Detail'!$D$11:$D$5010,$C1642,'C. Consumer Service Detail'!$E$11:$E$5010,$D1642,'C. Consumer Service Detail'!$F$11:$F$5010,'B. Consumer Budget'!$G1642))</f>
        <v/>
      </c>
      <c r="M1642" s="120">
        <f>IF('B. Consumer Budget'!$K1642&lt;0,0,IF('B. Consumer Budget'!$L1642&gt;'B. Consumer Budget'!$K1642,'B. Consumer Budget'!$K1642,'B. Consumer Budget'!$L1642))</f>
        <v>0</v>
      </c>
      <c r="N1642" s="120" t="str">
        <f>IF('B. Consumer Budget'!$L1642="","",'B. Consumer Budget'!$M1642-'B. Consumer Budget'!$L1642)</f>
        <v/>
      </c>
      <c r="O1642" s="63" t="str">
        <f>IF(OR(E1642="",F1642=""),"",SUMIFS('C. Consumer Service Detail'!$J$11:$J$5010,'C. Consumer Service Detail'!$D$11:$D$5010,$C1642,'C. Consumer Service Detail'!$E$11:$E$5010,$D1642,'C. Consumer Service Detail'!$F$11:$F$5010,'B. Consumer Budget'!$G1642,'C. Consumer Service Detail'!$P$11:$P$5010,"Denied"))</f>
        <v/>
      </c>
    </row>
    <row r="1643" spans="2:15" x14ac:dyDescent="0.25">
      <c r="B1643" s="64">
        <f t="shared" si="25"/>
        <v>1633</v>
      </c>
      <c r="C1643" s="68"/>
      <c r="D1643" s="69"/>
      <c r="E1643" s="103"/>
      <c r="F1643" s="69"/>
      <c r="G1643" s="89"/>
      <c r="H1643" s="69"/>
      <c r="I1643" s="70"/>
      <c r="J1643" s="70"/>
      <c r="K1643" s="121">
        <f>'B. Consumer Budget'!$I1643-'B. Consumer Budget'!$J1643</f>
        <v>0</v>
      </c>
      <c r="L1643" s="120" t="str">
        <f>IF(OR(C1643="",D1643=""),"",SUMIFS('C. Consumer Service Detail'!$J$11:$J$5010,'C. Consumer Service Detail'!$D$11:$D$5010,$C1643,'C. Consumer Service Detail'!$E$11:$E$5010,$D1643,'C. Consumer Service Detail'!$F$11:$F$5010,'B. Consumer Budget'!$G1643))</f>
        <v/>
      </c>
      <c r="M1643" s="120">
        <f>IF('B. Consumer Budget'!$K1643&lt;0,0,IF('B. Consumer Budget'!$L1643&gt;'B. Consumer Budget'!$K1643,'B. Consumer Budget'!$K1643,'B. Consumer Budget'!$L1643))</f>
        <v>0</v>
      </c>
      <c r="N1643" s="120" t="str">
        <f>IF('B. Consumer Budget'!$L1643="","",'B. Consumer Budget'!$M1643-'B. Consumer Budget'!$L1643)</f>
        <v/>
      </c>
      <c r="O1643" s="63" t="str">
        <f>IF(OR(E1643="",F1643=""),"",SUMIFS('C. Consumer Service Detail'!$J$11:$J$5010,'C. Consumer Service Detail'!$D$11:$D$5010,$C1643,'C. Consumer Service Detail'!$E$11:$E$5010,$D1643,'C. Consumer Service Detail'!$F$11:$F$5010,'B. Consumer Budget'!$G1643,'C. Consumer Service Detail'!$P$11:$P$5010,"Denied"))</f>
        <v/>
      </c>
    </row>
    <row r="1644" spans="2:15" x14ac:dyDescent="0.25">
      <c r="B1644" s="64">
        <f t="shared" si="25"/>
        <v>1634</v>
      </c>
      <c r="C1644" s="65"/>
      <c r="D1644" s="66"/>
      <c r="E1644" s="104"/>
      <c r="F1644" s="66"/>
      <c r="G1644" s="88"/>
      <c r="H1644" s="66"/>
      <c r="I1644" s="67"/>
      <c r="J1644" s="67"/>
      <c r="K1644" s="121">
        <f>'B. Consumer Budget'!$I1644-'B. Consumer Budget'!$J1644</f>
        <v>0</v>
      </c>
      <c r="L1644" s="120" t="str">
        <f>IF(OR(C1644="",D1644=""),"",SUMIFS('C. Consumer Service Detail'!$J$11:$J$5010,'C. Consumer Service Detail'!$D$11:$D$5010,$C1644,'C. Consumer Service Detail'!$E$11:$E$5010,$D1644,'C. Consumer Service Detail'!$F$11:$F$5010,'B. Consumer Budget'!$G1644))</f>
        <v/>
      </c>
      <c r="M1644" s="120">
        <f>IF('B. Consumer Budget'!$K1644&lt;0,0,IF('B. Consumer Budget'!$L1644&gt;'B. Consumer Budget'!$K1644,'B. Consumer Budget'!$K1644,'B. Consumer Budget'!$L1644))</f>
        <v>0</v>
      </c>
      <c r="N1644" s="120" t="str">
        <f>IF('B. Consumer Budget'!$L1644="","",'B. Consumer Budget'!$M1644-'B. Consumer Budget'!$L1644)</f>
        <v/>
      </c>
      <c r="O1644" s="63" t="str">
        <f>IF(OR(E1644="",F1644=""),"",SUMIFS('C. Consumer Service Detail'!$J$11:$J$5010,'C. Consumer Service Detail'!$D$11:$D$5010,$C1644,'C. Consumer Service Detail'!$E$11:$E$5010,$D1644,'C. Consumer Service Detail'!$F$11:$F$5010,'B. Consumer Budget'!$G1644,'C. Consumer Service Detail'!$P$11:$P$5010,"Denied"))</f>
        <v/>
      </c>
    </row>
    <row r="1645" spans="2:15" x14ac:dyDescent="0.25">
      <c r="B1645" s="64">
        <f t="shared" si="25"/>
        <v>1635</v>
      </c>
      <c r="C1645" s="68"/>
      <c r="D1645" s="69"/>
      <c r="E1645" s="103"/>
      <c r="F1645" s="69"/>
      <c r="G1645" s="89"/>
      <c r="H1645" s="69"/>
      <c r="I1645" s="70"/>
      <c r="J1645" s="70"/>
      <c r="K1645" s="121">
        <f>'B. Consumer Budget'!$I1645-'B. Consumer Budget'!$J1645</f>
        <v>0</v>
      </c>
      <c r="L1645" s="120" t="str">
        <f>IF(OR(C1645="",D1645=""),"",SUMIFS('C. Consumer Service Detail'!$J$11:$J$5010,'C. Consumer Service Detail'!$D$11:$D$5010,$C1645,'C. Consumer Service Detail'!$E$11:$E$5010,$D1645,'C. Consumer Service Detail'!$F$11:$F$5010,'B. Consumer Budget'!$G1645))</f>
        <v/>
      </c>
      <c r="M1645" s="120">
        <f>IF('B. Consumer Budget'!$K1645&lt;0,0,IF('B. Consumer Budget'!$L1645&gt;'B. Consumer Budget'!$K1645,'B. Consumer Budget'!$K1645,'B. Consumer Budget'!$L1645))</f>
        <v>0</v>
      </c>
      <c r="N1645" s="120" t="str">
        <f>IF('B. Consumer Budget'!$L1645="","",'B. Consumer Budget'!$M1645-'B. Consumer Budget'!$L1645)</f>
        <v/>
      </c>
      <c r="O1645" s="63" t="str">
        <f>IF(OR(E1645="",F1645=""),"",SUMIFS('C. Consumer Service Detail'!$J$11:$J$5010,'C. Consumer Service Detail'!$D$11:$D$5010,$C1645,'C. Consumer Service Detail'!$E$11:$E$5010,$D1645,'C. Consumer Service Detail'!$F$11:$F$5010,'B. Consumer Budget'!$G1645,'C. Consumer Service Detail'!$P$11:$P$5010,"Denied"))</f>
        <v/>
      </c>
    </row>
    <row r="1646" spans="2:15" x14ac:dyDescent="0.25">
      <c r="B1646" s="64">
        <f t="shared" si="25"/>
        <v>1636</v>
      </c>
      <c r="C1646" s="65"/>
      <c r="D1646" s="66"/>
      <c r="E1646" s="104"/>
      <c r="F1646" s="66"/>
      <c r="G1646" s="88"/>
      <c r="H1646" s="66"/>
      <c r="I1646" s="67"/>
      <c r="J1646" s="67"/>
      <c r="K1646" s="121">
        <f>'B. Consumer Budget'!$I1646-'B. Consumer Budget'!$J1646</f>
        <v>0</v>
      </c>
      <c r="L1646" s="120" t="str">
        <f>IF(OR(C1646="",D1646=""),"",SUMIFS('C. Consumer Service Detail'!$J$11:$J$5010,'C. Consumer Service Detail'!$D$11:$D$5010,$C1646,'C. Consumer Service Detail'!$E$11:$E$5010,$D1646,'C. Consumer Service Detail'!$F$11:$F$5010,'B. Consumer Budget'!$G1646))</f>
        <v/>
      </c>
      <c r="M1646" s="120">
        <f>IF('B. Consumer Budget'!$K1646&lt;0,0,IF('B. Consumer Budget'!$L1646&gt;'B. Consumer Budget'!$K1646,'B. Consumer Budget'!$K1646,'B. Consumer Budget'!$L1646))</f>
        <v>0</v>
      </c>
      <c r="N1646" s="120" t="str">
        <f>IF('B. Consumer Budget'!$L1646="","",'B. Consumer Budget'!$M1646-'B. Consumer Budget'!$L1646)</f>
        <v/>
      </c>
      <c r="O1646" s="63" t="str">
        <f>IF(OR(E1646="",F1646=""),"",SUMIFS('C. Consumer Service Detail'!$J$11:$J$5010,'C. Consumer Service Detail'!$D$11:$D$5010,$C1646,'C. Consumer Service Detail'!$E$11:$E$5010,$D1646,'C. Consumer Service Detail'!$F$11:$F$5010,'B. Consumer Budget'!$G1646,'C. Consumer Service Detail'!$P$11:$P$5010,"Denied"))</f>
        <v/>
      </c>
    </row>
    <row r="1647" spans="2:15" x14ac:dyDescent="0.25">
      <c r="B1647" s="64">
        <f t="shared" si="25"/>
        <v>1637</v>
      </c>
      <c r="C1647" s="68"/>
      <c r="D1647" s="69"/>
      <c r="E1647" s="103"/>
      <c r="F1647" s="69"/>
      <c r="G1647" s="89"/>
      <c r="H1647" s="69"/>
      <c r="I1647" s="70"/>
      <c r="J1647" s="70"/>
      <c r="K1647" s="121">
        <f>'B. Consumer Budget'!$I1647-'B. Consumer Budget'!$J1647</f>
        <v>0</v>
      </c>
      <c r="L1647" s="120" t="str">
        <f>IF(OR(C1647="",D1647=""),"",SUMIFS('C. Consumer Service Detail'!$J$11:$J$5010,'C. Consumer Service Detail'!$D$11:$D$5010,$C1647,'C. Consumer Service Detail'!$E$11:$E$5010,$D1647,'C. Consumer Service Detail'!$F$11:$F$5010,'B. Consumer Budget'!$G1647))</f>
        <v/>
      </c>
      <c r="M1647" s="120">
        <f>IF('B. Consumer Budget'!$K1647&lt;0,0,IF('B. Consumer Budget'!$L1647&gt;'B. Consumer Budget'!$K1647,'B. Consumer Budget'!$K1647,'B. Consumer Budget'!$L1647))</f>
        <v>0</v>
      </c>
      <c r="N1647" s="120" t="str">
        <f>IF('B. Consumer Budget'!$L1647="","",'B. Consumer Budget'!$M1647-'B. Consumer Budget'!$L1647)</f>
        <v/>
      </c>
      <c r="O1647" s="63" t="str">
        <f>IF(OR(E1647="",F1647=""),"",SUMIFS('C. Consumer Service Detail'!$J$11:$J$5010,'C. Consumer Service Detail'!$D$11:$D$5010,$C1647,'C. Consumer Service Detail'!$E$11:$E$5010,$D1647,'C. Consumer Service Detail'!$F$11:$F$5010,'B. Consumer Budget'!$G1647,'C. Consumer Service Detail'!$P$11:$P$5010,"Denied"))</f>
        <v/>
      </c>
    </row>
    <row r="1648" spans="2:15" x14ac:dyDescent="0.25">
      <c r="B1648" s="64">
        <f t="shared" si="25"/>
        <v>1638</v>
      </c>
      <c r="C1648" s="65"/>
      <c r="D1648" s="66"/>
      <c r="E1648" s="104"/>
      <c r="F1648" s="66"/>
      <c r="G1648" s="88"/>
      <c r="H1648" s="66"/>
      <c r="I1648" s="67"/>
      <c r="J1648" s="67"/>
      <c r="K1648" s="121">
        <f>'B. Consumer Budget'!$I1648-'B. Consumer Budget'!$J1648</f>
        <v>0</v>
      </c>
      <c r="L1648" s="120" t="str">
        <f>IF(OR(C1648="",D1648=""),"",SUMIFS('C. Consumer Service Detail'!$J$11:$J$5010,'C. Consumer Service Detail'!$D$11:$D$5010,$C1648,'C. Consumer Service Detail'!$E$11:$E$5010,$D1648,'C. Consumer Service Detail'!$F$11:$F$5010,'B. Consumer Budget'!$G1648))</f>
        <v/>
      </c>
      <c r="M1648" s="120">
        <f>IF('B. Consumer Budget'!$K1648&lt;0,0,IF('B. Consumer Budget'!$L1648&gt;'B. Consumer Budget'!$K1648,'B. Consumer Budget'!$K1648,'B. Consumer Budget'!$L1648))</f>
        <v>0</v>
      </c>
      <c r="N1648" s="120" t="str">
        <f>IF('B. Consumer Budget'!$L1648="","",'B. Consumer Budget'!$M1648-'B. Consumer Budget'!$L1648)</f>
        <v/>
      </c>
      <c r="O1648" s="63" t="str">
        <f>IF(OR(E1648="",F1648=""),"",SUMIFS('C. Consumer Service Detail'!$J$11:$J$5010,'C. Consumer Service Detail'!$D$11:$D$5010,$C1648,'C. Consumer Service Detail'!$E$11:$E$5010,$D1648,'C. Consumer Service Detail'!$F$11:$F$5010,'B. Consumer Budget'!$G1648,'C. Consumer Service Detail'!$P$11:$P$5010,"Denied"))</f>
        <v/>
      </c>
    </row>
    <row r="1649" spans="2:15" x14ac:dyDescent="0.25">
      <c r="B1649" s="64">
        <f t="shared" si="25"/>
        <v>1639</v>
      </c>
      <c r="C1649" s="68"/>
      <c r="D1649" s="69"/>
      <c r="E1649" s="103"/>
      <c r="F1649" s="69"/>
      <c r="G1649" s="89"/>
      <c r="H1649" s="69"/>
      <c r="I1649" s="70"/>
      <c r="J1649" s="70"/>
      <c r="K1649" s="121">
        <f>'B. Consumer Budget'!$I1649-'B. Consumer Budget'!$J1649</f>
        <v>0</v>
      </c>
      <c r="L1649" s="120" t="str">
        <f>IF(OR(C1649="",D1649=""),"",SUMIFS('C. Consumer Service Detail'!$J$11:$J$5010,'C. Consumer Service Detail'!$D$11:$D$5010,$C1649,'C. Consumer Service Detail'!$E$11:$E$5010,$D1649,'C. Consumer Service Detail'!$F$11:$F$5010,'B. Consumer Budget'!$G1649))</f>
        <v/>
      </c>
      <c r="M1649" s="120">
        <f>IF('B. Consumer Budget'!$K1649&lt;0,0,IF('B. Consumer Budget'!$L1649&gt;'B. Consumer Budget'!$K1649,'B. Consumer Budget'!$K1649,'B. Consumer Budget'!$L1649))</f>
        <v>0</v>
      </c>
      <c r="N1649" s="120" t="str">
        <f>IF('B. Consumer Budget'!$L1649="","",'B. Consumer Budget'!$M1649-'B. Consumer Budget'!$L1649)</f>
        <v/>
      </c>
      <c r="O1649" s="63" t="str">
        <f>IF(OR(E1649="",F1649=""),"",SUMIFS('C. Consumer Service Detail'!$J$11:$J$5010,'C. Consumer Service Detail'!$D$11:$D$5010,$C1649,'C. Consumer Service Detail'!$E$11:$E$5010,$D1649,'C. Consumer Service Detail'!$F$11:$F$5010,'B. Consumer Budget'!$G1649,'C. Consumer Service Detail'!$P$11:$P$5010,"Denied"))</f>
        <v/>
      </c>
    </row>
    <row r="1650" spans="2:15" x14ac:dyDescent="0.25">
      <c r="B1650" s="64">
        <f t="shared" si="25"/>
        <v>1640</v>
      </c>
      <c r="C1650" s="65"/>
      <c r="D1650" s="66"/>
      <c r="E1650" s="104"/>
      <c r="F1650" s="66"/>
      <c r="G1650" s="88"/>
      <c r="H1650" s="66"/>
      <c r="I1650" s="67"/>
      <c r="J1650" s="67"/>
      <c r="K1650" s="121">
        <f>'B. Consumer Budget'!$I1650-'B. Consumer Budget'!$J1650</f>
        <v>0</v>
      </c>
      <c r="L1650" s="120" t="str">
        <f>IF(OR(C1650="",D1650=""),"",SUMIFS('C. Consumer Service Detail'!$J$11:$J$5010,'C. Consumer Service Detail'!$D$11:$D$5010,$C1650,'C. Consumer Service Detail'!$E$11:$E$5010,$D1650,'C. Consumer Service Detail'!$F$11:$F$5010,'B. Consumer Budget'!$G1650))</f>
        <v/>
      </c>
      <c r="M1650" s="120">
        <f>IF('B. Consumer Budget'!$K1650&lt;0,0,IF('B. Consumer Budget'!$L1650&gt;'B. Consumer Budget'!$K1650,'B. Consumer Budget'!$K1650,'B. Consumer Budget'!$L1650))</f>
        <v>0</v>
      </c>
      <c r="N1650" s="120" t="str">
        <f>IF('B. Consumer Budget'!$L1650="","",'B. Consumer Budget'!$M1650-'B. Consumer Budget'!$L1650)</f>
        <v/>
      </c>
      <c r="O1650" s="63" t="str">
        <f>IF(OR(E1650="",F1650=""),"",SUMIFS('C. Consumer Service Detail'!$J$11:$J$5010,'C. Consumer Service Detail'!$D$11:$D$5010,$C1650,'C. Consumer Service Detail'!$E$11:$E$5010,$D1650,'C. Consumer Service Detail'!$F$11:$F$5010,'B. Consumer Budget'!$G1650,'C. Consumer Service Detail'!$P$11:$P$5010,"Denied"))</f>
        <v/>
      </c>
    </row>
    <row r="1651" spans="2:15" x14ac:dyDescent="0.25">
      <c r="B1651" s="64">
        <f t="shared" ref="B1651:B1714" si="26">B1650+1</f>
        <v>1641</v>
      </c>
      <c r="C1651" s="68"/>
      <c r="D1651" s="69"/>
      <c r="E1651" s="103"/>
      <c r="F1651" s="69"/>
      <c r="G1651" s="89"/>
      <c r="H1651" s="69"/>
      <c r="I1651" s="70"/>
      <c r="J1651" s="70"/>
      <c r="K1651" s="121">
        <f>'B. Consumer Budget'!$I1651-'B. Consumer Budget'!$J1651</f>
        <v>0</v>
      </c>
      <c r="L1651" s="120" t="str">
        <f>IF(OR(C1651="",D1651=""),"",SUMIFS('C. Consumer Service Detail'!$J$11:$J$5010,'C. Consumer Service Detail'!$D$11:$D$5010,$C1651,'C. Consumer Service Detail'!$E$11:$E$5010,$D1651,'C. Consumer Service Detail'!$F$11:$F$5010,'B. Consumer Budget'!$G1651))</f>
        <v/>
      </c>
      <c r="M1651" s="120">
        <f>IF('B. Consumer Budget'!$K1651&lt;0,0,IF('B. Consumer Budget'!$L1651&gt;'B. Consumer Budget'!$K1651,'B. Consumer Budget'!$K1651,'B. Consumer Budget'!$L1651))</f>
        <v>0</v>
      </c>
      <c r="N1651" s="120" t="str">
        <f>IF('B. Consumer Budget'!$L1651="","",'B. Consumer Budget'!$M1651-'B. Consumer Budget'!$L1651)</f>
        <v/>
      </c>
      <c r="O1651" s="63" t="str">
        <f>IF(OR(E1651="",F1651=""),"",SUMIFS('C. Consumer Service Detail'!$J$11:$J$5010,'C. Consumer Service Detail'!$D$11:$D$5010,$C1651,'C. Consumer Service Detail'!$E$11:$E$5010,$D1651,'C. Consumer Service Detail'!$F$11:$F$5010,'B. Consumer Budget'!$G1651,'C. Consumer Service Detail'!$P$11:$P$5010,"Denied"))</f>
        <v/>
      </c>
    </row>
    <row r="1652" spans="2:15" x14ac:dyDescent="0.25">
      <c r="B1652" s="64">
        <f t="shared" si="26"/>
        <v>1642</v>
      </c>
      <c r="C1652" s="65"/>
      <c r="D1652" s="66"/>
      <c r="E1652" s="104"/>
      <c r="F1652" s="66"/>
      <c r="G1652" s="88"/>
      <c r="H1652" s="66"/>
      <c r="I1652" s="67"/>
      <c r="J1652" s="67"/>
      <c r="K1652" s="121">
        <f>'B. Consumer Budget'!$I1652-'B. Consumer Budget'!$J1652</f>
        <v>0</v>
      </c>
      <c r="L1652" s="120" t="str">
        <f>IF(OR(C1652="",D1652=""),"",SUMIFS('C. Consumer Service Detail'!$J$11:$J$5010,'C. Consumer Service Detail'!$D$11:$D$5010,$C1652,'C. Consumer Service Detail'!$E$11:$E$5010,$D1652,'C. Consumer Service Detail'!$F$11:$F$5010,'B. Consumer Budget'!$G1652))</f>
        <v/>
      </c>
      <c r="M1652" s="120">
        <f>IF('B. Consumer Budget'!$K1652&lt;0,0,IF('B. Consumer Budget'!$L1652&gt;'B. Consumer Budget'!$K1652,'B. Consumer Budget'!$K1652,'B. Consumer Budget'!$L1652))</f>
        <v>0</v>
      </c>
      <c r="N1652" s="120" t="str">
        <f>IF('B. Consumer Budget'!$L1652="","",'B. Consumer Budget'!$M1652-'B. Consumer Budget'!$L1652)</f>
        <v/>
      </c>
      <c r="O1652" s="63" t="str">
        <f>IF(OR(E1652="",F1652=""),"",SUMIFS('C. Consumer Service Detail'!$J$11:$J$5010,'C. Consumer Service Detail'!$D$11:$D$5010,$C1652,'C. Consumer Service Detail'!$E$11:$E$5010,$D1652,'C. Consumer Service Detail'!$F$11:$F$5010,'B. Consumer Budget'!$G1652,'C. Consumer Service Detail'!$P$11:$P$5010,"Denied"))</f>
        <v/>
      </c>
    </row>
    <row r="1653" spans="2:15" x14ac:dyDescent="0.25">
      <c r="B1653" s="64">
        <f t="shared" si="26"/>
        <v>1643</v>
      </c>
      <c r="C1653" s="68"/>
      <c r="D1653" s="69"/>
      <c r="E1653" s="103"/>
      <c r="F1653" s="69"/>
      <c r="G1653" s="89"/>
      <c r="H1653" s="69"/>
      <c r="I1653" s="70"/>
      <c r="J1653" s="70"/>
      <c r="K1653" s="121">
        <f>'B. Consumer Budget'!$I1653-'B. Consumer Budget'!$J1653</f>
        <v>0</v>
      </c>
      <c r="L1653" s="120" t="str">
        <f>IF(OR(C1653="",D1653=""),"",SUMIFS('C. Consumer Service Detail'!$J$11:$J$5010,'C. Consumer Service Detail'!$D$11:$D$5010,$C1653,'C. Consumer Service Detail'!$E$11:$E$5010,$D1653,'C. Consumer Service Detail'!$F$11:$F$5010,'B. Consumer Budget'!$G1653))</f>
        <v/>
      </c>
      <c r="M1653" s="120">
        <f>IF('B. Consumer Budget'!$K1653&lt;0,0,IF('B. Consumer Budget'!$L1653&gt;'B. Consumer Budget'!$K1653,'B. Consumer Budget'!$K1653,'B. Consumer Budget'!$L1653))</f>
        <v>0</v>
      </c>
      <c r="N1653" s="120" t="str">
        <f>IF('B. Consumer Budget'!$L1653="","",'B. Consumer Budget'!$M1653-'B. Consumer Budget'!$L1653)</f>
        <v/>
      </c>
      <c r="O1653" s="63" t="str">
        <f>IF(OR(E1653="",F1653=""),"",SUMIFS('C. Consumer Service Detail'!$J$11:$J$5010,'C. Consumer Service Detail'!$D$11:$D$5010,$C1653,'C. Consumer Service Detail'!$E$11:$E$5010,$D1653,'C. Consumer Service Detail'!$F$11:$F$5010,'B. Consumer Budget'!$G1653,'C. Consumer Service Detail'!$P$11:$P$5010,"Denied"))</f>
        <v/>
      </c>
    </row>
    <row r="1654" spans="2:15" x14ac:dyDescent="0.25">
      <c r="B1654" s="64">
        <f t="shared" si="26"/>
        <v>1644</v>
      </c>
      <c r="C1654" s="65"/>
      <c r="D1654" s="66"/>
      <c r="E1654" s="104"/>
      <c r="F1654" s="66"/>
      <c r="G1654" s="88"/>
      <c r="H1654" s="66"/>
      <c r="I1654" s="67"/>
      <c r="J1654" s="67"/>
      <c r="K1654" s="121">
        <f>'B. Consumer Budget'!$I1654-'B. Consumer Budget'!$J1654</f>
        <v>0</v>
      </c>
      <c r="L1654" s="120" t="str">
        <f>IF(OR(C1654="",D1654=""),"",SUMIFS('C. Consumer Service Detail'!$J$11:$J$5010,'C. Consumer Service Detail'!$D$11:$D$5010,$C1654,'C. Consumer Service Detail'!$E$11:$E$5010,$D1654,'C. Consumer Service Detail'!$F$11:$F$5010,'B. Consumer Budget'!$G1654))</f>
        <v/>
      </c>
      <c r="M1654" s="120">
        <f>IF('B. Consumer Budget'!$K1654&lt;0,0,IF('B. Consumer Budget'!$L1654&gt;'B. Consumer Budget'!$K1654,'B. Consumer Budget'!$K1654,'B. Consumer Budget'!$L1654))</f>
        <v>0</v>
      </c>
      <c r="N1654" s="120" t="str">
        <f>IF('B. Consumer Budget'!$L1654="","",'B. Consumer Budget'!$M1654-'B. Consumer Budget'!$L1654)</f>
        <v/>
      </c>
      <c r="O1654" s="63" t="str">
        <f>IF(OR(E1654="",F1654=""),"",SUMIFS('C. Consumer Service Detail'!$J$11:$J$5010,'C. Consumer Service Detail'!$D$11:$D$5010,$C1654,'C. Consumer Service Detail'!$E$11:$E$5010,$D1654,'C. Consumer Service Detail'!$F$11:$F$5010,'B. Consumer Budget'!$G1654,'C. Consumer Service Detail'!$P$11:$P$5010,"Denied"))</f>
        <v/>
      </c>
    </row>
    <row r="1655" spans="2:15" x14ac:dyDescent="0.25">
      <c r="B1655" s="64">
        <f t="shared" si="26"/>
        <v>1645</v>
      </c>
      <c r="C1655" s="68"/>
      <c r="D1655" s="69"/>
      <c r="E1655" s="103"/>
      <c r="F1655" s="69"/>
      <c r="G1655" s="89"/>
      <c r="H1655" s="69"/>
      <c r="I1655" s="70"/>
      <c r="J1655" s="70"/>
      <c r="K1655" s="121">
        <f>'B. Consumer Budget'!$I1655-'B. Consumer Budget'!$J1655</f>
        <v>0</v>
      </c>
      <c r="L1655" s="120" t="str">
        <f>IF(OR(C1655="",D1655=""),"",SUMIFS('C. Consumer Service Detail'!$J$11:$J$5010,'C. Consumer Service Detail'!$D$11:$D$5010,$C1655,'C. Consumer Service Detail'!$E$11:$E$5010,$D1655,'C. Consumer Service Detail'!$F$11:$F$5010,'B. Consumer Budget'!$G1655))</f>
        <v/>
      </c>
      <c r="M1655" s="120">
        <f>IF('B. Consumer Budget'!$K1655&lt;0,0,IF('B. Consumer Budget'!$L1655&gt;'B. Consumer Budget'!$K1655,'B. Consumer Budget'!$K1655,'B. Consumer Budget'!$L1655))</f>
        <v>0</v>
      </c>
      <c r="N1655" s="120" t="str">
        <f>IF('B. Consumer Budget'!$L1655="","",'B. Consumer Budget'!$M1655-'B. Consumer Budget'!$L1655)</f>
        <v/>
      </c>
      <c r="O1655" s="63" t="str">
        <f>IF(OR(E1655="",F1655=""),"",SUMIFS('C. Consumer Service Detail'!$J$11:$J$5010,'C. Consumer Service Detail'!$D$11:$D$5010,$C1655,'C. Consumer Service Detail'!$E$11:$E$5010,$D1655,'C. Consumer Service Detail'!$F$11:$F$5010,'B. Consumer Budget'!$G1655,'C. Consumer Service Detail'!$P$11:$P$5010,"Denied"))</f>
        <v/>
      </c>
    </row>
    <row r="1656" spans="2:15" x14ac:dyDescent="0.25">
      <c r="B1656" s="64">
        <f t="shared" si="26"/>
        <v>1646</v>
      </c>
      <c r="C1656" s="65"/>
      <c r="D1656" s="66"/>
      <c r="E1656" s="104"/>
      <c r="F1656" s="66"/>
      <c r="G1656" s="88"/>
      <c r="H1656" s="66"/>
      <c r="I1656" s="67"/>
      <c r="J1656" s="67"/>
      <c r="K1656" s="121">
        <f>'B. Consumer Budget'!$I1656-'B. Consumer Budget'!$J1656</f>
        <v>0</v>
      </c>
      <c r="L1656" s="120" t="str">
        <f>IF(OR(C1656="",D1656=""),"",SUMIFS('C. Consumer Service Detail'!$J$11:$J$5010,'C. Consumer Service Detail'!$D$11:$D$5010,$C1656,'C. Consumer Service Detail'!$E$11:$E$5010,$D1656,'C. Consumer Service Detail'!$F$11:$F$5010,'B. Consumer Budget'!$G1656))</f>
        <v/>
      </c>
      <c r="M1656" s="120">
        <f>IF('B. Consumer Budget'!$K1656&lt;0,0,IF('B. Consumer Budget'!$L1656&gt;'B. Consumer Budget'!$K1656,'B. Consumer Budget'!$K1656,'B. Consumer Budget'!$L1656))</f>
        <v>0</v>
      </c>
      <c r="N1656" s="120" t="str">
        <f>IF('B. Consumer Budget'!$L1656="","",'B. Consumer Budget'!$M1656-'B. Consumer Budget'!$L1656)</f>
        <v/>
      </c>
      <c r="O1656" s="63" t="str">
        <f>IF(OR(E1656="",F1656=""),"",SUMIFS('C. Consumer Service Detail'!$J$11:$J$5010,'C. Consumer Service Detail'!$D$11:$D$5010,$C1656,'C. Consumer Service Detail'!$E$11:$E$5010,$D1656,'C. Consumer Service Detail'!$F$11:$F$5010,'B. Consumer Budget'!$G1656,'C. Consumer Service Detail'!$P$11:$P$5010,"Denied"))</f>
        <v/>
      </c>
    </row>
    <row r="1657" spans="2:15" x14ac:dyDescent="0.25">
      <c r="B1657" s="64">
        <f t="shared" si="26"/>
        <v>1647</v>
      </c>
      <c r="C1657" s="68"/>
      <c r="D1657" s="69"/>
      <c r="E1657" s="103"/>
      <c r="F1657" s="69"/>
      <c r="G1657" s="89"/>
      <c r="H1657" s="69"/>
      <c r="I1657" s="70"/>
      <c r="J1657" s="70"/>
      <c r="K1657" s="121">
        <f>'B. Consumer Budget'!$I1657-'B. Consumer Budget'!$J1657</f>
        <v>0</v>
      </c>
      <c r="L1657" s="120" t="str">
        <f>IF(OR(C1657="",D1657=""),"",SUMIFS('C. Consumer Service Detail'!$J$11:$J$5010,'C. Consumer Service Detail'!$D$11:$D$5010,$C1657,'C. Consumer Service Detail'!$E$11:$E$5010,$D1657,'C. Consumer Service Detail'!$F$11:$F$5010,'B. Consumer Budget'!$G1657))</f>
        <v/>
      </c>
      <c r="M1657" s="120">
        <f>IF('B. Consumer Budget'!$K1657&lt;0,0,IF('B. Consumer Budget'!$L1657&gt;'B. Consumer Budget'!$K1657,'B. Consumer Budget'!$K1657,'B. Consumer Budget'!$L1657))</f>
        <v>0</v>
      </c>
      <c r="N1657" s="120" t="str">
        <f>IF('B. Consumer Budget'!$L1657="","",'B. Consumer Budget'!$M1657-'B. Consumer Budget'!$L1657)</f>
        <v/>
      </c>
      <c r="O1657" s="63" t="str">
        <f>IF(OR(E1657="",F1657=""),"",SUMIFS('C. Consumer Service Detail'!$J$11:$J$5010,'C. Consumer Service Detail'!$D$11:$D$5010,$C1657,'C. Consumer Service Detail'!$E$11:$E$5010,$D1657,'C. Consumer Service Detail'!$F$11:$F$5010,'B. Consumer Budget'!$G1657,'C. Consumer Service Detail'!$P$11:$P$5010,"Denied"))</f>
        <v/>
      </c>
    </row>
    <row r="1658" spans="2:15" x14ac:dyDescent="0.25">
      <c r="B1658" s="64">
        <f t="shared" si="26"/>
        <v>1648</v>
      </c>
      <c r="C1658" s="65"/>
      <c r="D1658" s="66"/>
      <c r="E1658" s="104"/>
      <c r="F1658" s="66"/>
      <c r="G1658" s="88"/>
      <c r="H1658" s="66"/>
      <c r="I1658" s="67"/>
      <c r="J1658" s="67"/>
      <c r="K1658" s="121">
        <f>'B. Consumer Budget'!$I1658-'B. Consumer Budget'!$J1658</f>
        <v>0</v>
      </c>
      <c r="L1658" s="120" t="str">
        <f>IF(OR(C1658="",D1658=""),"",SUMIFS('C. Consumer Service Detail'!$J$11:$J$5010,'C. Consumer Service Detail'!$D$11:$D$5010,$C1658,'C. Consumer Service Detail'!$E$11:$E$5010,$D1658,'C. Consumer Service Detail'!$F$11:$F$5010,'B. Consumer Budget'!$G1658))</f>
        <v/>
      </c>
      <c r="M1658" s="120">
        <f>IF('B. Consumer Budget'!$K1658&lt;0,0,IF('B. Consumer Budget'!$L1658&gt;'B. Consumer Budget'!$K1658,'B. Consumer Budget'!$K1658,'B. Consumer Budget'!$L1658))</f>
        <v>0</v>
      </c>
      <c r="N1658" s="120" t="str">
        <f>IF('B. Consumer Budget'!$L1658="","",'B. Consumer Budget'!$M1658-'B. Consumer Budget'!$L1658)</f>
        <v/>
      </c>
      <c r="O1658" s="63" t="str">
        <f>IF(OR(E1658="",F1658=""),"",SUMIFS('C. Consumer Service Detail'!$J$11:$J$5010,'C. Consumer Service Detail'!$D$11:$D$5010,$C1658,'C. Consumer Service Detail'!$E$11:$E$5010,$D1658,'C. Consumer Service Detail'!$F$11:$F$5010,'B. Consumer Budget'!$G1658,'C. Consumer Service Detail'!$P$11:$P$5010,"Denied"))</f>
        <v/>
      </c>
    </row>
    <row r="1659" spans="2:15" x14ac:dyDescent="0.25">
      <c r="B1659" s="64">
        <f t="shared" si="26"/>
        <v>1649</v>
      </c>
      <c r="C1659" s="68"/>
      <c r="D1659" s="69"/>
      <c r="E1659" s="103"/>
      <c r="F1659" s="69"/>
      <c r="G1659" s="89"/>
      <c r="H1659" s="69"/>
      <c r="I1659" s="70"/>
      <c r="J1659" s="70"/>
      <c r="K1659" s="121">
        <f>'B. Consumer Budget'!$I1659-'B. Consumer Budget'!$J1659</f>
        <v>0</v>
      </c>
      <c r="L1659" s="120" t="str">
        <f>IF(OR(C1659="",D1659=""),"",SUMIFS('C. Consumer Service Detail'!$J$11:$J$5010,'C. Consumer Service Detail'!$D$11:$D$5010,$C1659,'C. Consumer Service Detail'!$E$11:$E$5010,$D1659,'C. Consumer Service Detail'!$F$11:$F$5010,'B. Consumer Budget'!$G1659))</f>
        <v/>
      </c>
      <c r="M1659" s="120">
        <f>IF('B. Consumer Budget'!$K1659&lt;0,0,IF('B. Consumer Budget'!$L1659&gt;'B. Consumer Budget'!$K1659,'B. Consumer Budget'!$K1659,'B. Consumer Budget'!$L1659))</f>
        <v>0</v>
      </c>
      <c r="N1659" s="120" t="str">
        <f>IF('B. Consumer Budget'!$L1659="","",'B. Consumer Budget'!$M1659-'B. Consumer Budget'!$L1659)</f>
        <v/>
      </c>
      <c r="O1659" s="63" t="str">
        <f>IF(OR(E1659="",F1659=""),"",SUMIFS('C. Consumer Service Detail'!$J$11:$J$5010,'C. Consumer Service Detail'!$D$11:$D$5010,$C1659,'C. Consumer Service Detail'!$E$11:$E$5010,$D1659,'C. Consumer Service Detail'!$F$11:$F$5010,'B. Consumer Budget'!$G1659,'C. Consumer Service Detail'!$P$11:$P$5010,"Denied"))</f>
        <v/>
      </c>
    </row>
    <row r="1660" spans="2:15" x14ac:dyDescent="0.25">
      <c r="B1660" s="64">
        <f t="shared" si="26"/>
        <v>1650</v>
      </c>
      <c r="C1660" s="65"/>
      <c r="D1660" s="66"/>
      <c r="E1660" s="104"/>
      <c r="F1660" s="66"/>
      <c r="G1660" s="88"/>
      <c r="H1660" s="66"/>
      <c r="I1660" s="67"/>
      <c r="J1660" s="67"/>
      <c r="K1660" s="121">
        <f>'B. Consumer Budget'!$I1660-'B. Consumer Budget'!$J1660</f>
        <v>0</v>
      </c>
      <c r="L1660" s="120" t="str">
        <f>IF(OR(C1660="",D1660=""),"",SUMIFS('C. Consumer Service Detail'!$J$11:$J$5010,'C. Consumer Service Detail'!$D$11:$D$5010,$C1660,'C. Consumer Service Detail'!$E$11:$E$5010,$D1660,'C. Consumer Service Detail'!$F$11:$F$5010,'B. Consumer Budget'!$G1660))</f>
        <v/>
      </c>
      <c r="M1660" s="120">
        <f>IF('B. Consumer Budget'!$K1660&lt;0,0,IF('B. Consumer Budget'!$L1660&gt;'B. Consumer Budget'!$K1660,'B. Consumer Budget'!$K1660,'B. Consumer Budget'!$L1660))</f>
        <v>0</v>
      </c>
      <c r="N1660" s="120" t="str">
        <f>IF('B. Consumer Budget'!$L1660="","",'B. Consumer Budget'!$M1660-'B. Consumer Budget'!$L1660)</f>
        <v/>
      </c>
      <c r="O1660" s="63" t="str">
        <f>IF(OR(E1660="",F1660=""),"",SUMIFS('C. Consumer Service Detail'!$J$11:$J$5010,'C. Consumer Service Detail'!$D$11:$D$5010,$C1660,'C. Consumer Service Detail'!$E$11:$E$5010,$D1660,'C. Consumer Service Detail'!$F$11:$F$5010,'B. Consumer Budget'!$G1660,'C. Consumer Service Detail'!$P$11:$P$5010,"Denied"))</f>
        <v/>
      </c>
    </row>
    <row r="1661" spans="2:15" x14ac:dyDescent="0.25">
      <c r="B1661" s="64">
        <f t="shared" si="26"/>
        <v>1651</v>
      </c>
      <c r="C1661" s="68"/>
      <c r="D1661" s="69"/>
      <c r="E1661" s="103"/>
      <c r="F1661" s="69"/>
      <c r="G1661" s="89"/>
      <c r="H1661" s="69"/>
      <c r="I1661" s="70"/>
      <c r="J1661" s="70"/>
      <c r="K1661" s="121">
        <f>'B. Consumer Budget'!$I1661-'B. Consumer Budget'!$J1661</f>
        <v>0</v>
      </c>
      <c r="L1661" s="120" t="str">
        <f>IF(OR(C1661="",D1661=""),"",SUMIFS('C. Consumer Service Detail'!$J$11:$J$5010,'C. Consumer Service Detail'!$D$11:$D$5010,$C1661,'C. Consumer Service Detail'!$E$11:$E$5010,$D1661,'C. Consumer Service Detail'!$F$11:$F$5010,'B. Consumer Budget'!$G1661))</f>
        <v/>
      </c>
      <c r="M1661" s="120">
        <f>IF('B. Consumer Budget'!$K1661&lt;0,0,IF('B. Consumer Budget'!$L1661&gt;'B. Consumer Budget'!$K1661,'B. Consumer Budget'!$K1661,'B. Consumer Budget'!$L1661))</f>
        <v>0</v>
      </c>
      <c r="N1661" s="120" t="str">
        <f>IF('B. Consumer Budget'!$L1661="","",'B. Consumer Budget'!$M1661-'B. Consumer Budget'!$L1661)</f>
        <v/>
      </c>
      <c r="O1661" s="63" t="str">
        <f>IF(OR(E1661="",F1661=""),"",SUMIFS('C. Consumer Service Detail'!$J$11:$J$5010,'C. Consumer Service Detail'!$D$11:$D$5010,$C1661,'C. Consumer Service Detail'!$E$11:$E$5010,$D1661,'C. Consumer Service Detail'!$F$11:$F$5010,'B. Consumer Budget'!$G1661,'C. Consumer Service Detail'!$P$11:$P$5010,"Denied"))</f>
        <v/>
      </c>
    </row>
    <row r="1662" spans="2:15" x14ac:dyDescent="0.25">
      <c r="B1662" s="64">
        <f t="shared" si="26"/>
        <v>1652</v>
      </c>
      <c r="C1662" s="65"/>
      <c r="D1662" s="66"/>
      <c r="E1662" s="104"/>
      <c r="F1662" s="66"/>
      <c r="G1662" s="88"/>
      <c r="H1662" s="66"/>
      <c r="I1662" s="67"/>
      <c r="J1662" s="67"/>
      <c r="K1662" s="121">
        <f>'B. Consumer Budget'!$I1662-'B. Consumer Budget'!$J1662</f>
        <v>0</v>
      </c>
      <c r="L1662" s="120" t="str">
        <f>IF(OR(C1662="",D1662=""),"",SUMIFS('C. Consumer Service Detail'!$J$11:$J$5010,'C. Consumer Service Detail'!$D$11:$D$5010,$C1662,'C. Consumer Service Detail'!$E$11:$E$5010,$D1662,'C. Consumer Service Detail'!$F$11:$F$5010,'B. Consumer Budget'!$G1662))</f>
        <v/>
      </c>
      <c r="M1662" s="120">
        <f>IF('B. Consumer Budget'!$K1662&lt;0,0,IF('B. Consumer Budget'!$L1662&gt;'B. Consumer Budget'!$K1662,'B. Consumer Budget'!$K1662,'B. Consumer Budget'!$L1662))</f>
        <v>0</v>
      </c>
      <c r="N1662" s="120" t="str">
        <f>IF('B. Consumer Budget'!$L1662="","",'B. Consumer Budget'!$M1662-'B. Consumer Budget'!$L1662)</f>
        <v/>
      </c>
      <c r="O1662" s="63" t="str">
        <f>IF(OR(E1662="",F1662=""),"",SUMIFS('C. Consumer Service Detail'!$J$11:$J$5010,'C. Consumer Service Detail'!$D$11:$D$5010,$C1662,'C. Consumer Service Detail'!$E$11:$E$5010,$D1662,'C. Consumer Service Detail'!$F$11:$F$5010,'B. Consumer Budget'!$G1662,'C. Consumer Service Detail'!$P$11:$P$5010,"Denied"))</f>
        <v/>
      </c>
    </row>
    <row r="1663" spans="2:15" x14ac:dyDescent="0.25">
      <c r="B1663" s="64">
        <f t="shared" si="26"/>
        <v>1653</v>
      </c>
      <c r="C1663" s="68"/>
      <c r="D1663" s="69"/>
      <c r="E1663" s="103"/>
      <c r="F1663" s="69"/>
      <c r="G1663" s="89"/>
      <c r="H1663" s="69"/>
      <c r="I1663" s="70"/>
      <c r="J1663" s="70"/>
      <c r="K1663" s="121">
        <f>'B. Consumer Budget'!$I1663-'B. Consumer Budget'!$J1663</f>
        <v>0</v>
      </c>
      <c r="L1663" s="120" t="str">
        <f>IF(OR(C1663="",D1663=""),"",SUMIFS('C. Consumer Service Detail'!$J$11:$J$5010,'C. Consumer Service Detail'!$D$11:$D$5010,$C1663,'C. Consumer Service Detail'!$E$11:$E$5010,$D1663,'C. Consumer Service Detail'!$F$11:$F$5010,'B. Consumer Budget'!$G1663))</f>
        <v/>
      </c>
      <c r="M1663" s="120">
        <f>IF('B. Consumer Budget'!$K1663&lt;0,0,IF('B. Consumer Budget'!$L1663&gt;'B. Consumer Budget'!$K1663,'B. Consumer Budget'!$K1663,'B. Consumer Budget'!$L1663))</f>
        <v>0</v>
      </c>
      <c r="N1663" s="120" t="str">
        <f>IF('B. Consumer Budget'!$L1663="","",'B. Consumer Budget'!$M1663-'B. Consumer Budget'!$L1663)</f>
        <v/>
      </c>
      <c r="O1663" s="63" t="str">
        <f>IF(OR(E1663="",F1663=""),"",SUMIFS('C. Consumer Service Detail'!$J$11:$J$5010,'C. Consumer Service Detail'!$D$11:$D$5010,$C1663,'C. Consumer Service Detail'!$E$11:$E$5010,$D1663,'C. Consumer Service Detail'!$F$11:$F$5010,'B. Consumer Budget'!$G1663,'C. Consumer Service Detail'!$P$11:$P$5010,"Denied"))</f>
        <v/>
      </c>
    </row>
    <row r="1664" spans="2:15" x14ac:dyDescent="0.25">
      <c r="B1664" s="64">
        <f t="shared" si="26"/>
        <v>1654</v>
      </c>
      <c r="C1664" s="65"/>
      <c r="D1664" s="66"/>
      <c r="E1664" s="104"/>
      <c r="F1664" s="66"/>
      <c r="G1664" s="88"/>
      <c r="H1664" s="66"/>
      <c r="I1664" s="67"/>
      <c r="J1664" s="67"/>
      <c r="K1664" s="121">
        <f>'B. Consumer Budget'!$I1664-'B. Consumer Budget'!$J1664</f>
        <v>0</v>
      </c>
      <c r="L1664" s="120" t="str">
        <f>IF(OR(C1664="",D1664=""),"",SUMIFS('C. Consumer Service Detail'!$J$11:$J$5010,'C. Consumer Service Detail'!$D$11:$D$5010,$C1664,'C. Consumer Service Detail'!$E$11:$E$5010,$D1664,'C. Consumer Service Detail'!$F$11:$F$5010,'B. Consumer Budget'!$G1664))</f>
        <v/>
      </c>
      <c r="M1664" s="120">
        <f>IF('B. Consumer Budget'!$K1664&lt;0,0,IF('B. Consumer Budget'!$L1664&gt;'B. Consumer Budget'!$K1664,'B. Consumer Budget'!$K1664,'B. Consumer Budget'!$L1664))</f>
        <v>0</v>
      </c>
      <c r="N1664" s="120" t="str">
        <f>IF('B. Consumer Budget'!$L1664="","",'B. Consumer Budget'!$M1664-'B. Consumer Budget'!$L1664)</f>
        <v/>
      </c>
      <c r="O1664" s="63" t="str">
        <f>IF(OR(E1664="",F1664=""),"",SUMIFS('C. Consumer Service Detail'!$J$11:$J$5010,'C. Consumer Service Detail'!$D$11:$D$5010,$C1664,'C. Consumer Service Detail'!$E$11:$E$5010,$D1664,'C. Consumer Service Detail'!$F$11:$F$5010,'B. Consumer Budget'!$G1664,'C. Consumer Service Detail'!$P$11:$P$5010,"Denied"))</f>
        <v/>
      </c>
    </row>
    <row r="1665" spans="2:15" x14ac:dyDescent="0.25">
      <c r="B1665" s="64">
        <f t="shared" si="26"/>
        <v>1655</v>
      </c>
      <c r="C1665" s="68"/>
      <c r="D1665" s="69"/>
      <c r="E1665" s="103"/>
      <c r="F1665" s="69"/>
      <c r="G1665" s="89"/>
      <c r="H1665" s="69"/>
      <c r="I1665" s="70"/>
      <c r="J1665" s="70"/>
      <c r="K1665" s="121">
        <f>'B. Consumer Budget'!$I1665-'B. Consumer Budget'!$J1665</f>
        <v>0</v>
      </c>
      <c r="L1665" s="120" t="str">
        <f>IF(OR(C1665="",D1665=""),"",SUMIFS('C. Consumer Service Detail'!$J$11:$J$5010,'C. Consumer Service Detail'!$D$11:$D$5010,$C1665,'C. Consumer Service Detail'!$E$11:$E$5010,$D1665,'C. Consumer Service Detail'!$F$11:$F$5010,'B. Consumer Budget'!$G1665))</f>
        <v/>
      </c>
      <c r="M1665" s="120">
        <f>IF('B. Consumer Budget'!$K1665&lt;0,0,IF('B. Consumer Budget'!$L1665&gt;'B. Consumer Budget'!$K1665,'B. Consumer Budget'!$K1665,'B. Consumer Budget'!$L1665))</f>
        <v>0</v>
      </c>
      <c r="N1665" s="120" t="str">
        <f>IF('B. Consumer Budget'!$L1665="","",'B. Consumer Budget'!$M1665-'B. Consumer Budget'!$L1665)</f>
        <v/>
      </c>
      <c r="O1665" s="63" t="str">
        <f>IF(OR(E1665="",F1665=""),"",SUMIFS('C. Consumer Service Detail'!$J$11:$J$5010,'C. Consumer Service Detail'!$D$11:$D$5010,$C1665,'C. Consumer Service Detail'!$E$11:$E$5010,$D1665,'C. Consumer Service Detail'!$F$11:$F$5010,'B. Consumer Budget'!$G1665,'C. Consumer Service Detail'!$P$11:$P$5010,"Denied"))</f>
        <v/>
      </c>
    </row>
    <row r="1666" spans="2:15" x14ac:dyDescent="0.25">
      <c r="B1666" s="64">
        <f t="shared" si="26"/>
        <v>1656</v>
      </c>
      <c r="C1666" s="65"/>
      <c r="D1666" s="66"/>
      <c r="E1666" s="104"/>
      <c r="F1666" s="66"/>
      <c r="G1666" s="88"/>
      <c r="H1666" s="66"/>
      <c r="I1666" s="67"/>
      <c r="J1666" s="67"/>
      <c r="K1666" s="121">
        <f>'B. Consumer Budget'!$I1666-'B. Consumer Budget'!$J1666</f>
        <v>0</v>
      </c>
      <c r="L1666" s="120" t="str">
        <f>IF(OR(C1666="",D1666=""),"",SUMIFS('C. Consumer Service Detail'!$J$11:$J$5010,'C. Consumer Service Detail'!$D$11:$D$5010,$C1666,'C. Consumer Service Detail'!$E$11:$E$5010,$D1666,'C. Consumer Service Detail'!$F$11:$F$5010,'B. Consumer Budget'!$G1666))</f>
        <v/>
      </c>
      <c r="M1666" s="120">
        <f>IF('B. Consumer Budget'!$K1666&lt;0,0,IF('B. Consumer Budget'!$L1666&gt;'B. Consumer Budget'!$K1666,'B. Consumer Budget'!$K1666,'B. Consumer Budget'!$L1666))</f>
        <v>0</v>
      </c>
      <c r="N1666" s="120" t="str">
        <f>IF('B. Consumer Budget'!$L1666="","",'B. Consumer Budget'!$M1666-'B. Consumer Budget'!$L1666)</f>
        <v/>
      </c>
      <c r="O1666" s="63" t="str">
        <f>IF(OR(E1666="",F1666=""),"",SUMIFS('C. Consumer Service Detail'!$J$11:$J$5010,'C. Consumer Service Detail'!$D$11:$D$5010,$C1666,'C. Consumer Service Detail'!$E$11:$E$5010,$D1666,'C. Consumer Service Detail'!$F$11:$F$5010,'B. Consumer Budget'!$G1666,'C. Consumer Service Detail'!$P$11:$P$5010,"Denied"))</f>
        <v/>
      </c>
    </row>
    <row r="1667" spans="2:15" x14ac:dyDescent="0.25">
      <c r="B1667" s="64">
        <f t="shared" si="26"/>
        <v>1657</v>
      </c>
      <c r="C1667" s="68"/>
      <c r="D1667" s="69"/>
      <c r="E1667" s="103"/>
      <c r="F1667" s="69"/>
      <c r="G1667" s="89"/>
      <c r="H1667" s="69"/>
      <c r="I1667" s="70"/>
      <c r="J1667" s="70"/>
      <c r="K1667" s="121">
        <f>'B. Consumer Budget'!$I1667-'B. Consumer Budget'!$J1667</f>
        <v>0</v>
      </c>
      <c r="L1667" s="120" t="str">
        <f>IF(OR(C1667="",D1667=""),"",SUMIFS('C. Consumer Service Detail'!$J$11:$J$5010,'C. Consumer Service Detail'!$D$11:$D$5010,$C1667,'C. Consumer Service Detail'!$E$11:$E$5010,$D1667,'C. Consumer Service Detail'!$F$11:$F$5010,'B. Consumer Budget'!$G1667))</f>
        <v/>
      </c>
      <c r="M1667" s="120">
        <f>IF('B. Consumer Budget'!$K1667&lt;0,0,IF('B. Consumer Budget'!$L1667&gt;'B. Consumer Budget'!$K1667,'B. Consumer Budget'!$K1667,'B. Consumer Budget'!$L1667))</f>
        <v>0</v>
      </c>
      <c r="N1667" s="120" t="str">
        <f>IF('B. Consumer Budget'!$L1667="","",'B. Consumer Budget'!$M1667-'B. Consumer Budget'!$L1667)</f>
        <v/>
      </c>
      <c r="O1667" s="63" t="str">
        <f>IF(OR(E1667="",F1667=""),"",SUMIFS('C. Consumer Service Detail'!$J$11:$J$5010,'C. Consumer Service Detail'!$D$11:$D$5010,$C1667,'C. Consumer Service Detail'!$E$11:$E$5010,$D1667,'C. Consumer Service Detail'!$F$11:$F$5010,'B. Consumer Budget'!$G1667,'C. Consumer Service Detail'!$P$11:$P$5010,"Denied"))</f>
        <v/>
      </c>
    </row>
    <row r="1668" spans="2:15" x14ac:dyDescent="0.25">
      <c r="B1668" s="64">
        <f t="shared" si="26"/>
        <v>1658</v>
      </c>
      <c r="C1668" s="65"/>
      <c r="D1668" s="66"/>
      <c r="E1668" s="104"/>
      <c r="F1668" s="66"/>
      <c r="G1668" s="88"/>
      <c r="H1668" s="66"/>
      <c r="I1668" s="67"/>
      <c r="J1668" s="67"/>
      <c r="K1668" s="121">
        <f>'B. Consumer Budget'!$I1668-'B. Consumer Budget'!$J1668</f>
        <v>0</v>
      </c>
      <c r="L1668" s="120" t="str">
        <f>IF(OR(C1668="",D1668=""),"",SUMIFS('C. Consumer Service Detail'!$J$11:$J$5010,'C. Consumer Service Detail'!$D$11:$D$5010,$C1668,'C. Consumer Service Detail'!$E$11:$E$5010,$D1668,'C. Consumer Service Detail'!$F$11:$F$5010,'B. Consumer Budget'!$G1668))</f>
        <v/>
      </c>
      <c r="M1668" s="120">
        <f>IF('B. Consumer Budget'!$K1668&lt;0,0,IF('B. Consumer Budget'!$L1668&gt;'B. Consumer Budget'!$K1668,'B. Consumer Budget'!$K1668,'B. Consumer Budget'!$L1668))</f>
        <v>0</v>
      </c>
      <c r="N1668" s="120" t="str">
        <f>IF('B. Consumer Budget'!$L1668="","",'B. Consumer Budget'!$M1668-'B. Consumer Budget'!$L1668)</f>
        <v/>
      </c>
      <c r="O1668" s="63" t="str">
        <f>IF(OR(E1668="",F1668=""),"",SUMIFS('C. Consumer Service Detail'!$J$11:$J$5010,'C. Consumer Service Detail'!$D$11:$D$5010,$C1668,'C. Consumer Service Detail'!$E$11:$E$5010,$D1668,'C. Consumer Service Detail'!$F$11:$F$5010,'B. Consumer Budget'!$G1668,'C. Consumer Service Detail'!$P$11:$P$5010,"Denied"))</f>
        <v/>
      </c>
    </row>
    <row r="1669" spans="2:15" x14ac:dyDescent="0.25">
      <c r="B1669" s="64">
        <f t="shared" si="26"/>
        <v>1659</v>
      </c>
      <c r="C1669" s="68"/>
      <c r="D1669" s="69"/>
      <c r="E1669" s="103"/>
      <c r="F1669" s="69"/>
      <c r="G1669" s="89"/>
      <c r="H1669" s="69"/>
      <c r="I1669" s="70"/>
      <c r="J1669" s="70"/>
      <c r="K1669" s="121">
        <f>'B. Consumer Budget'!$I1669-'B. Consumer Budget'!$J1669</f>
        <v>0</v>
      </c>
      <c r="L1669" s="120" t="str">
        <f>IF(OR(C1669="",D1669=""),"",SUMIFS('C. Consumer Service Detail'!$J$11:$J$5010,'C. Consumer Service Detail'!$D$11:$D$5010,$C1669,'C. Consumer Service Detail'!$E$11:$E$5010,$D1669,'C. Consumer Service Detail'!$F$11:$F$5010,'B. Consumer Budget'!$G1669))</f>
        <v/>
      </c>
      <c r="M1669" s="120">
        <f>IF('B. Consumer Budget'!$K1669&lt;0,0,IF('B. Consumer Budget'!$L1669&gt;'B. Consumer Budget'!$K1669,'B. Consumer Budget'!$K1669,'B. Consumer Budget'!$L1669))</f>
        <v>0</v>
      </c>
      <c r="N1669" s="120" t="str">
        <f>IF('B. Consumer Budget'!$L1669="","",'B. Consumer Budget'!$M1669-'B. Consumer Budget'!$L1669)</f>
        <v/>
      </c>
      <c r="O1669" s="63" t="str">
        <f>IF(OR(E1669="",F1669=""),"",SUMIFS('C. Consumer Service Detail'!$J$11:$J$5010,'C. Consumer Service Detail'!$D$11:$D$5010,$C1669,'C. Consumer Service Detail'!$E$11:$E$5010,$D1669,'C. Consumer Service Detail'!$F$11:$F$5010,'B. Consumer Budget'!$G1669,'C. Consumer Service Detail'!$P$11:$P$5010,"Denied"))</f>
        <v/>
      </c>
    </row>
    <row r="1670" spans="2:15" x14ac:dyDescent="0.25">
      <c r="B1670" s="64">
        <f t="shared" si="26"/>
        <v>1660</v>
      </c>
      <c r="C1670" s="65"/>
      <c r="D1670" s="66"/>
      <c r="E1670" s="104"/>
      <c r="F1670" s="66"/>
      <c r="G1670" s="88"/>
      <c r="H1670" s="66"/>
      <c r="I1670" s="67"/>
      <c r="J1670" s="67"/>
      <c r="K1670" s="121">
        <f>'B. Consumer Budget'!$I1670-'B. Consumer Budget'!$J1670</f>
        <v>0</v>
      </c>
      <c r="L1670" s="120" t="str">
        <f>IF(OR(C1670="",D1670=""),"",SUMIFS('C. Consumer Service Detail'!$J$11:$J$5010,'C. Consumer Service Detail'!$D$11:$D$5010,$C1670,'C. Consumer Service Detail'!$E$11:$E$5010,$D1670,'C. Consumer Service Detail'!$F$11:$F$5010,'B. Consumer Budget'!$G1670))</f>
        <v/>
      </c>
      <c r="M1670" s="120">
        <f>IF('B. Consumer Budget'!$K1670&lt;0,0,IF('B. Consumer Budget'!$L1670&gt;'B. Consumer Budget'!$K1670,'B. Consumer Budget'!$K1670,'B. Consumer Budget'!$L1670))</f>
        <v>0</v>
      </c>
      <c r="N1670" s="120" t="str">
        <f>IF('B. Consumer Budget'!$L1670="","",'B. Consumer Budget'!$M1670-'B. Consumer Budget'!$L1670)</f>
        <v/>
      </c>
      <c r="O1670" s="63" t="str">
        <f>IF(OR(E1670="",F1670=""),"",SUMIFS('C. Consumer Service Detail'!$J$11:$J$5010,'C. Consumer Service Detail'!$D$11:$D$5010,$C1670,'C. Consumer Service Detail'!$E$11:$E$5010,$D1670,'C. Consumer Service Detail'!$F$11:$F$5010,'B. Consumer Budget'!$G1670,'C. Consumer Service Detail'!$P$11:$P$5010,"Denied"))</f>
        <v/>
      </c>
    </row>
    <row r="1671" spans="2:15" x14ac:dyDescent="0.25">
      <c r="B1671" s="64">
        <f t="shared" si="26"/>
        <v>1661</v>
      </c>
      <c r="C1671" s="68"/>
      <c r="D1671" s="69"/>
      <c r="E1671" s="103"/>
      <c r="F1671" s="69"/>
      <c r="G1671" s="89"/>
      <c r="H1671" s="69"/>
      <c r="I1671" s="70"/>
      <c r="J1671" s="70"/>
      <c r="K1671" s="121">
        <f>'B. Consumer Budget'!$I1671-'B. Consumer Budget'!$J1671</f>
        <v>0</v>
      </c>
      <c r="L1671" s="120" t="str">
        <f>IF(OR(C1671="",D1671=""),"",SUMIFS('C. Consumer Service Detail'!$J$11:$J$5010,'C. Consumer Service Detail'!$D$11:$D$5010,$C1671,'C. Consumer Service Detail'!$E$11:$E$5010,$D1671,'C. Consumer Service Detail'!$F$11:$F$5010,'B. Consumer Budget'!$G1671))</f>
        <v/>
      </c>
      <c r="M1671" s="120">
        <f>IF('B. Consumer Budget'!$K1671&lt;0,0,IF('B. Consumer Budget'!$L1671&gt;'B. Consumer Budget'!$K1671,'B. Consumer Budget'!$K1671,'B. Consumer Budget'!$L1671))</f>
        <v>0</v>
      </c>
      <c r="N1671" s="120" t="str">
        <f>IF('B. Consumer Budget'!$L1671="","",'B. Consumer Budget'!$M1671-'B. Consumer Budget'!$L1671)</f>
        <v/>
      </c>
      <c r="O1671" s="63" t="str">
        <f>IF(OR(E1671="",F1671=""),"",SUMIFS('C. Consumer Service Detail'!$J$11:$J$5010,'C. Consumer Service Detail'!$D$11:$D$5010,$C1671,'C. Consumer Service Detail'!$E$11:$E$5010,$D1671,'C. Consumer Service Detail'!$F$11:$F$5010,'B. Consumer Budget'!$G1671,'C. Consumer Service Detail'!$P$11:$P$5010,"Denied"))</f>
        <v/>
      </c>
    </row>
    <row r="1672" spans="2:15" x14ac:dyDescent="0.25">
      <c r="B1672" s="64">
        <f t="shared" si="26"/>
        <v>1662</v>
      </c>
      <c r="C1672" s="65"/>
      <c r="D1672" s="66"/>
      <c r="E1672" s="104"/>
      <c r="F1672" s="66"/>
      <c r="G1672" s="88"/>
      <c r="H1672" s="66"/>
      <c r="I1672" s="67"/>
      <c r="J1672" s="67"/>
      <c r="K1672" s="121">
        <f>'B. Consumer Budget'!$I1672-'B. Consumer Budget'!$J1672</f>
        <v>0</v>
      </c>
      <c r="L1672" s="120" t="str">
        <f>IF(OR(C1672="",D1672=""),"",SUMIFS('C. Consumer Service Detail'!$J$11:$J$5010,'C. Consumer Service Detail'!$D$11:$D$5010,$C1672,'C. Consumer Service Detail'!$E$11:$E$5010,$D1672,'C. Consumer Service Detail'!$F$11:$F$5010,'B. Consumer Budget'!$G1672))</f>
        <v/>
      </c>
      <c r="M1672" s="120">
        <f>IF('B. Consumer Budget'!$K1672&lt;0,0,IF('B. Consumer Budget'!$L1672&gt;'B. Consumer Budget'!$K1672,'B. Consumer Budget'!$K1672,'B. Consumer Budget'!$L1672))</f>
        <v>0</v>
      </c>
      <c r="N1672" s="120" t="str">
        <f>IF('B. Consumer Budget'!$L1672="","",'B. Consumer Budget'!$M1672-'B. Consumer Budget'!$L1672)</f>
        <v/>
      </c>
      <c r="O1672" s="63" t="str">
        <f>IF(OR(E1672="",F1672=""),"",SUMIFS('C. Consumer Service Detail'!$J$11:$J$5010,'C. Consumer Service Detail'!$D$11:$D$5010,$C1672,'C. Consumer Service Detail'!$E$11:$E$5010,$D1672,'C. Consumer Service Detail'!$F$11:$F$5010,'B. Consumer Budget'!$G1672,'C. Consumer Service Detail'!$P$11:$P$5010,"Denied"))</f>
        <v/>
      </c>
    </row>
    <row r="1673" spans="2:15" x14ac:dyDescent="0.25">
      <c r="B1673" s="64">
        <f t="shared" si="26"/>
        <v>1663</v>
      </c>
      <c r="C1673" s="68"/>
      <c r="D1673" s="69"/>
      <c r="E1673" s="103"/>
      <c r="F1673" s="69"/>
      <c r="G1673" s="89"/>
      <c r="H1673" s="69"/>
      <c r="I1673" s="70"/>
      <c r="J1673" s="70"/>
      <c r="K1673" s="121">
        <f>'B. Consumer Budget'!$I1673-'B. Consumer Budget'!$J1673</f>
        <v>0</v>
      </c>
      <c r="L1673" s="120" t="str">
        <f>IF(OR(C1673="",D1673=""),"",SUMIFS('C. Consumer Service Detail'!$J$11:$J$5010,'C. Consumer Service Detail'!$D$11:$D$5010,$C1673,'C. Consumer Service Detail'!$E$11:$E$5010,$D1673,'C. Consumer Service Detail'!$F$11:$F$5010,'B. Consumer Budget'!$G1673))</f>
        <v/>
      </c>
      <c r="M1673" s="120">
        <f>IF('B. Consumer Budget'!$K1673&lt;0,0,IF('B. Consumer Budget'!$L1673&gt;'B. Consumer Budget'!$K1673,'B. Consumer Budget'!$K1673,'B. Consumer Budget'!$L1673))</f>
        <v>0</v>
      </c>
      <c r="N1673" s="120" t="str">
        <f>IF('B. Consumer Budget'!$L1673="","",'B. Consumer Budget'!$M1673-'B. Consumer Budget'!$L1673)</f>
        <v/>
      </c>
      <c r="O1673" s="63" t="str">
        <f>IF(OR(E1673="",F1673=""),"",SUMIFS('C. Consumer Service Detail'!$J$11:$J$5010,'C. Consumer Service Detail'!$D$11:$D$5010,$C1673,'C. Consumer Service Detail'!$E$11:$E$5010,$D1673,'C. Consumer Service Detail'!$F$11:$F$5010,'B. Consumer Budget'!$G1673,'C. Consumer Service Detail'!$P$11:$P$5010,"Denied"))</f>
        <v/>
      </c>
    </row>
    <row r="1674" spans="2:15" x14ac:dyDescent="0.25">
      <c r="B1674" s="64">
        <f t="shared" si="26"/>
        <v>1664</v>
      </c>
      <c r="C1674" s="65"/>
      <c r="D1674" s="66"/>
      <c r="E1674" s="104"/>
      <c r="F1674" s="66"/>
      <c r="G1674" s="88"/>
      <c r="H1674" s="66"/>
      <c r="I1674" s="67"/>
      <c r="J1674" s="67"/>
      <c r="K1674" s="121">
        <f>'B. Consumer Budget'!$I1674-'B. Consumer Budget'!$J1674</f>
        <v>0</v>
      </c>
      <c r="L1674" s="120" t="str">
        <f>IF(OR(C1674="",D1674=""),"",SUMIFS('C. Consumer Service Detail'!$J$11:$J$5010,'C. Consumer Service Detail'!$D$11:$D$5010,$C1674,'C. Consumer Service Detail'!$E$11:$E$5010,$D1674,'C. Consumer Service Detail'!$F$11:$F$5010,'B. Consumer Budget'!$G1674))</f>
        <v/>
      </c>
      <c r="M1674" s="120">
        <f>IF('B. Consumer Budget'!$K1674&lt;0,0,IF('B. Consumer Budget'!$L1674&gt;'B. Consumer Budget'!$K1674,'B. Consumer Budget'!$K1674,'B. Consumer Budget'!$L1674))</f>
        <v>0</v>
      </c>
      <c r="N1674" s="120" t="str">
        <f>IF('B. Consumer Budget'!$L1674="","",'B. Consumer Budget'!$M1674-'B. Consumer Budget'!$L1674)</f>
        <v/>
      </c>
      <c r="O1674" s="63" t="str">
        <f>IF(OR(E1674="",F1674=""),"",SUMIFS('C. Consumer Service Detail'!$J$11:$J$5010,'C. Consumer Service Detail'!$D$11:$D$5010,$C1674,'C. Consumer Service Detail'!$E$11:$E$5010,$D1674,'C. Consumer Service Detail'!$F$11:$F$5010,'B. Consumer Budget'!$G1674,'C. Consumer Service Detail'!$P$11:$P$5010,"Denied"))</f>
        <v/>
      </c>
    </row>
    <row r="1675" spans="2:15" x14ac:dyDescent="0.25">
      <c r="B1675" s="64">
        <f t="shared" si="26"/>
        <v>1665</v>
      </c>
      <c r="C1675" s="68"/>
      <c r="D1675" s="69"/>
      <c r="E1675" s="103"/>
      <c r="F1675" s="69"/>
      <c r="G1675" s="89"/>
      <c r="H1675" s="69"/>
      <c r="I1675" s="70"/>
      <c r="J1675" s="70"/>
      <c r="K1675" s="121">
        <f>'B. Consumer Budget'!$I1675-'B. Consumer Budget'!$J1675</f>
        <v>0</v>
      </c>
      <c r="L1675" s="120" t="str">
        <f>IF(OR(C1675="",D1675=""),"",SUMIFS('C. Consumer Service Detail'!$J$11:$J$5010,'C. Consumer Service Detail'!$D$11:$D$5010,$C1675,'C. Consumer Service Detail'!$E$11:$E$5010,$D1675,'C. Consumer Service Detail'!$F$11:$F$5010,'B. Consumer Budget'!$G1675))</f>
        <v/>
      </c>
      <c r="M1675" s="120">
        <f>IF('B. Consumer Budget'!$K1675&lt;0,0,IF('B. Consumer Budget'!$L1675&gt;'B. Consumer Budget'!$K1675,'B. Consumer Budget'!$K1675,'B. Consumer Budget'!$L1675))</f>
        <v>0</v>
      </c>
      <c r="N1675" s="120" t="str">
        <f>IF('B. Consumer Budget'!$L1675="","",'B. Consumer Budget'!$M1675-'B. Consumer Budget'!$L1675)</f>
        <v/>
      </c>
      <c r="O1675" s="63" t="str">
        <f>IF(OR(E1675="",F1675=""),"",SUMIFS('C. Consumer Service Detail'!$J$11:$J$5010,'C. Consumer Service Detail'!$D$11:$D$5010,$C1675,'C. Consumer Service Detail'!$E$11:$E$5010,$D1675,'C. Consumer Service Detail'!$F$11:$F$5010,'B. Consumer Budget'!$G1675,'C. Consumer Service Detail'!$P$11:$P$5010,"Denied"))</f>
        <v/>
      </c>
    </row>
    <row r="1676" spans="2:15" x14ac:dyDescent="0.25">
      <c r="B1676" s="64">
        <f t="shared" si="26"/>
        <v>1666</v>
      </c>
      <c r="C1676" s="65"/>
      <c r="D1676" s="66"/>
      <c r="E1676" s="104"/>
      <c r="F1676" s="66"/>
      <c r="G1676" s="88"/>
      <c r="H1676" s="66"/>
      <c r="I1676" s="67"/>
      <c r="J1676" s="67"/>
      <c r="K1676" s="121">
        <f>'B. Consumer Budget'!$I1676-'B. Consumer Budget'!$J1676</f>
        <v>0</v>
      </c>
      <c r="L1676" s="120" t="str">
        <f>IF(OR(C1676="",D1676=""),"",SUMIFS('C. Consumer Service Detail'!$J$11:$J$5010,'C. Consumer Service Detail'!$D$11:$D$5010,$C1676,'C. Consumer Service Detail'!$E$11:$E$5010,$D1676,'C. Consumer Service Detail'!$F$11:$F$5010,'B. Consumer Budget'!$G1676))</f>
        <v/>
      </c>
      <c r="M1676" s="120">
        <f>IF('B. Consumer Budget'!$K1676&lt;0,0,IF('B. Consumer Budget'!$L1676&gt;'B. Consumer Budget'!$K1676,'B. Consumer Budget'!$K1676,'B. Consumer Budget'!$L1676))</f>
        <v>0</v>
      </c>
      <c r="N1676" s="120" t="str">
        <f>IF('B. Consumer Budget'!$L1676="","",'B. Consumer Budget'!$M1676-'B. Consumer Budget'!$L1676)</f>
        <v/>
      </c>
      <c r="O1676" s="63" t="str">
        <f>IF(OR(E1676="",F1676=""),"",SUMIFS('C. Consumer Service Detail'!$J$11:$J$5010,'C. Consumer Service Detail'!$D$11:$D$5010,$C1676,'C. Consumer Service Detail'!$E$11:$E$5010,$D1676,'C. Consumer Service Detail'!$F$11:$F$5010,'B. Consumer Budget'!$G1676,'C. Consumer Service Detail'!$P$11:$P$5010,"Denied"))</f>
        <v/>
      </c>
    </row>
    <row r="1677" spans="2:15" x14ac:dyDescent="0.25">
      <c r="B1677" s="64">
        <f t="shared" si="26"/>
        <v>1667</v>
      </c>
      <c r="C1677" s="68"/>
      <c r="D1677" s="69"/>
      <c r="E1677" s="103"/>
      <c r="F1677" s="69"/>
      <c r="G1677" s="89"/>
      <c r="H1677" s="69"/>
      <c r="I1677" s="70"/>
      <c r="J1677" s="70"/>
      <c r="K1677" s="121">
        <f>'B. Consumer Budget'!$I1677-'B. Consumer Budget'!$J1677</f>
        <v>0</v>
      </c>
      <c r="L1677" s="120" t="str">
        <f>IF(OR(C1677="",D1677=""),"",SUMIFS('C. Consumer Service Detail'!$J$11:$J$5010,'C. Consumer Service Detail'!$D$11:$D$5010,$C1677,'C. Consumer Service Detail'!$E$11:$E$5010,$D1677,'C. Consumer Service Detail'!$F$11:$F$5010,'B. Consumer Budget'!$G1677))</f>
        <v/>
      </c>
      <c r="M1677" s="120">
        <f>IF('B. Consumer Budget'!$K1677&lt;0,0,IF('B. Consumer Budget'!$L1677&gt;'B. Consumer Budget'!$K1677,'B. Consumer Budget'!$K1677,'B. Consumer Budget'!$L1677))</f>
        <v>0</v>
      </c>
      <c r="N1677" s="120" t="str">
        <f>IF('B. Consumer Budget'!$L1677="","",'B. Consumer Budget'!$M1677-'B. Consumer Budget'!$L1677)</f>
        <v/>
      </c>
      <c r="O1677" s="63" t="str">
        <f>IF(OR(E1677="",F1677=""),"",SUMIFS('C. Consumer Service Detail'!$J$11:$J$5010,'C. Consumer Service Detail'!$D$11:$D$5010,$C1677,'C. Consumer Service Detail'!$E$11:$E$5010,$D1677,'C. Consumer Service Detail'!$F$11:$F$5010,'B. Consumer Budget'!$G1677,'C. Consumer Service Detail'!$P$11:$P$5010,"Denied"))</f>
        <v/>
      </c>
    </row>
    <row r="1678" spans="2:15" x14ac:dyDescent="0.25">
      <c r="B1678" s="64">
        <f t="shared" si="26"/>
        <v>1668</v>
      </c>
      <c r="C1678" s="65"/>
      <c r="D1678" s="66"/>
      <c r="E1678" s="104"/>
      <c r="F1678" s="66"/>
      <c r="G1678" s="88"/>
      <c r="H1678" s="66"/>
      <c r="I1678" s="67"/>
      <c r="J1678" s="67"/>
      <c r="K1678" s="121">
        <f>'B. Consumer Budget'!$I1678-'B. Consumer Budget'!$J1678</f>
        <v>0</v>
      </c>
      <c r="L1678" s="120" t="str">
        <f>IF(OR(C1678="",D1678=""),"",SUMIFS('C. Consumer Service Detail'!$J$11:$J$5010,'C. Consumer Service Detail'!$D$11:$D$5010,$C1678,'C. Consumer Service Detail'!$E$11:$E$5010,$D1678,'C. Consumer Service Detail'!$F$11:$F$5010,'B. Consumer Budget'!$G1678))</f>
        <v/>
      </c>
      <c r="M1678" s="120">
        <f>IF('B. Consumer Budget'!$K1678&lt;0,0,IF('B. Consumer Budget'!$L1678&gt;'B. Consumer Budget'!$K1678,'B. Consumer Budget'!$K1678,'B. Consumer Budget'!$L1678))</f>
        <v>0</v>
      </c>
      <c r="N1678" s="120" t="str">
        <f>IF('B. Consumer Budget'!$L1678="","",'B. Consumer Budget'!$M1678-'B. Consumer Budget'!$L1678)</f>
        <v/>
      </c>
      <c r="O1678" s="63" t="str">
        <f>IF(OR(E1678="",F1678=""),"",SUMIFS('C. Consumer Service Detail'!$J$11:$J$5010,'C. Consumer Service Detail'!$D$11:$D$5010,$C1678,'C. Consumer Service Detail'!$E$11:$E$5010,$D1678,'C. Consumer Service Detail'!$F$11:$F$5010,'B. Consumer Budget'!$G1678,'C. Consumer Service Detail'!$P$11:$P$5010,"Denied"))</f>
        <v/>
      </c>
    </row>
    <row r="1679" spans="2:15" x14ac:dyDescent="0.25">
      <c r="B1679" s="64">
        <f t="shared" si="26"/>
        <v>1669</v>
      </c>
      <c r="C1679" s="68"/>
      <c r="D1679" s="69"/>
      <c r="E1679" s="103"/>
      <c r="F1679" s="69"/>
      <c r="G1679" s="89"/>
      <c r="H1679" s="69"/>
      <c r="I1679" s="70"/>
      <c r="J1679" s="70"/>
      <c r="K1679" s="121">
        <f>'B. Consumer Budget'!$I1679-'B. Consumer Budget'!$J1679</f>
        <v>0</v>
      </c>
      <c r="L1679" s="120" t="str">
        <f>IF(OR(C1679="",D1679=""),"",SUMIFS('C. Consumer Service Detail'!$J$11:$J$5010,'C. Consumer Service Detail'!$D$11:$D$5010,$C1679,'C. Consumer Service Detail'!$E$11:$E$5010,$D1679,'C. Consumer Service Detail'!$F$11:$F$5010,'B. Consumer Budget'!$G1679))</f>
        <v/>
      </c>
      <c r="M1679" s="120">
        <f>IF('B. Consumer Budget'!$K1679&lt;0,0,IF('B. Consumer Budget'!$L1679&gt;'B. Consumer Budget'!$K1679,'B. Consumer Budget'!$K1679,'B. Consumer Budget'!$L1679))</f>
        <v>0</v>
      </c>
      <c r="N1679" s="120" t="str">
        <f>IF('B. Consumer Budget'!$L1679="","",'B. Consumer Budget'!$M1679-'B. Consumer Budget'!$L1679)</f>
        <v/>
      </c>
      <c r="O1679" s="63" t="str">
        <f>IF(OR(E1679="",F1679=""),"",SUMIFS('C. Consumer Service Detail'!$J$11:$J$5010,'C. Consumer Service Detail'!$D$11:$D$5010,$C1679,'C. Consumer Service Detail'!$E$11:$E$5010,$D1679,'C. Consumer Service Detail'!$F$11:$F$5010,'B. Consumer Budget'!$G1679,'C. Consumer Service Detail'!$P$11:$P$5010,"Denied"))</f>
        <v/>
      </c>
    </row>
    <row r="1680" spans="2:15" x14ac:dyDescent="0.25">
      <c r="B1680" s="64">
        <f t="shared" si="26"/>
        <v>1670</v>
      </c>
      <c r="C1680" s="65"/>
      <c r="D1680" s="66"/>
      <c r="E1680" s="104"/>
      <c r="F1680" s="66"/>
      <c r="G1680" s="88"/>
      <c r="H1680" s="66"/>
      <c r="I1680" s="67"/>
      <c r="J1680" s="67"/>
      <c r="K1680" s="121">
        <f>'B. Consumer Budget'!$I1680-'B. Consumer Budget'!$J1680</f>
        <v>0</v>
      </c>
      <c r="L1680" s="120" t="str">
        <f>IF(OR(C1680="",D1680=""),"",SUMIFS('C. Consumer Service Detail'!$J$11:$J$5010,'C. Consumer Service Detail'!$D$11:$D$5010,$C1680,'C. Consumer Service Detail'!$E$11:$E$5010,$D1680,'C. Consumer Service Detail'!$F$11:$F$5010,'B. Consumer Budget'!$G1680))</f>
        <v/>
      </c>
      <c r="M1680" s="120">
        <f>IF('B. Consumer Budget'!$K1680&lt;0,0,IF('B. Consumer Budget'!$L1680&gt;'B. Consumer Budget'!$K1680,'B. Consumer Budget'!$K1680,'B. Consumer Budget'!$L1680))</f>
        <v>0</v>
      </c>
      <c r="N1680" s="120" t="str">
        <f>IF('B. Consumer Budget'!$L1680="","",'B. Consumer Budget'!$M1680-'B. Consumer Budget'!$L1680)</f>
        <v/>
      </c>
      <c r="O1680" s="63" t="str">
        <f>IF(OR(E1680="",F1680=""),"",SUMIFS('C. Consumer Service Detail'!$J$11:$J$5010,'C. Consumer Service Detail'!$D$11:$D$5010,$C1680,'C. Consumer Service Detail'!$E$11:$E$5010,$D1680,'C. Consumer Service Detail'!$F$11:$F$5010,'B. Consumer Budget'!$G1680,'C. Consumer Service Detail'!$P$11:$P$5010,"Denied"))</f>
        <v/>
      </c>
    </row>
    <row r="1681" spans="2:15" x14ac:dyDescent="0.25">
      <c r="B1681" s="64">
        <f t="shared" si="26"/>
        <v>1671</v>
      </c>
      <c r="C1681" s="68"/>
      <c r="D1681" s="69"/>
      <c r="E1681" s="103"/>
      <c r="F1681" s="69"/>
      <c r="G1681" s="89"/>
      <c r="H1681" s="69"/>
      <c r="I1681" s="70"/>
      <c r="J1681" s="70"/>
      <c r="K1681" s="121">
        <f>'B. Consumer Budget'!$I1681-'B. Consumer Budget'!$J1681</f>
        <v>0</v>
      </c>
      <c r="L1681" s="120" t="str">
        <f>IF(OR(C1681="",D1681=""),"",SUMIFS('C. Consumer Service Detail'!$J$11:$J$5010,'C. Consumer Service Detail'!$D$11:$D$5010,$C1681,'C. Consumer Service Detail'!$E$11:$E$5010,$D1681,'C. Consumer Service Detail'!$F$11:$F$5010,'B. Consumer Budget'!$G1681))</f>
        <v/>
      </c>
      <c r="M1681" s="120">
        <f>IF('B. Consumer Budget'!$K1681&lt;0,0,IF('B. Consumer Budget'!$L1681&gt;'B. Consumer Budget'!$K1681,'B. Consumer Budget'!$K1681,'B. Consumer Budget'!$L1681))</f>
        <v>0</v>
      </c>
      <c r="N1681" s="120" t="str">
        <f>IF('B. Consumer Budget'!$L1681="","",'B. Consumer Budget'!$M1681-'B. Consumer Budget'!$L1681)</f>
        <v/>
      </c>
      <c r="O1681" s="63" t="str">
        <f>IF(OR(E1681="",F1681=""),"",SUMIFS('C. Consumer Service Detail'!$J$11:$J$5010,'C. Consumer Service Detail'!$D$11:$D$5010,$C1681,'C. Consumer Service Detail'!$E$11:$E$5010,$D1681,'C. Consumer Service Detail'!$F$11:$F$5010,'B. Consumer Budget'!$G1681,'C. Consumer Service Detail'!$P$11:$P$5010,"Denied"))</f>
        <v/>
      </c>
    </row>
    <row r="1682" spans="2:15" x14ac:dyDescent="0.25">
      <c r="B1682" s="64">
        <f t="shared" si="26"/>
        <v>1672</v>
      </c>
      <c r="C1682" s="65"/>
      <c r="D1682" s="66"/>
      <c r="E1682" s="104"/>
      <c r="F1682" s="66"/>
      <c r="G1682" s="88"/>
      <c r="H1682" s="66"/>
      <c r="I1682" s="67"/>
      <c r="J1682" s="67"/>
      <c r="K1682" s="121">
        <f>'B. Consumer Budget'!$I1682-'B. Consumer Budget'!$J1682</f>
        <v>0</v>
      </c>
      <c r="L1682" s="120" t="str">
        <f>IF(OR(C1682="",D1682=""),"",SUMIFS('C. Consumer Service Detail'!$J$11:$J$5010,'C. Consumer Service Detail'!$D$11:$D$5010,$C1682,'C. Consumer Service Detail'!$E$11:$E$5010,$D1682,'C. Consumer Service Detail'!$F$11:$F$5010,'B. Consumer Budget'!$G1682))</f>
        <v/>
      </c>
      <c r="M1682" s="120">
        <f>IF('B. Consumer Budget'!$K1682&lt;0,0,IF('B. Consumer Budget'!$L1682&gt;'B. Consumer Budget'!$K1682,'B. Consumer Budget'!$K1682,'B. Consumer Budget'!$L1682))</f>
        <v>0</v>
      </c>
      <c r="N1682" s="120" t="str">
        <f>IF('B. Consumer Budget'!$L1682="","",'B. Consumer Budget'!$M1682-'B. Consumer Budget'!$L1682)</f>
        <v/>
      </c>
      <c r="O1682" s="63" t="str">
        <f>IF(OR(E1682="",F1682=""),"",SUMIFS('C. Consumer Service Detail'!$J$11:$J$5010,'C. Consumer Service Detail'!$D$11:$D$5010,$C1682,'C. Consumer Service Detail'!$E$11:$E$5010,$D1682,'C. Consumer Service Detail'!$F$11:$F$5010,'B. Consumer Budget'!$G1682,'C. Consumer Service Detail'!$P$11:$P$5010,"Denied"))</f>
        <v/>
      </c>
    </row>
    <row r="1683" spans="2:15" x14ac:dyDescent="0.25">
      <c r="B1683" s="64">
        <f t="shared" si="26"/>
        <v>1673</v>
      </c>
      <c r="C1683" s="68"/>
      <c r="D1683" s="69"/>
      <c r="E1683" s="103"/>
      <c r="F1683" s="69"/>
      <c r="G1683" s="89"/>
      <c r="H1683" s="69"/>
      <c r="I1683" s="70"/>
      <c r="J1683" s="70"/>
      <c r="K1683" s="121">
        <f>'B. Consumer Budget'!$I1683-'B. Consumer Budget'!$J1683</f>
        <v>0</v>
      </c>
      <c r="L1683" s="120" t="str">
        <f>IF(OR(C1683="",D1683=""),"",SUMIFS('C. Consumer Service Detail'!$J$11:$J$5010,'C. Consumer Service Detail'!$D$11:$D$5010,$C1683,'C. Consumer Service Detail'!$E$11:$E$5010,$D1683,'C. Consumer Service Detail'!$F$11:$F$5010,'B. Consumer Budget'!$G1683))</f>
        <v/>
      </c>
      <c r="M1683" s="120">
        <f>IF('B. Consumer Budget'!$K1683&lt;0,0,IF('B. Consumer Budget'!$L1683&gt;'B. Consumer Budget'!$K1683,'B. Consumer Budget'!$K1683,'B. Consumer Budget'!$L1683))</f>
        <v>0</v>
      </c>
      <c r="N1683" s="120" t="str">
        <f>IF('B. Consumer Budget'!$L1683="","",'B. Consumer Budget'!$M1683-'B. Consumer Budget'!$L1683)</f>
        <v/>
      </c>
      <c r="O1683" s="63" t="str">
        <f>IF(OR(E1683="",F1683=""),"",SUMIFS('C. Consumer Service Detail'!$J$11:$J$5010,'C. Consumer Service Detail'!$D$11:$D$5010,$C1683,'C. Consumer Service Detail'!$E$11:$E$5010,$D1683,'C. Consumer Service Detail'!$F$11:$F$5010,'B. Consumer Budget'!$G1683,'C. Consumer Service Detail'!$P$11:$P$5010,"Denied"))</f>
        <v/>
      </c>
    </row>
    <row r="1684" spans="2:15" x14ac:dyDescent="0.25">
      <c r="B1684" s="64">
        <f t="shared" si="26"/>
        <v>1674</v>
      </c>
      <c r="C1684" s="65"/>
      <c r="D1684" s="66"/>
      <c r="E1684" s="104"/>
      <c r="F1684" s="66"/>
      <c r="G1684" s="88"/>
      <c r="H1684" s="66"/>
      <c r="I1684" s="67"/>
      <c r="J1684" s="67"/>
      <c r="K1684" s="121">
        <f>'B. Consumer Budget'!$I1684-'B. Consumer Budget'!$J1684</f>
        <v>0</v>
      </c>
      <c r="L1684" s="120" t="str">
        <f>IF(OR(C1684="",D1684=""),"",SUMIFS('C. Consumer Service Detail'!$J$11:$J$5010,'C. Consumer Service Detail'!$D$11:$D$5010,$C1684,'C. Consumer Service Detail'!$E$11:$E$5010,$D1684,'C. Consumer Service Detail'!$F$11:$F$5010,'B. Consumer Budget'!$G1684))</f>
        <v/>
      </c>
      <c r="M1684" s="120">
        <f>IF('B. Consumer Budget'!$K1684&lt;0,0,IF('B. Consumer Budget'!$L1684&gt;'B. Consumer Budget'!$K1684,'B. Consumer Budget'!$K1684,'B. Consumer Budget'!$L1684))</f>
        <v>0</v>
      </c>
      <c r="N1684" s="120" t="str">
        <f>IF('B. Consumer Budget'!$L1684="","",'B. Consumer Budget'!$M1684-'B. Consumer Budget'!$L1684)</f>
        <v/>
      </c>
      <c r="O1684" s="63" t="str">
        <f>IF(OR(E1684="",F1684=""),"",SUMIFS('C. Consumer Service Detail'!$J$11:$J$5010,'C. Consumer Service Detail'!$D$11:$D$5010,$C1684,'C. Consumer Service Detail'!$E$11:$E$5010,$D1684,'C. Consumer Service Detail'!$F$11:$F$5010,'B. Consumer Budget'!$G1684,'C. Consumer Service Detail'!$P$11:$P$5010,"Denied"))</f>
        <v/>
      </c>
    </row>
    <row r="1685" spans="2:15" x14ac:dyDescent="0.25">
      <c r="B1685" s="64">
        <f t="shared" si="26"/>
        <v>1675</v>
      </c>
      <c r="C1685" s="68"/>
      <c r="D1685" s="69"/>
      <c r="E1685" s="103"/>
      <c r="F1685" s="69"/>
      <c r="G1685" s="89"/>
      <c r="H1685" s="69"/>
      <c r="I1685" s="70"/>
      <c r="J1685" s="70"/>
      <c r="K1685" s="121">
        <f>'B. Consumer Budget'!$I1685-'B. Consumer Budget'!$J1685</f>
        <v>0</v>
      </c>
      <c r="L1685" s="120" t="str">
        <f>IF(OR(C1685="",D1685=""),"",SUMIFS('C. Consumer Service Detail'!$J$11:$J$5010,'C. Consumer Service Detail'!$D$11:$D$5010,$C1685,'C. Consumer Service Detail'!$E$11:$E$5010,$D1685,'C. Consumer Service Detail'!$F$11:$F$5010,'B. Consumer Budget'!$G1685))</f>
        <v/>
      </c>
      <c r="M1685" s="120">
        <f>IF('B. Consumer Budget'!$K1685&lt;0,0,IF('B. Consumer Budget'!$L1685&gt;'B. Consumer Budget'!$K1685,'B. Consumer Budget'!$K1685,'B. Consumer Budget'!$L1685))</f>
        <v>0</v>
      </c>
      <c r="N1685" s="120" t="str">
        <f>IF('B. Consumer Budget'!$L1685="","",'B. Consumer Budget'!$M1685-'B. Consumer Budget'!$L1685)</f>
        <v/>
      </c>
      <c r="O1685" s="63" t="str">
        <f>IF(OR(E1685="",F1685=""),"",SUMIFS('C. Consumer Service Detail'!$J$11:$J$5010,'C. Consumer Service Detail'!$D$11:$D$5010,$C1685,'C. Consumer Service Detail'!$E$11:$E$5010,$D1685,'C. Consumer Service Detail'!$F$11:$F$5010,'B. Consumer Budget'!$G1685,'C. Consumer Service Detail'!$P$11:$P$5010,"Denied"))</f>
        <v/>
      </c>
    </row>
    <row r="1686" spans="2:15" x14ac:dyDescent="0.25">
      <c r="B1686" s="64">
        <f t="shared" si="26"/>
        <v>1676</v>
      </c>
      <c r="C1686" s="65"/>
      <c r="D1686" s="66"/>
      <c r="E1686" s="104"/>
      <c r="F1686" s="66"/>
      <c r="G1686" s="88"/>
      <c r="H1686" s="66"/>
      <c r="I1686" s="67"/>
      <c r="J1686" s="67"/>
      <c r="K1686" s="121">
        <f>'B. Consumer Budget'!$I1686-'B. Consumer Budget'!$J1686</f>
        <v>0</v>
      </c>
      <c r="L1686" s="120" t="str">
        <f>IF(OR(C1686="",D1686=""),"",SUMIFS('C. Consumer Service Detail'!$J$11:$J$5010,'C. Consumer Service Detail'!$D$11:$D$5010,$C1686,'C. Consumer Service Detail'!$E$11:$E$5010,$D1686,'C. Consumer Service Detail'!$F$11:$F$5010,'B. Consumer Budget'!$G1686))</f>
        <v/>
      </c>
      <c r="M1686" s="120">
        <f>IF('B. Consumer Budget'!$K1686&lt;0,0,IF('B. Consumer Budget'!$L1686&gt;'B. Consumer Budget'!$K1686,'B. Consumer Budget'!$K1686,'B. Consumer Budget'!$L1686))</f>
        <v>0</v>
      </c>
      <c r="N1686" s="120" t="str">
        <f>IF('B. Consumer Budget'!$L1686="","",'B. Consumer Budget'!$M1686-'B. Consumer Budget'!$L1686)</f>
        <v/>
      </c>
      <c r="O1686" s="63" t="str">
        <f>IF(OR(E1686="",F1686=""),"",SUMIFS('C. Consumer Service Detail'!$J$11:$J$5010,'C. Consumer Service Detail'!$D$11:$D$5010,$C1686,'C. Consumer Service Detail'!$E$11:$E$5010,$D1686,'C. Consumer Service Detail'!$F$11:$F$5010,'B. Consumer Budget'!$G1686,'C. Consumer Service Detail'!$P$11:$P$5010,"Denied"))</f>
        <v/>
      </c>
    </row>
    <row r="1687" spans="2:15" x14ac:dyDescent="0.25">
      <c r="B1687" s="64">
        <f t="shared" si="26"/>
        <v>1677</v>
      </c>
      <c r="C1687" s="68"/>
      <c r="D1687" s="69"/>
      <c r="E1687" s="103"/>
      <c r="F1687" s="69"/>
      <c r="G1687" s="89"/>
      <c r="H1687" s="69"/>
      <c r="I1687" s="70"/>
      <c r="J1687" s="70"/>
      <c r="K1687" s="121">
        <f>'B. Consumer Budget'!$I1687-'B. Consumer Budget'!$J1687</f>
        <v>0</v>
      </c>
      <c r="L1687" s="120" t="str">
        <f>IF(OR(C1687="",D1687=""),"",SUMIFS('C. Consumer Service Detail'!$J$11:$J$5010,'C. Consumer Service Detail'!$D$11:$D$5010,$C1687,'C. Consumer Service Detail'!$E$11:$E$5010,$D1687,'C. Consumer Service Detail'!$F$11:$F$5010,'B. Consumer Budget'!$G1687))</f>
        <v/>
      </c>
      <c r="M1687" s="120">
        <f>IF('B. Consumer Budget'!$K1687&lt;0,0,IF('B. Consumer Budget'!$L1687&gt;'B. Consumer Budget'!$K1687,'B. Consumer Budget'!$K1687,'B. Consumer Budget'!$L1687))</f>
        <v>0</v>
      </c>
      <c r="N1687" s="120" t="str">
        <f>IF('B. Consumer Budget'!$L1687="","",'B. Consumer Budget'!$M1687-'B. Consumer Budget'!$L1687)</f>
        <v/>
      </c>
      <c r="O1687" s="63" t="str">
        <f>IF(OR(E1687="",F1687=""),"",SUMIFS('C. Consumer Service Detail'!$J$11:$J$5010,'C. Consumer Service Detail'!$D$11:$D$5010,$C1687,'C. Consumer Service Detail'!$E$11:$E$5010,$D1687,'C. Consumer Service Detail'!$F$11:$F$5010,'B. Consumer Budget'!$G1687,'C. Consumer Service Detail'!$P$11:$P$5010,"Denied"))</f>
        <v/>
      </c>
    </row>
    <row r="1688" spans="2:15" x14ac:dyDescent="0.25">
      <c r="B1688" s="64">
        <f t="shared" si="26"/>
        <v>1678</v>
      </c>
      <c r="C1688" s="65"/>
      <c r="D1688" s="66"/>
      <c r="E1688" s="104"/>
      <c r="F1688" s="66"/>
      <c r="G1688" s="88"/>
      <c r="H1688" s="66"/>
      <c r="I1688" s="67"/>
      <c r="J1688" s="67"/>
      <c r="K1688" s="121">
        <f>'B. Consumer Budget'!$I1688-'B. Consumer Budget'!$J1688</f>
        <v>0</v>
      </c>
      <c r="L1688" s="120" t="str">
        <f>IF(OR(C1688="",D1688=""),"",SUMIFS('C. Consumer Service Detail'!$J$11:$J$5010,'C. Consumer Service Detail'!$D$11:$D$5010,$C1688,'C. Consumer Service Detail'!$E$11:$E$5010,$D1688,'C. Consumer Service Detail'!$F$11:$F$5010,'B. Consumer Budget'!$G1688))</f>
        <v/>
      </c>
      <c r="M1688" s="120">
        <f>IF('B. Consumer Budget'!$K1688&lt;0,0,IF('B. Consumer Budget'!$L1688&gt;'B. Consumer Budget'!$K1688,'B. Consumer Budget'!$K1688,'B. Consumer Budget'!$L1688))</f>
        <v>0</v>
      </c>
      <c r="N1688" s="120" t="str">
        <f>IF('B. Consumer Budget'!$L1688="","",'B. Consumer Budget'!$M1688-'B. Consumer Budget'!$L1688)</f>
        <v/>
      </c>
      <c r="O1688" s="63" t="str">
        <f>IF(OR(E1688="",F1688=""),"",SUMIFS('C. Consumer Service Detail'!$J$11:$J$5010,'C. Consumer Service Detail'!$D$11:$D$5010,$C1688,'C. Consumer Service Detail'!$E$11:$E$5010,$D1688,'C. Consumer Service Detail'!$F$11:$F$5010,'B. Consumer Budget'!$G1688,'C. Consumer Service Detail'!$P$11:$P$5010,"Denied"))</f>
        <v/>
      </c>
    </row>
    <row r="1689" spans="2:15" x14ac:dyDescent="0.25">
      <c r="B1689" s="64">
        <f t="shared" si="26"/>
        <v>1679</v>
      </c>
      <c r="C1689" s="68"/>
      <c r="D1689" s="69"/>
      <c r="E1689" s="103"/>
      <c r="F1689" s="69"/>
      <c r="G1689" s="89"/>
      <c r="H1689" s="69"/>
      <c r="I1689" s="70"/>
      <c r="J1689" s="70"/>
      <c r="K1689" s="121">
        <f>'B. Consumer Budget'!$I1689-'B. Consumer Budget'!$J1689</f>
        <v>0</v>
      </c>
      <c r="L1689" s="120" t="str">
        <f>IF(OR(C1689="",D1689=""),"",SUMIFS('C. Consumer Service Detail'!$J$11:$J$5010,'C. Consumer Service Detail'!$D$11:$D$5010,$C1689,'C. Consumer Service Detail'!$E$11:$E$5010,$D1689,'C. Consumer Service Detail'!$F$11:$F$5010,'B. Consumer Budget'!$G1689))</f>
        <v/>
      </c>
      <c r="M1689" s="120">
        <f>IF('B. Consumer Budget'!$K1689&lt;0,0,IF('B. Consumer Budget'!$L1689&gt;'B. Consumer Budget'!$K1689,'B. Consumer Budget'!$K1689,'B. Consumer Budget'!$L1689))</f>
        <v>0</v>
      </c>
      <c r="N1689" s="120" t="str">
        <f>IF('B. Consumer Budget'!$L1689="","",'B. Consumer Budget'!$M1689-'B. Consumer Budget'!$L1689)</f>
        <v/>
      </c>
      <c r="O1689" s="63" t="str">
        <f>IF(OR(E1689="",F1689=""),"",SUMIFS('C. Consumer Service Detail'!$J$11:$J$5010,'C. Consumer Service Detail'!$D$11:$D$5010,$C1689,'C. Consumer Service Detail'!$E$11:$E$5010,$D1689,'C. Consumer Service Detail'!$F$11:$F$5010,'B. Consumer Budget'!$G1689,'C. Consumer Service Detail'!$P$11:$P$5010,"Denied"))</f>
        <v/>
      </c>
    </row>
    <row r="1690" spans="2:15" x14ac:dyDescent="0.25">
      <c r="B1690" s="64">
        <f t="shared" si="26"/>
        <v>1680</v>
      </c>
      <c r="C1690" s="65"/>
      <c r="D1690" s="66"/>
      <c r="E1690" s="104"/>
      <c r="F1690" s="66"/>
      <c r="G1690" s="88"/>
      <c r="H1690" s="66"/>
      <c r="I1690" s="67"/>
      <c r="J1690" s="67"/>
      <c r="K1690" s="121">
        <f>'B. Consumer Budget'!$I1690-'B. Consumer Budget'!$J1690</f>
        <v>0</v>
      </c>
      <c r="L1690" s="120" t="str">
        <f>IF(OR(C1690="",D1690=""),"",SUMIFS('C. Consumer Service Detail'!$J$11:$J$5010,'C. Consumer Service Detail'!$D$11:$D$5010,$C1690,'C. Consumer Service Detail'!$E$11:$E$5010,$D1690,'C. Consumer Service Detail'!$F$11:$F$5010,'B. Consumer Budget'!$G1690))</f>
        <v/>
      </c>
      <c r="M1690" s="120">
        <f>IF('B. Consumer Budget'!$K1690&lt;0,0,IF('B. Consumer Budget'!$L1690&gt;'B. Consumer Budget'!$K1690,'B. Consumer Budget'!$K1690,'B. Consumer Budget'!$L1690))</f>
        <v>0</v>
      </c>
      <c r="N1690" s="120" t="str">
        <f>IF('B. Consumer Budget'!$L1690="","",'B. Consumer Budget'!$M1690-'B. Consumer Budget'!$L1690)</f>
        <v/>
      </c>
      <c r="O1690" s="63" t="str">
        <f>IF(OR(E1690="",F1690=""),"",SUMIFS('C. Consumer Service Detail'!$J$11:$J$5010,'C. Consumer Service Detail'!$D$11:$D$5010,$C1690,'C. Consumer Service Detail'!$E$11:$E$5010,$D1690,'C. Consumer Service Detail'!$F$11:$F$5010,'B. Consumer Budget'!$G1690,'C. Consumer Service Detail'!$P$11:$P$5010,"Denied"))</f>
        <v/>
      </c>
    </row>
    <row r="1691" spans="2:15" x14ac:dyDescent="0.25">
      <c r="B1691" s="64">
        <f t="shared" si="26"/>
        <v>1681</v>
      </c>
      <c r="C1691" s="68"/>
      <c r="D1691" s="69"/>
      <c r="E1691" s="103"/>
      <c r="F1691" s="69"/>
      <c r="G1691" s="89"/>
      <c r="H1691" s="69"/>
      <c r="I1691" s="70"/>
      <c r="J1691" s="70"/>
      <c r="K1691" s="121">
        <f>'B. Consumer Budget'!$I1691-'B. Consumer Budget'!$J1691</f>
        <v>0</v>
      </c>
      <c r="L1691" s="120" t="str">
        <f>IF(OR(C1691="",D1691=""),"",SUMIFS('C. Consumer Service Detail'!$J$11:$J$5010,'C. Consumer Service Detail'!$D$11:$D$5010,$C1691,'C. Consumer Service Detail'!$E$11:$E$5010,$D1691,'C. Consumer Service Detail'!$F$11:$F$5010,'B. Consumer Budget'!$G1691))</f>
        <v/>
      </c>
      <c r="M1691" s="120">
        <f>IF('B. Consumer Budget'!$K1691&lt;0,0,IF('B. Consumer Budget'!$L1691&gt;'B. Consumer Budget'!$K1691,'B. Consumer Budget'!$K1691,'B. Consumer Budget'!$L1691))</f>
        <v>0</v>
      </c>
      <c r="N1691" s="120" t="str">
        <f>IF('B. Consumer Budget'!$L1691="","",'B. Consumer Budget'!$M1691-'B. Consumer Budget'!$L1691)</f>
        <v/>
      </c>
      <c r="O1691" s="63" t="str">
        <f>IF(OR(E1691="",F1691=""),"",SUMIFS('C. Consumer Service Detail'!$J$11:$J$5010,'C. Consumer Service Detail'!$D$11:$D$5010,$C1691,'C. Consumer Service Detail'!$E$11:$E$5010,$D1691,'C. Consumer Service Detail'!$F$11:$F$5010,'B. Consumer Budget'!$G1691,'C. Consumer Service Detail'!$P$11:$P$5010,"Denied"))</f>
        <v/>
      </c>
    </row>
    <row r="1692" spans="2:15" x14ac:dyDescent="0.25">
      <c r="B1692" s="64">
        <f t="shared" si="26"/>
        <v>1682</v>
      </c>
      <c r="C1692" s="65"/>
      <c r="D1692" s="66"/>
      <c r="E1692" s="104"/>
      <c r="F1692" s="66"/>
      <c r="G1692" s="88"/>
      <c r="H1692" s="66"/>
      <c r="I1692" s="67"/>
      <c r="J1692" s="67"/>
      <c r="K1692" s="121">
        <f>'B. Consumer Budget'!$I1692-'B. Consumer Budget'!$J1692</f>
        <v>0</v>
      </c>
      <c r="L1692" s="120" t="str">
        <f>IF(OR(C1692="",D1692=""),"",SUMIFS('C. Consumer Service Detail'!$J$11:$J$5010,'C. Consumer Service Detail'!$D$11:$D$5010,$C1692,'C. Consumer Service Detail'!$E$11:$E$5010,$D1692,'C. Consumer Service Detail'!$F$11:$F$5010,'B. Consumer Budget'!$G1692))</f>
        <v/>
      </c>
      <c r="M1692" s="120">
        <f>IF('B. Consumer Budget'!$K1692&lt;0,0,IF('B. Consumer Budget'!$L1692&gt;'B. Consumer Budget'!$K1692,'B. Consumer Budget'!$K1692,'B. Consumer Budget'!$L1692))</f>
        <v>0</v>
      </c>
      <c r="N1692" s="120" t="str">
        <f>IF('B. Consumer Budget'!$L1692="","",'B. Consumer Budget'!$M1692-'B. Consumer Budget'!$L1692)</f>
        <v/>
      </c>
      <c r="O1692" s="63" t="str">
        <f>IF(OR(E1692="",F1692=""),"",SUMIFS('C. Consumer Service Detail'!$J$11:$J$5010,'C. Consumer Service Detail'!$D$11:$D$5010,$C1692,'C. Consumer Service Detail'!$E$11:$E$5010,$D1692,'C. Consumer Service Detail'!$F$11:$F$5010,'B. Consumer Budget'!$G1692,'C. Consumer Service Detail'!$P$11:$P$5010,"Denied"))</f>
        <v/>
      </c>
    </row>
    <row r="1693" spans="2:15" x14ac:dyDescent="0.25">
      <c r="B1693" s="64">
        <f t="shared" si="26"/>
        <v>1683</v>
      </c>
      <c r="C1693" s="68"/>
      <c r="D1693" s="69"/>
      <c r="E1693" s="103"/>
      <c r="F1693" s="69"/>
      <c r="G1693" s="89"/>
      <c r="H1693" s="69"/>
      <c r="I1693" s="70"/>
      <c r="J1693" s="70"/>
      <c r="K1693" s="121">
        <f>'B. Consumer Budget'!$I1693-'B. Consumer Budget'!$J1693</f>
        <v>0</v>
      </c>
      <c r="L1693" s="120" t="str">
        <f>IF(OR(C1693="",D1693=""),"",SUMIFS('C. Consumer Service Detail'!$J$11:$J$5010,'C. Consumer Service Detail'!$D$11:$D$5010,$C1693,'C. Consumer Service Detail'!$E$11:$E$5010,$D1693,'C. Consumer Service Detail'!$F$11:$F$5010,'B. Consumer Budget'!$G1693))</f>
        <v/>
      </c>
      <c r="M1693" s="120">
        <f>IF('B. Consumer Budget'!$K1693&lt;0,0,IF('B. Consumer Budget'!$L1693&gt;'B. Consumer Budget'!$K1693,'B. Consumer Budget'!$K1693,'B. Consumer Budget'!$L1693))</f>
        <v>0</v>
      </c>
      <c r="N1693" s="120" t="str">
        <f>IF('B. Consumer Budget'!$L1693="","",'B. Consumer Budget'!$M1693-'B. Consumer Budget'!$L1693)</f>
        <v/>
      </c>
      <c r="O1693" s="63" t="str">
        <f>IF(OR(E1693="",F1693=""),"",SUMIFS('C. Consumer Service Detail'!$J$11:$J$5010,'C. Consumer Service Detail'!$D$11:$D$5010,$C1693,'C. Consumer Service Detail'!$E$11:$E$5010,$D1693,'C. Consumer Service Detail'!$F$11:$F$5010,'B. Consumer Budget'!$G1693,'C. Consumer Service Detail'!$P$11:$P$5010,"Denied"))</f>
        <v/>
      </c>
    </row>
    <row r="1694" spans="2:15" x14ac:dyDescent="0.25">
      <c r="B1694" s="64">
        <f t="shared" si="26"/>
        <v>1684</v>
      </c>
      <c r="C1694" s="65"/>
      <c r="D1694" s="66"/>
      <c r="E1694" s="104"/>
      <c r="F1694" s="66"/>
      <c r="G1694" s="88"/>
      <c r="H1694" s="66"/>
      <c r="I1694" s="67"/>
      <c r="J1694" s="67"/>
      <c r="K1694" s="121">
        <f>'B. Consumer Budget'!$I1694-'B. Consumer Budget'!$J1694</f>
        <v>0</v>
      </c>
      <c r="L1694" s="120" t="str">
        <f>IF(OR(C1694="",D1694=""),"",SUMIFS('C. Consumer Service Detail'!$J$11:$J$5010,'C. Consumer Service Detail'!$D$11:$D$5010,$C1694,'C. Consumer Service Detail'!$E$11:$E$5010,$D1694,'C. Consumer Service Detail'!$F$11:$F$5010,'B. Consumer Budget'!$G1694))</f>
        <v/>
      </c>
      <c r="M1694" s="120">
        <f>IF('B. Consumer Budget'!$K1694&lt;0,0,IF('B. Consumer Budget'!$L1694&gt;'B. Consumer Budget'!$K1694,'B. Consumer Budget'!$K1694,'B. Consumer Budget'!$L1694))</f>
        <v>0</v>
      </c>
      <c r="N1694" s="120" t="str">
        <f>IF('B. Consumer Budget'!$L1694="","",'B. Consumer Budget'!$M1694-'B. Consumer Budget'!$L1694)</f>
        <v/>
      </c>
      <c r="O1694" s="63" t="str">
        <f>IF(OR(E1694="",F1694=""),"",SUMIFS('C. Consumer Service Detail'!$J$11:$J$5010,'C. Consumer Service Detail'!$D$11:$D$5010,$C1694,'C. Consumer Service Detail'!$E$11:$E$5010,$D1694,'C. Consumer Service Detail'!$F$11:$F$5010,'B. Consumer Budget'!$G1694,'C. Consumer Service Detail'!$P$11:$P$5010,"Denied"))</f>
        <v/>
      </c>
    </row>
    <row r="1695" spans="2:15" x14ac:dyDescent="0.25">
      <c r="B1695" s="64">
        <f t="shared" si="26"/>
        <v>1685</v>
      </c>
      <c r="C1695" s="68"/>
      <c r="D1695" s="69"/>
      <c r="E1695" s="103"/>
      <c r="F1695" s="69"/>
      <c r="G1695" s="89"/>
      <c r="H1695" s="69"/>
      <c r="I1695" s="70"/>
      <c r="J1695" s="70"/>
      <c r="K1695" s="121">
        <f>'B. Consumer Budget'!$I1695-'B. Consumer Budget'!$J1695</f>
        <v>0</v>
      </c>
      <c r="L1695" s="120" t="str">
        <f>IF(OR(C1695="",D1695=""),"",SUMIFS('C. Consumer Service Detail'!$J$11:$J$5010,'C. Consumer Service Detail'!$D$11:$D$5010,$C1695,'C. Consumer Service Detail'!$E$11:$E$5010,$D1695,'C. Consumer Service Detail'!$F$11:$F$5010,'B. Consumer Budget'!$G1695))</f>
        <v/>
      </c>
      <c r="M1695" s="120">
        <f>IF('B. Consumer Budget'!$K1695&lt;0,0,IF('B. Consumer Budget'!$L1695&gt;'B. Consumer Budget'!$K1695,'B. Consumer Budget'!$K1695,'B. Consumer Budget'!$L1695))</f>
        <v>0</v>
      </c>
      <c r="N1695" s="120" t="str">
        <f>IF('B. Consumer Budget'!$L1695="","",'B. Consumer Budget'!$M1695-'B. Consumer Budget'!$L1695)</f>
        <v/>
      </c>
      <c r="O1695" s="63" t="str">
        <f>IF(OR(E1695="",F1695=""),"",SUMIFS('C. Consumer Service Detail'!$J$11:$J$5010,'C. Consumer Service Detail'!$D$11:$D$5010,$C1695,'C. Consumer Service Detail'!$E$11:$E$5010,$D1695,'C. Consumer Service Detail'!$F$11:$F$5010,'B. Consumer Budget'!$G1695,'C. Consumer Service Detail'!$P$11:$P$5010,"Denied"))</f>
        <v/>
      </c>
    </row>
    <row r="1696" spans="2:15" x14ac:dyDescent="0.25">
      <c r="B1696" s="64">
        <f t="shared" si="26"/>
        <v>1686</v>
      </c>
      <c r="C1696" s="65"/>
      <c r="D1696" s="66"/>
      <c r="E1696" s="104"/>
      <c r="F1696" s="66"/>
      <c r="G1696" s="88"/>
      <c r="H1696" s="66"/>
      <c r="I1696" s="67"/>
      <c r="J1696" s="67"/>
      <c r="K1696" s="121">
        <f>'B. Consumer Budget'!$I1696-'B. Consumer Budget'!$J1696</f>
        <v>0</v>
      </c>
      <c r="L1696" s="120" t="str">
        <f>IF(OR(C1696="",D1696=""),"",SUMIFS('C. Consumer Service Detail'!$J$11:$J$5010,'C. Consumer Service Detail'!$D$11:$D$5010,$C1696,'C. Consumer Service Detail'!$E$11:$E$5010,$D1696,'C. Consumer Service Detail'!$F$11:$F$5010,'B. Consumer Budget'!$G1696))</f>
        <v/>
      </c>
      <c r="M1696" s="120">
        <f>IF('B. Consumer Budget'!$K1696&lt;0,0,IF('B. Consumer Budget'!$L1696&gt;'B. Consumer Budget'!$K1696,'B. Consumer Budget'!$K1696,'B. Consumer Budget'!$L1696))</f>
        <v>0</v>
      </c>
      <c r="N1696" s="120" t="str">
        <f>IF('B. Consumer Budget'!$L1696="","",'B. Consumer Budget'!$M1696-'B. Consumer Budget'!$L1696)</f>
        <v/>
      </c>
      <c r="O1696" s="63" t="str">
        <f>IF(OR(E1696="",F1696=""),"",SUMIFS('C. Consumer Service Detail'!$J$11:$J$5010,'C. Consumer Service Detail'!$D$11:$D$5010,$C1696,'C. Consumer Service Detail'!$E$11:$E$5010,$D1696,'C. Consumer Service Detail'!$F$11:$F$5010,'B. Consumer Budget'!$G1696,'C. Consumer Service Detail'!$P$11:$P$5010,"Denied"))</f>
        <v/>
      </c>
    </row>
    <row r="1697" spans="2:15" x14ac:dyDescent="0.25">
      <c r="B1697" s="64">
        <f t="shared" si="26"/>
        <v>1687</v>
      </c>
      <c r="C1697" s="68"/>
      <c r="D1697" s="69"/>
      <c r="E1697" s="103"/>
      <c r="F1697" s="69"/>
      <c r="G1697" s="89"/>
      <c r="H1697" s="69"/>
      <c r="I1697" s="70"/>
      <c r="J1697" s="70"/>
      <c r="K1697" s="121">
        <f>'B. Consumer Budget'!$I1697-'B. Consumer Budget'!$J1697</f>
        <v>0</v>
      </c>
      <c r="L1697" s="120" t="str">
        <f>IF(OR(C1697="",D1697=""),"",SUMIFS('C. Consumer Service Detail'!$J$11:$J$5010,'C. Consumer Service Detail'!$D$11:$D$5010,$C1697,'C. Consumer Service Detail'!$E$11:$E$5010,$D1697,'C. Consumer Service Detail'!$F$11:$F$5010,'B. Consumer Budget'!$G1697))</f>
        <v/>
      </c>
      <c r="M1697" s="120">
        <f>IF('B. Consumer Budget'!$K1697&lt;0,0,IF('B. Consumer Budget'!$L1697&gt;'B. Consumer Budget'!$K1697,'B. Consumer Budget'!$K1697,'B. Consumer Budget'!$L1697))</f>
        <v>0</v>
      </c>
      <c r="N1697" s="120" t="str">
        <f>IF('B. Consumer Budget'!$L1697="","",'B. Consumer Budget'!$M1697-'B. Consumer Budget'!$L1697)</f>
        <v/>
      </c>
      <c r="O1697" s="63" t="str">
        <f>IF(OR(E1697="",F1697=""),"",SUMIFS('C. Consumer Service Detail'!$J$11:$J$5010,'C. Consumer Service Detail'!$D$11:$D$5010,$C1697,'C. Consumer Service Detail'!$E$11:$E$5010,$D1697,'C. Consumer Service Detail'!$F$11:$F$5010,'B. Consumer Budget'!$G1697,'C. Consumer Service Detail'!$P$11:$P$5010,"Denied"))</f>
        <v/>
      </c>
    </row>
    <row r="1698" spans="2:15" x14ac:dyDescent="0.25">
      <c r="B1698" s="64">
        <f t="shared" si="26"/>
        <v>1688</v>
      </c>
      <c r="C1698" s="65"/>
      <c r="D1698" s="66"/>
      <c r="E1698" s="104"/>
      <c r="F1698" s="66"/>
      <c r="G1698" s="88"/>
      <c r="H1698" s="66"/>
      <c r="I1698" s="67"/>
      <c r="J1698" s="67"/>
      <c r="K1698" s="121">
        <f>'B. Consumer Budget'!$I1698-'B. Consumer Budget'!$J1698</f>
        <v>0</v>
      </c>
      <c r="L1698" s="120" t="str">
        <f>IF(OR(C1698="",D1698=""),"",SUMIFS('C. Consumer Service Detail'!$J$11:$J$5010,'C. Consumer Service Detail'!$D$11:$D$5010,$C1698,'C. Consumer Service Detail'!$E$11:$E$5010,$D1698,'C. Consumer Service Detail'!$F$11:$F$5010,'B. Consumer Budget'!$G1698))</f>
        <v/>
      </c>
      <c r="M1698" s="120">
        <f>IF('B. Consumer Budget'!$K1698&lt;0,0,IF('B. Consumer Budget'!$L1698&gt;'B. Consumer Budget'!$K1698,'B. Consumer Budget'!$K1698,'B. Consumer Budget'!$L1698))</f>
        <v>0</v>
      </c>
      <c r="N1698" s="120" t="str">
        <f>IF('B. Consumer Budget'!$L1698="","",'B. Consumer Budget'!$M1698-'B. Consumer Budget'!$L1698)</f>
        <v/>
      </c>
      <c r="O1698" s="63" t="str">
        <f>IF(OR(E1698="",F1698=""),"",SUMIFS('C. Consumer Service Detail'!$J$11:$J$5010,'C. Consumer Service Detail'!$D$11:$D$5010,$C1698,'C. Consumer Service Detail'!$E$11:$E$5010,$D1698,'C. Consumer Service Detail'!$F$11:$F$5010,'B. Consumer Budget'!$G1698,'C. Consumer Service Detail'!$P$11:$P$5010,"Denied"))</f>
        <v/>
      </c>
    </row>
    <row r="1699" spans="2:15" x14ac:dyDescent="0.25">
      <c r="B1699" s="64">
        <f t="shared" si="26"/>
        <v>1689</v>
      </c>
      <c r="C1699" s="68"/>
      <c r="D1699" s="69"/>
      <c r="E1699" s="103"/>
      <c r="F1699" s="69"/>
      <c r="G1699" s="89"/>
      <c r="H1699" s="69"/>
      <c r="I1699" s="70"/>
      <c r="J1699" s="70"/>
      <c r="K1699" s="121">
        <f>'B. Consumer Budget'!$I1699-'B. Consumer Budget'!$J1699</f>
        <v>0</v>
      </c>
      <c r="L1699" s="120" t="str">
        <f>IF(OR(C1699="",D1699=""),"",SUMIFS('C. Consumer Service Detail'!$J$11:$J$5010,'C. Consumer Service Detail'!$D$11:$D$5010,$C1699,'C. Consumer Service Detail'!$E$11:$E$5010,$D1699,'C. Consumer Service Detail'!$F$11:$F$5010,'B. Consumer Budget'!$G1699))</f>
        <v/>
      </c>
      <c r="M1699" s="120">
        <f>IF('B. Consumer Budget'!$K1699&lt;0,0,IF('B. Consumer Budget'!$L1699&gt;'B. Consumer Budget'!$K1699,'B. Consumer Budget'!$K1699,'B. Consumer Budget'!$L1699))</f>
        <v>0</v>
      </c>
      <c r="N1699" s="120" t="str">
        <f>IF('B. Consumer Budget'!$L1699="","",'B. Consumer Budget'!$M1699-'B. Consumer Budget'!$L1699)</f>
        <v/>
      </c>
      <c r="O1699" s="63" t="str">
        <f>IF(OR(E1699="",F1699=""),"",SUMIFS('C. Consumer Service Detail'!$J$11:$J$5010,'C. Consumer Service Detail'!$D$11:$D$5010,$C1699,'C. Consumer Service Detail'!$E$11:$E$5010,$D1699,'C. Consumer Service Detail'!$F$11:$F$5010,'B. Consumer Budget'!$G1699,'C. Consumer Service Detail'!$P$11:$P$5010,"Denied"))</f>
        <v/>
      </c>
    </row>
    <row r="1700" spans="2:15" x14ac:dyDescent="0.25">
      <c r="B1700" s="64">
        <f t="shared" si="26"/>
        <v>1690</v>
      </c>
      <c r="C1700" s="65"/>
      <c r="D1700" s="66"/>
      <c r="E1700" s="104"/>
      <c r="F1700" s="66"/>
      <c r="G1700" s="88"/>
      <c r="H1700" s="66"/>
      <c r="I1700" s="67"/>
      <c r="J1700" s="67"/>
      <c r="K1700" s="121">
        <f>'B. Consumer Budget'!$I1700-'B. Consumer Budget'!$J1700</f>
        <v>0</v>
      </c>
      <c r="L1700" s="120" t="str">
        <f>IF(OR(C1700="",D1700=""),"",SUMIFS('C. Consumer Service Detail'!$J$11:$J$5010,'C. Consumer Service Detail'!$D$11:$D$5010,$C1700,'C. Consumer Service Detail'!$E$11:$E$5010,$D1700,'C. Consumer Service Detail'!$F$11:$F$5010,'B. Consumer Budget'!$G1700))</f>
        <v/>
      </c>
      <c r="M1700" s="120">
        <f>IF('B. Consumer Budget'!$K1700&lt;0,0,IF('B. Consumer Budget'!$L1700&gt;'B. Consumer Budget'!$K1700,'B. Consumer Budget'!$K1700,'B. Consumer Budget'!$L1700))</f>
        <v>0</v>
      </c>
      <c r="N1700" s="120" t="str">
        <f>IF('B. Consumer Budget'!$L1700="","",'B. Consumer Budget'!$M1700-'B. Consumer Budget'!$L1700)</f>
        <v/>
      </c>
      <c r="O1700" s="63" t="str">
        <f>IF(OR(E1700="",F1700=""),"",SUMIFS('C. Consumer Service Detail'!$J$11:$J$5010,'C. Consumer Service Detail'!$D$11:$D$5010,$C1700,'C. Consumer Service Detail'!$E$11:$E$5010,$D1700,'C. Consumer Service Detail'!$F$11:$F$5010,'B. Consumer Budget'!$G1700,'C. Consumer Service Detail'!$P$11:$P$5010,"Denied"))</f>
        <v/>
      </c>
    </row>
    <row r="1701" spans="2:15" x14ac:dyDescent="0.25">
      <c r="B1701" s="64">
        <f t="shared" si="26"/>
        <v>1691</v>
      </c>
      <c r="C1701" s="68"/>
      <c r="D1701" s="69"/>
      <c r="E1701" s="103"/>
      <c r="F1701" s="69"/>
      <c r="G1701" s="89"/>
      <c r="H1701" s="69"/>
      <c r="I1701" s="70"/>
      <c r="J1701" s="70"/>
      <c r="K1701" s="121">
        <f>'B. Consumer Budget'!$I1701-'B. Consumer Budget'!$J1701</f>
        <v>0</v>
      </c>
      <c r="L1701" s="120" t="str">
        <f>IF(OR(C1701="",D1701=""),"",SUMIFS('C. Consumer Service Detail'!$J$11:$J$5010,'C. Consumer Service Detail'!$D$11:$D$5010,$C1701,'C. Consumer Service Detail'!$E$11:$E$5010,$D1701,'C. Consumer Service Detail'!$F$11:$F$5010,'B. Consumer Budget'!$G1701))</f>
        <v/>
      </c>
      <c r="M1701" s="120">
        <f>IF('B. Consumer Budget'!$K1701&lt;0,0,IF('B. Consumer Budget'!$L1701&gt;'B. Consumer Budget'!$K1701,'B. Consumer Budget'!$K1701,'B. Consumer Budget'!$L1701))</f>
        <v>0</v>
      </c>
      <c r="N1701" s="120" t="str">
        <f>IF('B. Consumer Budget'!$L1701="","",'B. Consumer Budget'!$M1701-'B. Consumer Budget'!$L1701)</f>
        <v/>
      </c>
      <c r="O1701" s="63" t="str">
        <f>IF(OR(E1701="",F1701=""),"",SUMIFS('C. Consumer Service Detail'!$J$11:$J$5010,'C. Consumer Service Detail'!$D$11:$D$5010,$C1701,'C. Consumer Service Detail'!$E$11:$E$5010,$D1701,'C. Consumer Service Detail'!$F$11:$F$5010,'B. Consumer Budget'!$G1701,'C. Consumer Service Detail'!$P$11:$P$5010,"Denied"))</f>
        <v/>
      </c>
    </row>
    <row r="1702" spans="2:15" x14ac:dyDescent="0.25">
      <c r="B1702" s="64">
        <f t="shared" si="26"/>
        <v>1692</v>
      </c>
      <c r="C1702" s="65"/>
      <c r="D1702" s="66"/>
      <c r="E1702" s="104"/>
      <c r="F1702" s="66"/>
      <c r="G1702" s="88"/>
      <c r="H1702" s="66"/>
      <c r="I1702" s="67"/>
      <c r="J1702" s="67"/>
      <c r="K1702" s="121">
        <f>'B. Consumer Budget'!$I1702-'B. Consumer Budget'!$J1702</f>
        <v>0</v>
      </c>
      <c r="L1702" s="120" t="str">
        <f>IF(OR(C1702="",D1702=""),"",SUMIFS('C. Consumer Service Detail'!$J$11:$J$5010,'C. Consumer Service Detail'!$D$11:$D$5010,$C1702,'C. Consumer Service Detail'!$E$11:$E$5010,$D1702,'C. Consumer Service Detail'!$F$11:$F$5010,'B. Consumer Budget'!$G1702))</f>
        <v/>
      </c>
      <c r="M1702" s="120">
        <f>IF('B. Consumer Budget'!$K1702&lt;0,0,IF('B. Consumer Budget'!$L1702&gt;'B. Consumer Budget'!$K1702,'B. Consumer Budget'!$K1702,'B. Consumer Budget'!$L1702))</f>
        <v>0</v>
      </c>
      <c r="N1702" s="120" t="str">
        <f>IF('B. Consumer Budget'!$L1702="","",'B. Consumer Budget'!$M1702-'B. Consumer Budget'!$L1702)</f>
        <v/>
      </c>
      <c r="O1702" s="63" t="str">
        <f>IF(OR(E1702="",F1702=""),"",SUMIFS('C. Consumer Service Detail'!$J$11:$J$5010,'C. Consumer Service Detail'!$D$11:$D$5010,$C1702,'C. Consumer Service Detail'!$E$11:$E$5010,$D1702,'C. Consumer Service Detail'!$F$11:$F$5010,'B. Consumer Budget'!$G1702,'C. Consumer Service Detail'!$P$11:$P$5010,"Denied"))</f>
        <v/>
      </c>
    </row>
    <row r="1703" spans="2:15" x14ac:dyDescent="0.25">
      <c r="B1703" s="64">
        <f t="shared" si="26"/>
        <v>1693</v>
      </c>
      <c r="C1703" s="68"/>
      <c r="D1703" s="69"/>
      <c r="E1703" s="103"/>
      <c r="F1703" s="69"/>
      <c r="G1703" s="89"/>
      <c r="H1703" s="69"/>
      <c r="I1703" s="70"/>
      <c r="J1703" s="70"/>
      <c r="K1703" s="121">
        <f>'B. Consumer Budget'!$I1703-'B. Consumer Budget'!$J1703</f>
        <v>0</v>
      </c>
      <c r="L1703" s="120" t="str">
        <f>IF(OR(C1703="",D1703=""),"",SUMIFS('C. Consumer Service Detail'!$J$11:$J$5010,'C. Consumer Service Detail'!$D$11:$D$5010,$C1703,'C. Consumer Service Detail'!$E$11:$E$5010,$D1703,'C. Consumer Service Detail'!$F$11:$F$5010,'B. Consumer Budget'!$G1703))</f>
        <v/>
      </c>
      <c r="M1703" s="120">
        <f>IF('B. Consumer Budget'!$K1703&lt;0,0,IF('B. Consumer Budget'!$L1703&gt;'B. Consumer Budget'!$K1703,'B. Consumer Budget'!$K1703,'B. Consumer Budget'!$L1703))</f>
        <v>0</v>
      </c>
      <c r="N1703" s="120" t="str">
        <f>IF('B. Consumer Budget'!$L1703="","",'B. Consumer Budget'!$M1703-'B. Consumer Budget'!$L1703)</f>
        <v/>
      </c>
      <c r="O1703" s="63" t="str">
        <f>IF(OR(E1703="",F1703=""),"",SUMIFS('C. Consumer Service Detail'!$J$11:$J$5010,'C. Consumer Service Detail'!$D$11:$D$5010,$C1703,'C. Consumer Service Detail'!$E$11:$E$5010,$D1703,'C. Consumer Service Detail'!$F$11:$F$5010,'B. Consumer Budget'!$G1703,'C. Consumer Service Detail'!$P$11:$P$5010,"Denied"))</f>
        <v/>
      </c>
    </row>
    <row r="1704" spans="2:15" x14ac:dyDescent="0.25">
      <c r="B1704" s="64">
        <f t="shared" si="26"/>
        <v>1694</v>
      </c>
      <c r="C1704" s="65"/>
      <c r="D1704" s="66"/>
      <c r="E1704" s="104"/>
      <c r="F1704" s="66"/>
      <c r="G1704" s="88"/>
      <c r="H1704" s="66"/>
      <c r="I1704" s="67"/>
      <c r="J1704" s="67"/>
      <c r="K1704" s="121">
        <f>'B. Consumer Budget'!$I1704-'B. Consumer Budget'!$J1704</f>
        <v>0</v>
      </c>
      <c r="L1704" s="120" t="str">
        <f>IF(OR(C1704="",D1704=""),"",SUMIFS('C. Consumer Service Detail'!$J$11:$J$5010,'C. Consumer Service Detail'!$D$11:$D$5010,$C1704,'C. Consumer Service Detail'!$E$11:$E$5010,$D1704,'C. Consumer Service Detail'!$F$11:$F$5010,'B. Consumer Budget'!$G1704))</f>
        <v/>
      </c>
      <c r="M1704" s="120">
        <f>IF('B. Consumer Budget'!$K1704&lt;0,0,IF('B. Consumer Budget'!$L1704&gt;'B. Consumer Budget'!$K1704,'B. Consumer Budget'!$K1704,'B. Consumer Budget'!$L1704))</f>
        <v>0</v>
      </c>
      <c r="N1704" s="120" t="str">
        <f>IF('B. Consumer Budget'!$L1704="","",'B. Consumer Budget'!$M1704-'B. Consumer Budget'!$L1704)</f>
        <v/>
      </c>
      <c r="O1704" s="63" t="str">
        <f>IF(OR(E1704="",F1704=""),"",SUMIFS('C. Consumer Service Detail'!$J$11:$J$5010,'C. Consumer Service Detail'!$D$11:$D$5010,$C1704,'C. Consumer Service Detail'!$E$11:$E$5010,$D1704,'C. Consumer Service Detail'!$F$11:$F$5010,'B. Consumer Budget'!$G1704,'C. Consumer Service Detail'!$P$11:$P$5010,"Denied"))</f>
        <v/>
      </c>
    </row>
    <row r="1705" spans="2:15" x14ac:dyDescent="0.25">
      <c r="B1705" s="64">
        <f t="shared" si="26"/>
        <v>1695</v>
      </c>
      <c r="C1705" s="68"/>
      <c r="D1705" s="69"/>
      <c r="E1705" s="103"/>
      <c r="F1705" s="69"/>
      <c r="G1705" s="89"/>
      <c r="H1705" s="69"/>
      <c r="I1705" s="70"/>
      <c r="J1705" s="70"/>
      <c r="K1705" s="121">
        <f>'B. Consumer Budget'!$I1705-'B. Consumer Budget'!$J1705</f>
        <v>0</v>
      </c>
      <c r="L1705" s="120" t="str">
        <f>IF(OR(C1705="",D1705=""),"",SUMIFS('C. Consumer Service Detail'!$J$11:$J$5010,'C. Consumer Service Detail'!$D$11:$D$5010,$C1705,'C. Consumer Service Detail'!$E$11:$E$5010,$D1705,'C. Consumer Service Detail'!$F$11:$F$5010,'B. Consumer Budget'!$G1705))</f>
        <v/>
      </c>
      <c r="M1705" s="120">
        <f>IF('B. Consumer Budget'!$K1705&lt;0,0,IF('B. Consumer Budget'!$L1705&gt;'B. Consumer Budget'!$K1705,'B. Consumer Budget'!$K1705,'B. Consumer Budget'!$L1705))</f>
        <v>0</v>
      </c>
      <c r="N1705" s="120" t="str">
        <f>IF('B. Consumer Budget'!$L1705="","",'B. Consumer Budget'!$M1705-'B. Consumer Budget'!$L1705)</f>
        <v/>
      </c>
      <c r="O1705" s="63" t="str">
        <f>IF(OR(E1705="",F1705=""),"",SUMIFS('C. Consumer Service Detail'!$J$11:$J$5010,'C. Consumer Service Detail'!$D$11:$D$5010,$C1705,'C. Consumer Service Detail'!$E$11:$E$5010,$D1705,'C. Consumer Service Detail'!$F$11:$F$5010,'B. Consumer Budget'!$G1705,'C. Consumer Service Detail'!$P$11:$P$5010,"Denied"))</f>
        <v/>
      </c>
    </row>
    <row r="1706" spans="2:15" x14ac:dyDescent="0.25">
      <c r="B1706" s="64">
        <f t="shared" si="26"/>
        <v>1696</v>
      </c>
      <c r="C1706" s="65"/>
      <c r="D1706" s="66"/>
      <c r="E1706" s="104"/>
      <c r="F1706" s="66"/>
      <c r="G1706" s="88"/>
      <c r="H1706" s="66"/>
      <c r="I1706" s="67"/>
      <c r="J1706" s="67"/>
      <c r="K1706" s="121">
        <f>'B. Consumer Budget'!$I1706-'B. Consumer Budget'!$J1706</f>
        <v>0</v>
      </c>
      <c r="L1706" s="120" t="str">
        <f>IF(OR(C1706="",D1706=""),"",SUMIFS('C. Consumer Service Detail'!$J$11:$J$5010,'C. Consumer Service Detail'!$D$11:$D$5010,$C1706,'C. Consumer Service Detail'!$E$11:$E$5010,$D1706,'C. Consumer Service Detail'!$F$11:$F$5010,'B. Consumer Budget'!$G1706))</f>
        <v/>
      </c>
      <c r="M1706" s="120">
        <f>IF('B. Consumer Budget'!$K1706&lt;0,0,IF('B. Consumer Budget'!$L1706&gt;'B. Consumer Budget'!$K1706,'B. Consumer Budget'!$K1706,'B. Consumer Budget'!$L1706))</f>
        <v>0</v>
      </c>
      <c r="N1706" s="120" t="str">
        <f>IF('B. Consumer Budget'!$L1706="","",'B. Consumer Budget'!$M1706-'B. Consumer Budget'!$L1706)</f>
        <v/>
      </c>
      <c r="O1706" s="63" t="str">
        <f>IF(OR(E1706="",F1706=""),"",SUMIFS('C. Consumer Service Detail'!$J$11:$J$5010,'C. Consumer Service Detail'!$D$11:$D$5010,$C1706,'C. Consumer Service Detail'!$E$11:$E$5010,$D1706,'C. Consumer Service Detail'!$F$11:$F$5010,'B. Consumer Budget'!$G1706,'C. Consumer Service Detail'!$P$11:$P$5010,"Denied"))</f>
        <v/>
      </c>
    </row>
    <row r="1707" spans="2:15" x14ac:dyDescent="0.25">
      <c r="B1707" s="64">
        <f t="shared" si="26"/>
        <v>1697</v>
      </c>
      <c r="C1707" s="68"/>
      <c r="D1707" s="69"/>
      <c r="E1707" s="103"/>
      <c r="F1707" s="69"/>
      <c r="G1707" s="89"/>
      <c r="H1707" s="69"/>
      <c r="I1707" s="70"/>
      <c r="J1707" s="70"/>
      <c r="K1707" s="121">
        <f>'B. Consumer Budget'!$I1707-'B. Consumer Budget'!$J1707</f>
        <v>0</v>
      </c>
      <c r="L1707" s="120" t="str">
        <f>IF(OR(C1707="",D1707=""),"",SUMIFS('C. Consumer Service Detail'!$J$11:$J$5010,'C. Consumer Service Detail'!$D$11:$D$5010,$C1707,'C. Consumer Service Detail'!$E$11:$E$5010,$D1707,'C. Consumer Service Detail'!$F$11:$F$5010,'B. Consumer Budget'!$G1707))</f>
        <v/>
      </c>
      <c r="M1707" s="120">
        <f>IF('B. Consumer Budget'!$K1707&lt;0,0,IF('B. Consumer Budget'!$L1707&gt;'B. Consumer Budget'!$K1707,'B. Consumer Budget'!$K1707,'B. Consumer Budget'!$L1707))</f>
        <v>0</v>
      </c>
      <c r="N1707" s="120" t="str">
        <f>IF('B. Consumer Budget'!$L1707="","",'B. Consumer Budget'!$M1707-'B. Consumer Budget'!$L1707)</f>
        <v/>
      </c>
      <c r="O1707" s="63" t="str">
        <f>IF(OR(E1707="",F1707=""),"",SUMIFS('C. Consumer Service Detail'!$J$11:$J$5010,'C. Consumer Service Detail'!$D$11:$D$5010,$C1707,'C. Consumer Service Detail'!$E$11:$E$5010,$D1707,'C. Consumer Service Detail'!$F$11:$F$5010,'B. Consumer Budget'!$G1707,'C. Consumer Service Detail'!$P$11:$P$5010,"Denied"))</f>
        <v/>
      </c>
    </row>
    <row r="1708" spans="2:15" x14ac:dyDescent="0.25">
      <c r="B1708" s="64">
        <f t="shared" si="26"/>
        <v>1698</v>
      </c>
      <c r="C1708" s="65"/>
      <c r="D1708" s="66"/>
      <c r="E1708" s="104"/>
      <c r="F1708" s="66"/>
      <c r="G1708" s="88"/>
      <c r="H1708" s="66"/>
      <c r="I1708" s="67"/>
      <c r="J1708" s="67"/>
      <c r="K1708" s="121">
        <f>'B. Consumer Budget'!$I1708-'B. Consumer Budget'!$J1708</f>
        <v>0</v>
      </c>
      <c r="L1708" s="120" t="str">
        <f>IF(OR(C1708="",D1708=""),"",SUMIFS('C. Consumer Service Detail'!$J$11:$J$5010,'C. Consumer Service Detail'!$D$11:$D$5010,$C1708,'C. Consumer Service Detail'!$E$11:$E$5010,$D1708,'C. Consumer Service Detail'!$F$11:$F$5010,'B. Consumer Budget'!$G1708))</f>
        <v/>
      </c>
      <c r="M1708" s="120">
        <f>IF('B. Consumer Budget'!$K1708&lt;0,0,IF('B. Consumer Budget'!$L1708&gt;'B. Consumer Budget'!$K1708,'B. Consumer Budget'!$K1708,'B. Consumer Budget'!$L1708))</f>
        <v>0</v>
      </c>
      <c r="N1708" s="120" t="str">
        <f>IF('B. Consumer Budget'!$L1708="","",'B. Consumer Budget'!$M1708-'B. Consumer Budget'!$L1708)</f>
        <v/>
      </c>
      <c r="O1708" s="63" t="str">
        <f>IF(OR(E1708="",F1708=""),"",SUMIFS('C. Consumer Service Detail'!$J$11:$J$5010,'C. Consumer Service Detail'!$D$11:$D$5010,$C1708,'C. Consumer Service Detail'!$E$11:$E$5010,$D1708,'C. Consumer Service Detail'!$F$11:$F$5010,'B. Consumer Budget'!$G1708,'C. Consumer Service Detail'!$P$11:$P$5010,"Denied"))</f>
        <v/>
      </c>
    </row>
    <row r="1709" spans="2:15" x14ac:dyDescent="0.25">
      <c r="B1709" s="64">
        <f t="shared" si="26"/>
        <v>1699</v>
      </c>
      <c r="C1709" s="68"/>
      <c r="D1709" s="69"/>
      <c r="E1709" s="103"/>
      <c r="F1709" s="69"/>
      <c r="G1709" s="89"/>
      <c r="H1709" s="69"/>
      <c r="I1709" s="70"/>
      <c r="J1709" s="70"/>
      <c r="K1709" s="121">
        <f>'B. Consumer Budget'!$I1709-'B. Consumer Budget'!$J1709</f>
        <v>0</v>
      </c>
      <c r="L1709" s="120" t="str">
        <f>IF(OR(C1709="",D1709=""),"",SUMIFS('C. Consumer Service Detail'!$J$11:$J$5010,'C. Consumer Service Detail'!$D$11:$D$5010,$C1709,'C. Consumer Service Detail'!$E$11:$E$5010,$D1709,'C. Consumer Service Detail'!$F$11:$F$5010,'B. Consumer Budget'!$G1709))</f>
        <v/>
      </c>
      <c r="M1709" s="120">
        <f>IF('B. Consumer Budget'!$K1709&lt;0,0,IF('B. Consumer Budget'!$L1709&gt;'B. Consumer Budget'!$K1709,'B. Consumer Budget'!$K1709,'B. Consumer Budget'!$L1709))</f>
        <v>0</v>
      </c>
      <c r="N1709" s="120" t="str">
        <f>IF('B. Consumer Budget'!$L1709="","",'B. Consumer Budget'!$M1709-'B. Consumer Budget'!$L1709)</f>
        <v/>
      </c>
      <c r="O1709" s="63" t="str">
        <f>IF(OR(E1709="",F1709=""),"",SUMIFS('C. Consumer Service Detail'!$J$11:$J$5010,'C. Consumer Service Detail'!$D$11:$D$5010,$C1709,'C. Consumer Service Detail'!$E$11:$E$5010,$D1709,'C. Consumer Service Detail'!$F$11:$F$5010,'B. Consumer Budget'!$G1709,'C. Consumer Service Detail'!$P$11:$P$5010,"Denied"))</f>
        <v/>
      </c>
    </row>
    <row r="1710" spans="2:15" x14ac:dyDescent="0.25">
      <c r="B1710" s="64">
        <f t="shared" si="26"/>
        <v>1700</v>
      </c>
      <c r="C1710" s="65"/>
      <c r="D1710" s="66"/>
      <c r="E1710" s="104"/>
      <c r="F1710" s="66"/>
      <c r="G1710" s="88"/>
      <c r="H1710" s="66"/>
      <c r="I1710" s="67"/>
      <c r="J1710" s="67"/>
      <c r="K1710" s="121">
        <f>'B. Consumer Budget'!$I1710-'B. Consumer Budget'!$J1710</f>
        <v>0</v>
      </c>
      <c r="L1710" s="120" t="str">
        <f>IF(OR(C1710="",D1710=""),"",SUMIFS('C. Consumer Service Detail'!$J$11:$J$5010,'C. Consumer Service Detail'!$D$11:$D$5010,$C1710,'C. Consumer Service Detail'!$E$11:$E$5010,$D1710,'C. Consumer Service Detail'!$F$11:$F$5010,'B. Consumer Budget'!$G1710))</f>
        <v/>
      </c>
      <c r="M1710" s="120">
        <f>IF('B. Consumer Budget'!$K1710&lt;0,0,IF('B. Consumer Budget'!$L1710&gt;'B. Consumer Budget'!$K1710,'B. Consumer Budget'!$K1710,'B. Consumer Budget'!$L1710))</f>
        <v>0</v>
      </c>
      <c r="N1710" s="120" t="str">
        <f>IF('B. Consumer Budget'!$L1710="","",'B. Consumer Budget'!$M1710-'B. Consumer Budget'!$L1710)</f>
        <v/>
      </c>
      <c r="O1710" s="63" t="str">
        <f>IF(OR(E1710="",F1710=""),"",SUMIFS('C. Consumer Service Detail'!$J$11:$J$5010,'C. Consumer Service Detail'!$D$11:$D$5010,$C1710,'C. Consumer Service Detail'!$E$11:$E$5010,$D1710,'C. Consumer Service Detail'!$F$11:$F$5010,'B. Consumer Budget'!$G1710,'C. Consumer Service Detail'!$P$11:$P$5010,"Denied"))</f>
        <v/>
      </c>
    </row>
    <row r="1711" spans="2:15" x14ac:dyDescent="0.25">
      <c r="B1711" s="64">
        <f t="shared" si="26"/>
        <v>1701</v>
      </c>
      <c r="C1711" s="68"/>
      <c r="D1711" s="69"/>
      <c r="E1711" s="103"/>
      <c r="F1711" s="69"/>
      <c r="G1711" s="89"/>
      <c r="H1711" s="69"/>
      <c r="I1711" s="70"/>
      <c r="J1711" s="70"/>
      <c r="K1711" s="121">
        <f>'B. Consumer Budget'!$I1711-'B. Consumer Budget'!$J1711</f>
        <v>0</v>
      </c>
      <c r="L1711" s="120" t="str">
        <f>IF(OR(C1711="",D1711=""),"",SUMIFS('C. Consumer Service Detail'!$J$11:$J$5010,'C. Consumer Service Detail'!$D$11:$D$5010,$C1711,'C. Consumer Service Detail'!$E$11:$E$5010,$D1711,'C. Consumer Service Detail'!$F$11:$F$5010,'B. Consumer Budget'!$G1711))</f>
        <v/>
      </c>
      <c r="M1711" s="120">
        <f>IF('B. Consumer Budget'!$K1711&lt;0,0,IF('B. Consumer Budget'!$L1711&gt;'B. Consumer Budget'!$K1711,'B. Consumer Budget'!$K1711,'B. Consumer Budget'!$L1711))</f>
        <v>0</v>
      </c>
      <c r="N1711" s="120" t="str">
        <f>IF('B. Consumer Budget'!$L1711="","",'B. Consumer Budget'!$M1711-'B. Consumer Budget'!$L1711)</f>
        <v/>
      </c>
      <c r="O1711" s="63" t="str">
        <f>IF(OR(E1711="",F1711=""),"",SUMIFS('C. Consumer Service Detail'!$J$11:$J$5010,'C. Consumer Service Detail'!$D$11:$D$5010,$C1711,'C. Consumer Service Detail'!$E$11:$E$5010,$D1711,'C. Consumer Service Detail'!$F$11:$F$5010,'B. Consumer Budget'!$G1711,'C. Consumer Service Detail'!$P$11:$P$5010,"Denied"))</f>
        <v/>
      </c>
    </row>
    <row r="1712" spans="2:15" x14ac:dyDescent="0.25">
      <c r="B1712" s="64">
        <f t="shared" si="26"/>
        <v>1702</v>
      </c>
      <c r="C1712" s="65"/>
      <c r="D1712" s="66"/>
      <c r="E1712" s="104"/>
      <c r="F1712" s="66"/>
      <c r="G1712" s="88"/>
      <c r="H1712" s="66"/>
      <c r="I1712" s="67"/>
      <c r="J1712" s="67"/>
      <c r="K1712" s="121">
        <f>'B. Consumer Budget'!$I1712-'B. Consumer Budget'!$J1712</f>
        <v>0</v>
      </c>
      <c r="L1712" s="120" t="str">
        <f>IF(OR(C1712="",D1712=""),"",SUMIFS('C. Consumer Service Detail'!$J$11:$J$5010,'C. Consumer Service Detail'!$D$11:$D$5010,$C1712,'C. Consumer Service Detail'!$E$11:$E$5010,$D1712,'C. Consumer Service Detail'!$F$11:$F$5010,'B. Consumer Budget'!$G1712))</f>
        <v/>
      </c>
      <c r="M1712" s="120">
        <f>IF('B. Consumer Budget'!$K1712&lt;0,0,IF('B. Consumer Budget'!$L1712&gt;'B. Consumer Budget'!$K1712,'B. Consumer Budget'!$K1712,'B. Consumer Budget'!$L1712))</f>
        <v>0</v>
      </c>
      <c r="N1712" s="120" t="str">
        <f>IF('B. Consumer Budget'!$L1712="","",'B. Consumer Budget'!$M1712-'B. Consumer Budget'!$L1712)</f>
        <v/>
      </c>
      <c r="O1712" s="63" t="str">
        <f>IF(OR(E1712="",F1712=""),"",SUMIFS('C. Consumer Service Detail'!$J$11:$J$5010,'C. Consumer Service Detail'!$D$11:$D$5010,$C1712,'C. Consumer Service Detail'!$E$11:$E$5010,$D1712,'C. Consumer Service Detail'!$F$11:$F$5010,'B. Consumer Budget'!$G1712,'C. Consumer Service Detail'!$P$11:$P$5010,"Denied"))</f>
        <v/>
      </c>
    </row>
    <row r="1713" spans="2:15" x14ac:dyDescent="0.25">
      <c r="B1713" s="64">
        <f t="shared" si="26"/>
        <v>1703</v>
      </c>
      <c r="C1713" s="68"/>
      <c r="D1713" s="69"/>
      <c r="E1713" s="103"/>
      <c r="F1713" s="69"/>
      <c r="G1713" s="89"/>
      <c r="H1713" s="69"/>
      <c r="I1713" s="70"/>
      <c r="J1713" s="70"/>
      <c r="K1713" s="121">
        <f>'B. Consumer Budget'!$I1713-'B. Consumer Budget'!$J1713</f>
        <v>0</v>
      </c>
      <c r="L1713" s="120" t="str">
        <f>IF(OR(C1713="",D1713=""),"",SUMIFS('C. Consumer Service Detail'!$J$11:$J$5010,'C. Consumer Service Detail'!$D$11:$D$5010,$C1713,'C. Consumer Service Detail'!$E$11:$E$5010,$D1713,'C. Consumer Service Detail'!$F$11:$F$5010,'B. Consumer Budget'!$G1713))</f>
        <v/>
      </c>
      <c r="M1713" s="120">
        <f>IF('B. Consumer Budget'!$K1713&lt;0,0,IF('B. Consumer Budget'!$L1713&gt;'B. Consumer Budget'!$K1713,'B. Consumer Budget'!$K1713,'B. Consumer Budget'!$L1713))</f>
        <v>0</v>
      </c>
      <c r="N1713" s="120" t="str">
        <f>IF('B. Consumer Budget'!$L1713="","",'B. Consumer Budget'!$M1713-'B. Consumer Budget'!$L1713)</f>
        <v/>
      </c>
      <c r="O1713" s="63" t="str">
        <f>IF(OR(E1713="",F1713=""),"",SUMIFS('C. Consumer Service Detail'!$J$11:$J$5010,'C. Consumer Service Detail'!$D$11:$D$5010,$C1713,'C. Consumer Service Detail'!$E$11:$E$5010,$D1713,'C. Consumer Service Detail'!$F$11:$F$5010,'B. Consumer Budget'!$G1713,'C. Consumer Service Detail'!$P$11:$P$5010,"Denied"))</f>
        <v/>
      </c>
    </row>
    <row r="1714" spans="2:15" x14ac:dyDescent="0.25">
      <c r="B1714" s="64">
        <f t="shared" si="26"/>
        <v>1704</v>
      </c>
      <c r="C1714" s="65"/>
      <c r="D1714" s="66"/>
      <c r="E1714" s="104"/>
      <c r="F1714" s="66"/>
      <c r="G1714" s="88"/>
      <c r="H1714" s="66"/>
      <c r="I1714" s="67"/>
      <c r="J1714" s="67"/>
      <c r="K1714" s="121">
        <f>'B. Consumer Budget'!$I1714-'B. Consumer Budget'!$J1714</f>
        <v>0</v>
      </c>
      <c r="L1714" s="120" t="str">
        <f>IF(OR(C1714="",D1714=""),"",SUMIFS('C. Consumer Service Detail'!$J$11:$J$5010,'C. Consumer Service Detail'!$D$11:$D$5010,$C1714,'C. Consumer Service Detail'!$E$11:$E$5010,$D1714,'C. Consumer Service Detail'!$F$11:$F$5010,'B. Consumer Budget'!$G1714))</f>
        <v/>
      </c>
      <c r="M1714" s="120">
        <f>IF('B. Consumer Budget'!$K1714&lt;0,0,IF('B. Consumer Budget'!$L1714&gt;'B. Consumer Budget'!$K1714,'B. Consumer Budget'!$K1714,'B. Consumer Budget'!$L1714))</f>
        <v>0</v>
      </c>
      <c r="N1714" s="120" t="str">
        <f>IF('B. Consumer Budget'!$L1714="","",'B. Consumer Budget'!$M1714-'B. Consumer Budget'!$L1714)</f>
        <v/>
      </c>
      <c r="O1714" s="63" t="str">
        <f>IF(OR(E1714="",F1714=""),"",SUMIFS('C. Consumer Service Detail'!$J$11:$J$5010,'C. Consumer Service Detail'!$D$11:$D$5010,$C1714,'C. Consumer Service Detail'!$E$11:$E$5010,$D1714,'C. Consumer Service Detail'!$F$11:$F$5010,'B. Consumer Budget'!$G1714,'C. Consumer Service Detail'!$P$11:$P$5010,"Denied"))</f>
        <v/>
      </c>
    </row>
    <row r="1715" spans="2:15" x14ac:dyDescent="0.25">
      <c r="B1715" s="64">
        <f t="shared" ref="B1715:B1778" si="27">B1714+1</f>
        <v>1705</v>
      </c>
      <c r="C1715" s="68"/>
      <c r="D1715" s="69"/>
      <c r="E1715" s="103"/>
      <c r="F1715" s="69"/>
      <c r="G1715" s="89"/>
      <c r="H1715" s="69"/>
      <c r="I1715" s="70"/>
      <c r="J1715" s="70"/>
      <c r="K1715" s="121">
        <f>'B. Consumer Budget'!$I1715-'B. Consumer Budget'!$J1715</f>
        <v>0</v>
      </c>
      <c r="L1715" s="120" t="str">
        <f>IF(OR(C1715="",D1715=""),"",SUMIFS('C. Consumer Service Detail'!$J$11:$J$5010,'C. Consumer Service Detail'!$D$11:$D$5010,$C1715,'C. Consumer Service Detail'!$E$11:$E$5010,$D1715,'C. Consumer Service Detail'!$F$11:$F$5010,'B. Consumer Budget'!$G1715))</f>
        <v/>
      </c>
      <c r="M1715" s="120">
        <f>IF('B. Consumer Budget'!$K1715&lt;0,0,IF('B. Consumer Budget'!$L1715&gt;'B. Consumer Budget'!$K1715,'B. Consumer Budget'!$K1715,'B. Consumer Budget'!$L1715))</f>
        <v>0</v>
      </c>
      <c r="N1715" s="120" t="str">
        <f>IF('B. Consumer Budget'!$L1715="","",'B. Consumer Budget'!$M1715-'B. Consumer Budget'!$L1715)</f>
        <v/>
      </c>
      <c r="O1715" s="63" t="str">
        <f>IF(OR(E1715="",F1715=""),"",SUMIFS('C. Consumer Service Detail'!$J$11:$J$5010,'C. Consumer Service Detail'!$D$11:$D$5010,$C1715,'C. Consumer Service Detail'!$E$11:$E$5010,$D1715,'C. Consumer Service Detail'!$F$11:$F$5010,'B. Consumer Budget'!$G1715,'C. Consumer Service Detail'!$P$11:$P$5010,"Denied"))</f>
        <v/>
      </c>
    </row>
    <row r="1716" spans="2:15" x14ac:dyDescent="0.25">
      <c r="B1716" s="64">
        <f t="shared" si="27"/>
        <v>1706</v>
      </c>
      <c r="C1716" s="65"/>
      <c r="D1716" s="66"/>
      <c r="E1716" s="104"/>
      <c r="F1716" s="66"/>
      <c r="G1716" s="88"/>
      <c r="H1716" s="66"/>
      <c r="I1716" s="67"/>
      <c r="J1716" s="67"/>
      <c r="K1716" s="121">
        <f>'B. Consumer Budget'!$I1716-'B. Consumer Budget'!$J1716</f>
        <v>0</v>
      </c>
      <c r="L1716" s="120" t="str">
        <f>IF(OR(C1716="",D1716=""),"",SUMIFS('C. Consumer Service Detail'!$J$11:$J$5010,'C. Consumer Service Detail'!$D$11:$D$5010,$C1716,'C. Consumer Service Detail'!$E$11:$E$5010,$D1716,'C. Consumer Service Detail'!$F$11:$F$5010,'B. Consumer Budget'!$G1716))</f>
        <v/>
      </c>
      <c r="M1716" s="120">
        <f>IF('B. Consumer Budget'!$K1716&lt;0,0,IF('B. Consumer Budget'!$L1716&gt;'B. Consumer Budget'!$K1716,'B. Consumer Budget'!$K1716,'B. Consumer Budget'!$L1716))</f>
        <v>0</v>
      </c>
      <c r="N1716" s="120" t="str">
        <f>IF('B. Consumer Budget'!$L1716="","",'B. Consumer Budget'!$M1716-'B. Consumer Budget'!$L1716)</f>
        <v/>
      </c>
      <c r="O1716" s="63" t="str">
        <f>IF(OR(E1716="",F1716=""),"",SUMIFS('C. Consumer Service Detail'!$J$11:$J$5010,'C. Consumer Service Detail'!$D$11:$D$5010,$C1716,'C. Consumer Service Detail'!$E$11:$E$5010,$D1716,'C. Consumer Service Detail'!$F$11:$F$5010,'B. Consumer Budget'!$G1716,'C. Consumer Service Detail'!$P$11:$P$5010,"Denied"))</f>
        <v/>
      </c>
    </row>
    <row r="1717" spans="2:15" x14ac:dyDescent="0.25">
      <c r="B1717" s="64">
        <f t="shared" si="27"/>
        <v>1707</v>
      </c>
      <c r="C1717" s="68"/>
      <c r="D1717" s="69"/>
      <c r="E1717" s="103"/>
      <c r="F1717" s="69"/>
      <c r="G1717" s="89"/>
      <c r="H1717" s="69"/>
      <c r="I1717" s="70"/>
      <c r="J1717" s="70"/>
      <c r="K1717" s="121">
        <f>'B. Consumer Budget'!$I1717-'B. Consumer Budget'!$J1717</f>
        <v>0</v>
      </c>
      <c r="L1717" s="120" t="str">
        <f>IF(OR(C1717="",D1717=""),"",SUMIFS('C. Consumer Service Detail'!$J$11:$J$5010,'C. Consumer Service Detail'!$D$11:$D$5010,$C1717,'C. Consumer Service Detail'!$E$11:$E$5010,$D1717,'C. Consumer Service Detail'!$F$11:$F$5010,'B. Consumer Budget'!$G1717))</f>
        <v/>
      </c>
      <c r="M1717" s="120">
        <f>IF('B. Consumer Budget'!$K1717&lt;0,0,IF('B. Consumer Budget'!$L1717&gt;'B. Consumer Budget'!$K1717,'B. Consumer Budget'!$K1717,'B. Consumer Budget'!$L1717))</f>
        <v>0</v>
      </c>
      <c r="N1717" s="120" t="str">
        <f>IF('B. Consumer Budget'!$L1717="","",'B. Consumer Budget'!$M1717-'B. Consumer Budget'!$L1717)</f>
        <v/>
      </c>
      <c r="O1717" s="63" t="str">
        <f>IF(OR(E1717="",F1717=""),"",SUMIFS('C. Consumer Service Detail'!$J$11:$J$5010,'C. Consumer Service Detail'!$D$11:$D$5010,$C1717,'C. Consumer Service Detail'!$E$11:$E$5010,$D1717,'C. Consumer Service Detail'!$F$11:$F$5010,'B. Consumer Budget'!$G1717,'C. Consumer Service Detail'!$P$11:$P$5010,"Denied"))</f>
        <v/>
      </c>
    </row>
    <row r="1718" spans="2:15" x14ac:dyDescent="0.25">
      <c r="B1718" s="64">
        <f t="shared" si="27"/>
        <v>1708</v>
      </c>
      <c r="C1718" s="65"/>
      <c r="D1718" s="66"/>
      <c r="E1718" s="104"/>
      <c r="F1718" s="66"/>
      <c r="G1718" s="88"/>
      <c r="H1718" s="66"/>
      <c r="I1718" s="67"/>
      <c r="J1718" s="67"/>
      <c r="K1718" s="121">
        <f>'B. Consumer Budget'!$I1718-'B. Consumer Budget'!$J1718</f>
        <v>0</v>
      </c>
      <c r="L1718" s="120" t="str">
        <f>IF(OR(C1718="",D1718=""),"",SUMIFS('C. Consumer Service Detail'!$J$11:$J$5010,'C. Consumer Service Detail'!$D$11:$D$5010,$C1718,'C. Consumer Service Detail'!$E$11:$E$5010,$D1718,'C. Consumer Service Detail'!$F$11:$F$5010,'B. Consumer Budget'!$G1718))</f>
        <v/>
      </c>
      <c r="M1718" s="120">
        <f>IF('B. Consumer Budget'!$K1718&lt;0,0,IF('B. Consumer Budget'!$L1718&gt;'B. Consumer Budget'!$K1718,'B. Consumer Budget'!$K1718,'B. Consumer Budget'!$L1718))</f>
        <v>0</v>
      </c>
      <c r="N1718" s="120" t="str">
        <f>IF('B. Consumer Budget'!$L1718="","",'B. Consumer Budget'!$M1718-'B. Consumer Budget'!$L1718)</f>
        <v/>
      </c>
      <c r="O1718" s="63" t="str">
        <f>IF(OR(E1718="",F1718=""),"",SUMIFS('C. Consumer Service Detail'!$J$11:$J$5010,'C. Consumer Service Detail'!$D$11:$D$5010,$C1718,'C. Consumer Service Detail'!$E$11:$E$5010,$D1718,'C. Consumer Service Detail'!$F$11:$F$5010,'B. Consumer Budget'!$G1718,'C. Consumer Service Detail'!$P$11:$P$5010,"Denied"))</f>
        <v/>
      </c>
    </row>
    <row r="1719" spans="2:15" x14ac:dyDescent="0.25">
      <c r="B1719" s="64">
        <f t="shared" si="27"/>
        <v>1709</v>
      </c>
      <c r="C1719" s="68"/>
      <c r="D1719" s="69"/>
      <c r="E1719" s="103"/>
      <c r="F1719" s="69"/>
      <c r="G1719" s="89"/>
      <c r="H1719" s="69"/>
      <c r="I1719" s="70"/>
      <c r="J1719" s="70"/>
      <c r="K1719" s="121">
        <f>'B. Consumer Budget'!$I1719-'B. Consumer Budget'!$J1719</f>
        <v>0</v>
      </c>
      <c r="L1719" s="120" t="str">
        <f>IF(OR(C1719="",D1719=""),"",SUMIFS('C. Consumer Service Detail'!$J$11:$J$5010,'C. Consumer Service Detail'!$D$11:$D$5010,$C1719,'C. Consumer Service Detail'!$E$11:$E$5010,$D1719,'C. Consumer Service Detail'!$F$11:$F$5010,'B. Consumer Budget'!$G1719))</f>
        <v/>
      </c>
      <c r="M1719" s="120">
        <f>IF('B. Consumer Budget'!$K1719&lt;0,0,IF('B. Consumer Budget'!$L1719&gt;'B. Consumer Budget'!$K1719,'B. Consumer Budget'!$K1719,'B. Consumer Budget'!$L1719))</f>
        <v>0</v>
      </c>
      <c r="N1719" s="120" t="str">
        <f>IF('B. Consumer Budget'!$L1719="","",'B. Consumer Budget'!$M1719-'B. Consumer Budget'!$L1719)</f>
        <v/>
      </c>
      <c r="O1719" s="63" t="str">
        <f>IF(OR(E1719="",F1719=""),"",SUMIFS('C. Consumer Service Detail'!$J$11:$J$5010,'C. Consumer Service Detail'!$D$11:$D$5010,$C1719,'C. Consumer Service Detail'!$E$11:$E$5010,$D1719,'C. Consumer Service Detail'!$F$11:$F$5010,'B. Consumer Budget'!$G1719,'C. Consumer Service Detail'!$P$11:$P$5010,"Denied"))</f>
        <v/>
      </c>
    </row>
    <row r="1720" spans="2:15" x14ac:dyDescent="0.25">
      <c r="B1720" s="64">
        <f t="shared" si="27"/>
        <v>1710</v>
      </c>
      <c r="C1720" s="65"/>
      <c r="D1720" s="66"/>
      <c r="E1720" s="104"/>
      <c r="F1720" s="66"/>
      <c r="G1720" s="88"/>
      <c r="H1720" s="66"/>
      <c r="I1720" s="67"/>
      <c r="J1720" s="67"/>
      <c r="K1720" s="121">
        <f>'B. Consumer Budget'!$I1720-'B. Consumer Budget'!$J1720</f>
        <v>0</v>
      </c>
      <c r="L1720" s="120" t="str">
        <f>IF(OR(C1720="",D1720=""),"",SUMIFS('C. Consumer Service Detail'!$J$11:$J$5010,'C. Consumer Service Detail'!$D$11:$D$5010,$C1720,'C. Consumer Service Detail'!$E$11:$E$5010,$D1720,'C. Consumer Service Detail'!$F$11:$F$5010,'B. Consumer Budget'!$G1720))</f>
        <v/>
      </c>
      <c r="M1720" s="120">
        <f>IF('B. Consumer Budget'!$K1720&lt;0,0,IF('B. Consumer Budget'!$L1720&gt;'B. Consumer Budget'!$K1720,'B. Consumer Budget'!$K1720,'B. Consumer Budget'!$L1720))</f>
        <v>0</v>
      </c>
      <c r="N1720" s="120" t="str">
        <f>IF('B. Consumer Budget'!$L1720="","",'B. Consumer Budget'!$M1720-'B. Consumer Budget'!$L1720)</f>
        <v/>
      </c>
      <c r="O1720" s="63" t="str">
        <f>IF(OR(E1720="",F1720=""),"",SUMIFS('C. Consumer Service Detail'!$J$11:$J$5010,'C. Consumer Service Detail'!$D$11:$D$5010,$C1720,'C. Consumer Service Detail'!$E$11:$E$5010,$D1720,'C. Consumer Service Detail'!$F$11:$F$5010,'B. Consumer Budget'!$G1720,'C. Consumer Service Detail'!$P$11:$P$5010,"Denied"))</f>
        <v/>
      </c>
    </row>
    <row r="1721" spans="2:15" x14ac:dyDescent="0.25">
      <c r="B1721" s="64">
        <f t="shared" si="27"/>
        <v>1711</v>
      </c>
      <c r="C1721" s="68"/>
      <c r="D1721" s="69"/>
      <c r="E1721" s="103"/>
      <c r="F1721" s="69"/>
      <c r="G1721" s="89"/>
      <c r="H1721" s="69"/>
      <c r="I1721" s="70"/>
      <c r="J1721" s="70"/>
      <c r="K1721" s="121">
        <f>'B. Consumer Budget'!$I1721-'B. Consumer Budget'!$J1721</f>
        <v>0</v>
      </c>
      <c r="L1721" s="120" t="str">
        <f>IF(OR(C1721="",D1721=""),"",SUMIFS('C. Consumer Service Detail'!$J$11:$J$5010,'C. Consumer Service Detail'!$D$11:$D$5010,$C1721,'C. Consumer Service Detail'!$E$11:$E$5010,$D1721,'C. Consumer Service Detail'!$F$11:$F$5010,'B. Consumer Budget'!$G1721))</f>
        <v/>
      </c>
      <c r="M1721" s="120">
        <f>IF('B. Consumer Budget'!$K1721&lt;0,0,IF('B. Consumer Budget'!$L1721&gt;'B. Consumer Budget'!$K1721,'B. Consumer Budget'!$K1721,'B. Consumer Budget'!$L1721))</f>
        <v>0</v>
      </c>
      <c r="N1721" s="120" t="str">
        <f>IF('B. Consumer Budget'!$L1721="","",'B. Consumer Budget'!$M1721-'B. Consumer Budget'!$L1721)</f>
        <v/>
      </c>
      <c r="O1721" s="63" t="str">
        <f>IF(OR(E1721="",F1721=""),"",SUMIFS('C. Consumer Service Detail'!$J$11:$J$5010,'C. Consumer Service Detail'!$D$11:$D$5010,$C1721,'C. Consumer Service Detail'!$E$11:$E$5010,$D1721,'C. Consumer Service Detail'!$F$11:$F$5010,'B. Consumer Budget'!$G1721,'C. Consumer Service Detail'!$P$11:$P$5010,"Denied"))</f>
        <v/>
      </c>
    </row>
    <row r="1722" spans="2:15" x14ac:dyDescent="0.25">
      <c r="B1722" s="64">
        <f t="shared" si="27"/>
        <v>1712</v>
      </c>
      <c r="C1722" s="65"/>
      <c r="D1722" s="66"/>
      <c r="E1722" s="104"/>
      <c r="F1722" s="66"/>
      <c r="G1722" s="88"/>
      <c r="H1722" s="66"/>
      <c r="I1722" s="67"/>
      <c r="J1722" s="67"/>
      <c r="K1722" s="121">
        <f>'B. Consumer Budget'!$I1722-'B. Consumer Budget'!$J1722</f>
        <v>0</v>
      </c>
      <c r="L1722" s="120" t="str">
        <f>IF(OR(C1722="",D1722=""),"",SUMIFS('C. Consumer Service Detail'!$J$11:$J$5010,'C. Consumer Service Detail'!$D$11:$D$5010,$C1722,'C. Consumer Service Detail'!$E$11:$E$5010,$D1722,'C. Consumer Service Detail'!$F$11:$F$5010,'B. Consumer Budget'!$G1722))</f>
        <v/>
      </c>
      <c r="M1722" s="120">
        <f>IF('B. Consumer Budget'!$K1722&lt;0,0,IF('B. Consumer Budget'!$L1722&gt;'B. Consumer Budget'!$K1722,'B. Consumer Budget'!$K1722,'B. Consumer Budget'!$L1722))</f>
        <v>0</v>
      </c>
      <c r="N1722" s="120" t="str">
        <f>IF('B. Consumer Budget'!$L1722="","",'B. Consumer Budget'!$M1722-'B. Consumer Budget'!$L1722)</f>
        <v/>
      </c>
      <c r="O1722" s="63" t="str">
        <f>IF(OR(E1722="",F1722=""),"",SUMIFS('C. Consumer Service Detail'!$J$11:$J$5010,'C. Consumer Service Detail'!$D$11:$D$5010,$C1722,'C. Consumer Service Detail'!$E$11:$E$5010,$D1722,'C. Consumer Service Detail'!$F$11:$F$5010,'B. Consumer Budget'!$G1722,'C. Consumer Service Detail'!$P$11:$P$5010,"Denied"))</f>
        <v/>
      </c>
    </row>
    <row r="1723" spans="2:15" x14ac:dyDescent="0.25">
      <c r="B1723" s="64">
        <f t="shared" si="27"/>
        <v>1713</v>
      </c>
      <c r="C1723" s="68"/>
      <c r="D1723" s="69"/>
      <c r="E1723" s="103"/>
      <c r="F1723" s="69"/>
      <c r="G1723" s="89"/>
      <c r="H1723" s="69"/>
      <c r="I1723" s="70"/>
      <c r="J1723" s="70"/>
      <c r="K1723" s="121">
        <f>'B. Consumer Budget'!$I1723-'B. Consumer Budget'!$J1723</f>
        <v>0</v>
      </c>
      <c r="L1723" s="120" t="str">
        <f>IF(OR(C1723="",D1723=""),"",SUMIFS('C. Consumer Service Detail'!$J$11:$J$5010,'C. Consumer Service Detail'!$D$11:$D$5010,$C1723,'C. Consumer Service Detail'!$E$11:$E$5010,$D1723,'C. Consumer Service Detail'!$F$11:$F$5010,'B. Consumer Budget'!$G1723))</f>
        <v/>
      </c>
      <c r="M1723" s="120">
        <f>IF('B. Consumer Budget'!$K1723&lt;0,0,IF('B. Consumer Budget'!$L1723&gt;'B. Consumer Budget'!$K1723,'B. Consumer Budget'!$K1723,'B. Consumer Budget'!$L1723))</f>
        <v>0</v>
      </c>
      <c r="N1723" s="120" t="str">
        <f>IF('B. Consumer Budget'!$L1723="","",'B. Consumer Budget'!$M1723-'B. Consumer Budget'!$L1723)</f>
        <v/>
      </c>
      <c r="O1723" s="63" t="str">
        <f>IF(OR(E1723="",F1723=""),"",SUMIFS('C. Consumer Service Detail'!$J$11:$J$5010,'C. Consumer Service Detail'!$D$11:$D$5010,$C1723,'C. Consumer Service Detail'!$E$11:$E$5010,$D1723,'C. Consumer Service Detail'!$F$11:$F$5010,'B. Consumer Budget'!$G1723,'C. Consumer Service Detail'!$P$11:$P$5010,"Denied"))</f>
        <v/>
      </c>
    </row>
    <row r="1724" spans="2:15" x14ac:dyDescent="0.25">
      <c r="B1724" s="64">
        <f t="shared" si="27"/>
        <v>1714</v>
      </c>
      <c r="C1724" s="65"/>
      <c r="D1724" s="66"/>
      <c r="E1724" s="104"/>
      <c r="F1724" s="66"/>
      <c r="G1724" s="88"/>
      <c r="H1724" s="66"/>
      <c r="I1724" s="67"/>
      <c r="J1724" s="67"/>
      <c r="K1724" s="121">
        <f>'B. Consumer Budget'!$I1724-'B. Consumer Budget'!$J1724</f>
        <v>0</v>
      </c>
      <c r="L1724" s="120" t="str">
        <f>IF(OR(C1724="",D1724=""),"",SUMIFS('C. Consumer Service Detail'!$J$11:$J$5010,'C. Consumer Service Detail'!$D$11:$D$5010,$C1724,'C. Consumer Service Detail'!$E$11:$E$5010,$D1724,'C. Consumer Service Detail'!$F$11:$F$5010,'B. Consumer Budget'!$G1724))</f>
        <v/>
      </c>
      <c r="M1724" s="120">
        <f>IF('B. Consumer Budget'!$K1724&lt;0,0,IF('B. Consumer Budget'!$L1724&gt;'B. Consumer Budget'!$K1724,'B. Consumer Budget'!$K1724,'B. Consumer Budget'!$L1724))</f>
        <v>0</v>
      </c>
      <c r="N1724" s="120" t="str">
        <f>IF('B. Consumer Budget'!$L1724="","",'B. Consumer Budget'!$M1724-'B. Consumer Budget'!$L1724)</f>
        <v/>
      </c>
      <c r="O1724" s="63" t="str">
        <f>IF(OR(E1724="",F1724=""),"",SUMIFS('C. Consumer Service Detail'!$J$11:$J$5010,'C. Consumer Service Detail'!$D$11:$D$5010,$C1724,'C. Consumer Service Detail'!$E$11:$E$5010,$D1724,'C. Consumer Service Detail'!$F$11:$F$5010,'B. Consumer Budget'!$G1724,'C. Consumer Service Detail'!$P$11:$P$5010,"Denied"))</f>
        <v/>
      </c>
    </row>
    <row r="1725" spans="2:15" x14ac:dyDescent="0.25">
      <c r="B1725" s="64">
        <f t="shared" si="27"/>
        <v>1715</v>
      </c>
      <c r="C1725" s="68"/>
      <c r="D1725" s="69"/>
      <c r="E1725" s="103"/>
      <c r="F1725" s="69"/>
      <c r="G1725" s="89"/>
      <c r="H1725" s="69"/>
      <c r="I1725" s="70"/>
      <c r="J1725" s="70"/>
      <c r="K1725" s="121">
        <f>'B. Consumer Budget'!$I1725-'B. Consumer Budget'!$J1725</f>
        <v>0</v>
      </c>
      <c r="L1725" s="120" t="str">
        <f>IF(OR(C1725="",D1725=""),"",SUMIFS('C. Consumer Service Detail'!$J$11:$J$5010,'C. Consumer Service Detail'!$D$11:$D$5010,$C1725,'C. Consumer Service Detail'!$E$11:$E$5010,$D1725,'C. Consumer Service Detail'!$F$11:$F$5010,'B. Consumer Budget'!$G1725))</f>
        <v/>
      </c>
      <c r="M1725" s="120">
        <f>IF('B. Consumer Budget'!$K1725&lt;0,0,IF('B. Consumer Budget'!$L1725&gt;'B. Consumer Budget'!$K1725,'B. Consumer Budget'!$K1725,'B. Consumer Budget'!$L1725))</f>
        <v>0</v>
      </c>
      <c r="N1725" s="120" t="str">
        <f>IF('B. Consumer Budget'!$L1725="","",'B. Consumer Budget'!$M1725-'B. Consumer Budget'!$L1725)</f>
        <v/>
      </c>
      <c r="O1725" s="63" t="str">
        <f>IF(OR(E1725="",F1725=""),"",SUMIFS('C. Consumer Service Detail'!$J$11:$J$5010,'C. Consumer Service Detail'!$D$11:$D$5010,$C1725,'C. Consumer Service Detail'!$E$11:$E$5010,$D1725,'C. Consumer Service Detail'!$F$11:$F$5010,'B. Consumer Budget'!$G1725,'C. Consumer Service Detail'!$P$11:$P$5010,"Denied"))</f>
        <v/>
      </c>
    </row>
    <row r="1726" spans="2:15" x14ac:dyDescent="0.25">
      <c r="B1726" s="64">
        <f t="shared" si="27"/>
        <v>1716</v>
      </c>
      <c r="C1726" s="65"/>
      <c r="D1726" s="66"/>
      <c r="E1726" s="104"/>
      <c r="F1726" s="66"/>
      <c r="G1726" s="88"/>
      <c r="H1726" s="66"/>
      <c r="I1726" s="67"/>
      <c r="J1726" s="67"/>
      <c r="K1726" s="121">
        <f>'B. Consumer Budget'!$I1726-'B. Consumer Budget'!$J1726</f>
        <v>0</v>
      </c>
      <c r="L1726" s="120" t="str">
        <f>IF(OR(C1726="",D1726=""),"",SUMIFS('C. Consumer Service Detail'!$J$11:$J$5010,'C. Consumer Service Detail'!$D$11:$D$5010,$C1726,'C. Consumer Service Detail'!$E$11:$E$5010,$D1726,'C. Consumer Service Detail'!$F$11:$F$5010,'B. Consumer Budget'!$G1726))</f>
        <v/>
      </c>
      <c r="M1726" s="120">
        <f>IF('B. Consumer Budget'!$K1726&lt;0,0,IF('B. Consumer Budget'!$L1726&gt;'B. Consumer Budget'!$K1726,'B. Consumer Budget'!$K1726,'B. Consumer Budget'!$L1726))</f>
        <v>0</v>
      </c>
      <c r="N1726" s="120" t="str">
        <f>IF('B. Consumer Budget'!$L1726="","",'B. Consumer Budget'!$M1726-'B. Consumer Budget'!$L1726)</f>
        <v/>
      </c>
      <c r="O1726" s="63" t="str">
        <f>IF(OR(E1726="",F1726=""),"",SUMIFS('C. Consumer Service Detail'!$J$11:$J$5010,'C. Consumer Service Detail'!$D$11:$D$5010,$C1726,'C. Consumer Service Detail'!$E$11:$E$5010,$D1726,'C. Consumer Service Detail'!$F$11:$F$5010,'B. Consumer Budget'!$G1726,'C. Consumer Service Detail'!$P$11:$P$5010,"Denied"))</f>
        <v/>
      </c>
    </row>
    <row r="1727" spans="2:15" x14ac:dyDescent="0.25">
      <c r="B1727" s="64">
        <f t="shared" si="27"/>
        <v>1717</v>
      </c>
      <c r="C1727" s="68"/>
      <c r="D1727" s="69"/>
      <c r="E1727" s="103"/>
      <c r="F1727" s="69"/>
      <c r="G1727" s="89"/>
      <c r="H1727" s="69"/>
      <c r="I1727" s="70"/>
      <c r="J1727" s="70"/>
      <c r="K1727" s="121">
        <f>'B. Consumer Budget'!$I1727-'B. Consumer Budget'!$J1727</f>
        <v>0</v>
      </c>
      <c r="L1727" s="120" t="str">
        <f>IF(OR(C1727="",D1727=""),"",SUMIFS('C. Consumer Service Detail'!$J$11:$J$5010,'C. Consumer Service Detail'!$D$11:$D$5010,$C1727,'C. Consumer Service Detail'!$E$11:$E$5010,$D1727,'C. Consumer Service Detail'!$F$11:$F$5010,'B. Consumer Budget'!$G1727))</f>
        <v/>
      </c>
      <c r="M1727" s="120">
        <f>IF('B. Consumer Budget'!$K1727&lt;0,0,IF('B. Consumer Budget'!$L1727&gt;'B. Consumer Budget'!$K1727,'B. Consumer Budget'!$K1727,'B. Consumer Budget'!$L1727))</f>
        <v>0</v>
      </c>
      <c r="N1727" s="120" t="str">
        <f>IF('B. Consumer Budget'!$L1727="","",'B. Consumer Budget'!$M1727-'B. Consumer Budget'!$L1727)</f>
        <v/>
      </c>
      <c r="O1727" s="63" t="str">
        <f>IF(OR(E1727="",F1727=""),"",SUMIFS('C. Consumer Service Detail'!$J$11:$J$5010,'C. Consumer Service Detail'!$D$11:$D$5010,$C1727,'C. Consumer Service Detail'!$E$11:$E$5010,$D1727,'C. Consumer Service Detail'!$F$11:$F$5010,'B. Consumer Budget'!$G1727,'C. Consumer Service Detail'!$P$11:$P$5010,"Denied"))</f>
        <v/>
      </c>
    </row>
    <row r="1728" spans="2:15" x14ac:dyDescent="0.25">
      <c r="B1728" s="64">
        <f t="shared" si="27"/>
        <v>1718</v>
      </c>
      <c r="C1728" s="65"/>
      <c r="D1728" s="66"/>
      <c r="E1728" s="104"/>
      <c r="F1728" s="66"/>
      <c r="G1728" s="88"/>
      <c r="H1728" s="66"/>
      <c r="I1728" s="67"/>
      <c r="J1728" s="67"/>
      <c r="K1728" s="121">
        <f>'B. Consumer Budget'!$I1728-'B. Consumer Budget'!$J1728</f>
        <v>0</v>
      </c>
      <c r="L1728" s="120" t="str">
        <f>IF(OR(C1728="",D1728=""),"",SUMIFS('C. Consumer Service Detail'!$J$11:$J$5010,'C. Consumer Service Detail'!$D$11:$D$5010,$C1728,'C. Consumer Service Detail'!$E$11:$E$5010,$D1728,'C. Consumer Service Detail'!$F$11:$F$5010,'B. Consumer Budget'!$G1728))</f>
        <v/>
      </c>
      <c r="M1728" s="120">
        <f>IF('B. Consumer Budget'!$K1728&lt;0,0,IF('B. Consumer Budget'!$L1728&gt;'B. Consumer Budget'!$K1728,'B. Consumer Budget'!$K1728,'B. Consumer Budget'!$L1728))</f>
        <v>0</v>
      </c>
      <c r="N1728" s="120" t="str">
        <f>IF('B. Consumer Budget'!$L1728="","",'B. Consumer Budget'!$M1728-'B. Consumer Budget'!$L1728)</f>
        <v/>
      </c>
      <c r="O1728" s="63" t="str">
        <f>IF(OR(E1728="",F1728=""),"",SUMIFS('C. Consumer Service Detail'!$J$11:$J$5010,'C. Consumer Service Detail'!$D$11:$D$5010,$C1728,'C. Consumer Service Detail'!$E$11:$E$5010,$D1728,'C. Consumer Service Detail'!$F$11:$F$5010,'B. Consumer Budget'!$G1728,'C. Consumer Service Detail'!$P$11:$P$5010,"Denied"))</f>
        <v/>
      </c>
    </row>
    <row r="1729" spans="2:15" x14ac:dyDescent="0.25">
      <c r="B1729" s="64">
        <f t="shared" si="27"/>
        <v>1719</v>
      </c>
      <c r="C1729" s="68"/>
      <c r="D1729" s="69"/>
      <c r="E1729" s="103"/>
      <c r="F1729" s="69"/>
      <c r="G1729" s="89"/>
      <c r="H1729" s="69"/>
      <c r="I1729" s="70"/>
      <c r="J1729" s="70"/>
      <c r="K1729" s="121">
        <f>'B. Consumer Budget'!$I1729-'B. Consumer Budget'!$J1729</f>
        <v>0</v>
      </c>
      <c r="L1729" s="120" t="str">
        <f>IF(OR(C1729="",D1729=""),"",SUMIFS('C. Consumer Service Detail'!$J$11:$J$5010,'C. Consumer Service Detail'!$D$11:$D$5010,$C1729,'C. Consumer Service Detail'!$E$11:$E$5010,$D1729,'C. Consumer Service Detail'!$F$11:$F$5010,'B. Consumer Budget'!$G1729))</f>
        <v/>
      </c>
      <c r="M1729" s="120">
        <f>IF('B. Consumer Budget'!$K1729&lt;0,0,IF('B. Consumer Budget'!$L1729&gt;'B. Consumer Budget'!$K1729,'B. Consumer Budget'!$K1729,'B. Consumer Budget'!$L1729))</f>
        <v>0</v>
      </c>
      <c r="N1729" s="120" t="str">
        <f>IF('B. Consumer Budget'!$L1729="","",'B. Consumer Budget'!$M1729-'B. Consumer Budget'!$L1729)</f>
        <v/>
      </c>
      <c r="O1729" s="63" t="str">
        <f>IF(OR(E1729="",F1729=""),"",SUMIFS('C. Consumer Service Detail'!$J$11:$J$5010,'C. Consumer Service Detail'!$D$11:$D$5010,$C1729,'C. Consumer Service Detail'!$E$11:$E$5010,$D1729,'C. Consumer Service Detail'!$F$11:$F$5010,'B. Consumer Budget'!$G1729,'C. Consumer Service Detail'!$P$11:$P$5010,"Denied"))</f>
        <v/>
      </c>
    </row>
    <row r="1730" spans="2:15" x14ac:dyDescent="0.25">
      <c r="B1730" s="64">
        <f t="shared" si="27"/>
        <v>1720</v>
      </c>
      <c r="C1730" s="65"/>
      <c r="D1730" s="66"/>
      <c r="E1730" s="104"/>
      <c r="F1730" s="66"/>
      <c r="G1730" s="88"/>
      <c r="H1730" s="66"/>
      <c r="I1730" s="67"/>
      <c r="J1730" s="67"/>
      <c r="K1730" s="121">
        <f>'B. Consumer Budget'!$I1730-'B. Consumer Budget'!$J1730</f>
        <v>0</v>
      </c>
      <c r="L1730" s="120" t="str">
        <f>IF(OR(C1730="",D1730=""),"",SUMIFS('C. Consumer Service Detail'!$J$11:$J$5010,'C. Consumer Service Detail'!$D$11:$D$5010,$C1730,'C. Consumer Service Detail'!$E$11:$E$5010,$D1730,'C. Consumer Service Detail'!$F$11:$F$5010,'B. Consumer Budget'!$G1730))</f>
        <v/>
      </c>
      <c r="M1730" s="120">
        <f>IF('B. Consumer Budget'!$K1730&lt;0,0,IF('B. Consumer Budget'!$L1730&gt;'B. Consumer Budget'!$K1730,'B. Consumer Budget'!$K1730,'B. Consumer Budget'!$L1730))</f>
        <v>0</v>
      </c>
      <c r="N1730" s="120" t="str">
        <f>IF('B. Consumer Budget'!$L1730="","",'B. Consumer Budget'!$M1730-'B. Consumer Budget'!$L1730)</f>
        <v/>
      </c>
      <c r="O1730" s="63" t="str">
        <f>IF(OR(E1730="",F1730=""),"",SUMIFS('C. Consumer Service Detail'!$J$11:$J$5010,'C. Consumer Service Detail'!$D$11:$D$5010,$C1730,'C. Consumer Service Detail'!$E$11:$E$5010,$D1730,'C. Consumer Service Detail'!$F$11:$F$5010,'B. Consumer Budget'!$G1730,'C. Consumer Service Detail'!$P$11:$P$5010,"Denied"))</f>
        <v/>
      </c>
    </row>
    <row r="1731" spans="2:15" x14ac:dyDescent="0.25">
      <c r="B1731" s="64">
        <f t="shared" si="27"/>
        <v>1721</v>
      </c>
      <c r="C1731" s="68"/>
      <c r="D1731" s="69"/>
      <c r="E1731" s="103"/>
      <c r="F1731" s="69"/>
      <c r="G1731" s="89"/>
      <c r="H1731" s="69"/>
      <c r="I1731" s="70"/>
      <c r="J1731" s="70"/>
      <c r="K1731" s="121">
        <f>'B. Consumer Budget'!$I1731-'B. Consumer Budget'!$J1731</f>
        <v>0</v>
      </c>
      <c r="L1731" s="120" t="str">
        <f>IF(OR(C1731="",D1731=""),"",SUMIFS('C. Consumer Service Detail'!$J$11:$J$5010,'C. Consumer Service Detail'!$D$11:$D$5010,$C1731,'C. Consumer Service Detail'!$E$11:$E$5010,$D1731,'C. Consumer Service Detail'!$F$11:$F$5010,'B. Consumer Budget'!$G1731))</f>
        <v/>
      </c>
      <c r="M1731" s="120">
        <f>IF('B. Consumer Budget'!$K1731&lt;0,0,IF('B. Consumer Budget'!$L1731&gt;'B. Consumer Budget'!$K1731,'B. Consumer Budget'!$K1731,'B. Consumer Budget'!$L1731))</f>
        <v>0</v>
      </c>
      <c r="N1731" s="120" t="str">
        <f>IF('B. Consumer Budget'!$L1731="","",'B. Consumer Budget'!$M1731-'B. Consumer Budget'!$L1731)</f>
        <v/>
      </c>
      <c r="O1731" s="63" t="str">
        <f>IF(OR(E1731="",F1731=""),"",SUMIFS('C. Consumer Service Detail'!$J$11:$J$5010,'C. Consumer Service Detail'!$D$11:$D$5010,$C1731,'C. Consumer Service Detail'!$E$11:$E$5010,$D1731,'C. Consumer Service Detail'!$F$11:$F$5010,'B. Consumer Budget'!$G1731,'C. Consumer Service Detail'!$P$11:$P$5010,"Denied"))</f>
        <v/>
      </c>
    </row>
    <row r="1732" spans="2:15" x14ac:dyDescent="0.25">
      <c r="B1732" s="64">
        <f t="shared" si="27"/>
        <v>1722</v>
      </c>
      <c r="C1732" s="65"/>
      <c r="D1732" s="66"/>
      <c r="E1732" s="104"/>
      <c r="F1732" s="66"/>
      <c r="G1732" s="88"/>
      <c r="H1732" s="66"/>
      <c r="I1732" s="67"/>
      <c r="J1732" s="67"/>
      <c r="K1732" s="121">
        <f>'B. Consumer Budget'!$I1732-'B. Consumer Budget'!$J1732</f>
        <v>0</v>
      </c>
      <c r="L1732" s="120" t="str">
        <f>IF(OR(C1732="",D1732=""),"",SUMIFS('C. Consumer Service Detail'!$J$11:$J$5010,'C. Consumer Service Detail'!$D$11:$D$5010,$C1732,'C. Consumer Service Detail'!$E$11:$E$5010,$D1732,'C. Consumer Service Detail'!$F$11:$F$5010,'B. Consumer Budget'!$G1732))</f>
        <v/>
      </c>
      <c r="M1732" s="120">
        <f>IF('B. Consumer Budget'!$K1732&lt;0,0,IF('B. Consumer Budget'!$L1732&gt;'B. Consumer Budget'!$K1732,'B. Consumer Budget'!$K1732,'B. Consumer Budget'!$L1732))</f>
        <v>0</v>
      </c>
      <c r="N1732" s="120" t="str">
        <f>IF('B. Consumer Budget'!$L1732="","",'B. Consumer Budget'!$M1732-'B. Consumer Budget'!$L1732)</f>
        <v/>
      </c>
      <c r="O1732" s="63" t="str">
        <f>IF(OR(E1732="",F1732=""),"",SUMIFS('C. Consumer Service Detail'!$J$11:$J$5010,'C. Consumer Service Detail'!$D$11:$D$5010,$C1732,'C. Consumer Service Detail'!$E$11:$E$5010,$D1732,'C. Consumer Service Detail'!$F$11:$F$5010,'B. Consumer Budget'!$G1732,'C. Consumer Service Detail'!$P$11:$P$5010,"Denied"))</f>
        <v/>
      </c>
    </row>
    <row r="1733" spans="2:15" x14ac:dyDescent="0.25">
      <c r="B1733" s="64">
        <f t="shared" si="27"/>
        <v>1723</v>
      </c>
      <c r="C1733" s="68"/>
      <c r="D1733" s="69"/>
      <c r="E1733" s="103"/>
      <c r="F1733" s="69"/>
      <c r="G1733" s="89"/>
      <c r="H1733" s="69"/>
      <c r="I1733" s="70"/>
      <c r="J1733" s="70"/>
      <c r="K1733" s="121">
        <f>'B. Consumer Budget'!$I1733-'B. Consumer Budget'!$J1733</f>
        <v>0</v>
      </c>
      <c r="L1733" s="120" t="str">
        <f>IF(OR(C1733="",D1733=""),"",SUMIFS('C. Consumer Service Detail'!$J$11:$J$5010,'C. Consumer Service Detail'!$D$11:$D$5010,$C1733,'C. Consumer Service Detail'!$E$11:$E$5010,$D1733,'C. Consumer Service Detail'!$F$11:$F$5010,'B. Consumer Budget'!$G1733))</f>
        <v/>
      </c>
      <c r="M1733" s="120">
        <f>IF('B. Consumer Budget'!$K1733&lt;0,0,IF('B. Consumer Budget'!$L1733&gt;'B. Consumer Budget'!$K1733,'B. Consumer Budget'!$K1733,'B. Consumer Budget'!$L1733))</f>
        <v>0</v>
      </c>
      <c r="N1733" s="120" t="str">
        <f>IF('B. Consumer Budget'!$L1733="","",'B. Consumer Budget'!$M1733-'B. Consumer Budget'!$L1733)</f>
        <v/>
      </c>
      <c r="O1733" s="63" t="str">
        <f>IF(OR(E1733="",F1733=""),"",SUMIFS('C. Consumer Service Detail'!$J$11:$J$5010,'C. Consumer Service Detail'!$D$11:$D$5010,$C1733,'C. Consumer Service Detail'!$E$11:$E$5010,$D1733,'C. Consumer Service Detail'!$F$11:$F$5010,'B. Consumer Budget'!$G1733,'C. Consumer Service Detail'!$P$11:$P$5010,"Denied"))</f>
        <v/>
      </c>
    </row>
    <row r="1734" spans="2:15" x14ac:dyDescent="0.25">
      <c r="B1734" s="64">
        <f t="shared" si="27"/>
        <v>1724</v>
      </c>
      <c r="C1734" s="65"/>
      <c r="D1734" s="66"/>
      <c r="E1734" s="104"/>
      <c r="F1734" s="66"/>
      <c r="G1734" s="88"/>
      <c r="H1734" s="66"/>
      <c r="I1734" s="67"/>
      <c r="J1734" s="67"/>
      <c r="K1734" s="121">
        <f>'B. Consumer Budget'!$I1734-'B. Consumer Budget'!$J1734</f>
        <v>0</v>
      </c>
      <c r="L1734" s="120" t="str">
        <f>IF(OR(C1734="",D1734=""),"",SUMIFS('C. Consumer Service Detail'!$J$11:$J$5010,'C. Consumer Service Detail'!$D$11:$D$5010,$C1734,'C. Consumer Service Detail'!$E$11:$E$5010,$D1734,'C. Consumer Service Detail'!$F$11:$F$5010,'B. Consumer Budget'!$G1734))</f>
        <v/>
      </c>
      <c r="M1734" s="120">
        <f>IF('B. Consumer Budget'!$K1734&lt;0,0,IF('B. Consumer Budget'!$L1734&gt;'B. Consumer Budget'!$K1734,'B. Consumer Budget'!$K1734,'B. Consumer Budget'!$L1734))</f>
        <v>0</v>
      </c>
      <c r="N1734" s="120" t="str">
        <f>IF('B. Consumer Budget'!$L1734="","",'B. Consumer Budget'!$M1734-'B. Consumer Budget'!$L1734)</f>
        <v/>
      </c>
      <c r="O1734" s="63" t="str">
        <f>IF(OR(E1734="",F1734=""),"",SUMIFS('C. Consumer Service Detail'!$J$11:$J$5010,'C. Consumer Service Detail'!$D$11:$D$5010,$C1734,'C. Consumer Service Detail'!$E$11:$E$5010,$D1734,'C. Consumer Service Detail'!$F$11:$F$5010,'B. Consumer Budget'!$G1734,'C. Consumer Service Detail'!$P$11:$P$5010,"Denied"))</f>
        <v/>
      </c>
    </row>
    <row r="1735" spans="2:15" x14ac:dyDescent="0.25">
      <c r="B1735" s="64">
        <f t="shared" si="27"/>
        <v>1725</v>
      </c>
      <c r="C1735" s="68"/>
      <c r="D1735" s="69"/>
      <c r="E1735" s="103"/>
      <c r="F1735" s="69"/>
      <c r="G1735" s="89"/>
      <c r="H1735" s="69"/>
      <c r="I1735" s="70"/>
      <c r="J1735" s="70"/>
      <c r="K1735" s="121">
        <f>'B. Consumer Budget'!$I1735-'B. Consumer Budget'!$J1735</f>
        <v>0</v>
      </c>
      <c r="L1735" s="120" t="str">
        <f>IF(OR(C1735="",D1735=""),"",SUMIFS('C. Consumer Service Detail'!$J$11:$J$5010,'C. Consumer Service Detail'!$D$11:$D$5010,$C1735,'C. Consumer Service Detail'!$E$11:$E$5010,$D1735,'C. Consumer Service Detail'!$F$11:$F$5010,'B. Consumer Budget'!$G1735))</f>
        <v/>
      </c>
      <c r="M1735" s="120">
        <f>IF('B. Consumer Budget'!$K1735&lt;0,0,IF('B. Consumer Budget'!$L1735&gt;'B. Consumer Budget'!$K1735,'B. Consumer Budget'!$K1735,'B. Consumer Budget'!$L1735))</f>
        <v>0</v>
      </c>
      <c r="N1735" s="120" t="str">
        <f>IF('B. Consumer Budget'!$L1735="","",'B. Consumer Budget'!$M1735-'B. Consumer Budget'!$L1735)</f>
        <v/>
      </c>
      <c r="O1735" s="63" t="str">
        <f>IF(OR(E1735="",F1735=""),"",SUMIFS('C. Consumer Service Detail'!$J$11:$J$5010,'C. Consumer Service Detail'!$D$11:$D$5010,$C1735,'C. Consumer Service Detail'!$E$11:$E$5010,$D1735,'C. Consumer Service Detail'!$F$11:$F$5010,'B. Consumer Budget'!$G1735,'C. Consumer Service Detail'!$P$11:$P$5010,"Denied"))</f>
        <v/>
      </c>
    </row>
    <row r="1736" spans="2:15" x14ac:dyDescent="0.25">
      <c r="B1736" s="64">
        <f t="shared" si="27"/>
        <v>1726</v>
      </c>
      <c r="C1736" s="65"/>
      <c r="D1736" s="66"/>
      <c r="E1736" s="104"/>
      <c r="F1736" s="66"/>
      <c r="G1736" s="88"/>
      <c r="H1736" s="66"/>
      <c r="I1736" s="67"/>
      <c r="J1736" s="67"/>
      <c r="K1736" s="121">
        <f>'B. Consumer Budget'!$I1736-'B. Consumer Budget'!$J1736</f>
        <v>0</v>
      </c>
      <c r="L1736" s="120" t="str">
        <f>IF(OR(C1736="",D1736=""),"",SUMIFS('C. Consumer Service Detail'!$J$11:$J$5010,'C. Consumer Service Detail'!$D$11:$D$5010,$C1736,'C. Consumer Service Detail'!$E$11:$E$5010,$D1736,'C. Consumer Service Detail'!$F$11:$F$5010,'B. Consumer Budget'!$G1736))</f>
        <v/>
      </c>
      <c r="M1736" s="120">
        <f>IF('B. Consumer Budget'!$K1736&lt;0,0,IF('B. Consumer Budget'!$L1736&gt;'B. Consumer Budget'!$K1736,'B. Consumer Budget'!$K1736,'B. Consumer Budget'!$L1736))</f>
        <v>0</v>
      </c>
      <c r="N1736" s="120" t="str">
        <f>IF('B. Consumer Budget'!$L1736="","",'B. Consumer Budget'!$M1736-'B. Consumer Budget'!$L1736)</f>
        <v/>
      </c>
      <c r="O1736" s="63" t="str">
        <f>IF(OR(E1736="",F1736=""),"",SUMIFS('C. Consumer Service Detail'!$J$11:$J$5010,'C. Consumer Service Detail'!$D$11:$D$5010,$C1736,'C. Consumer Service Detail'!$E$11:$E$5010,$D1736,'C. Consumer Service Detail'!$F$11:$F$5010,'B. Consumer Budget'!$G1736,'C. Consumer Service Detail'!$P$11:$P$5010,"Denied"))</f>
        <v/>
      </c>
    </row>
    <row r="1737" spans="2:15" x14ac:dyDescent="0.25">
      <c r="B1737" s="64">
        <f t="shared" si="27"/>
        <v>1727</v>
      </c>
      <c r="C1737" s="68"/>
      <c r="D1737" s="69"/>
      <c r="E1737" s="103"/>
      <c r="F1737" s="69"/>
      <c r="G1737" s="89"/>
      <c r="H1737" s="69"/>
      <c r="I1737" s="70"/>
      <c r="J1737" s="70"/>
      <c r="K1737" s="121">
        <f>'B. Consumer Budget'!$I1737-'B. Consumer Budget'!$J1737</f>
        <v>0</v>
      </c>
      <c r="L1737" s="120" t="str">
        <f>IF(OR(C1737="",D1737=""),"",SUMIFS('C. Consumer Service Detail'!$J$11:$J$5010,'C. Consumer Service Detail'!$D$11:$D$5010,$C1737,'C. Consumer Service Detail'!$E$11:$E$5010,$D1737,'C. Consumer Service Detail'!$F$11:$F$5010,'B. Consumer Budget'!$G1737))</f>
        <v/>
      </c>
      <c r="M1737" s="120">
        <f>IF('B. Consumer Budget'!$K1737&lt;0,0,IF('B. Consumer Budget'!$L1737&gt;'B. Consumer Budget'!$K1737,'B. Consumer Budget'!$K1737,'B. Consumer Budget'!$L1737))</f>
        <v>0</v>
      </c>
      <c r="N1737" s="120" t="str">
        <f>IF('B. Consumer Budget'!$L1737="","",'B. Consumer Budget'!$M1737-'B. Consumer Budget'!$L1737)</f>
        <v/>
      </c>
      <c r="O1737" s="63" t="str">
        <f>IF(OR(E1737="",F1737=""),"",SUMIFS('C. Consumer Service Detail'!$J$11:$J$5010,'C. Consumer Service Detail'!$D$11:$D$5010,$C1737,'C. Consumer Service Detail'!$E$11:$E$5010,$D1737,'C. Consumer Service Detail'!$F$11:$F$5010,'B. Consumer Budget'!$G1737,'C. Consumer Service Detail'!$P$11:$P$5010,"Denied"))</f>
        <v/>
      </c>
    </row>
    <row r="1738" spans="2:15" x14ac:dyDescent="0.25">
      <c r="B1738" s="64">
        <f t="shared" si="27"/>
        <v>1728</v>
      </c>
      <c r="C1738" s="65"/>
      <c r="D1738" s="66"/>
      <c r="E1738" s="104"/>
      <c r="F1738" s="66"/>
      <c r="G1738" s="88"/>
      <c r="H1738" s="66"/>
      <c r="I1738" s="67"/>
      <c r="J1738" s="67"/>
      <c r="K1738" s="121">
        <f>'B. Consumer Budget'!$I1738-'B. Consumer Budget'!$J1738</f>
        <v>0</v>
      </c>
      <c r="L1738" s="120" t="str">
        <f>IF(OR(C1738="",D1738=""),"",SUMIFS('C. Consumer Service Detail'!$J$11:$J$5010,'C. Consumer Service Detail'!$D$11:$D$5010,$C1738,'C. Consumer Service Detail'!$E$11:$E$5010,$D1738,'C. Consumer Service Detail'!$F$11:$F$5010,'B. Consumer Budget'!$G1738))</f>
        <v/>
      </c>
      <c r="M1738" s="120">
        <f>IF('B. Consumer Budget'!$K1738&lt;0,0,IF('B. Consumer Budget'!$L1738&gt;'B. Consumer Budget'!$K1738,'B. Consumer Budget'!$K1738,'B. Consumer Budget'!$L1738))</f>
        <v>0</v>
      </c>
      <c r="N1738" s="120" t="str">
        <f>IF('B. Consumer Budget'!$L1738="","",'B. Consumer Budget'!$M1738-'B. Consumer Budget'!$L1738)</f>
        <v/>
      </c>
      <c r="O1738" s="63" t="str">
        <f>IF(OR(E1738="",F1738=""),"",SUMIFS('C. Consumer Service Detail'!$J$11:$J$5010,'C. Consumer Service Detail'!$D$11:$D$5010,$C1738,'C. Consumer Service Detail'!$E$11:$E$5010,$D1738,'C. Consumer Service Detail'!$F$11:$F$5010,'B. Consumer Budget'!$G1738,'C. Consumer Service Detail'!$P$11:$P$5010,"Denied"))</f>
        <v/>
      </c>
    </row>
    <row r="1739" spans="2:15" x14ac:dyDescent="0.25">
      <c r="B1739" s="64">
        <f t="shared" si="27"/>
        <v>1729</v>
      </c>
      <c r="C1739" s="68"/>
      <c r="D1739" s="69"/>
      <c r="E1739" s="103"/>
      <c r="F1739" s="69"/>
      <c r="G1739" s="89"/>
      <c r="H1739" s="69"/>
      <c r="I1739" s="70"/>
      <c r="J1739" s="70"/>
      <c r="K1739" s="121">
        <f>'B. Consumer Budget'!$I1739-'B. Consumer Budget'!$J1739</f>
        <v>0</v>
      </c>
      <c r="L1739" s="120" t="str">
        <f>IF(OR(C1739="",D1739=""),"",SUMIFS('C. Consumer Service Detail'!$J$11:$J$5010,'C. Consumer Service Detail'!$D$11:$D$5010,$C1739,'C. Consumer Service Detail'!$E$11:$E$5010,$D1739,'C. Consumer Service Detail'!$F$11:$F$5010,'B. Consumer Budget'!$G1739))</f>
        <v/>
      </c>
      <c r="M1739" s="120">
        <f>IF('B. Consumer Budget'!$K1739&lt;0,0,IF('B. Consumer Budget'!$L1739&gt;'B. Consumer Budget'!$K1739,'B. Consumer Budget'!$K1739,'B. Consumer Budget'!$L1739))</f>
        <v>0</v>
      </c>
      <c r="N1739" s="120" t="str">
        <f>IF('B. Consumer Budget'!$L1739="","",'B. Consumer Budget'!$M1739-'B. Consumer Budget'!$L1739)</f>
        <v/>
      </c>
      <c r="O1739" s="63" t="str">
        <f>IF(OR(E1739="",F1739=""),"",SUMIFS('C. Consumer Service Detail'!$J$11:$J$5010,'C. Consumer Service Detail'!$D$11:$D$5010,$C1739,'C. Consumer Service Detail'!$E$11:$E$5010,$D1739,'C. Consumer Service Detail'!$F$11:$F$5010,'B. Consumer Budget'!$G1739,'C. Consumer Service Detail'!$P$11:$P$5010,"Denied"))</f>
        <v/>
      </c>
    </row>
    <row r="1740" spans="2:15" x14ac:dyDescent="0.25">
      <c r="B1740" s="64">
        <f t="shared" si="27"/>
        <v>1730</v>
      </c>
      <c r="C1740" s="65"/>
      <c r="D1740" s="66"/>
      <c r="E1740" s="104"/>
      <c r="F1740" s="66"/>
      <c r="G1740" s="88"/>
      <c r="H1740" s="66"/>
      <c r="I1740" s="67"/>
      <c r="J1740" s="67"/>
      <c r="K1740" s="121">
        <f>'B. Consumer Budget'!$I1740-'B. Consumer Budget'!$J1740</f>
        <v>0</v>
      </c>
      <c r="L1740" s="120" t="str">
        <f>IF(OR(C1740="",D1740=""),"",SUMIFS('C. Consumer Service Detail'!$J$11:$J$5010,'C. Consumer Service Detail'!$D$11:$D$5010,$C1740,'C. Consumer Service Detail'!$E$11:$E$5010,$D1740,'C. Consumer Service Detail'!$F$11:$F$5010,'B. Consumer Budget'!$G1740))</f>
        <v/>
      </c>
      <c r="M1740" s="120">
        <f>IF('B. Consumer Budget'!$K1740&lt;0,0,IF('B. Consumer Budget'!$L1740&gt;'B. Consumer Budget'!$K1740,'B. Consumer Budget'!$K1740,'B. Consumer Budget'!$L1740))</f>
        <v>0</v>
      </c>
      <c r="N1740" s="120" t="str">
        <f>IF('B. Consumer Budget'!$L1740="","",'B. Consumer Budget'!$M1740-'B. Consumer Budget'!$L1740)</f>
        <v/>
      </c>
      <c r="O1740" s="63" t="str">
        <f>IF(OR(E1740="",F1740=""),"",SUMIFS('C. Consumer Service Detail'!$J$11:$J$5010,'C. Consumer Service Detail'!$D$11:$D$5010,$C1740,'C. Consumer Service Detail'!$E$11:$E$5010,$D1740,'C. Consumer Service Detail'!$F$11:$F$5010,'B. Consumer Budget'!$G1740,'C. Consumer Service Detail'!$P$11:$P$5010,"Denied"))</f>
        <v/>
      </c>
    </row>
    <row r="1741" spans="2:15" x14ac:dyDescent="0.25">
      <c r="B1741" s="64">
        <f t="shared" si="27"/>
        <v>1731</v>
      </c>
      <c r="C1741" s="68"/>
      <c r="D1741" s="69"/>
      <c r="E1741" s="103"/>
      <c r="F1741" s="69"/>
      <c r="G1741" s="89"/>
      <c r="H1741" s="69"/>
      <c r="I1741" s="70"/>
      <c r="J1741" s="70"/>
      <c r="K1741" s="121">
        <f>'B. Consumer Budget'!$I1741-'B. Consumer Budget'!$J1741</f>
        <v>0</v>
      </c>
      <c r="L1741" s="120" t="str">
        <f>IF(OR(C1741="",D1741=""),"",SUMIFS('C. Consumer Service Detail'!$J$11:$J$5010,'C. Consumer Service Detail'!$D$11:$D$5010,$C1741,'C. Consumer Service Detail'!$E$11:$E$5010,$D1741,'C. Consumer Service Detail'!$F$11:$F$5010,'B. Consumer Budget'!$G1741))</f>
        <v/>
      </c>
      <c r="M1741" s="120">
        <f>IF('B. Consumer Budget'!$K1741&lt;0,0,IF('B. Consumer Budget'!$L1741&gt;'B. Consumer Budget'!$K1741,'B. Consumer Budget'!$K1741,'B. Consumer Budget'!$L1741))</f>
        <v>0</v>
      </c>
      <c r="N1741" s="120" t="str">
        <f>IF('B. Consumer Budget'!$L1741="","",'B. Consumer Budget'!$M1741-'B. Consumer Budget'!$L1741)</f>
        <v/>
      </c>
      <c r="O1741" s="63" t="str">
        <f>IF(OR(E1741="",F1741=""),"",SUMIFS('C. Consumer Service Detail'!$J$11:$J$5010,'C. Consumer Service Detail'!$D$11:$D$5010,$C1741,'C. Consumer Service Detail'!$E$11:$E$5010,$D1741,'C. Consumer Service Detail'!$F$11:$F$5010,'B. Consumer Budget'!$G1741,'C. Consumer Service Detail'!$P$11:$P$5010,"Denied"))</f>
        <v/>
      </c>
    </row>
    <row r="1742" spans="2:15" x14ac:dyDescent="0.25">
      <c r="B1742" s="64">
        <f t="shared" si="27"/>
        <v>1732</v>
      </c>
      <c r="C1742" s="65"/>
      <c r="D1742" s="66"/>
      <c r="E1742" s="104"/>
      <c r="F1742" s="66"/>
      <c r="G1742" s="88"/>
      <c r="H1742" s="66"/>
      <c r="I1742" s="67"/>
      <c r="J1742" s="67"/>
      <c r="K1742" s="121">
        <f>'B. Consumer Budget'!$I1742-'B. Consumer Budget'!$J1742</f>
        <v>0</v>
      </c>
      <c r="L1742" s="120" t="str">
        <f>IF(OR(C1742="",D1742=""),"",SUMIFS('C. Consumer Service Detail'!$J$11:$J$5010,'C. Consumer Service Detail'!$D$11:$D$5010,$C1742,'C. Consumer Service Detail'!$E$11:$E$5010,$D1742,'C. Consumer Service Detail'!$F$11:$F$5010,'B. Consumer Budget'!$G1742))</f>
        <v/>
      </c>
      <c r="M1742" s="120">
        <f>IF('B. Consumer Budget'!$K1742&lt;0,0,IF('B. Consumer Budget'!$L1742&gt;'B. Consumer Budget'!$K1742,'B. Consumer Budget'!$K1742,'B. Consumer Budget'!$L1742))</f>
        <v>0</v>
      </c>
      <c r="N1742" s="120" t="str">
        <f>IF('B. Consumer Budget'!$L1742="","",'B. Consumer Budget'!$M1742-'B. Consumer Budget'!$L1742)</f>
        <v/>
      </c>
      <c r="O1742" s="63" t="str">
        <f>IF(OR(E1742="",F1742=""),"",SUMIFS('C. Consumer Service Detail'!$J$11:$J$5010,'C. Consumer Service Detail'!$D$11:$D$5010,$C1742,'C. Consumer Service Detail'!$E$11:$E$5010,$D1742,'C. Consumer Service Detail'!$F$11:$F$5010,'B. Consumer Budget'!$G1742,'C. Consumer Service Detail'!$P$11:$P$5010,"Denied"))</f>
        <v/>
      </c>
    </row>
    <row r="1743" spans="2:15" x14ac:dyDescent="0.25">
      <c r="B1743" s="64">
        <f t="shared" si="27"/>
        <v>1733</v>
      </c>
      <c r="C1743" s="68"/>
      <c r="D1743" s="69"/>
      <c r="E1743" s="103"/>
      <c r="F1743" s="69"/>
      <c r="G1743" s="89"/>
      <c r="H1743" s="69"/>
      <c r="I1743" s="70"/>
      <c r="J1743" s="70"/>
      <c r="K1743" s="121">
        <f>'B. Consumer Budget'!$I1743-'B. Consumer Budget'!$J1743</f>
        <v>0</v>
      </c>
      <c r="L1743" s="120" t="str">
        <f>IF(OR(C1743="",D1743=""),"",SUMIFS('C. Consumer Service Detail'!$J$11:$J$5010,'C. Consumer Service Detail'!$D$11:$D$5010,$C1743,'C. Consumer Service Detail'!$E$11:$E$5010,$D1743,'C. Consumer Service Detail'!$F$11:$F$5010,'B. Consumer Budget'!$G1743))</f>
        <v/>
      </c>
      <c r="M1743" s="120">
        <f>IF('B. Consumer Budget'!$K1743&lt;0,0,IF('B. Consumer Budget'!$L1743&gt;'B. Consumer Budget'!$K1743,'B. Consumer Budget'!$K1743,'B. Consumer Budget'!$L1743))</f>
        <v>0</v>
      </c>
      <c r="N1743" s="120" t="str">
        <f>IF('B. Consumer Budget'!$L1743="","",'B. Consumer Budget'!$M1743-'B. Consumer Budget'!$L1743)</f>
        <v/>
      </c>
      <c r="O1743" s="63" t="str">
        <f>IF(OR(E1743="",F1743=""),"",SUMIFS('C. Consumer Service Detail'!$J$11:$J$5010,'C. Consumer Service Detail'!$D$11:$D$5010,$C1743,'C. Consumer Service Detail'!$E$11:$E$5010,$D1743,'C. Consumer Service Detail'!$F$11:$F$5010,'B. Consumer Budget'!$G1743,'C. Consumer Service Detail'!$P$11:$P$5010,"Denied"))</f>
        <v/>
      </c>
    </row>
    <row r="1744" spans="2:15" x14ac:dyDescent="0.25">
      <c r="B1744" s="64">
        <f t="shared" si="27"/>
        <v>1734</v>
      </c>
      <c r="C1744" s="65"/>
      <c r="D1744" s="66"/>
      <c r="E1744" s="104"/>
      <c r="F1744" s="66"/>
      <c r="G1744" s="88"/>
      <c r="H1744" s="66"/>
      <c r="I1744" s="67"/>
      <c r="J1744" s="67"/>
      <c r="K1744" s="121">
        <f>'B. Consumer Budget'!$I1744-'B. Consumer Budget'!$J1744</f>
        <v>0</v>
      </c>
      <c r="L1744" s="120" t="str">
        <f>IF(OR(C1744="",D1744=""),"",SUMIFS('C. Consumer Service Detail'!$J$11:$J$5010,'C. Consumer Service Detail'!$D$11:$D$5010,$C1744,'C. Consumer Service Detail'!$E$11:$E$5010,$D1744,'C. Consumer Service Detail'!$F$11:$F$5010,'B. Consumer Budget'!$G1744))</f>
        <v/>
      </c>
      <c r="M1744" s="120">
        <f>IF('B. Consumer Budget'!$K1744&lt;0,0,IF('B. Consumer Budget'!$L1744&gt;'B. Consumer Budget'!$K1744,'B. Consumer Budget'!$K1744,'B. Consumer Budget'!$L1744))</f>
        <v>0</v>
      </c>
      <c r="N1744" s="120" t="str">
        <f>IF('B. Consumer Budget'!$L1744="","",'B. Consumer Budget'!$M1744-'B. Consumer Budget'!$L1744)</f>
        <v/>
      </c>
      <c r="O1744" s="63" t="str">
        <f>IF(OR(E1744="",F1744=""),"",SUMIFS('C. Consumer Service Detail'!$J$11:$J$5010,'C. Consumer Service Detail'!$D$11:$D$5010,$C1744,'C. Consumer Service Detail'!$E$11:$E$5010,$D1744,'C. Consumer Service Detail'!$F$11:$F$5010,'B. Consumer Budget'!$G1744,'C. Consumer Service Detail'!$P$11:$P$5010,"Denied"))</f>
        <v/>
      </c>
    </row>
    <row r="1745" spans="2:15" x14ac:dyDescent="0.25">
      <c r="B1745" s="64">
        <f t="shared" si="27"/>
        <v>1735</v>
      </c>
      <c r="C1745" s="68"/>
      <c r="D1745" s="69"/>
      <c r="E1745" s="103"/>
      <c r="F1745" s="69"/>
      <c r="G1745" s="89"/>
      <c r="H1745" s="69"/>
      <c r="I1745" s="70"/>
      <c r="J1745" s="70"/>
      <c r="K1745" s="121">
        <f>'B. Consumer Budget'!$I1745-'B. Consumer Budget'!$J1745</f>
        <v>0</v>
      </c>
      <c r="L1745" s="120" t="str">
        <f>IF(OR(C1745="",D1745=""),"",SUMIFS('C. Consumer Service Detail'!$J$11:$J$5010,'C. Consumer Service Detail'!$D$11:$D$5010,$C1745,'C. Consumer Service Detail'!$E$11:$E$5010,$D1745,'C. Consumer Service Detail'!$F$11:$F$5010,'B. Consumer Budget'!$G1745))</f>
        <v/>
      </c>
      <c r="M1745" s="120">
        <f>IF('B. Consumer Budget'!$K1745&lt;0,0,IF('B. Consumer Budget'!$L1745&gt;'B. Consumer Budget'!$K1745,'B. Consumer Budget'!$K1745,'B. Consumer Budget'!$L1745))</f>
        <v>0</v>
      </c>
      <c r="N1745" s="120" t="str">
        <f>IF('B. Consumer Budget'!$L1745="","",'B. Consumer Budget'!$M1745-'B. Consumer Budget'!$L1745)</f>
        <v/>
      </c>
      <c r="O1745" s="63" t="str">
        <f>IF(OR(E1745="",F1745=""),"",SUMIFS('C. Consumer Service Detail'!$J$11:$J$5010,'C. Consumer Service Detail'!$D$11:$D$5010,$C1745,'C. Consumer Service Detail'!$E$11:$E$5010,$D1745,'C. Consumer Service Detail'!$F$11:$F$5010,'B. Consumer Budget'!$G1745,'C. Consumer Service Detail'!$P$11:$P$5010,"Denied"))</f>
        <v/>
      </c>
    </row>
    <row r="1746" spans="2:15" x14ac:dyDescent="0.25">
      <c r="B1746" s="64">
        <f t="shared" si="27"/>
        <v>1736</v>
      </c>
      <c r="C1746" s="65"/>
      <c r="D1746" s="66"/>
      <c r="E1746" s="104"/>
      <c r="F1746" s="66"/>
      <c r="G1746" s="88"/>
      <c r="H1746" s="66"/>
      <c r="I1746" s="67"/>
      <c r="J1746" s="67"/>
      <c r="K1746" s="121">
        <f>'B. Consumer Budget'!$I1746-'B. Consumer Budget'!$J1746</f>
        <v>0</v>
      </c>
      <c r="L1746" s="120" t="str">
        <f>IF(OR(C1746="",D1746=""),"",SUMIFS('C. Consumer Service Detail'!$J$11:$J$5010,'C. Consumer Service Detail'!$D$11:$D$5010,$C1746,'C. Consumer Service Detail'!$E$11:$E$5010,$D1746,'C. Consumer Service Detail'!$F$11:$F$5010,'B. Consumer Budget'!$G1746))</f>
        <v/>
      </c>
      <c r="M1746" s="120">
        <f>IF('B. Consumer Budget'!$K1746&lt;0,0,IF('B. Consumer Budget'!$L1746&gt;'B. Consumer Budget'!$K1746,'B. Consumer Budget'!$K1746,'B. Consumer Budget'!$L1746))</f>
        <v>0</v>
      </c>
      <c r="N1746" s="120" t="str">
        <f>IF('B. Consumer Budget'!$L1746="","",'B. Consumer Budget'!$M1746-'B. Consumer Budget'!$L1746)</f>
        <v/>
      </c>
      <c r="O1746" s="63" t="str">
        <f>IF(OR(E1746="",F1746=""),"",SUMIFS('C. Consumer Service Detail'!$J$11:$J$5010,'C. Consumer Service Detail'!$D$11:$D$5010,$C1746,'C. Consumer Service Detail'!$E$11:$E$5010,$D1746,'C. Consumer Service Detail'!$F$11:$F$5010,'B. Consumer Budget'!$G1746,'C. Consumer Service Detail'!$P$11:$P$5010,"Denied"))</f>
        <v/>
      </c>
    </row>
    <row r="1747" spans="2:15" x14ac:dyDescent="0.25">
      <c r="B1747" s="64">
        <f t="shared" si="27"/>
        <v>1737</v>
      </c>
      <c r="C1747" s="68"/>
      <c r="D1747" s="69"/>
      <c r="E1747" s="103"/>
      <c r="F1747" s="69"/>
      <c r="G1747" s="89"/>
      <c r="H1747" s="69"/>
      <c r="I1747" s="70"/>
      <c r="J1747" s="70"/>
      <c r="K1747" s="121">
        <f>'B. Consumer Budget'!$I1747-'B. Consumer Budget'!$J1747</f>
        <v>0</v>
      </c>
      <c r="L1747" s="120" t="str">
        <f>IF(OR(C1747="",D1747=""),"",SUMIFS('C. Consumer Service Detail'!$J$11:$J$5010,'C. Consumer Service Detail'!$D$11:$D$5010,$C1747,'C. Consumer Service Detail'!$E$11:$E$5010,$D1747,'C. Consumer Service Detail'!$F$11:$F$5010,'B. Consumer Budget'!$G1747))</f>
        <v/>
      </c>
      <c r="M1747" s="120">
        <f>IF('B. Consumer Budget'!$K1747&lt;0,0,IF('B. Consumer Budget'!$L1747&gt;'B. Consumer Budget'!$K1747,'B. Consumer Budget'!$K1747,'B. Consumer Budget'!$L1747))</f>
        <v>0</v>
      </c>
      <c r="N1747" s="120" t="str">
        <f>IF('B. Consumer Budget'!$L1747="","",'B. Consumer Budget'!$M1747-'B. Consumer Budget'!$L1747)</f>
        <v/>
      </c>
      <c r="O1747" s="63" t="str">
        <f>IF(OR(E1747="",F1747=""),"",SUMIFS('C. Consumer Service Detail'!$J$11:$J$5010,'C. Consumer Service Detail'!$D$11:$D$5010,$C1747,'C. Consumer Service Detail'!$E$11:$E$5010,$D1747,'C. Consumer Service Detail'!$F$11:$F$5010,'B. Consumer Budget'!$G1747,'C. Consumer Service Detail'!$P$11:$P$5010,"Denied"))</f>
        <v/>
      </c>
    </row>
    <row r="1748" spans="2:15" x14ac:dyDescent="0.25">
      <c r="B1748" s="64">
        <f t="shared" si="27"/>
        <v>1738</v>
      </c>
      <c r="C1748" s="65"/>
      <c r="D1748" s="66"/>
      <c r="E1748" s="104"/>
      <c r="F1748" s="66"/>
      <c r="G1748" s="88"/>
      <c r="H1748" s="66"/>
      <c r="I1748" s="67"/>
      <c r="J1748" s="67"/>
      <c r="K1748" s="121">
        <f>'B. Consumer Budget'!$I1748-'B. Consumer Budget'!$J1748</f>
        <v>0</v>
      </c>
      <c r="L1748" s="120" t="str">
        <f>IF(OR(C1748="",D1748=""),"",SUMIFS('C. Consumer Service Detail'!$J$11:$J$5010,'C. Consumer Service Detail'!$D$11:$D$5010,$C1748,'C. Consumer Service Detail'!$E$11:$E$5010,$D1748,'C. Consumer Service Detail'!$F$11:$F$5010,'B. Consumer Budget'!$G1748))</f>
        <v/>
      </c>
      <c r="M1748" s="120">
        <f>IF('B. Consumer Budget'!$K1748&lt;0,0,IF('B. Consumer Budget'!$L1748&gt;'B. Consumer Budget'!$K1748,'B. Consumer Budget'!$K1748,'B. Consumer Budget'!$L1748))</f>
        <v>0</v>
      </c>
      <c r="N1748" s="120" t="str">
        <f>IF('B. Consumer Budget'!$L1748="","",'B. Consumer Budget'!$M1748-'B. Consumer Budget'!$L1748)</f>
        <v/>
      </c>
      <c r="O1748" s="63" t="str">
        <f>IF(OR(E1748="",F1748=""),"",SUMIFS('C. Consumer Service Detail'!$J$11:$J$5010,'C. Consumer Service Detail'!$D$11:$D$5010,$C1748,'C. Consumer Service Detail'!$E$11:$E$5010,$D1748,'C. Consumer Service Detail'!$F$11:$F$5010,'B. Consumer Budget'!$G1748,'C. Consumer Service Detail'!$P$11:$P$5010,"Denied"))</f>
        <v/>
      </c>
    </row>
    <row r="1749" spans="2:15" x14ac:dyDescent="0.25">
      <c r="B1749" s="64">
        <f t="shared" si="27"/>
        <v>1739</v>
      </c>
      <c r="C1749" s="68"/>
      <c r="D1749" s="69"/>
      <c r="E1749" s="103"/>
      <c r="F1749" s="69"/>
      <c r="G1749" s="89"/>
      <c r="H1749" s="69"/>
      <c r="I1749" s="70"/>
      <c r="J1749" s="70"/>
      <c r="K1749" s="121">
        <f>'B. Consumer Budget'!$I1749-'B. Consumer Budget'!$J1749</f>
        <v>0</v>
      </c>
      <c r="L1749" s="120" t="str">
        <f>IF(OR(C1749="",D1749=""),"",SUMIFS('C. Consumer Service Detail'!$J$11:$J$5010,'C. Consumer Service Detail'!$D$11:$D$5010,$C1749,'C. Consumer Service Detail'!$E$11:$E$5010,$D1749,'C. Consumer Service Detail'!$F$11:$F$5010,'B. Consumer Budget'!$G1749))</f>
        <v/>
      </c>
      <c r="M1749" s="120">
        <f>IF('B. Consumer Budget'!$K1749&lt;0,0,IF('B. Consumer Budget'!$L1749&gt;'B. Consumer Budget'!$K1749,'B. Consumer Budget'!$K1749,'B. Consumer Budget'!$L1749))</f>
        <v>0</v>
      </c>
      <c r="N1749" s="120" t="str">
        <f>IF('B. Consumer Budget'!$L1749="","",'B. Consumer Budget'!$M1749-'B. Consumer Budget'!$L1749)</f>
        <v/>
      </c>
      <c r="O1749" s="63" t="str">
        <f>IF(OR(E1749="",F1749=""),"",SUMIFS('C. Consumer Service Detail'!$J$11:$J$5010,'C. Consumer Service Detail'!$D$11:$D$5010,$C1749,'C. Consumer Service Detail'!$E$11:$E$5010,$D1749,'C. Consumer Service Detail'!$F$11:$F$5010,'B. Consumer Budget'!$G1749,'C. Consumer Service Detail'!$P$11:$P$5010,"Denied"))</f>
        <v/>
      </c>
    </row>
    <row r="1750" spans="2:15" x14ac:dyDescent="0.25">
      <c r="B1750" s="64">
        <f t="shared" si="27"/>
        <v>1740</v>
      </c>
      <c r="C1750" s="65"/>
      <c r="D1750" s="66"/>
      <c r="E1750" s="104"/>
      <c r="F1750" s="66"/>
      <c r="G1750" s="88"/>
      <c r="H1750" s="66"/>
      <c r="I1750" s="67"/>
      <c r="J1750" s="67"/>
      <c r="K1750" s="121">
        <f>'B. Consumer Budget'!$I1750-'B. Consumer Budget'!$J1750</f>
        <v>0</v>
      </c>
      <c r="L1750" s="120" t="str">
        <f>IF(OR(C1750="",D1750=""),"",SUMIFS('C. Consumer Service Detail'!$J$11:$J$5010,'C. Consumer Service Detail'!$D$11:$D$5010,$C1750,'C. Consumer Service Detail'!$E$11:$E$5010,$D1750,'C. Consumer Service Detail'!$F$11:$F$5010,'B. Consumer Budget'!$G1750))</f>
        <v/>
      </c>
      <c r="M1750" s="120">
        <f>IF('B. Consumer Budget'!$K1750&lt;0,0,IF('B. Consumer Budget'!$L1750&gt;'B. Consumer Budget'!$K1750,'B. Consumer Budget'!$K1750,'B. Consumer Budget'!$L1750))</f>
        <v>0</v>
      </c>
      <c r="N1750" s="120" t="str">
        <f>IF('B. Consumer Budget'!$L1750="","",'B. Consumer Budget'!$M1750-'B. Consumer Budget'!$L1750)</f>
        <v/>
      </c>
      <c r="O1750" s="63" t="str">
        <f>IF(OR(E1750="",F1750=""),"",SUMIFS('C. Consumer Service Detail'!$J$11:$J$5010,'C. Consumer Service Detail'!$D$11:$D$5010,$C1750,'C. Consumer Service Detail'!$E$11:$E$5010,$D1750,'C. Consumer Service Detail'!$F$11:$F$5010,'B. Consumer Budget'!$G1750,'C. Consumer Service Detail'!$P$11:$P$5010,"Denied"))</f>
        <v/>
      </c>
    </row>
    <row r="1751" spans="2:15" x14ac:dyDescent="0.25">
      <c r="B1751" s="64">
        <f t="shared" si="27"/>
        <v>1741</v>
      </c>
      <c r="C1751" s="68"/>
      <c r="D1751" s="69"/>
      <c r="E1751" s="103"/>
      <c r="F1751" s="69"/>
      <c r="G1751" s="89"/>
      <c r="H1751" s="69"/>
      <c r="I1751" s="70"/>
      <c r="J1751" s="70"/>
      <c r="K1751" s="121">
        <f>'B. Consumer Budget'!$I1751-'B. Consumer Budget'!$J1751</f>
        <v>0</v>
      </c>
      <c r="L1751" s="120" t="str">
        <f>IF(OR(C1751="",D1751=""),"",SUMIFS('C. Consumer Service Detail'!$J$11:$J$5010,'C. Consumer Service Detail'!$D$11:$D$5010,$C1751,'C. Consumer Service Detail'!$E$11:$E$5010,$D1751,'C. Consumer Service Detail'!$F$11:$F$5010,'B. Consumer Budget'!$G1751))</f>
        <v/>
      </c>
      <c r="M1751" s="120">
        <f>IF('B. Consumer Budget'!$K1751&lt;0,0,IF('B. Consumer Budget'!$L1751&gt;'B. Consumer Budget'!$K1751,'B. Consumer Budget'!$K1751,'B. Consumer Budget'!$L1751))</f>
        <v>0</v>
      </c>
      <c r="N1751" s="120" t="str">
        <f>IF('B. Consumer Budget'!$L1751="","",'B. Consumer Budget'!$M1751-'B. Consumer Budget'!$L1751)</f>
        <v/>
      </c>
      <c r="O1751" s="63" t="str">
        <f>IF(OR(E1751="",F1751=""),"",SUMIFS('C. Consumer Service Detail'!$J$11:$J$5010,'C. Consumer Service Detail'!$D$11:$D$5010,$C1751,'C. Consumer Service Detail'!$E$11:$E$5010,$D1751,'C. Consumer Service Detail'!$F$11:$F$5010,'B. Consumer Budget'!$G1751,'C. Consumer Service Detail'!$P$11:$P$5010,"Denied"))</f>
        <v/>
      </c>
    </row>
    <row r="1752" spans="2:15" x14ac:dyDescent="0.25">
      <c r="B1752" s="64">
        <f t="shared" si="27"/>
        <v>1742</v>
      </c>
      <c r="C1752" s="65"/>
      <c r="D1752" s="66"/>
      <c r="E1752" s="104"/>
      <c r="F1752" s="66"/>
      <c r="G1752" s="88"/>
      <c r="H1752" s="66"/>
      <c r="I1752" s="67"/>
      <c r="J1752" s="67"/>
      <c r="K1752" s="121">
        <f>'B. Consumer Budget'!$I1752-'B. Consumer Budget'!$J1752</f>
        <v>0</v>
      </c>
      <c r="L1752" s="120" t="str">
        <f>IF(OR(C1752="",D1752=""),"",SUMIFS('C. Consumer Service Detail'!$J$11:$J$5010,'C. Consumer Service Detail'!$D$11:$D$5010,$C1752,'C. Consumer Service Detail'!$E$11:$E$5010,$D1752,'C. Consumer Service Detail'!$F$11:$F$5010,'B. Consumer Budget'!$G1752))</f>
        <v/>
      </c>
      <c r="M1752" s="120">
        <f>IF('B. Consumer Budget'!$K1752&lt;0,0,IF('B. Consumer Budget'!$L1752&gt;'B. Consumer Budget'!$K1752,'B. Consumer Budget'!$K1752,'B. Consumer Budget'!$L1752))</f>
        <v>0</v>
      </c>
      <c r="N1752" s="120" t="str">
        <f>IF('B. Consumer Budget'!$L1752="","",'B. Consumer Budget'!$M1752-'B. Consumer Budget'!$L1752)</f>
        <v/>
      </c>
      <c r="O1752" s="63" t="str">
        <f>IF(OR(E1752="",F1752=""),"",SUMIFS('C. Consumer Service Detail'!$J$11:$J$5010,'C. Consumer Service Detail'!$D$11:$D$5010,$C1752,'C. Consumer Service Detail'!$E$11:$E$5010,$D1752,'C. Consumer Service Detail'!$F$11:$F$5010,'B. Consumer Budget'!$G1752,'C. Consumer Service Detail'!$P$11:$P$5010,"Denied"))</f>
        <v/>
      </c>
    </row>
    <row r="1753" spans="2:15" x14ac:dyDescent="0.25">
      <c r="B1753" s="64">
        <f t="shared" si="27"/>
        <v>1743</v>
      </c>
      <c r="C1753" s="68"/>
      <c r="D1753" s="69"/>
      <c r="E1753" s="103"/>
      <c r="F1753" s="69"/>
      <c r="G1753" s="89"/>
      <c r="H1753" s="69"/>
      <c r="I1753" s="70"/>
      <c r="J1753" s="70"/>
      <c r="K1753" s="121">
        <f>'B. Consumer Budget'!$I1753-'B. Consumer Budget'!$J1753</f>
        <v>0</v>
      </c>
      <c r="L1753" s="120" t="str">
        <f>IF(OR(C1753="",D1753=""),"",SUMIFS('C. Consumer Service Detail'!$J$11:$J$5010,'C. Consumer Service Detail'!$D$11:$D$5010,$C1753,'C. Consumer Service Detail'!$E$11:$E$5010,$D1753,'C. Consumer Service Detail'!$F$11:$F$5010,'B. Consumer Budget'!$G1753))</f>
        <v/>
      </c>
      <c r="M1753" s="120">
        <f>IF('B. Consumer Budget'!$K1753&lt;0,0,IF('B. Consumer Budget'!$L1753&gt;'B. Consumer Budget'!$K1753,'B. Consumer Budget'!$K1753,'B. Consumer Budget'!$L1753))</f>
        <v>0</v>
      </c>
      <c r="N1753" s="120" t="str">
        <f>IF('B. Consumer Budget'!$L1753="","",'B. Consumer Budget'!$M1753-'B. Consumer Budget'!$L1753)</f>
        <v/>
      </c>
      <c r="O1753" s="63" t="str">
        <f>IF(OR(E1753="",F1753=""),"",SUMIFS('C. Consumer Service Detail'!$J$11:$J$5010,'C. Consumer Service Detail'!$D$11:$D$5010,$C1753,'C. Consumer Service Detail'!$E$11:$E$5010,$D1753,'C. Consumer Service Detail'!$F$11:$F$5010,'B. Consumer Budget'!$G1753,'C. Consumer Service Detail'!$P$11:$P$5010,"Denied"))</f>
        <v/>
      </c>
    </row>
    <row r="1754" spans="2:15" x14ac:dyDescent="0.25">
      <c r="B1754" s="64">
        <f t="shared" si="27"/>
        <v>1744</v>
      </c>
      <c r="C1754" s="65"/>
      <c r="D1754" s="66"/>
      <c r="E1754" s="104"/>
      <c r="F1754" s="66"/>
      <c r="G1754" s="88"/>
      <c r="H1754" s="66"/>
      <c r="I1754" s="67"/>
      <c r="J1754" s="67"/>
      <c r="K1754" s="121">
        <f>'B. Consumer Budget'!$I1754-'B. Consumer Budget'!$J1754</f>
        <v>0</v>
      </c>
      <c r="L1754" s="120" t="str">
        <f>IF(OR(C1754="",D1754=""),"",SUMIFS('C. Consumer Service Detail'!$J$11:$J$5010,'C. Consumer Service Detail'!$D$11:$D$5010,$C1754,'C. Consumer Service Detail'!$E$11:$E$5010,$D1754,'C. Consumer Service Detail'!$F$11:$F$5010,'B. Consumer Budget'!$G1754))</f>
        <v/>
      </c>
      <c r="M1754" s="120">
        <f>IF('B. Consumer Budget'!$K1754&lt;0,0,IF('B. Consumer Budget'!$L1754&gt;'B. Consumer Budget'!$K1754,'B. Consumer Budget'!$K1754,'B. Consumer Budget'!$L1754))</f>
        <v>0</v>
      </c>
      <c r="N1754" s="120" t="str">
        <f>IF('B. Consumer Budget'!$L1754="","",'B. Consumer Budget'!$M1754-'B. Consumer Budget'!$L1754)</f>
        <v/>
      </c>
      <c r="O1754" s="63" t="str">
        <f>IF(OR(E1754="",F1754=""),"",SUMIFS('C. Consumer Service Detail'!$J$11:$J$5010,'C. Consumer Service Detail'!$D$11:$D$5010,$C1754,'C. Consumer Service Detail'!$E$11:$E$5010,$D1754,'C. Consumer Service Detail'!$F$11:$F$5010,'B. Consumer Budget'!$G1754,'C. Consumer Service Detail'!$P$11:$P$5010,"Denied"))</f>
        <v/>
      </c>
    </row>
    <row r="1755" spans="2:15" x14ac:dyDescent="0.25">
      <c r="B1755" s="64">
        <f t="shared" si="27"/>
        <v>1745</v>
      </c>
      <c r="C1755" s="68"/>
      <c r="D1755" s="69"/>
      <c r="E1755" s="103"/>
      <c r="F1755" s="69"/>
      <c r="G1755" s="89"/>
      <c r="H1755" s="69"/>
      <c r="I1755" s="70"/>
      <c r="J1755" s="70"/>
      <c r="K1755" s="121">
        <f>'B. Consumer Budget'!$I1755-'B. Consumer Budget'!$J1755</f>
        <v>0</v>
      </c>
      <c r="L1755" s="120" t="str">
        <f>IF(OR(C1755="",D1755=""),"",SUMIFS('C. Consumer Service Detail'!$J$11:$J$5010,'C. Consumer Service Detail'!$D$11:$D$5010,$C1755,'C. Consumer Service Detail'!$E$11:$E$5010,$D1755,'C. Consumer Service Detail'!$F$11:$F$5010,'B. Consumer Budget'!$G1755))</f>
        <v/>
      </c>
      <c r="M1755" s="120">
        <f>IF('B. Consumer Budget'!$K1755&lt;0,0,IF('B. Consumer Budget'!$L1755&gt;'B. Consumer Budget'!$K1755,'B. Consumer Budget'!$K1755,'B. Consumer Budget'!$L1755))</f>
        <v>0</v>
      </c>
      <c r="N1755" s="120" t="str">
        <f>IF('B. Consumer Budget'!$L1755="","",'B. Consumer Budget'!$M1755-'B. Consumer Budget'!$L1755)</f>
        <v/>
      </c>
      <c r="O1755" s="63" t="str">
        <f>IF(OR(E1755="",F1755=""),"",SUMIFS('C. Consumer Service Detail'!$J$11:$J$5010,'C. Consumer Service Detail'!$D$11:$D$5010,$C1755,'C. Consumer Service Detail'!$E$11:$E$5010,$D1755,'C. Consumer Service Detail'!$F$11:$F$5010,'B. Consumer Budget'!$G1755,'C. Consumer Service Detail'!$P$11:$P$5010,"Denied"))</f>
        <v/>
      </c>
    </row>
    <row r="1756" spans="2:15" x14ac:dyDescent="0.25">
      <c r="B1756" s="64">
        <f t="shared" si="27"/>
        <v>1746</v>
      </c>
      <c r="C1756" s="65"/>
      <c r="D1756" s="66"/>
      <c r="E1756" s="104"/>
      <c r="F1756" s="66"/>
      <c r="G1756" s="88"/>
      <c r="H1756" s="66"/>
      <c r="I1756" s="67"/>
      <c r="J1756" s="67"/>
      <c r="K1756" s="121">
        <f>'B. Consumer Budget'!$I1756-'B. Consumer Budget'!$J1756</f>
        <v>0</v>
      </c>
      <c r="L1756" s="120" t="str">
        <f>IF(OR(C1756="",D1756=""),"",SUMIFS('C. Consumer Service Detail'!$J$11:$J$5010,'C. Consumer Service Detail'!$D$11:$D$5010,$C1756,'C. Consumer Service Detail'!$E$11:$E$5010,$D1756,'C. Consumer Service Detail'!$F$11:$F$5010,'B. Consumer Budget'!$G1756))</f>
        <v/>
      </c>
      <c r="M1756" s="120">
        <f>IF('B. Consumer Budget'!$K1756&lt;0,0,IF('B. Consumer Budget'!$L1756&gt;'B. Consumer Budget'!$K1756,'B. Consumer Budget'!$K1756,'B. Consumer Budget'!$L1756))</f>
        <v>0</v>
      </c>
      <c r="N1756" s="120" t="str">
        <f>IF('B. Consumer Budget'!$L1756="","",'B. Consumer Budget'!$M1756-'B. Consumer Budget'!$L1756)</f>
        <v/>
      </c>
      <c r="O1756" s="63" t="str">
        <f>IF(OR(E1756="",F1756=""),"",SUMIFS('C. Consumer Service Detail'!$J$11:$J$5010,'C. Consumer Service Detail'!$D$11:$D$5010,$C1756,'C. Consumer Service Detail'!$E$11:$E$5010,$D1756,'C. Consumer Service Detail'!$F$11:$F$5010,'B. Consumer Budget'!$G1756,'C. Consumer Service Detail'!$P$11:$P$5010,"Denied"))</f>
        <v/>
      </c>
    </row>
    <row r="1757" spans="2:15" x14ac:dyDescent="0.25">
      <c r="B1757" s="64">
        <f t="shared" si="27"/>
        <v>1747</v>
      </c>
      <c r="C1757" s="68"/>
      <c r="D1757" s="69"/>
      <c r="E1757" s="103"/>
      <c r="F1757" s="69"/>
      <c r="G1757" s="89"/>
      <c r="H1757" s="69"/>
      <c r="I1757" s="70"/>
      <c r="J1757" s="70"/>
      <c r="K1757" s="121">
        <f>'B. Consumer Budget'!$I1757-'B. Consumer Budget'!$J1757</f>
        <v>0</v>
      </c>
      <c r="L1757" s="120" t="str">
        <f>IF(OR(C1757="",D1757=""),"",SUMIFS('C. Consumer Service Detail'!$J$11:$J$5010,'C. Consumer Service Detail'!$D$11:$D$5010,$C1757,'C. Consumer Service Detail'!$E$11:$E$5010,$D1757,'C. Consumer Service Detail'!$F$11:$F$5010,'B. Consumer Budget'!$G1757))</f>
        <v/>
      </c>
      <c r="M1757" s="120">
        <f>IF('B. Consumer Budget'!$K1757&lt;0,0,IF('B. Consumer Budget'!$L1757&gt;'B. Consumer Budget'!$K1757,'B. Consumer Budget'!$K1757,'B. Consumer Budget'!$L1757))</f>
        <v>0</v>
      </c>
      <c r="N1757" s="120" t="str">
        <f>IF('B. Consumer Budget'!$L1757="","",'B. Consumer Budget'!$M1757-'B. Consumer Budget'!$L1757)</f>
        <v/>
      </c>
      <c r="O1757" s="63" t="str">
        <f>IF(OR(E1757="",F1757=""),"",SUMIFS('C. Consumer Service Detail'!$J$11:$J$5010,'C. Consumer Service Detail'!$D$11:$D$5010,$C1757,'C. Consumer Service Detail'!$E$11:$E$5010,$D1757,'C. Consumer Service Detail'!$F$11:$F$5010,'B. Consumer Budget'!$G1757,'C. Consumer Service Detail'!$P$11:$P$5010,"Denied"))</f>
        <v/>
      </c>
    </row>
    <row r="1758" spans="2:15" x14ac:dyDescent="0.25">
      <c r="B1758" s="64">
        <f t="shared" si="27"/>
        <v>1748</v>
      </c>
      <c r="C1758" s="65"/>
      <c r="D1758" s="66"/>
      <c r="E1758" s="104"/>
      <c r="F1758" s="66"/>
      <c r="G1758" s="88"/>
      <c r="H1758" s="66"/>
      <c r="I1758" s="67"/>
      <c r="J1758" s="67"/>
      <c r="K1758" s="121">
        <f>'B. Consumer Budget'!$I1758-'B. Consumer Budget'!$J1758</f>
        <v>0</v>
      </c>
      <c r="L1758" s="120" t="str">
        <f>IF(OR(C1758="",D1758=""),"",SUMIFS('C. Consumer Service Detail'!$J$11:$J$5010,'C. Consumer Service Detail'!$D$11:$D$5010,$C1758,'C. Consumer Service Detail'!$E$11:$E$5010,$D1758,'C. Consumer Service Detail'!$F$11:$F$5010,'B. Consumer Budget'!$G1758))</f>
        <v/>
      </c>
      <c r="M1758" s="120">
        <f>IF('B. Consumer Budget'!$K1758&lt;0,0,IF('B. Consumer Budget'!$L1758&gt;'B. Consumer Budget'!$K1758,'B. Consumer Budget'!$K1758,'B. Consumer Budget'!$L1758))</f>
        <v>0</v>
      </c>
      <c r="N1758" s="120" t="str">
        <f>IF('B. Consumer Budget'!$L1758="","",'B. Consumer Budget'!$M1758-'B. Consumer Budget'!$L1758)</f>
        <v/>
      </c>
      <c r="O1758" s="63" t="str">
        <f>IF(OR(E1758="",F1758=""),"",SUMIFS('C. Consumer Service Detail'!$J$11:$J$5010,'C. Consumer Service Detail'!$D$11:$D$5010,$C1758,'C. Consumer Service Detail'!$E$11:$E$5010,$D1758,'C. Consumer Service Detail'!$F$11:$F$5010,'B. Consumer Budget'!$G1758,'C. Consumer Service Detail'!$P$11:$P$5010,"Denied"))</f>
        <v/>
      </c>
    </row>
    <row r="1759" spans="2:15" x14ac:dyDescent="0.25">
      <c r="B1759" s="64">
        <f t="shared" si="27"/>
        <v>1749</v>
      </c>
      <c r="C1759" s="68"/>
      <c r="D1759" s="69"/>
      <c r="E1759" s="103"/>
      <c r="F1759" s="69"/>
      <c r="G1759" s="89"/>
      <c r="H1759" s="69"/>
      <c r="I1759" s="70"/>
      <c r="J1759" s="70"/>
      <c r="K1759" s="121">
        <f>'B. Consumer Budget'!$I1759-'B. Consumer Budget'!$J1759</f>
        <v>0</v>
      </c>
      <c r="L1759" s="120" t="str">
        <f>IF(OR(C1759="",D1759=""),"",SUMIFS('C. Consumer Service Detail'!$J$11:$J$5010,'C. Consumer Service Detail'!$D$11:$D$5010,$C1759,'C. Consumer Service Detail'!$E$11:$E$5010,$D1759,'C. Consumer Service Detail'!$F$11:$F$5010,'B. Consumer Budget'!$G1759))</f>
        <v/>
      </c>
      <c r="M1759" s="120">
        <f>IF('B. Consumer Budget'!$K1759&lt;0,0,IF('B. Consumer Budget'!$L1759&gt;'B. Consumer Budget'!$K1759,'B. Consumer Budget'!$K1759,'B. Consumer Budget'!$L1759))</f>
        <v>0</v>
      </c>
      <c r="N1759" s="120" t="str">
        <f>IF('B. Consumer Budget'!$L1759="","",'B. Consumer Budget'!$M1759-'B. Consumer Budget'!$L1759)</f>
        <v/>
      </c>
      <c r="O1759" s="63" t="str">
        <f>IF(OR(E1759="",F1759=""),"",SUMIFS('C. Consumer Service Detail'!$J$11:$J$5010,'C. Consumer Service Detail'!$D$11:$D$5010,$C1759,'C. Consumer Service Detail'!$E$11:$E$5010,$D1759,'C. Consumer Service Detail'!$F$11:$F$5010,'B. Consumer Budget'!$G1759,'C. Consumer Service Detail'!$P$11:$P$5010,"Denied"))</f>
        <v/>
      </c>
    </row>
    <row r="1760" spans="2:15" x14ac:dyDescent="0.25">
      <c r="B1760" s="64">
        <f t="shared" si="27"/>
        <v>1750</v>
      </c>
      <c r="C1760" s="65"/>
      <c r="D1760" s="66"/>
      <c r="E1760" s="104"/>
      <c r="F1760" s="66"/>
      <c r="G1760" s="88"/>
      <c r="H1760" s="66"/>
      <c r="I1760" s="67"/>
      <c r="J1760" s="67"/>
      <c r="K1760" s="121">
        <f>'B. Consumer Budget'!$I1760-'B. Consumer Budget'!$J1760</f>
        <v>0</v>
      </c>
      <c r="L1760" s="120" t="str">
        <f>IF(OR(C1760="",D1760=""),"",SUMIFS('C. Consumer Service Detail'!$J$11:$J$5010,'C. Consumer Service Detail'!$D$11:$D$5010,$C1760,'C. Consumer Service Detail'!$E$11:$E$5010,$D1760,'C. Consumer Service Detail'!$F$11:$F$5010,'B. Consumer Budget'!$G1760))</f>
        <v/>
      </c>
      <c r="M1760" s="120">
        <f>IF('B. Consumer Budget'!$K1760&lt;0,0,IF('B. Consumer Budget'!$L1760&gt;'B. Consumer Budget'!$K1760,'B. Consumer Budget'!$K1760,'B. Consumer Budget'!$L1760))</f>
        <v>0</v>
      </c>
      <c r="N1760" s="120" t="str">
        <f>IF('B. Consumer Budget'!$L1760="","",'B. Consumer Budget'!$M1760-'B. Consumer Budget'!$L1760)</f>
        <v/>
      </c>
      <c r="O1760" s="63" t="str">
        <f>IF(OR(E1760="",F1760=""),"",SUMIFS('C. Consumer Service Detail'!$J$11:$J$5010,'C. Consumer Service Detail'!$D$11:$D$5010,$C1760,'C. Consumer Service Detail'!$E$11:$E$5010,$D1760,'C. Consumer Service Detail'!$F$11:$F$5010,'B. Consumer Budget'!$G1760,'C. Consumer Service Detail'!$P$11:$P$5010,"Denied"))</f>
        <v/>
      </c>
    </row>
    <row r="1761" spans="2:15" x14ac:dyDescent="0.25">
      <c r="B1761" s="64">
        <f t="shared" si="27"/>
        <v>1751</v>
      </c>
      <c r="C1761" s="68"/>
      <c r="D1761" s="69"/>
      <c r="E1761" s="103"/>
      <c r="F1761" s="69"/>
      <c r="G1761" s="89"/>
      <c r="H1761" s="69"/>
      <c r="I1761" s="70"/>
      <c r="J1761" s="70"/>
      <c r="K1761" s="121">
        <f>'B. Consumer Budget'!$I1761-'B. Consumer Budget'!$J1761</f>
        <v>0</v>
      </c>
      <c r="L1761" s="120" t="str">
        <f>IF(OR(C1761="",D1761=""),"",SUMIFS('C. Consumer Service Detail'!$J$11:$J$5010,'C. Consumer Service Detail'!$D$11:$D$5010,$C1761,'C. Consumer Service Detail'!$E$11:$E$5010,$D1761,'C. Consumer Service Detail'!$F$11:$F$5010,'B. Consumer Budget'!$G1761))</f>
        <v/>
      </c>
      <c r="M1761" s="120">
        <f>IF('B. Consumer Budget'!$K1761&lt;0,0,IF('B. Consumer Budget'!$L1761&gt;'B. Consumer Budget'!$K1761,'B. Consumer Budget'!$K1761,'B. Consumer Budget'!$L1761))</f>
        <v>0</v>
      </c>
      <c r="N1761" s="120" t="str">
        <f>IF('B. Consumer Budget'!$L1761="","",'B. Consumer Budget'!$M1761-'B. Consumer Budget'!$L1761)</f>
        <v/>
      </c>
      <c r="O1761" s="63" t="str">
        <f>IF(OR(E1761="",F1761=""),"",SUMIFS('C. Consumer Service Detail'!$J$11:$J$5010,'C. Consumer Service Detail'!$D$11:$D$5010,$C1761,'C. Consumer Service Detail'!$E$11:$E$5010,$D1761,'C. Consumer Service Detail'!$F$11:$F$5010,'B. Consumer Budget'!$G1761,'C. Consumer Service Detail'!$P$11:$P$5010,"Denied"))</f>
        <v/>
      </c>
    </row>
    <row r="1762" spans="2:15" x14ac:dyDescent="0.25">
      <c r="B1762" s="64">
        <f t="shared" si="27"/>
        <v>1752</v>
      </c>
      <c r="C1762" s="65"/>
      <c r="D1762" s="66"/>
      <c r="E1762" s="104"/>
      <c r="F1762" s="66"/>
      <c r="G1762" s="88"/>
      <c r="H1762" s="66"/>
      <c r="I1762" s="67"/>
      <c r="J1762" s="67"/>
      <c r="K1762" s="121">
        <f>'B. Consumer Budget'!$I1762-'B. Consumer Budget'!$J1762</f>
        <v>0</v>
      </c>
      <c r="L1762" s="120" t="str">
        <f>IF(OR(C1762="",D1762=""),"",SUMIFS('C. Consumer Service Detail'!$J$11:$J$5010,'C. Consumer Service Detail'!$D$11:$D$5010,$C1762,'C. Consumer Service Detail'!$E$11:$E$5010,$D1762,'C. Consumer Service Detail'!$F$11:$F$5010,'B. Consumer Budget'!$G1762))</f>
        <v/>
      </c>
      <c r="M1762" s="120">
        <f>IF('B. Consumer Budget'!$K1762&lt;0,0,IF('B. Consumer Budget'!$L1762&gt;'B. Consumer Budget'!$K1762,'B. Consumer Budget'!$K1762,'B. Consumer Budget'!$L1762))</f>
        <v>0</v>
      </c>
      <c r="N1762" s="120" t="str">
        <f>IF('B. Consumer Budget'!$L1762="","",'B. Consumer Budget'!$M1762-'B. Consumer Budget'!$L1762)</f>
        <v/>
      </c>
      <c r="O1762" s="63" t="str">
        <f>IF(OR(E1762="",F1762=""),"",SUMIFS('C. Consumer Service Detail'!$J$11:$J$5010,'C. Consumer Service Detail'!$D$11:$D$5010,$C1762,'C. Consumer Service Detail'!$E$11:$E$5010,$D1762,'C. Consumer Service Detail'!$F$11:$F$5010,'B. Consumer Budget'!$G1762,'C. Consumer Service Detail'!$P$11:$P$5010,"Denied"))</f>
        <v/>
      </c>
    </row>
    <row r="1763" spans="2:15" x14ac:dyDescent="0.25">
      <c r="B1763" s="64">
        <f t="shared" si="27"/>
        <v>1753</v>
      </c>
      <c r="C1763" s="68"/>
      <c r="D1763" s="69"/>
      <c r="E1763" s="103"/>
      <c r="F1763" s="69"/>
      <c r="G1763" s="89"/>
      <c r="H1763" s="69"/>
      <c r="I1763" s="70"/>
      <c r="J1763" s="70"/>
      <c r="K1763" s="121">
        <f>'B. Consumer Budget'!$I1763-'B. Consumer Budget'!$J1763</f>
        <v>0</v>
      </c>
      <c r="L1763" s="120" t="str">
        <f>IF(OR(C1763="",D1763=""),"",SUMIFS('C. Consumer Service Detail'!$J$11:$J$5010,'C. Consumer Service Detail'!$D$11:$D$5010,$C1763,'C. Consumer Service Detail'!$E$11:$E$5010,$D1763,'C. Consumer Service Detail'!$F$11:$F$5010,'B. Consumer Budget'!$G1763))</f>
        <v/>
      </c>
      <c r="M1763" s="120">
        <f>IF('B. Consumer Budget'!$K1763&lt;0,0,IF('B. Consumer Budget'!$L1763&gt;'B. Consumer Budget'!$K1763,'B. Consumer Budget'!$K1763,'B. Consumer Budget'!$L1763))</f>
        <v>0</v>
      </c>
      <c r="N1763" s="120" t="str">
        <f>IF('B. Consumer Budget'!$L1763="","",'B. Consumer Budget'!$M1763-'B. Consumer Budget'!$L1763)</f>
        <v/>
      </c>
      <c r="O1763" s="63" t="str">
        <f>IF(OR(E1763="",F1763=""),"",SUMIFS('C. Consumer Service Detail'!$J$11:$J$5010,'C. Consumer Service Detail'!$D$11:$D$5010,$C1763,'C. Consumer Service Detail'!$E$11:$E$5010,$D1763,'C. Consumer Service Detail'!$F$11:$F$5010,'B. Consumer Budget'!$G1763,'C. Consumer Service Detail'!$P$11:$P$5010,"Denied"))</f>
        <v/>
      </c>
    </row>
    <row r="1764" spans="2:15" x14ac:dyDescent="0.25">
      <c r="B1764" s="64">
        <f t="shared" si="27"/>
        <v>1754</v>
      </c>
      <c r="C1764" s="65"/>
      <c r="D1764" s="66"/>
      <c r="E1764" s="104"/>
      <c r="F1764" s="66"/>
      <c r="G1764" s="88"/>
      <c r="H1764" s="66"/>
      <c r="I1764" s="67"/>
      <c r="J1764" s="67"/>
      <c r="K1764" s="121">
        <f>'B. Consumer Budget'!$I1764-'B. Consumer Budget'!$J1764</f>
        <v>0</v>
      </c>
      <c r="L1764" s="120" t="str">
        <f>IF(OR(C1764="",D1764=""),"",SUMIFS('C. Consumer Service Detail'!$J$11:$J$5010,'C. Consumer Service Detail'!$D$11:$D$5010,$C1764,'C. Consumer Service Detail'!$E$11:$E$5010,$D1764,'C. Consumer Service Detail'!$F$11:$F$5010,'B. Consumer Budget'!$G1764))</f>
        <v/>
      </c>
      <c r="M1764" s="120">
        <f>IF('B. Consumer Budget'!$K1764&lt;0,0,IF('B. Consumer Budget'!$L1764&gt;'B. Consumer Budget'!$K1764,'B. Consumer Budget'!$K1764,'B. Consumer Budget'!$L1764))</f>
        <v>0</v>
      </c>
      <c r="N1764" s="120" t="str">
        <f>IF('B. Consumer Budget'!$L1764="","",'B. Consumer Budget'!$M1764-'B. Consumer Budget'!$L1764)</f>
        <v/>
      </c>
      <c r="O1764" s="63" t="str">
        <f>IF(OR(E1764="",F1764=""),"",SUMIFS('C. Consumer Service Detail'!$J$11:$J$5010,'C. Consumer Service Detail'!$D$11:$D$5010,$C1764,'C. Consumer Service Detail'!$E$11:$E$5010,$D1764,'C. Consumer Service Detail'!$F$11:$F$5010,'B. Consumer Budget'!$G1764,'C. Consumer Service Detail'!$P$11:$P$5010,"Denied"))</f>
        <v/>
      </c>
    </row>
    <row r="1765" spans="2:15" x14ac:dyDescent="0.25">
      <c r="B1765" s="64">
        <f t="shared" si="27"/>
        <v>1755</v>
      </c>
      <c r="C1765" s="68"/>
      <c r="D1765" s="69"/>
      <c r="E1765" s="103"/>
      <c r="F1765" s="69"/>
      <c r="G1765" s="89"/>
      <c r="H1765" s="69"/>
      <c r="I1765" s="70"/>
      <c r="J1765" s="70"/>
      <c r="K1765" s="121">
        <f>'B. Consumer Budget'!$I1765-'B. Consumer Budget'!$J1765</f>
        <v>0</v>
      </c>
      <c r="L1765" s="120" t="str">
        <f>IF(OR(C1765="",D1765=""),"",SUMIFS('C. Consumer Service Detail'!$J$11:$J$5010,'C. Consumer Service Detail'!$D$11:$D$5010,$C1765,'C. Consumer Service Detail'!$E$11:$E$5010,$D1765,'C. Consumer Service Detail'!$F$11:$F$5010,'B. Consumer Budget'!$G1765))</f>
        <v/>
      </c>
      <c r="M1765" s="120">
        <f>IF('B. Consumer Budget'!$K1765&lt;0,0,IF('B. Consumer Budget'!$L1765&gt;'B. Consumer Budget'!$K1765,'B. Consumer Budget'!$K1765,'B. Consumer Budget'!$L1765))</f>
        <v>0</v>
      </c>
      <c r="N1765" s="120" t="str">
        <f>IF('B. Consumer Budget'!$L1765="","",'B. Consumer Budget'!$M1765-'B. Consumer Budget'!$L1765)</f>
        <v/>
      </c>
      <c r="O1765" s="63" t="str">
        <f>IF(OR(E1765="",F1765=""),"",SUMIFS('C. Consumer Service Detail'!$J$11:$J$5010,'C. Consumer Service Detail'!$D$11:$D$5010,$C1765,'C. Consumer Service Detail'!$E$11:$E$5010,$D1765,'C. Consumer Service Detail'!$F$11:$F$5010,'B. Consumer Budget'!$G1765,'C. Consumer Service Detail'!$P$11:$P$5010,"Denied"))</f>
        <v/>
      </c>
    </row>
    <row r="1766" spans="2:15" x14ac:dyDescent="0.25">
      <c r="B1766" s="64">
        <f t="shared" si="27"/>
        <v>1756</v>
      </c>
      <c r="C1766" s="65"/>
      <c r="D1766" s="66"/>
      <c r="E1766" s="104"/>
      <c r="F1766" s="66"/>
      <c r="G1766" s="88"/>
      <c r="H1766" s="66"/>
      <c r="I1766" s="67"/>
      <c r="J1766" s="67"/>
      <c r="K1766" s="121">
        <f>'B. Consumer Budget'!$I1766-'B. Consumer Budget'!$J1766</f>
        <v>0</v>
      </c>
      <c r="L1766" s="120" t="str">
        <f>IF(OR(C1766="",D1766=""),"",SUMIFS('C. Consumer Service Detail'!$J$11:$J$5010,'C. Consumer Service Detail'!$D$11:$D$5010,$C1766,'C. Consumer Service Detail'!$E$11:$E$5010,$D1766,'C. Consumer Service Detail'!$F$11:$F$5010,'B. Consumer Budget'!$G1766))</f>
        <v/>
      </c>
      <c r="M1766" s="120">
        <f>IF('B. Consumer Budget'!$K1766&lt;0,0,IF('B. Consumer Budget'!$L1766&gt;'B. Consumer Budget'!$K1766,'B. Consumer Budget'!$K1766,'B. Consumer Budget'!$L1766))</f>
        <v>0</v>
      </c>
      <c r="N1766" s="120" t="str">
        <f>IF('B. Consumer Budget'!$L1766="","",'B. Consumer Budget'!$M1766-'B. Consumer Budget'!$L1766)</f>
        <v/>
      </c>
      <c r="O1766" s="63" t="str">
        <f>IF(OR(E1766="",F1766=""),"",SUMIFS('C. Consumer Service Detail'!$J$11:$J$5010,'C. Consumer Service Detail'!$D$11:$D$5010,$C1766,'C. Consumer Service Detail'!$E$11:$E$5010,$D1766,'C. Consumer Service Detail'!$F$11:$F$5010,'B. Consumer Budget'!$G1766,'C. Consumer Service Detail'!$P$11:$P$5010,"Denied"))</f>
        <v/>
      </c>
    </row>
    <row r="1767" spans="2:15" x14ac:dyDescent="0.25">
      <c r="B1767" s="64">
        <f t="shared" si="27"/>
        <v>1757</v>
      </c>
      <c r="C1767" s="68"/>
      <c r="D1767" s="69"/>
      <c r="E1767" s="103"/>
      <c r="F1767" s="69"/>
      <c r="G1767" s="89"/>
      <c r="H1767" s="69"/>
      <c r="I1767" s="70"/>
      <c r="J1767" s="70"/>
      <c r="K1767" s="121">
        <f>'B. Consumer Budget'!$I1767-'B. Consumer Budget'!$J1767</f>
        <v>0</v>
      </c>
      <c r="L1767" s="120" t="str">
        <f>IF(OR(C1767="",D1767=""),"",SUMIFS('C. Consumer Service Detail'!$J$11:$J$5010,'C. Consumer Service Detail'!$D$11:$D$5010,$C1767,'C. Consumer Service Detail'!$E$11:$E$5010,$D1767,'C. Consumer Service Detail'!$F$11:$F$5010,'B. Consumer Budget'!$G1767))</f>
        <v/>
      </c>
      <c r="M1767" s="120">
        <f>IF('B. Consumer Budget'!$K1767&lt;0,0,IF('B. Consumer Budget'!$L1767&gt;'B. Consumer Budget'!$K1767,'B. Consumer Budget'!$K1767,'B. Consumer Budget'!$L1767))</f>
        <v>0</v>
      </c>
      <c r="N1767" s="120" t="str">
        <f>IF('B. Consumer Budget'!$L1767="","",'B. Consumer Budget'!$M1767-'B. Consumer Budget'!$L1767)</f>
        <v/>
      </c>
      <c r="O1767" s="63" t="str">
        <f>IF(OR(E1767="",F1767=""),"",SUMIFS('C. Consumer Service Detail'!$J$11:$J$5010,'C. Consumer Service Detail'!$D$11:$D$5010,$C1767,'C. Consumer Service Detail'!$E$11:$E$5010,$D1767,'C. Consumer Service Detail'!$F$11:$F$5010,'B. Consumer Budget'!$G1767,'C. Consumer Service Detail'!$P$11:$P$5010,"Denied"))</f>
        <v/>
      </c>
    </row>
    <row r="1768" spans="2:15" x14ac:dyDescent="0.25">
      <c r="B1768" s="64">
        <f t="shared" si="27"/>
        <v>1758</v>
      </c>
      <c r="C1768" s="65"/>
      <c r="D1768" s="66"/>
      <c r="E1768" s="104"/>
      <c r="F1768" s="66"/>
      <c r="G1768" s="88"/>
      <c r="H1768" s="66"/>
      <c r="I1768" s="67"/>
      <c r="J1768" s="67"/>
      <c r="K1768" s="121">
        <f>'B. Consumer Budget'!$I1768-'B. Consumer Budget'!$J1768</f>
        <v>0</v>
      </c>
      <c r="L1768" s="120" t="str">
        <f>IF(OR(C1768="",D1768=""),"",SUMIFS('C. Consumer Service Detail'!$J$11:$J$5010,'C. Consumer Service Detail'!$D$11:$D$5010,$C1768,'C. Consumer Service Detail'!$E$11:$E$5010,$D1768,'C. Consumer Service Detail'!$F$11:$F$5010,'B. Consumer Budget'!$G1768))</f>
        <v/>
      </c>
      <c r="M1768" s="120">
        <f>IF('B. Consumer Budget'!$K1768&lt;0,0,IF('B. Consumer Budget'!$L1768&gt;'B. Consumer Budget'!$K1768,'B. Consumer Budget'!$K1768,'B. Consumer Budget'!$L1768))</f>
        <v>0</v>
      </c>
      <c r="N1768" s="120" t="str">
        <f>IF('B. Consumer Budget'!$L1768="","",'B. Consumer Budget'!$M1768-'B. Consumer Budget'!$L1768)</f>
        <v/>
      </c>
      <c r="O1768" s="63" t="str">
        <f>IF(OR(E1768="",F1768=""),"",SUMIFS('C. Consumer Service Detail'!$J$11:$J$5010,'C. Consumer Service Detail'!$D$11:$D$5010,$C1768,'C. Consumer Service Detail'!$E$11:$E$5010,$D1768,'C. Consumer Service Detail'!$F$11:$F$5010,'B. Consumer Budget'!$G1768,'C. Consumer Service Detail'!$P$11:$P$5010,"Denied"))</f>
        <v/>
      </c>
    </row>
    <row r="1769" spans="2:15" x14ac:dyDescent="0.25">
      <c r="B1769" s="64">
        <f t="shared" si="27"/>
        <v>1759</v>
      </c>
      <c r="C1769" s="68"/>
      <c r="D1769" s="69"/>
      <c r="E1769" s="103"/>
      <c r="F1769" s="69"/>
      <c r="G1769" s="89"/>
      <c r="H1769" s="69"/>
      <c r="I1769" s="70"/>
      <c r="J1769" s="70"/>
      <c r="K1769" s="121">
        <f>'B. Consumer Budget'!$I1769-'B. Consumer Budget'!$J1769</f>
        <v>0</v>
      </c>
      <c r="L1769" s="120" t="str">
        <f>IF(OR(C1769="",D1769=""),"",SUMIFS('C. Consumer Service Detail'!$J$11:$J$5010,'C. Consumer Service Detail'!$D$11:$D$5010,$C1769,'C. Consumer Service Detail'!$E$11:$E$5010,$D1769,'C. Consumer Service Detail'!$F$11:$F$5010,'B. Consumer Budget'!$G1769))</f>
        <v/>
      </c>
      <c r="M1769" s="120">
        <f>IF('B. Consumer Budget'!$K1769&lt;0,0,IF('B. Consumer Budget'!$L1769&gt;'B. Consumer Budget'!$K1769,'B. Consumer Budget'!$K1769,'B. Consumer Budget'!$L1769))</f>
        <v>0</v>
      </c>
      <c r="N1769" s="120" t="str">
        <f>IF('B. Consumer Budget'!$L1769="","",'B. Consumer Budget'!$M1769-'B. Consumer Budget'!$L1769)</f>
        <v/>
      </c>
      <c r="O1769" s="63" t="str">
        <f>IF(OR(E1769="",F1769=""),"",SUMIFS('C. Consumer Service Detail'!$J$11:$J$5010,'C. Consumer Service Detail'!$D$11:$D$5010,$C1769,'C. Consumer Service Detail'!$E$11:$E$5010,$D1769,'C. Consumer Service Detail'!$F$11:$F$5010,'B. Consumer Budget'!$G1769,'C. Consumer Service Detail'!$P$11:$P$5010,"Denied"))</f>
        <v/>
      </c>
    </row>
    <row r="1770" spans="2:15" x14ac:dyDescent="0.25">
      <c r="B1770" s="64">
        <f t="shared" si="27"/>
        <v>1760</v>
      </c>
      <c r="C1770" s="65"/>
      <c r="D1770" s="66"/>
      <c r="E1770" s="104"/>
      <c r="F1770" s="66"/>
      <c r="G1770" s="88"/>
      <c r="H1770" s="66"/>
      <c r="I1770" s="67"/>
      <c r="J1770" s="67"/>
      <c r="K1770" s="121">
        <f>'B. Consumer Budget'!$I1770-'B. Consumer Budget'!$J1770</f>
        <v>0</v>
      </c>
      <c r="L1770" s="120" t="str">
        <f>IF(OR(C1770="",D1770=""),"",SUMIFS('C. Consumer Service Detail'!$J$11:$J$5010,'C. Consumer Service Detail'!$D$11:$D$5010,$C1770,'C. Consumer Service Detail'!$E$11:$E$5010,$D1770,'C. Consumer Service Detail'!$F$11:$F$5010,'B. Consumer Budget'!$G1770))</f>
        <v/>
      </c>
      <c r="M1770" s="120">
        <f>IF('B. Consumer Budget'!$K1770&lt;0,0,IF('B. Consumer Budget'!$L1770&gt;'B. Consumer Budget'!$K1770,'B. Consumer Budget'!$K1770,'B. Consumer Budget'!$L1770))</f>
        <v>0</v>
      </c>
      <c r="N1770" s="120" t="str">
        <f>IF('B. Consumer Budget'!$L1770="","",'B. Consumer Budget'!$M1770-'B. Consumer Budget'!$L1770)</f>
        <v/>
      </c>
      <c r="O1770" s="63" t="str">
        <f>IF(OR(E1770="",F1770=""),"",SUMIFS('C. Consumer Service Detail'!$J$11:$J$5010,'C. Consumer Service Detail'!$D$11:$D$5010,$C1770,'C. Consumer Service Detail'!$E$11:$E$5010,$D1770,'C. Consumer Service Detail'!$F$11:$F$5010,'B. Consumer Budget'!$G1770,'C. Consumer Service Detail'!$P$11:$P$5010,"Denied"))</f>
        <v/>
      </c>
    </row>
    <row r="1771" spans="2:15" x14ac:dyDescent="0.25">
      <c r="B1771" s="64">
        <f t="shared" si="27"/>
        <v>1761</v>
      </c>
      <c r="C1771" s="68"/>
      <c r="D1771" s="69"/>
      <c r="E1771" s="103"/>
      <c r="F1771" s="69"/>
      <c r="G1771" s="89"/>
      <c r="H1771" s="69"/>
      <c r="I1771" s="70"/>
      <c r="J1771" s="70"/>
      <c r="K1771" s="121">
        <f>'B. Consumer Budget'!$I1771-'B. Consumer Budget'!$J1771</f>
        <v>0</v>
      </c>
      <c r="L1771" s="120" t="str">
        <f>IF(OR(C1771="",D1771=""),"",SUMIFS('C. Consumer Service Detail'!$J$11:$J$5010,'C. Consumer Service Detail'!$D$11:$D$5010,$C1771,'C. Consumer Service Detail'!$E$11:$E$5010,$D1771,'C. Consumer Service Detail'!$F$11:$F$5010,'B. Consumer Budget'!$G1771))</f>
        <v/>
      </c>
      <c r="M1771" s="120">
        <f>IF('B. Consumer Budget'!$K1771&lt;0,0,IF('B. Consumer Budget'!$L1771&gt;'B. Consumer Budget'!$K1771,'B. Consumer Budget'!$K1771,'B. Consumer Budget'!$L1771))</f>
        <v>0</v>
      </c>
      <c r="N1771" s="120" t="str">
        <f>IF('B. Consumer Budget'!$L1771="","",'B. Consumer Budget'!$M1771-'B. Consumer Budget'!$L1771)</f>
        <v/>
      </c>
      <c r="O1771" s="63" t="str">
        <f>IF(OR(E1771="",F1771=""),"",SUMIFS('C. Consumer Service Detail'!$J$11:$J$5010,'C. Consumer Service Detail'!$D$11:$D$5010,$C1771,'C. Consumer Service Detail'!$E$11:$E$5010,$D1771,'C. Consumer Service Detail'!$F$11:$F$5010,'B. Consumer Budget'!$G1771,'C. Consumer Service Detail'!$P$11:$P$5010,"Denied"))</f>
        <v/>
      </c>
    </row>
    <row r="1772" spans="2:15" x14ac:dyDescent="0.25">
      <c r="B1772" s="64">
        <f t="shared" si="27"/>
        <v>1762</v>
      </c>
      <c r="C1772" s="65"/>
      <c r="D1772" s="66"/>
      <c r="E1772" s="104"/>
      <c r="F1772" s="66"/>
      <c r="G1772" s="88"/>
      <c r="H1772" s="66"/>
      <c r="I1772" s="67"/>
      <c r="J1772" s="67"/>
      <c r="K1772" s="121">
        <f>'B. Consumer Budget'!$I1772-'B. Consumer Budget'!$J1772</f>
        <v>0</v>
      </c>
      <c r="L1772" s="120" t="str">
        <f>IF(OR(C1772="",D1772=""),"",SUMIFS('C. Consumer Service Detail'!$J$11:$J$5010,'C. Consumer Service Detail'!$D$11:$D$5010,$C1772,'C. Consumer Service Detail'!$E$11:$E$5010,$D1772,'C. Consumer Service Detail'!$F$11:$F$5010,'B. Consumer Budget'!$G1772))</f>
        <v/>
      </c>
      <c r="M1772" s="120">
        <f>IF('B. Consumer Budget'!$K1772&lt;0,0,IF('B. Consumer Budget'!$L1772&gt;'B. Consumer Budget'!$K1772,'B. Consumer Budget'!$K1772,'B. Consumer Budget'!$L1772))</f>
        <v>0</v>
      </c>
      <c r="N1772" s="120" t="str">
        <f>IF('B. Consumer Budget'!$L1772="","",'B. Consumer Budget'!$M1772-'B. Consumer Budget'!$L1772)</f>
        <v/>
      </c>
      <c r="O1772" s="63" t="str">
        <f>IF(OR(E1772="",F1772=""),"",SUMIFS('C. Consumer Service Detail'!$J$11:$J$5010,'C. Consumer Service Detail'!$D$11:$D$5010,$C1772,'C. Consumer Service Detail'!$E$11:$E$5010,$D1772,'C. Consumer Service Detail'!$F$11:$F$5010,'B. Consumer Budget'!$G1772,'C. Consumer Service Detail'!$P$11:$P$5010,"Denied"))</f>
        <v/>
      </c>
    </row>
    <row r="1773" spans="2:15" x14ac:dyDescent="0.25">
      <c r="B1773" s="64">
        <f t="shared" si="27"/>
        <v>1763</v>
      </c>
      <c r="C1773" s="68"/>
      <c r="D1773" s="69"/>
      <c r="E1773" s="103"/>
      <c r="F1773" s="69"/>
      <c r="G1773" s="89"/>
      <c r="H1773" s="69"/>
      <c r="I1773" s="70"/>
      <c r="J1773" s="70"/>
      <c r="K1773" s="121">
        <f>'B. Consumer Budget'!$I1773-'B. Consumer Budget'!$J1773</f>
        <v>0</v>
      </c>
      <c r="L1773" s="120" t="str">
        <f>IF(OR(C1773="",D1773=""),"",SUMIFS('C. Consumer Service Detail'!$J$11:$J$5010,'C. Consumer Service Detail'!$D$11:$D$5010,$C1773,'C. Consumer Service Detail'!$E$11:$E$5010,$D1773,'C. Consumer Service Detail'!$F$11:$F$5010,'B. Consumer Budget'!$G1773))</f>
        <v/>
      </c>
      <c r="M1773" s="120">
        <f>IF('B. Consumer Budget'!$K1773&lt;0,0,IF('B. Consumer Budget'!$L1773&gt;'B. Consumer Budget'!$K1773,'B. Consumer Budget'!$K1773,'B. Consumer Budget'!$L1773))</f>
        <v>0</v>
      </c>
      <c r="N1773" s="120" t="str">
        <f>IF('B. Consumer Budget'!$L1773="","",'B. Consumer Budget'!$M1773-'B. Consumer Budget'!$L1773)</f>
        <v/>
      </c>
      <c r="O1773" s="63" t="str">
        <f>IF(OR(E1773="",F1773=""),"",SUMIFS('C. Consumer Service Detail'!$J$11:$J$5010,'C. Consumer Service Detail'!$D$11:$D$5010,$C1773,'C. Consumer Service Detail'!$E$11:$E$5010,$D1773,'C. Consumer Service Detail'!$F$11:$F$5010,'B. Consumer Budget'!$G1773,'C. Consumer Service Detail'!$P$11:$P$5010,"Denied"))</f>
        <v/>
      </c>
    </row>
    <row r="1774" spans="2:15" x14ac:dyDescent="0.25">
      <c r="B1774" s="64">
        <f t="shared" si="27"/>
        <v>1764</v>
      </c>
      <c r="C1774" s="65"/>
      <c r="D1774" s="66"/>
      <c r="E1774" s="104"/>
      <c r="F1774" s="66"/>
      <c r="G1774" s="88"/>
      <c r="H1774" s="66"/>
      <c r="I1774" s="67"/>
      <c r="J1774" s="67"/>
      <c r="K1774" s="121">
        <f>'B. Consumer Budget'!$I1774-'B. Consumer Budget'!$J1774</f>
        <v>0</v>
      </c>
      <c r="L1774" s="120" t="str">
        <f>IF(OR(C1774="",D1774=""),"",SUMIFS('C. Consumer Service Detail'!$J$11:$J$5010,'C. Consumer Service Detail'!$D$11:$D$5010,$C1774,'C. Consumer Service Detail'!$E$11:$E$5010,$D1774,'C. Consumer Service Detail'!$F$11:$F$5010,'B. Consumer Budget'!$G1774))</f>
        <v/>
      </c>
      <c r="M1774" s="120">
        <f>IF('B. Consumer Budget'!$K1774&lt;0,0,IF('B. Consumer Budget'!$L1774&gt;'B. Consumer Budget'!$K1774,'B. Consumer Budget'!$K1774,'B. Consumer Budget'!$L1774))</f>
        <v>0</v>
      </c>
      <c r="N1774" s="120" t="str">
        <f>IF('B. Consumer Budget'!$L1774="","",'B. Consumer Budget'!$M1774-'B. Consumer Budget'!$L1774)</f>
        <v/>
      </c>
      <c r="O1774" s="63" t="str">
        <f>IF(OR(E1774="",F1774=""),"",SUMIFS('C. Consumer Service Detail'!$J$11:$J$5010,'C. Consumer Service Detail'!$D$11:$D$5010,$C1774,'C. Consumer Service Detail'!$E$11:$E$5010,$D1774,'C. Consumer Service Detail'!$F$11:$F$5010,'B. Consumer Budget'!$G1774,'C. Consumer Service Detail'!$P$11:$P$5010,"Denied"))</f>
        <v/>
      </c>
    </row>
    <row r="1775" spans="2:15" x14ac:dyDescent="0.25">
      <c r="B1775" s="64">
        <f t="shared" si="27"/>
        <v>1765</v>
      </c>
      <c r="C1775" s="68"/>
      <c r="D1775" s="69"/>
      <c r="E1775" s="103"/>
      <c r="F1775" s="69"/>
      <c r="G1775" s="89"/>
      <c r="H1775" s="69"/>
      <c r="I1775" s="70"/>
      <c r="J1775" s="70"/>
      <c r="K1775" s="121">
        <f>'B. Consumer Budget'!$I1775-'B. Consumer Budget'!$J1775</f>
        <v>0</v>
      </c>
      <c r="L1775" s="120" t="str">
        <f>IF(OR(C1775="",D1775=""),"",SUMIFS('C. Consumer Service Detail'!$J$11:$J$5010,'C. Consumer Service Detail'!$D$11:$D$5010,$C1775,'C. Consumer Service Detail'!$E$11:$E$5010,$D1775,'C. Consumer Service Detail'!$F$11:$F$5010,'B. Consumer Budget'!$G1775))</f>
        <v/>
      </c>
      <c r="M1775" s="120">
        <f>IF('B. Consumer Budget'!$K1775&lt;0,0,IF('B. Consumer Budget'!$L1775&gt;'B. Consumer Budget'!$K1775,'B. Consumer Budget'!$K1775,'B. Consumer Budget'!$L1775))</f>
        <v>0</v>
      </c>
      <c r="N1775" s="120" t="str">
        <f>IF('B. Consumer Budget'!$L1775="","",'B. Consumer Budget'!$M1775-'B. Consumer Budget'!$L1775)</f>
        <v/>
      </c>
      <c r="O1775" s="63" t="str">
        <f>IF(OR(E1775="",F1775=""),"",SUMIFS('C. Consumer Service Detail'!$J$11:$J$5010,'C. Consumer Service Detail'!$D$11:$D$5010,$C1775,'C. Consumer Service Detail'!$E$11:$E$5010,$D1775,'C. Consumer Service Detail'!$F$11:$F$5010,'B. Consumer Budget'!$G1775,'C. Consumer Service Detail'!$P$11:$P$5010,"Denied"))</f>
        <v/>
      </c>
    </row>
    <row r="1776" spans="2:15" x14ac:dyDescent="0.25">
      <c r="B1776" s="64">
        <f t="shared" si="27"/>
        <v>1766</v>
      </c>
      <c r="C1776" s="65"/>
      <c r="D1776" s="66"/>
      <c r="E1776" s="104"/>
      <c r="F1776" s="66"/>
      <c r="G1776" s="88"/>
      <c r="H1776" s="66"/>
      <c r="I1776" s="67"/>
      <c r="J1776" s="67"/>
      <c r="K1776" s="121">
        <f>'B. Consumer Budget'!$I1776-'B. Consumer Budget'!$J1776</f>
        <v>0</v>
      </c>
      <c r="L1776" s="120" t="str">
        <f>IF(OR(C1776="",D1776=""),"",SUMIFS('C. Consumer Service Detail'!$J$11:$J$5010,'C. Consumer Service Detail'!$D$11:$D$5010,$C1776,'C. Consumer Service Detail'!$E$11:$E$5010,$D1776,'C. Consumer Service Detail'!$F$11:$F$5010,'B. Consumer Budget'!$G1776))</f>
        <v/>
      </c>
      <c r="M1776" s="120">
        <f>IF('B. Consumer Budget'!$K1776&lt;0,0,IF('B. Consumer Budget'!$L1776&gt;'B. Consumer Budget'!$K1776,'B. Consumer Budget'!$K1776,'B. Consumer Budget'!$L1776))</f>
        <v>0</v>
      </c>
      <c r="N1776" s="120" t="str">
        <f>IF('B. Consumer Budget'!$L1776="","",'B. Consumer Budget'!$M1776-'B. Consumer Budget'!$L1776)</f>
        <v/>
      </c>
      <c r="O1776" s="63" t="str">
        <f>IF(OR(E1776="",F1776=""),"",SUMIFS('C. Consumer Service Detail'!$J$11:$J$5010,'C. Consumer Service Detail'!$D$11:$D$5010,$C1776,'C. Consumer Service Detail'!$E$11:$E$5010,$D1776,'C. Consumer Service Detail'!$F$11:$F$5010,'B. Consumer Budget'!$G1776,'C. Consumer Service Detail'!$P$11:$P$5010,"Denied"))</f>
        <v/>
      </c>
    </row>
    <row r="1777" spans="2:15" x14ac:dyDescent="0.25">
      <c r="B1777" s="64">
        <f t="shared" si="27"/>
        <v>1767</v>
      </c>
      <c r="C1777" s="68"/>
      <c r="D1777" s="69"/>
      <c r="E1777" s="103"/>
      <c r="F1777" s="69"/>
      <c r="G1777" s="89"/>
      <c r="H1777" s="69"/>
      <c r="I1777" s="70"/>
      <c r="J1777" s="70"/>
      <c r="K1777" s="121">
        <f>'B. Consumer Budget'!$I1777-'B. Consumer Budget'!$J1777</f>
        <v>0</v>
      </c>
      <c r="L1777" s="120" t="str">
        <f>IF(OR(C1777="",D1777=""),"",SUMIFS('C. Consumer Service Detail'!$J$11:$J$5010,'C. Consumer Service Detail'!$D$11:$D$5010,$C1777,'C. Consumer Service Detail'!$E$11:$E$5010,$D1777,'C. Consumer Service Detail'!$F$11:$F$5010,'B. Consumer Budget'!$G1777))</f>
        <v/>
      </c>
      <c r="M1777" s="120">
        <f>IF('B. Consumer Budget'!$K1777&lt;0,0,IF('B. Consumer Budget'!$L1777&gt;'B. Consumer Budget'!$K1777,'B. Consumer Budget'!$K1777,'B. Consumer Budget'!$L1777))</f>
        <v>0</v>
      </c>
      <c r="N1777" s="120" t="str">
        <f>IF('B. Consumer Budget'!$L1777="","",'B. Consumer Budget'!$M1777-'B. Consumer Budget'!$L1777)</f>
        <v/>
      </c>
      <c r="O1777" s="63" t="str">
        <f>IF(OR(E1777="",F1777=""),"",SUMIFS('C. Consumer Service Detail'!$J$11:$J$5010,'C. Consumer Service Detail'!$D$11:$D$5010,$C1777,'C. Consumer Service Detail'!$E$11:$E$5010,$D1777,'C. Consumer Service Detail'!$F$11:$F$5010,'B. Consumer Budget'!$G1777,'C. Consumer Service Detail'!$P$11:$P$5010,"Denied"))</f>
        <v/>
      </c>
    </row>
    <row r="1778" spans="2:15" x14ac:dyDescent="0.25">
      <c r="B1778" s="64">
        <f t="shared" si="27"/>
        <v>1768</v>
      </c>
      <c r="C1778" s="65"/>
      <c r="D1778" s="66"/>
      <c r="E1778" s="104"/>
      <c r="F1778" s="66"/>
      <c r="G1778" s="88"/>
      <c r="H1778" s="66"/>
      <c r="I1778" s="67"/>
      <c r="J1778" s="67"/>
      <c r="K1778" s="121">
        <f>'B. Consumer Budget'!$I1778-'B. Consumer Budget'!$J1778</f>
        <v>0</v>
      </c>
      <c r="L1778" s="120" t="str">
        <f>IF(OR(C1778="",D1778=""),"",SUMIFS('C. Consumer Service Detail'!$J$11:$J$5010,'C. Consumer Service Detail'!$D$11:$D$5010,$C1778,'C. Consumer Service Detail'!$E$11:$E$5010,$D1778,'C. Consumer Service Detail'!$F$11:$F$5010,'B. Consumer Budget'!$G1778))</f>
        <v/>
      </c>
      <c r="M1778" s="120">
        <f>IF('B. Consumer Budget'!$K1778&lt;0,0,IF('B. Consumer Budget'!$L1778&gt;'B. Consumer Budget'!$K1778,'B. Consumer Budget'!$K1778,'B. Consumer Budget'!$L1778))</f>
        <v>0</v>
      </c>
      <c r="N1778" s="120" t="str">
        <f>IF('B. Consumer Budget'!$L1778="","",'B. Consumer Budget'!$M1778-'B. Consumer Budget'!$L1778)</f>
        <v/>
      </c>
      <c r="O1778" s="63" t="str">
        <f>IF(OR(E1778="",F1778=""),"",SUMIFS('C. Consumer Service Detail'!$J$11:$J$5010,'C. Consumer Service Detail'!$D$11:$D$5010,$C1778,'C. Consumer Service Detail'!$E$11:$E$5010,$D1778,'C. Consumer Service Detail'!$F$11:$F$5010,'B. Consumer Budget'!$G1778,'C. Consumer Service Detail'!$P$11:$P$5010,"Denied"))</f>
        <v/>
      </c>
    </row>
    <row r="1779" spans="2:15" x14ac:dyDescent="0.25">
      <c r="B1779" s="64">
        <f t="shared" ref="B1779:B1842" si="28">B1778+1</f>
        <v>1769</v>
      </c>
      <c r="C1779" s="68"/>
      <c r="D1779" s="69"/>
      <c r="E1779" s="103"/>
      <c r="F1779" s="69"/>
      <c r="G1779" s="89"/>
      <c r="H1779" s="69"/>
      <c r="I1779" s="70"/>
      <c r="J1779" s="70"/>
      <c r="K1779" s="121">
        <f>'B. Consumer Budget'!$I1779-'B. Consumer Budget'!$J1779</f>
        <v>0</v>
      </c>
      <c r="L1779" s="120" t="str">
        <f>IF(OR(C1779="",D1779=""),"",SUMIFS('C. Consumer Service Detail'!$J$11:$J$5010,'C. Consumer Service Detail'!$D$11:$D$5010,$C1779,'C. Consumer Service Detail'!$E$11:$E$5010,$D1779,'C. Consumer Service Detail'!$F$11:$F$5010,'B. Consumer Budget'!$G1779))</f>
        <v/>
      </c>
      <c r="M1779" s="120">
        <f>IF('B. Consumer Budget'!$K1779&lt;0,0,IF('B. Consumer Budget'!$L1779&gt;'B. Consumer Budget'!$K1779,'B. Consumer Budget'!$K1779,'B. Consumer Budget'!$L1779))</f>
        <v>0</v>
      </c>
      <c r="N1779" s="120" t="str">
        <f>IF('B. Consumer Budget'!$L1779="","",'B. Consumer Budget'!$M1779-'B. Consumer Budget'!$L1779)</f>
        <v/>
      </c>
      <c r="O1779" s="63" t="str">
        <f>IF(OR(E1779="",F1779=""),"",SUMIFS('C. Consumer Service Detail'!$J$11:$J$5010,'C. Consumer Service Detail'!$D$11:$D$5010,$C1779,'C. Consumer Service Detail'!$E$11:$E$5010,$D1779,'C. Consumer Service Detail'!$F$11:$F$5010,'B. Consumer Budget'!$G1779,'C. Consumer Service Detail'!$P$11:$P$5010,"Denied"))</f>
        <v/>
      </c>
    </row>
    <row r="1780" spans="2:15" x14ac:dyDescent="0.25">
      <c r="B1780" s="64">
        <f t="shared" si="28"/>
        <v>1770</v>
      </c>
      <c r="C1780" s="65"/>
      <c r="D1780" s="66"/>
      <c r="E1780" s="104"/>
      <c r="F1780" s="66"/>
      <c r="G1780" s="88"/>
      <c r="H1780" s="66"/>
      <c r="I1780" s="67"/>
      <c r="J1780" s="67"/>
      <c r="K1780" s="121">
        <f>'B. Consumer Budget'!$I1780-'B. Consumer Budget'!$J1780</f>
        <v>0</v>
      </c>
      <c r="L1780" s="120" t="str">
        <f>IF(OR(C1780="",D1780=""),"",SUMIFS('C. Consumer Service Detail'!$J$11:$J$5010,'C. Consumer Service Detail'!$D$11:$D$5010,$C1780,'C. Consumer Service Detail'!$E$11:$E$5010,$D1780,'C. Consumer Service Detail'!$F$11:$F$5010,'B. Consumer Budget'!$G1780))</f>
        <v/>
      </c>
      <c r="M1780" s="120">
        <f>IF('B. Consumer Budget'!$K1780&lt;0,0,IF('B. Consumer Budget'!$L1780&gt;'B. Consumer Budget'!$K1780,'B. Consumer Budget'!$K1780,'B. Consumer Budget'!$L1780))</f>
        <v>0</v>
      </c>
      <c r="N1780" s="120" t="str">
        <f>IF('B. Consumer Budget'!$L1780="","",'B. Consumer Budget'!$M1780-'B. Consumer Budget'!$L1780)</f>
        <v/>
      </c>
      <c r="O1780" s="63" t="str">
        <f>IF(OR(E1780="",F1780=""),"",SUMIFS('C. Consumer Service Detail'!$J$11:$J$5010,'C. Consumer Service Detail'!$D$11:$D$5010,$C1780,'C. Consumer Service Detail'!$E$11:$E$5010,$D1780,'C. Consumer Service Detail'!$F$11:$F$5010,'B. Consumer Budget'!$G1780,'C. Consumer Service Detail'!$P$11:$P$5010,"Denied"))</f>
        <v/>
      </c>
    </row>
    <row r="1781" spans="2:15" x14ac:dyDescent="0.25">
      <c r="B1781" s="64">
        <f t="shared" si="28"/>
        <v>1771</v>
      </c>
      <c r="C1781" s="68"/>
      <c r="D1781" s="69"/>
      <c r="E1781" s="103"/>
      <c r="F1781" s="69"/>
      <c r="G1781" s="89"/>
      <c r="H1781" s="69"/>
      <c r="I1781" s="70"/>
      <c r="J1781" s="70"/>
      <c r="K1781" s="121">
        <f>'B. Consumer Budget'!$I1781-'B. Consumer Budget'!$J1781</f>
        <v>0</v>
      </c>
      <c r="L1781" s="120" t="str">
        <f>IF(OR(C1781="",D1781=""),"",SUMIFS('C. Consumer Service Detail'!$J$11:$J$5010,'C. Consumer Service Detail'!$D$11:$D$5010,$C1781,'C. Consumer Service Detail'!$E$11:$E$5010,$D1781,'C. Consumer Service Detail'!$F$11:$F$5010,'B. Consumer Budget'!$G1781))</f>
        <v/>
      </c>
      <c r="M1781" s="120">
        <f>IF('B. Consumer Budget'!$K1781&lt;0,0,IF('B. Consumer Budget'!$L1781&gt;'B. Consumer Budget'!$K1781,'B. Consumer Budget'!$K1781,'B. Consumer Budget'!$L1781))</f>
        <v>0</v>
      </c>
      <c r="N1781" s="120" t="str">
        <f>IF('B. Consumer Budget'!$L1781="","",'B. Consumer Budget'!$M1781-'B. Consumer Budget'!$L1781)</f>
        <v/>
      </c>
      <c r="O1781" s="63" t="str">
        <f>IF(OR(E1781="",F1781=""),"",SUMIFS('C. Consumer Service Detail'!$J$11:$J$5010,'C. Consumer Service Detail'!$D$11:$D$5010,$C1781,'C. Consumer Service Detail'!$E$11:$E$5010,$D1781,'C. Consumer Service Detail'!$F$11:$F$5010,'B. Consumer Budget'!$G1781,'C. Consumer Service Detail'!$P$11:$P$5010,"Denied"))</f>
        <v/>
      </c>
    </row>
    <row r="1782" spans="2:15" x14ac:dyDescent="0.25">
      <c r="B1782" s="64">
        <f t="shared" si="28"/>
        <v>1772</v>
      </c>
      <c r="C1782" s="65"/>
      <c r="D1782" s="66"/>
      <c r="E1782" s="104"/>
      <c r="F1782" s="66"/>
      <c r="G1782" s="88"/>
      <c r="H1782" s="66"/>
      <c r="I1782" s="67"/>
      <c r="J1782" s="67"/>
      <c r="K1782" s="121">
        <f>'B. Consumer Budget'!$I1782-'B. Consumer Budget'!$J1782</f>
        <v>0</v>
      </c>
      <c r="L1782" s="120" t="str">
        <f>IF(OR(C1782="",D1782=""),"",SUMIFS('C. Consumer Service Detail'!$J$11:$J$5010,'C. Consumer Service Detail'!$D$11:$D$5010,$C1782,'C. Consumer Service Detail'!$E$11:$E$5010,$D1782,'C. Consumer Service Detail'!$F$11:$F$5010,'B. Consumer Budget'!$G1782))</f>
        <v/>
      </c>
      <c r="M1782" s="120">
        <f>IF('B. Consumer Budget'!$K1782&lt;0,0,IF('B. Consumer Budget'!$L1782&gt;'B. Consumer Budget'!$K1782,'B. Consumer Budget'!$K1782,'B. Consumer Budget'!$L1782))</f>
        <v>0</v>
      </c>
      <c r="N1782" s="120" t="str">
        <f>IF('B. Consumer Budget'!$L1782="","",'B. Consumer Budget'!$M1782-'B. Consumer Budget'!$L1782)</f>
        <v/>
      </c>
      <c r="O1782" s="63" t="str">
        <f>IF(OR(E1782="",F1782=""),"",SUMIFS('C. Consumer Service Detail'!$J$11:$J$5010,'C. Consumer Service Detail'!$D$11:$D$5010,$C1782,'C. Consumer Service Detail'!$E$11:$E$5010,$D1782,'C. Consumer Service Detail'!$F$11:$F$5010,'B. Consumer Budget'!$G1782,'C. Consumer Service Detail'!$P$11:$P$5010,"Denied"))</f>
        <v/>
      </c>
    </row>
    <row r="1783" spans="2:15" x14ac:dyDescent="0.25">
      <c r="B1783" s="64">
        <f t="shared" si="28"/>
        <v>1773</v>
      </c>
      <c r="C1783" s="68"/>
      <c r="D1783" s="69"/>
      <c r="E1783" s="103"/>
      <c r="F1783" s="69"/>
      <c r="G1783" s="89"/>
      <c r="H1783" s="69"/>
      <c r="I1783" s="70"/>
      <c r="J1783" s="70"/>
      <c r="K1783" s="121">
        <f>'B. Consumer Budget'!$I1783-'B. Consumer Budget'!$J1783</f>
        <v>0</v>
      </c>
      <c r="L1783" s="120" t="str">
        <f>IF(OR(C1783="",D1783=""),"",SUMIFS('C. Consumer Service Detail'!$J$11:$J$5010,'C. Consumer Service Detail'!$D$11:$D$5010,$C1783,'C. Consumer Service Detail'!$E$11:$E$5010,$D1783,'C. Consumer Service Detail'!$F$11:$F$5010,'B. Consumer Budget'!$G1783))</f>
        <v/>
      </c>
      <c r="M1783" s="120">
        <f>IF('B. Consumer Budget'!$K1783&lt;0,0,IF('B. Consumer Budget'!$L1783&gt;'B. Consumer Budget'!$K1783,'B. Consumer Budget'!$K1783,'B. Consumer Budget'!$L1783))</f>
        <v>0</v>
      </c>
      <c r="N1783" s="120" t="str">
        <f>IF('B. Consumer Budget'!$L1783="","",'B. Consumer Budget'!$M1783-'B. Consumer Budget'!$L1783)</f>
        <v/>
      </c>
      <c r="O1783" s="63" t="str">
        <f>IF(OR(E1783="",F1783=""),"",SUMIFS('C. Consumer Service Detail'!$J$11:$J$5010,'C. Consumer Service Detail'!$D$11:$D$5010,$C1783,'C. Consumer Service Detail'!$E$11:$E$5010,$D1783,'C. Consumer Service Detail'!$F$11:$F$5010,'B. Consumer Budget'!$G1783,'C. Consumer Service Detail'!$P$11:$P$5010,"Denied"))</f>
        <v/>
      </c>
    </row>
    <row r="1784" spans="2:15" x14ac:dyDescent="0.25">
      <c r="B1784" s="64">
        <f t="shared" si="28"/>
        <v>1774</v>
      </c>
      <c r="C1784" s="65"/>
      <c r="D1784" s="66"/>
      <c r="E1784" s="104"/>
      <c r="F1784" s="66"/>
      <c r="G1784" s="88"/>
      <c r="H1784" s="66"/>
      <c r="I1784" s="67"/>
      <c r="J1784" s="67"/>
      <c r="K1784" s="121">
        <f>'B. Consumer Budget'!$I1784-'B. Consumer Budget'!$J1784</f>
        <v>0</v>
      </c>
      <c r="L1784" s="120" t="str">
        <f>IF(OR(C1784="",D1784=""),"",SUMIFS('C. Consumer Service Detail'!$J$11:$J$5010,'C. Consumer Service Detail'!$D$11:$D$5010,$C1784,'C. Consumer Service Detail'!$E$11:$E$5010,$D1784,'C. Consumer Service Detail'!$F$11:$F$5010,'B. Consumer Budget'!$G1784))</f>
        <v/>
      </c>
      <c r="M1784" s="120">
        <f>IF('B. Consumer Budget'!$K1784&lt;0,0,IF('B. Consumer Budget'!$L1784&gt;'B. Consumer Budget'!$K1784,'B. Consumer Budget'!$K1784,'B. Consumer Budget'!$L1784))</f>
        <v>0</v>
      </c>
      <c r="N1784" s="120" t="str">
        <f>IF('B. Consumer Budget'!$L1784="","",'B. Consumer Budget'!$M1784-'B. Consumer Budget'!$L1784)</f>
        <v/>
      </c>
      <c r="O1784" s="63" t="str">
        <f>IF(OR(E1784="",F1784=""),"",SUMIFS('C. Consumer Service Detail'!$J$11:$J$5010,'C. Consumer Service Detail'!$D$11:$D$5010,$C1784,'C. Consumer Service Detail'!$E$11:$E$5010,$D1784,'C. Consumer Service Detail'!$F$11:$F$5010,'B. Consumer Budget'!$G1784,'C. Consumer Service Detail'!$P$11:$P$5010,"Denied"))</f>
        <v/>
      </c>
    </row>
    <row r="1785" spans="2:15" x14ac:dyDescent="0.25">
      <c r="B1785" s="64">
        <f t="shared" si="28"/>
        <v>1775</v>
      </c>
      <c r="C1785" s="68"/>
      <c r="D1785" s="69"/>
      <c r="E1785" s="103"/>
      <c r="F1785" s="69"/>
      <c r="G1785" s="89"/>
      <c r="H1785" s="69"/>
      <c r="I1785" s="70"/>
      <c r="J1785" s="70"/>
      <c r="K1785" s="121">
        <f>'B. Consumer Budget'!$I1785-'B. Consumer Budget'!$J1785</f>
        <v>0</v>
      </c>
      <c r="L1785" s="120" t="str">
        <f>IF(OR(C1785="",D1785=""),"",SUMIFS('C. Consumer Service Detail'!$J$11:$J$5010,'C. Consumer Service Detail'!$D$11:$D$5010,$C1785,'C. Consumer Service Detail'!$E$11:$E$5010,$D1785,'C. Consumer Service Detail'!$F$11:$F$5010,'B. Consumer Budget'!$G1785))</f>
        <v/>
      </c>
      <c r="M1785" s="120">
        <f>IF('B. Consumer Budget'!$K1785&lt;0,0,IF('B. Consumer Budget'!$L1785&gt;'B. Consumer Budget'!$K1785,'B. Consumer Budget'!$K1785,'B. Consumer Budget'!$L1785))</f>
        <v>0</v>
      </c>
      <c r="N1785" s="120" t="str">
        <f>IF('B. Consumer Budget'!$L1785="","",'B. Consumer Budget'!$M1785-'B. Consumer Budget'!$L1785)</f>
        <v/>
      </c>
      <c r="O1785" s="63" t="str">
        <f>IF(OR(E1785="",F1785=""),"",SUMIFS('C. Consumer Service Detail'!$J$11:$J$5010,'C. Consumer Service Detail'!$D$11:$D$5010,$C1785,'C. Consumer Service Detail'!$E$11:$E$5010,$D1785,'C. Consumer Service Detail'!$F$11:$F$5010,'B. Consumer Budget'!$G1785,'C. Consumer Service Detail'!$P$11:$P$5010,"Denied"))</f>
        <v/>
      </c>
    </row>
    <row r="1786" spans="2:15" x14ac:dyDescent="0.25">
      <c r="B1786" s="64">
        <f t="shared" si="28"/>
        <v>1776</v>
      </c>
      <c r="C1786" s="65"/>
      <c r="D1786" s="66"/>
      <c r="E1786" s="104"/>
      <c r="F1786" s="66"/>
      <c r="G1786" s="88"/>
      <c r="H1786" s="66"/>
      <c r="I1786" s="67"/>
      <c r="J1786" s="67"/>
      <c r="K1786" s="121">
        <f>'B. Consumer Budget'!$I1786-'B. Consumer Budget'!$J1786</f>
        <v>0</v>
      </c>
      <c r="L1786" s="120" t="str">
        <f>IF(OR(C1786="",D1786=""),"",SUMIFS('C. Consumer Service Detail'!$J$11:$J$5010,'C. Consumer Service Detail'!$D$11:$D$5010,$C1786,'C. Consumer Service Detail'!$E$11:$E$5010,$D1786,'C. Consumer Service Detail'!$F$11:$F$5010,'B. Consumer Budget'!$G1786))</f>
        <v/>
      </c>
      <c r="M1786" s="120">
        <f>IF('B. Consumer Budget'!$K1786&lt;0,0,IF('B. Consumer Budget'!$L1786&gt;'B. Consumer Budget'!$K1786,'B. Consumer Budget'!$K1786,'B. Consumer Budget'!$L1786))</f>
        <v>0</v>
      </c>
      <c r="N1786" s="120" t="str">
        <f>IF('B. Consumer Budget'!$L1786="","",'B. Consumer Budget'!$M1786-'B. Consumer Budget'!$L1786)</f>
        <v/>
      </c>
      <c r="O1786" s="63" t="str">
        <f>IF(OR(E1786="",F1786=""),"",SUMIFS('C. Consumer Service Detail'!$J$11:$J$5010,'C. Consumer Service Detail'!$D$11:$D$5010,$C1786,'C. Consumer Service Detail'!$E$11:$E$5010,$D1786,'C. Consumer Service Detail'!$F$11:$F$5010,'B. Consumer Budget'!$G1786,'C. Consumer Service Detail'!$P$11:$P$5010,"Denied"))</f>
        <v/>
      </c>
    </row>
    <row r="1787" spans="2:15" x14ac:dyDescent="0.25">
      <c r="B1787" s="64">
        <f t="shared" si="28"/>
        <v>1777</v>
      </c>
      <c r="C1787" s="68"/>
      <c r="D1787" s="69"/>
      <c r="E1787" s="103"/>
      <c r="F1787" s="69"/>
      <c r="G1787" s="89"/>
      <c r="H1787" s="69"/>
      <c r="I1787" s="70"/>
      <c r="J1787" s="70"/>
      <c r="K1787" s="121">
        <f>'B. Consumer Budget'!$I1787-'B. Consumer Budget'!$J1787</f>
        <v>0</v>
      </c>
      <c r="L1787" s="120" t="str">
        <f>IF(OR(C1787="",D1787=""),"",SUMIFS('C. Consumer Service Detail'!$J$11:$J$5010,'C. Consumer Service Detail'!$D$11:$D$5010,$C1787,'C. Consumer Service Detail'!$E$11:$E$5010,$D1787,'C. Consumer Service Detail'!$F$11:$F$5010,'B. Consumer Budget'!$G1787))</f>
        <v/>
      </c>
      <c r="M1787" s="120">
        <f>IF('B. Consumer Budget'!$K1787&lt;0,0,IF('B. Consumer Budget'!$L1787&gt;'B. Consumer Budget'!$K1787,'B. Consumer Budget'!$K1787,'B. Consumer Budget'!$L1787))</f>
        <v>0</v>
      </c>
      <c r="N1787" s="120" t="str">
        <f>IF('B. Consumer Budget'!$L1787="","",'B. Consumer Budget'!$M1787-'B. Consumer Budget'!$L1787)</f>
        <v/>
      </c>
      <c r="O1787" s="63" t="str">
        <f>IF(OR(E1787="",F1787=""),"",SUMIFS('C. Consumer Service Detail'!$J$11:$J$5010,'C. Consumer Service Detail'!$D$11:$D$5010,$C1787,'C. Consumer Service Detail'!$E$11:$E$5010,$D1787,'C. Consumer Service Detail'!$F$11:$F$5010,'B. Consumer Budget'!$G1787,'C. Consumer Service Detail'!$P$11:$P$5010,"Denied"))</f>
        <v/>
      </c>
    </row>
    <row r="1788" spans="2:15" x14ac:dyDescent="0.25">
      <c r="B1788" s="64">
        <f t="shared" si="28"/>
        <v>1778</v>
      </c>
      <c r="C1788" s="65"/>
      <c r="D1788" s="66"/>
      <c r="E1788" s="104"/>
      <c r="F1788" s="66"/>
      <c r="G1788" s="88"/>
      <c r="H1788" s="66"/>
      <c r="I1788" s="67"/>
      <c r="J1788" s="67"/>
      <c r="K1788" s="121">
        <f>'B. Consumer Budget'!$I1788-'B. Consumer Budget'!$J1788</f>
        <v>0</v>
      </c>
      <c r="L1788" s="120" t="str">
        <f>IF(OR(C1788="",D1788=""),"",SUMIFS('C. Consumer Service Detail'!$J$11:$J$5010,'C. Consumer Service Detail'!$D$11:$D$5010,$C1788,'C. Consumer Service Detail'!$E$11:$E$5010,$D1788,'C. Consumer Service Detail'!$F$11:$F$5010,'B. Consumer Budget'!$G1788))</f>
        <v/>
      </c>
      <c r="M1788" s="120">
        <f>IF('B. Consumer Budget'!$K1788&lt;0,0,IF('B. Consumer Budget'!$L1788&gt;'B. Consumer Budget'!$K1788,'B. Consumer Budget'!$K1788,'B. Consumer Budget'!$L1788))</f>
        <v>0</v>
      </c>
      <c r="N1788" s="120" t="str">
        <f>IF('B. Consumer Budget'!$L1788="","",'B. Consumer Budget'!$M1788-'B. Consumer Budget'!$L1788)</f>
        <v/>
      </c>
      <c r="O1788" s="63" t="str">
        <f>IF(OR(E1788="",F1788=""),"",SUMIFS('C. Consumer Service Detail'!$J$11:$J$5010,'C. Consumer Service Detail'!$D$11:$D$5010,$C1788,'C. Consumer Service Detail'!$E$11:$E$5010,$D1788,'C. Consumer Service Detail'!$F$11:$F$5010,'B. Consumer Budget'!$G1788,'C. Consumer Service Detail'!$P$11:$P$5010,"Denied"))</f>
        <v/>
      </c>
    </row>
    <row r="1789" spans="2:15" x14ac:dyDescent="0.25">
      <c r="B1789" s="64">
        <f t="shared" si="28"/>
        <v>1779</v>
      </c>
      <c r="C1789" s="68"/>
      <c r="D1789" s="69"/>
      <c r="E1789" s="103"/>
      <c r="F1789" s="69"/>
      <c r="G1789" s="89"/>
      <c r="H1789" s="69"/>
      <c r="I1789" s="70"/>
      <c r="J1789" s="70"/>
      <c r="K1789" s="121">
        <f>'B. Consumer Budget'!$I1789-'B. Consumer Budget'!$J1789</f>
        <v>0</v>
      </c>
      <c r="L1789" s="120" t="str">
        <f>IF(OR(C1789="",D1789=""),"",SUMIFS('C. Consumer Service Detail'!$J$11:$J$5010,'C. Consumer Service Detail'!$D$11:$D$5010,$C1789,'C. Consumer Service Detail'!$E$11:$E$5010,$D1789,'C. Consumer Service Detail'!$F$11:$F$5010,'B. Consumer Budget'!$G1789))</f>
        <v/>
      </c>
      <c r="M1789" s="120">
        <f>IF('B. Consumer Budget'!$K1789&lt;0,0,IF('B. Consumer Budget'!$L1789&gt;'B. Consumer Budget'!$K1789,'B. Consumer Budget'!$K1789,'B. Consumer Budget'!$L1789))</f>
        <v>0</v>
      </c>
      <c r="N1789" s="120" t="str">
        <f>IF('B. Consumer Budget'!$L1789="","",'B. Consumer Budget'!$M1789-'B. Consumer Budget'!$L1789)</f>
        <v/>
      </c>
      <c r="O1789" s="63" t="str">
        <f>IF(OR(E1789="",F1789=""),"",SUMIFS('C. Consumer Service Detail'!$J$11:$J$5010,'C. Consumer Service Detail'!$D$11:$D$5010,$C1789,'C. Consumer Service Detail'!$E$11:$E$5010,$D1789,'C. Consumer Service Detail'!$F$11:$F$5010,'B. Consumer Budget'!$G1789,'C. Consumer Service Detail'!$P$11:$P$5010,"Denied"))</f>
        <v/>
      </c>
    </row>
    <row r="1790" spans="2:15" x14ac:dyDescent="0.25">
      <c r="B1790" s="64">
        <f t="shared" si="28"/>
        <v>1780</v>
      </c>
      <c r="C1790" s="65"/>
      <c r="D1790" s="66"/>
      <c r="E1790" s="104"/>
      <c r="F1790" s="66"/>
      <c r="G1790" s="88"/>
      <c r="H1790" s="66"/>
      <c r="I1790" s="67"/>
      <c r="J1790" s="67"/>
      <c r="K1790" s="121">
        <f>'B. Consumer Budget'!$I1790-'B. Consumer Budget'!$J1790</f>
        <v>0</v>
      </c>
      <c r="L1790" s="120" t="str">
        <f>IF(OR(C1790="",D1790=""),"",SUMIFS('C. Consumer Service Detail'!$J$11:$J$5010,'C. Consumer Service Detail'!$D$11:$D$5010,$C1790,'C. Consumer Service Detail'!$E$11:$E$5010,$D1790,'C. Consumer Service Detail'!$F$11:$F$5010,'B. Consumer Budget'!$G1790))</f>
        <v/>
      </c>
      <c r="M1790" s="120">
        <f>IF('B. Consumer Budget'!$K1790&lt;0,0,IF('B. Consumer Budget'!$L1790&gt;'B. Consumer Budget'!$K1790,'B. Consumer Budget'!$K1790,'B. Consumer Budget'!$L1790))</f>
        <v>0</v>
      </c>
      <c r="N1790" s="120" t="str">
        <f>IF('B. Consumer Budget'!$L1790="","",'B. Consumer Budget'!$M1790-'B. Consumer Budget'!$L1790)</f>
        <v/>
      </c>
      <c r="O1790" s="63" t="str">
        <f>IF(OR(E1790="",F1790=""),"",SUMIFS('C. Consumer Service Detail'!$J$11:$J$5010,'C. Consumer Service Detail'!$D$11:$D$5010,$C1790,'C. Consumer Service Detail'!$E$11:$E$5010,$D1790,'C. Consumer Service Detail'!$F$11:$F$5010,'B. Consumer Budget'!$G1790,'C. Consumer Service Detail'!$P$11:$P$5010,"Denied"))</f>
        <v/>
      </c>
    </row>
    <row r="1791" spans="2:15" x14ac:dyDescent="0.25">
      <c r="B1791" s="64">
        <f t="shared" si="28"/>
        <v>1781</v>
      </c>
      <c r="C1791" s="68"/>
      <c r="D1791" s="69"/>
      <c r="E1791" s="103"/>
      <c r="F1791" s="69"/>
      <c r="G1791" s="89"/>
      <c r="H1791" s="69"/>
      <c r="I1791" s="70"/>
      <c r="J1791" s="70"/>
      <c r="K1791" s="121">
        <f>'B. Consumer Budget'!$I1791-'B. Consumer Budget'!$J1791</f>
        <v>0</v>
      </c>
      <c r="L1791" s="120" t="str">
        <f>IF(OR(C1791="",D1791=""),"",SUMIFS('C. Consumer Service Detail'!$J$11:$J$5010,'C. Consumer Service Detail'!$D$11:$D$5010,$C1791,'C. Consumer Service Detail'!$E$11:$E$5010,$D1791,'C. Consumer Service Detail'!$F$11:$F$5010,'B. Consumer Budget'!$G1791))</f>
        <v/>
      </c>
      <c r="M1791" s="120">
        <f>IF('B. Consumer Budget'!$K1791&lt;0,0,IF('B. Consumer Budget'!$L1791&gt;'B. Consumer Budget'!$K1791,'B. Consumer Budget'!$K1791,'B. Consumer Budget'!$L1791))</f>
        <v>0</v>
      </c>
      <c r="N1791" s="120" t="str">
        <f>IF('B. Consumer Budget'!$L1791="","",'B. Consumer Budget'!$M1791-'B. Consumer Budget'!$L1791)</f>
        <v/>
      </c>
      <c r="O1791" s="63" t="str">
        <f>IF(OR(E1791="",F1791=""),"",SUMIFS('C. Consumer Service Detail'!$J$11:$J$5010,'C. Consumer Service Detail'!$D$11:$D$5010,$C1791,'C. Consumer Service Detail'!$E$11:$E$5010,$D1791,'C. Consumer Service Detail'!$F$11:$F$5010,'B. Consumer Budget'!$G1791,'C. Consumer Service Detail'!$P$11:$P$5010,"Denied"))</f>
        <v/>
      </c>
    </row>
    <row r="1792" spans="2:15" x14ac:dyDescent="0.25">
      <c r="B1792" s="64">
        <f t="shared" si="28"/>
        <v>1782</v>
      </c>
      <c r="C1792" s="65"/>
      <c r="D1792" s="66"/>
      <c r="E1792" s="104"/>
      <c r="F1792" s="66"/>
      <c r="G1792" s="88"/>
      <c r="H1792" s="66"/>
      <c r="I1792" s="67"/>
      <c r="J1792" s="67"/>
      <c r="K1792" s="121">
        <f>'B. Consumer Budget'!$I1792-'B. Consumer Budget'!$J1792</f>
        <v>0</v>
      </c>
      <c r="L1792" s="120" t="str">
        <f>IF(OR(C1792="",D1792=""),"",SUMIFS('C. Consumer Service Detail'!$J$11:$J$5010,'C. Consumer Service Detail'!$D$11:$D$5010,$C1792,'C. Consumer Service Detail'!$E$11:$E$5010,$D1792,'C. Consumer Service Detail'!$F$11:$F$5010,'B. Consumer Budget'!$G1792))</f>
        <v/>
      </c>
      <c r="M1792" s="120">
        <f>IF('B. Consumer Budget'!$K1792&lt;0,0,IF('B. Consumer Budget'!$L1792&gt;'B. Consumer Budget'!$K1792,'B. Consumer Budget'!$K1792,'B. Consumer Budget'!$L1792))</f>
        <v>0</v>
      </c>
      <c r="N1792" s="120" t="str">
        <f>IF('B. Consumer Budget'!$L1792="","",'B. Consumer Budget'!$M1792-'B. Consumer Budget'!$L1792)</f>
        <v/>
      </c>
      <c r="O1792" s="63" t="str">
        <f>IF(OR(E1792="",F1792=""),"",SUMIFS('C. Consumer Service Detail'!$J$11:$J$5010,'C. Consumer Service Detail'!$D$11:$D$5010,$C1792,'C. Consumer Service Detail'!$E$11:$E$5010,$D1792,'C. Consumer Service Detail'!$F$11:$F$5010,'B. Consumer Budget'!$G1792,'C. Consumer Service Detail'!$P$11:$P$5010,"Denied"))</f>
        <v/>
      </c>
    </row>
    <row r="1793" spans="2:15" x14ac:dyDescent="0.25">
      <c r="B1793" s="64">
        <f t="shared" si="28"/>
        <v>1783</v>
      </c>
      <c r="C1793" s="68"/>
      <c r="D1793" s="69"/>
      <c r="E1793" s="103"/>
      <c r="F1793" s="69"/>
      <c r="G1793" s="89"/>
      <c r="H1793" s="69"/>
      <c r="I1793" s="70"/>
      <c r="J1793" s="70"/>
      <c r="K1793" s="121">
        <f>'B. Consumer Budget'!$I1793-'B. Consumer Budget'!$J1793</f>
        <v>0</v>
      </c>
      <c r="L1793" s="120" t="str">
        <f>IF(OR(C1793="",D1793=""),"",SUMIFS('C. Consumer Service Detail'!$J$11:$J$5010,'C. Consumer Service Detail'!$D$11:$D$5010,$C1793,'C. Consumer Service Detail'!$E$11:$E$5010,$D1793,'C. Consumer Service Detail'!$F$11:$F$5010,'B. Consumer Budget'!$G1793))</f>
        <v/>
      </c>
      <c r="M1793" s="120">
        <f>IF('B. Consumer Budget'!$K1793&lt;0,0,IF('B. Consumer Budget'!$L1793&gt;'B. Consumer Budget'!$K1793,'B. Consumer Budget'!$K1793,'B. Consumer Budget'!$L1793))</f>
        <v>0</v>
      </c>
      <c r="N1793" s="120" t="str">
        <f>IF('B. Consumer Budget'!$L1793="","",'B. Consumer Budget'!$M1793-'B. Consumer Budget'!$L1793)</f>
        <v/>
      </c>
      <c r="O1793" s="63" t="str">
        <f>IF(OR(E1793="",F1793=""),"",SUMIFS('C. Consumer Service Detail'!$J$11:$J$5010,'C. Consumer Service Detail'!$D$11:$D$5010,$C1793,'C. Consumer Service Detail'!$E$11:$E$5010,$D1793,'C. Consumer Service Detail'!$F$11:$F$5010,'B. Consumer Budget'!$G1793,'C. Consumer Service Detail'!$P$11:$P$5010,"Denied"))</f>
        <v/>
      </c>
    </row>
    <row r="1794" spans="2:15" x14ac:dyDescent="0.25">
      <c r="B1794" s="64">
        <f t="shared" si="28"/>
        <v>1784</v>
      </c>
      <c r="C1794" s="65"/>
      <c r="D1794" s="66"/>
      <c r="E1794" s="104"/>
      <c r="F1794" s="66"/>
      <c r="G1794" s="88"/>
      <c r="H1794" s="66"/>
      <c r="I1794" s="67"/>
      <c r="J1794" s="67"/>
      <c r="K1794" s="121">
        <f>'B. Consumer Budget'!$I1794-'B. Consumer Budget'!$J1794</f>
        <v>0</v>
      </c>
      <c r="L1794" s="120" t="str">
        <f>IF(OR(C1794="",D1794=""),"",SUMIFS('C. Consumer Service Detail'!$J$11:$J$5010,'C. Consumer Service Detail'!$D$11:$D$5010,$C1794,'C. Consumer Service Detail'!$E$11:$E$5010,$D1794,'C. Consumer Service Detail'!$F$11:$F$5010,'B. Consumer Budget'!$G1794))</f>
        <v/>
      </c>
      <c r="M1794" s="120">
        <f>IF('B. Consumer Budget'!$K1794&lt;0,0,IF('B. Consumer Budget'!$L1794&gt;'B. Consumer Budget'!$K1794,'B. Consumer Budget'!$K1794,'B. Consumer Budget'!$L1794))</f>
        <v>0</v>
      </c>
      <c r="N1794" s="120" t="str">
        <f>IF('B. Consumer Budget'!$L1794="","",'B. Consumer Budget'!$M1794-'B. Consumer Budget'!$L1794)</f>
        <v/>
      </c>
      <c r="O1794" s="63" t="str">
        <f>IF(OR(E1794="",F1794=""),"",SUMIFS('C. Consumer Service Detail'!$J$11:$J$5010,'C. Consumer Service Detail'!$D$11:$D$5010,$C1794,'C. Consumer Service Detail'!$E$11:$E$5010,$D1794,'C. Consumer Service Detail'!$F$11:$F$5010,'B. Consumer Budget'!$G1794,'C. Consumer Service Detail'!$P$11:$P$5010,"Denied"))</f>
        <v/>
      </c>
    </row>
    <row r="1795" spans="2:15" x14ac:dyDescent="0.25">
      <c r="B1795" s="64">
        <f t="shared" si="28"/>
        <v>1785</v>
      </c>
      <c r="C1795" s="68"/>
      <c r="D1795" s="69"/>
      <c r="E1795" s="103"/>
      <c r="F1795" s="69"/>
      <c r="G1795" s="89"/>
      <c r="H1795" s="69"/>
      <c r="I1795" s="70"/>
      <c r="J1795" s="70"/>
      <c r="K1795" s="121">
        <f>'B. Consumer Budget'!$I1795-'B. Consumer Budget'!$J1795</f>
        <v>0</v>
      </c>
      <c r="L1795" s="120" t="str">
        <f>IF(OR(C1795="",D1795=""),"",SUMIFS('C. Consumer Service Detail'!$J$11:$J$5010,'C. Consumer Service Detail'!$D$11:$D$5010,$C1795,'C. Consumer Service Detail'!$E$11:$E$5010,$D1795,'C. Consumer Service Detail'!$F$11:$F$5010,'B. Consumer Budget'!$G1795))</f>
        <v/>
      </c>
      <c r="M1795" s="120">
        <f>IF('B. Consumer Budget'!$K1795&lt;0,0,IF('B. Consumer Budget'!$L1795&gt;'B. Consumer Budget'!$K1795,'B. Consumer Budget'!$K1795,'B. Consumer Budget'!$L1795))</f>
        <v>0</v>
      </c>
      <c r="N1795" s="120" t="str">
        <f>IF('B. Consumer Budget'!$L1795="","",'B. Consumer Budget'!$M1795-'B. Consumer Budget'!$L1795)</f>
        <v/>
      </c>
      <c r="O1795" s="63" t="str">
        <f>IF(OR(E1795="",F1795=""),"",SUMIFS('C. Consumer Service Detail'!$J$11:$J$5010,'C. Consumer Service Detail'!$D$11:$D$5010,$C1795,'C. Consumer Service Detail'!$E$11:$E$5010,$D1795,'C. Consumer Service Detail'!$F$11:$F$5010,'B. Consumer Budget'!$G1795,'C. Consumer Service Detail'!$P$11:$P$5010,"Denied"))</f>
        <v/>
      </c>
    </row>
    <row r="1796" spans="2:15" x14ac:dyDescent="0.25">
      <c r="B1796" s="64">
        <f t="shared" si="28"/>
        <v>1786</v>
      </c>
      <c r="C1796" s="65"/>
      <c r="D1796" s="66"/>
      <c r="E1796" s="104"/>
      <c r="F1796" s="66"/>
      <c r="G1796" s="88"/>
      <c r="H1796" s="66"/>
      <c r="I1796" s="67"/>
      <c r="J1796" s="67"/>
      <c r="K1796" s="121">
        <f>'B. Consumer Budget'!$I1796-'B. Consumer Budget'!$J1796</f>
        <v>0</v>
      </c>
      <c r="L1796" s="120" t="str">
        <f>IF(OR(C1796="",D1796=""),"",SUMIFS('C. Consumer Service Detail'!$J$11:$J$5010,'C. Consumer Service Detail'!$D$11:$D$5010,$C1796,'C. Consumer Service Detail'!$E$11:$E$5010,$D1796,'C. Consumer Service Detail'!$F$11:$F$5010,'B. Consumer Budget'!$G1796))</f>
        <v/>
      </c>
      <c r="M1796" s="120">
        <f>IF('B. Consumer Budget'!$K1796&lt;0,0,IF('B. Consumer Budget'!$L1796&gt;'B. Consumer Budget'!$K1796,'B. Consumer Budget'!$K1796,'B. Consumer Budget'!$L1796))</f>
        <v>0</v>
      </c>
      <c r="N1796" s="120" t="str">
        <f>IF('B. Consumer Budget'!$L1796="","",'B. Consumer Budget'!$M1796-'B. Consumer Budget'!$L1796)</f>
        <v/>
      </c>
      <c r="O1796" s="63" t="str">
        <f>IF(OR(E1796="",F1796=""),"",SUMIFS('C. Consumer Service Detail'!$J$11:$J$5010,'C. Consumer Service Detail'!$D$11:$D$5010,$C1796,'C. Consumer Service Detail'!$E$11:$E$5010,$D1796,'C. Consumer Service Detail'!$F$11:$F$5010,'B. Consumer Budget'!$G1796,'C. Consumer Service Detail'!$P$11:$P$5010,"Denied"))</f>
        <v/>
      </c>
    </row>
    <row r="1797" spans="2:15" x14ac:dyDescent="0.25">
      <c r="B1797" s="64">
        <f t="shared" si="28"/>
        <v>1787</v>
      </c>
      <c r="C1797" s="68"/>
      <c r="D1797" s="69"/>
      <c r="E1797" s="103"/>
      <c r="F1797" s="69"/>
      <c r="G1797" s="89"/>
      <c r="H1797" s="69"/>
      <c r="I1797" s="70"/>
      <c r="J1797" s="70"/>
      <c r="K1797" s="121">
        <f>'B. Consumer Budget'!$I1797-'B. Consumer Budget'!$J1797</f>
        <v>0</v>
      </c>
      <c r="L1797" s="120" t="str">
        <f>IF(OR(C1797="",D1797=""),"",SUMIFS('C. Consumer Service Detail'!$J$11:$J$5010,'C. Consumer Service Detail'!$D$11:$D$5010,$C1797,'C. Consumer Service Detail'!$E$11:$E$5010,$D1797,'C. Consumer Service Detail'!$F$11:$F$5010,'B. Consumer Budget'!$G1797))</f>
        <v/>
      </c>
      <c r="M1797" s="120">
        <f>IF('B. Consumer Budget'!$K1797&lt;0,0,IF('B. Consumer Budget'!$L1797&gt;'B. Consumer Budget'!$K1797,'B. Consumer Budget'!$K1797,'B. Consumer Budget'!$L1797))</f>
        <v>0</v>
      </c>
      <c r="N1797" s="120" t="str">
        <f>IF('B. Consumer Budget'!$L1797="","",'B. Consumer Budget'!$M1797-'B. Consumer Budget'!$L1797)</f>
        <v/>
      </c>
      <c r="O1797" s="63" t="str">
        <f>IF(OR(E1797="",F1797=""),"",SUMIFS('C. Consumer Service Detail'!$J$11:$J$5010,'C. Consumer Service Detail'!$D$11:$D$5010,$C1797,'C. Consumer Service Detail'!$E$11:$E$5010,$D1797,'C. Consumer Service Detail'!$F$11:$F$5010,'B. Consumer Budget'!$G1797,'C. Consumer Service Detail'!$P$11:$P$5010,"Denied"))</f>
        <v/>
      </c>
    </row>
    <row r="1798" spans="2:15" x14ac:dyDescent="0.25">
      <c r="B1798" s="64">
        <f t="shared" si="28"/>
        <v>1788</v>
      </c>
      <c r="C1798" s="65"/>
      <c r="D1798" s="66"/>
      <c r="E1798" s="104"/>
      <c r="F1798" s="66"/>
      <c r="G1798" s="88"/>
      <c r="H1798" s="66"/>
      <c r="I1798" s="67"/>
      <c r="J1798" s="67"/>
      <c r="K1798" s="121">
        <f>'B. Consumer Budget'!$I1798-'B. Consumer Budget'!$J1798</f>
        <v>0</v>
      </c>
      <c r="L1798" s="120" t="str">
        <f>IF(OR(C1798="",D1798=""),"",SUMIFS('C. Consumer Service Detail'!$J$11:$J$5010,'C. Consumer Service Detail'!$D$11:$D$5010,$C1798,'C. Consumer Service Detail'!$E$11:$E$5010,$D1798,'C. Consumer Service Detail'!$F$11:$F$5010,'B. Consumer Budget'!$G1798))</f>
        <v/>
      </c>
      <c r="M1798" s="120">
        <f>IF('B. Consumer Budget'!$K1798&lt;0,0,IF('B. Consumer Budget'!$L1798&gt;'B. Consumer Budget'!$K1798,'B. Consumer Budget'!$K1798,'B. Consumer Budget'!$L1798))</f>
        <v>0</v>
      </c>
      <c r="N1798" s="120" t="str">
        <f>IF('B. Consumer Budget'!$L1798="","",'B. Consumer Budget'!$M1798-'B. Consumer Budget'!$L1798)</f>
        <v/>
      </c>
      <c r="O1798" s="63" t="str">
        <f>IF(OR(E1798="",F1798=""),"",SUMIFS('C. Consumer Service Detail'!$J$11:$J$5010,'C. Consumer Service Detail'!$D$11:$D$5010,$C1798,'C. Consumer Service Detail'!$E$11:$E$5010,$D1798,'C. Consumer Service Detail'!$F$11:$F$5010,'B. Consumer Budget'!$G1798,'C. Consumer Service Detail'!$P$11:$P$5010,"Denied"))</f>
        <v/>
      </c>
    </row>
    <row r="1799" spans="2:15" x14ac:dyDescent="0.25">
      <c r="B1799" s="64">
        <f t="shared" si="28"/>
        <v>1789</v>
      </c>
      <c r="C1799" s="68"/>
      <c r="D1799" s="69"/>
      <c r="E1799" s="103"/>
      <c r="F1799" s="69"/>
      <c r="G1799" s="89"/>
      <c r="H1799" s="69"/>
      <c r="I1799" s="70"/>
      <c r="J1799" s="70"/>
      <c r="K1799" s="121">
        <f>'B. Consumer Budget'!$I1799-'B. Consumer Budget'!$J1799</f>
        <v>0</v>
      </c>
      <c r="L1799" s="120" t="str">
        <f>IF(OR(C1799="",D1799=""),"",SUMIFS('C. Consumer Service Detail'!$J$11:$J$5010,'C. Consumer Service Detail'!$D$11:$D$5010,$C1799,'C. Consumer Service Detail'!$E$11:$E$5010,$D1799,'C. Consumer Service Detail'!$F$11:$F$5010,'B. Consumer Budget'!$G1799))</f>
        <v/>
      </c>
      <c r="M1799" s="120">
        <f>IF('B. Consumer Budget'!$K1799&lt;0,0,IF('B. Consumer Budget'!$L1799&gt;'B. Consumer Budget'!$K1799,'B. Consumer Budget'!$K1799,'B. Consumer Budget'!$L1799))</f>
        <v>0</v>
      </c>
      <c r="N1799" s="120" t="str">
        <f>IF('B. Consumer Budget'!$L1799="","",'B. Consumer Budget'!$M1799-'B. Consumer Budget'!$L1799)</f>
        <v/>
      </c>
      <c r="O1799" s="63" t="str">
        <f>IF(OR(E1799="",F1799=""),"",SUMIFS('C. Consumer Service Detail'!$J$11:$J$5010,'C. Consumer Service Detail'!$D$11:$D$5010,$C1799,'C. Consumer Service Detail'!$E$11:$E$5010,$D1799,'C. Consumer Service Detail'!$F$11:$F$5010,'B. Consumer Budget'!$G1799,'C. Consumer Service Detail'!$P$11:$P$5010,"Denied"))</f>
        <v/>
      </c>
    </row>
    <row r="1800" spans="2:15" x14ac:dyDescent="0.25">
      <c r="B1800" s="64">
        <f t="shared" si="28"/>
        <v>1790</v>
      </c>
      <c r="C1800" s="65"/>
      <c r="D1800" s="66"/>
      <c r="E1800" s="104"/>
      <c r="F1800" s="66"/>
      <c r="G1800" s="88"/>
      <c r="H1800" s="66"/>
      <c r="I1800" s="67"/>
      <c r="J1800" s="67"/>
      <c r="K1800" s="121">
        <f>'B. Consumer Budget'!$I1800-'B. Consumer Budget'!$J1800</f>
        <v>0</v>
      </c>
      <c r="L1800" s="120" t="str">
        <f>IF(OR(C1800="",D1800=""),"",SUMIFS('C. Consumer Service Detail'!$J$11:$J$5010,'C. Consumer Service Detail'!$D$11:$D$5010,$C1800,'C. Consumer Service Detail'!$E$11:$E$5010,$D1800,'C. Consumer Service Detail'!$F$11:$F$5010,'B. Consumer Budget'!$G1800))</f>
        <v/>
      </c>
      <c r="M1800" s="120">
        <f>IF('B. Consumer Budget'!$K1800&lt;0,0,IF('B. Consumer Budget'!$L1800&gt;'B. Consumer Budget'!$K1800,'B. Consumer Budget'!$K1800,'B. Consumer Budget'!$L1800))</f>
        <v>0</v>
      </c>
      <c r="N1800" s="120" t="str">
        <f>IF('B. Consumer Budget'!$L1800="","",'B. Consumer Budget'!$M1800-'B. Consumer Budget'!$L1800)</f>
        <v/>
      </c>
      <c r="O1800" s="63" t="str">
        <f>IF(OR(E1800="",F1800=""),"",SUMIFS('C. Consumer Service Detail'!$J$11:$J$5010,'C. Consumer Service Detail'!$D$11:$D$5010,$C1800,'C. Consumer Service Detail'!$E$11:$E$5010,$D1800,'C. Consumer Service Detail'!$F$11:$F$5010,'B. Consumer Budget'!$G1800,'C. Consumer Service Detail'!$P$11:$P$5010,"Denied"))</f>
        <v/>
      </c>
    </row>
    <row r="1801" spans="2:15" x14ac:dyDescent="0.25">
      <c r="B1801" s="64">
        <f t="shared" si="28"/>
        <v>1791</v>
      </c>
      <c r="C1801" s="68"/>
      <c r="D1801" s="69"/>
      <c r="E1801" s="103"/>
      <c r="F1801" s="69"/>
      <c r="G1801" s="89"/>
      <c r="H1801" s="69"/>
      <c r="I1801" s="70"/>
      <c r="J1801" s="70"/>
      <c r="K1801" s="121">
        <f>'B. Consumer Budget'!$I1801-'B. Consumer Budget'!$J1801</f>
        <v>0</v>
      </c>
      <c r="L1801" s="120" t="str">
        <f>IF(OR(C1801="",D1801=""),"",SUMIFS('C. Consumer Service Detail'!$J$11:$J$5010,'C. Consumer Service Detail'!$D$11:$D$5010,$C1801,'C. Consumer Service Detail'!$E$11:$E$5010,$D1801,'C. Consumer Service Detail'!$F$11:$F$5010,'B. Consumer Budget'!$G1801))</f>
        <v/>
      </c>
      <c r="M1801" s="120">
        <f>IF('B. Consumer Budget'!$K1801&lt;0,0,IF('B. Consumer Budget'!$L1801&gt;'B. Consumer Budget'!$K1801,'B. Consumer Budget'!$K1801,'B. Consumer Budget'!$L1801))</f>
        <v>0</v>
      </c>
      <c r="N1801" s="120" t="str">
        <f>IF('B. Consumer Budget'!$L1801="","",'B. Consumer Budget'!$M1801-'B. Consumer Budget'!$L1801)</f>
        <v/>
      </c>
      <c r="O1801" s="63" t="str">
        <f>IF(OR(E1801="",F1801=""),"",SUMIFS('C. Consumer Service Detail'!$J$11:$J$5010,'C. Consumer Service Detail'!$D$11:$D$5010,$C1801,'C. Consumer Service Detail'!$E$11:$E$5010,$D1801,'C. Consumer Service Detail'!$F$11:$F$5010,'B. Consumer Budget'!$G1801,'C. Consumer Service Detail'!$P$11:$P$5010,"Denied"))</f>
        <v/>
      </c>
    </row>
    <row r="1802" spans="2:15" x14ac:dyDescent="0.25">
      <c r="B1802" s="64">
        <f t="shared" si="28"/>
        <v>1792</v>
      </c>
      <c r="C1802" s="65"/>
      <c r="D1802" s="66"/>
      <c r="E1802" s="104"/>
      <c r="F1802" s="66"/>
      <c r="G1802" s="88"/>
      <c r="H1802" s="66"/>
      <c r="I1802" s="67"/>
      <c r="J1802" s="67"/>
      <c r="K1802" s="121">
        <f>'B. Consumer Budget'!$I1802-'B. Consumer Budget'!$J1802</f>
        <v>0</v>
      </c>
      <c r="L1802" s="120" t="str">
        <f>IF(OR(C1802="",D1802=""),"",SUMIFS('C. Consumer Service Detail'!$J$11:$J$5010,'C. Consumer Service Detail'!$D$11:$D$5010,$C1802,'C. Consumer Service Detail'!$E$11:$E$5010,$D1802,'C. Consumer Service Detail'!$F$11:$F$5010,'B. Consumer Budget'!$G1802))</f>
        <v/>
      </c>
      <c r="M1802" s="120">
        <f>IF('B. Consumer Budget'!$K1802&lt;0,0,IF('B. Consumer Budget'!$L1802&gt;'B. Consumer Budget'!$K1802,'B. Consumer Budget'!$K1802,'B. Consumer Budget'!$L1802))</f>
        <v>0</v>
      </c>
      <c r="N1802" s="120" t="str">
        <f>IF('B. Consumer Budget'!$L1802="","",'B. Consumer Budget'!$M1802-'B. Consumer Budget'!$L1802)</f>
        <v/>
      </c>
      <c r="O1802" s="63" t="str">
        <f>IF(OR(E1802="",F1802=""),"",SUMIFS('C. Consumer Service Detail'!$J$11:$J$5010,'C. Consumer Service Detail'!$D$11:$D$5010,$C1802,'C. Consumer Service Detail'!$E$11:$E$5010,$D1802,'C. Consumer Service Detail'!$F$11:$F$5010,'B. Consumer Budget'!$G1802,'C. Consumer Service Detail'!$P$11:$P$5010,"Denied"))</f>
        <v/>
      </c>
    </row>
    <row r="1803" spans="2:15" x14ac:dyDescent="0.25">
      <c r="B1803" s="64">
        <f t="shared" si="28"/>
        <v>1793</v>
      </c>
      <c r="C1803" s="68"/>
      <c r="D1803" s="69"/>
      <c r="E1803" s="103"/>
      <c r="F1803" s="69"/>
      <c r="G1803" s="89"/>
      <c r="H1803" s="69"/>
      <c r="I1803" s="70"/>
      <c r="J1803" s="70"/>
      <c r="K1803" s="121">
        <f>'B. Consumer Budget'!$I1803-'B. Consumer Budget'!$J1803</f>
        <v>0</v>
      </c>
      <c r="L1803" s="120" t="str">
        <f>IF(OR(C1803="",D1803=""),"",SUMIFS('C. Consumer Service Detail'!$J$11:$J$5010,'C. Consumer Service Detail'!$D$11:$D$5010,$C1803,'C. Consumer Service Detail'!$E$11:$E$5010,$D1803,'C. Consumer Service Detail'!$F$11:$F$5010,'B. Consumer Budget'!$G1803))</f>
        <v/>
      </c>
      <c r="M1803" s="120">
        <f>IF('B. Consumer Budget'!$K1803&lt;0,0,IF('B. Consumer Budget'!$L1803&gt;'B. Consumer Budget'!$K1803,'B. Consumer Budget'!$K1803,'B. Consumer Budget'!$L1803))</f>
        <v>0</v>
      </c>
      <c r="N1803" s="120" t="str">
        <f>IF('B. Consumer Budget'!$L1803="","",'B. Consumer Budget'!$M1803-'B. Consumer Budget'!$L1803)</f>
        <v/>
      </c>
      <c r="O1803" s="63" t="str">
        <f>IF(OR(E1803="",F1803=""),"",SUMIFS('C. Consumer Service Detail'!$J$11:$J$5010,'C. Consumer Service Detail'!$D$11:$D$5010,$C1803,'C. Consumer Service Detail'!$E$11:$E$5010,$D1803,'C. Consumer Service Detail'!$F$11:$F$5010,'B. Consumer Budget'!$G1803,'C. Consumer Service Detail'!$P$11:$P$5010,"Denied"))</f>
        <v/>
      </c>
    </row>
    <row r="1804" spans="2:15" x14ac:dyDescent="0.25">
      <c r="B1804" s="64">
        <f t="shared" si="28"/>
        <v>1794</v>
      </c>
      <c r="C1804" s="65"/>
      <c r="D1804" s="66"/>
      <c r="E1804" s="104"/>
      <c r="F1804" s="66"/>
      <c r="G1804" s="88"/>
      <c r="H1804" s="66"/>
      <c r="I1804" s="67"/>
      <c r="J1804" s="67"/>
      <c r="K1804" s="121">
        <f>'B. Consumer Budget'!$I1804-'B. Consumer Budget'!$J1804</f>
        <v>0</v>
      </c>
      <c r="L1804" s="120" t="str">
        <f>IF(OR(C1804="",D1804=""),"",SUMIFS('C. Consumer Service Detail'!$J$11:$J$5010,'C. Consumer Service Detail'!$D$11:$D$5010,$C1804,'C. Consumer Service Detail'!$E$11:$E$5010,$D1804,'C. Consumer Service Detail'!$F$11:$F$5010,'B. Consumer Budget'!$G1804))</f>
        <v/>
      </c>
      <c r="M1804" s="120">
        <f>IF('B. Consumer Budget'!$K1804&lt;0,0,IF('B. Consumer Budget'!$L1804&gt;'B. Consumer Budget'!$K1804,'B. Consumer Budget'!$K1804,'B. Consumer Budget'!$L1804))</f>
        <v>0</v>
      </c>
      <c r="N1804" s="120" t="str">
        <f>IF('B. Consumer Budget'!$L1804="","",'B. Consumer Budget'!$M1804-'B. Consumer Budget'!$L1804)</f>
        <v/>
      </c>
      <c r="O1804" s="63" t="str">
        <f>IF(OR(E1804="",F1804=""),"",SUMIFS('C. Consumer Service Detail'!$J$11:$J$5010,'C. Consumer Service Detail'!$D$11:$D$5010,$C1804,'C. Consumer Service Detail'!$E$11:$E$5010,$D1804,'C. Consumer Service Detail'!$F$11:$F$5010,'B. Consumer Budget'!$G1804,'C. Consumer Service Detail'!$P$11:$P$5010,"Denied"))</f>
        <v/>
      </c>
    </row>
    <row r="1805" spans="2:15" x14ac:dyDescent="0.25">
      <c r="B1805" s="64">
        <f t="shared" si="28"/>
        <v>1795</v>
      </c>
      <c r="C1805" s="68"/>
      <c r="D1805" s="69"/>
      <c r="E1805" s="103"/>
      <c r="F1805" s="69"/>
      <c r="G1805" s="89"/>
      <c r="H1805" s="69"/>
      <c r="I1805" s="70"/>
      <c r="J1805" s="70"/>
      <c r="K1805" s="121">
        <f>'B. Consumer Budget'!$I1805-'B. Consumer Budget'!$J1805</f>
        <v>0</v>
      </c>
      <c r="L1805" s="120" t="str">
        <f>IF(OR(C1805="",D1805=""),"",SUMIFS('C. Consumer Service Detail'!$J$11:$J$5010,'C. Consumer Service Detail'!$D$11:$D$5010,$C1805,'C. Consumer Service Detail'!$E$11:$E$5010,$D1805,'C. Consumer Service Detail'!$F$11:$F$5010,'B. Consumer Budget'!$G1805))</f>
        <v/>
      </c>
      <c r="M1805" s="120">
        <f>IF('B. Consumer Budget'!$K1805&lt;0,0,IF('B. Consumer Budget'!$L1805&gt;'B. Consumer Budget'!$K1805,'B. Consumer Budget'!$K1805,'B. Consumer Budget'!$L1805))</f>
        <v>0</v>
      </c>
      <c r="N1805" s="120" t="str">
        <f>IF('B. Consumer Budget'!$L1805="","",'B. Consumer Budget'!$M1805-'B. Consumer Budget'!$L1805)</f>
        <v/>
      </c>
      <c r="O1805" s="63" t="str">
        <f>IF(OR(E1805="",F1805=""),"",SUMIFS('C. Consumer Service Detail'!$J$11:$J$5010,'C. Consumer Service Detail'!$D$11:$D$5010,$C1805,'C. Consumer Service Detail'!$E$11:$E$5010,$D1805,'C. Consumer Service Detail'!$F$11:$F$5010,'B. Consumer Budget'!$G1805,'C. Consumer Service Detail'!$P$11:$P$5010,"Denied"))</f>
        <v/>
      </c>
    </row>
    <row r="1806" spans="2:15" x14ac:dyDescent="0.25">
      <c r="B1806" s="64">
        <f t="shared" si="28"/>
        <v>1796</v>
      </c>
      <c r="C1806" s="65"/>
      <c r="D1806" s="66"/>
      <c r="E1806" s="104"/>
      <c r="F1806" s="66"/>
      <c r="G1806" s="88"/>
      <c r="H1806" s="66"/>
      <c r="I1806" s="67"/>
      <c r="J1806" s="67"/>
      <c r="K1806" s="121">
        <f>'B. Consumer Budget'!$I1806-'B. Consumer Budget'!$J1806</f>
        <v>0</v>
      </c>
      <c r="L1806" s="120" t="str">
        <f>IF(OR(C1806="",D1806=""),"",SUMIFS('C. Consumer Service Detail'!$J$11:$J$5010,'C. Consumer Service Detail'!$D$11:$D$5010,$C1806,'C. Consumer Service Detail'!$E$11:$E$5010,$D1806,'C. Consumer Service Detail'!$F$11:$F$5010,'B. Consumer Budget'!$G1806))</f>
        <v/>
      </c>
      <c r="M1806" s="120">
        <f>IF('B. Consumer Budget'!$K1806&lt;0,0,IF('B. Consumer Budget'!$L1806&gt;'B. Consumer Budget'!$K1806,'B. Consumer Budget'!$K1806,'B. Consumer Budget'!$L1806))</f>
        <v>0</v>
      </c>
      <c r="N1806" s="120" t="str">
        <f>IF('B. Consumer Budget'!$L1806="","",'B. Consumer Budget'!$M1806-'B. Consumer Budget'!$L1806)</f>
        <v/>
      </c>
      <c r="O1806" s="63" t="str">
        <f>IF(OR(E1806="",F1806=""),"",SUMIFS('C. Consumer Service Detail'!$J$11:$J$5010,'C. Consumer Service Detail'!$D$11:$D$5010,$C1806,'C. Consumer Service Detail'!$E$11:$E$5010,$D1806,'C. Consumer Service Detail'!$F$11:$F$5010,'B. Consumer Budget'!$G1806,'C. Consumer Service Detail'!$P$11:$P$5010,"Denied"))</f>
        <v/>
      </c>
    </row>
    <row r="1807" spans="2:15" x14ac:dyDescent="0.25">
      <c r="B1807" s="64">
        <f t="shared" si="28"/>
        <v>1797</v>
      </c>
      <c r="C1807" s="68"/>
      <c r="D1807" s="69"/>
      <c r="E1807" s="103"/>
      <c r="F1807" s="69"/>
      <c r="G1807" s="89"/>
      <c r="H1807" s="69"/>
      <c r="I1807" s="70"/>
      <c r="J1807" s="70"/>
      <c r="K1807" s="121">
        <f>'B. Consumer Budget'!$I1807-'B. Consumer Budget'!$J1807</f>
        <v>0</v>
      </c>
      <c r="L1807" s="120" t="str">
        <f>IF(OR(C1807="",D1807=""),"",SUMIFS('C. Consumer Service Detail'!$J$11:$J$5010,'C. Consumer Service Detail'!$D$11:$D$5010,$C1807,'C. Consumer Service Detail'!$E$11:$E$5010,$D1807,'C. Consumer Service Detail'!$F$11:$F$5010,'B. Consumer Budget'!$G1807))</f>
        <v/>
      </c>
      <c r="M1807" s="120">
        <f>IF('B. Consumer Budget'!$K1807&lt;0,0,IF('B. Consumer Budget'!$L1807&gt;'B. Consumer Budget'!$K1807,'B. Consumer Budget'!$K1807,'B. Consumer Budget'!$L1807))</f>
        <v>0</v>
      </c>
      <c r="N1807" s="120" t="str">
        <f>IF('B. Consumer Budget'!$L1807="","",'B. Consumer Budget'!$M1807-'B. Consumer Budget'!$L1807)</f>
        <v/>
      </c>
      <c r="O1807" s="63" t="str">
        <f>IF(OR(E1807="",F1807=""),"",SUMIFS('C. Consumer Service Detail'!$J$11:$J$5010,'C. Consumer Service Detail'!$D$11:$D$5010,$C1807,'C. Consumer Service Detail'!$E$11:$E$5010,$D1807,'C. Consumer Service Detail'!$F$11:$F$5010,'B. Consumer Budget'!$G1807,'C. Consumer Service Detail'!$P$11:$P$5010,"Denied"))</f>
        <v/>
      </c>
    </row>
    <row r="1808" spans="2:15" x14ac:dyDescent="0.25">
      <c r="B1808" s="64">
        <f t="shared" si="28"/>
        <v>1798</v>
      </c>
      <c r="C1808" s="65"/>
      <c r="D1808" s="66"/>
      <c r="E1808" s="104"/>
      <c r="F1808" s="66"/>
      <c r="G1808" s="88"/>
      <c r="H1808" s="66"/>
      <c r="I1808" s="67"/>
      <c r="J1808" s="67"/>
      <c r="K1808" s="121">
        <f>'B. Consumer Budget'!$I1808-'B. Consumer Budget'!$J1808</f>
        <v>0</v>
      </c>
      <c r="L1808" s="120" t="str">
        <f>IF(OR(C1808="",D1808=""),"",SUMIFS('C. Consumer Service Detail'!$J$11:$J$5010,'C. Consumer Service Detail'!$D$11:$D$5010,$C1808,'C. Consumer Service Detail'!$E$11:$E$5010,$D1808,'C. Consumer Service Detail'!$F$11:$F$5010,'B. Consumer Budget'!$G1808))</f>
        <v/>
      </c>
      <c r="M1808" s="120">
        <f>IF('B. Consumer Budget'!$K1808&lt;0,0,IF('B. Consumer Budget'!$L1808&gt;'B. Consumer Budget'!$K1808,'B. Consumer Budget'!$K1808,'B. Consumer Budget'!$L1808))</f>
        <v>0</v>
      </c>
      <c r="N1808" s="120" t="str">
        <f>IF('B. Consumer Budget'!$L1808="","",'B. Consumer Budget'!$M1808-'B. Consumer Budget'!$L1808)</f>
        <v/>
      </c>
      <c r="O1808" s="63" t="str">
        <f>IF(OR(E1808="",F1808=""),"",SUMIFS('C. Consumer Service Detail'!$J$11:$J$5010,'C. Consumer Service Detail'!$D$11:$D$5010,$C1808,'C. Consumer Service Detail'!$E$11:$E$5010,$D1808,'C. Consumer Service Detail'!$F$11:$F$5010,'B. Consumer Budget'!$G1808,'C. Consumer Service Detail'!$P$11:$P$5010,"Denied"))</f>
        <v/>
      </c>
    </row>
    <row r="1809" spans="2:15" x14ac:dyDescent="0.25">
      <c r="B1809" s="64">
        <f t="shared" si="28"/>
        <v>1799</v>
      </c>
      <c r="C1809" s="68"/>
      <c r="D1809" s="69"/>
      <c r="E1809" s="103"/>
      <c r="F1809" s="69"/>
      <c r="G1809" s="89"/>
      <c r="H1809" s="69"/>
      <c r="I1809" s="70"/>
      <c r="J1809" s="70"/>
      <c r="K1809" s="121">
        <f>'B. Consumer Budget'!$I1809-'B. Consumer Budget'!$J1809</f>
        <v>0</v>
      </c>
      <c r="L1809" s="120" t="str">
        <f>IF(OR(C1809="",D1809=""),"",SUMIFS('C. Consumer Service Detail'!$J$11:$J$5010,'C. Consumer Service Detail'!$D$11:$D$5010,$C1809,'C. Consumer Service Detail'!$E$11:$E$5010,$D1809,'C. Consumer Service Detail'!$F$11:$F$5010,'B. Consumer Budget'!$G1809))</f>
        <v/>
      </c>
      <c r="M1809" s="120">
        <f>IF('B. Consumer Budget'!$K1809&lt;0,0,IF('B. Consumer Budget'!$L1809&gt;'B. Consumer Budget'!$K1809,'B. Consumer Budget'!$K1809,'B. Consumer Budget'!$L1809))</f>
        <v>0</v>
      </c>
      <c r="N1809" s="120" t="str">
        <f>IF('B. Consumer Budget'!$L1809="","",'B. Consumer Budget'!$M1809-'B. Consumer Budget'!$L1809)</f>
        <v/>
      </c>
      <c r="O1809" s="63" t="str">
        <f>IF(OR(E1809="",F1809=""),"",SUMIFS('C. Consumer Service Detail'!$J$11:$J$5010,'C. Consumer Service Detail'!$D$11:$D$5010,$C1809,'C. Consumer Service Detail'!$E$11:$E$5010,$D1809,'C. Consumer Service Detail'!$F$11:$F$5010,'B. Consumer Budget'!$G1809,'C. Consumer Service Detail'!$P$11:$P$5010,"Denied"))</f>
        <v/>
      </c>
    </row>
    <row r="1810" spans="2:15" x14ac:dyDescent="0.25">
      <c r="B1810" s="64">
        <f t="shared" si="28"/>
        <v>1800</v>
      </c>
      <c r="C1810" s="65"/>
      <c r="D1810" s="66"/>
      <c r="E1810" s="104"/>
      <c r="F1810" s="66"/>
      <c r="G1810" s="88"/>
      <c r="H1810" s="66"/>
      <c r="I1810" s="67"/>
      <c r="J1810" s="67"/>
      <c r="K1810" s="121">
        <f>'B. Consumer Budget'!$I1810-'B. Consumer Budget'!$J1810</f>
        <v>0</v>
      </c>
      <c r="L1810" s="120" t="str">
        <f>IF(OR(C1810="",D1810=""),"",SUMIFS('C. Consumer Service Detail'!$J$11:$J$5010,'C. Consumer Service Detail'!$D$11:$D$5010,$C1810,'C. Consumer Service Detail'!$E$11:$E$5010,$D1810,'C. Consumer Service Detail'!$F$11:$F$5010,'B. Consumer Budget'!$G1810))</f>
        <v/>
      </c>
      <c r="M1810" s="120">
        <f>IF('B. Consumer Budget'!$K1810&lt;0,0,IF('B. Consumer Budget'!$L1810&gt;'B. Consumer Budget'!$K1810,'B. Consumer Budget'!$K1810,'B. Consumer Budget'!$L1810))</f>
        <v>0</v>
      </c>
      <c r="N1810" s="120" t="str">
        <f>IF('B. Consumer Budget'!$L1810="","",'B. Consumer Budget'!$M1810-'B. Consumer Budget'!$L1810)</f>
        <v/>
      </c>
      <c r="O1810" s="63" t="str">
        <f>IF(OR(E1810="",F1810=""),"",SUMIFS('C. Consumer Service Detail'!$J$11:$J$5010,'C. Consumer Service Detail'!$D$11:$D$5010,$C1810,'C. Consumer Service Detail'!$E$11:$E$5010,$D1810,'C. Consumer Service Detail'!$F$11:$F$5010,'B. Consumer Budget'!$G1810,'C. Consumer Service Detail'!$P$11:$P$5010,"Denied"))</f>
        <v/>
      </c>
    </row>
    <row r="1811" spans="2:15" x14ac:dyDescent="0.25">
      <c r="B1811" s="64">
        <f t="shared" si="28"/>
        <v>1801</v>
      </c>
      <c r="C1811" s="68"/>
      <c r="D1811" s="69"/>
      <c r="E1811" s="103"/>
      <c r="F1811" s="69"/>
      <c r="G1811" s="89"/>
      <c r="H1811" s="69"/>
      <c r="I1811" s="70"/>
      <c r="J1811" s="70"/>
      <c r="K1811" s="121">
        <f>'B. Consumer Budget'!$I1811-'B. Consumer Budget'!$J1811</f>
        <v>0</v>
      </c>
      <c r="L1811" s="120" t="str">
        <f>IF(OR(C1811="",D1811=""),"",SUMIFS('C. Consumer Service Detail'!$J$11:$J$5010,'C. Consumer Service Detail'!$D$11:$D$5010,$C1811,'C. Consumer Service Detail'!$E$11:$E$5010,$D1811,'C. Consumer Service Detail'!$F$11:$F$5010,'B. Consumer Budget'!$G1811))</f>
        <v/>
      </c>
      <c r="M1811" s="120">
        <f>IF('B. Consumer Budget'!$K1811&lt;0,0,IF('B. Consumer Budget'!$L1811&gt;'B. Consumer Budget'!$K1811,'B. Consumer Budget'!$K1811,'B. Consumer Budget'!$L1811))</f>
        <v>0</v>
      </c>
      <c r="N1811" s="120" t="str">
        <f>IF('B. Consumer Budget'!$L1811="","",'B. Consumer Budget'!$M1811-'B. Consumer Budget'!$L1811)</f>
        <v/>
      </c>
      <c r="O1811" s="63" t="str">
        <f>IF(OR(E1811="",F1811=""),"",SUMIFS('C. Consumer Service Detail'!$J$11:$J$5010,'C. Consumer Service Detail'!$D$11:$D$5010,$C1811,'C. Consumer Service Detail'!$E$11:$E$5010,$D1811,'C. Consumer Service Detail'!$F$11:$F$5010,'B. Consumer Budget'!$G1811,'C. Consumer Service Detail'!$P$11:$P$5010,"Denied"))</f>
        <v/>
      </c>
    </row>
    <row r="1812" spans="2:15" x14ac:dyDescent="0.25">
      <c r="B1812" s="64">
        <f t="shared" si="28"/>
        <v>1802</v>
      </c>
      <c r="C1812" s="65"/>
      <c r="D1812" s="66"/>
      <c r="E1812" s="104"/>
      <c r="F1812" s="66"/>
      <c r="G1812" s="88"/>
      <c r="H1812" s="66"/>
      <c r="I1812" s="67"/>
      <c r="J1812" s="67"/>
      <c r="K1812" s="121">
        <f>'B. Consumer Budget'!$I1812-'B. Consumer Budget'!$J1812</f>
        <v>0</v>
      </c>
      <c r="L1812" s="120" t="str">
        <f>IF(OR(C1812="",D1812=""),"",SUMIFS('C. Consumer Service Detail'!$J$11:$J$5010,'C. Consumer Service Detail'!$D$11:$D$5010,$C1812,'C. Consumer Service Detail'!$E$11:$E$5010,$D1812,'C. Consumer Service Detail'!$F$11:$F$5010,'B. Consumer Budget'!$G1812))</f>
        <v/>
      </c>
      <c r="M1812" s="120">
        <f>IF('B. Consumer Budget'!$K1812&lt;0,0,IF('B. Consumer Budget'!$L1812&gt;'B. Consumer Budget'!$K1812,'B. Consumer Budget'!$K1812,'B. Consumer Budget'!$L1812))</f>
        <v>0</v>
      </c>
      <c r="N1812" s="120" t="str">
        <f>IF('B. Consumer Budget'!$L1812="","",'B. Consumer Budget'!$M1812-'B. Consumer Budget'!$L1812)</f>
        <v/>
      </c>
      <c r="O1812" s="63" t="str">
        <f>IF(OR(E1812="",F1812=""),"",SUMIFS('C. Consumer Service Detail'!$J$11:$J$5010,'C. Consumer Service Detail'!$D$11:$D$5010,$C1812,'C. Consumer Service Detail'!$E$11:$E$5010,$D1812,'C. Consumer Service Detail'!$F$11:$F$5010,'B. Consumer Budget'!$G1812,'C. Consumer Service Detail'!$P$11:$P$5010,"Denied"))</f>
        <v/>
      </c>
    </row>
    <row r="1813" spans="2:15" x14ac:dyDescent="0.25">
      <c r="B1813" s="64">
        <f t="shared" si="28"/>
        <v>1803</v>
      </c>
      <c r="C1813" s="68"/>
      <c r="D1813" s="69"/>
      <c r="E1813" s="103"/>
      <c r="F1813" s="69"/>
      <c r="G1813" s="89"/>
      <c r="H1813" s="69"/>
      <c r="I1813" s="70"/>
      <c r="J1813" s="70"/>
      <c r="K1813" s="121">
        <f>'B. Consumer Budget'!$I1813-'B. Consumer Budget'!$J1813</f>
        <v>0</v>
      </c>
      <c r="L1813" s="120" t="str">
        <f>IF(OR(C1813="",D1813=""),"",SUMIFS('C. Consumer Service Detail'!$J$11:$J$5010,'C. Consumer Service Detail'!$D$11:$D$5010,$C1813,'C. Consumer Service Detail'!$E$11:$E$5010,$D1813,'C. Consumer Service Detail'!$F$11:$F$5010,'B. Consumer Budget'!$G1813))</f>
        <v/>
      </c>
      <c r="M1813" s="120">
        <f>IF('B. Consumer Budget'!$K1813&lt;0,0,IF('B. Consumer Budget'!$L1813&gt;'B. Consumer Budget'!$K1813,'B. Consumer Budget'!$K1813,'B. Consumer Budget'!$L1813))</f>
        <v>0</v>
      </c>
      <c r="N1813" s="120" t="str">
        <f>IF('B. Consumer Budget'!$L1813="","",'B. Consumer Budget'!$M1813-'B. Consumer Budget'!$L1813)</f>
        <v/>
      </c>
      <c r="O1813" s="63" t="str">
        <f>IF(OR(E1813="",F1813=""),"",SUMIFS('C. Consumer Service Detail'!$J$11:$J$5010,'C. Consumer Service Detail'!$D$11:$D$5010,$C1813,'C. Consumer Service Detail'!$E$11:$E$5010,$D1813,'C. Consumer Service Detail'!$F$11:$F$5010,'B. Consumer Budget'!$G1813,'C. Consumer Service Detail'!$P$11:$P$5010,"Denied"))</f>
        <v/>
      </c>
    </row>
    <row r="1814" spans="2:15" x14ac:dyDescent="0.25">
      <c r="B1814" s="64">
        <f t="shared" si="28"/>
        <v>1804</v>
      </c>
      <c r="C1814" s="65"/>
      <c r="D1814" s="66"/>
      <c r="E1814" s="104"/>
      <c r="F1814" s="66"/>
      <c r="G1814" s="88"/>
      <c r="H1814" s="66"/>
      <c r="I1814" s="67"/>
      <c r="J1814" s="67"/>
      <c r="K1814" s="121">
        <f>'B. Consumer Budget'!$I1814-'B. Consumer Budget'!$J1814</f>
        <v>0</v>
      </c>
      <c r="L1814" s="120" t="str">
        <f>IF(OR(C1814="",D1814=""),"",SUMIFS('C. Consumer Service Detail'!$J$11:$J$5010,'C. Consumer Service Detail'!$D$11:$D$5010,$C1814,'C. Consumer Service Detail'!$E$11:$E$5010,$D1814,'C. Consumer Service Detail'!$F$11:$F$5010,'B. Consumer Budget'!$G1814))</f>
        <v/>
      </c>
      <c r="M1814" s="120">
        <f>IF('B. Consumer Budget'!$K1814&lt;0,0,IF('B. Consumer Budget'!$L1814&gt;'B. Consumer Budget'!$K1814,'B. Consumer Budget'!$K1814,'B. Consumer Budget'!$L1814))</f>
        <v>0</v>
      </c>
      <c r="N1814" s="120" t="str">
        <f>IF('B. Consumer Budget'!$L1814="","",'B. Consumer Budget'!$M1814-'B. Consumer Budget'!$L1814)</f>
        <v/>
      </c>
      <c r="O1814" s="63" t="str">
        <f>IF(OR(E1814="",F1814=""),"",SUMIFS('C. Consumer Service Detail'!$J$11:$J$5010,'C. Consumer Service Detail'!$D$11:$D$5010,$C1814,'C. Consumer Service Detail'!$E$11:$E$5010,$D1814,'C. Consumer Service Detail'!$F$11:$F$5010,'B. Consumer Budget'!$G1814,'C. Consumer Service Detail'!$P$11:$P$5010,"Denied"))</f>
        <v/>
      </c>
    </row>
    <row r="1815" spans="2:15" x14ac:dyDescent="0.25">
      <c r="B1815" s="64">
        <f t="shared" si="28"/>
        <v>1805</v>
      </c>
      <c r="C1815" s="68"/>
      <c r="D1815" s="69"/>
      <c r="E1815" s="103"/>
      <c r="F1815" s="69"/>
      <c r="G1815" s="89"/>
      <c r="H1815" s="69"/>
      <c r="I1815" s="70"/>
      <c r="J1815" s="70"/>
      <c r="K1815" s="121">
        <f>'B. Consumer Budget'!$I1815-'B. Consumer Budget'!$J1815</f>
        <v>0</v>
      </c>
      <c r="L1815" s="120" t="str">
        <f>IF(OR(C1815="",D1815=""),"",SUMIFS('C. Consumer Service Detail'!$J$11:$J$5010,'C. Consumer Service Detail'!$D$11:$D$5010,$C1815,'C. Consumer Service Detail'!$E$11:$E$5010,$D1815,'C. Consumer Service Detail'!$F$11:$F$5010,'B. Consumer Budget'!$G1815))</f>
        <v/>
      </c>
      <c r="M1815" s="120">
        <f>IF('B. Consumer Budget'!$K1815&lt;0,0,IF('B. Consumer Budget'!$L1815&gt;'B. Consumer Budget'!$K1815,'B. Consumer Budget'!$K1815,'B. Consumer Budget'!$L1815))</f>
        <v>0</v>
      </c>
      <c r="N1815" s="120" t="str">
        <f>IF('B. Consumer Budget'!$L1815="","",'B. Consumer Budget'!$M1815-'B. Consumer Budget'!$L1815)</f>
        <v/>
      </c>
      <c r="O1815" s="63" t="str">
        <f>IF(OR(E1815="",F1815=""),"",SUMIFS('C. Consumer Service Detail'!$J$11:$J$5010,'C. Consumer Service Detail'!$D$11:$D$5010,$C1815,'C. Consumer Service Detail'!$E$11:$E$5010,$D1815,'C. Consumer Service Detail'!$F$11:$F$5010,'B. Consumer Budget'!$G1815,'C. Consumer Service Detail'!$P$11:$P$5010,"Denied"))</f>
        <v/>
      </c>
    </row>
    <row r="1816" spans="2:15" x14ac:dyDescent="0.25">
      <c r="B1816" s="64">
        <f t="shared" si="28"/>
        <v>1806</v>
      </c>
      <c r="C1816" s="65"/>
      <c r="D1816" s="66"/>
      <c r="E1816" s="104"/>
      <c r="F1816" s="66"/>
      <c r="G1816" s="88"/>
      <c r="H1816" s="66"/>
      <c r="I1816" s="67"/>
      <c r="J1816" s="67"/>
      <c r="K1816" s="121">
        <f>'B. Consumer Budget'!$I1816-'B. Consumer Budget'!$J1816</f>
        <v>0</v>
      </c>
      <c r="L1816" s="120" t="str">
        <f>IF(OR(C1816="",D1816=""),"",SUMIFS('C. Consumer Service Detail'!$J$11:$J$5010,'C. Consumer Service Detail'!$D$11:$D$5010,$C1816,'C. Consumer Service Detail'!$E$11:$E$5010,$D1816,'C. Consumer Service Detail'!$F$11:$F$5010,'B. Consumer Budget'!$G1816))</f>
        <v/>
      </c>
      <c r="M1816" s="120">
        <f>IF('B. Consumer Budget'!$K1816&lt;0,0,IF('B. Consumer Budget'!$L1816&gt;'B. Consumer Budget'!$K1816,'B. Consumer Budget'!$K1816,'B. Consumer Budget'!$L1816))</f>
        <v>0</v>
      </c>
      <c r="N1816" s="120" t="str">
        <f>IF('B. Consumer Budget'!$L1816="","",'B. Consumer Budget'!$M1816-'B. Consumer Budget'!$L1816)</f>
        <v/>
      </c>
      <c r="O1816" s="63" t="str">
        <f>IF(OR(E1816="",F1816=""),"",SUMIFS('C. Consumer Service Detail'!$J$11:$J$5010,'C. Consumer Service Detail'!$D$11:$D$5010,$C1816,'C. Consumer Service Detail'!$E$11:$E$5010,$D1816,'C. Consumer Service Detail'!$F$11:$F$5010,'B. Consumer Budget'!$G1816,'C. Consumer Service Detail'!$P$11:$P$5010,"Denied"))</f>
        <v/>
      </c>
    </row>
    <row r="1817" spans="2:15" x14ac:dyDescent="0.25">
      <c r="B1817" s="64">
        <f t="shared" si="28"/>
        <v>1807</v>
      </c>
      <c r="C1817" s="68"/>
      <c r="D1817" s="69"/>
      <c r="E1817" s="103"/>
      <c r="F1817" s="69"/>
      <c r="G1817" s="89"/>
      <c r="H1817" s="69"/>
      <c r="I1817" s="70"/>
      <c r="J1817" s="70"/>
      <c r="K1817" s="121">
        <f>'B. Consumer Budget'!$I1817-'B. Consumer Budget'!$J1817</f>
        <v>0</v>
      </c>
      <c r="L1817" s="120" t="str">
        <f>IF(OR(C1817="",D1817=""),"",SUMIFS('C. Consumer Service Detail'!$J$11:$J$5010,'C. Consumer Service Detail'!$D$11:$D$5010,$C1817,'C. Consumer Service Detail'!$E$11:$E$5010,$D1817,'C. Consumer Service Detail'!$F$11:$F$5010,'B. Consumer Budget'!$G1817))</f>
        <v/>
      </c>
      <c r="M1817" s="120">
        <f>IF('B. Consumer Budget'!$K1817&lt;0,0,IF('B. Consumer Budget'!$L1817&gt;'B. Consumer Budget'!$K1817,'B. Consumer Budget'!$K1817,'B. Consumer Budget'!$L1817))</f>
        <v>0</v>
      </c>
      <c r="N1817" s="120" t="str">
        <f>IF('B. Consumer Budget'!$L1817="","",'B. Consumer Budget'!$M1817-'B. Consumer Budget'!$L1817)</f>
        <v/>
      </c>
      <c r="O1817" s="63" t="str">
        <f>IF(OR(E1817="",F1817=""),"",SUMIFS('C. Consumer Service Detail'!$J$11:$J$5010,'C. Consumer Service Detail'!$D$11:$D$5010,$C1817,'C. Consumer Service Detail'!$E$11:$E$5010,$D1817,'C. Consumer Service Detail'!$F$11:$F$5010,'B. Consumer Budget'!$G1817,'C. Consumer Service Detail'!$P$11:$P$5010,"Denied"))</f>
        <v/>
      </c>
    </row>
    <row r="1818" spans="2:15" x14ac:dyDescent="0.25">
      <c r="B1818" s="64">
        <f t="shared" si="28"/>
        <v>1808</v>
      </c>
      <c r="C1818" s="65"/>
      <c r="D1818" s="66"/>
      <c r="E1818" s="104"/>
      <c r="F1818" s="66"/>
      <c r="G1818" s="88"/>
      <c r="H1818" s="66"/>
      <c r="I1818" s="67"/>
      <c r="J1818" s="67"/>
      <c r="K1818" s="121">
        <f>'B. Consumer Budget'!$I1818-'B. Consumer Budget'!$J1818</f>
        <v>0</v>
      </c>
      <c r="L1818" s="120" t="str">
        <f>IF(OR(C1818="",D1818=""),"",SUMIFS('C. Consumer Service Detail'!$J$11:$J$5010,'C. Consumer Service Detail'!$D$11:$D$5010,$C1818,'C. Consumer Service Detail'!$E$11:$E$5010,$D1818,'C. Consumer Service Detail'!$F$11:$F$5010,'B. Consumer Budget'!$G1818))</f>
        <v/>
      </c>
      <c r="M1818" s="120">
        <f>IF('B. Consumer Budget'!$K1818&lt;0,0,IF('B. Consumer Budget'!$L1818&gt;'B. Consumer Budget'!$K1818,'B. Consumer Budget'!$K1818,'B. Consumer Budget'!$L1818))</f>
        <v>0</v>
      </c>
      <c r="N1818" s="120" t="str">
        <f>IF('B. Consumer Budget'!$L1818="","",'B. Consumer Budget'!$M1818-'B. Consumer Budget'!$L1818)</f>
        <v/>
      </c>
      <c r="O1818" s="63" t="str">
        <f>IF(OR(E1818="",F1818=""),"",SUMIFS('C. Consumer Service Detail'!$J$11:$J$5010,'C. Consumer Service Detail'!$D$11:$D$5010,$C1818,'C. Consumer Service Detail'!$E$11:$E$5010,$D1818,'C. Consumer Service Detail'!$F$11:$F$5010,'B. Consumer Budget'!$G1818,'C. Consumer Service Detail'!$P$11:$P$5010,"Denied"))</f>
        <v/>
      </c>
    </row>
    <row r="1819" spans="2:15" x14ac:dyDescent="0.25">
      <c r="B1819" s="64">
        <f t="shared" si="28"/>
        <v>1809</v>
      </c>
      <c r="C1819" s="68"/>
      <c r="D1819" s="69"/>
      <c r="E1819" s="103"/>
      <c r="F1819" s="69"/>
      <c r="G1819" s="89"/>
      <c r="H1819" s="69"/>
      <c r="I1819" s="70"/>
      <c r="J1819" s="70"/>
      <c r="K1819" s="121">
        <f>'B. Consumer Budget'!$I1819-'B. Consumer Budget'!$J1819</f>
        <v>0</v>
      </c>
      <c r="L1819" s="120" t="str">
        <f>IF(OR(C1819="",D1819=""),"",SUMIFS('C. Consumer Service Detail'!$J$11:$J$5010,'C. Consumer Service Detail'!$D$11:$D$5010,$C1819,'C. Consumer Service Detail'!$E$11:$E$5010,$D1819,'C. Consumer Service Detail'!$F$11:$F$5010,'B. Consumer Budget'!$G1819))</f>
        <v/>
      </c>
      <c r="M1819" s="120">
        <f>IF('B. Consumer Budget'!$K1819&lt;0,0,IF('B. Consumer Budget'!$L1819&gt;'B. Consumer Budget'!$K1819,'B. Consumer Budget'!$K1819,'B. Consumer Budget'!$L1819))</f>
        <v>0</v>
      </c>
      <c r="N1819" s="120" t="str">
        <f>IF('B. Consumer Budget'!$L1819="","",'B. Consumer Budget'!$M1819-'B. Consumer Budget'!$L1819)</f>
        <v/>
      </c>
      <c r="O1819" s="63" t="str">
        <f>IF(OR(E1819="",F1819=""),"",SUMIFS('C. Consumer Service Detail'!$J$11:$J$5010,'C. Consumer Service Detail'!$D$11:$D$5010,$C1819,'C. Consumer Service Detail'!$E$11:$E$5010,$D1819,'C. Consumer Service Detail'!$F$11:$F$5010,'B. Consumer Budget'!$G1819,'C. Consumer Service Detail'!$P$11:$P$5010,"Denied"))</f>
        <v/>
      </c>
    </row>
    <row r="1820" spans="2:15" x14ac:dyDescent="0.25">
      <c r="B1820" s="64">
        <f t="shared" si="28"/>
        <v>1810</v>
      </c>
      <c r="C1820" s="65"/>
      <c r="D1820" s="66"/>
      <c r="E1820" s="104"/>
      <c r="F1820" s="66"/>
      <c r="G1820" s="88"/>
      <c r="H1820" s="66"/>
      <c r="I1820" s="67"/>
      <c r="J1820" s="67"/>
      <c r="K1820" s="121">
        <f>'B. Consumer Budget'!$I1820-'B. Consumer Budget'!$J1820</f>
        <v>0</v>
      </c>
      <c r="L1820" s="120" t="str">
        <f>IF(OR(C1820="",D1820=""),"",SUMIFS('C. Consumer Service Detail'!$J$11:$J$5010,'C. Consumer Service Detail'!$D$11:$D$5010,$C1820,'C. Consumer Service Detail'!$E$11:$E$5010,$D1820,'C. Consumer Service Detail'!$F$11:$F$5010,'B. Consumer Budget'!$G1820))</f>
        <v/>
      </c>
      <c r="M1820" s="120">
        <f>IF('B. Consumer Budget'!$K1820&lt;0,0,IF('B. Consumer Budget'!$L1820&gt;'B. Consumer Budget'!$K1820,'B. Consumer Budget'!$K1820,'B. Consumer Budget'!$L1820))</f>
        <v>0</v>
      </c>
      <c r="N1820" s="120" t="str">
        <f>IF('B. Consumer Budget'!$L1820="","",'B. Consumer Budget'!$M1820-'B. Consumer Budget'!$L1820)</f>
        <v/>
      </c>
      <c r="O1820" s="63" t="str">
        <f>IF(OR(E1820="",F1820=""),"",SUMIFS('C. Consumer Service Detail'!$J$11:$J$5010,'C. Consumer Service Detail'!$D$11:$D$5010,$C1820,'C. Consumer Service Detail'!$E$11:$E$5010,$D1820,'C. Consumer Service Detail'!$F$11:$F$5010,'B. Consumer Budget'!$G1820,'C. Consumer Service Detail'!$P$11:$P$5010,"Denied"))</f>
        <v/>
      </c>
    </row>
    <row r="1821" spans="2:15" x14ac:dyDescent="0.25">
      <c r="B1821" s="64">
        <f t="shared" si="28"/>
        <v>1811</v>
      </c>
      <c r="C1821" s="68"/>
      <c r="D1821" s="69"/>
      <c r="E1821" s="103"/>
      <c r="F1821" s="69"/>
      <c r="G1821" s="89"/>
      <c r="H1821" s="69"/>
      <c r="I1821" s="70"/>
      <c r="J1821" s="70"/>
      <c r="K1821" s="121">
        <f>'B. Consumer Budget'!$I1821-'B. Consumer Budget'!$J1821</f>
        <v>0</v>
      </c>
      <c r="L1821" s="120" t="str">
        <f>IF(OR(C1821="",D1821=""),"",SUMIFS('C. Consumer Service Detail'!$J$11:$J$5010,'C. Consumer Service Detail'!$D$11:$D$5010,$C1821,'C. Consumer Service Detail'!$E$11:$E$5010,$D1821,'C. Consumer Service Detail'!$F$11:$F$5010,'B. Consumer Budget'!$G1821))</f>
        <v/>
      </c>
      <c r="M1821" s="120">
        <f>IF('B. Consumer Budget'!$K1821&lt;0,0,IF('B. Consumer Budget'!$L1821&gt;'B. Consumer Budget'!$K1821,'B. Consumer Budget'!$K1821,'B. Consumer Budget'!$L1821))</f>
        <v>0</v>
      </c>
      <c r="N1821" s="120" t="str">
        <f>IF('B. Consumer Budget'!$L1821="","",'B. Consumer Budget'!$M1821-'B. Consumer Budget'!$L1821)</f>
        <v/>
      </c>
      <c r="O1821" s="63" t="str">
        <f>IF(OR(E1821="",F1821=""),"",SUMIFS('C. Consumer Service Detail'!$J$11:$J$5010,'C. Consumer Service Detail'!$D$11:$D$5010,$C1821,'C. Consumer Service Detail'!$E$11:$E$5010,$D1821,'C. Consumer Service Detail'!$F$11:$F$5010,'B. Consumer Budget'!$G1821,'C. Consumer Service Detail'!$P$11:$P$5010,"Denied"))</f>
        <v/>
      </c>
    </row>
    <row r="1822" spans="2:15" x14ac:dyDescent="0.25">
      <c r="B1822" s="64">
        <f t="shared" si="28"/>
        <v>1812</v>
      </c>
      <c r="C1822" s="65"/>
      <c r="D1822" s="66"/>
      <c r="E1822" s="104"/>
      <c r="F1822" s="66"/>
      <c r="G1822" s="88"/>
      <c r="H1822" s="66"/>
      <c r="I1822" s="67"/>
      <c r="J1822" s="67"/>
      <c r="K1822" s="121">
        <f>'B. Consumer Budget'!$I1822-'B. Consumer Budget'!$J1822</f>
        <v>0</v>
      </c>
      <c r="L1822" s="120" t="str">
        <f>IF(OR(C1822="",D1822=""),"",SUMIFS('C. Consumer Service Detail'!$J$11:$J$5010,'C. Consumer Service Detail'!$D$11:$D$5010,$C1822,'C. Consumer Service Detail'!$E$11:$E$5010,$D1822,'C. Consumer Service Detail'!$F$11:$F$5010,'B. Consumer Budget'!$G1822))</f>
        <v/>
      </c>
      <c r="M1822" s="120">
        <f>IF('B. Consumer Budget'!$K1822&lt;0,0,IF('B. Consumer Budget'!$L1822&gt;'B. Consumer Budget'!$K1822,'B. Consumer Budget'!$K1822,'B. Consumer Budget'!$L1822))</f>
        <v>0</v>
      </c>
      <c r="N1822" s="120" t="str">
        <f>IF('B. Consumer Budget'!$L1822="","",'B. Consumer Budget'!$M1822-'B. Consumer Budget'!$L1822)</f>
        <v/>
      </c>
      <c r="O1822" s="63" t="str">
        <f>IF(OR(E1822="",F1822=""),"",SUMIFS('C. Consumer Service Detail'!$J$11:$J$5010,'C. Consumer Service Detail'!$D$11:$D$5010,$C1822,'C. Consumer Service Detail'!$E$11:$E$5010,$D1822,'C. Consumer Service Detail'!$F$11:$F$5010,'B. Consumer Budget'!$G1822,'C. Consumer Service Detail'!$P$11:$P$5010,"Denied"))</f>
        <v/>
      </c>
    </row>
    <row r="1823" spans="2:15" x14ac:dyDescent="0.25">
      <c r="B1823" s="64">
        <f t="shared" si="28"/>
        <v>1813</v>
      </c>
      <c r="C1823" s="68"/>
      <c r="D1823" s="69"/>
      <c r="E1823" s="103"/>
      <c r="F1823" s="69"/>
      <c r="G1823" s="89"/>
      <c r="H1823" s="69"/>
      <c r="I1823" s="70"/>
      <c r="J1823" s="70"/>
      <c r="K1823" s="121">
        <f>'B. Consumer Budget'!$I1823-'B. Consumer Budget'!$J1823</f>
        <v>0</v>
      </c>
      <c r="L1823" s="120" t="str">
        <f>IF(OR(C1823="",D1823=""),"",SUMIFS('C. Consumer Service Detail'!$J$11:$J$5010,'C. Consumer Service Detail'!$D$11:$D$5010,$C1823,'C. Consumer Service Detail'!$E$11:$E$5010,$D1823,'C. Consumer Service Detail'!$F$11:$F$5010,'B. Consumer Budget'!$G1823))</f>
        <v/>
      </c>
      <c r="M1823" s="120">
        <f>IF('B. Consumer Budget'!$K1823&lt;0,0,IF('B. Consumer Budget'!$L1823&gt;'B. Consumer Budget'!$K1823,'B. Consumer Budget'!$K1823,'B. Consumer Budget'!$L1823))</f>
        <v>0</v>
      </c>
      <c r="N1823" s="120" t="str">
        <f>IF('B. Consumer Budget'!$L1823="","",'B. Consumer Budget'!$M1823-'B. Consumer Budget'!$L1823)</f>
        <v/>
      </c>
      <c r="O1823" s="63" t="str">
        <f>IF(OR(E1823="",F1823=""),"",SUMIFS('C. Consumer Service Detail'!$J$11:$J$5010,'C. Consumer Service Detail'!$D$11:$D$5010,$C1823,'C. Consumer Service Detail'!$E$11:$E$5010,$D1823,'C. Consumer Service Detail'!$F$11:$F$5010,'B. Consumer Budget'!$G1823,'C. Consumer Service Detail'!$P$11:$P$5010,"Denied"))</f>
        <v/>
      </c>
    </row>
    <row r="1824" spans="2:15" x14ac:dyDescent="0.25">
      <c r="B1824" s="64">
        <f t="shared" si="28"/>
        <v>1814</v>
      </c>
      <c r="C1824" s="65"/>
      <c r="D1824" s="66"/>
      <c r="E1824" s="104"/>
      <c r="F1824" s="66"/>
      <c r="G1824" s="88"/>
      <c r="H1824" s="66"/>
      <c r="I1824" s="67"/>
      <c r="J1824" s="67"/>
      <c r="K1824" s="121">
        <f>'B. Consumer Budget'!$I1824-'B. Consumer Budget'!$J1824</f>
        <v>0</v>
      </c>
      <c r="L1824" s="120" t="str">
        <f>IF(OR(C1824="",D1824=""),"",SUMIFS('C. Consumer Service Detail'!$J$11:$J$5010,'C. Consumer Service Detail'!$D$11:$D$5010,$C1824,'C. Consumer Service Detail'!$E$11:$E$5010,$D1824,'C. Consumer Service Detail'!$F$11:$F$5010,'B. Consumer Budget'!$G1824))</f>
        <v/>
      </c>
      <c r="M1824" s="120">
        <f>IF('B. Consumer Budget'!$K1824&lt;0,0,IF('B. Consumer Budget'!$L1824&gt;'B. Consumer Budget'!$K1824,'B. Consumer Budget'!$K1824,'B. Consumer Budget'!$L1824))</f>
        <v>0</v>
      </c>
      <c r="N1824" s="120" t="str">
        <f>IF('B. Consumer Budget'!$L1824="","",'B. Consumer Budget'!$M1824-'B. Consumer Budget'!$L1824)</f>
        <v/>
      </c>
      <c r="O1824" s="63" t="str">
        <f>IF(OR(E1824="",F1824=""),"",SUMIFS('C. Consumer Service Detail'!$J$11:$J$5010,'C. Consumer Service Detail'!$D$11:$D$5010,$C1824,'C. Consumer Service Detail'!$E$11:$E$5010,$D1824,'C. Consumer Service Detail'!$F$11:$F$5010,'B. Consumer Budget'!$G1824,'C. Consumer Service Detail'!$P$11:$P$5010,"Denied"))</f>
        <v/>
      </c>
    </row>
    <row r="1825" spans="2:15" x14ac:dyDescent="0.25">
      <c r="B1825" s="64">
        <f t="shared" si="28"/>
        <v>1815</v>
      </c>
      <c r="C1825" s="68"/>
      <c r="D1825" s="69"/>
      <c r="E1825" s="103"/>
      <c r="F1825" s="69"/>
      <c r="G1825" s="89"/>
      <c r="H1825" s="69"/>
      <c r="I1825" s="70"/>
      <c r="J1825" s="70"/>
      <c r="K1825" s="121">
        <f>'B. Consumer Budget'!$I1825-'B. Consumer Budget'!$J1825</f>
        <v>0</v>
      </c>
      <c r="L1825" s="120" t="str">
        <f>IF(OR(C1825="",D1825=""),"",SUMIFS('C. Consumer Service Detail'!$J$11:$J$5010,'C. Consumer Service Detail'!$D$11:$D$5010,$C1825,'C. Consumer Service Detail'!$E$11:$E$5010,$D1825,'C. Consumer Service Detail'!$F$11:$F$5010,'B. Consumer Budget'!$G1825))</f>
        <v/>
      </c>
      <c r="M1825" s="120">
        <f>IF('B. Consumer Budget'!$K1825&lt;0,0,IF('B. Consumer Budget'!$L1825&gt;'B. Consumer Budget'!$K1825,'B. Consumer Budget'!$K1825,'B. Consumer Budget'!$L1825))</f>
        <v>0</v>
      </c>
      <c r="N1825" s="120" t="str">
        <f>IF('B. Consumer Budget'!$L1825="","",'B. Consumer Budget'!$M1825-'B. Consumer Budget'!$L1825)</f>
        <v/>
      </c>
      <c r="O1825" s="63" t="str">
        <f>IF(OR(E1825="",F1825=""),"",SUMIFS('C. Consumer Service Detail'!$J$11:$J$5010,'C. Consumer Service Detail'!$D$11:$D$5010,$C1825,'C. Consumer Service Detail'!$E$11:$E$5010,$D1825,'C. Consumer Service Detail'!$F$11:$F$5010,'B. Consumer Budget'!$G1825,'C. Consumer Service Detail'!$P$11:$P$5010,"Denied"))</f>
        <v/>
      </c>
    </row>
    <row r="1826" spans="2:15" x14ac:dyDescent="0.25">
      <c r="B1826" s="64">
        <f t="shared" si="28"/>
        <v>1816</v>
      </c>
      <c r="C1826" s="65"/>
      <c r="D1826" s="66"/>
      <c r="E1826" s="104"/>
      <c r="F1826" s="66"/>
      <c r="G1826" s="88"/>
      <c r="H1826" s="66"/>
      <c r="I1826" s="67"/>
      <c r="J1826" s="67"/>
      <c r="K1826" s="121">
        <f>'B. Consumer Budget'!$I1826-'B. Consumer Budget'!$J1826</f>
        <v>0</v>
      </c>
      <c r="L1826" s="120" t="str">
        <f>IF(OR(C1826="",D1826=""),"",SUMIFS('C. Consumer Service Detail'!$J$11:$J$5010,'C. Consumer Service Detail'!$D$11:$D$5010,$C1826,'C. Consumer Service Detail'!$E$11:$E$5010,$D1826,'C. Consumer Service Detail'!$F$11:$F$5010,'B. Consumer Budget'!$G1826))</f>
        <v/>
      </c>
      <c r="M1826" s="120">
        <f>IF('B. Consumer Budget'!$K1826&lt;0,0,IF('B. Consumer Budget'!$L1826&gt;'B. Consumer Budget'!$K1826,'B. Consumer Budget'!$K1826,'B. Consumer Budget'!$L1826))</f>
        <v>0</v>
      </c>
      <c r="N1826" s="120" t="str">
        <f>IF('B. Consumer Budget'!$L1826="","",'B. Consumer Budget'!$M1826-'B. Consumer Budget'!$L1826)</f>
        <v/>
      </c>
      <c r="O1826" s="63" t="str">
        <f>IF(OR(E1826="",F1826=""),"",SUMIFS('C. Consumer Service Detail'!$J$11:$J$5010,'C. Consumer Service Detail'!$D$11:$D$5010,$C1826,'C. Consumer Service Detail'!$E$11:$E$5010,$D1826,'C. Consumer Service Detail'!$F$11:$F$5010,'B. Consumer Budget'!$G1826,'C. Consumer Service Detail'!$P$11:$P$5010,"Denied"))</f>
        <v/>
      </c>
    </row>
    <row r="1827" spans="2:15" x14ac:dyDescent="0.25">
      <c r="B1827" s="64">
        <f t="shared" si="28"/>
        <v>1817</v>
      </c>
      <c r="C1827" s="68"/>
      <c r="D1827" s="69"/>
      <c r="E1827" s="103"/>
      <c r="F1827" s="69"/>
      <c r="G1827" s="89"/>
      <c r="H1827" s="69"/>
      <c r="I1827" s="70"/>
      <c r="J1827" s="70"/>
      <c r="K1827" s="121">
        <f>'B. Consumer Budget'!$I1827-'B. Consumer Budget'!$J1827</f>
        <v>0</v>
      </c>
      <c r="L1827" s="120" t="str">
        <f>IF(OR(C1827="",D1827=""),"",SUMIFS('C. Consumer Service Detail'!$J$11:$J$5010,'C. Consumer Service Detail'!$D$11:$D$5010,$C1827,'C. Consumer Service Detail'!$E$11:$E$5010,$D1827,'C. Consumer Service Detail'!$F$11:$F$5010,'B. Consumer Budget'!$G1827))</f>
        <v/>
      </c>
      <c r="M1827" s="120">
        <f>IF('B. Consumer Budget'!$K1827&lt;0,0,IF('B. Consumer Budget'!$L1827&gt;'B. Consumer Budget'!$K1827,'B. Consumer Budget'!$K1827,'B. Consumer Budget'!$L1827))</f>
        <v>0</v>
      </c>
      <c r="N1827" s="120" t="str">
        <f>IF('B. Consumer Budget'!$L1827="","",'B. Consumer Budget'!$M1827-'B. Consumer Budget'!$L1827)</f>
        <v/>
      </c>
      <c r="O1827" s="63" t="str">
        <f>IF(OR(E1827="",F1827=""),"",SUMIFS('C. Consumer Service Detail'!$J$11:$J$5010,'C. Consumer Service Detail'!$D$11:$D$5010,$C1827,'C. Consumer Service Detail'!$E$11:$E$5010,$D1827,'C. Consumer Service Detail'!$F$11:$F$5010,'B. Consumer Budget'!$G1827,'C. Consumer Service Detail'!$P$11:$P$5010,"Denied"))</f>
        <v/>
      </c>
    </row>
    <row r="1828" spans="2:15" x14ac:dyDescent="0.25">
      <c r="B1828" s="64">
        <f t="shared" si="28"/>
        <v>1818</v>
      </c>
      <c r="C1828" s="65"/>
      <c r="D1828" s="66"/>
      <c r="E1828" s="104"/>
      <c r="F1828" s="66"/>
      <c r="G1828" s="88"/>
      <c r="H1828" s="66"/>
      <c r="I1828" s="67"/>
      <c r="J1828" s="67"/>
      <c r="K1828" s="121">
        <f>'B. Consumer Budget'!$I1828-'B. Consumer Budget'!$J1828</f>
        <v>0</v>
      </c>
      <c r="L1828" s="120" t="str">
        <f>IF(OR(C1828="",D1828=""),"",SUMIFS('C. Consumer Service Detail'!$J$11:$J$5010,'C. Consumer Service Detail'!$D$11:$D$5010,$C1828,'C. Consumer Service Detail'!$E$11:$E$5010,$D1828,'C. Consumer Service Detail'!$F$11:$F$5010,'B. Consumer Budget'!$G1828))</f>
        <v/>
      </c>
      <c r="M1828" s="120">
        <f>IF('B. Consumer Budget'!$K1828&lt;0,0,IF('B. Consumer Budget'!$L1828&gt;'B. Consumer Budget'!$K1828,'B. Consumer Budget'!$K1828,'B. Consumer Budget'!$L1828))</f>
        <v>0</v>
      </c>
      <c r="N1828" s="120" t="str">
        <f>IF('B. Consumer Budget'!$L1828="","",'B. Consumer Budget'!$M1828-'B. Consumer Budget'!$L1828)</f>
        <v/>
      </c>
      <c r="O1828" s="63" t="str">
        <f>IF(OR(E1828="",F1828=""),"",SUMIFS('C. Consumer Service Detail'!$J$11:$J$5010,'C. Consumer Service Detail'!$D$11:$D$5010,$C1828,'C. Consumer Service Detail'!$E$11:$E$5010,$D1828,'C. Consumer Service Detail'!$F$11:$F$5010,'B. Consumer Budget'!$G1828,'C. Consumer Service Detail'!$P$11:$P$5010,"Denied"))</f>
        <v/>
      </c>
    </row>
    <row r="1829" spans="2:15" x14ac:dyDescent="0.25">
      <c r="B1829" s="64">
        <f t="shared" si="28"/>
        <v>1819</v>
      </c>
      <c r="C1829" s="68"/>
      <c r="D1829" s="69"/>
      <c r="E1829" s="103"/>
      <c r="F1829" s="69"/>
      <c r="G1829" s="89"/>
      <c r="H1829" s="69"/>
      <c r="I1829" s="70"/>
      <c r="J1829" s="70"/>
      <c r="K1829" s="121">
        <f>'B. Consumer Budget'!$I1829-'B. Consumer Budget'!$J1829</f>
        <v>0</v>
      </c>
      <c r="L1829" s="120" t="str">
        <f>IF(OR(C1829="",D1829=""),"",SUMIFS('C. Consumer Service Detail'!$J$11:$J$5010,'C. Consumer Service Detail'!$D$11:$D$5010,$C1829,'C. Consumer Service Detail'!$E$11:$E$5010,$D1829,'C. Consumer Service Detail'!$F$11:$F$5010,'B. Consumer Budget'!$G1829))</f>
        <v/>
      </c>
      <c r="M1829" s="120">
        <f>IF('B. Consumer Budget'!$K1829&lt;0,0,IF('B. Consumer Budget'!$L1829&gt;'B. Consumer Budget'!$K1829,'B. Consumer Budget'!$K1829,'B. Consumer Budget'!$L1829))</f>
        <v>0</v>
      </c>
      <c r="N1829" s="120" t="str">
        <f>IF('B. Consumer Budget'!$L1829="","",'B. Consumer Budget'!$M1829-'B. Consumer Budget'!$L1829)</f>
        <v/>
      </c>
      <c r="O1829" s="63" t="str">
        <f>IF(OR(E1829="",F1829=""),"",SUMIFS('C. Consumer Service Detail'!$J$11:$J$5010,'C. Consumer Service Detail'!$D$11:$D$5010,$C1829,'C. Consumer Service Detail'!$E$11:$E$5010,$D1829,'C. Consumer Service Detail'!$F$11:$F$5010,'B. Consumer Budget'!$G1829,'C. Consumer Service Detail'!$P$11:$P$5010,"Denied"))</f>
        <v/>
      </c>
    </row>
    <row r="1830" spans="2:15" x14ac:dyDescent="0.25">
      <c r="B1830" s="64">
        <f t="shared" si="28"/>
        <v>1820</v>
      </c>
      <c r="C1830" s="65"/>
      <c r="D1830" s="66"/>
      <c r="E1830" s="104"/>
      <c r="F1830" s="66"/>
      <c r="G1830" s="88"/>
      <c r="H1830" s="66"/>
      <c r="I1830" s="67"/>
      <c r="J1830" s="67"/>
      <c r="K1830" s="121">
        <f>'B. Consumer Budget'!$I1830-'B. Consumer Budget'!$J1830</f>
        <v>0</v>
      </c>
      <c r="L1830" s="120" t="str">
        <f>IF(OR(C1830="",D1830=""),"",SUMIFS('C. Consumer Service Detail'!$J$11:$J$5010,'C. Consumer Service Detail'!$D$11:$D$5010,$C1830,'C. Consumer Service Detail'!$E$11:$E$5010,$D1830,'C. Consumer Service Detail'!$F$11:$F$5010,'B. Consumer Budget'!$G1830))</f>
        <v/>
      </c>
      <c r="M1830" s="120">
        <f>IF('B. Consumer Budget'!$K1830&lt;0,0,IF('B. Consumer Budget'!$L1830&gt;'B. Consumer Budget'!$K1830,'B. Consumer Budget'!$K1830,'B. Consumer Budget'!$L1830))</f>
        <v>0</v>
      </c>
      <c r="N1830" s="120" t="str">
        <f>IF('B. Consumer Budget'!$L1830="","",'B. Consumer Budget'!$M1830-'B. Consumer Budget'!$L1830)</f>
        <v/>
      </c>
      <c r="O1830" s="63" t="str">
        <f>IF(OR(E1830="",F1830=""),"",SUMIFS('C. Consumer Service Detail'!$J$11:$J$5010,'C. Consumer Service Detail'!$D$11:$D$5010,$C1830,'C. Consumer Service Detail'!$E$11:$E$5010,$D1830,'C. Consumer Service Detail'!$F$11:$F$5010,'B. Consumer Budget'!$G1830,'C. Consumer Service Detail'!$P$11:$P$5010,"Denied"))</f>
        <v/>
      </c>
    </row>
    <row r="1831" spans="2:15" x14ac:dyDescent="0.25">
      <c r="B1831" s="64">
        <f t="shared" si="28"/>
        <v>1821</v>
      </c>
      <c r="C1831" s="68"/>
      <c r="D1831" s="69"/>
      <c r="E1831" s="103"/>
      <c r="F1831" s="69"/>
      <c r="G1831" s="89"/>
      <c r="H1831" s="69"/>
      <c r="I1831" s="70"/>
      <c r="J1831" s="70"/>
      <c r="K1831" s="121">
        <f>'B. Consumer Budget'!$I1831-'B. Consumer Budget'!$J1831</f>
        <v>0</v>
      </c>
      <c r="L1831" s="120" t="str">
        <f>IF(OR(C1831="",D1831=""),"",SUMIFS('C. Consumer Service Detail'!$J$11:$J$5010,'C. Consumer Service Detail'!$D$11:$D$5010,$C1831,'C. Consumer Service Detail'!$E$11:$E$5010,$D1831,'C. Consumer Service Detail'!$F$11:$F$5010,'B. Consumer Budget'!$G1831))</f>
        <v/>
      </c>
      <c r="M1831" s="120">
        <f>IF('B. Consumer Budget'!$K1831&lt;0,0,IF('B. Consumer Budget'!$L1831&gt;'B. Consumer Budget'!$K1831,'B. Consumer Budget'!$K1831,'B. Consumer Budget'!$L1831))</f>
        <v>0</v>
      </c>
      <c r="N1831" s="120" t="str">
        <f>IF('B. Consumer Budget'!$L1831="","",'B. Consumer Budget'!$M1831-'B. Consumer Budget'!$L1831)</f>
        <v/>
      </c>
      <c r="O1831" s="63" t="str">
        <f>IF(OR(E1831="",F1831=""),"",SUMIFS('C. Consumer Service Detail'!$J$11:$J$5010,'C. Consumer Service Detail'!$D$11:$D$5010,$C1831,'C. Consumer Service Detail'!$E$11:$E$5010,$D1831,'C. Consumer Service Detail'!$F$11:$F$5010,'B. Consumer Budget'!$G1831,'C. Consumer Service Detail'!$P$11:$P$5010,"Denied"))</f>
        <v/>
      </c>
    </row>
    <row r="1832" spans="2:15" x14ac:dyDescent="0.25">
      <c r="B1832" s="64">
        <f t="shared" si="28"/>
        <v>1822</v>
      </c>
      <c r="C1832" s="65"/>
      <c r="D1832" s="66"/>
      <c r="E1832" s="104"/>
      <c r="F1832" s="66"/>
      <c r="G1832" s="88"/>
      <c r="H1832" s="66"/>
      <c r="I1832" s="67"/>
      <c r="J1832" s="67"/>
      <c r="K1832" s="121">
        <f>'B. Consumer Budget'!$I1832-'B. Consumer Budget'!$J1832</f>
        <v>0</v>
      </c>
      <c r="L1832" s="120" t="str">
        <f>IF(OR(C1832="",D1832=""),"",SUMIFS('C. Consumer Service Detail'!$J$11:$J$5010,'C. Consumer Service Detail'!$D$11:$D$5010,$C1832,'C. Consumer Service Detail'!$E$11:$E$5010,$D1832,'C. Consumer Service Detail'!$F$11:$F$5010,'B. Consumer Budget'!$G1832))</f>
        <v/>
      </c>
      <c r="M1832" s="120">
        <f>IF('B. Consumer Budget'!$K1832&lt;0,0,IF('B. Consumer Budget'!$L1832&gt;'B. Consumer Budget'!$K1832,'B. Consumer Budget'!$K1832,'B. Consumer Budget'!$L1832))</f>
        <v>0</v>
      </c>
      <c r="N1832" s="120" t="str">
        <f>IF('B. Consumer Budget'!$L1832="","",'B. Consumer Budget'!$M1832-'B. Consumer Budget'!$L1832)</f>
        <v/>
      </c>
      <c r="O1832" s="63" t="str">
        <f>IF(OR(E1832="",F1832=""),"",SUMIFS('C. Consumer Service Detail'!$J$11:$J$5010,'C. Consumer Service Detail'!$D$11:$D$5010,$C1832,'C. Consumer Service Detail'!$E$11:$E$5010,$D1832,'C. Consumer Service Detail'!$F$11:$F$5010,'B. Consumer Budget'!$G1832,'C. Consumer Service Detail'!$P$11:$P$5010,"Denied"))</f>
        <v/>
      </c>
    </row>
    <row r="1833" spans="2:15" x14ac:dyDescent="0.25">
      <c r="B1833" s="64">
        <f t="shared" si="28"/>
        <v>1823</v>
      </c>
      <c r="C1833" s="68"/>
      <c r="D1833" s="69"/>
      <c r="E1833" s="103"/>
      <c r="F1833" s="69"/>
      <c r="G1833" s="89"/>
      <c r="H1833" s="69"/>
      <c r="I1833" s="70"/>
      <c r="J1833" s="70"/>
      <c r="K1833" s="121">
        <f>'B. Consumer Budget'!$I1833-'B. Consumer Budget'!$J1833</f>
        <v>0</v>
      </c>
      <c r="L1833" s="120" t="str">
        <f>IF(OR(C1833="",D1833=""),"",SUMIFS('C. Consumer Service Detail'!$J$11:$J$5010,'C. Consumer Service Detail'!$D$11:$D$5010,$C1833,'C. Consumer Service Detail'!$E$11:$E$5010,$D1833,'C. Consumer Service Detail'!$F$11:$F$5010,'B. Consumer Budget'!$G1833))</f>
        <v/>
      </c>
      <c r="M1833" s="120">
        <f>IF('B. Consumer Budget'!$K1833&lt;0,0,IF('B. Consumer Budget'!$L1833&gt;'B. Consumer Budget'!$K1833,'B. Consumer Budget'!$K1833,'B. Consumer Budget'!$L1833))</f>
        <v>0</v>
      </c>
      <c r="N1833" s="120" t="str">
        <f>IF('B. Consumer Budget'!$L1833="","",'B. Consumer Budget'!$M1833-'B. Consumer Budget'!$L1833)</f>
        <v/>
      </c>
      <c r="O1833" s="63" t="str">
        <f>IF(OR(E1833="",F1833=""),"",SUMIFS('C. Consumer Service Detail'!$J$11:$J$5010,'C. Consumer Service Detail'!$D$11:$D$5010,$C1833,'C. Consumer Service Detail'!$E$11:$E$5010,$D1833,'C. Consumer Service Detail'!$F$11:$F$5010,'B. Consumer Budget'!$G1833,'C. Consumer Service Detail'!$P$11:$P$5010,"Denied"))</f>
        <v/>
      </c>
    </row>
    <row r="1834" spans="2:15" x14ac:dyDescent="0.25">
      <c r="B1834" s="64">
        <f t="shared" si="28"/>
        <v>1824</v>
      </c>
      <c r="C1834" s="65"/>
      <c r="D1834" s="66"/>
      <c r="E1834" s="104"/>
      <c r="F1834" s="66"/>
      <c r="G1834" s="88"/>
      <c r="H1834" s="66"/>
      <c r="I1834" s="67"/>
      <c r="J1834" s="67"/>
      <c r="K1834" s="121">
        <f>'B. Consumer Budget'!$I1834-'B. Consumer Budget'!$J1834</f>
        <v>0</v>
      </c>
      <c r="L1834" s="120" t="str">
        <f>IF(OR(C1834="",D1834=""),"",SUMIFS('C. Consumer Service Detail'!$J$11:$J$5010,'C. Consumer Service Detail'!$D$11:$D$5010,$C1834,'C. Consumer Service Detail'!$E$11:$E$5010,$D1834,'C. Consumer Service Detail'!$F$11:$F$5010,'B. Consumer Budget'!$G1834))</f>
        <v/>
      </c>
      <c r="M1834" s="120">
        <f>IF('B. Consumer Budget'!$K1834&lt;0,0,IF('B. Consumer Budget'!$L1834&gt;'B. Consumer Budget'!$K1834,'B. Consumer Budget'!$K1834,'B. Consumer Budget'!$L1834))</f>
        <v>0</v>
      </c>
      <c r="N1834" s="120" t="str">
        <f>IF('B. Consumer Budget'!$L1834="","",'B. Consumer Budget'!$M1834-'B. Consumer Budget'!$L1834)</f>
        <v/>
      </c>
      <c r="O1834" s="63" t="str">
        <f>IF(OR(E1834="",F1834=""),"",SUMIFS('C. Consumer Service Detail'!$J$11:$J$5010,'C. Consumer Service Detail'!$D$11:$D$5010,$C1834,'C. Consumer Service Detail'!$E$11:$E$5010,$D1834,'C. Consumer Service Detail'!$F$11:$F$5010,'B. Consumer Budget'!$G1834,'C. Consumer Service Detail'!$P$11:$P$5010,"Denied"))</f>
        <v/>
      </c>
    </row>
    <row r="1835" spans="2:15" x14ac:dyDescent="0.25">
      <c r="B1835" s="64">
        <f t="shared" si="28"/>
        <v>1825</v>
      </c>
      <c r="C1835" s="68"/>
      <c r="D1835" s="69"/>
      <c r="E1835" s="103"/>
      <c r="F1835" s="69"/>
      <c r="G1835" s="89"/>
      <c r="H1835" s="69"/>
      <c r="I1835" s="70"/>
      <c r="J1835" s="70"/>
      <c r="K1835" s="121">
        <f>'B. Consumer Budget'!$I1835-'B. Consumer Budget'!$J1835</f>
        <v>0</v>
      </c>
      <c r="L1835" s="120" t="str">
        <f>IF(OR(C1835="",D1835=""),"",SUMIFS('C. Consumer Service Detail'!$J$11:$J$5010,'C. Consumer Service Detail'!$D$11:$D$5010,$C1835,'C. Consumer Service Detail'!$E$11:$E$5010,$D1835,'C. Consumer Service Detail'!$F$11:$F$5010,'B. Consumer Budget'!$G1835))</f>
        <v/>
      </c>
      <c r="M1835" s="120">
        <f>IF('B. Consumer Budget'!$K1835&lt;0,0,IF('B. Consumer Budget'!$L1835&gt;'B. Consumer Budget'!$K1835,'B. Consumer Budget'!$K1835,'B. Consumer Budget'!$L1835))</f>
        <v>0</v>
      </c>
      <c r="N1835" s="120" t="str">
        <f>IF('B. Consumer Budget'!$L1835="","",'B. Consumer Budget'!$M1835-'B. Consumer Budget'!$L1835)</f>
        <v/>
      </c>
      <c r="O1835" s="63" t="str">
        <f>IF(OR(E1835="",F1835=""),"",SUMIFS('C. Consumer Service Detail'!$J$11:$J$5010,'C. Consumer Service Detail'!$D$11:$D$5010,$C1835,'C. Consumer Service Detail'!$E$11:$E$5010,$D1835,'C. Consumer Service Detail'!$F$11:$F$5010,'B. Consumer Budget'!$G1835,'C. Consumer Service Detail'!$P$11:$P$5010,"Denied"))</f>
        <v/>
      </c>
    </row>
    <row r="1836" spans="2:15" x14ac:dyDescent="0.25">
      <c r="B1836" s="64">
        <f t="shared" si="28"/>
        <v>1826</v>
      </c>
      <c r="C1836" s="65"/>
      <c r="D1836" s="66"/>
      <c r="E1836" s="104"/>
      <c r="F1836" s="66"/>
      <c r="G1836" s="88"/>
      <c r="H1836" s="66"/>
      <c r="I1836" s="67"/>
      <c r="J1836" s="67"/>
      <c r="K1836" s="121">
        <f>'B. Consumer Budget'!$I1836-'B. Consumer Budget'!$J1836</f>
        <v>0</v>
      </c>
      <c r="L1836" s="120" t="str">
        <f>IF(OR(C1836="",D1836=""),"",SUMIFS('C. Consumer Service Detail'!$J$11:$J$5010,'C. Consumer Service Detail'!$D$11:$D$5010,$C1836,'C. Consumer Service Detail'!$E$11:$E$5010,$D1836,'C. Consumer Service Detail'!$F$11:$F$5010,'B. Consumer Budget'!$G1836))</f>
        <v/>
      </c>
      <c r="M1836" s="120">
        <f>IF('B. Consumer Budget'!$K1836&lt;0,0,IF('B. Consumer Budget'!$L1836&gt;'B. Consumer Budget'!$K1836,'B. Consumer Budget'!$K1836,'B. Consumer Budget'!$L1836))</f>
        <v>0</v>
      </c>
      <c r="N1836" s="120" t="str">
        <f>IF('B. Consumer Budget'!$L1836="","",'B. Consumer Budget'!$M1836-'B. Consumer Budget'!$L1836)</f>
        <v/>
      </c>
      <c r="O1836" s="63" t="str">
        <f>IF(OR(E1836="",F1836=""),"",SUMIFS('C. Consumer Service Detail'!$J$11:$J$5010,'C. Consumer Service Detail'!$D$11:$D$5010,$C1836,'C. Consumer Service Detail'!$E$11:$E$5010,$D1836,'C. Consumer Service Detail'!$F$11:$F$5010,'B. Consumer Budget'!$G1836,'C. Consumer Service Detail'!$P$11:$P$5010,"Denied"))</f>
        <v/>
      </c>
    </row>
    <row r="1837" spans="2:15" x14ac:dyDescent="0.25">
      <c r="B1837" s="64">
        <f t="shared" si="28"/>
        <v>1827</v>
      </c>
      <c r="C1837" s="68"/>
      <c r="D1837" s="69"/>
      <c r="E1837" s="103"/>
      <c r="F1837" s="69"/>
      <c r="G1837" s="89"/>
      <c r="H1837" s="69"/>
      <c r="I1837" s="70"/>
      <c r="J1837" s="70"/>
      <c r="K1837" s="121">
        <f>'B. Consumer Budget'!$I1837-'B. Consumer Budget'!$J1837</f>
        <v>0</v>
      </c>
      <c r="L1837" s="120" t="str">
        <f>IF(OR(C1837="",D1837=""),"",SUMIFS('C. Consumer Service Detail'!$J$11:$J$5010,'C. Consumer Service Detail'!$D$11:$D$5010,$C1837,'C. Consumer Service Detail'!$E$11:$E$5010,$D1837,'C. Consumer Service Detail'!$F$11:$F$5010,'B. Consumer Budget'!$G1837))</f>
        <v/>
      </c>
      <c r="M1837" s="120">
        <f>IF('B. Consumer Budget'!$K1837&lt;0,0,IF('B. Consumer Budget'!$L1837&gt;'B. Consumer Budget'!$K1837,'B. Consumer Budget'!$K1837,'B. Consumer Budget'!$L1837))</f>
        <v>0</v>
      </c>
      <c r="N1837" s="120" t="str">
        <f>IF('B. Consumer Budget'!$L1837="","",'B. Consumer Budget'!$M1837-'B. Consumer Budget'!$L1837)</f>
        <v/>
      </c>
      <c r="O1837" s="63" t="str">
        <f>IF(OR(E1837="",F1837=""),"",SUMIFS('C. Consumer Service Detail'!$J$11:$J$5010,'C. Consumer Service Detail'!$D$11:$D$5010,$C1837,'C. Consumer Service Detail'!$E$11:$E$5010,$D1837,'C. Consumer Service Detail'!$F$11:$F$5010,'B. Consumer Budget'!$G1837,'C. Consumer Service Detail'!$P$11:$P$5010,"Denied"))</f>
        <v/>
      </c>
    </row>
    <row r="1838" spans="2:15" x14ac:dyDescent="0.25">
      <c r="B1838" s="64">
        <f t="shared" si="28"/>
        <v>1828</v>
      </c>
      <c r="C1838" s="65"/>
      <c r="D1838" s="66"/>
      <c r="E1838" s="104"/>
      <c r="F1838" s="66"/>
      <c r="G1838" s="88"/>
      <c r="H1838" s="66"/>
      <c r="I1838" s="67"/>
      <c r="J1838" s="67"/>
      <c r="K1838" s="121">
        <f>'B. Consumer Budget'!$I1838-'B. Consumer Budget'!$J1838</f>
        <v>0</v>
      </c>
      <c r="L1838" s="120" t="str">
        <f>IF(OR(C1838="",D1838=""),"",SUMIFS('C. Consumer Service Detail'!$J$11:$J$5010,'C. Consumer Service Detail'!$D$11:$D$5010,$C1838,'C. Consumer Service Detail'!$E$11:$E$5010,$D1838,'C. Consumer Service Detail'!$F$11:$F$5010,'B. Consumer Budget'!$G1838))</f>
        <v/>
      </c>
      <c r="M1838" s="120">
        <f>IF('B. Consumer Budget'!$K1838&lt;0,0,IF('B. Consumer Budget'!$L1838&gt;'B. Consumer Budget'!$K1838,'B. Consumer Budget'!$K1838,'B. Consumer Budget'!$L1838))</f>
        <v>0</v>
      </c>
      <c r="N1838" s="120" t="str">
        <f>IF('B. Consumer Budget'!$L1838="","",'B. Consumer Budget'!$M1838-'B. Consumer Budget'!$L1838)</f>
        <v/>
      </c>
      <c r="O1838" s="63" t="str">
        <f>IF(OR(E1838="",F1838=""),"",SUMIFS('C. Consumer Service Detail'!$J$11:$J$5010,'C. Consumer Service Detail'!$D$11:$D$5010,$C1838,'C. Consumer Service Detail'!$E$11:$E$5010,$D1838,'C. Consumer Service Detail'!$F$11:$F$5010,'B. Consumer Budget'!$G1838,'C. Consumer Service Detail'!$P$11:$P$5010,"Denied"))</f>
        <v/>
      </c>
    </row>
    <row r="1839" spans="2:15" x14ac:dyDescent="0.25">
      <c r="B1839" s="64">
        <f t="shared" si="28"/>
        <v>1829</v>
      </c>
      <c r="C1839" s="68"/>
      <c r="D1839" s="69"/>
      <c r="E1839" s="103"/>
      <c r="F1839" s="69"/>
      <c r="G1839" s="89"/>
      <c r="H1839" s="69"/>
      <c r="I1839" s="70"/>
      <c r="J1839" s="70"/>
      <c r="K1839" s="121">
        <f>'B. Consumer Budget'!$I1839-'B. Consumer Budget'!$J1839</f>
        <v>0</v>
      </c>
      <c r="L1839" s="120" t="str">
        <f>IF(OR(C1839="",D1839=""),"",SUMIFS('C. Consumer Service Detail'!$J$11:$J$5010,'C. Consumer Service Detail'!$D$11:$D$5010,$C1839,'C. Consumer Service Detail'!$E$11:$E$5010,$D1839,'C. Consumer Service Detail'!$F$11:$F$5010,'B. Consumer Budget'!$G1839))</f>
        <v/>
      </c>
      <c r="M1839" s="120">
        <f>IF('B. Consumer Budget'!$K1839&lt;0,0,IF('B. Consumer Budget'!$L1839&gt;'B. Consumer Budget'!$K1839,'B. Consumer Budget'!$K1839,'B. Consumer Budget'!$L1839))</f>
        <v>0</v>
      </c>
      <c r="N1839" s="120" t="str">
        <f>IF('B. Consumer Budget'!$L1839="","",'B. Consumer Budget'!$M1839-'B. Consumer Budget'!$L1839)</f>
        <v/>
      </c>
      <c r="O1839" s="63" t="str">
        <f>IF(OR(E1839="",F1839=""),"",SUMIFS('C. Consumer Service Detail'!$J$11:$J$5010,'C. Consumer Service Detail'!$D$11:$D$5010,$C1839,'C. Consumer Service Detail'!$E$11:$E$5010,$D1839,'C. Consumer Service Detail'!$F$11:$F$5010,'B. Consumer Budget'!$G1839,'C. Consumer Service Detail'!$P$11:$P$5010,"Denied"))</f>
        <v/>
      </c>
    </row>
    <row r="1840" spans="2:15" x14ac:dyDescent="0.25">
      <c r="B1840" s="64">
        <f t="shared" si="28"/>
        <v>1830</v>
      </c>
      <c r="C1840" s="65"/>
      <c r="D1840" s="66"/>
      <c r="E1840" s="104"/>
      <c r="F1840" s="66"/>
      <c r="G1840" s="88"/>
      <c r="H1840" s="66"/>
      <c r="I1840" s="67"/>
      <c r="J1840" s="67"/>
      <c r="K1840" s="121">
        <f>'B. Consumer Budget'!$I1840-'B. Consumer Budget'!$J1840</f>
        <v>0</v>
      </c>
      <c r="L1840" s="120" t="str">
        <f>IF(OR(C1840="",D1840=""),"",SUMIFS('C. Consumer Service Detail'!$J$11:$J$5010,'C. Consumer Service Detail'!$D$11:$D$5010,$C1840,'C. Consumer Service Detail'!$E$11:$E$5010,$D1840,'C. Consumer Service Detail'!$F$11:$F$5010,'B. Consumer Budget'!$G1840))</f>
        <v/>
      </c>
      <c r="M1840" s="120">
        <f>IF('B. Consumer Budget'!$K1840&lt;0,0,IF('B. Consumer Budget'!$L1840&gt;'B. Consumer Budget'!$K1840,'B. Consumer Budget'!$K1840,'B. Consumer Budget'!$L1840))</f>
        <v>0</v>
      </c>
      <c r="N1840" s="120" t="str">
        <f>IF('B. Consumer Budget'!$L1840="","",'B. Consumer Budget'!$M1840-'B. Consumer Budget'!$L1840)</f>
        <v/>
      </c>
      <c r="O1840" s="63" t="str">
        <f>IF(OR(E1840="",F1840=""),"",SUMIFS('C. Consumer Service Detail'!$J$11:$J$5010,'C. Consumer Service Detail'!$D$11:$D$5010,$C1840,'C. Consumer Service Detail'!$E$11:$E$5010,$D1840,'C. Consumer Service Detail'!$F$11:$F$5010,'B. Consumer Budget'!$G1840,'C. Consumer Service Detail'!$P$11:$P$5010,"Denied"))</f>
        <v/>
      </c>
    </row>
    <row r="1841" spans="2:15" x14ac:dyDescent="0.25">
      <c r="B1841" s="64">
        <f t="shared" si="28"/>
        <v>1831</v>
      </c>
      <c r="C1841" s="68"/>
      <c r="D1841" s="69"/>
      <c r="E1841" s="103"/>
      <c r="F1841" s="69"/>
      <c r="G1841" s="89"/>
      <c r="H1841" s="69"/>
      <c r="I1841" s="70"/>
      <c r="J1841" s="70"/>
      <c r="K1841" s="121">
        <f>'B. Consumer Budget'!$I1841-'B. Consumer Budget'!$J1841</f>
        <v>0</v>
      </c>
      <c r="L1841" s="120" t="str">
        <f>IF(OR(C1841="",D1841=""),"",SUMIFS('C. Consumer Service Detail'!$J$11:$J$5010,'C. Consumer Service Detail'!$D$11:$D$5010,$C1841,'C. Consumer Service Detail'!$E$11:$E$5010,$D1841,'C. Consumer Service Detail'!$F$11:$F$5010,'B. Consumer Budget'!$G1841))</f>
        <v/>
      </c>
      <c r="M1841" s="120">
        <f>IF('B. Consumer Budget'!$K1841&lt;0,0,IF('B. Consumer Budget'!$L1841&gt;'B. Consumer Budget'!$K1841,'B. Consumer Budget'!$K1841,'B. Consumer Budget'!$L1841))</f>
        <v>0</v>
      </c>
      <c r="N1841" s="120" t="str">
        <f>IF('B. Consumer Budget'!$L1841="","",'B. Consumer Budget'!$M1841-'B. Consumer Budget'!$L1841)</f>
        <v/>
      </c>
      <c r="O1841" s="63" t="str">
        <f>IF(OR(E1841="",F1841=""),"",SUMIFS('C. Consumer Service Detail'!$J$11:$J$5010,'C. Consumer Service Detail'!$D$11:$D$5010,$C1841,'C. Consumer Service Detail'!$E$11:$E$5010,$D1841,'C. Consumer Service Detail'!$F$11:$F$5010,'B. Consumer Budget'!$G1841,'C. Consumer Service Detail'!$P$11:$P$5010,"Denied"))</f>
        <v/>
      </c>
    </row>
    <row r="1842" spans="2:15" x14ac:dyDescent="0.25">
      <c r="B1842" s="64">
        <f t="shared" si="28"/>
        <v>1832</v>
      </c>
      <c r="C1842" s="65"/>
      <c r="D1842" s="66"/>
      <c r="E1842" s="104"/>
      <c r="F1842" s="66"/>
      <c r="G1842" s="88"/>
      <c r="H1842" s="66"/>
      <c r="I1842" s="67"/>
      <c r="J1842" s="67"/>
      <c r="K1842" s="121">
        <f>'B. Consumer Budget'!$I1842-'B. Consumer Budget'!$J1842</f>
        <v>0</v>
      </c>
      <c r="L1842" s="120" t="str">
        <f>IF(OR(C1842="",D1842=""),"",SUMIFS('C. Consumer Service Detail'!$J$11:$J$5010,'C. Consumer Service Detail'!$D$11:$D$5010,$C1842,'C. Consumer Service Detail'!$E$11:$E$5010,$D1842,'C. Consumer Service Detail'!$F$11:$F$5010,'B. Consumer Budget'!$G1842))</f>
        <v/>
      </c>
      <c r="M1842" s="120">
        <f>IF('B. Consumer Budget'!$K1842&lt;0,0,IF('B. Consumer Budget'!$L1842&gt;'B. Consumer Budget'!$K1842,'B. Consumer Budget'!$K1842,'B. Consumer Budget'!$L1842))</f>
        <v>0</v>
      </c>
      <c r="N1842" s="120" t="str">
        <f>IF('B. Consumer Budget'!$L1842="","",'B. Consumer Budget'!$M1842-'B. Consumer Budget'!$L1842)</f>
        <v/>
      </c>
      <c r="O1842" s="63" t="str">
        <f>IF(OR(E1842="",F1842=""),"",SUMIFS('C. Consumer Service Detail'!$J$11:$J$5010,'C. Consumer Service Detail'!$D$11:$D$5010,$C1842,'C. Consumer Service Detail'!$E$11:$E$5010,$D1842,'C. Consumer Service Detail'!$F$11:$F$5010,'B. Consumer Budget'!$G1842,'C. Consumer Service Detail'!$P$11:$P$5010,"Denied"))</f>
        <v/>
      </c>
    </row>
    <row r="1843" spans="2:15" x14ac:dyDescent="0.25">
      <c r="B1843" s="64">
        <f t="shared" ref="B1843:B1906" si="29">B1842+1</f>
        <v>1833</v>
      </c>
      <c r="C1843" s="68"/>
      <c r="D1843" s="69"/>
      <c r="E1843" s="103"/>
      <c r="F1843" s="69"/>
      <c r="G1843" s="89"/>
      <c r="H1843" s="69"/>
      <c r="I1843" s="70"/>
      <c r="J1843" s="70"/>
      <c r="K1843" s="121">
        <f>'B. Consumer Budget'!$I1843-'B. Consumer Budget'!$J1843</f>
        <v>0</v>
      </c>
      <c r="L1843" s="120" t="str">
        <f>IF(OR(C1843="",D1843=""),"",SUMIFS('C. Consumer Service Detail'!$J$11:$J$5010,'C. Consumer Service Detail'!$D$11:$D$5010,$C1843,'C. Consumer Service Detail'!$E$11:$E$5010,$D1843,'C. Consumer Service Detail'!$F$11:$F$5010,'B. Consumer Budget'!$G1843))</f>
        <v/>
      </c>
      <c r="M1843" s="120">
        <f>IF('B. Consumer Budget'!$K1843&lt;0,0,IF('B. Consumer Budget'!$L1843&gt;'B. Consumer Budget'!$K1843,'B. Consumer Budget'!$K1843,'B. Consumer Budget'!$L1843))</f>
        <v>0</v>
      </c>
      <c r="N1843" s="120" t="str">
        <f>IF('B. Consumer Budget'!$L1843="","",'B. Consumer Budget'!$M1843-'B. Consumer Budget'!$L1843)</f>
        <v/>
      </c>
      <c r="O1843" s="63" t="str">
        <f>IF(OR(E1843="",F1843=""),"",SUMIFS('C. Consumer Service Detail'!$J$11:$J$5010,'C. Consumer Service Detail'!$D$11:$D$5010,$C1843,'C. Consumer Service Detail'!$E$11:$E$5010,$D1843,'C. Consumer Service Detail'!$F$11:$F$5010,'B. Consumer Budget'!$G1843,'C. Consumer Service Detail'!$P$11:$P$5010,"Denied"))</f>
        <v/>
      </c>
    </row>
    <row r="1844" spans="2:15" x14ac:dyDescent="0.25">
      <c r="B1844" s="64">
        <f t="shared" si="29"/>
        <v>1834</v>
      </c>
      <c r="C1844" s="65"/>
      <c r="D1844" s="66"/>
      <c r="E1844" s="104"/>
      <c r="F1844" s="66"/>
      <c r="G1844" s="88"/>
      <c r="H1844" s="66"/>
      <c r="I1844" s="67"/>
      <c r="J1844" s="67"/>
      <c r="K1844" s="121">
        <f>'B. Consumer Budget'!$I1844-'B. Consumer Budget'!$J1844</f>
        <v>0</v>
      </c>
      <c r="L1844" s="120" t="str">
        <f>IF(OR(C1844="",D1844=""),"",SUMIFS('C. Consumer Service Detail'!$J$11:$J$5010,'C. Consumer Service Detail'!$D$11:$D$5010,$C1844,'C. Consumer Service Detail'!$E$11:$E$5010,$D1844,'C. Consumer Service Detail'!$F$11:$F$5010,'B. Consumer Budget'!$G1844))</f>
        <v/>
      </c>
      <c r="M1844" s="120">
        <f>IF('B. Consumer Budget'!$K1844&lt;0,0,IF('B. Consumer Budget'!$L1844&gt;'B. Consumer Budget'!$K1844,'B. Consumer Budget'!$K1844,'B. Consumer Budget'!$L1844))</f>
        <v>0</v>
      </c>
      <c r="N1844" s="120" t="str">
        <f>IF('B. Consumer Budget'!$L1844="","",'B. Consumer Budget'!$M1844-'B. Consumer Budget'!$L1844)</f>
        <v/>
      </c>
      <c r="O1844" s="63" t="str">
        <f>IF(OR(E1844="",F1844=""),"",SUMIFS('C. Consumer Service Detail'!$J$11:$J$5010,'C. Consumer Service Detail'!$D$11:$D$5010,$C1844,'C. Consumer Service Detail'!$E$11:$E$5010,$D1844,'C. Consumer Service Detail'!$F$11:$F$5010,'B. Consumer Budget'!$G1844,'C. Consumer Service Detail'!$P$11:$P$5010,"Denied"))</f>
        <v/>
      </c>
    </row>
    <row r="1845" spans="2:15" x14ac:dyDescent="0.25">
      <c r="B1845" s="64">
        <f t="shared" si="29"/>
        <v>1835</v>
      </c>
      <c r="C1845" s="68"/>
      <c r="D1845" s="69"/>
      <c r="E1845" s="103"/>
      <c r="F1845" s="69"/>
      <c r="G1845" s="89"/>
      <c r="H1845" s="69"/>
      <c r="I1845" s="70"/>
      <c r="J1845" s="70"/>
      <c r="K1845" s="121">
        <f>'B. Consumer Budget'!$I1845-'B. Consumer Budget'!$J1845</f>
        <v>0</v>
      </c>
      <c r="L1845" s="120" t="str">
        <f>IF(OR(C1845="",D1845=""),"",SUMIFS('C. Consumer Service Detail'!$J$11:$J$5010,'C. Consumer Service Detail'!$D$11:$D$5010,$C1845,'C. Consumer Service Detail'!$E$11:$E$5010,$D1845,'C. Consumer Service Detail'!$F$11:$F$5010,'B. Consumer Budget'!$G1845))</f>
        <v/>
      </c>
      <c r="M1845" s="120">
        <f>IF('B. Consumer Budget'!$K1845&lt;0,0,IF('B. Consumer Budget'!$L1845&gt;'B. Consumer Budget'!$K1845,'B. Consumer Budget'!$K1845,'B. Consumer Budget'!$L1845))</f>
        <v>0</v>
      </c>
      <c r="N1845" s="120" t="str">
        <f>IF('B. Consumer Budget'!$L1845="","",'B. Consumer Budget'!$M1845-'B. Consumer Budget'!$L1845)</f>
        <v/>
      </c>
      <c r="O1845" s="63" t="str">
        <f>IF(OR(E1845="",F1845=""),"",SUMIFS('C. Consumer Service Detail'!$J$11:$J$5010,'C. Consumer Service Detail'!$D$11:$D$5010,$C1845,'C. Consumer Service Detail'!$E$11:$E$5010,$D1845,'C. Consumer Service Detail'!$F$11:$F$5010,'B. Consumer Budget'!$G1845,'C. Consumer Service Detail'!$P$11:$P$5010,"Denied"))</f>
        <v/>
      </c>
    </row>
    <row r="1846" spans="2:15" x14ac:dyDescent="0.25">
      <c r="B1846" s="64">
        <f t="shared" si="29"/>
        <v>1836</v>
      </c>
      <c r="C1846" s="65"/>
      <c r="D1846" s="66"/>
      <c r="E1846" s="104"/>
      <c r="F1846" s="66"/>
      <c r="G1846" s="88"/>
      <c r="H1846" s="66"/>
      <c r="I1846" s="67"/>
      <c r="J1846" s="67"/>
      <c r="K1846" s="121">
        <f>'B. Consumer Budget'!$I1846-'B. Consumer Budget'!$J1846</f>
        <v>0</v>
      </c>
      <c r="L1846" s="120" t="str">
        <f>IF(OR(C1846="",D1846=""),"",SUMIFS('C. Consumer Service Detail'!$J$11:$J$5010,'C. Consumer Service Detail'!$D$11:$D$5010,$C1846,'C. Consumer Service Detail'!$E$11:$E$5010,$D1846,'C. Consumer Service Detail'!$F$11:$F$5010,'B. Consumer Budget'!$G1846))</f>
        <v/>
      </c>
      <c r="M1846" s="120">
        <f>IF('B. Consumer Budget'!$K1846&lt;0,0,IF('B. Consumer Budget'!$L1846&gt;'B. Consumer Budget'!$K1846,'B. Consumer Budget'!$K1846,'B. Consumer Budget'!$L1846))</f>
        <v>0</v>
      </c>
      <c r="N1846" s="120" t="str">
        <f>IF('B. Consumer Budget'!$L1846="","",'B. Consumer Budget'!$M1846-'B. Consumer Budget'!$L1846)</f>
        <v/>
      </c>
      <c r="O1846" s="63" t="str">
        <f>IF(OR(E1846="",F1846=""),"",SUMIFS('C. Consumer Service Detail'!$J$11:$J$5010,'C. Consumer Service Detail'!$D$11:$D$5010,$C1846,'C. Consumer Service Detail'!$E$11:$E$5010,$D1846,'C. Consumer Service Detail'!$F$11:$F$5010,'B. Consumer Budget'!$G1846,'C. Consumer Service Detail'!$P$11:$P$5010,"Denied"))</f>
        <v/>
      </c>
    </row>
    <row r="1847" spans="2:15" x14ac:dyDescent="0.25">
      <c r="B1847" s="64">
        <f t="shared" si="29"/>
        <v>1837</v>
      </c>
      <c r="C1847" s="68"/>
      <c r="D1847" s="69"/>
      <c r="E1847" s="103"/>
      <c r="F1847" s="69"/>
      <c r="G1847" s="89"/>
      <c r="H1847" s="69"/>
      <c r="I1847" s="70"/>
      <c r="J1847" s="70"/>
      <c r="K1847" s="121">
        <f>'B. Consumer Budget'!$I1847-'B. Consumer Budget'!$J1847</f>
        <v>0</v>
      </c>
      <c r="L1847" s="120" t="str">
        <f>IF(OR(C1847="",D1847=""),"",SUMIFS('C. Consumer Service Detail'!$J$11:$J$5010,'C. Consumer Service Detail'!$D$11:$D$5010,$C1847,'C. Consumer Service Detail'!$E$11:$E$5010,$D1847,'C. Consumer Service Detail'!$F$11:$F$5010,'B. Consumer Budget'!$G1847))</f>
        <v/>
      </c>
      <c r="M1847" s="120">
        <f>IF('B. Consumer Budget'!$K1847&lt;0,0,IF('B. Consumer Budget'!$L1847&gt;'B. Consumer Budget'!$K1847,'B. Consumer Budget'!$K1847,'B. Consumer Budget'!$L1847))</f>
        <v>0</v>
      </c>
      <c r="N1847" s="120" t="str">
        <f>IF('B. Consumer Budget'!$L1847="","",'B. Consumer Budget'!$M1847-'B. Consumer Budget'!$L1847)</f>
        <v/>
      </c>
      <c r="O1847" s="63" t="str">
        <f>IF(OR(E1847="",F1847=""),"",SUMIFS('C. Consumer Service Detail'!$J$11:$J$5010,'C. Consumer Service Detail'!$D$11:$D$5010,$C1847,'C. Consumer Service Detail'!$E$11:$E$5010,$D1847,'C. Consumer Service Detail'!$F$11:$F$5010,'B. Consumer Budget'!$G1847,'C. Consumer Service Detail'!$P$11:$P$5010,"Denied"))</f>
        <v/>
      </c>
    </row>
    <row r="1848" spans="2:15" x14ac:dyDescent="0.25">
      <c r="B1848" s="64">
        <f t="shared" si="29"/>
        <v>1838</v>
      </c>
      <c r="C1848" s="65"/>
      <c r="D1848" s="66"/>
      <c r="E1848" s="104"/>
      <c r="F1848" s="66"/>
      <c r="G1848" s="88"/>
      <c r="H1848" s="66"/>
      <c r="I1848" s="67"/>
      <c r="J1848" s="67"/>
      <c r="K1848" s="121">
        <f>'B. Consumer Budget'!$I1848-'B. Consumer Budget'!$J1848</f>
        <v>0</v>
      </c>
      <c r="L1848" s="120" t="str">
        <f>IF(OR(C1848="",D1848=""),"",SUMIFS('C. Consumer Service Detail'!$J$11:$J$5010,'C. Consumer Service Detail'!$D$11:$D$5010,$C1848,'C. Consumer Service Detail'!$E$11:$E$5010,$D1848,'C. Consumer Service Detail'!$F$11:$F$5010,'B. Consumer Budget'!$G1848))</f>
        <v/>
      </c>
      <c r="M1848" s="120">
        <f>IF('B. Consumer Budget'!$K1848&lt;0,0,IF('B. Consumer Budget'!$L1848&gt;'B. Consumer Budget'!$K1848,'B. Consumer Budget'!$K1848,'B. Consumer Budget'!$L1848))</f>
        <v>0</v>
      </c>
      <c r="N1848" s="120" t="str">
        <f>IF('B. Consumer Budget'!$L1848="","",'B. Consumer Budget'!$M1848-'B. Consumer Budget'!$L1848)</f>
        <v/>
      </c>
      <c r="O1848" s="63" t="str">
        <f>IF(OR(E1848="",F1848=""),"",SUMIFS('C. Consumer Service Detail'!$J$11:$J$5010,'C. Consumer Service Detail'!$D$11:$D$5010,$C1848,'C. Consumer Service Detail'!$E$11:$E$5010,$D1848,'C. Consumer Service Detail'!$F$11:$F$5010,'B. Consumer Budget'!$G1848,'C. Consumer Service Detail'!$P$11:$P$5010,"Denied"))</f>
        <v/>
      </c>
    </row>
    <row r="1849" spans="2:15" x14ac:dyDescent="0.25">
      <c r="B1849" s="64">
        <f t="shared" si="29"/>
        <v>1839</v>
      </c>
      <c r="C1849" s="68"/>
      <c r="D1849" s="69"/>
      <c r="E1849" s="103"/>
      <c r="F1849" s="69"/>
      <c r="G1849" s="89"/>
      <c r="H1849" s="69"/>
      <c r="I1849" s="70"/>
      <c r="J1849" s="70"/>
      <c r="K1849" s="121">
        <f>'B. Consumer Budget'!$I1849-'B. Consumer Budget'!$J1849</f>
        <v>0</v>
      </c>
      <c r="L1849" s="120" t="str">
        <f>IF(OR(C1849="",D1849=""),"",SUMIFS('C. Consumer Service Detail'!$J$11:$J$5010,'C. Consumer Service Detail'!$D$11:$D$5010,$C1849,'C. Consumer Service Detail'!$E$11:$E$5010,$D1849,'C. Consumer Service Detail'!$F$11:$F$5010,'B. Consumer Budget'!$G1849))</f>
        <v/>
      </c>
      <c r="M1849" s="120">
        <f>IF('B. Consumer Budget'!$K1849&lt;0,0,IF('B. Consumer Budget'!$L1849&gt;'B. Consumer Budget'!$K1849,'B. Consumer Budget'!$K1849,'B. Consumer Budget'!$L1849))</f>
        <v>0</v>
      </c>
      <c r="N1849" s="120" t="str">
        <f>IF('B. Consumer Budget'!$L1849="","",'B. Consumer Budget'!$M1849-'B. Consumer Budget'!$L1849)</f>
        <v/>
      </c>
      <c r="O1849" s="63" t="str">
        <f>IF(OR(E1849="",F1849=""),"",SUMIFS('C. Consumer Service Detail'!$J$11:$J$5010,'C. Consumer Service Detail'!$D$11:$D$5010,$C1849,'C. Consumer Service Detail'!$E$11:$E$5010,$D1849,'C. Consumer Service Detail'!$F$11:$F$5010,'B. Consumer Budget'!$G1849,'C. Consumer Service Detail'!$P$11:$P$5010,"Denied"))</f>
        <v/>
      </c>
    </row>
    <row r="1850" spans="2:15" x14ac:dyDescent="0.25">
      <c r="B1850" s="64">
        <f t="shared" si="29"/>
        <v>1840</v>
      </c>
      <c r="C1850" s="65"/>
      <c r="D1850" s="66"/>
      <c r="E1850" s="104"/>
      <c r="F1850" s="66"/>
      <c r="G1850" s="88"/>
      <c r="H1850" s="66"/>
      <c r="I1850" s="67"/>
      <c r="J1850" s="67"/>
      <c r="K1850" s="121">
        <f>'B. Consumer Budget'!$I1850-'B. Consumer Budget'!$J1850</f>
        <v>0</v>
      </c>
      <c r="L1850" s="120" t="str">
        <f>IF(OR(C1850="",D1850=""),"",SUMIFS('C. Consumer Service Detail'!$J$11:$J$5010,'C. Consumer Service Detail'!$D$11:$D$5010,$C1850,'C. Consumer Service Detail'!$E$11:$E$5010,$D1850,'C. Consumer Service Detail'!$F$11:$F$5010,'B. Consumer Budget'!$G1850))</f>
        <v/>
      </c>
      <c r="M1850" s="120">
        <f>IF('B. Consumer Budget'!$K1850&lt;0,0,IF('B. Consumer Budget'!$L1850&gt;'B. Consumer Budget'!$K1850,'B. Consumer Budget'!$K1850,'B. Consumer Budget'!$L1850))</f>
        <v>0</v>
      </c>
      <c r="N1850" s="120" t="str">
        <f>IF('B. Consumer Budget'!$L1850="","",'B. Consumer Budget'!$M1850-'B. Consumer Budget'!$L1850)</f>
        <v/>
      </c>
      <c r="O1850" s="63" t="str">
        <f>IF(OR(E1850="",F1850=""),"",SUMIFS('C. Consumer Service Detail'!$J$11:$J$5010,'C. Consumer Service Detail'!$D$11:$D$5010,$C1850,'C. Consumer Service Detail'!$E$11:$E$5010,$D1850,'C. Consumer Service Detail'!$F$11:$F$5010,'B. Consumer Budget'!$G1850,'C. Consumer Service Detail'!$P$11:$P$5010,"Denied"))</f>
        <v/>
      </c>
    </row>
    <row r="1851" spans="2:15" x14ac:dyDescent="0.25">
      <c r="B1851" s="64">
        <f t="shared" si="29"/>
        <v>1841</v>
      </c>
      <c r="C1851" s="68"/>
      <c r="D1851" s="69"/>
      <c r="E1851" s="103"/>
      <c r="F1851" s="69"/>
      <c r="G1851" s="89"/>
      <c r="H1851" s="69"/>
      <c r="I1851" s="70"/>
      <c r="J1851" s="70"/>
      <c r="K1851" s="121">
        <f>'B. Consumer Budget'!$I1851-'B. Consumer Budget'!$J1851</f>
        <v>0</v>
      </c>
      <c r="L1851" s="120" t="str">
        <f>IF(OR(C1851="",D1851=""),"",SUMIFS('C. Consumer Service Detail'!$J$11:$J$5010,'C. Consumer Service Detail'!$D$11:$D$5010,$C1851,'C. Consumer Service Detail'!$E$11:$E$5010,$D1851,'C. Consumer Service Detail'!$F$11:$F$5010,'B. Consumer Budget'!$G1851))</f>
        <v/>
      </c>
      <c r="M1851" s="120">
        <f>IF('B. Consumer Budget'!$K1851&lt;0,0,IF('B. Consumer Budget'!$L1851&gt;'B. Consumer Budget'!$K1851,'B. Consumer Budget'!$K1851,'B. Consumer Budget'!$L1851))</f>
        <v>0</v>
      </c>
      <c r="N1851" s="120" t="str">
        <f>IF('B. Consumer Budget'!$L1851="","",'B. Consumer Budget'!$M1851-'B. Consumer Budget'!$L1851)</f>
        <v/>
      </c>
      <c r="O1851" s="63" t="str">
        <f>IF(OR(E1851="",F1851=""),"",SUMIFS('C. Consumer Service Detail'!$J$11:$J$5010,'C. Consumer Service Detail'!$D$11:$D$5010,$C1851,'C. Consumer Service Detail'!$E$11:$E$5010,$D1851,'C. Consumer Service Detail'!$F$11:$F$5010,'B. Consumer Budget'!$G1851,'C. Consumer Service Detail'!$P$11:$P$5010,"Denied"))</f>
        <v/>
      </c>
    </row>
    <row r="1852" spans="2:15" x14ac:dyDescent="0.25">
      <c r="B1852" s="64">
        <f t="shared" si="29"/>
        <v>1842</v>
      </c>
      <c r="C1852" s="65"/>
      <c r="D1852" s="66"/>
      <c r="E1852" s="104"/>
      <c r="F1852" s="66"/>
      <c r="G1852" s="88"/>
      <c r="H1852" s="66"/>
      <c r="I1852" s="67"/>
      <c r="J1852" s="67"/>
      <c r="K1852" s="121">
        <f>'B. Consumer Budget'!$I1852-'B. Consumer Budget'!$J1852</f>
        <v>0</v>
      </c>
      <c r="L1852" s="120" t="str">
        <f>IF(OR(C1852="",D1852=""),"",SUMIFS('C. Consumer Service Detail'!$J$11:$J$5010,'C. Consumer Service Detail'!$D$11:$D$5010,$C1852,'C. Consumer Service Detail'!$E$11:$E$5010,$D1852,'C. Consumer Service Detail'!$F$11:$F$5010,'B. Consumer Budget'!$G1852))</f>
        <v/>
      </c>
      <c r="M1852" s="120">
        <f>IF('B. Consumer Budget'!$K1852&lt;0,0,IF('B. Consumer Budget'!$L1852&gt;'B. Consumer Budget'!$K1852,'B. Consumer Budget'!$K1852,'B. Consumer Budget'!$L1852))</f>
        <v>0</v>
      </c>
      <c r="N1852" s="120" t="str">
        <f>IF('B. Consumer Budget'!$L1852="","",'B. Consumer Budget'!$M1852-'B. Consumer Budget'!$L1852)</f>
        <v/>
      </c>
      <c r="O1852" s="63" t="str">
        <f>IF(OR(E1852="",F1852=""),"",SUMIFS('C. Consumer Service Detail'!$J$11:$J$5010,'C. Consumer Service Detail'!$D$11:$D$5010,$C1852,'C. Consumer Service Detail'!$E$11:$E$5010,$D1852,'C. Consumer Service Detail'!$F$11:$F$5010,'B. Consumer Budget'!$G1852,'C. Consumer Service Detail'!$P$11:$P$5010,"Denied"))</f>
        <v/>
      </c>
    </row>
    <row r="1853" spans="2:15" x14ac:dyDescent="0.25">
      <c r="B1853" s="64">
        <f t="shared" si="29"/>
        <v>1843</v>
      </c>
      <c r="C1853" s="68"/>
      <c r="D1853" s="69"/>
      <c r="E1853" s="103"/>
      <c r="F1853" s="69"/>
      <c r="G1853" s="89"/>
      <c r="H1853" s="69"/>
      <c r="I1853" s="70"/>
      <c r="J1853" s="70"/>
      <c r="K1853" s="121">
        <f>'B. Consumer Budget'!$I1853-'B. Consumer Budget'!$J1853</f>
        <v>0</v>
      </c>
      <c r="L1853" s="120" t="str">
        <f>IF(OR(C1853="",D1853=""),"",SUMIFS('C. Consumer Service Detail'!$J$11:$J$5010,'C. Consumer Service Detail'!$D$11:$D$5010,$C1853,'C. Consumer Service Detail'!$E$11:$E$5010,$D1853,'C. Consumer Service Detail'!$F$11:$F$5010,'B. Consumer Budget'!$G1853))</f>
        <v/>
      </c>
      <c r="M1853" s="120">
        <f>IF('B. Consumer Budget'!$K1853&lt;0,0,IF('B. Consumer Budget'!$L1853&gt;'B. Consumer Budget'!$K1853,'B. Consumer Budget'!$K1853,'B. Consumer Budget'!$L1853))</f>
        <v>0</v>
      </c>
      <c r="N1853" s="120" t="str">
        <f>IF('B. Consumer Budget'!$L1853="","",'B. Consumer Budget'!$M1853-'B. Consumer Budget'!$L1853)</f>
        <v/>
      </c>
      <c r="O1853" s="63" t="str">
        <f>IF(OR(E1853="",F1853=""),"",SUMIFS('C. Consumer Service Detail'!$J$11:$J$5010,'C. Consumer Service Detail'!$D$11:$D$5010,$C1853,'C. Consumer Service Detail'!$E$11:$E$5010,$D1853,'C. Consumer Service Detail'!$F$11:$F$5010,'B. Consumer Budget'!$G1853,'C. Consumer Service Detail'!$P$11:$P$5010,"Denied"))</f>
        <v/>
      </c>
    </row>
    <row r="1854" spans="2:15" x14ac:dyDescent="0.25">
      <c r="B1854" s="64">
        <f t="shared" si="29"/>
        <v>1844</v>
      </c>
      <c r="C1854" s="65"/>
      <c r="D1854" s="66"/>
      <c r="E1854" s="104"/>
      <c r="F1854" s="66"/>
      <c r="G1854" s="88"/>
      <c r="H1854" s="66"/>
      <c r="I1854" s="67"/>
      <c r="J1854" s="67"/>
      <c r="K1854" s="121">
        <f>'B. Consumer Budget'!$I1854-'B. Consumer Budget'!$J1854</f>
        <v>0</v>
      </c>
      <c r="L1854" s="120" t="str">
        <f>IF(OR(C1854="",D1854=""),"",SUMIFS('C. Consumer Service Detail'!$J$11:$J$5010,'C. Consumer Service Detail'!$D$11:$D$5010,$C1854,'C. Consumer Service Detail'!$E$11:$E$5010,$D1854,'C. Consumer Service Detail'!$F$11:$F$5010,'B. Consumer Budget'!$G1854))</f>
        <v/>
      </c>
      <c r="M1854" s="120">
        <f>IF('B. Consumer Budget'!$K1854&lt;0,0,IF('B. Consumer Budget'!$L1854&gt;'B. Consumer Budget'!$K1854,'B. Consumer Budget'!$K1854,'B. Consumer Budget'!$L1854))</f>
        <v>0</v>
      </c>
      <c r="N1854" s="120" t="str">
        <f>IF('B. Consumer Budget'!$L1854="","",'B. Consumer Budget'!$M1854-'B. Consumer Budget'!$L1854)</f>
        <v/>
      </c>
      <c r="O1854" s="63" t="str">
        <f>IF(OR(E1854="",F1854=""),"",SUMIFS('C. Consumer Service Detail'!$J$11:$J$5010,'C. Consumer Service Detail'!$D$11:$D$5010,$C1854,'C. Consumer Service Detail'!$E$11:$E$5010,$D1854,'C. Consumer Service Detail'!$F$11:$F$5010,'B. Consumer Budget'!$G1854,'C. Consumer Service Detail'!$P$11:$P$5010,"Denied"))</f>
        <v/>
      </c>
    </row>
    <row r="1855" spans="2:15" x14ac:dyDescent="0.25">
      <c r="B1855" s="64">
        <f t="shared" si="29"/>
        <v>1845</v>
      </c>
      <c r="C1855" s="68"/>
      <c r="D1855" s="69"/>
      <c r="E1855" s="103"/>
      <c r="F1855" s="69"/>
      <c r="G1855" s="89"/>
      <c r="H1855" s="69"/>
      <c r="I1855" s="70"/>
      <c r="J1855" s="70"/>
      <c r="K1855" s="121">
        <f>'B. Consumer Budget'!$I1855-'B. Consumer Budget'!$J1855</f>
        <v>0</v>
      </c>
      <c r="L1855" s="120" t="str">
        <f>IF(OR(C1855="",D1855=""),"",SUMIFS('C. Consumer Service Detail'!$J$11:$J$5010,'C. Consumer Service Detail'!$D$11:$D$5010,$C1855,'C. Consumer Service Detail'!$E$11:$E$5010,$D1855,'C. Consumer Service Detail'!$F$11:$F$5010,'B. Consumer Budget'!$G1855))</f>
        <v/>
      </c>
      <c r="M1855" s="120">
        <f>IF('B. Consumer Budget'!$K1855&lt;0,0,IF('B. Consumer Budget'!$L1855&gt;'B. Consumer Budget'!$K1855,'B. Consumer Budget'!$K1855,'B. Consumer Budget'!$L1855))</f>
        <v>0</v>
      </c>
      <c r="N1855" s="120" t="str">
        <f>IF('B. Consumer Budget'!$L1855="","",'B. Consumer Budget'!$M1855-'B. Consumer Budget'!$L1855)</f>
        <v/>
      </c>
      <c r="O1855" s="63" t="str">
        <f>IF(OR(E1855="",F1855=""),"",SUMIFS('C. Consumer Service Detail'!$J$11:$J$5010,'C. Consumer Service Detail'!$D$11:$D$5010,$C1855,'C. Consumer Service Detail'!$E$11:$E$5010,$D1855,'C. Consumer Service Detail'!$F$11:$F$5010,'B. Consumer Budget'!$G1855,'C. Consumer Service Detail'!$P$11:$P$5010,"Denied"))</f>
        <v/>
      </c>
    </row>
    <row r="1856" spans="2:15" x14ac:dyDescent="0.25">
      <c r="B1856" s="64">
        <f t="shared" si="29"/>
        <v>1846</v>
      </c>
      <c r="C1856" s="65"/>
      <c r="D1856" s="66"/>
      <c r="E1856" s="104"/>
      <c r="F1856" s="66"/>
      <c r="G1856" s="88"/>
      <c r="H1856" s="66"/>
      <c r="I1856" s="67"/>
      <c r="J1856" s="67"/>
      <c r="K1856" s="121">
        <f>'B. Consumer Budget'!$I1856-'B. Consumer Budget'!$J1856</f>
        <v>0</v>
      </c>
      <c r="L1856" s="120" t="str">
        <f>IF(OR(C1856="",D1856=""),"",SUMIFS('C. Consumer Service Detail'!$J$11:$J$5010,'C. Consumer Service Detail'!$D$11:$D$5010,$C1856,'C. Consumer Service Detail'!$E$11:$E$5010,$D1856,'C. Consumer Service Detail'!$F$11:$F$5010,'B. Consumer Budget'!$G1856))</f>
        <v/>
      </c>
      <c r="M1856" s="120">
        <f>IF('B. Consumer Budget'!$K1856&lt;0,0,IF('B. Consumer Budget'!$L1856&gt;'B. Consumer Budget'!$K1856,'B. Consumer Budget'!$K1856,'B. Consumer Budget'!$L1856))</f>
        <v>0</v>
      </c>
      <c r="N1856" s="120" t="str">
        <f>IF('B. Consumer Budget'!$L1856="","",'B. Consumer Budget'!$M1856-'B. Consumer Budget'!$L1856)</f>
        <v/>
      </c>
      <c r="O1856" s="63" t="str">
        <f>IF(OR(E1856="",F1856=""),"",SUMIFS('C. Consumer Service Detail'!$J$11:$J$5010,'C. Consumer Service Detail'!$D$11:$D$5010,$C1856,'C. Consumer Service Detail'!$E$11:$E$5010,$D1856,'C. Consumer Service Detail'!$F$11:$F$5010,'B. Consumer Budget'!$G1856,'C. Consumer Service Detail'!$P$11:$P$5010,"Denied"))</f>
        <v/>
      </c>
    </row>
    <row r="1857" spans="2:15" x14ac:dyDescent="0.25">
      <c r="B1857" s="64">
        <f t="shared" si="29"/>
        <v>1847</v>
      </c>
      <c r="C1857" s="68"/>
      <c r="D1857" s="69"/>
      <c r="E1857" s="103"/>
      <c r="F1857" s="69"/>
      <c r="G1857" s="89"/>
      <c r="H1857" s="69"/>
      <c r="I1857" s="70"/>
      <c r="J1857" s="70"/>
      <c r="K1857" s="121">
        <f>'B. Consumer Budget'!$I1857-'B. Consumer Budget'!$J1857</f>
        <v>0</v>
      </c>
      <c r="L1857" s="120" t="str">
        <f>IF(OR(C1857="",D1857=""),"",SUMIFS('C. Consumer Service Detail'!$J$11:$J$5010,'C. Consumer Service Detail'!$D$11:$D$5010,$C1857,'C. Consumer Service Detail'!$E$11:$E$5010,$D1857,'C. Consumer Service Detail'!$F$11:$F$5010,'B. Consumer Budget'!$G1857))</f>
        <v/>
      </c>
      <c r="M1857" s="120">
        <f>IF('B. Consumer Budget'!$K1857&lt;0,0,IF('B. Consumer Budget'!$L1857&gt;'B. Consumer Budget'!$K1857,'B. Consumer Budget'!$K1857,'B. Consumer Budget'!$L1857))</f>
        <v>0</v>
      </c>
      <c r="N1857" s="120" t="str">
        <f>IF('B. Consumer Budget'!$L1857="","",'B. Consumer Budget'!$M1857-'B. Consumer Budget'!$L1857)</f>
        <v/>
      </c>
      <c r="O1857" s="63" t="str">
        <f>IF(OR(E1857="",F1857=""),"",SUMIFS('C. Consumer Service Detail'!$J$11:$J$5010,'C. Consumer Service Detail'!$D$11:$D$5010,$C1857,'C. Consumer Service Detail'!$E$11:$E$5010,$D1857,'C. Consumer Service Detail'!$F$11:$F$5010,'B. Consumer Budget'!$G1857,'C. Consumer Service Detail'!$P$11:$P$5010,"Denied"))</f>
        <v/>
      </c>
    </row>
    <row r="1858" spans="2:15" x14ac:dyDescent="0.25">
      <c r="B1858" s="64">
        <f t="shared" si="29"/>
        <v>1848</v>
      </c>
      <c r="C1858" s="65"/>
      <c r="D1858" s="66"/>
      <c r="E1858" s="104"/>
      <c r="F1858" s="66"/>
      <c r="G1858" s="88"/>
      <c r="H1858" s="66"/>
      <c r="I1858" s="67"/>
      <c r="J1858" s="67"/>
      <c r="K1858" s="121">
        <f>'B. Consumer Budget'!$I1858-'B. Consumer Budget'!$J1858</f>
        <v>0</v>
      </c>
      <c r="L1858" s="120" t="str">
        <f>IF(OR(C1858="",D1858=""),"",SUMIFS('C. Consumer Service Detail'!$J$11:$J$5010,'C. Consumer Service Detail'!$D$11:$D$5010,$C1858,'C. Consumer Service Detail'!$E$11:$E$5010,$D1858,'C. Consumer Service Detail'!$F$11:$F$5010,'B. Consumer Budget'!$G1858))</f>
        <v/>
      </c>
      <c r="M1858" s="120">
        <f>IF('B. Consumer Budget'!$K1858&lt;0,0,IF('B. Consumer Budget'!$L1858&gt;'B. Consumer Budget'!$K1858,'B. Consumer Budget'!$K1858,'B. Consumer Budget'!$L1858))</f>
        <v>0</v>
      </c>
      <c r="N1858" s="120" t="str">
        <f>IF('B. Consumer Budget'!$L1858="","",'B. Consumer Budget'!$M1858-'B. Consumer Budget'!$L1858)</f>
        <v/>
      </c>
      <c r="O1858" s="63" t="str">
        <f>IF(OR(E1858="",F1858=""),"",SUMIFS('C. Consumer Service Detail'!$J$11:$J$5010,'C. Consumer Service Detail'!$D$11:$D$5010,$C1858,'C. Consumer Service Detail'!$E$11:$E$5010,$D1858,'C. Consumer Service Detail'!$F$11:$F$5010,'B. Consumer Budget'!$G1858,'C. Consumer Service Detail'!$P$11:$P$5010,"Denied"))</f>
        <v/>
      </c>
    </row>
    <row r="1859" spans="2:15" x14ac:dyDescent="0.25">
      <c r="B1859" s="64">
        <f t="shared" si="29"/>
        <v>1849</v>
      </c>
      <c r="C1859" s="68"/>
      <c r="D1859" s="69"/>
      <c r="E1859" s="103"/>
      <c r="F1859" s="69"/>
      <c r="G1859" s="89"/>
      <c r="H1859" s="69"/>
      <c r="I1859" s="70"/>
      <c r="J1859" s="70"/>
      <c r="K1859" s="121">
        <f>'B. Consumer Budget'!$I1859-'B. Consumer Budget'!$J1859</f>
        <v>0</v>
      </c>
      <c r="L1859" s="120" t="str">
        <f>IF(OR(C1859="",D1859=""),"",SUMIFS('C. Consumer Service Detail'!$J$11:$J$5010,'C. Consumer Service Detail'!$D$11:$D$5010,$C1859,'C. Consumer Service Detail'!$E$11:$E$5010,$D1859,'C. Consumer Service Detail'!$F$11:$F$5010,'B. Consumer Budget'!$G1859))</f>
        <v/>
      </c>
      <c r="M1859" s="120">
        <f>IF('B. Consumer Budget'!$K1859&lt;0,0,IF('B. Consumer Budget'!$L1859&gt;'B. Consumer Budget'!$K1859,'B. Consumer Budget'!$K1859,'B. Consumer Budget'!$L1859))</f>
        <v>0</v>
      </c>
      <c r="N1859" s="120" t="str">
        <f>IF('B. Consumer Budget'!$L1859="","",'B. Consumer Budget'!$M1859-'B. Consumer Budget'!$L1859)</f>
        <v/>
      </c>
      <c r="O1859" s="63" t="str">
        <f>IF(OR(E1859="",F1859=""),"",SUMIFS('C. Consumer Service Detail'!$J$11:$J$5010,'C. Consumer Service Detail'!$D$11:$D$5010,$C1859,'C. Consumer Service Detail'!$E$11:$E$5010,$D1859,'C. Consumer Service Detail'!$F$11:$F$5010,'B. Consumer Budget'!$G1859,'C. Consumer Service Detail'!$P$11:$P$5010,"Denied"))</f>
        <v/>
      </c>
    </row>
    <row r="1860" spans="2:15" x14ac:dyDescent="0.25">
      <c r="B1860" s="64">
        <f t="shared" si="29"/>
        <v>1850</v>
      </c>
      <c r="C1860" s="65"/>
      <c r="D1860" s="66"/>
      <c r="E1860" s="104"/>
      <c r="F1860" s="66"/>
      <c r="G1860" s="88"/>
      <c r="H1860" s="66"/>
      <c r="I1860" s="67"/>
      <c r="J1860" s="67"/>
      <c r="K1860" s="121">
        <f>'B. Consumer Budget'!$I1860-'B. Consumer Budget'!$J1860</f>
        <v>0</v>
      </c>
      <c r="L1860" s="120" t="str">
        <f>IF(OR(C1860="",D1860=""),"",SUMIFS('C. Consumer Service Detail'!$J$11:$J$5010,'C. Consumer Service Detail'!$D$11:$D$5010,$C1860,'C. Consumer Service Detail'!$E$11:$E$5010,$D1860,'C. Consumer Service Detail'!$F$11:$F$5010,'B. Consumer Budget'!$G1860))</f>
        <v/>
      </c>
      <c r="M1860" s="120">
        <f>IF('B. Consumer Budget'!$K1860&lt;0,0,IF('B. Consumer Budget'!$L1860&gt;'B. Consumer Budget'!$K1860,'B. Consumer Budget'!$K1860,'B. Consumer Budget'!$L1860))</f>
        <v>0</v>
      </c>
      <c r="N1860" s="120" t="str">
        <f>IF('B. Consumer Budget'!$L1860="","",'B. Consumer Budget'!$M1860-'B. Consumer Budget'!$L1860)</f>
        <v/>
      </c>
      <c r="O1860" s="63" t="str">
        <f>IF(OR(E1860="",F1860=""),"",SUMIFS('C. Consumer Service Detail'!$J$11:$J$5010,'C. Consumer Service Detail'!$D$11:$D$5010,$C1860,'C. Consumer Service Detail'!$E$11:$E$5010,$D1860,'C. Consumer Service Detail'!$F$11:$F$5010,'B. Consumer Budget'!$G1860,'C. Consumer Service Detail'!$P$11:$P$5010,"Denied"))</f>
        <v/>
      </c>
    </row>
    <row r="1861" spans="2:15" x14ac:dyDescent="0.25">
      <c r="B1861" s="64">
        <f t="shared" si="29"/>
        <v>1851</v>
      </c>
      <c r="C1861" s="68"/>
      <c r="D1861" s="69"/>
      <c r="E1861" s="103"/>
      <c r="F1861" s="69"/>
      <c r="G1861" s="89"/>
      <c r="H1861" s="69"/>
      <c r="I1861" s="70"/>
      <c r="J1861" s="70"/>
      <c r="K1861" s="121">
        <f>'B. Consumer Budget'!$I1861-'B. Consumer Budget'!$J1861</f>
        <v>0</v>
      </c>
      <c r="L1861" s="120" t="str">
        <f>IF(OR(C1861="",D1861=""),"",SUMIFS('C. Consumer Service Detail'!$J$11:$J$5010,'C. Consumer Service Detail'!$D$11:$D$5010,$C1861,'C. Consumer Service Detail'!$E$11:$E$5010,$D1861,'C. Consumer Service Detail'!$F$11:$F$5010,'B. Consumer Budget'!$G1861))</f>
        <v/>
      </c>
      <c r="M1861" s="120">
        <f>IF('B. Consumer Budget'!$K1861&lt;0,0,IF('B. Consumer Budget'!$L1861&gt;'B. Consumer Budget'!$K1861,'B. Consumer Budget'!$K1861,'B. Consumer Budget'!$L1861))</f>
        <v>0</v>
      </c>
      <c r="N1861" s="120" t="str">
        <f>IF('B. Consumer Budget'!$L1861="","",'B. Consumer Budget'!$M1861-'B. Consumer Budget'!$L1861)</f>
        <v/>
      </c>
      <c r="O1861" s="63" t="str">
        <f>IF(OR(E1861="",F1861=""),"",SUMIFS('C. Consumer Service Detail'!$J$11:$J$5010,'C. Consumer Service Detail'!$D$11:$D$5010,$C1861,'C. Consumer Service Detail'!$E$11:$E$5010,$D1861,'C. Consumer Service Detail'!$F$11:$F$5010,'B. Consumer Budget'!$G1861,'C. Consumer Service Detail'!$P$11:$P$5010,"Denied"))</f>
        <v/>
      </c>
    </row>
    <row r="1862" spans="2:15" x14ac:dyDescent="0.25">
      <c r="B1862" s="64">
        <f t="shared" si="29"/>
        <v>1852</v>
      </c>
      <c r="C1862" s="65"/>
      <c r="D1862" s="66"/>
      <c r="E1862" s="104"/>
      <c r="F1862" s="66"/>
      <c r="G1862" s="88"/>
      <c r="H1862" s="66"/>
      <c r="I1862" s="67"/>
      <c r="J1862" s="67"/>
      <c r="K1862" s="121">
        <f>'B. Consumer Budget'!$I1862-'B. Consumer Budget'!$J1862</f>
        <v>0</v>
      </c>
      <c r="L1862" s="120" t="str">
        <f>IF(OR(C1862="",D1862=""),"",SUMIFS('C. Consumer Service Detail'!$J$11:$J$5010,'C. Consumer Service Detail'!$D$11:$D$5010,$C1862,'C. Consumer Service Detail'!$E$11:$E$5010,$D1862,'C. Consumer Service Detail'!$F$11:$F$5010,'B. Consumer Budget'!$G1862))</f>
        <v/>
      </c>
      <c r="M1862" s="120">
        <f>IF('B. Consumer Budget'!$K1862&lt;0,0,IF('B. Consumer Budget'!$L1862&gt;'B. Consumer Budget'!$K1862,'B. Consumer Budget'!$K1862,'B. Consumer Budget'!$L1862))</f>
        <v>0</v>
      </c>
      <c r="N1862" s="120" t="str">
        <f>IF('B. Consumer Budget'!$L1862="","",'B. Consumer Budget'!$M1862-'B. Consumer Budget'!$L1862)</f>
        <v/>
      </c>
      <c r="O1862" s="63" t="str">
        <f>IF(OR(E1862="",F1862=""),"",SUMIFS('C. Consumer Service Detail'!$J$11:$J$5010,'C. Consumer Service Detail'!$D$11:$D$5010,$C1862,'C. Consumer Service Detail'!$E$11:$E$5010,$D1862,'C. Consumer Service Detail'!$F$11:$F$5010,'B. Consumer Budget'!$G1862,'C. Consumer Service Detail'!$P$11:$P$5010,"Denied"))</f>
        <v/>
      </c>
    </row>
    <row r="1863" spans="2:15" x14ac:dyDescent="0.25">
      <c r="B1863" s="64">
        <f t="shared" si="29"/>
        <v>1853</v>
      </c>
      <c r="C1863" s="68"/>
      <c r="D1863" s="69"/>
      <c r="E1863" s="103"/>
      <c r="F1863" s="69"/>
      <c r="G1863" s="89"/>
      <c r="H1863" s="69"/>
      <c r="I1863" s="70"/>
      <c r="J1863" s="70"/>
      <c r="K1863" s="121">
        <f>'B. Consumer Budget'!$I1863-'B. Consumer Budget'!$J1863</f>
        <v>0</v>
      </c>
      <c r="L1863" s="120" t="str">
        <f>IF(OR(C1863="",D1863=""),"",SUMIFS('C. Consumer Service Detail'!$J$11:$J$5010,'C. Consumer Service Detail'!$D$11:$D$5010,$C1863,'C. Consumer Service Detail'!$E$11:$E$5010,$D1863,'C. Consumer Service Detail'!$F$11:$F$5010,'B. Consumer Budget'!$G1863))</f>
        <v/>
      </c>
      <c r="M1863" s="120">
        <f>IF('B. Consumer Budget'!$K1863&lt;0,0,IF('B. Consumer Budget'!$L1863&gt;'B. Consumer Budget'!$K1863,'B. Consumer Budget'!$K1863,'B. Consumer Budget'!$L1863))</f>
        <v>0</v>
      </c>
      <c r="N1863" s="120" t="str">
        <f>IF('B. Consumer Budget'!$L1863="","",'B. Consumer Budget'!$M1863-'B. Consumer Budget'!$L1863)</f>
        <v/>
      </c>
      <c r="O1863" s="63" t="str">
        <f>IF(OR(E1863="",F1863=""),"",SUMIFS('C. Consumer Service Detail'!$J$11:$J$5010,'C. Consumer Service Detail'!$D$11:$D$5010,$C1863,'C. Consumer Service Detail'!$E$11:$E$5010,$D1863,'C. Consumer Service Detail'!$F$11:$F$5010,'B. Consumer Budget'!$G1863,'C. Consumer Service Detail'!$P$11:$P$5010,"Denied"))</f>
        <v/>
      </c>
    </row>
    <row r="1864" spans="2:15" x14ac:dyDescent="0.25">
      <c r="B1864" s="64">
        <f t="shared" si="29"/>
        <v>1854</v>
      </c>
      <c r="C1864" s="65"/>
      <c r="D1864" s="66"/>
      <c r="E1864" s="104"/>
      <c r="F1864" s="66"/>
      <c r="G1864" s="88"/>
      <c r="H1864" s="66"/>
      <c r="I1864" s="67"/>
      <c r="J1864" s="67"/>
      <c r="K1864" s="121">
        <f>'B. Consumer Budget'!$I1864-'B. Consumer Budget'!$J1864</f>
        <v>0</v>
      </c>
      <c r="L1864" s="120" t="str">
        <f>IF(OR(C1864="",D1864=""),"",SUMIFS('C. Consumer Service Detail'!$J$11:$J$5010,'C. Consumer Service Detail'!$D$11:$D$5010,$C1864,'C. Consumer Service Detail'!$E$11:$E$5010,$D1864,'C. Consumer Service Detail'!$F$11:$F$5010,'B. Consumer Budget'!$G1864))</f>
        <v/>
      </c>
      <c r="M1864" s="120">
        <f>IF('B. Consumer Budget'!$K1864&lt;0,0,IF('B. Consumer Budget'!$L1864&gt;'B. Consumer Budget'!$K1864,'B. Consumer Budget'!$K1864,'B. Consumer Budget'!$L1864))</f>
        <v>0</v>
      </c>
      <c r="N1864" s="120" t="str">
        <f>IF('B. Consumer Budget'!$L1864="","",'B. Consumer Budget'!$M1864-'B. Consumer Budget'!$L1864)</f>
        <v/>
      </c>
      <c r="O1864" s="63" t="str">
        <f>IF(OR(E1864="",F1864=""),"",SUMIFS('C. Consumer Service Detail'!$J$11:$J$5010,'C. Consumer Service Detail'!$D$11:$D$5010,$C1864,'C. Consumer Service Detail'!$E$11:$E$5010,$D1864,'C. Consumer Service Detail'!$F$11:$F$5010,'B. Consumer Budget'!$G1864,'C. Consumer Service Detail'!$P$11:$P$5010,"Denied"))</f>
        <v/>
      </c>
    </row>
    <row r="1865" spans="2:15" x14ac:dyDescent="0.25">
      <c r="B1865" s="64">
        <f t="shared" si="29"/>
        <v>1855</v>
      </c>
      <c r="C1865" s="68"/>
      <c r="D1865" s="69"/>
      <c r="E1865" s="103"/>
      <c r="F1865" s="69"/>
      <c r="G1865" s="89"/>
      <c r="H1865" s="69"/>
      <c r="I1865" s="70"/>
      <c r="J1865" s="70"/>
      <c r="K1865" s="121">
        <f>'B. Consumer Budget'!$I1865-'B. Consumer Budget'!$J1865</f>
        <v>0</v>
      </c>
      <c r="L1865" s="120" t="str">
        <f>IF(OR(C1865="",D1865=""),"",SUMIFS('C. Consumer Service Detail'!$J$11:$J$5010,'C. Consumer Service Detail'!$D$11:$D$5010,$C1865,'C. Consumer Service Detail'!$E$11:$E$5010,$D1865,'C. Consumer Service Detail'!$F$11:$F$5010,'B. Consumer Budget'!$G1865))</f>
        <v/>
      </c>
      <c r="M1865" s="120">
        <f>IF('B. Consumer Budget'!$K1865&lt;0,0,IF('B. Consumer Budget'!$L1865&gt;'B. Consumer Budget'!$K1865,'B. Consumer Budget'!$K1865,'B. Consumer Budget'!$L1865))</f>
        <v>0</v>
      </c>
      <c r="N1865" s="120" t="str">
        <f>IF('B. Consumer Budget'!$L1865="","",'B. Consumer Budget'!$M1865-'B. Consumer Budget'!$L1865)</f>
        <v/>
      </c>
      <c r="O1865" s="63" t="str">
        <f>IF(OR(E1865="",F1865=""),"",SUMIFS('C. Consumer Service Detail'!$J$11:$J$5010,'C. Consumer Service Detail'!$D$11:$D$5010,$C1865,'C. Consumer Service Detail'!$E$11:$E$5010,$D1865,'C. Consumer Service Detail'!$F$11:$F$5010,'B. Consumer Budget'!$G1865,'C. Consumer Service Detail'!$P$11:$P$5010,"Denied"))</f>
        <v/>
      </c>
    </row>
    <row r="1866" spans="2:15" x14ac:dyDescent="0.25">
      <c r="B1866" s="64">
        <f t="shared" si="29"/>
        <v>1856</v>
      </c>
      <c r="C1866" s="65"/>
      <c r="D1866" s="66"/>
      <c r="E1866" s="104"/>
      <c r="F1866" s="66"/>
      <c r="G1866" s="88"/>
      <c r="H1866" s="66"/>
      <c r="I1866" s="67"/>
      <c r="J1866" s="67"/>
      <c r="K1866" s="121">
        <f>'B. Consumer Budget'!$I1866-'B. Consumer Budget'!$J1866</f>
        <v>0</v>
      </c>
      <c r="L1866" s="120" t="str">
        <f>IF(OR(C1866="",D1866=""),"",SUMIFS('C. Consumer Service Detail'!$J$11:$J$5010,'C. Consumer Service Detail'!$D$11:$D$5010,$C1866,'C. Consumer Service Detail'!$E$11:$E$5010,$D1866,'C. Consumer Service Detail'!$F$11:$F$5010,'B. Consumer Budget'!$G1866))</f>
        <v/>
      </c>
      <c r="M1866" s="120">
        <f>IF('B. Consumer Budget'!$K1866&lt;0,0,IF('B. Consumer Budget'!$L1866&gt;'B. Consumer Budget'!$K1866,'B. Consumer Budget'!$K1866,'B. Consumer Budget'!$L1866))</f>
        <v>0</v>
      </c>
      <c r="N1866" s="120" t="str">
        <f>IF('B. Consumer Budget'!$L1866="","",'B. Consumer Budget'!$M1866-'B. Consumer Budget'!$L1866)</f>
        <v/>
      </c>
      <c r="O1866" s="63" t="str">
        <f>IF(OR(E1866="",F1866=""),"",SUMIFS('C. Consumer Service Detail'!$J$11:$J$5010,'C. Consumer Service Detail'!$D$11:$D$5010,$C1866,'C. Consumer Service Detail'!$E$11:$E$5010,$D1866,'C. Consumer Service Detail'!$F$11:$F$5010,'B. Consumer Budget'!$G1866,'C. Consumer Service Detail'!$P$11:$P$5010,"Denied"))</f>
        <v/>
      </c>
    </row>
    <row r="1867" spans="2:15" x14ac:dyDescent="0.25">
      <c r="B1867" s="64">
        <f t="shared" si="29"/>
        <v>1857</v>
      </c>
      <c r="C1867" s="68"/>
      <c r="D1867" s="69"/>
      <c r="E1867" s="103"/>
      <c r="F1867" s="69"/>
      <c r="G1867" s="89"/>
      <c r="H1867" s="69"/>
      <c r="I1867" s="70"/>
      <c r="J1867" s="70"/>
      <c r="K1867" s="121">
        <f>'B. Consumer Budget'!$I1867-'B. Consumer Budget'!$J1867</f>
        <v>0</v>
      </c>
      <c r="L1867" s="120" t="str">
        <f>IF(OR(C1867="",D1867=""),"",SUMIFS('C. Consumer Service Detail'!$J$11:$J$5010,'C. Consumer Service Detail'!$D$11:$D$5010,$C1867,'C. Consumer Service Detail'!$E$11:$E$5010,$D1867,'C. Consumer Service Detail'!$F$11:$F$5010,'B. Consumer Budget'!$G1867))</f>
        <v/>
      </c>
      <c r="M1867" s="120">
        <f>IF('B. Consumer Budget'!$K1867&lt;0,0,IF('B. Consumer Budget'!$L1867&gt;'B. Consumer Budget'!$K1867,'B. Consumer Budget'!$K1867,'B. Consumer Budget'!$L1867))</f>
        <v>0</v>
      </c>
      <c r="N1867" s="120" t="str">
        <f>IF('B. Consumer Budget'!$L1867="","",'B. Consumer Budget'!$M1867-'B. Consumer Budget'!$L1867)</f>
        <v/>
      </c>
      <c r="O1867" s="63" t="str">
        <f>IF(OR(E1867="",F1867=""),"",SUMIFS('C. Consumer Service Detail'!$J$11:$J$5010,'C. Consumer Service Detail'!$D$11:$D$5010,$C1867,'C. Consumer Service Detail'!$E$11:$E$5010,$D1867,'C. Consumer Service Detail'!$F$11:$F$5010,'B. Consumer Budget'!$G1867,'C. Consumer Service Detail'!$P$11:$P$5010,"Denied"))</f>
        <v/>
      </c>
    </row>
    <row r="1868" spans="2:15" x14ac:dyDescent="0.25">
      <c r="B1868" s="64">
        <f t="shared" si="29"/>
        <v>1858</v>
      </c>
      <c r="C1868" s="65"/>
      <c r="D1868" s="66"/>
      <c r="E1868" s="104"/>
      <c r="F1868" s="66"/>
      <c r="G1868" s="88"/>
      <c r="H1868" s="66"/>
      <c r="I1868" s="67"/>
      <c r="J1868" s="67"/>
      <c r="K1868" s="121">
        <f>'B. Consumer Budget'!$I1868-'B. Consumer Budget'!$J1868</f>
        <v>0</v>
      </c>
      <c r="L1868" s="120" t="str">
        <f>IF(OR(C1868="",D1868=""),"",SUMIFS('C. Consumer Service Detail'!$J$11:$J$5010,'C. Consumer Service Detail'!$D$11:$D$5010,$C1868,'C. Consumer Service Detail'!$E$11:$E$5010,$D1868,'C. Consumer Service Detail'!$F$11:$F$5010,'B. Consumer Budget'!$G1868))</f>
        <v/>
      </c>
      <c r="M1868" s="120">
        <f>IF('B. Consumer Budget'!$K1868&lt;0,0,IF('B. Consumer Budget'!$L1868&gt;'B. Consumer Budget'!$K1868,'B. Consumer Budget'!$K1868,'B. Consumer Budget'!$L1868))</f>
        <v>0</v>
      </c>
      <c r="N1868" s="120" t="str">
        <f>IF('B. Consumer Budget'!$L1868="","",'B. Consumer Budget'!$M1868-'B. Consumer Budget'!$L1868)</f>
        <v/>
      </c>
      <c r="O1868" s="63" t="str">
        <f>IF(OR(E1868="",F1868=""),"",SUMIFS('C. Consumer Service Detail'!$J$11:$J$5010,'C. Consumer Service Detail'!$D$11:$D$5010,$C1868,'C. Consumer Service Detail'!$E$11:$E$5010,$D1868,'C. Consumer Service Detail'!$F$11:$F$5010,'B. Consumer Budget'!$G1868,'C. Consumer Service Detail'!$P$11:$P$5010,"Denied"))</f>
        <v/>
      </c>
    </row>
    <row r="1869" spans="2:15" x14ac:dyDescent="0.25">
      <c r="B1869" s="64">
        <f t="shared" si="29"/>
        <v>1859</v>
      </c>
      <c r="C1869" s="68"/>
      <c r="D1869" s="69"/>
      <c r="E1869" s="103"/>
      <c r="F1869" s="69"/>
      <c r="G1869" s="89"/>
      <c r="H1869" s="69"/>
      <c r="I1869" s="70"/>
      <c r="J1869" s="70"/>
      <c r="K1869" s="121">
        <f>'B. Consumer Budget'!$I1869-'B. Consumer Budget'!$J1869</f>
        <v>0</v>
      </c>
      <c r="L1869" s="120" t="str">
        <f>IF(OR(C1869="",D1869=""),"",SUMIFS('C. Consumer Service Detail'!$J$11:$J$5010,'C. Consumer Service Detail'!$D$11:$D$5010,$C1869,'C. Consumer Service Detail'!$E$11:$E$5010,$D1869,'C. Consumer Service Detail'!$F$11:$F$5010,'B. Consumer Budget'!$G1869))</f>
        <v/>
      </c>
      <c r="M1869" s="120">
        <f>IF('B. Consumer Budget'!$K1869&lt;0,0,IF('B. Consumer Budget'!$L1869&gt;'B. Consumer Budget'!$K1869,'B. Consumer Budget'!$K1869,'B. Consumer Budget'!$L1869))</f>
        <v>0</v>
      </c>
      <c r="N1869" s="120" t="str">
        <f>IF('B. Consumer Budget'!$L1869="","",'B. Consumer Budget'!$M1869-'B. Consumer Budget'!$L1869)</f>
        <v/>
      </c>
      <c r="O1869" s="63" t="str">
        <f>IF(OR(E1869="",F1869=""),"",SUMIFS('C. Consumer Service Detail'!$J$11:$J$5010,'C. Consumer Service Detail'!$D$11:$D$5010,$C1869,'C. Consumer Service Detail'!$E$11:$E$5010,$D1869,'C. Consumer Service Detail'!$F$11:$F$5010,'B. Consumer Budget'!$G1869,'C. Consumer Service Detail'!$P$11:$P$5010,"Denied"))</f>
        <v/>
      </c>
    </row>
    <row r="1870" spans="2:15" x14ac:dyDescent="0.25">
      <c r="B1870" s="64">
        <f t="shared" si="29"/>
        <v>1860</v>
      </c>
      <c r="C1870" s="65"/>
      <c r="D1870" s="66"/>
      <c r="E1870" s="104"/>
      <c r="F1870" s="66"/>
      <c r="G1870" s="88"/>
      <c r="H1870" s="66"/>
      <c r="I1870" s="67"/>
      <c r="J1870" s="67"/>
      <c r="K1870" s="121">
        <f>'B. Consumer Budget'!$I1870-'B. Consumer Budget'!$J1870</f>
        <v>0</v>
      </c>
      <c r="L1870" s="120" t="str">
        <f>IF(OR(C1870="",D1870=""),"",SUMIFS('C. Consumer Service Detail'!$J$11:$J$5010,'C. Consumer Service Detail'!$D$11:$D$5010,$C1870,'C. Consumer Service Detail'!$E$11:$E$5010,$D1870,'C. Consumer Service Detail'!$F$11:$F$5010,'B. Consumer Budget'!$G1870))</f>
        <v/>
      </c>
      <c r="M1870" s="120">
        <f>IF('B. Consumer Budget'!$K1870&lt;0,0,IF('B. Consumer Budget'!$L1870&gt;'B. Consumer Budget'!$K1870,'B. Consumer Budget'!$K1870,'B. Consumer Budget'!$L1870))</f>
        <v>0</v>
      </c>
      <c r="N1870" s="120" t="str">
        <f>IF('B. Consumer Budget'!$L1870="","",'B. Consumer Budget'!$M1870-'B. Consumer Budget'!$L1870)</f>
        <v/>
      </c>
      <c r="O1870" s="63" t="str">
        <f>IF(OR(E1870="",F1870=""),"",SUMIFS('C. Consumer Service Detail'!$J$11:$J$5010,'C. Consumer Service Detail'!$D$11:$D$5010,$C1870,'C. Consumer Service Detail'!$E$11:$E$5010,$D1870,'C. Consumer Service Detail'!$F$11:$F$5010,'B. Consumer Budget'!$G1870,'C. Consumer Service Detail'!$P$11:$P$5010,"Denied"))</f>
        <v/>
      </c>
    </row>
    <row r="1871" spans="2:15" x14ac:dyDescent="0.25">
      <c r="B1871" s="64">
        <f t="shared" si="29"/>
        <v>1861</v>
      </c>
      <c r="C1871" s="68"/>
      <c r="D1871" s="69"/>
      <c r="E1871" s="103"/>
      <c r="F1871" s="69"/>
      <c r="G1871" s="89"/>
      <c r="H1871" s="69"/>
      <c r="I1871" s="70"/>
      <c r="J1871" s="70"/>
      <c r="K1871" s="121">
        <f>'B. Consumer Budget'!$I1871-'B. Consumer Budget'!$J1871</f>
        <v>0</v>
      </c>
      <c r="L1871" s="120" t="str">
        <f>IF(OR(C1871="",D1871=""),"",SUMIFS('C. Consumer Service Detail'!$J$11:$J$5010,'C. Consumer Service Detail'!$D$11:$D$5010,$C1871,'C. Consumer Service Detail'!$E$11:$E$5010,$D1871,'C. Consumer Service Detail'!$F$11:$F$5010,'B. Consumer Budget'!$G1871))</f>
        <v/>
      </c>
      <c r="M1871" s="120">
        <f>IF('B. Consumer Budget'!$K1871&lt;0,0,IF('B. Consumer Budget'!$L1871&gt;'B. Consumer Budget'!$K1871,'B. Consumer Budget'!$K1871,'B. Consumer Budget'!$L1871))</f>
        <v>0</v>
      </c>
      <c r="N1871" s="120" t="str">
        <f>IF('B. Consumer Budget'!$L1871="","",'B. Consumer Budget'!$M1871-'B. Consumer Budget'!$L1871)</f>
        <v/>
      </c>
      <c r="O1871" s="63" t="str">
        <f>IF(OR(E1871="",F1871=""),"",SUMIFS('C. Consumer Service Detail'!$J$11:$J$5010,'C. Consumer Service Detail'!$D$11:$D$5010,$C1871,'C. Consumer Service Detail'!$E$11:$E$5010,$D1871,'C. Consumer Service Detail'!$F$11:$F$5010,'B. Consumer Budget'!$G1871,'C. Consumer Service Detail'!$P$11:$P$5010,"Denied"))</f>
        <v/>
      </c>
    </row>
    <row r="1872" spans="2:15" x14ac:dyDescent="0.25">
      <c r="B1872" s="64">
        <f t="shared" si="29"/>
        <v>1862</v>
      </c>
      <c r="C1872" s="65"/>
      <c r="D1872" s="66"/>
      <c r="E1872" s="104"/>
      <c r="F1872" s="66"/>
      <c r="G1872" s="88"/>
      <c r="H1872" s="66"/>
      <c r="I1872" s="67"/>
      <c r="J1872" s="67"/>
      <c r="K1872" s="121">
        <f>'B. Consumer Budget'!$I1872-'B. Consumer Budget'!$J1872</f>
        <v>0</v>
      </c>
      <c r="L1872" s="120" t="str">
        <f>IF(OR(C1872="",D1872=""),"",SUMIFS('C. Consumer Service Detail'!$J$11:$J$5010,'C. Consumer Service Detail'!$D$11:$D$5010,$C1872,'C. Consumer Service Detail'!$E$11:$E$5010,$D1872,'C. Consumer Service Detail'!$F$11:$F$5010,'B. Consumer Budget'!$G1872))</f>
        <v/>
      </c>
      <c r="M1872" s="120">
        <f>IF('B. Consumer Budget'!$K1872&lt;0,0,IF('B. Consumer Budget'!$L1872&gt;'B. Consumer Budget'!$K1872,'B. Consumer Budget'!$K1872,'B. Consumer Budget'!$L1872))</f>
        <v>0</v>
      </c>
      <c r="N1872" s="120" t="str">
        <f>IF('B. Consumer Budget'!$L1872="","",'B. Consumer Budget'!$M1872-'B. Consumer Budget'!$L1872)</f>
        <v/>
      </c>
      <c r="O1872" s="63" t="str">
        <f>IF(OR(E1872="",F1872=""),"",SUMIFS('C. Consumer Service Detail'!$J$11:$J$5010,'C. Consumer Service Detail'!$D$11:$D$5010,$C1872,'C. Consumer Service Detail'!$E$11:$E$5010,$D1872,'C. Consumer Service Detail'!$F$11:$F$5010,'B. Consumer Budget'!$G1872,'C. Consumer Service Detail'!$P$11:$P$5010,"Denied"))</f>
        <v/>
      </c>
    </row>
    <row r="1873" spans="2:15" x14ac:dyDescent="0.25">
      <c r="B1873" s="64">
        <f t="shared" si="29"/>
        <v>1863</v>
      </c>
      <c r="C1873" s="68"/>
      <c r="D1873" s="69"/>
      <c r="E1873" s="103"/>
      <c r="F1873" s="69"/>
      <c r="G1873" s="89"/>
      <c r="H1873" s="69"/>
      <c r="I1873" s="70"/>
      <c r="J1873" s="70"/>
      <c r="K1873" s="121">
        <f>'B. Consumer Budget'!$I1873-'B. Consumer Budget'!$J1873</f>
        <v>0</v>
      </c>
      <c r="L1873" s="120" t="str">
        <f>IF(OR(C1873="",D1873=""),"",SUMIFS('C. Consumer Service Detail'!$J$11:$J$5010,'C. Consumer Service Detail'!$D$11:$D$5010,$C1873,'C. Consumer Service Detail'!$E$11:$E$5010,$D1873,'C. Consumer Service Detail'!$F$11:$F$5010,'B. Consumer Budget'!$G1873))</f>
        <v/>
      </c>
      <c r="M1873" s="120">
        <f>IF('B. Consumer Budget'!$K1873&lt;0,0,IF('B. Consumer Budget'!$L1873&gt;'B. Consumer Budget'!$K1873,'B. Consumer Budget'!$K1873,'B. Consumer Budget'!$L1873))</f>
        <v>0</v>
      </c>
      <c r="N1873" s="120" t="str">
        <f>IF('B. Consumer Budget'!$L1873="","",'B. Consumer Budget'!$M1873-'B. Consumer Budget'!$L1873)</f>
        <v/>
      </c>
      <c r="O1873" s="63" t="str">
        <f>IF(OR(E1873="",F1873=""),"",SUMIFS('C. Consumer Service Detail'!$J$11:$J$5010,'C. Consumer Service Detail'!$D$11:$D$5010,$C1873,'C. Consumer Service Detail'!$E$11:$E$5010,$D1873,'C. Consumer Service Detail'!$F$11:$F$5010,'B. Consumer Budget'!$G1873,'C. Consumer Service Detail'!$P$11:$P$5010,"Denied"))</f>
        <v/>
      </c>
    </row>
    <row r="1874" spans="2:15" x14ac:dyDescent="0.25">
      <c r="B1874" s="64">
        <f t="shared" si="29"/>
        <v>1864</v>
      </c>
      <c r="C1874" s="65"/>
      <c r="D1874" s="66"/>
      <c r="E1874" s="104"/>
      <c r="F1874" s="66"/>
      <c r="G1874" s="88"/>
      <c r="H1874" s="66"/>
      <c r="I1874" s="67"/>
      <c r="J1874" s="67"/>
      <c r="K1874" s="121">
        <f>'B. Consumer Budget'!$I1874-'B. Consumer Budget'!$J1874</f>
        <v>0</v>
      </c>
      <c r="L1874" s="120" t="str">
        <f>IF(OR(C1874="",D1874=""),"",SUMIFS('C. Consumer Service Detail'!$J$11:$J$5010,'C. Consumer Service Detail'!$D$11:$D$5010,$C1874,'C. Consumer Service Detail'!$E$11:$E$5010,$D1874,'C. Consumer Service Detail'!$F$11:$F$5010,'B. Consumer Budget'!$G1874))</f>
        <v/>
      </c>
      <c r="M1874" s="120">
        <f>IF('B. Consumer Budget'!$K1874&lt;0,0,IF('B. Consumer Budget'!$L1874&gt;'B. Consumer Budget'!$K1874,'B. Consumer Budget'!$K1874,'B. Consumer Budget'!$L1874))</f>
        <v>0</v>
      </c>
      <c r="N1874" s="120" t="str">
        <f>IF('B. Consumer Budget'!$L1874="","",'B. Consumer Budget'!$M1874-'B. Consumer Budget'!$L1874)</f>
        <v/>
      </c>
      <c r="O1874" s="63" t="str">
        <f>IF(OR(E1874="",F1874=""),"",SUMIFS('C. Consumer Service Detail'!$J$11:$J$5010,'C. Consumer Service Detail'!$D$11:$D$5010,$C1874,'C. Consumer Service Detail'!$E$11:$E$5010,$D1874,'C. Consumer Service Detail'!$F$11:$F$5010,'B. Consumer Budget'!$G1874,'C. Consumer Service Detail'!$P$11:$P$5010,"Denied"))</f>
        <v/>
      </c>
    </row>
    <row r="1875" spans="2:15" x14ac:dyDescent="0.25">
      <c r="B1875" s="64">
        <f t="shared" si="29"/>
        <v>1865</v>
      </c>
      <c r="C1875" s="68"/>
      <c r="D1875" s="69"/>
      <c r="E1875" s="103"/>
      <c r="F1875" s="69"/>
      <c r="G1875" s="89"/>
      <c r="H1875" s="69"/>
      <c r="I1875" s="70"/>
      <c r="J1875" s="70"/>
      <c r="K1875" s="121">
        <f>'B. Consumer Budget'!$I1875-'B. Consumer Budget'!$J1875</f>
        <v>0</v>
      </c>
      <c r="L1875" s="120" t="str">
        <f>IF(OR(C1875="",D1875=""),"",SUMIFS('C. Consumer Service Detail'!$J$11:$J$5010,'C. Consumer Service Detail'!$D$11:$D$5010,$C1875,'C. Consumer Service Detail'!$E$11:$E$5010,$D1875,'C. Consumer Service Detail'!$F$11:$F$5010,'B. Consumer Budget'!$G1875))</f>
        <v/>
      </c>
      <c r="M1875" s="120">
        <f>IF('B. Consumer Budget'!$K1875&lt;0,0,IF('B. Consumer Budget'!$L1875&gt;'B. Consumer Budget'!$K1875,'B. Consumer Budget'!$K1875,'B. Consumer Budget'!$L1875))</f>
        <v>0</v>
      </c>
      <c r="N1875" s="120" t="str">
        <f>IF('B. Consumer Budget'!$L1875="","",'B. Consumer Budget'!$M1875-'B. Consumer Budget'!$L1875)</f>
        <v/>
      </c>
      <c r="O1875" s="63" t="str">
        <f>IF(OR(E1875="",F1875=""),"",SUMIFS('C. Consumer Service Detail'!$J$11:$J$5010,'C. Consumer Service Detail'!$D$11:$D$5010,$C1875,'C. Consumer Service Detail'!$E$11:$E$5010,$D1875,'C. Consumer Service Detail'!$F$11:$F$5010,'B. Consumer Budget'!$G1875,'C. Consumer Service Detail'!$P$11:$P$5010,"Denied"))</f>
        <v/>
      </c>
    </row>
    <row r="1876" spans="2:15" x14ac:dyDescent="0.25">
      <c r="B1876" s="64">
        <f t="shared" si="29"/>
        <v>1866</v>
      </c>
      <c r="C1876" s="65"/>
      <c r="D1876" s="66"/>
      <c r="E1876" s="104"/>
      <c r="F1876" s="66"/>
      <c r="G1876" s="88"/>
      <c r="H1876" s="66"/>
      <c r="I1876" s="67"/>
      <c r="J1876" s="67"/>
      <c r="K1876" s="121">
        <f>'B. Consumer Budget'!$I1876-'B. Consumer Budget'!$J1876</f>
        <v>0</v>
      </c>
      <c r="L1876" s="120" t="str">
        <f>IF(OR(C1876="",D1876=""),"",SUMIFS('C. Consumer Service Detail'!$J$11:$J$5010,'C. Consumer Service Detail'!$D$11:$D$5010,$C1876,'C. Consumer Service Detail'!$E$11:$E$5010,$D1876,'C. Consumer Service Detail'!$F$11:$F$5010,'B. Consumer Budget'!$G1876))</f>
        <v/>
      </c>
      <c r="M1876" s="120">
        <f>IF('B. Consumer Budget'!$K1876&lt;0,0,IF('B. Consumer Budget'!$L1876&gt;'B. Consumer Budget'!$K1876,'B. Consumer Budget'!$K1876,'B. Consumer Budget'!$L1876))</f>
        <v>0</v>
      </c>
      <c r="N1876" s="120" t="str">
        <f>IF('B. Consumer Budget'!$L1876="","",'B. Consumer Budget'!$M1876-'B. Consumer Budget'!$L1876)</f>
        <v/>
      </c>
      <c r="O1876" s="63" t="str">
        <f>IF(OR(E1876="",F1876=""),"",SUMIFS('C. Consumer Service Detail'!$J$11:$J$5010,'C. Consumer Service Detail'!$D$11:$D$5010,$C1876,'C. Consumer Service Detail'!$E$11:$E$5010,$D1876,'C. Consumer Service Detail'!$F$11:$F$5010,'B. Consumer Budget'!$G1876,'C. Consumer Service Detail'!$P$11:$P$5010,"Denied"))</f>
        <v/>
      </c>
    </row>
    <row r="1877" spans="2:15" x14ac:dyDescent="0.25">
      <c r="B1877" s="64">
        <f t="shared" si="29"/>
        <v>1867</v>
      </c>
      <c r="C1877" s="68"/>
      <c r="D1877" s="69"/>
      <c r="E1877" s="103"/>
      <c r="F1877" s="69"/>
      <c r="G1877" s="89"/>
      <c r="H1877" s="69"/>
      <c r="I1877" s="70"/>
      <c r="J1877" s="70"/>
      <c r="K1877" s="121">
        <f>'B. Consumer Budget'!$I1877-'B. Consumer Budget'!$J1877</f>
        <v>0</v>
      </c>
      <c r="L1877" s="120" t="str">
        <f>IF(OR(C1877="",D1877=""),"",SUMIFS('C. Consumer Service Detail'!$J$11:$J$5010,'C. Consumer Service Detail'!$D$11:$D$5010,$C1877,'C. Consumer Service Detail'!$E$11:$E$5010,$D1877,'C. Consumer Service Detail'!$F$11:$F$5010,'B. Consumer Budget'!$G1877))</f>
        <v/>
      </c>
      <c r="M1877" s="120">
        <f>IF('B. Consumer Budget'!$K1877&lt;0,0,IF('B. Consumer Budget'!$L1877&gt;'B. Consumer Budget'!$K1877,'B. Consumer Budget'!$K1877,'B. Consumer Budget'!$L1877))</f>
        <v>0</v>
      </c>
      <c r="N1877" s="120" t="str">
        <f>IF('B. Consumer Budget'!$L1877="","",'B. Consumer Budget'!$M1877-'B. Consumer Budget'!$L1877)</f>
        <v/>
      </c>
      <c r="O1877" s="63" t="str">
        <f>IF(OR(E1877="",F1877=""),"",SUMIFS('C. Consumer Service Detail'!$J$11:$J$5010,'C. Consumer Service Detail'!$D$11:$D$5010,$C1877,'C. Consumer Service Detail'!$E$11:$E$5010,$D1877,'C. Consumer Service Detail'!$F$11:$F$5010,'B. Consumer Budget'!$G1877,'C. Consumer Service Detail'!$P$11:$P$5010,"Denied"))</f>
        <v/>
      </c>
    </row>
    <row r="1878" spans="2:15" x14ac:dyDescent="0.25">
      <c r="B1878" s="64">
        <f t="shared" si="29"/>
        <v>1868</v>
      </c>
      <c r="C1878" s="65"/>
      <c r="D1878" s="66"/>
      <c r="E1878" s="104"/>
      <c r="F1878" s="66"/>
      <c r="G1878" s="88"/>
      <c r="H1878" s="66"/>
      <c r="I1878" s="67"/>
      <c r="J1878" s="67"/>
      <c r="K1878" s="121">
        <f>'B. Consumer Budget'!$I1878-'B. Consumer Budget'!$J1878</f>
        <v>0</v>
      </c>
      <c r="L1878" s="120" t="str">
        <f>IF(OR(C1878="",D1878=""),"",SUMIFS('C. Consumer Service Detail'!$J$11:$J$5010,'C. Consumer Service Detail'!$D$11:$D$5010,$C1878,'C. Consumer Service Detail'!$E$11:$E$5010,$D1878,'C. Consumer Service Detail'!$F$11:$F$5010,'B. Consumer Budget'!$G1878))</f>
        <v/>
      </c>
      <c r="M1878" s="120">
        <f>IF('B. Consumer Budget'!$K1878&lt;0,0,IF('B. Consumer Budget'!$L1878&gt;'B. Consumer Budget'!$K1878,'B. Consumer Budget'!$K1878,'B. Consumer Budget'!$L1878))</f>
        <v>0</v>
      </c>
      <c r="N1878" s="120" t="str">
        <f>IF('B. Consumer Budget'!$L1878="","",'B. Consumer Budget'!$M1878-'B. Consumer Budget'!$L1878)</f>
        <v/>
      </c>
      <c r="O1878" s="63" t="str">
        <f>IF(OR(E1878="",F1878=""),"",SUMIFS('C. Consumer Service Detail'!$J$11:$J$5010,'C. Consumer Service Detail'!$D$11:$D$5010,$C1878,'C. Consumer Service Detail'!$E$11:$E$5010,$D1878,'C. Consumer Service Detail'!$F$11:$F$5010,'B. Consumer Budget'!$G1878,'C. Consumer Service Detail'!$P$11:$P$5010,"Denied"))</f>
        <v/>
      </c>
    </row>
    <row r="1879" spans="2:15" x14ac:dyDescent="0.25">
      <c r="B1879" s="64">
        <f t="shared" si="29"/>
        <v>1869</v>
      </c>
      <c r="C1879" s="68"/>
      <c r="D1879" s="69"/>
      <c r="E1879" s="103"/>
      <c r="F1879" s="69"/>
      <c r="G1879" s="89"/>
      <c r="H1879" s="69"/>
      <c r="I1879" s="70"/>
      <c r="J1879" s="70"/>
      <c r="K1879" s="121">
        <f>'B. Consumer Budget'!$I1879-'B. Consumer Budget'!$J1879</f>
        <v>0</v>
      </c>
      <c r="L1879" s="120" t="str">
        <f>IF(OR(C1879="",D1879=""),"",SUMIFS('C. Consumer Service Detail'!$J$11:$J$5010,'C. Consumer Service Detail'!$D$11:$D$5010,$C1879,'C. Consumer Service Detail'!$E$11:$E$5010,$D1879,'C. Consumer Service Detail'!$F$11:$F$5010,'B. Consumer Budget'!$G1879))</f>
        <v/>
      </c>
      <c r="M1879" s="120">
        <f>IF('B. Consumer Budget'!$K1879&lt;0,0,IF('B. Consumer Budget'!$L1879&gt;'B. Consumer Budget'!$K1879,'B. Consumer Budget'!$K1879,'B. Consumer Budget'!$L1879))</f>
        <v>0</v>
      </c>
      <c r="N1879" s="120" t="str">
        <f>IF('B. Consumer Budget'!$L1879="","",'B. Consumer Budget'!$M1879-'B. Consumer Budget'!$L1879)</f>
        <v/>
      </c>
      <c r="O1879" s="63" t="str">
        <f>IF(OR(E1879="",F1879=""),"",SUMIFS('C. Consumer Service Detail'!$J$11:$J$5010,'C. Consumer Service Detail'!$D$11:$D$5010,$C1879,'C. Consumer Service Detail'!$E$11:$E$5010,$D1879,'C. Consumer Service Detail'!$F$11:$F$5010,'B. Consumer Budget'!$G1879,'C. Consumer Service Detail'!$P$11:$P$5010,"Denied"))</f>
        <v/>
      </c>
    </row>
    <row r="1880" spans="2:15" x14ac:dyDescent="0.25">
      <c r="B1880" s="64">
        <f t="shared" si="29"/>
        <v>1870</v>
      </c>
      <c r="C1880" s="65"/>
      <c r="D1880" s="66"/>
      <c r="E1880" s="104"/>
      <c r="F1880" s="66"/>
      <c r="G1880" s="88"/>
      <c r="H1880" s="66"/>
      <c r="I1880" s="67"/>
      <c r="J1880" s="67"/>
      <c r="K1880" s="121">
        <f>'B. Consumer Budget'!$I1880-'B. Consumer Budget'!$J1880</f>
        <v>0</v>
      </c>
      <c r="L1880" s="120" t="str">
        <f>IF(OR(C1880="",D1880=""),"",SUMIFS('C. Consumer Service Detail'!$J$11:$J$5010,'C. Consumer Service Detail'!$D$11:$D$5010,$C1880,'C. Consumer Service Detail'!$E$11:$E$5010,$D1880,'C. Consumer Service Detail'!$F$11:$F$5010,'B. Consumer Budget'!$G1880))</f>
        <v/>
      </c>
      <c r="M1880" s="120">
        <f>IF('B. Consumer Budget'!$K1880&lt;0,0,IF('B. Consumer Budget'!$L1880&gt;'B. Consumer Budget'!$K1880,'B. Consumer Budget'!$K1880,'B. Consumer Budget'!$L1880))</f>
        <v>0</v>
      </c>
      <c r="N1880" s="120" t="str">
        <f>IF('B. Consumer Budget'!$L1880="","",'B. Consumer Budget'!$M1880-'B. Consumer Budget'!$L1880)</f>
        <v/>
      </c>
      <c r="O1880" s="63" t="str">
        <f>IF(OR(E1880="",F1880=""),"",SUMIFS('C. Consumer Service Detail'!$J$11:$J$5010,'C. Consumer Service Detail'!$D$11:$D$5010,$C1880,'C. Consumer Service Detail'!$E$11:$E$5010,$D1880,'C. Consumer Service Detail'!$F$11:$F$5010,'B. Consumer Budget'!$G1880,'C. Consumer Service Detail'!$P$11:$P$5010,"Denied"))</f>
        <v/>
      </c>
    </row>
    <row r="1881" spans="2:15" x14ac:dyDescent="0.25">
      <c r="B1881" s="64">
        <f t="shared" si="29"/>
        <v>1871</v>
      </c>
      <c r="C1881" s="68"/>
      <c r="D1881" s="69"/>
      <c r="E1881" s="103"/>
      <c r="F1881" s="69"/>
      <c r="G1881" s="89"/>
      <c r="H1881" s="69"/>
      <c r="I1881" s="70"/>
      <c r="J1881" s="70"/>
      <c r="K1881" s="121">
        <f>'B. Consumer Budget'!$I1881-'B. Consumer Budget'!$J1881</f>
        <v>0</v>
      </c>
      <c r="L1881" s="120" t="str">
        <f>IF(OR(C1881="",D1881=""),"",SUMIFS('C. Consumer Service Detail'!$J$11:$J$5010,'C. Consumer Service Detail'!$D$11:$D$5010,$C1881,'C. Consumer Service Detail'!$E$11:$E$5010,$D1881,'C. Consumer Service Detail'!$F$11:$F$5010,'B. Consumer Budget'!$G1881))</f>
        <v/>
      </c>
      <c r="M1881" s="120">
        <f>IF('B. Consumer Budget'!$K1881&lt;0,0,IF('B. Consumer Budget'!$L1881&gt;'B. Consumer Budget'!$K1881,'B. Consumer Budget'!$K1881,'B. Consumer Budget'!$L1881))</f>
        <v>0</v>
      </c>
      <c r="N1881" s="120" t="str">
        <f>IF('B. Consumer Budget'!$L1881="","",'B. Consumer Budget'!$M1881-'B. Consumer Budget'!$L1881)</f>
        <v/>
      </c>
      <c r="O1881" s="63" t="str">
        <f>IF(OR(E1881="",F1881=""),"",SUMIFS('C. Consumer Service Detail'!$J$11:$J$5010,'C. Consumer Service Detail'!$D$11:$D$5010,$C1881,'C. Consumer Service Detail'!$E$11:$E$5010,$D1881,'C. Consumer Service Detail'!$F$11:$F$5010,'B. Consumer Budget'!$G1881,'C. Consumer Service Detail'!$P$11:$P$5010,"Denied"))</f>
        <v/>
      </c>
    </row>
    <row r="1882" spans="2:15" x14ac:dyDescent="0.25">
      <c r="B1882" s="64">
        <f t="shared" si="29"/>
        <v>1872</v>
      </c>
      <c r="C1882" s="65"/>
      <c r="D1882" s="66"/>
      <c r="E1882" s="104"/>
      <c r="F1882" s="66"/>
      <c r="G1882" s="88"/>
      <c r="H1882" s="66"/>
      <c r="I1882" s="67"/>
      <c r="J1882" s="67"/>
      <c r="K1882" s="121">
        <f>'B. Consumer Budget'!$I1882-'B. Consumer Budget'!$J1882</f>
        <v>0</v>
      </c>
      <c r="L1882" s="120" t="str">
        <f>IF(OR(C1882="",D1882=""),"",SUMIFS('C. Consumer Service Detail'!$J$11:$J$5010,'C. Consumer Service Detail'!$D$11:$D$5010,$C1882,'C. Consumer Service Detail'!$E$11:$E$5010,$D1882,'C. Consumer Service Detail'!$F$11:$F$5010,'B. Consumer Budget'!$G1882))</f>
        <v/>
      </c>
      <c r="M1882" s="120">
        <f>IF('B. Consumer Budget'!$K1882&lt;0,0,IF('B. Consumer Budget'!$L1882&gt;'B. Consumer Budget'!$K1882,'B. Consumer Budget'!$K1882,'B. Consumer Budget'!$L1882))</f>
        <v>0</v>
      </c>
      <c r="N1882" s="120" t="str">
        <f>IF('B. Consumer Budget'!$L1882="","",'B. Consumer Budget'!$M1882-'B. Consumer Budget'!$L1882)</f>
        <v/>
      </c>
      <c r="O1882" s="63" t="str">
        <f>IF(OR(E1882="",F1882=""),"",SUMIFS('C. Consumer Service Detail'!$J$11:$J$5010,'C. Consumer Service Detail'!$D$11:$D$5010,$C1882,'C. Consumer Service Detail'!$E$11:$E$5010,$D1882,'C. Consumer Service Detail'!$F$11:$F$5010,'B. Consumer Budget'!$G1882,'C. Consumer Service Detail'!$P$11:$P$5010,"Denied"))</f>
        <v/>
      </c>
    </row>
    <row r="1883" spans="2:15" x14ac:dyDescent="0.25">
      <c r="B1883" s="64">
        <f t="shared" si="29"/>
        <v>1873</v>
      </c>
      <c r="C1883" s="68"/>
      <c r="D1883" s="69"/>
      <c r="E1883" s="103"/>
      <c r="F1883" s="69"/>
      <c r="G1883" s="89"/>
      <c r="H1883" s="69"/>
      <c r="I1883" s="70"/>
      <c r="J1883" s="70"/>
      <c r="K1883" s="121">
        <f>'B. Consumer Budget'!$I1883-'B. Consumer Budget'!$J1883</f>
        <v>0</v>
      </c>
      <c r="L1883" s="120" t="str">
        <f>IF(OR(C1883="",D1883=""),"",SUMIFS('C. Consumer Service Detail'!$J$11:$J$5010,'C. Consumer Service Detail'!$D$11:$D$5010,$C1883,'C. Consumer Service Detail'!$E$11:$E$5010,$D1883,'C. Consumer Service Detail'!$F$11:$F$5010,'B. Consumer Budget'!$G1883))</f>
        <v/>
      </c>
      <c r="M1883" s="120">
        <f>IF('B. Consumer Budget'!$K1883&lt;0,0,IF('B. Consumer Budget'!$L1883&gt;'B. Consumer Budget'!$K1883,'B. Consumer Budget'!$K1883,'B. Consumer Budget'!$L1883))</f>
        <v>0</v>
      </c>
      <c r="N1883" s="120" t="str">
        <f>IF('B. Consumer Budget'!$L1883="","",'B. Consumer Budget'!$M1883-'B. Consumer Budget'!$L1883)</f>
        <v/>
      </c>
      <c r="O1883" s="63" t="str">
        <f>IF(OR(E1883="",F1883=""),"",SUMIFS('C. Consumer Service Detail'!$J$11:$J$5010,'C. Consumer Service Detail'!$D$11:$D$5010,$C1883,'C. Consumer Service Detail'!$E$11:$E$5010,$D1883,'C. Consumer Service Detail'!$F$11:$F$5010,'B. Consumer Budget'!$G1883,'C. Consumer Service Detail'!$P$11:$P$5010,"Denied"))</f>
        <v/>
      </c>
    </row>
    <row r="1884" spans="2:15" x14ac:dyDescent="0.25">
      <c r="B1884" s="64">
        <f t="shared" si="29"/>
        <v>1874</v>
      </c>
      <c r="C1884" s="65"/>
      <c r="D1884" s="66"/>
      <c r="E1884" s="104"/>
      <c r="F1884" s="66"/>
      <c r="G1884" s="88"/>
      <c r="H1884" s="66"/>
      <c r="I1884" s="67"/>
      <c r="J1884" s="67"/>
      <c r="K1884" s="121">
        <f>'B. Consumer Budget'!$I1884-'B. Consumer Budget'!$J1884</f>
        <v>0</v>
      </c>
      <c r="L1884" s="120" t="str">
        <f>IF(OR(C1884="",D1884=""),"",SUMIFS('C. Consumer Service Detail'!$J$11:$J$5010,'C. Consumer Service Detail'!$D$11:$D$5010,$C1884,'C. Consumer Service Detail'!$E$11:$E$5010,$D1884,'C. Consumer Service Detail'!$F$11:$F$5010,'B. Consumer Budget'!$G1884))</f>
        <v/>
      </c>
      <c r="M1884" s="120">
        <f>IF('B. Consumer Budget'!$K1884&lt;0,0,IF('B. Consumer Budget'!$L1884&gt;'B. Consumer Budget'!$K1884,'B. Consumer Budget'!$K1884,'B. Consumer Budget'!$L1884))</f>
        <v>0</v>
      </c>
      <c r="N1884" s="120" t="str">
        <f>IF('B. Consumer Budget'!$L1884="","",'B. Consumer Budget'!$M1884-'B. Consumer Budget'!$L1884)</f>
        <v/>
      </c>
      <c r="O1884" s="63" t="str">
        <f>IF(OR(E1884="",F1884=""),"",SUMIFS('C. Consumer Service Detail'!$J$11:$J$5010,'C. Consumer Service Detail'!$D$11:$D$5010,$C1884,'C. Consumer Service Detail'!$E$11:$E$5010,$D1884,'C. Consumer Service Detail'!$F$11:$F$5010,'B. Consumer Budget'!$G1884,'C. Consumer Service Detail'!$P$11:$P$5010,"Denied"))</f>
        <v/>
      </c>
    </row>
    <row r="1885" spans="2:15" x14ac:dyDescent="0.25">
      <c r="B1885" s="64">
        <f t="shared" si="29"/>
        <v>1875</v>
      </c>
      <c r="C1885" s="68"/>
      <c r="D1885" s="69"/>
      <c r="E1885" s="103"/>
      <c r="F1885" s="69"/>
      <c r="G1885" s="89"/>
      <c r="H1885" s="69"/>
      <c r="I1885" s="70"/>
      <c r="J1885" s="70"/>
      <c r="K1885" s="121">
        <f>'B. Consumer Budget'!$I1885-'B. Consumer Budget'!$J1885</f>
        <v>0</v>
      </c>
      <c r="L1885" s="120" t="str">
        <f>IF(OR(C1885="",D1885=""),"",SUMIFS('C. Consumer Service Detail'!$J$11:$J$5010,'C. Consumer Service Detail'!$D$11:$D$5010,$C1885,'C. Consumer Service Detail'!$E$11:$E$5010,$D1885,'C. Consumer Service Detail'!$F$11:$F$5010,'B. Consumer Budget'!$G1885))</f>
        <v/>
      </c>
      <c r="M1885" s="120">
        <f>IF('B. Consumer Budget'!$K1885&lt;0,0,IF('B. Consumer Budget'!$L1885&gt;'B. Consumer Budget'!$K1885,'B. Consumer Budget'!$K1885,'B. Consumer Budget'!$L1885))</f>
        <v>0</v>
      </c>
      <c r="N1885" s="120" t="str">
        <f>IF('B. Consumer Budget'!$L1885="","",'B. Consumer Budget'!$M1885-'B. Consumer Budget'!$L1885)</f>
        <v/>
      </c>
      <c r="O1885" s="63" t="str">
        <f>IF(OR(E1885="",F1885=""),"",SUMIFS('C. Consumer Service Detail'!$J$11:$J$5010,'C. Consumer Service Detail'!$D$11:$D$5010,$C1885,'C. Consumer Service Detail'!$E$11:$E$5010,$D1885,'C. Consumer Service Detail'!$F$11:$F$5010,'B. Consumer Budget'!$G1885,'C. Consumer Service Detail'!$P$11:$P$5010,"Denied"))</f>
        <v/>
      </c>
    </row>
    <row r="1886" spans="2:15" x14ac:dyDescent="0.25">
      <c r="B1886" s="64">
        <f t="shared" si="29"/>
        <v>1876</v>
      </c>
      <c r="C1886" s="65"/>
      <c r="D1886" s="66"/>
      <c r="E1886" s="104"/>
      <c r="F1886" s="66"/>
      <c r="G1886" s="88"/>
      <c r="H1886" s="66"/>
      <c r="I1886" s="67"/>
      <c r="J1886" s="67"/>
      <c r="K1886" s="121">
        <f>'B. Consumer Budget'!$I1886-'B. Consumer Budget'!$J1886</f>
        <v>0</v>
      </c>
      <c r="L1886" s="120" t="str">
        <f>IF(OR(C1886="",D1886=""),"",SUMIFS('C. Consumer Service Detail'!$J$11:$J$5010,'C. Consumer Service Detail'!$D$11:$D$5010,$C1886,'C. Consumer Service Detail'!$E$11:$E$5010,$D1886,'C. Consumer Service Detail'!$F$11:$F$5010,'B. Consumer Budget'!$G1886))</f>
        <v/>
      </c>
      <c r="M1886" s="120">
        <f>IF('B. Consumer Budget'!$K1886&lt;0,0,IF('B. Consumer Budget'!$L1886&gt;'B. Consumer Budget'!$K1886,'B. Consumer Budget'!$K1886,'B. Consumer Budget'!$L1886))</f>
        <v>0</v>
      </c>
      <c r="N1886" s="120" t="str">
        <f>IF('B. Consumer Budget'!$L1886="","",'B. Consumer Budget'!$M1886-'B. Consumer Budget'!$L1886)</f>
        <v/>
      </c>
      <c r="O1886" s="63" t="str">
        <f>IF(OR(E1886="",F1886=""),"",SUMIFS('C. Consumer Service Detail'!$J$11:$J$5010,'C. Consumer Service Detail'!$D$11:$D$5010,$C1886,'C. Consumer Service Detail'!$E$11:$E$5010,$D1886,'C. Consumer Service Detail'!$F$11:$F$5010,'B. Consumer Budget'!$G1886,'C. Consumer Service Detail'!$P$11:$P$5010,"Denied"))</f>
        <v/>
      </c>
    </row>
    <row r="1887" spans="2:15" x14ac:dyDescent="0.25">
      <c r="B1887" s="64">
        <f t="shared" si="29"/>
        <v>1877</v>
      </c>
      <c r="C1887" s="68"/>
      <c r="D1887" s="69"/>
      <c r="E1887" s="103"/>
      <c r="F1887" s="69"/>
      <c r="G1887" s="89"/>
      <c r="H1887" s="69"/>
      <c r="I1887" s="70"/>
      <c r="J1887" s="70"/>
      <c r="K1887" s="121">
        <f>'B. Consumer Budget'!$I1887-'B. Consumer Budget'!$J1887</f>
        <v>0</v>
      </c>
      <c r="L1887" s="120" t="str">
        <f>IF(OR(C1887="",D1887=""),"",SUMIFS('C. Consumer Service Detail'!$J$11:$J$5010,'C. Consumer Service Detail'!$D$11:$D$5010,$C1887,'C. Consumer Service Detail'!$E$11:$E$5010,$D1887,'C. Consumer Service Detail'!$F$11:$F$5010,'B. Consumer Budget'!$G1887))</f>
        <v/>
      </c>
      <c r="M1887" s="120">
        <f>IF('B. Consumer Budget'!$K1887&lt;0,0,IF('B. Consumer Budget'!$L1887&gt;'B. Consumer Budget'!$K1887,'B. Consumer Budget'!$K1887,'B. Consumer Budget'!$L1887))</f>
        <v>0</v>
      </c>
      <c r="N1887" s="120" t="str">
        <f>IF('B. Consumer Budget'!$L1887="","",'B. Consumer Budget'!$M1887-'B. Consumer Budget'!$L1887)</f>
        <v/>
      </c>
      <c r="O1887" s="63" t="str">
        <f>IF(OR(E1887="",F1887=""),"",SUMIFS('C. Consumer Service Detail'!$J$11:$J$5010,'C. Consumer Service Detail'!$D$11:$D$5010,$C1887,'C. Consumer Service Detail'!$E$11:$E$5010,$D1887,'C. Consumer Service Detail'!$F$11:$F$5010,'B. Consumer Budget'!$G1887,'C. Consumer Service Detail'!$P$11:$P$5010,"Denied"))</f>
        <v/>
      </c>
    </row>
    <row r="1888" spans="2:15" x14ac:dyDescent="0.25">
      <c r="B1888" s="64">
        <f t="shared" si="29"/>
        <v>1878</v>
      </c>
      <c r="C1888" s="65"/>
      <c r="D1888" s="66"/>
      <c r="E1888" s="104"/>
      <c r="F1888" s="66"/>
      <c r="G1888" s="88"/>
      <c r="H1888" s="66"/>
      <c r="I1888" s="67"/>
      <c r="J1888" s="67"/>
      <c r="K1888" s="121">
        <f>'B. Consumer Budget'!$I1888-'B. Consumer Budget'!$J1888</f>
        <v>0</v>
      </c>
      <c r="L1888" s="120" t="str">
        <f>IF(OR(C1888="",D1888=""),"",SUMIFS('C. Consumer Service Detail'!$J$11:$J$5010,'C. Consumer Service Detail'!$D$11:$D$5010,$C1888,'C. Consumer Service Detail'!$E$11:$E$5010,$D1888,'C. Consumer Service Detail'!$F$11:$F$5010,'B. Consumer Budget'!$G1888))</f>
        <v/>
      </c>
      <c r="M1888" s="120">
        <f>IF('B. Consumer Budget'!$K1888&lt;0,0,IF('B. Consumer Budget'!$L1888&gt;'B. Consumer Budget'!$K1888,'B. Consumer Budget'!$K1888,'B. Consumer Budget'!$L1888))</f>
        <v>0</v>
      </c>
      <c r="N1888" s="120" t="str">
        <f>IF('B. Consumer Budget'!$L1888="","",'B. Consumer Budget'!$M1888-'B. Consumer Budget'!$L1888)</f>
        <v/>
      </c>
      <c r="O1888" s="63" t="str">
        <f>IF(OR(E1888="",F1888=""),"",SUMIFS('C. Consumer Service Detail'!$J$11:$J$5010,'C. Consumer Service Detail'!$D$11:$D$5010,$C1888,'C. Consumer Service Detail'!$E$11:$E$5010,$D1888,'C. Consumer Service Detail'!$F$11:$F$5010,'B. Consumer Budget'!$G1888,'C. Consumer Service Detail'!$P$11:$P$5010,"Denied"))</f>
        <v/>
      </c>
    </row>
    <row r="1889" spans="2:15" x14ac:dyDescent="0.25">
      <c r="B1889" s="64">
        <f t="shared" si="29"/>
        <v>1879</v>
      </c>
      <c r="C1889" s="68"/>
      <c r="D1889" s="69"/>
      <c r="E1889" s="103"/>
      <c r="F1889" s="69"/>
      <c r="G1889" s="89"/>
      <c r="H1889" s="69"/>
      <c r="I1889" s="70"/>
      <c r="J1889" s="70"/>
      <c r="K1889" s="121">
        <f>'B. Consumer Budget'!$I1889-'B. Consumer Budget'!$J1889</f>
        <v>0</v>
      </c>
      <c r="L1889" s="120" t="str">
        <f>IF(OR(C1889="",D1889=""),"",SUMIFS('C. Consumer Service Detail'!$J$11:$J$5010,'C. Consumer Service Detail'!$D$11:$D$5010,$C1889,'C. Consumer Service Detail'!$E$11:$E$5010,$D1889,'C. Consumer Service Detail'!$F$11:$F$5010,'B. Consumer Budget'!$G1889))</f>
        <v/>
      </c>
      <c r="M1889" s="120">
        <f>IF('B. Consumer Budget'!$K1889&lt;0,0,IF('B. Consumer Budget'!$L1889&gt;'B. Consumer Budget'!$K1889,'B. Consumer Budget'!$K1889,'B. Consumer Budget'!$L1889))</f>
        <v>0</v>
      </c>
      <c r="N1889" s="120" t="str">
        <f>IF('B. Consumer Budget'!$L1889="","",'B. Consumer Budget'!$M1889-'B. Consumer Budget'!$L1889)</f>
        <v/>
      </c>
      <c r="O1889" s="63" t="str">
        <f>IF(OR(E1889="",F1889=""),"",SUMIFS('C. Consumer Service Detail'!$J$11:$J$5010,'C. Consumer Service Detail'!$D$11:$D$5010,$C1889,'C. Consumer Service Detail'!$E$11:$E$5010,$D1889,'C. Consumer Service Detail'!$F$11:$F$5010,'B. Consumer Budget'!$G1889,'C. Consumer Service Detail'!$P$11:$P$5010,"Denied"))</f>
        <v/>
      </c>
    </row>
    <row r="1890" spans="2:15" x14ac:dyDescent="0.25">
      <c r="B1890" s="64">
        <f t="shared" si="29"/>
        <v>1880</v>
      </c>
      <c r="C1890" s="65"/>
      <c r="D1890" s="66"/>
      <c r="E1890" s="104"/>
      <c r="F1890" s="66"/>
      <c r="G1890" s="88"/>
      <c r="H1890" s="66"/>
      <c r="I1890" s="67"/>
      <c r="J1890" s="67"/>
      <c r="K1890" s="121">
        <f>'B. Consumer Budget'!$I1890-'B. Consumer Budget'!$J1890</f>
        <v>0</v>
      </c>
      <c r="L1890" s="120" t="str">
        <f>IF(OR(C1890="",D1890=""),"",SUMIFS('C. Consumer Service Detail'!$J$11:$J$5010,'C. Consumer Service Detail'!$D$11:$D$5010,$C1890,'C. Consumer Service Detail'!$E$11:$E$5010,$D1890,'C. Consumer Service Detail'!$F$11:$F$5010,'B. Consumer Budget'!$G1890))</f>
        <v/>
      </c>
      <c r="M1890" s="120">
        <f>IF('B. Consumer Budget'!$K1890&lt;0,0,IF('B. Consumer Budget'!$L1890&gt;'B. Consumer Budget'!$K1890,'B. Consumer Budget'!$K1890,'B. Consumer Budget'!$L1890))</f>
        <v>0</v>
      </c>
      <c r="N1890" s="120" t="str">
        <f>IF('B. Consumer Budget'!$L1890="","",'B. Consumer Budget'!$M1890-'B. Consumer Budget'!$L1890)</f>
        <v/>
      </c>
      <c r="O1890" s="63" t="str">
        <f>IF(OR(E1890="",F1890=""),"",SUMIFS('C. Consumer Service Detail'!$J$11:$J$5010,'C. Consumer Service Detail'!$D$11:$D$5010,$C1890,'C. Consumer Service Detail'!$E$11:$E$5010,$D1890,'C. Consumer Service Detail'!$F$11:$F$5010,'B. Consumer Budget'!$G1890,'C. Consumer Service Detail'!$P$11:$P$5010,"Denied"))</f>
        <v/>
      </c>
    </row>
    <row r="1891" spans="2:15" x14ac:dyDescent="0.25">
      <c r="B1891" s="64">
        <f t="shared" si="29"/>
        <v>1881</v>
      </c>
      <c r="C1891" s="68"/>
      <c r="D1891" s="69"/>
      <c r="E1891" s="103"/>
      <c r="F1891" s="69"/>
      <c r="G1891" s="89"/>
      <c r="H1891" s="69"/>
      <c r="I1891" s="70"/>
      <c r="J1891" s="70"/>
      <c r="K1891" s="121">
        <f>'B. Consumer Budget'!$I1891-'B. Consumer Budget'!$J1891</f>
        <v>0</v>
      </c>
      <c r="L1891" s="120" t="str">
        <f>IF(OR(C1891="",D1891=""),"",SUMIFS('C. Consumer Service Detail'!$J$11:$J$5010,'C. Consumer Service Detail'!$D$11:$D$5010,$C1891,'C. Consumer Service Detail'!$E$11:$E$5010,$D1891,'C. Consumer Service Detail'!$F$11:$F$5010,'B. Consumer Budget'!$G1891))</f>
        <v/>
      </c>
      <c r="M1891" s="120">
        <f>IF('B. Consumer Budget'!$K1891&lt;0,0,IF('B. Consumer Budget'!$L1891&gt;'B. Consumer Budget'!$K1891,'B. Consumer Budget'!$K1891,'B. Consumer Budget'!$L1891))</f>
        <v>0</v>
      </c>
      <c r="N1891" s="120" t="str">
        <f>IF('B. Consumer Budget'!$L1891="","",'B. Consumer Budget'!$M1891-'B. Consumer Budget'!$L1891)</f>
        <v/>
      </c>
      <c r="O1891" s="63" t="str">
        <f>IF(OR(E1891="",F1891=""),"",SUMIFS('C. Consumer Service Detail'!$J$11:$J$5010,'C. Consumer Service Detail'!$D$11:$D$5010,$C1891,'C. Consumer Service Detail'!$E$11:$E$5010,$D1891,'C. Consumer Service Detail'!$F$11:$F$5010,'B. Consumer Budget'!$G1891,'C. Consumer Service Detail'!$P$11:$P$5010,"Denied"))</f>
        <v/>
      </c>
    </row>
    <row r="1892" spans="2:15" x14ac:dyDescent="0.25">
      <c r="B1892" s="64">
        <f t="shared" si="29"/>
        <v>1882</v>
      </c>
      <c r="C1892" s="65"/>
      <c r="D1892" s="66"/>
      <c r="E1892" s="104"/>
      <c r="F1892" s="66"/>
      <c r="G1892" s="88"/>
      <c r="H1892" s="66"/>
      <c r="I1892" s="67"/>
      <c r="J1892" s="67"/>
      <c r="K1892" s="121">
        <f>'B. Consumer Budget'!$I1892-'B. Consumer Budget'!$J1892</f>
        <v>0</v>
      </c>
      <c r="L1892" s="120" t="str">
        <f>IF(OR(C1892="",D1892=""),"",SUMIFS('C. Consumer Service Detail'!$J$11:$J$5010,'C. Consumer Service Detail'!$D$11:$D$5010,$C1892,'C. Consumer Service Detail'!$E$11:$E$5010,$D1892,'C. Consumer Service Detail'!$F$11:$F$5010,'B. Consumer Budget'!$G1892))</f>
        <v/>
      </c>
      <c r="M1892" s="120">
        <f>IF('B. Consumer Budget'!$K1892&lt;0,0,IF('B. Consumer Budget'!$L1892&gt;'B. Consumer Budget'!$K1892,'B. Consumer Budget'!$K1892,'B. Consumer Budget'!$L1892))</f>
        <v>0</v>
      </c>
      <c r="N1892" s="120" t="str">
        <f>IF('B. Consumer Budget'!$L1892="","",'B. Consumer Budget'!$M1892-'B. Consumer Budget'!$L1892)</f>
        <v/>
      </c>
      <c r="O1892" s="63" t="str">
        <f>IF(OR(E1892="",F1892=""),"",SUMIFS('C. Consumer Service Detail'!$J$11:$J$5010,'C. Consumer Service Detail'!$D$11:$D$5010,$C1892,'C. Consumer Service Detail'!$E$11:$E$5010,$D1892,'C. Consumer Service Detail'!$F$11:$F$5010,'B. Consumer Budget'!$G1892,'C. Consumer Service Detail'!$P$11:$P$5010,"Denied"))</f>
        <v/>
      </c>
    </row>
    <row r="1893" spans="2:15" x14ac:dyDescent="0.25">
      <c r="B1893" s="64">
        <f t="shared" si="29"/>
        <v>1883</v>
      </c>
      <c r="C1893" s="68"/>
      <c r="D1893" s="69"/>
      <c r="E1893" s="103"/>
      <c r="F1893" s="69"/>
      <c r="G1893" s="89"/>
      <c r="H1893" s="69"/>
      <c r="I1893" s="70"/>
      <c r="J1893" s="70"/>
      <c r="K1893" s="121">
        <f>'B. Consumer Budget'!$I1893-'B. Consumer Budget'!$J1893</f>
        <v>0</v>
      </c>
      <c r="L1893" s="120" t="str">
        <f>IF(OR(C1893="",D1893=""),"",SUMIFS('C. Consumer Service Detail'!$J$11:$J$5010,'C. Consumer Service Detail'!$D$11:$D$5010,$C1893,'C. Consumer Service Detail'!$E$11:$E$5010,$D1893,'C. Consumer Service Detail'!$F$11:$F$5010,'B. Consumer Budget'!$G1893))</f>
        <v/>
      </c>
      <c r="M1893" s="120">
        <f>IF('B. Consumer Budget'!$K1893&lt;0,0,IF('B. Consumer Budget'!$L1893&gt;'B. Consumer Budget'!$K1893,'B. Consumer Budget'!$K1893,'B. Consumer Budget'!$L1893))</f>
        <v>0</v>
      </c>
      <c r="N1893" s="120" t="str">
        <f>IF('B. Consumer Budget'!$L1893="","",'B. Consumer Budget'!$M1893-'B. Consumer Budget'!$L1893)</f>
        <v/>
      </c>
      <c r="O1893" s="63" t="str">
        <f>IF(OR(E1893="",F1893=""),"",SUMIFS('C. Consumer Service Detail'!$J$11:$J$5010,'C. Consumer Service Detail'!$D$11:$D$5010,$C1893,'C. Consumer Service Detail'!$E$11:$E$5010,$D1893,'C. Consumer Service Detail'!$F$11:$F$5010,'B. Consumer Budget'!$G1893,'C. Consumer Service Detail'!$P$11:$P$5010,"Denied"))</f>
        <v/>
      </c>
    </row>
    <row r="1894" spans="2:15" x14ac:dyDescent="0.25">
      <c r="B1894" s="64">
        <f t="shared" si="29"/>
        <v>1884</v>
      </c>
      <c r="C1894" s="65"/>
      <c r="D1894" s="66"/>
      <c r="E1894" s="104"/>
      <c r="F1894" s="66"/>
      <c r="G1894" s="88"/>
      <c r="H1894" s="66"/>
      <c r="I1894" s="67"/>
      <c r="J1894" s="67"/>
      <c r="K1894" s="121">
        <f>'B. Consumer Budget'!$I1894-'B. Consumer Budget'!$J1894</f>
        <v>0</v>
      </c>
      <c r="L1894" s="120" t="str">
        <f>IF(OR(C1894="",D1894=""),"",SUMIFS('C. Consumer Service Detail'!$J$11:$J$5010,'C. Consumer Service Detail'!$D$11:$D$5010,$C1894,'C. Consumer Service Detail'!$E$11:$E$5010,$D1894,'C. Consumer Service Detail'!$F$11:$F$5010,'B. Consumer Budget'!$G1894))</f>
        <v/>
      </c>
      <c r="M1894" s="120">
        <f>IF('B. Consumer Budget'!$K1894&lt;0,0,IF('B. Consumer Budget'!$L1894&gt;'B. Consumer Budget'!$K1894,'B. Consumer Budget'!$K1894,'B. Consumer Budget'!$L1894))</f>
        <v>0</v>
      </c>
      <c r="N1894" s="120" t="str">
        <f>IF('B. Consumer Budget'!$L1894="","",'B. Consumer Budget'!$M1894-'B. Consumer Budget'!$L1894)</f>
        <v/>
      </c>
      <c r="O1894" s="63" t="str">
        <f>IF(OR(E1894="",F1894=""),"",SUMIFS('C. Consumer Service Detail'!$J$11:$J$5010,'C. Consumer Service Detail'!$D$11:$D$5010,$C1894,'C. Consumer Service Detail'!$E$11:$E$5010,$D1894,'C. Consumer Service Detail'!$F$11:$F$5010,'B. Consumer Budget'!$G1894,'C. Consumer Service Detail'!$P$11:$P$5010,"Denied"))</f>
        <v/>
      </c>
    </row>
    <row r="1895" spans="2:15" x14ac:dyDescent="0.25">
      <c r="B1895" s="64">
        <f t="shared" si="29"/>
        <v>1885</v>
      </c>
      <c r="C1895" s="68"/>
      <c r="D1895" s="69"/>
      <c r="E1895" s="103"/>
      <c r="F1895" s="69"/>
      <c r="G1895" s="89"/>
      <c r="H1895" s="69"/>
      <c r="I1895" s="70"/>
      <c r="J1895" s="70"/>
      <c r="K1895" s="121">
        <f>'B. Consumer Budget'!$I1895-'B. Consumer Budget'!$J1895</f>
        <v>0</v>
      </c>
      <c r="L1895" s="120" t="str">
        <f>IF(OR(C1895="",D1895=""),"",SUMIFS('C. Consumer Service Detail'!$J$11:$J$5010,'C. Consumer Service Detail'!$D$11:$D$5010,$C1895,'C. Consumer Service Detail'!$E$11:$E$5010,$D1895,'C. Consumer Service Detail'!$F$11:$F$5010,'B. Consumer Budget'!$G1895))</f>
        <v/>
      </c>
      <c r="M1895" s="120">
        <f>IF('B. Consumer Budget'!$K1895&lt;0,0,IF('B. Consumer Budget'!$L1895&gt;'B. Consumer Budget'!$K1895,'B. Consumer Budget'!$K1895,'B. Consumer Budget'!$L1895))</f>
        <v>0</v>
      </c>
      <c r="N1895" s="120" t="str">
        <f>IF('B. Consumer Budget'!$L1895="","",'B. Consumer Budget'!$M1895-'B. Consumer Budget'!$L1895)</f>
        <v/>
      </c>
      <c r="O1895" s="63" t="str">
        <f>IF(OR(E1895="",F1895=""),"",SUMIFS('C. Consumer Service Detail'!$J$11:$J$5010,'C. Consumer Service Detail'!$D$11:$D$5010,$C1895,'C. Consumer Service Detail'!$E$11:$E$5010,$D1895,'C. Consumer Service Detail'!$F$11:$F$5010,'B. Consumer Budget'!$G1895,'C. Consumer Service Detail'!$P$11:$P$5010,"Denied"))</f>
        <v/>
      </c>
    </row>
    <row r="1896" spans="2:15" x14ac:dyDescent="0.25">
      <c r="B1896" s="64">
        <f t="shared" si="29"/>
        <v>1886</v>
      </c>
      <c r="C1896" s="65"/>
      <c r="D1896" s="66"/>
      <c r="E1896" s="104"/>
      <c r="F1896" s="66"/>
      <c r="G1896" s="88"/>
      <c r="H1896" s="66"/>
      <c r="I1896" s="67"/>
      <c r="J1896" s="67"/>
      <c r="K1896" s="121">
        <f>'B. Consumer Budget'!$I1896-'B. Consumer Budget'!$J1896</f>
        <v>0</v>
      </c>
      <c r="L1896" s="120" t="str">
        <f>IF(OR(C1896="",D1896=""),"",SUMIFS('C. Consumer Service Detail'!$J$11:$J$5010,'C. Consumer Service Detail'!$D$11:$D$5010,$C1896,'C. Consumer Service Detail'!$E$11:$E$5010,$D1896,'C. Consumer Service Detail'!$F$11:$F$5010,'B. Consumer Budget'!$G1896))</f>
        <v/>
      </c>
      <c r="M1896" s="120">
        <f>IF('B. Consumer Budget'!$K1896&lt;0,0,IF('B. Consumer Budget'!$L1896&gt;'B. Consumer Budget'!$K1896,'B. Consumer Budget'!$K1896,'B. Consumer Budget'!$L1896))</f>
        <v>0</v>
      </c>
      <c r="N1896" s="120" t="str">
        <f>IF('B. Consumer Budget'!$L1896="","",'B. Consumer Budget'!$M1896-'B. Consumer Budget'!$L1896)</f>
        <v/>
      </c>
      <c r="O1896" s="63" t="str">
        <f>IF(OR(E1896="",F1896=""),"",SUMIFS('C. Consumer Service Detail'!$J$11:$J$5010,'C. Consumer Service Detail'!$D$11:$D$5010,$C1896,'C. Consumer Service Detail'!$E$11:$E$5010,$D1896,'C. Consumer Service Detail'!$F$11:$F$5010,'B. Consumer Budget'!$G1896,'C. Consumer Service Detail'!$P$11:$P$5010,"Denied"))</f>
        <v/>
      </c>
    </row>
    <row r="1897" spans="2:15" x14ac:dyDescent="0.25">
      <c r="B1897" s="64">
        <f t="shared" si="29"/>
        <v>1887</v>
      </c>
      <c r="C1897" s="68"/>
      <c r="D1897" s="69"/>
      <c r="E1897" s="103"/>
      <c r="F1897" s="69"/>
      <c r="G1897" s="89"/>
      <c r="H1897" s="69"/>
      <c r="I1897" s="70"/>
      <c r="J1897" s="70"/>
      <c r="K1897" s="121">
        <f>'B. Consumer Budget'!$I1897-'B. Consumer Budget'!$J1897</f>
        <v>0</v>
      </c>
      <c r="L1897" s="120" t="str">
        <f>IF(OR(C1897="",D1897=""),"",SUMIFS('C. Consumer Service Detail'!$J$11:$J$5010,'C. Consumer Service Detail'!$D$11:$D$5010,$C1897,'C. Consumer Service Detail'!$E$11:$E$5010,$D1897,'C. Consumer Service Detail'!$F$11:$F$5010,'B. Consumer Budget'!$G1897))</f>
        <v/>
      </c>
      <c r="M1897" s="120">
        <f>IF('B. Consumer Budget'!$K1897&lt;0,0,IF('B. Consumer Budget'!$L1897&gt;'B. Consumer Budget'!$K1897,'B. Consumer Budget'!$K1897,'B. Consumer Budget'!$L1897))</f>
        <v>0</v>
      </c>
      <c r="N1897" s="120" t="str">
        <f>IF('B. Consumer Budget'!$L1897="","",'B. Consumer Budget'!$M1897-'B. Consumer Budget'!$L1897)</f>
        <v/>
      </c>
      <c r="O1897" s="63" t="str">
        <f>IF(OR(E1897="",F1897=""),"",SUMIFS('C. Consumer Service Detail'!$J$11:$J$5010,'C. Consumer Service Detail'!$D$11:$D$5010,$C1897,'C. Consumer Service Detail'!$E$11:$E$5010,$D1897,'C. Consumer Service Detail'!$F$11:$F$5010,'B. Consumer Budget'!$G1897,'C. Consumer Service Detail'!$P$11:$P$5010,"Denied"))</f>
        <v/>
      </c>
    </row>
    <row r="1898" spans="2:15" x14ac:dyDescent="0.25">
      <c r="B1898" s="64">
        <f t="shared" si="29"/>
        <v>1888</v>
      </c>
      <c r="C1898" s="65"/>
      <c r="D1898" s="66"/>
      <c r="E1898" s="104"/>
      <c r="F1898" s="66"/>
      <c r="G1898" s="88"/>
      <c r="H1898" s="66"/>
      <c r="I1898" s="67"/>
      <c r="J1898" s="67"/>
      <c r="K1898" s="121">
        <f>'B. Consumer Budget'!$I1898-'B. Consumer Budget'!$J1898</f>
        <v>0</v>
      </c>
      <c r="L1898" s="120" t="str">
        <f>IF(OR(C1898="",D1898=""),"",SUMIFS('C. Consumer Service Detail'!$J$11:$J$5010,'C. Consumer Service Detail'!$D$11:$D$5010,$C1898,'C. Consumer Service Detail'!$E$11:$E$5010,$D1898,'C. Consumer Service Detail'!$F$11:$F$5010,'B. Consumer Budget'!$G1898))</f>
        <v/>
      </c>
      <c r="M1898" s="120">
        <f>IF('B. Consumer Budget'!$K1898&lt;0,0,IF('B. Consumer Budget'!$L1898&gt;'B. Consumer Budget'!$K1898,'B. Consumer Budget'!$K1898,'B. Consumer Budget'!$L1898))</f>
        <v>0</v>
      </c>
      <c r="N1898" s="120" t="str">
        <f>IF('B. Consumer Budget'!$L1898="","",'B. Consumer Budget'!$M1898-'B. Consumer Budget'!$L1898)</f>
        <v/>
      </c>
      <c r="O1898" s="63" t="str">
        <f>IF(OR(E1898="",F1898=""),"",SUMIFS('C. Consumer Service Detail'!$J$11:$J$5010,'C. Consumer Service Detail'!$D$11:$D$5010,$C1898,'C. Consumer Service Detail'!$E$11:$E$5010,$D1898,'C. Consumer Service Detail'!$F$11:$F$5010,'B. Consumer Budget'!$G1898,'C. Consumer Service Detail'!$P$11:$P$5010,"Denied"))</f>
        <v/>
      </c>
    </row>
    <row r="1899" spans="2:15" x14ac:dyDescent="0.25">
      <c r="B1899" s="64">
        <f t="shared" si="29"/>
        <v>1889</v>
      </c>
      <c r="C1899" s="68"/>
      <c r="D1899" s="69"/>
      <c r="E1899" s="103"/>
      <c r="F1899" s="69"/>
      <c r="G1899" s="89"/>
      <c r="H1899" s="69"/>
      <c r="I1899" s="70"/>
      <c r="J1899" s="70"/>
      <c r="K1899" s="121">
        <f>'B. Consumer Budget'!$I1899-'B. Consumer Budget'!$J1899</f>
        <v>0</v>
      </c>
      <c r="L1899" s="120" t="str">
        <f>IF(OR(C1899="",D1899=""),"",SUMIFS('C. Consumer Service Detail'!$J$11:$J$5010,'C. Consumer Service Detail'!$D$11:$D$5010,$C1899,'C. Consumer Service Detail'!$E$11:$E$5010,$D1899,'C. Consumer Service Detail'!$F$11:$F$5010,'B. Consumer Budget'!$G1899))</f>
        <v/>
      </c>
      <c r="M1899" s="120">
        <f>IF('B. Consumer Budget'!$K1899&lt;0,0,IF('B. Consumer Budget'!$L1899&gt;'B. Consumer Budget'!$K1899,'B. Consumer Budget'!$K1899,'B. Consumer Budget'!$L1899))</f>
        <v>0</v>
      </c>
      <c r="N1899" s="120" t="str">
        <f>IF('B. Consumer Budget'!$L1899="","",'B. Consumer Budget'!$M1899-'B. Consumer Budget'!$L1899)</f>
        <v/>
      </c>
      <c r="O1899" s="63" t="str">
        <f>IF(OR(E1899="",F1899=""),"",SUMIFS('C. Consumer Service Detail'!$J$11:$J$5010,'C. Consumer Service Detail'!$D$11:$D$5010,$C1899,'C. Consumer Service Detail'!$E$11:$E$5010,$D1899,'C. Consumer Service Detail'!$F$11:$F$5010,'B. Consumer Budget'!$G1899,'C. Consumer Service Detail'!$P$11:$P$5010,"Denied"))</f>
        <v/>
      </c>
    </row>
    <row r="1900" spans="2:15" x14ac:dyDescent="0.25">
      <c r="B1900" s="64">
        <f t="shared" si="29"/>
        <v>1890</v>
      </c>
      <c r="C1900" s="65"/>
      <c r="D1900" s="66"/>
      <c r="E1900" s="104"/>
      <c r="F1900" s="66"/>
      <c r="G1900" s="88"/>
      <c r="H1900" s="66"/>
      <c r="I1900" s="67"/>
      <c r="J1900" s="67"/>
      <c r="K1900" s="121">
        <f>'B. Consumer Budget'!$I1900-'B. Consumer Budget'!$J1900</f>
        <v>0</v>
      </c>
      <c r="L1900" s="120" t="str">
        <f>IF(OR(C1900="",D1900=""),"",SUMIFS('C. Consumer Service Detail'!$J$11:$J$5010,'C. Consumer Service Detail'!$D$11:$D$5010,$C1900,'C. Consumer Service Detail'!$E$11:$E$5010,$D1900,'C. Consumer Service Detail'!$F$11:$F$5010,'B. Consumer Budget'!$G1900))</f>
        <v/>
      </c>
      <c r="M1900" s="120">
        <f>IF('B. Consumer Budget'!$K1900&lt;0,0,IF('B. Consumer Budget'!$L1900&gt;'B. Consumer Budget'!$K1900,'B. Consumer Budget'!$K1900,'B. Consumer Budget'!$L1900))</f>
        <v>0</v>
      </c>
      <c r="N1900" s="120" t="str">
        <f>IF('B. Consumer Budget'!$L1900="","",'B. Consumer Budget'!$M1900-'B. Consumer Budget'!$L1900)</f>
        <v/>
      </c>
      <c r="O1900" s="63" t="str">
        <f>IF(OR(E1900="",F1900=""),"",SUMIFS('C. Consumer Service Detail'!$J$11:$J$5010,'C. Consumer Service Detail'!$D$11:$D$5010,$C1900,'C. Consumer Service Detail'!$E$11:$E$5010,$D1900,'C. Consumer Service Detail'!$F$11:$F$5010,'B. Consumer Budget'!$G1900,'C. Consumer Service Detail'!$P$11:$P$5010,"Denied"))</f>
        <v/>
      </c>
    </row>
    <row r="1901" spans="2:15" x14ac:dyDescent="0.25">
      <c r="B1901" s="64">
        <f t="shared" si="29"/>
        <v>1891</v>
      </c>
      <c r="C1901" s="68"/>
      <c r="D1901" s="69"/>
      <c r="E1901" s="103"/>
      <c r="F1901" s="69"/>
      <c r="G1901" s="89"/>
      <c r="H1901" s="69"/>
      <c r="I1901" s="70"/>
      <c r="J1901" s="70"/>
      <c r="K1901" s="121">
        <f>'B. Consumer Budget'!$I1901-'B. Consumer Budget'!$J1901</f>
        <v>0</v>
      </c>
      <c r="L1901" s="120" t="str">
        <f>IF(OR(C1901="",D1901=""),"",SUMIFS('C. Consumer Service Detail'!$J$11:$J$5010,'C. Consumer Service Detail'!$D$11:$D$5010,$C1901,'C. Consumer Service Detail'!$E$11:$E$5010,$D1901,'C. Consumer Service Detail'!$F$11:$F$5010,'B. Consumer Budget'!$G1901))</f>
        <v/>
      </c>
      <c r="M1901" s="120">
        <f>IF('B. Consumer Budget'!$K1901&lt;0,0,IF('B. Consumer Budget'!$L1901&gt;'B. Consumer Budget'!$K1901,'B. Consumer Budget'!$K1901,'B. Consumer Budget'!$L1901))</f>
        <v>0</v>
      </c>
      <c r="N1901" s="120" t="str">
        <f>IF('B. Consumer Budget'!$L1901="","",'B. Consumer Budget'!$M1901-'B. Consumer Budget'!$L1901)</f>
        <v/>
      </c>
      <c r="O1901" s="63" t="str">
        <f>IF(OR(E1901="",F1901=""),"",SUMIFS('C. Consumer Service Detail'!$J$11:$J$5010,'C. Consumer Service Detail'!$D$11:$D$5010,$C1901,'C. Consumer Service Detail'!$E$11:$E$5010,$D1901,'C. Consumer Service Detail'!$F$11:$F$5010,'B. Consumer Budget'!$G1901,'C. Consumer Service Detail'!$P$11:$P$5010,"Denied"))</f>
        <v/>
      </c>
    </row>
    <row r="1902" spans="2:15" x14ac:dyDescent="0.25">
      <c r="B1902" s="64">
        <f t="shared" si="29"/>
        <v>1892</v>
      </c>
      <c r="C1902" s="65"/>
      <c r="D1902" s="66"/>
      <c r="E1902" s="104"/>
      <c r="F1902" s="66"/>
      <c r="G1902" s="88"/>
      <c r="H1902" s="66"/>
      <c r="I1902" s="67"/>
      <c r="J1902" s="67"/>
      <c r="K1902" s="121">
        <f>'B. Consumer Budget'!$I1902-'B. Consumer Budget'!$J1902</f>
        <v>0</v>
      </c>
      <c r="L1902" s="120" t="str">
        <f>IF(OR(C1902="",D1902=""),"",SUMIFS('C. Consumer Service Detail'!$J$11:$J$5010,'C. Consumer Service Detail'!$D$11:$D$5010,$C1902,'C. Consumer Service Detail'!$E$11:$E$5010,$D1902,'C. Consumer Service Detail'!$F$11:$F$5010,'B. Consumer Budget'!$G1902))</f>
        <v/>
      </c>
      <c r="M1902" s="120">
        <f>IF('B. Consumer Budget'!$K1902&lt;0,0,IF('B. Consumer Budget'!$L1902&gt;'B. Consumer Budget'!$K1902,'B. Consumer Budget'!$K1902,'B. Consumer Budget'!$L1902))</f>
        <v>0</v>
      </c>
      <c r="N1902" s="120" t="str">
        <f>IF('B. Consumer Budget'!$L1902="","",'B. Consumer Budget'!$M1902-'B. Consumer Budget'!$L1902)</f>
        <v/>
      </c>
      <c r="O1902" s="63" t="str">
        <f>IF(OR(E1902="",F1902=""),"",SUMIFS('C. Consumer Service Detail'!$J$11:$J$5010,'C. Consumer Service Detail'!$D$11:$D$5010,$C1902,'C. Consumer Service Detail'!$E$11:$E$5010,$D1902,'C. Consumer Service Detail'!$F$11:$F$5010,'B. Consumer Budget'!$G1902,'C. Consumer Service Detail'!$P$11:$P$5010,"Denied"))</f>
        <v/>
      </c>
    </row>
    <row r="1903" spans="2:15" x14ac:dyDescent="0.25">
      <c r="B1903" s="64">
        <f t="shared" si="29"/>
        <v>1893</v>
      </c>
      <c r="C1903" s="68"/>
      <c r="D1903" s="69"/>
      <c r="E1903" s="103"/>
      <c r="F1903" s="69"/>
      <c r="G1903" s="89"/>
      <c r="H1903" s="69"/>
      <c r="I1903" s="70"/>
      <c r="J1903" s="70"/>
      <c r="K1903" s="121">
        <f>'B. Consumer Budget'!$I1903-'B. Consumer Budget'!$J1903</f>
        <v>0</v>
      </c>
      <c r="L1903" s="120" t="str">
        <f>IF(OR(C1903="",D1903=""),"",SUMIFS('C. Consumer Service Detail'!$J$11:$J$5010,'C. Consumer Service Detail'!$D$11:$D$5010,$C1903,'C. Consumer Service Detail'!$E$11:$E$5010,$D1903,'C. Consumer Service Detail'!$F$11:$F$5010,'B. Consumer Budget'!$G1903))</f>
        <v/>
      </c>
      <c r="M1903" s="120">
        <f>IF('B. Consumer Budget'!$K1903&lt;0,0,IF('B. Consumer Budget'!$L1903&gt;'B. Consumer Budget'!$K1903,'B. Consumer Budget'!$K1903,'B. Consumer Budget'!$L1903))</f>
        <v>0</v>
      </c>
      <c r="N1903" s="120" t="str">
        <f>IF('B. Consumer Budget'!$L1903="","",'B. Consumer Budget'!$M1903-'B. Consumer Budget'!$L1903)</f>
        <v/>
      </c>
      <c r="O1903" s="63" t="str">
        <f>IF(OR(E1903="",F1903=""),"",SUMIFS('C. Consumer Service Detail'!$J$11:$J$5010,'C. Consumer Service Detail'!$D$11:$D$5010,$C1903,'C. Consumer Service Detail'!$E$11:$E$5010,$D1903,'C. Consumer Service Detail'!$F$11:$F$5010,'B. Consumer Budget'!$G1903,'C. Consumer Service Detail'!$P$11:$P$5010,"Denied"))</f>
        <v/>
      </c>
    </row>
    <row r="1904" spans="2:15" x14ac:dyDescent="0.25">
      <c r="B1904" s="64">
        <f t="shared" si="29"/>
        <v>1894</v>
      </c>
      <c r="C1904" s="65"/>
      <c r="D1904" s="66"/>
      <c r="E1904" s="104"/>
      <c r="F1904" s="66"/>
      <c r="G1904" s="88"/>
      <c r="H1904" s="66"/>
      <c r="I1904" s="67"/>
      <c r="J1904" s="67"/>
      <c r="K1904" s="121">
        <f>'B. Consumer Budget'!$I1904-'B. Consumer Budget'!$J1904</f>
        <v>0</v>
      </c>
      <c r="L1904" s="120" t="str">
        <f>IF(OR(C1904="",D1904=""),"",SUMIFS('C. Consumer Service Detail'!$J$11:$J$5010,'C. Consumer Service Detail'!$D$11:$D$5010,$C1904,'C. Consumer Service Detail'!$E$11:$E$5010,$D1904,'C. Consumer Service Detail'!$F$11:$F$5010,'B. Consumer Budget'!$G1904))</f>
        <v/>
      </c>
      <c r="M1904" s="120">
        <f>IF('B. Consumer Budget'!$K1904&lt;0,0,IF('B. Consumer Budget'!$L1904&gt;'B. Consumer Budget'!$K1904,'B. Consumer Budget'!$K1904,'B. Consumer Budget'!$L1904))</f>
        <v>0</v>
      </c>
      <c r="N1904" s="120" t="str">
        <f>IF('B. Consumer Budget'!$L1904="","",'B. Consumer Budget'!$M1904-'B. Consumer Budget'!$L1904)</f>
        <v/>
      </c>
      <c r="O1904" s="63" t="str">
        <f>IF(OR(E1904="",F1904=""),"",SUMIFS('C. Consumer Service Detail'!$J$11:$J$5010,'C. Consumer Service Detail'!$D$11:$D$5010,$C1904,'C. Consumer Service Detail'!$E$11:$E$5010,$D1904,'C. Consumer Service Detail'!$F$11:$F$5010,'B. Consumer Budget'!$G1904,'C. Consumer Service Detail'!$P$11:$P$5010,"Denied"))</f>
        <v/>
      </c>
    </row>
    <row r="1905" spans="2:15" x14ac:dyDescent="0.25">
      <c r="B1905" s="64">
        <f t="shared" si="29"/>
        <v>1895</v>
      </c>
      <c r="C1905" s="68"/>
      <c r="D1905" s="69"/>
      <c r="E1905" s="103"/>
      <c r="F1905" s="69"/>
      <c r="G1905" s="89"/>
      <c r="H1905" s="69"/>
      <c r="I1905" s="70"/>
      <c r="J1905" s="70"/>
      <c r="K1905" s="121">
        <f>'B. Consumer Budget'!$I1905-'B. Consumer Budget'!$J1905</f>
        <v>0</v>
      </c>
      <c r="L1905" s="120" t="str">
        <f>IF(OR(C1905="",D1905=""),"",SUMIFS('C. Consumer Service Detail'!$J$11:$J$5010,'C. Consumer Service Detail'!$D$11:$D$5010,$C1905,'C. Consumer Service Detail'!$E$11:$E$5010,$D1905,'C. Consumer Service Detail'!$F$11:$F$5010,'B. Consumer Budget'!$G1905))</f>
        <v/>
      </c>
      <c r="M1905" s="120">
        <f>IF('B. Consumer Budget'!$K1905&lt;0,0,IF('B. Consumer Budget'!$L1905&gt;'B. Consumer Budget'!$K1905,'B. Consumer Budget'!$K1905,'B. Consumer Budget'!$L1905))</f>
        <v>0</v>
      </c>
      <c r="N1905" s="120" t="str">
        <f>IF('B. Consumer Budget'!$L1905="","",'B. Consumer Budget'!$M1905-'B. Consumer Budget'!$L1905)</f>
        <v/>
      </c>
      <c r="O1905" s="63" t="str">
        <f>IF(OR(E1905="",F1905=""),"",SUMIFS('C. Consumer Service Detail'!$J$11:$J$5010,'C. Consumer Service Detail'!$D$11:$D$5010,$C1905,'C. Consumer Service Detail'!$E$11:$E$5010,$D1905,'C. Consumer Service Detail'!$F$11:$F$5010,'B. Consumer Budget'!$G1905,'C. Consumer Service Detail'!$P$11:$P$5010,"Denied"))</f>
        <v/>
      </c>
    </row>
    <row r="1906" spans="2:15" x14ac:dyDescent="0.25">
      <c r="B1906" s="64">
        <f t="shared" si="29"/>
        <v>1896</v>
      </c>
      <c r="C1906" s="65"/>
      <c r="D1906" s="66"/>
      <c r="E1906" s="104"/>
      <c r="F1906" s="66"/>
      <c r="G1906" s="88"/>
      <c r="H1906" s="66"/>
      <c r="I1906" s="67"/>
      <c r="J1906" s="67"/>
      <c r="K1906" s="121">
        <f>'B. Consumer Budget'!$I1906-'B. Consumer Budget'!$J1906</f>
        <v>0</v>
      </c>
      <c r="L1906" s="120" t="str">
        <f>IF(OR(C1906="",D1906=""),"",SUMIFS('C. Consumer Service Detail'!$J$11:$J$5010,'C. Consumer Service Detail'!$D$11:$D$5010,$C1906,'C. Consumer Service Detail'!$E$11:$E$5010,$D1906,'C. Consumer Service Detail'!$F$11:$F$5010,'B. Consumer Budget'!$G1906))</f>
        <v/>
      </c>
      <c r="M1906" s="120">
        <f>IF('B. Consumer Budget'!$K1906&lt;0,0,IF('B. Consumer Budget'!$L1906&gt;'B. Consumer Budget'!$K1906,'B. Consumer Budget'!$K1906,'B. Consumer Budget'!$L1906))</f>
        <v>0</v>
      </c>
      <c r="N1906" s="120" t="str">
        <f>IF('B. Consumer Budget'!$L1906="","",'B. Consumer Budget'!$M1906-'B. Consumer Budget'!$L1906)</f>
        <v/>
      </c>
      <c r="O1906" s="63" t="str">
        <f>IF(OR(E1906="",F1906=""),"",SUMIFS('C. Consumer Service Detail'!$J$11:$J$5010,'C. Consumer Service Detail'!$D$11:$D$5010,$C1906,'C. Consumer Service Detail'!$E$11:$E$5010,$D1906,'C. Consumer Service Detail'!$F$11:$F$5010,'B. Consumer Budget'!$G1906,'C. Consumer Service Detail'!$P$11:$P$5010,"Denied"))</f>
        <v/>
      </c>
    </row>
    <row r="1907" spans="2:15" x14ac:dyDescent="0.25">
      <c r="B1907" s="64">
        <f t="shared" ref="B1907:B1970" si="30">B1906+1</f>
        <v>1897</v>
      </c>
      <c r="C1907" s="68"/>
      <c r="D1907" s="69"/>
      <c r="E1907" s="103"/>
      <c r="F1907" s="69"/>
      <c r="G1907" s="89"/>
      <c r="H1907" s="69"/>
      <c r="I1907" s="70"/>
      <c r="J1907" s="70"/>
      <c r="K1907" s="121">
        <f>'B. Consumer Budget'!$I1907-'B. Consumer Budget'!$J1907</f>
        <v>0</v>
      </c>
      <c r="L1907" s="120" t="str">
        <f>IF(OR(C1907="",D1907=""),"",SUMIFS('C. Consumer Service Detail'!$J$11:$J$5010,'C. Consumer Service Detail'!$D$11:$D$5010,$C1907,'C. Consumer Service Detail'!$E$11:$E$5010,$D1907,'C. Consumer Service Detail'!$F$11:$F$5010,'B. Consumer Budget'!$G1907))</f>
        <v/>
      </c>
      <c r="M1907" s="120">
        <f>IF('B. Consumer Budget'!$K1907&lt;0,0,IF('B. Consumer Budget'!$L1907&gt;'B. Consumer Budget'!$K1907,'B. Consumer Budget'!$K1907,'B. Consumer Budget'!$L1907))</f>
        <v>0</v>
      </c>
      <c r="N1907" s="120" t="str">
        <f>IF('B. Consumer Budget'!$L1907="","",'B. Consumer Budget'!$M1907-'B. Consumer Budget'!$L1907)</f>
        <v/>
      </c>
      <c r="O1907" s="63" t="str">
        <f>IF(OR(E1907="",F1907=""),"",SUMIFS('C. Consumer Service Detail'!$J$11:$J$5010,'C. Consumer Service Detail'!$D$11:$D$5010,$C1907,'C. Consumer Service Detail'!$E$11:$E$5010,$D1907,'C. Consumer Service Detail'!$F$11:$F$5010,'B. Consumer Budget'!$G1907,'C. Consumer Service Detail'!$P$11:$P$5010,"Denied"))</f>
        <v/>
      </c>
    </row>
    <row r="1908" spans="2:15" x14ac:dyDescent="0.25">
      <c r="B1908" s="64">
        <f t="shared" si="30"/>
        <v>1898</v>
      </c>
      <c r="C1908" s="65"/>
      <c r="D1908" s="66"/>
      <c r="E1908" s="104"/>
      <c r="F1908" s="66"/>
      <c r="G1908" s="88"/>
      <c r="H1908" s="66"/>
      <c r="I1908" s="67"/>
      <c r="J1908" s="67"/>
      <c r="K1908" s="121">
        <f>'B. Consumer Budget'!$I1908-'B. Consumer Budget'!$J1908</f>
        <v>0</v>
      </c>
      <c r="L1908" s="120" t="str">
        <f>IF(OR(C1908="",D1908=""),"",SUMIFS('C. Consumer Service Detail'!$J$11:$J$5010,'C. Consumer Service Detail'!$D$11:$D$5010,$C1908,'C. Consumer Service Detail'!$E$11:$E$5010,$D1908,'C. Consumer Service Detail'!$F$11:$F$5010,'B. Consumer Budget'!$G1908))</f>
        <v/>
      </c>
      <c r="M1908" s="120">
        <f>IF('B. Consumer Budget'!$K1908&lt;0,0,IF('B. Consumer Budget'!$L1908&gt;'B. Consumer Budget'!$K1908,'B. Consumer Budget'!$K1908,'B. Consumer Budget'!$L1908))</f>
        <v>0</v>
      </c>
      <c r="N1908" s="120" t="str">
        <f>IF('B. Consumer Budget'!$L1908="","",'B. Consumer Budget'!$M1908-'B. Consumer Budget'!$L1908)</f>
        <v/>
      </c>
      <c r="O1908" s="63" t="str">
        <f>IF(OR(E1908="",F1908=""),"",SUMIFS('C. Consumer Service Detail'!$J$11:$J$5010,'C. Consumer Service Detail'!$D$11:$D$5010,$C1908,'C. Consumer Service Detail'!$E$11:$E$5010,$D1908,'C. Consumer Service Detail'!$F$11:$F$5010,'B. Consumer Budget'!$G1908,'C. Consumer Service Detail'!$P$11:$P$5010,"Denied"))</f>
        <v/>
      </c>
    </row>
    <row r="1909" spans="2:15" x14ac:dyDescent="0.25">
      <c r="B1909" s="64">
        <f t="shared" si="30"/>
        <v>1899</v>
      </c>
      <c r="C1909" s="68"/>
      <c r="D1909" s="69"/>
      <c r="E1909" s="103"/>
      <c r="F1909" s="69"/>
      <c r="G1909" s="89"/>
      <c r="H1909" s="69"/>
      <c r="I1909" s="70"/>
      <c r="J1909" s="70"/>
      <c r="K1909" s="121">
        <f>'B. Consumer Budget'!$I1909-'B. Consumer Budget'!$J1909</f>
        <v>0</v>
      </c>
      <c r="L1909" s="120" t="str">
        <f>IF(OR(C1909="",D1909=""),"",SUMIFS('C. Consumer Service Detail'!$J$11:$J$5010,'C. Consumer Service Detail'!$D$11:$D$5010,$C1909,'C. Consumer Service Detail'!$E$11:$E$5010,$D1909,'C. Consumer Service Detail'!$F$11:$F$5010,'B. Consumer Budget'!$G1909))</f>
        <v/>
      </c>
      <c r="M1909" s="120">
        <f>IF('B. Consumer Budget'!$K1909&lt;0,0,IF('B. Consumer Budget'!$L1909&gt;'B. Consumer Budget'!$K1909,'B. Consumer Budget'!$K1909,'B. Consumer Budget'!$L1909))</f>
        <v>0</v>
      </c>
      <c r="N1909" s="120" t="str">
        <f>IF('B. Consumer Budget'!$L1909="","",'B. Consumer Budget'!$M1909-'B. Consumer Budget'!$L1909)</f>
        <v/>
      </c>
      <c r="O1909" s="63" t="str">
        <f>IF(OR(E1909="",F1909=""),"",SUMIFS('C. Consumer Service Detail'!$J$11:$J$5010,'C. Consumer Service Detail'!$D$11:$D$5010,$C1909,'C. Consumer Service Detail'!$E$11:$E$5010,$D1909,'C. Consumer Service Detail'!$F$11:$F$5010,'B. Consumer Budget'!$G1909,'C. Consumer Service Detail'!$P$11:$P$5010,"Denied"))</f>
        <v/>
      </c>
    </row>
    <row r="1910" spans="2:15" x14ac:dyDescent="0.25">
      <c r="B1910" s="64">
        <f t="shared" si="30"/>
        <v>1900</v>
      </c>
      <c r="C1910" s="65"/>
      <c r="D1910" s="66"/>
      <c r="E1910" s="104"/>
      <c r="F1910" s="66"/>
      <c r="G1910" s="88"/>
      <c r="H1910" s="66"/>
      <c r="I1910" s="67"/>
      <c r="J1910" s="67"/>
      <c r="K1910" s="121">
        <f>'B. Consumer Budget'!$I1910-'B. Consumer Budget'!$J1910</f>
        <v>0</v>
      </c>
      <c r="L1910" s="120" t="str">
        <f>IF(OR(C1910="",D1910=""),"",SUMIFS('C. Consumer Service Detail'!$J$11:$J$5010,'C. Consumer Service Detail'!$D$11:$D$5010,$C1910,'C. Consumer Service Detail'!$E$11:$E$5010,$D1910,'C. Consumer Service Detail'!$F$11:$F$5010,'B. Consumer Budget'!$G1910))</f>
        <v/>
      </c>
      <c r="M1910" s="120">
        <f>IF('B. Consumer Budget'!$K1910&lt;0,0,IF('B. Consumer Budget'!$L1910&gt;'B. Consumer Budget'!$K1910,'B. Consumer Budget'!$K1910,'B. Consumer Budget'!$L1910))</f>
        <v>0</v>
      </c>
      <c r="N1910" s="120" t="str">
        <f>IF('B. Consumer Budget'!$L1910="","",'B. Consumer Budget'!$M1910-'B. Consumer Budget'!$L1910)</f>
        <v/>
      </c>
      <c r="O1910" s="63" t="str">
        <f>IF(OR(E1910="",F1910=""),"",SUMIFS('C. Consumer Service Detail'!$J$11:$J$5010,'C. Consumer Service Detail'!$D$11:$D$5010,$C1910,'C. Consumer Service Detail'!$E$11:$E$5010,$D1910,'C. Consumer Service Detail'!$F$11:$F$5010,'B. Consumer Budget'!$G1910,'C. Consumer Service Detail'!$P$11:$P$5010,"Denied"))</f>
        <v/>
      </c>
    </row>
    <row r="1911" spans="2:15" x14ac:dyDescent="0.25">
      <c r="B1911" s="64">
        <f t="shared" si="30"/>
        <v>1901</v>
      </c>
      <c r="C1911" s="68"/>
      <c r="D1911" s="69"/>
      <c r="E1911" s="103"/>
      <c r="F1911" s="69"/>
      <c r="G1911" s="89"/>
      <c r="H1911" s="69"/>
      <c r="I1911" s="70"/>
      <c r="J1911" s="70"/>
      <c r="K1911" s="121">
        <f>'B. Consumer Budget'!$I1911-'B. Consumer Budget'!$J1911</f>
        <v>0</v>
      </c>
      <c r="L1911" s="120" t="str">
        <f>IF(OR(C1911="",D1911=""),"",SUMIFS('C. Consumer Service Detail'!$J$11:$J$5010,'C. Consumer Service Detail'!$D$11:$D$5010,$C1911,'C. Consumer Service Detail'!$E$11:$E$5010,$D1911,'C. Consumer Service Detail'!$F$11:$F$5010,'B. Consumer Budget'!$G1911))</f>
        <v/>
      </c>
      <c r="M1911" s="120">
        <f>IF('B. Consumer Budget'!$K1911&lt;0,0,IF('B. Consumer Budget'!$L1911&gt;'B. Consumer Budget'!$K1911,'B. Consumer Budget'!$K1911,'B. Consumer Budget'!$L1911))</f>
        <v>0</v>
      </c>
      <c r="N1911" s="120" t="str">
        <f>IF('B. Consumer Budget'!$L1911="","",'B. Consumer Budget'!$M1911-'B. Consumer Budget'!$L1911)</f>
        <v/>
      </c>
      <c r="O1911" s="63" t="str">
        <f>IF(OR(E1911="",F1911=""),"",SUMIFS('C. Consumer Service Detail'!$J$11:$J$5010,'C. Consumer Service Detail'!$D$11:$D$5010,$C1911,'C. Consumer Service Detail'!$E$11:$E$5010,$D1911,'C. Consumer Service Detail'!$F$11:$F$5010,'B. Consumer Budget'!$G1911,'C. Consumer Service Detail'!$P$11:$P$5010,"Denied"))</f>
        <v/>
      </c>
    </row>
    <row r="1912" spans="2:15" x14ac:dyDescent="0.25">
      <c r="B1912" s="64">
        <f t="shared" si="30"/>
        <v>1902</v>
      </c>
      <c r="C1912" s="65"/>
      <c r="D1912" s="66"/>
      <c r="E1912" s="104"/>
      <c r="F1912" s="66"/>
      <c r="G1912" s="88"/>
      <c r="H1912" s="66"/>
      <c r="I1912" s="67"/>
      <c r="J1912" s="67"/>
      <c r="K1912" s="121">
        <f>'B. Consumer Budget'!$I1912-'B. Consumer Budget'!$J1912</f>
        <v>0</v>
      </c>
      <c r="L1912" s="120" t="str">
        <f>IF(OR(C1912="",D1912=""),"",SUMIFS('C. Consumer Service Detail'!$J$11:$J$5010,'C. Consumer Service Detail'!$D$11:$D$5010,$C1912,'C. Consumer Service Detail'!$E$11:$E$5010,$D1912,'C. Consumer Service Detail'!$F$11:$F$5010,'B. Consumer Budget'!$G1912))</f>
        <v/>
      </c>
      <c r="M1912" s="120">
        <f>IF('B. Consumer Budget'!$K1912&lt;0,0,IF('B. Consumer Budget'!$L1912&gt;'B. Consumer Budget'!$K1912,'B. Consumer Budget'!$K1912,'B. Consumer Budget'!$L1912))</f>
        <v>0</v>
      </c>
      <c r="N1912" s="120" t="str">
        <f>IF('B. Consumer Budget'!$L1912="","",'B. Consumer Budget'!$M1912-'B. Consumer Budget'!$L1912)</f>
        <v/>
      </c>
      <c r="O1912" s="63" t="str">
        <f>IF(OR(E1912="",F1912=""),"",SUMIFS('C. Consumer Service Detail'!$J$11:$J$5010,'C. Consumer Service Detail'!$D$11:$D$5010,$C1912,'C. Consumer Service Detail'!$E$11:$E$5010,$D1912,'C. Consumer Service Detail'!$F$11:$F$5010,'B. Consumer Budget'!$G1912,'C. Consumer Service Detail'!$P$11:$P$5010,"Denied"))</f>
        <v/>
      </c>
    </row>
    <row r="1913" spans="2:15" x14ac:dyDescent="0.25">
      <c r="B1913" s="64">
        <f t="shared" si="30"/>
        <v>1903</v>
      </c>
      <c r="C1913" s="68"/>
      <c r="D1913" s="69"/>
      <c r="E1913" s="103"/>
      <c r="F1913" s="69"/>
      <c r="G1913" s="89"/>
      <c r="H1913" s="69"/>
      <c r="I1913" s="70"/>
      <c r="J1913" s="70"/>
      <c r="K1913" s="121">
        <f>'B. Consumer Budget'!$I1913-'B. Consumer Budget'!$J1913</f>
        <v>0</v>
      </c>
      <c r="L1913" s="120" t="str">
        <f>IF(OR(C1913="",D1913=""),"",SUMIFS('C. Consumer Service Detail'!$J$11:$J$5010,'C. Consumer Service Detail'!$D$11:$D$5010,$C1913,'C. Consumer Service Detail'!$E$11:$E$5010,$D1913,'C. Consumer Service Detail'!$F$11:$F$5010,'B. Consumer Budget'!$G1913))</f>
        <v/>
      </c>
      <c r="M1913" s="120">
        <f>IF('B. Consumer Budget'!$K1913&lt;0,0,IF('B. Consumer Budget'!$L1913&gt;'B. Consumer Budget'!$K1913,'B. Consumer Budget'!$K1913,'B. Consumer Budget'!$L1913))</f>
        <v>0</v>
      </c>
      <c r="N1913" s="120" t="str">
        <f>IF('B. Consumer Budget'!$L1913="","",'B. Consumer Budget'!$M1913-'B. Consumer Budget'!$L1913)</f>
        <v/>
      </c>
      <c r="O1913" s="63" t="str">
        <f>IF(OR(E1913="",F1913=""),"",SUMIFS('C. Consumer Service Detail'!$J$11:$J$5010,'C. Consumer Service Detail'!$D$11:$D$5010,$C1913,'C. Consumer Service Detail'!$E$11:$E$5010,$D1913,'C. Consumer Service Detail'!$F$11:$F$5010,'B. Consumer Budget'!$G1913,'C. Consumer Service Detail'!$P$11:$P$5010,"Denied"))</f>
        <v/>
      </c>
    </row>
    <row r="1914" spans="2:15" x14ac:dyDescent="0.25">
      <c r="B1914" s="64">
        <f t="shared" si="30"/>
        <v>1904</v>
      </c>
      <c r="C1914" s="65"/>
      <c r="D1914" s="66"/>
      <c r="E1914" s="104"/>
      <c r="F1914" s="66"/>
      <c r="G1914" s="88"/>
      <c r="H1914" s="66"/>
      <c r="I1914" s="67"/>
      <c r="J1914" s="67"/>
      <c r="K1914" s="121">
        <f>'B. Consumer Budget'!$I1914-'B. Consumer Budget'!$J1914</f>
        <v>0</v>
      </c>
      <c r="L1914" s="120" t="str">
        <f>IF(OR(C1914="",D1914=""),"",SUMIFS('C. Consumer Service Detail'!$J$11:$J$5010,'C. Consumer Service Detail'!$D$11:$D$5010,$C1914,'C. Consumer Service Detail'!$E$11:$E$5010,$D1914,'C. Consumer Service Detail'!$F$11:$F$5010,'B. Consumer Budget'!$G1914))</f>
        <v/>
      </c>
      <c r="M1914" s="120">
        <f>IF('B. Consumer Budget'!$K1914&lt;0,0,IF('B. Consumer Budget'!$L1914&gt;'B. Consumer Budget'!$K1914,'B. Consumer Budget'!$K1914,'B. Consumer Budget'!$L1914))</f>
        <v>0</v>
      </c>
      <c r="N1914" s="120" t="str">
        <f>IF('B. Consumer Budget'!$L1914="","",'B. Consumer Budget'!$M1914-'B. Consumer Budget'!$L1914)</f>
        <v/>
      </c>
      <c r="O1914" s="63" t="str">
        <f>IF(OR(E1914="",F1914=""),"",SUMIFS('C. Consumer Service Detail'!$J$11:$J$5010,'C. Consumer Service Detail'!$D$11:$D$5010,$C1914,'C. Consumer Service Detail'!$E$11:$E$5010,$D1914,'C. Consumer Service Detail'!$F$11:$F$5010,'B. Consumer Budget'!$G1914,'C. Consumer Service Detail'!$P$11:$P$5010,"Denied"))</f>
        <v/>
      </c>
    </row>
    <row r="1915" spans="2:15" x14ac:dyDescent="0.25">
      <c r="B1915" s="64">
        <f t="shared" si="30"/>
        <v>1905</v>
      </c>
      <c r="C1915" s="68"/>
      <c r="D1915" s="69"/>
      <c r="E1915" s="103"/>
      <c r="F1915" s="69"/>
      <c r="G1915" s="89"/>
      <c r="H1915" s="69"/>
      <c r="I1915" s="70"/>
      <c r="J1915" s="70"/>
      <c r="K1915" s="121">
        <f>'B. Consumer Budget'!$I1915-'B. Consumer Budget'!$J1915</f>
        <v>0</v>
      </c>
      <c r="L1915" s="120" t="str">
        <f>IF(OR(C1915="",D1915=""),"",SUMIFS('C. Consumer Service Detail'!$J$11:$J$5010,'C. Consumer Service Detail'!$D$11:$D$5010,$C1915,'C. Consumer Service Detail'!$E$11:$E$5010,$D1915,'C. Consumer Service Detail'!$F$11:$F$5010,'B. Consumer Budget'!$G1915))</f>
        <v/>
      </c>
      <c r="M1915" s="120">
        <f>IF('B. Consumer Budget'!$K1915&lt;0,0,IF('B. Consumer Budget'!$L1915&gt;'B. Consumer Budget'!$K1915,'B. Consumer Budget'!$K1915,'B. Consumer Budget'!$L1915))</f>
        <v>0</v>
      </c>
      <c r="N1915" s="120" t="str">
        <f>IF('B. Consumer Budget'!$L1915="","",'B. Consumer Budget'!$M1915-'B. Consumer Budget'!$L1915)</f>
        <v/>
      </c>
      <c r="O1915" s="63" t="str">
        <f>IF(OR(E1915="",F1915=""),"",SUMIFS('C. Consumer Service Detail'!$J$11:$J$5010,'C. Consumer Service Detail'!$D$11:$D$5010,$C1915,'C. Consumer Service Detail'!$E$11:$E$5010,$D1915,'C. Consumer Service Detail'!$F$11:$F$5010,'B. Consumer Budget'!$G1915,'C. Consumer Service Detail'!$P$11:$P$5010,"Denied"))</f>
        <v/>
      </c>
    </row>
    <row r="1916" spans="2:15" x14ac:dyDescent="0.25">
      <c r="B1916" s="64">
        <f t="shared" si="30"/>
        <v>1906</v>
      </c>
      <c r="C1916" s="65"/>
      <c r="D1916" s="66"/>
      <c r="E1916" s="104"/>
      <c r="F1916" s="66"/>
      <c r="G1916" s="88"/>
      <c r="H1916" s="66"/>
      <c r="I1916" s="67"/>
      <c r="J1916" s="67"/>
      <c r="K1916" s="121">
        <f>'B. Consumer Budget'!$I1916-'B. Consumer Budget'!$J1916</f>
        <v>0</v>
      </c>
      <c r="L1916" s="120" t="str">
        <f>IF(OR(C1916="",D1916=""),"",SUMIFS('C. Consumer Service Detail'!$J$11:$J$5010,'C. Consumer Service Detail'!$D$11:$D$5010,$C1916,'C. Consumer Service Detail'!$E$11:$E$5010,$D1916,'C. Consumer Service Detail'!$F$11:$F$5010,'B. Consumer Budget'!$G1916))</f>
        <v/>
      </c>
      <c r="M1916" s="120">
        <f>IF('B. Consumer Budget'!$K1916&lt;0,0,IF('B. Consumer Budget'!$L1916&gt;'B. Consumer Budget'!$K1916,'B. Consumer Budget'!$K1916,'B. Consumer Budget'!$L1916))</f>
        <v>0</v>
      </c>
      <c r="N1916" s="120" t="str">
        <f>IF('B. Consumer Budget'!$L1916="","",'B. Consumer Budget'!$M1916-'B. Consumer Budget'!$L1916)</f>
        <v/>
      </c>
      <c r="O1916" s="63" t="str">
        <f>IF(OR(E1916="",F1916=""),"",SUMIFS('C. Consumer Service Detail'!$J$11:$J$5010,'C. Consumer Service Detail'!$D$11:$D$5010,$C1916,'C. Consumer Service Detail'!$E$11:$E$5010,$D1916,'C. Consumer Service Detail'!$F$11:$F$5010,'B. Consumer Budget'!$G1916,'C. Consumer Service Detail'!$P$11:$P$5010,"Denied"))</f>
        <v/>
      </c>
    </row>
    <row r="1917" spans="2:15" x14ac:dyDescent="0.25">
      <c r="B1917" s="64">
        <f t="shared" si="30"/>
        <v>1907</v>
      </c>
      <c r="C1917" s="68"/>
      <c r="D1917" s="69"/>
      <c r="E1917" s="103"/>
      <c r="F1917" s="69"/>
      <c r="G1917" s="89"/>
      <c r="H1917" s="69"/>
      <c r="I1917" s="70"/>
      <c r="J1917" s="70"/>
      <c r="K1917" s="121">
        <f>'B. Consumer Budget'!$I1917-'B. Consumer Budget'!$J1917</f>
        <v>0</v>
      </c>
      <c r="L1917" s="120" t="str">
        <f>IF(OR(C1917="",D1917=""),"",SUMIFS('C. Consumer Service Detail'!$J$11:$J$5010,'C. Consumer Service Detail'!$D$11:$D$5010,$C1917,'C. Consumer Service Detail'!$E$11:$E$5010,$D1917,'C. Consumer Service Detail'!$F$11:$F$5010,'B. Consumer Budget'!$G1917))</f>
        <v/>
      </c>
      <c r="M1917" s="120">
        <f>IF('B. Consumer Budget'!$K1917&lt;0,0,IF('B. Consumer Budget'!$L1917&gt;'B. Consumer Budget'!$K1917,'B. Consumer Budget'!$K1917,'B. Consumer Budget'!$L1917))</f>
        <v>0</v>
      </c>
      <c r="N1917" s="120" t="str">
        <f>IF('B. Consumer Budget'!$L1917="","",'B. Consumer Budget'!$M1917-'B. Consumer Budget'!$L1917)</f>
        <v/>
      </c>
      <c r="O1917" s="63" t="str">
        <f>IF(OR(E1917="",F1917=""),"",SUMIFS('C. Consumer Service Detail'!$J$11:$J$5010,'C. Consumer Service Detail'!$D$11:$D$5010,$C1917,'C. Consumer Service Detail'!$E$11:$E$5010,$D1917,'C. Consumer Service Detail'!$F$11:$F$5010,'B. Consumer Budget'!$G1917,'C. Consumer Service Detail'!$P$11:$P$5010,"Denied"))</f>
        <v/>
      </c>
    </row>
    <row r="1918" spans="2:15" x14ac:dyDescent="0.25">
      <c r="B1918" s="64">
        <f t="shared" si="30"/>
        <v>1908</v>
      </c>
      <c r="C1918" s="65"/>
      <c r="D1918" s="66"/>
      <c r="E1918" s="104"/>
      <c r="F1918" s="66"/>
      <c r="G1918" s="88"/>
      <c r="H1918" s="66"/>
      <c r="I1918" s="67"/>
      <c r="J1918" s="67"/>
      <c r="K1918" s="121">
        <f>'B. Consumer Budget'!$I1918-'B. Consumer Budget'!$J1918</f>
        <v>0</v>
      </c>
      <c r="L1918" s="120" t="str">
        <f>IF(OR(C1918="",D1918=""),"",SUMIFS('C. Consumer Service Detail'!$J$11:$J$5010,'C. Consumer Service Detail'!$D$11:$D$5010,$C1918,'C. Consumer Service Detail'!$E$11:$E$5010,$D1918,'C. Consumer Service Detail'!$F$11:$F$5010,'B. Consumer Budget'!$G1918))</f>
        <v/>
      </c>
      <c r="M1918" s="120">
        <f>IF('B. Consumer Budget'!$K1918&lt;0,0,IF('B. Consumer Budget'!$L1918&gt;'B. Consumer Budget'!$K1918,'B. Consumer Budget'!$K1918,'B. Consumer Budget'!$L1918))</f>
        <v>0</v>
      </c>
      <c r="N1918" s="120" t="str">
        <f>IF('B. Consumer Budget'!$L1918="","",'B. Consumer Budget'!$M1918-'B. Consumer Budget'!$L1918)</f>
        <v/>
      </c>
      <c r="O1918" s="63" t="str">
        <f>IF(OR(E1918="",F1918=""),"",SUMIFS('C. Consumer Service Detail'!$J$11:$J$5010,'C. Consumer Service Detail'!$D$11:$D$5010,$C1918,'C. Consumer Service Detail'!$E$11:$E$5010,$D1918,'C. Consumer Service Detail'!$F$11:$F$5010,'B. Consumer Budget'!$G1918,'C. Consumer Service Detail'!$P$11:$P$5010,"Denied"))</f>
        <v/>
      </c>
    </row>
    <row r="1919" spans="2:15" x14ac:dyDescent="0.25">
      <c r="B1919" s="64">
        <f t="shared" si="30"/>
        <v>1909</v>
      </c>
      <c r="C1919" s="68"/>
      <c r="D1919" s="69"/>
      <c r="E1919" s="103"/>
      <c r="F1919" s="69"/>
      <c r="G1919" s="89"/>
      <c r="H1919" s="69"/>
      <c r="I1919" s="70"/>
      <c r="J1919" s="70"/>
      <c r="K1919" s="121">
        <f>'B. Consumer Budget'!$I1919-'B. Consumer Budget'!$J1919</f>
        <v>0</v>
      </c>
      <c r="L1919" s="120" t="str">
        <f>IF(OR(C1919="",D1919=""),"",SUMIFS('C. Consumer Service Detail'!$J$11:$J$5010,'C. Consumer Service Detail'!$D$11:$D$5010,$C1919,'C. Consumer Service Detail'!$E$11:$E$5010,$D1919,'C. Consumer Service Detail'!$F$11:$F$5010,'B. Consumer Budget'!$G1919))</f>
        <v/>
      </c>
      <c r="M1919" s="120">
        <f>IF('B. Consumer Budget'!$K1919&lt;0,0,IF('B. Consumer Budget'!$L1919&gt;'B. Consumer Budget'!$K1919,'B. Consumer Budget'!$K1919,'B. Consumer Budget'!$L1919))</f>
        <v>0</v>
      </c>
      <c r="N1919" s="120" t="str">
        <f>IF('B. Consumer Budget'!$L1919="","",'B. Consumer Budget'!$M1919-'B. Consumer Budget'!$L1919)</f>
        <v/>
      </c>
      <c r="O1919" s="63" t="str">
        <f>IF(OR(E1919="",F1919=""),"",SUMIFS('C. Consumer Service Detail'!$J$11:$J$5010,'C. Consumer Service Detail'!$D$11:$D$5010,$C1919,'C. Consumer Service Detail'!$E$11:$E$5010,$D1919,'C. Consumer Service Detail'!$F$11:$F$5010,'B. Consumer Budget'!$G1919,'C. Consumer Service Detail'!$P$11:$P$5010,"Denied"))</f>
        <v/>
      </c>
    </row>
    <row r="1920" spans="2:15" x14ac:dyDescent="0.25">
      <c r="B1920" s="64">
        <f t="shared" si="30"/>
        <v>1910</v>
      </c>
      <c r="C1920" s="65"/>
      <c r="D1920" s="66"/>
      <c r="E1920" s="104"/>
      <c r="F1920" s="66"/>
      <c r="G1920" s="88"/>
      <c r="H1920" s="66"/>
      <c r="I1920" s="67"/>
      <c r="J1920" s="67"/>
      <c r="K1920" s="121">
        <f>'B. Consumer Budget'!$I1920-'B. Consumer Budget'!$J1920</f>
        <v>0</v>
      </c>
      <c r="L1920" s="120" t="str">
        <f>IF(OR(C1920="",D1920=""),"",SUMIFS('C. Consumer Service Detail'!$J$11:$J$5010,'C. Consumer Service Detail'!$D$11:$D$5010,$C1920,'C. Consumer Service Detail'!$E$11:$E$5010,$D1920,'C. Consumer Service Detail'!$F$11:$F$5010,'B. Consumer Budget'!$G1920))</f>
        <v/>
      </c>
      <c r="M1920" s="120">
        <f>IF('B. Consumer Budget'!$K1920&lt;0,0,IF('B. Consumer Budget'!$L1920&gt;'B. Consumer Budget'!$K1920,'B. Consumer Budget'!$K1920,'B. Consumer Budget'!$L1920))</f>
        <v>0</v>
      </c>
      <c r="N1920" s="120" t="str">
        <f>IF('B. Consumer Budget'!$L1920="","",'B. Consumer Budget'!$M1920-'B. Consumer Budget'!$L1920)</f>
        <v/>
      </c>
      <c r="O1920" s="63" t="str">
        <f>IF(OR(E1920="",F1920=""),"",SUMIFS('C. Consumer Service Detail'!$J$11:$J$5010,'C. Consumer Service Detail'!$D$11:$D$5010,$C1920,'C. Consumer Service Detail'!$E$11:$E$5010,$D1920,'C. Consumer Service Detail'!$F$11:$F$5010,'B. Consumer Budget'!$G1920,'C. Consumer Service Detail'!$P$11:$P$5010,"Denied"))</f>
        <v/>
      </c>
    </row>
    <row r="1921" spans="2:15" x14ac:dyDescent="0.25">
      <c r="B1921" s="64">
        <f t="shared" si="30"/>
        <v>1911</v>
      </c>
      <c r="C1921" s="68"/>
      <c r="D1921" s="69"/>
      <c r="E1921" s="103"/>
      <c r="F1921" s="69"/>
      <c r="G1921" s="89"/>
      <c r="H1921" s="69"/>
      <c r="I1921" s="70"/>
      <c r="J1921" s="70"/>
      <c r="K1921" s="121">
        <f>'B. Consumer Budget'!$I1921-'B. Consumer Budget'!$J1921</f>
        <v>0</v>
      </c>
      <c r="L1921" s="120" t="str">
        <f>IF(OR(C1921="",D1921=""),"",SUMIFS('C. Consumer Service Detail'!$J$11:$J$5010,'C. Consumer Service Detail'!$D$11:$D$5010,$C1921,'C. Consumer Service Detail'!$E$11:$E$5010,$D1921,'C. Consumer Service Detail'!$F$11:$F$5010,'B. Consumer Budget'!$G1921))</f>
        <v/>
      </c>
      <c r="M1921" s="120">
        <f>IF('B. Consumer Budget'!$K1921&lt;0,0,IF('B. Consumer Budget'!$L1921&gt;'B. Consumer Budget'!$K1921,'B. Consumer Budget'!$K1921,'B. Consumer Budget'!$L1921))</f>
        <v>0</v>
      </c>
      <c r="N1921" s="120" t="str">
        <f>IF('B. Consumer Budget'!$L1921="","",'B. Consumer Budget'!$M1921-'B. Consumer Budget'!$L1921)</f>
        <v/>
      </c>
      <c r="O1921" s="63" t="str">
        <f>IF(OR(E1921="",F1921=""),"",SUMIFS('C. Consumer Service Detail'!$J$11:$J$5010,'C. Consumer Service Detail'!$D$11:$D$5010,$C1921,'C. Consumer Service Detail'!$E$11:$E$5010,$D1921,'C. Consumer Service Detail'!$F$11:$F$5010,'B. Consumer Budget'!$G1921,'C. Consumer Service Detail'!$P$11:$P$5010,"Denied"))</f>
        <v/>
      </c>
    </row>
    <row r="1922" spans="2:15" x14ac:dyDescent="0.25">
      <c r="B1922" s="64">
        <f t="shared" si="30"/>
        <v>1912</v>
      </c>
      <c r="C1922" s="65"/>
      <c r="D1922" s="66"/>
      <c r="E1922" s="104"/>
      <c r="F1922" s="66"/>
      <c r="G1922" s="88"/>
      <c r="H1922" s="66"/>
      <c r="I1922" s="67"/>
      <c r="J1922" s="67"/>
      <c r="K1922" s="121">
        <f>'B. Consumer Budget'!$I1922-'B. Consumer Budget'!$J1922</f>
        <v>0</v>
      </c>
      <c r="L1922" s="120" t="str">
        <f>IF(OR(C1922="",D1922=""),"",SUMIFS('C. Consumer Service Detail'!$J$11:$J$5010,'C. Consumer Service Detail'!$D$11:$D$5010,$C1922,'C. Consumer Service Detail'!$E$11:$E$5010,$D1922,'C. Consumer Service Detail'!$F$11:$F$5010,'B. Consumer Budget'!$G1922))</f>
        <v/>
      </c>
      <c r="M1922" s="120">
        <f>IF('B. Consumer Budget'!$K1922&lt;0,0,IF('B. Consumer Budget'!$L1922&gt;'B. Consumer Budget'!$K1922,'B. Consumer Budget'!$K1922,'B. Consumer Budget'!$L1922))</f>
        <v>0</v>
      </c>
      <c r="N1922" s="120" t="str">
        <f>IF('B. Consumer Budget'!$L1922="","",'B. Consumer Budget'!$M1922-'B. Consumer Budget'!$L1922)</f>
        <v/>
      </c>
      <c r="O1922" s="63" t="str">
        <f>IF(OR(E1922="",F1922=""),"",SUMIFS('C. Consumer Service Detail'!$J$11:$J$5010,'C. Consumer Service Detail'!$D$11:$D$5010,$C1922,'C. Consumer Service Detail'!$E$11:$E$5010,$D1922,'C. Consumer Service Detail'!$F$11:$F$5010,'B. Consumer Budget'!$G1922,'C. Consumer Service Detail'!$P$11:$P$5010,"Denied"))</f>
        <v/>
      </c>
    </row>
    <row r="1923" spans="2:15" x14ac:dyDescent="0.25">
      <c r="B1923" s="64">
        <f t="shared" si="30"/>
        <v>1913</v>
      </c>
      <c r="C1923" s="68"/>
      <c r="D1923" s="69"/>
      <c r="E1923" s="103"/>
      <c r="F1923" s="69"/>
      <c r="G1923" s="89"/>
      <c r="H1923" s="69"/>
      <c r="I1923" s="70"/>
      <c r="J1923" s="70"/>
      <c r="K1923" s="121">
        <f>'B. Consumer Budget'!$I1923-'B. Consumer Budget'!$J1923</f>
        <v>0</v>
      </c>
      <c r="L1923" s="120" t="str">
        <f>IF(OR(C1923="",D1923=""),"",SUMIFS('C. Consumer Service Detail'!$J$11:$J$5010,'C. Consumer Service Detail'!$D$11:$D$5010,$C1923,'C. Consumer Service Detail'!$E$11:$E$5010,$D1923,'C. Consumer Service Detail'!$F$11:$F$5010,'B. Consumer Budget'!$G1923))</f>
        <v/>
      </c>
      <c r="M1923" s="120">
        <f>IF('B. Consumer Budget'!$K1923&lt;0,0,IF('B. Consumer Budget'!$L1923&gt;'B. Consumer Budget'!$K1923,'B. Consumer Budget'!$K1923,'B. Consumer Budget'!$L1923))</f>
        <v>0</v>
      </c>
      <c r="N1923" s="120" t="str">
        <f>IF('B. Consumer Budget'!$L1923="","",'B. Consumer Budget'!$M1923-'B. Consumer Budget'!$L1923)</f>
        <v/>
      </c>
      <c r="O1923" s="63" t="str">
        <f>IF(OR(E1923="",F1923=""),"",SUMIFS('C. Consumer Service Detail'!$J$11:$J$5010,'C. Consumer Service Detail'!$D$11:$D$5010,$C1923,'C. Consumer Service Detail'!$E$11:$E$5010,$D1923,'C. Consumer Service Detail'!$F$11:$F$5010,'B. Consumer Budget'!$G1923,'C. Consumer Service Detail'!$P$11:$P$5010,"Denied"))</f>
        <v/>
      </c>
    </row>
    <row r="1924" spans="2:15" x14ac:dyDescent="0.25">
      <c r="B1924" s="64">
        <f t="shared" si="30"/>
        <v>1914</v>
      </c>
      <c r="C1924" s="65"/>
      <c r="D1924" s="66"/>
      <c r="E1924" s="104"/>
      <c r="F1924" s="66"/>
      <c r="G1924" s="88"/>
      <c r="H1924" s="66"/>
      <c r="I1924" s="67"/>
      <c r="J1924" s="67"/>
      <c r="K1924" s="121">
        <f>'B. Consumer Budget'!$I1924-'B. Consumer Budget'!$J1924</f>
        <v>0</v>
      </c>
      <c r="L1924" s="120" t="str">
        <f>IF(OR(C1924="",D1924=""),"",SUMIFS('C. Consumer Service Detail'!$J$11:$J$5010,'C. Consumer Service Detail'!$D$11:$D$5010,$C1924,'C. Consumer Service Detail'!$E$11:$E$5010,$D1924,'C. Consumer Service Detail'!$F$11:$F$5010,'B. Consumer Budget'!$G1924))</f>
        <v/>
      </c>
      <c r="M1924" s="120">
        <f>IF('B. Consumer Budget'!$K1924&lt;0,0,IF('B. Consumer Budget'!$L1924&gt;'B. Consumer Budget'!$K1924,'B. Consumer Budget'!$K1924,'B. Consumer Budget'!$L1924))</f>
        <v>0</v>
      </c>
      <c r="N1924" s="120" t="str">
        <f>IF('B. Consumer Budget'!$L1924="","",'B. Consumer Budget'!$M1924-'B. Consumer Budget'!$L1924)</f>
        <v/>
      </c>
      <c r="O1924" s="63" t="str">
        <f>IF(OR(E1924="",F1924=""),"",SUMIFS('C. Consumer Service Detail'!$J$11:$J$5010,'C. Consumer Service Detail'!$D$11:$D$5010,$C1924,'C. Consumer Service Detail'!$E$11:$E$5010,$D1924,'C. Consumer Service Detail'!$F$11:$F$5010,'B. Consumer Budget'!$G1924,'C. Consumer Service Detail'!$P$11:$P$5010,"Denied"))</f>
        <v/>
      </c>
    </row>
    <row r="1925" spans="2:15" x14ac:dyDescent="0.25">
      <c r="B1925" s="64">
        <f t="shared" si="30"/>
        <v>1915</v>
      </c>
      <c r="C1925" s="68"/>
      <c r="D1925" s="69"/>
      <c r="E1925" s="103"/>
      <c r="F1925" s="69"/>
      <c r="G1925" s="89"/>
      <c r="H1925" s="69"/>
      <c r="I1925" s="70"/>
      <c r="J1925" s="70"/>
      <c r="K1925" s="121">
        <f>'B. Consumer Budget'!$I1925-'B. Consumer Budget'!$J1925</f>
        <v>0</v>
      </c>
      <c r="L1925" s="120" t="str">
        <f>IF(OR(C1925="",D1925=""),"",SUMIFS('C. Consumer Service Detail'!$J$11:$J$5010,'C. Consumer Service Detail'!$D$11:$D$5010,$C1925,'C. Consumer Service Detail'!$E$11:$E$5010,$D1925,'C. Consumer Service Detail'!$F$11:$F$5010,'B. Consumer Budget'!$G1925))</f>
        <v/>
      </c>
      <c r="M1925" s="120">
        <f>IF('B. Consumer Budget'!$K1925&lt;0,0,IF('B. Consumer Budget'!$L1925&gt;'B. Consumer Budget'!$K1925,'B. Consumer Budget'!$K1925,'B. Consumer Budget'!$L1925))</f>
        <v>0</v>
      </c>
      <c r="N1925" s="120" t="str">
        <f>IF('B. Consumer Budget'!$L1925="","",'B. Consumer Budget'!$M1925-'B. Consumer Budget'!$L1925)</f>
        <v/>
      </c>
      <c r="O1925" s="63" t="str">
        <f>IF(OR(E1925="",F1925=""),"",SUMIFS('C. Consumer Service Detail'!$J$11:$J$5010,'C. Consumer Service Detail'!$D$11:$D$5010,$C1925,'C. Consumer Service Detail'!$E$11:$E$5010,$D1925,'C. Consumer Service Detail'!$F$11:$F$5010,'B. Consumer Budget'!$G1925,'C. Consumer Service Detail'!$P$11:$P$5010,"Denied"))</f>
        <v/>
      </c>
    </row>
    <row r="1926" spans="2:15" x14ac:dyDescent="0.25">
      <c r="B1926" s="64">
        <f t="shared" si="30"/>
        <v>1916</v>
      </c>
      <c r="C1926" s="65"/>
      <c r="D1926" s="66"/>
      <c r="E1926" s="104"/>
      <c r="F1926" s="66"/>
      <c r="G1926" s="88"/>
      <c r="H1926" s="66"/>
      <c r="I1926" s="67"/>
      <c r="J1926" s="67"/>
      <c r="K1926" s="121">
        <f>'B. Consumer Budget'!$I1926-'B. Consumer Budget'!$J1926</f>
        <v>0</v>
      </c>
      <c r="L1926" s="120" t="str">
        <f>IF(OR(C1926="",D1926=""),"",SUMIFS('C. Consumer Service Detail'!$J$11:$J$5010,'C. Consumer Service Detail'!$D$11:$D$5010,$C1926,'C. Consumer Service Detail'!$E$11:$E$5010,$D1926,'C. Consumer Service Detail'!$F$11:$F$5010,'B. Consumer Budget'!$G1926))</f>
        <v/>
      </c>
      <c r="M1926" s="120">
        <f>IF('B. Consumer Budget'!$K1926&lt;0,0,IF('B. Consumer Budget'!$L1926&gt;'B. Consumer Budget'!$K1926,'B. Consumer Budget'!$K1926,'B. Consumer Budget'!$L1926))</f>
        <v>0</v>
      </c>
      <c r="N1926" s="120" t="str">
        <f>IF('B. Consumer Budget'!$L1926="","",'B. Consumer Budget'!$M1926-'B. Consumer Budget'!$L1926)</f>
        <v/>
      </c>
      <c r="O1926" s="63" t="str">
        <f>IF(OR(E1926="",F1926=""),"",SUMIFS('C. Consumer Service Detail'!$J$11:$J$5010,'C. Consumer Service Detail'!$D$11:$D$5010,$C1926,'C. Consumer Service Detail'!$E$11:$E$5010,$D1926,'C. Consumer Service Detail'!$F$11:$F$5010,'B. Consumer Budget'!$G1926,'C. Consumer Service Detail'!$P$11:$P$5010,"Denied"))</f>
        <v/>
      </c>
    </row>
    <row r="1927" spans="2:15" x14ac:dyDescent="0.25">
      <c r="B1927" s="64">
        <f t="shared" si="30"/>
        <v>1917</v>
      </c>
      <c r="C1927" s="68"/>
      <c r="D1927" s="69"/>
      <c r="E1927" s="103"/>
      <c r="F1927" s="69"/>
      <c r="G1927" s="89"/>
      <c r="H1927" s="69"/>
      <c r="I1927" s="70"/>
      <c r="J1927" s="70"/>
      <c r="K1927" s="121">
        <f>'B. Consumer Budget'!$I1927-'B. Consumer Budget'!$J1927</f>
        <v>0</v>
      </c>
      <c r="L1927" s="120" t="str">
        <f>IF(OR(C1927="",D1927=""),"",SUMIFS('C. Consumer Service Detail'!$J$11:$J$5010,'C. Consumer Service Detail'!$D$11:$D$5010,$C1927,'C. Consumer Service Detail'!$E$11:$E$5010,$D1927,'C. Consumer Service Detail'!$F$11:$F$5010,'B. Consumer Budget'!$G1927))</f>
        <v/>
      </c>
      <c r="M1927" s="120">
        <f>IF('B. Consumer Budget'!$K1927&lt;0,0,IF('B. Consumer Budget'!$L1927&gt;'B. Consumer Budget'!$K1927,'B. Consumer Budget'!$K1927,'B. Consumer Budget'!$L1927))</f>
        <v>0</v>
      </c>
      <c r="N1927" s="120" t="str">
        <f>IF('B. Consumer Budget'!$L1927="","",'B. Consumer Budget'!$M1927-'B. Consumer Budget'!$L1927)</f>
        <v/>
      </c>
      <c r="O1927" s="63" t="str">
        <f>IF(OR(E1927="",F1927=""),"",SUMIFS('C. Consumer Service Detail'!$J$11:$J$5010,'C. Consumer Service Detail'!$D$11:$D$5010,$C1927,'C. Consumer Service Detail'!$E$11:$E$5010,$D1927,'C. Consumer Service Detail'!$F$11:$F$5010,'B. Consumer Budget'!$G1927,'C. Consumer Service Detail'!$P$11:$P$5010,"Denied"))</f>
        <v/>
      </c>
    </row>
    <row r="1928" spans="2:15" x14ac:dyDescent="0.25">
      <c r="B1928" s="64">
        <f t="shared" si="30"/>
        <v>1918</v>
      </c>
      <c r="C1928" s="65"/>
      <c r="D1928" s="66"/>
      <c r="E1928" s="104"/>
      <c r="F1928" s="66"/>
      <c r="G1928" s="88"/>
      <c r="H1928" s="66"/>
      <c r="I1928" s="67"/>
      <c r="J1928" s="67"/>
      <c r="K1928" s="121">
        <f>'B. Consumer Budget'!$I1928-'B. Consumer Budget'!$J1928</f>
        <v>0</v>
      </c>
      <c r="L1928" s="120" t="str">
        <f>IF(OR(C1928="",D1928=""),"",SUMIFS('C. Consumer Service Detail'!$J$11:$J$5010,'C. Consumer Service Detail'!$D$11:$D$5010,$C1928,'C. Consumer Service Detail'!$E$11:$E$5010,$D1928,'C. Consumer Service Detail'!$F$11:$F$5010,'B. Consumer Budget'!$G1928))</f>
        <v/>
      </c>
      <c r="M1928" s="120">
        <f>IF('B. Consumer Budget'!$K1928&lt;0,0,IF('B. Consumer Budget'!$L1928&gt;'B. Consumer Budget'!$K1928,'B. Consumer Budget'!$K1928,'B. Consumer Budget'!$L1928))</f>
        <v>0</v>
      </c>
      <c r="N1928" s="120" t="str">
        <f>IF('B. Consumer Budget'!$L1928="","",'B. Consumer Budget'!$M1928-'B. Consumer Budget'!$L1928)</f>
        <v/>
      </c>
      <c r="O1928" s="63" t="str">
        <f>IF(OR(E1928="",F1928=""),"",SUMIFS('C. Consumer Service Detail'!$J$11:$J$5010,'C. Consumer Service Detail'!$D$11:$D$5010,$C1928,'C. Consumer Service Detail'!$E$11:$E$5010,$D1928,'C. Consumer Service Detail'!$F$11:$F$5010,'B. Consumer Budget'!$G1928,'C. Consumer Service Detail'!$P$11:$P$5010,"Denied"))</f>
        <v/>
      </c>
    </row>
    <row r="1929" spans="2:15" x14ac:dyDescent="0.25">
      <c r="B1929" s="64">
        <f t="shared" si="30"/>
        <v>1919</v>
      </c>
      <c r="C1929" s="68"/>
      <c r="D1929" s="69"/>
      <c r="E1929" s="103"/>
      <c r="F1929" s="69"/>
      <c r="G1929" s="89"/>
      <c r="H1929" s="69"/>
      <c r="I1929" s="70"/>
      <c r="J1929" s="70"/>
      <c r="K1929" s="121">
        <f>'B. Consumer Budget'!$I1929-'B. Consumer Budget'!$J1929</f>
        <v>0</v>
      </c>
      <c r="L1929" s="120" t="str">
        <f>IF(OR(C1929="",D1929=""),"",SUMIFS('C. Consumer Service Detail'!$J$11:$J$5010,'C. Consumer Service Detail'!$D$11:$D$5010,$C1929,'C. Consumer Service Detail'!$E$11:$E$5010,$D1929,'C. Consumer Service Detail'!$F$11:$F$5010,'B. Consumer Budget'!$G1929))</f>
        <v/>
      </c>
      <c r="M1929" s="120">
        <f>IF('B. Consumer Budget'!$K1929&lt;0,0,IF('B. Consumer Budget'!$L1929&gt;'B. Consumer Budget'!$K1929,'B. Consumer Budget'!$K1929,'B. Consumer Budget'!$L1929))</f>
        <v>0</v>
      </c>
      <c r="N1929" s="120" t="str">
        <f>IF('B. Consumer Budget'!$L1929="","",'B. Consumer Budget'!$M1929-'B. Consumer Budget'!$L1929)</f>
        <v/>
      </c>
      <c r="O1929" s="63" t="str">
        <f>IF(OR(E1929="",F1929=""),"",SUMIFS('C. Consumer Service Detail'!$J$11:$J$5010,'C. Consumer Service Detail'!$D$11:$D$5010,$C1929,'C. Consumer Service Detail'!$E$11:$E$5010,$D1929,'C. Consumer Service Detail'!$F$11:$F$5010,'B. Consumer Budget'!$G1929,'C. Consumer Service Detail'!$P$11:$P$5010,"Denied"))</f>
        <v/>
      </c>
    </row>
    <row r="1930" spans="2:15" x14ac:dyDescent="0.25">
      <c r="B1930" s="64">
        <f t="shared" si="30"/>
        <v>1920</v>
      </c>
      <c r="C1930" s="65"/>
      <c r="D1930" s="66"/>
      <c r="E1930" s="104"/>
      <c r="F1930" s="66"/>
      <c r="G1930" s="88"/>
      <c r="H1930" s="66"/>
      <c r="I1930" s="67"/>
      <c r="J1930" s="67"/>
      <c r="K1930" s="121">
        <f>'B. Consumer Budget'!$I1930-'B. Consumer Budget'!$J1930</f>
        <v>0</v>
      </c>
      <c r="L1930" s="120" t="str">
        <f>IF(OR(C1930="",D1930=""),"",SUMIFS('C. Consumer Service Detail'!$J$11:$J$5010,'C. Consumer Service Detail'!$D$11:$D$5010,$C1930,'C. Consumer Service Detail'!$E$11:$E$5010,$D1930,'C. Consumer Service Detail'!$F$11:$F$5010,'B. Consumer Budget'!$G1930))</f>
        <v/>
      </c>
      <c r="M1930" s="120">
        <f>IF('B. Consumer Budget'!$K1930&lt;0,0,IF('B. Consumer Budget'!$L1930&gt;'B. Consumer Budget'!$K1930,'B. Consumer Budget'!$K1930,'B. Consumer Budget'!$L1930))</f>
        <v>0</v>
      </c>
      <c r="N1930" s="120" t="str">
        <f>IF('B. Consumer Budget'!$L1930="","",'B. Consumer Budget'!$M1930-'B. Consumer Budget'!$L1930)</f>
        <v/>
      </c>
      <c r="O1930" s="63" t="str">
        <f>IF(OR(E1930="",F1930=""),"",SUMIFS('C. Consumer Service Detail'!$J$11:$J$5010,'C. Consumer Service Detail'!$D$11:$D$5010,$C1930,'C. Consumer Service Detail'!$E$11:$E$5010,$D1930,'C. Consumer Service Detail'!$F$11:$F$5010,'B. Consumer Budget'!$G1930,'C. Consumer Service Detail'!$P$11:$P$5010,"Denied"))</f>
        <v/>
      </c>
    </row>
    <row r="1931" spans="2:15" x14ac:dyDescent="0.25">
      <c r="B1931" s="64">
        <f t="shared" si="30"/>
        <v>1921</v>
      </c>
      <c r="C1931" s="68"/>
      <c r="D1931" s="69"/>
      <c r="E1931" s="103"/>
      <c r="F1931" s="69"/>
      <c r="G1931" s="89"/>
      <c r="H1931" s="69"/>
      <c r="I1931" s="70"/>
      <c r="J1931" s="70"/>
      <c r="K1931" s="121">
        <f>'B. Consumer Budget'!$I1931-'B. Consumer Budget'!$J1931</f>
        <v>0</v>
      </c>
      <c r="L1931" s="120" t="str">
        <f>IF(OR(C1931="",D1931=""),"",SUMIFS('C. Consumer Service Detail'!$J$11:$J$5010,'C. Consumer Service Detail'!$D$11:$D$5010,$C1931,'C. Consumer Service Detail'!$E$11:$E$5010,$D1931,'C. Consumer Service Detail'!$F$11:$F$5010,'B. Consumer Budget'!$G1931))</f>
        <v/>
      </c>
      <c r="M1931" s="120">
        <f>IF('B. Consumer Budget'!$K1931&lt;0,0,IF('B. Consumer Budget'!$L1931&gt;'B. Consumer Budget'!$K1931,'B. Consumer Budget'!$K1931,'B. Consumer Budget'!$L1931))</f>
        <v>0</v>
      </c>
      <c r="N1931" s="120" t="str">
        <f>IF('B. Consumer Budget'!$L1931="","",'B. Consumer Budget'!$M1931-'B. Consumer Budget'!$L1931)</f>
        <v/>
      </c>
      <c r="O1931" s="63" t="str">
        <f>IF(OR(E1931="",F1931=""),"",SUMIFS('C. Consumer Service Detail'!$J$11:$J$5010,'C. Consumer Service Detail'!$D$11:$D$5010,$C1931,'C. Consumer Service Detail'!$E$11:$E$5010,$D1931,'C. Consumer Service Detail'!$F$11:$F$5010,'B. Consumer Budget'!$G1931,'C. Consumer Service Detail'!$P$11:$P$5010,"Denied"))</f>
        <v/>
      </c>
    </row>
    <row r="1932" spans="2:15" x14ac:dyDescent="0.25">
      <c r="B1932" s="64">
        <f t="shared" si="30"/>
        <v>1922</v>
      </c>
      <c r="C1932" s="65"/>
      <c r="D1932" s="66"/>
      <c r="E1932" s="104"/>
      <c r="F1932" s="66"/>
      <c r="G1932" s="88"/>
      <c r="H1932" s="66"/>
      <c r="I1932" s="67"/>
      <c r="J1932" s="67"/>
      <c r="K1932" s="121">
        <f>'B. Consumer Budget'!$I1932-'B. Consumer Budget'!$J1932</f>
        <v>0</v>
      </c>
      <c r="L1932" s="120" t="str">
        <f>IF(OR(C1932="",D1932=""),"",SUMIFS('C. Consumer Service Detail'!$J$11:$J$5010,'C. Consumer Service Detail'!$D$11:$D$5010,$C1932,'C. Consumer Service Detail'!$E$11:$E$5010,$D1932,'C. Consumer Service Detail'!$F$11:$F$5010,'B. Consumer Budget'!$G1932))</f>
        <v/>
      </c>
      <c r="M1932" s="120">
        <f>IF('B. Consumer Budget'!$K1932&lt;0,0,IF('B. Consumer Budget'!$L1932&gt;'B. Consumer Budget'!$K1932,'B. Consumer Budget'!$K1932,'B. Consumer Budget'!$L1932))</f>
        <v>0</v>
      </c>
      <c r="N1932" s="120" t="str">
        <f>IF('B. Consumer Budget'!$L1932="","",'B. Consumer Budget'!$M1932-'B. Consumer Budget'!$L1932)</f>
        <v/>
      </c>
      <c r="O1932" s="63" t="str">
        <f>IF(OR(E1932="",F1932=""),"",SUMIFS('C. Consumer Service Detail'!$J$11:$J$5010,'C. Consumer Service Detail'!$D$11:$D$5010,$C1932,'C. Consumer Service Detail'!$E$11:$E$5010,$D1932,'C. Consumer Service Detail'!$F$11:$F$5010,'B. Consumer Budget'!$G1932,'C. Consumer Service Detail'!$P$11:$P$5010,"Denied"))</f>
        <v/>
      </c>
    </row>
    <row r="1933" spans="2:15" x14ac:dyDescent="0.25">
      <c r="B1933" s="64">
        <f t="shared" si="30"/>
        <v>1923</v>
      </c>
      <c r="C1933" s="68"/>
      <c r="D1933" s="69"/>
      <c r="E1933" s="103"/>
      <c r="F1933" s="69"/>
      <c r="G1933" s="89"/>
      <c r="H1933" s="69"/>
      <c r="I1933" s="70"/>
      <c r="J1933" s="70"/>
      <c r="K1933" s="121">
        <f>'B. Consumer Budget'!$I1933-'B. Consumer Budget'!$J1933</f>
        <v>0</v>
      </c>
      <c r="L1933" s="120" t="str">
        <f>IF(OR(C1933="",D1933=""),"",SUMIFS('C. Consumer Service Detail'!$J$11:$J$5010,'C. Consumer Service Detail'!$D$11:$D$5010,$C1933,'C. Consumer Service Detail'!$E$11:$E$5010,$D1933,'C. Consumer Service Detail'!$F$11:$F$5010,'B. Consumer Budget'!$G1933))</f>
        <v/>
      </c>
      <c r="M1933" s="120">
        <f>IF('B. Consumer Budget'!$K1933&lt;0,0,IF('B. Consumer Budget'!$L1933&gt;'B. Consumer Budget'!$K1933,'B. Consumer Budget'!$K1933,'B. Consumer Budget'!$L1933))</f>
        <v>0</v>
      </c>
      <c r="N1933" s="120" t="str">
        <f>IF('B. Consumer Budget'!$L1933="","",'B. Consumer Budget'!$M1933-'B. Consumer Budget'!$L1933)</f>
        <v/>
      </c>
      <c r="O1933" s="63" t="str">
        <f>IF(OR(E1933="",F1933=""),"",SUMIFS('C. Consumer Service Detail'!$J$11:$J$5010,'C. Consumer Service Detail'!$D$11:$D$5010,$C1933,'C. Consumer Service Detail'!$E$11:$E$5010,$D1933,'C. Consumer Service Detail'!$F$11:$F$5010,'B. Consumer Budget'!$G1933,'C. Consumer Service Detail'!$P$11:$P$5010,"Denied"))</f>
        <v/>
      </c>
    </row>
    <row r="1934" spans="2:15" x14ac:dyDescent="0.25">
      <c r="B1934" s="64">
        <f t="shared" si="30"/>
        <v>1924</v>
      </c>
      <c r="C1934" s="65"/>
      <c r="D1934" s="66"/>
      <c r="E1934" s="104"/>
      <c r="F1934" s="66"/>
      <c r="G1934" s="88"/>
      <c r="H1934" s="66"/>
      <c r="I1934" s="67"/>
      <c r="J1934" s="67"/>
      <c r="K1934" s="121">
        <f>'B. Consumer Budget'!$I1934-'B. Consumer Budget'!$J1934</f>
        <v>0</v>
      </c>
      <c r="L1934" s="120" t="str">
        <f>IF(OR(C1934="",D1934=""),"",SUMIFS('C. Consumer Service Detail'!$J$11:$J$5010,'C. Consumer Service Detail'!$D$11:$D$5010,$C1934,'C. Consumer Service Detail'!$E$11:$E$5010,$D1934,'C. Consumer Service Detail'!$F$11:$F$5010,'B. Consumer Budget'!$G1934))</f>
        <v/>
      </c>
      <c r="M1934" s="120">
        <f>IF('B. Consumer Budget'!$K1934&lt;0,0,IF('B. Consumer Budget'!$L1934&gt;'B. Consumer Budget'!$K1934,'B. Consumer Budget'!$K1934,'B. Consumer Budget'!$L1934))</f>
        <v>0</v>
      </c>
      <c r="N1934" s="120" t="str">
        <f>IF('B. Consumer Budget'!$L1934="","",'B. Consumer Budget'!$M1934-'B. Consumer Budget'!$L1934)</f>
        <v/>
      </c>
      <c r="O1934" s="63" t="str">
        <f>IF(OR(E1934="",F1934=""),"",SUMIFS('C. Consumer Service Detail'!$J$11:$J$5010,'C. Consumer Service Detail'!$D$11:$D$5010,$C1934,'C. Consumer Service Detail'!$E$11:$E$5010,$D1934,'C. Consumer Service Detail'!$F$11:$F$5010,'B. Consumer Budget'!$G1934,'C. Consumer Service Detail'!$P$11:$P$5010,"Denied"))</f>
        <v/>
      </c>
    </row>
    <row r="1935" spans="2:15" x14ac:dyDescent="0.25">
      <c r="B1935" s="64">
        <f t="shared" si="30"/>
        <v>1925</v>
      </c>
      <c r="C1935" s="68"/>
      <c r="D1935" s="69"/>
      <c r="E1935" s="103"/>
      <c r="F1935" s="69"/>
      <c r="G1935" s="89"/>
      <c r="H1935" s="69"/>
      <c r="I1935" s="70"/>
      <c r="J1935" s="70"/>
      <c r="K1935" s="121">
        <f>'B. Consumer Budget'!$I1935-'B. Consumer Budget'!$J1935</f>
        <v>0</v>
      </c>
      <c r="L1935" s="120" t="str">
        <f>IF(OR(C1935="",D1935=""),"",SUMIFS('C. Consumer Service Detail'!$J$11:$J$5010,'C. Consumer Service Detail'!$D$11:$D$5010,$C1935,'C. Consumer Service Detail'!$E$11:$E$5010,$D1935,'C. Consumer Service Detail'!$F$11:$F$5010,'B. Consumer Budget'!$G1935))</f>
        <v/>
      </c>
      <c r="M1935" s="120">
        <f>IF('B. Consumer Budget'!$K1935&lt;0,0,IF('B. Consumer Budget'!$L1935&gt;'B. Consumer Budget'!$K1935,'B. Consumer Budget'!$K1935,'B. Consumer Budget'!$L1935))</f>
        <v>0</v>
      </c>
      <c r="N1935" s="120" t="str">
        <f>IF('B. Consumer Budget'!$L1935="","",'B. Consumer Budget'!$M1935-'B. Consumer Budget'!$L1935)</f>
        <v/>
      </c>
      <c r="O1935" s="63" t="str">
        <f>IF(OR(E1935="",F1935=""),"",SUMIFS('C. Consumer Service Detail'!$J$11:$J$5010,'C. Consumer Service Detail'!$D$11:$D$5010,$C1935,'C. Consumer Service Detail'!$E$11:$E$5010,$D1935,'C. Consumer Service Detail'!$F$11:$F$5010,'B. Consumer Budget'!$G1935,'C. Consumer Service Detail'!$P$11:$P$5010,"Denied"))</f>
        <v/>
      </c>
    </row>
    <row r="1936" spans="2:15" x14ac:dyDescent="0.25">
      <c r="B1936" s="64">
        <f t="shared" si="30"/>
        <v>1926</v>
      </c>
      <c r="C1936" s="65"/>
      <c r="D1936" s="66"/>
      <c r="E1936" s="104"/>
      <c r="F1936" s="66"/>
      <c r="G1936" s="88"/>
      <c r="H1936" s="66"/>
      <c r="I1936" s="67"/>
      <c r="J1936" s="67"/>
      <c r="K1936" s="121">
        <f>'B. Consumer Budget'!$I1936-'B. Consumer Budget'!$J1936</f>
        <v>0</v>
      </c>
      <c r="L1936" s="120" t="str">
        <f>IF(OR(C1936="",D1936=""),"",SUMIFS('C. Consumer Service Detail'!$J$11:$J$5010,'C. Consumer Service Detail'!$D$11:$D$5010,$C1936,'C. Consumer Service Detail'!$E$11:$E$5010,$D1936,'C. Consumer Service Detail'!$F$11:$F$5010,'B. Consumer Budget'!$G1936))</f>
        <v/>
      </c>
      <c r="M1936" s="120">
        <f>IF('B. Consumer Budget'!$K1936&lt;0,0,IF('B. Consumer Budget'!$L1936&gt;'B. Consumer Budget'!$K1936,'B. Consumer Budget'!$K1936,'B. Consumer Budget'!$L1936))</f>
        <v>0</v>
      </c>
      <c r="N1936" s="120" t="str">
        <f>IF('B. Consumer Budget'!$L1936="","",'B. Consumer Budget'!$M1936-'B. Consumer Budget'!$L1936)</f>
        <v/>
      </c>
      <c r="O1936" s="63" t="str">
        <f>IF(OR(E1936="",F1936=""),"",SUMIFS('C. Consumer Service Detail'!$J$11:$J$5010,'C. Consumer Service Detail'!$D$11:$D$5010,$C1936,'C. Consumer Service Detail'!$E$11:$E$5010,$D1936,'C. Consumer Service Detail'!$F$11:$F$5010,'B. Consumer Budget'!$G1936,'C. Consumer Service Detail'!$P$11:$P$5010,"Denied"))</f>
        <v/>
      </c>
    </row>
    <row r="1937" spans="2:15" x14ac:dyDescent="0.25">
      <c r="B1937" s="64">
        <f t="shared" si="30"/>
        <v>1927</v>
      </c>
      <c r="C1937" s="68"/>
      <c r="D1937" s="69"/>
      <c r="E1937" s="103"/>
      <c r="F1937" s="69"/>
      <c r="G1937" s="89"/>
      <c r="H1937" s="69"/>
      <c r="I1937" s="70"/>
      <c r="J1937" s="70"/>
      <c r="K1937" s="121">
        <f>'B. Consumer Budget'!$I1937-'B. Consumer Budget'!$J1937</f>
        <v>0</v>
      </c>
      <c r="L1937" s="120" t="str">
        <f>IF(OR(C1937="",D1937=""),"",SUMIFS('C. Consumer Service Detail'!$J$11:$J$5010,'C. Consumer Service Detail'!$D$11:$D$5010,$C1937,'C. Consumer Service Detail'!$E$11:$E$5010,$D1937,'C. Consumer Service Detail'!$F$11:$F$5010,'B. Consumer Budget'!$G1937))</f>
        <v/>
      </c>
      <c r="M1937" s="120">
        <f>IF('B. Consumer Budget'!$K1937&lt;0,0,IF('B. Consumer Budget'!$L1937&gt;'B. Consumer Budget'!$K1937,'B. Consumer Budget'!$K1937,'B. Consumer Budget'!$L1937))</f>
        <v>0</v>
      </c>
      <c r="N1937" s="120" t="str">
        <f>IF('B. Consumer Budget'!$L1937="","",'B. Consumer Budget'!$M1937-'B. Consumer Budget'!$L1937)</f>
        <v/>
      </c>
      <c r="O1937" s="63" t="str">
        <f>IF(OR(E1937="",F1937=""),"",SUMIFS('C. Consumer Service Detail'!$J$11:$J$5010,'C. Consumer Service Detail'!$D$11:$D$5010,$C1937,'C. Consumer Service Detail'!$E$11:$E$5010,$D1937,'C. Consumer Service Detail'!$F$11:$F$5010,'B. Consumer Budget'!$G1937,'C. Consumer Service Detail'!$P$11:$P$5010,"Denied"))</f>
        <v/>
      </c>
    </row>
    <row r="1938" spans="2:15" x14ac:dyDescent="0.25">
      <c r="B1938" s="64">
        <f t="shared" si="30"/>
        <v>1928</v>
      </c>
      <c r="C1938" s="65"/>
      <c r="D1938" s="66"/>
      <c r="E1938" s="104"/>
      <c r="F1938" s="66"/>
      <c r="G1938" s="88"/>
      <c r="H1938" s="66"/>
      <c r="I1938" s="67"/>
      <c r="J1938" s="67"/>
      <c r="K1938" s="121">
        <f>'B. Consumer Budget'!$I1938-'B. Consumer Budget'!$J1938</f>
        <v>0</v>
      </c>
      <c r="L1938" s="120" t="str">
        <f>IF(OR(C1938="",D1938=""),"",SUMIFS('C. Consumer Service Detail'!$J$11:$J$5010,'C. Consumer Service Detail'!$D$11:$D$5010,$C1938,'C. Consumer Service Detail'!$E$11:$E$5010,$D1938,'C. Consumer Service Detail'!$F$11:$F$5010,'B. Consumer Budget'!$G1938))</f>
        <v/>
      </c>
      <c r="M1938" s="120">
        <f>IF('B. Consumer Budget'!$K1938&lt;0,0,IF('B. Consumer Budget'!$L1938&gt;'B. Consumer Budget'!$K1938,'B. Consumer Budget'!$K1938,'B. Consumer Budget'!$L1938))</f>
        <v>0</v>
      </c>
      <c r="N1938" s="120" t="str">
        <f>IF('B. Consumer Budget'!$L1938="","",'B. Consumer Budget'!$M1938-'B. Consumer Budget'!$L1938)</f>
        <v/>
      </c>
      <c r="O1938" s="63" t="str">
        <f>IF(OR(E1938="",F1938=""),"",SUMIFS('C. Consumer Service Detail'!$J$11:$J$5010,'C. Consumer Service Detail'!$D$11:$D$5010,$C1938,'C. Consumer Service Detail'!$E$11:$E$5010,$D1938,'C. Consumer Service Detail'!$F$11:$F$5010,'B. Consumer Budget'!$G1938,'C. Consumer Service Detail'!$P$11:$P$5010,"Denied"))</f>
        <v/>
      </c>
    </row>
    <row r="1939" spans="2:15" x14ac:dyDescent="0.25">
      <c r="B1939" s="64">
        <f t="shared" si="30"/>
        <v>1929</v>
      </c>
      <c r="C1939" s="68"/>
      <c r="D1939" s="69"/>
      <c r="E1939" s="103"/>
      <c r="F1939" s="69"/>
      <c r="G1939" s="89"/>
      <c r="H1939" s="69"/>
      <c r="I1939" s="70"/>
      <c r="J1939" s="70"/>
      <c r="K1939" s="121">
        <f>'B. Consumer Budget'!$I1939-'B. Consumer Budget'!$J1939</f>
        <v>0</v>
      </c>
      <c r="L1939" s="120" t="str">
        <f>IF(OR(C1939="",D1939=""),"",SUMIFS('C. Consumer Service Detail'!$J$11:$J$5010,'C. Consumer Service Detail'!$D$11:$D$5010,$C1939,'C. Consumer Service Detail'!$E$11:$E$5010,$D1939,'C. Consumer Service Detail'!$F$11:$F$5010,'B. Consumer Budget'!$G1939))</f>
        <v/>
      </c>
      <c r="M1939" s="120">
        <f>IF('B. Consumer Budget'!$K1939&lt;0,0,IF('B. Consumer Budget'!$L1939&gt;'B. Consumer Budget'!$K1939,'B. Consumer Budget'!$K1939,'B. Consumer Budget'!$L1939))</f>
        <v>0</v>
      </c>
      <c r="N1939" s="120" t="str">
        <f>IF('B. Consumer Budget'!$L1939="","",'B. Consumer Budget'!$M1939-'B. Consumer Budget'!$L1939)</f>
        <v/>
      </c>
      <c r="O1939" s="63" t="str">
        <f>IF(OR(E1939="",F1939=""),"",SUMIFS('C. Consumer Service Detail'!$J$11:$J$5010,'C. Consumer Service Detail'!$D$11:$D$5010,$C1939,'C. Consumer Service Detail'!$E$11:$E$5010,$D1939,'C. Consumer Service Detail'!$F$11:$F$5010,'B. Consumer Budget'!$G1939,'C. Consumer Service Detail'!$P$11:$P$5010,"Denied"))</f>
        <v/>
      </c>
    </row>
    <row r="1940" spans="2:15" x14ac:dyDescent="0.25">
      <c r="B1940" s="64">
        <f t="shared" si="30"/>
        <v>1930</v>
      </c>
      <c r="C1940" s="65"/>
      <c r="D1940" s="66"/>
      <c r="E1940" s="104"/>
      <c r="F1940" s="66"/>
      <c r="G1940" s="88"/>
      <c r="H1940" s="66"/>
      <c r="I1940" s="67"/>
      <c r="J1940" s="67"/>
      <c r="K1940" s="121">
        <f>'B. Consumer Budget'!$I1940-'B. Consumer Budget'!$J1940</f>
        <v>0</v>
      </c>
      <c r="L1940" s="120" t="str">
        <f>IF(OR(C1940="",D1940=""),"",SUMIFS('C. Consumer Service Detail'!$J$11:$J$5010,'C. Consumer Service Detail'!$D$11:$D$5010,$C1940,'C. Consumer Service Detail'!$E$11:$E$5010,$D1940,'C. Consumer Service Detail'!$F$11:$F$5010,'B. Consumer Budget'!$G1940))</f>
        <v/>
      </c>
      <c r="M1940" s="120">
        <f>IF('B. Consumer Budget'!$K1940&lt;0,0,IF('B. Consumer Budget'!$L1940&gt;'B. Consumer Budget'!$K1940,'B. Consumer Budget'!$K1940,'B. Consumer Budget'!$L1940))</f>
        <v>0</v>
      </c>
      <c r="N1940" s="120" t="str">
        <f>IF('B. Consumer Budget'!$L1940="","",'B. Consumer Budget'!$M1940-'B. Consumer Budget'!$L1940)</f>
        <v/>
      </c>
      <c r="O1940" s="63" t="str">
        <f>IF(OR(E1940="",F1940=""),"",SUMIFS('C. Consumer Service Detail'!$J$11:$J$5010,'C. Consumer Service Detail'!$D$11:$D$5010,$C1940,'C. Consumer Service Detail'!$E$11:$E$5010,$D1940,'C. Consumer Service Detail'!$F$11:$F$5010,'B. Consumer Budget'!$G1940,'C. Consumer Service Detail'!$P$11:$P$5010,"Denied"))</f>
        <v/>
      </c>
    </row>
    <row r="1941" spans="2:15" x14ac:dyDescent="0.25">
      <c r="B1941" s="64">
        <f t="shared" si="30"/>
        <v>1931</v>
      </c>
      <c r="C1941" s="68"/>
      <c r="D1941" s="69"/>
      <c r="E1941" s="103"/>
      <c r="F1941" s="69"/>
      <c r="G1941" s="89"/>
      <c r="H1941" s="69"/>
      <c r="I1941" s="70"/>
      <c r="J1941" s="70"/>
      <c r="K1941" s="121">
        <f>'B. Consumer Budget'!$I1941-'B. Consumer Budget'!$J1941</f>
        <v>0</v>
      </c>
      <c r="L1941" s="120" t="str">
        <f>IF(OR(C1941="",D1941=""),"",SUMIFS('C. Consumer Service Detail'!$J$11:$J$5010,'C. Consumer Service Detail'!$D$11:$D$5010,$C1941,'C. Consumer Service Detail'!$E$11:$E$5010,$D1941,'C. Consumer Service Detail'!$F$11:$F$5010,'B. Consumer Budget'!$G1941))</f>
        <v/>
      </c>
      <c r="M1941" s="120">
        <f>IF('B. Consumer Budget'!$K1941&lt;0,0,IF('B. Consumer Budget'!$L1941&gt;'B. Consumer Budget'!$K1941,'B. Consumer Budget'!$K1941,'B. Consumer Budget'!$L1941))</f>
        <v>0</v>
      </c>
      <c r="N1941" s="120" t="str">
        <f>IF('B. Consumer Budget'!$L1941="","",'B. Consumer Budget'!$M1941-'B. Consumer Budget'!$L1941)</f>
        <v/>
      </c>
      <c r="O1941" s="63" t="str">
        <f>IF(OR(E1941="",F1941=""),"",SUMIFS('C. Consumer Service Detail'!$J$11:$J$5010,'C. Consumer Service Detail'!$D$11:$D$5010,$C1941,'C. Consumer Service Detail'!$E$11:$E$5010,$D1941,'C. Consumer Service Detail'!$F$11:$F$5010,'B. Consumer Budget'!$G1941,'C. Consumer Service Detail'!$P$11:$P$5010,"Denied"))</f>
        <v/>
      </c>
    </row>
    <row r="1942" spans="2:15" x14ac:dyDescent="0.25">
      <c r="B1942" s="64">
        <f t="shared" si="30"/>
        <v>1932</v>
      </c>
      <c r="C1942" s="65"/>
      <c r="D1942" s="66"/>
      <c r="E1942" s="104"/>
      <c r="F1942" s="66"/>
      <c r="G1942" s="88"/>
      <c r="H1942" s="66"/>
      <c r="I1942" s="67"/>
      <c r="J1942" s="67"/>
      <c r="K1942" s="121">
        <f>'B. Consumer Budget'!$I1942-'B. Consumer Budget'!$J1942</f>
        <v>0</v>
      </c>
      <c r="L1942" s="120" t="str">
        <f>IF(OR(C1942="",D1942=""),"",SUMIFS('C. Consumer Service Detail'!$J$11:$J$5010,'C. Consumer Service Detail'!$D$11:$D$5010,$C1942,'C. Consumer Service Detail'!$E$11:$E$5010,$D1942,'C. Consumer Service Detail'!$F$11:$F$5010,'B. Consumer Budget'!$G1942))</f>
        <v/>
      </c>
      <c r="M1942" s="120">
        <f>IF('B. Consumer Budget'!$K1942&lt;0,0,IF('B. Consumer Budget'!$L1942&gt;'B. Consumer Budget'!$K1942,'B. Consumer Budget'!$K1942,'B. Consumer Budget'!$L1942))</f>
        <v>0</v>
      </c>
      <c r="N1942" s="120" t="str">
        <f>IF('B. Consumer Budget'!$L1942="","",'B. Consumer Budget'!$M1942-'B. Consumer Budget'!$L1942)</f>
        <v/>
      </c>
      <c r="O1942" s="63" t="str">
        <f>IF(OR(E1942="",F1942=""),"",SUMIFS('C. Consumer Service Detail'!$J$11:$J$5010,'C. Consumer Service Detail'!$D$11:$D$5010,$C1942,'C. Consumer Service Detail'!$E$11:$E$5010,$D1942,'C. Consumer Service Detail'!$F$11:$F$5010,'B. Consumer Budget'!$G1942,'C. Consumer Service Detail'!$P$11:$P$5010,"Denied"))</f>
        <v/>
      </c>
    </row>
    <row r="1943" spans="2:15" x14ac:dyDescent="0.25">
      <c r="B1943" s="64">
        <f t="shared" si="30"/>
        <v>1933</v>
      </c>
      <c r="C1943" s="68"/>
      <c r="D1943" s="69"/>
      <c r="E1943" s="103"/>
      <c r="F1943" s="69"/>
      <c r="G1943" s="89"/>
      <c r="H1943" s="69"/>
      <c r="I1943" s="70"/>
      <c r="J1943" s="70"/>
      <c r="K1943" s="121">
        <f>'B. Consumer Budget'!$I1943-'B. Consumer Budget'!$J1943</f>
        <v>0</v>
      </c>
      <c r="L1943" s="120" t="str">
        <f>IF(OR(C1943="",D1943=""),"",SUMIFS('C. Consumer Service Detail'!$J$11:$J$5010,'C. Consumer Service Detail'!$D$11:$D$5010,$C1943,'C. Consumer Service Detail'!$E$11:$E$5010,$D1943,'C. Consumer Service Detail'!$F$11:$F$5010,'B. Consumer Budget'!$G1943))</f>
        <v/>
      </c>
      <c r="M1943" s="120">
        <f>IF('B. Consumer Budget'!$K1943&lt;0,0,IF('B. Consumer Budget'!$L1943&gt;'B. Consumer Budget'!$K1943,'B. Consumer Budget'!$K1943,'B. Consumer Budget'!$L1943))</f>
        <v>0</v>
      </c>
      <c r="N1943" s="120" t="str">
        <f>IF('B. Consumer Budget'!$L1943="","",'B. Consumer Budget'!$M1943-'B. Consumer Budget'!$L1943)</f>
        <v/>
      </c>
      <c r="O1943" s="63" t="str">
        <f>IF(OR(E1943="",F1943=""),"",SUMIFS('C. Consumer Service Detail'!$J$11:$J$5010,'C. Consumer Service Detail'!$D$11:$D$5010,$C1943,'C. Consumer Service Detail'!$E$11:$E$5010,$D1943,'C. Consumer Service Detail'!$F$11:$F$5010,'B. Consumer Budget'!$G1943,'C. Consumer Service Detail'!$P$11:$P$5010,"Denied"))</f>
        <v/>
      </c>
    </row>
    <row r="1944" spans="2:15" x14ac:dyDescent="0.25">
      <c r="B1944" s="64">
        <f t="shared" si="30"/>
        <v>1934</v>
      </c>
      <c r="C1944" s="65"/>
      <c r="D1944" s="66"/>
      <c r="E1944" s="104"/>
      <c r="F1944" s="66"/>
      <c r="G1944" s="88"/>
      <c r="H1944" s="66"/>
      <c r="I1944" s="67"/>
      <c r="J1944" s="67"/>
      <c r="K1944" s="121">
        <f>'B. Consumer Budget'!$I1944-'B. Consumer Budget'!$J1944</f>
        <v>0</v>
      </c>
      <c r="L1944" s="120" t="str">
        <f>IF(OR(C1944="",D1944=""),"",SUMIFS('C. Consumer Service Detail'!$J$11:$J$5010,'C. Consumer Service Detail'!$D$11:$D$5010,$C1944,'C. Consumer Service Detail'!$E$11:$E$5010,$D1944,'C. Consumer Service Detail'!$F$11:$F$5010,'B. Consumer Budget'!$G1944))</f>
        <v/>
      </c>
      <c r="M1944" s="120">
        <f>IF('B. Consumer Budget'!$K1944&lt;0,0,IF('B. Consumer Budget'!$L1944&gt;'B. Consumer Budget'!$K1944,'B. Consumer Budget'!$K1944,'B. Consumer Budget'!$L1944))</f>
        <v>0</v>
      </c>
      <c r="N1944" s="120" t="str">
        <f>IF('B. Consumer Budget'!$L1944="","",'B. Consumer Budget'!$M1944-'B. Consumer Budget'!$L1944)</f>
        <v/>
      </c>
      <c r="O1944" s="63" t="str">
        <f>IF(OR(E1944="",F1944=""),"",SUMIFS('C. Consumer Service Detail'!$J$11:$J$5010,'C. Consumer Service Detail'!$D$11:$D$5010,$C1944,'C. Consumer Service Detail'!$E$11:$E$5010,$D1944,'C. Consumer Service Detail'!$F$11:$F$5010,'B. Consumer Budget'!$G1944,'C. Consumer Service Detail'!$P$11:$P$5010,"Denied"))</f>
        <v/>
      </c>
    </row>
    <row r="1945" spans="2:15" x14ac:dyDescent="0.25">
      <c r="B1945" s="64">
        <f t="shared" si="30"/>
        <v>1935</v>
      </c>
      <c r="C1945" s="68"/>
      <c r="D1945" s="69"/>
      <c r="E1945" s="103"/>
      <c r="F1945" s="69"/>
      <c r="G1945" s="89"/>
      <c r="H1945" s="69"/>
      <c r="I1945" s="70"/>
      <c r="J1945" s="70"/>
      <c r="K1945" s="121">
        <f>'B. Consumer Budget'!$I1945-'B. Consumer Budget'!$J1945</f>
        <v>0</v>
      </c>
      <c r="L1945" s="120" t="str">
        <f>IF(OR(C1945="",D1945=""),"",SUMIFS('C. Consumer Service Detail'!$J$11:$J$5010,'C. Consumer Service Detail'!$D$11:$D$5010,$C1945,'C. Consumer Service Detail'!$E$11:$E$5010,$D1945,'C. Consumer Service Detail'!$F$11:$F$5010,'B. Consumer Budget'!$G1945))</f>
        <v/>
      </c>
      <c r="M1945" s="120">
        <f>IF('B. Consumer Budget'!$K1945&lt;0,0,IF('B. Consumer Budget'!$L1945&gt;'B. Consumer Budget'!$K1945,'B. Consumer Budget'!$K1945,'B. Consumer Budget'!$L1945))</f>
        <v>0</v>
      </c>
      <c r="N1945" s="120" t="str">
        <f>IF('B. Consumer Budget'!$L1945="","",'B. Consumer Budget'!$M1945-'B. Consumer Budget'!$L1945)</f>
        <v/>
      </c>
      <c r="O1945" s="63" t="str">
        <f>IF(OR(E1945="",F1945=""),"",SUMIFS('C. Consumer Service Detail'!$J$11:$J$5010,'C. Consumer Service Detail'!$D$11:$D$5010,$C1945,'C. Consumer Service Detail'!$E$11:$E$5010,$D1945,'C. Consumer Service Detail'!$F$11:$F$5010,'B. Consumer Budget'!$G1945,'C. Consumer Service Detail'!$P$11:$P$5010,"Denied"))</f>
        <v/>
      </c>
    </row>
    <row r="1946" spans="2:15" x14ac:dyDescent="0.25">
      <c r="B1946" s="64">
        <f t="shared" si="30"/>
        <v>1936</v>
      </c>
      <c r="C1946" s="65"/>
      <c r="D1946" s="66"/>
      <c r="E1946" s="104"/>
      <c r="F1946" s="66"/>
      <c r="G1946" s="88"/>
      <c r="H1946" s="66"/>
      <c r="I1946" s="67"/>
      <c r="J1946" s="67"/>
      <c r="K1946" s="121">
        <f>'B. Consumer Budget'!$I1946-'B. Consumer Budget'!$J1946</f>
        <v>0</v>
      </c>
      <c r="L1946" s="120" t="str">
        <f>IF(OR(C1946="",D1946=""),"",SUMIFS('C. Consumer Service Detail'!$J$11:$J$5010,'C. Consumer Service Detail'!$D$11:$D$5010,$C1946,'C. Consumer Service Detail'!$E$11:$E$5010,$D1946,'C. Consumer Service Detail'!$F$11:$F$5010,'B. Consumer Budget'!$G1946))</f>
        <v/>
      </c>
      <c r="M1946" s="120">
        <f>IF('B. Consumer Budget'!$K1946&lt;0,0,IF('B. Consumer Budget'!$L1946&gt;'B. Consumer Budget'!$K1946,'B. Consumer Budget'!$K1946,'B. Consumer Budget'!$L1946))</f>
        <v>0</v>
      </c>
      <c r="N1946" s="120" t="str">
        <f>IF('B. Consumer Budget'!$L1946="","",'B. Consumer Budget'!$M1946-'B. Consumer Budget'!$L1946)</f>
        <v/>
      </c>
      <c r="O1946" s="63" t="str">
        <f>IF(OR(E1946="",F1946=""),"",SUMIFS('C. Consumer Service Detail'!$J$11:$J$5010,'C. Consumer Service Detail'!$D$11:$D$5010,$C1946,'C. Consumer Service Detail'!$E$11:$E$5010,$D1946,'C. Consumer Service Detail'!$F$11:$F$5010,'B. Consumer Budget'!$G1946,'C. Consumer Service Detail'!$P$11:$P$5010,"Denied"))</f>
        <v/>
      </c>
    </row>
    <row r="1947" spans="2:15" x14ac:dyDescent="0.25">
      <c r="B1947" s="64">
        <f t="shared" si="30"/>
        <v>1937</v>
      </c>
      <c r="C1947" s="68"/>
      <c r="D1947" s="69"/>
      <c r="E1947" s="103"/>
      <c r="F1947" s="69"/>
      <c r="G1947" s="89"/>
      <c r="H1947" s="69"/>
      <c r="I1947" s="70"/>
      <c r="J1947" s="70"/>
      <c r="K1947" s="121">
        <f>'B. Consumer Budget'!$I1947-'B. Consumer Budget'!$J1947</f>
        <v>0</v>
      </c>
      <c r="L1947" s="120" t="str">
        <f>IF(OR(C1947="",D1947=""),"",SUMIFS('C. Consumer Service Detail'!$J$11:$J$5010,'C. Consumer Service Detail'!$D$11:$D$5010,$C1947,'C. Consumer Service Detail'!$E$11:$E$5010,$D1947,'C. Consumer Service Detail'!$F$11:$F$5010,'B. Consumer Budget'!$G1947))</f>
        <v/>
      </c>
      <c r="M1947" s="120">
        <f>IF('B. Consumer Budget'!$K1947&lt;0,0,IF('B. Consumer Budget'!$L1947&gt;'B. Consumer Budget'!$K1947,'B. Consumer Budget'!$K1947,'B. Consumer Budget'!$L1947))</f>
        <v>0</v>
      </c>
      <c r="N1947" s="120" t="str">
        <f>IF('B. Consumer Budget'!$L1947="","",'B. Consumer Budget'!$M1947-'B. Consumer Budget'!$L1947)</f>
        <v/>
      </c>
      <c r="O1947" s="63" t="str">
        <f>IF(OR(E1947="",F1947=""),"",SUMIFS('C. Consumer Service Detail'!$J$11:$J$5010,'C. Consumer Service Detail'!$D$11:$D$5010,$C1947,'C. Consumer Service Detail'!$E$11:$E$5010,$D1947,'C. Consumer Service Detail'!$F$11:$F$5010,'B. Consumer Budget'!$G1947,'C. Consumer Service Detail'!$P$11:$P$5010,"Denied"))</f>
        <v/>
      </c>
    </row>
    <row r="1948" spans="2:15" x14ac:dyDescent="0.25">
      <c r="B1948" s="64">
        <f t="shared" si="30"/>
        <v>1938</v>
      </c>
      <c r="C1948" s="65"/>
      <c r="D1948" s="66"/>
      <c r="E1948" s="104"/>
      <c r="F1948" s="66"/>
      <c r="G1948" s="88"/>
      <c r="H1948" s="66"/>
      <c r="I1948" s="67"/>
      <c r="J1948" s="67"/>
      <c r="K1948" s="121">
        <f>'B. Consumer Budget'!$I1948-'B. Consumer Budget'!$J1948</f>
        <v>0</v>
      </c>
      <c r="L1948" s="120" t="str">
        <f>IF(OR(C1948="",D1948=""),"",SUMIFS('C. Consumer Service Detail'!$J$11:$J$5010,'C. Consumer Service Detail'!$D$11:$D$5010,$C1948,'C. Consumer Service Detail'!$E$11:$E$5010,$D1948,'C. Consumer Service Detail'!$F$11:$F$5010,'B. Consumer Budget'!$G1948))</f>
        <v/>
      </c>
      <c r="M1948" s="120">
        <f>IF('B. Consumer Budget'!$K1948&lt;0,0,IF('B. Consumer Budget'!$L1948&gt;'B. Consumer Budget'!$K1948,'B. Consumer Budget'!$K1948,'B. Consumer Budget'!$L1948))</f>
        <v>0</v>
      </c>
      <c r="N1948" s="120" t="str">
        <f>IF('B. Consumer Budget'!$L1948="","",'B. Consumer Budget'!$M1948-'B. Consumer Budget'!$L1948)</f>
        <v/>
      </c>
      <c r="O1948" s="63" t="str">
        <f>IF(OR(E1948="",F1948=""),"",SUMIFS('C. Consumer Service Detail'!$J$11:$J$5010,'C. Consumer Service Detail'!$D$11:$D$5010,$C1948,'C. Consumer Service Detail'!$E$11:$E$5010,$D1948,'C. Consumer Service Detail'!$F$11:$F$5010,'B. Consumer Budget'!$G1948,'C. Consumer Service Detail'!$P$11:$P$5010,"Denied"))</f>
        <v/>
      </c>
    </row>
    <row r="1949" spans="2:15" x14ac:dyDescent="0.25">
      <c r="B1949" s="64">
        <f t="shared" si="30"/>
        <v>1939</v>
      </c>
      <c r="C1949" s="68"/>
      <c r="D1949" s="69"/>
      <c r="E1949" s="103"/>
      <c r="F1949" s="69"/>
      <c r="G1949" s="89"/>
      <c r="H1949" s="69"/>
      <c r="I1949" s="70"/>
      <c r="J1949" s="70"/>
      <c r="K1949" s="121">
        <f>'B. Consumer Budget'!$I1949-'B. Consumer Budget'!$J1949</f>
        <v>0</v>
      </c>
      <c r="L1949" s="120" t="str">
        <f>IF(OR(C1949="",D1949=""),"",SUMIFS('C. Consumer Service Detail'!$J$11:$J$5010,'C. Consumer Service Detail'!$D$11:$D$5010,$C1949,'C. Consumer Service Detail'!$E$11:$E$5010,$D1949,'C. Consumer Service Detail'!$F$11:$F$5010,'B. Consumer Budget'!$G1949))</f>
        <v/>
      </c>
      <c r="M1949" s="120">
        <f>IF('B. Consumer Budget'!$K1949&lt;0,0,IF('B. Consumer Budget'!$L1949&gt;'B. Consumer Budget'!$K1949,'B. Consumer Budget'!$K1949,'B. Consumer Budget'!$L1949))</f>
        <v>0</v>
      </c>
      <c r="N1949" s="120" t="str">
        <f>IF('B. Consumer Budget'!$L1949="","",'B. Consumer Budget'!$M1949-'B. Consumer Budget'!$L1949)</f>
        <v/>
      </c>
      <c r="O1949" s="63" t="str">
        <f>IF(OR(E1949="",F1949=""),"",SUMIFS('C. Consumer Service Detail'!$J$11:$J$5010,'C. Consumer Service Detail'!$D$11:$D$5010,$C1949,'C. Consumer Service Detail'!$E$11:$E$5010,$D1949,'C. Consumer Service Detail'!$F$11:$F$5010,'B. Consumer Budget'!$G1949,'C. Consumer Service Detail'!$P$11:$P$5010,"Denied"))</f>
        <v/>
      </c>
    </row>
    <row r="1950" spans="2:15" x14ac:dyDescent="0.25">
      <c r="B1950" s="64">
        <f t="shared" si="30"/>
        <v>1940</v>
      </c>
      <c r="C1950" s="65"/>
      <c r="D1950" s="66"/>
      <c r="E1950" s="104"/>
      <c r="F1950" s="66"/>
      <c r="G1950" s="88"/>
      <c r="H1950" s="66"/>
      <c r="I1950" s="67"/>
      <c r="J1950" s="67"/>
      <c r="K1950" s="121">
        <f>'B. Consumer Budget'!$I1950-'B. Consumer Budget'!$J1950</f>
        <v>0</v>
      </c>
      <c r="L1950" s="120" t="str">
        <f>IF(OR(C1950="",D1950=""),"",SUMIFS('C. Consumer Service Detail'!$J$11:$J$5010,'C. Consumer Service Detail'!$D$11:$D$5010,$C1950,'C. Consumer Service Detail'!$E$11:$E$5010,$D1950,'C. Consumer Service Detail'!$F$11:$F$5010,'B. Consumer Budget'!$G1950))</f>
        <v/>
      </c>
      <c r="M1950" s="120">
        <f>IF('B. Consumer Budget'!$K1950&lt;0,0,IF('B. Consumer Budget'!$L1950&gt;'B. Consumer Budget'!$K1950,'B. Consumer Budget'!$K1950,'B. Consumer Budget'!$L1950))</f>
        <v>0</v>
      </c>
      <c r="N1950" s="120" t="str">
        <f>IF('B. Consumer Budget'!$L1950="","",'B. Consumer Budget'!$M1950-'B. Consumer Budget'!$L1950)</f>
        <v/>
      </c>
      <c r="O1950" s="63" t="str">
        <f>IF(OR(E1950="",F1950=""),"",SUMIFS('C. Consumer Service Detail'!$J$11:$J$5010,'C. Consumer Service Detail'!$D$11:$D$5010,$C1950,'C. Consumer Service Detail'!$E$11:$E$5010,$D1950,'C. Consumer Service Detail'!$F$11:$F$5010,'B. Consumer Budget'!$G1950,'C. Consumer Service Detail'!$P$11:$P$5010,"Denied"))</f>
        <v/>
      </c>
    </row>
    <row r="1951" spans="2:15" x14ac:dyDescent="0.25">
      <c r="B1951" s="64">
        <f t="shared" si="30"/>
        <v>1941</v>
      </c>
      <c r="C1951" s="68"/>
      <c r="D1951" s="69"/>
      <c r="E1951" s="103"/>
      <c r="F1951" s="69"/>
      <c r="G1951" s="89"/>
      <c r="H1951" s="69"/>
      <c r="I1951" s="70"/>
      <c r="J1951" s="70"/>
      <c r="K1951" s="121">
        <f>'B. Consumer Budget'!$I1951-'B. Consumer Budget'!$J1951</f>
        <v>0</v>
      </c>
      <c r="L1951" s="120" t="str">
        <f>IF(OR(C1951="",D1951=""),"",SUMIFS('C. Consumer Service Detail'!$J$11:$J$5010,'C. Consumer Service Detail'!$D$11:$D$5010,$C1951,'C. Consumer Service Detail'!$E$11:$E$5010,$D1951,'C. Consumer Service Detail'!$F$11:$F$5010,'B. Consumer Budget'!$G1951))</f>
        <v/>
      </c>
      <c r="M1951" s="120">
        <f>IF('B. Consumer Budget'!$K1951&lt;0,0,IF('B. Consumer Budget'!$L1951&gt;'B. Consumer Budget'!$K1951,'B. Consumer Budget'!$K1951,'B. Consumer Budget'!$L1951))</f>
        <v>0</v>
      </c>
      <c r="N1951" s="120" t="str">
        <f>IF('B. Consumer Budget'!$L1951="","",'B. Consumer Budget'!$M1951-'B. Consumer Budget'!$L1951)</f>
        <v/>
      </c>
      <c r="O1951" s="63" t="str">
        <f>IF(OR(E1951="",F1951=""),"",SUMIFS('C. Consumer Service Detail'!$J$11:$J$5010,'C. Consumer Service Detail'!$D$11:$D$5010,$C1951,'C. Consumer Service Detail'!$E$11:$E$5010,$D1951,'C. Consumer Service Detail'!$F$11:$F$5010,'B. Consumer Budget'!$G1951,'C. Consumer Service Detail'!$P$11:$P$5010,"Denied"))</f>
        <v/>
      </c>
    </row>
    <row r="1952" spans="2:15" x14ac:dyDescent="0.25">
      <c r="B1952" s="64">
        <f t="shared" si="30"/>
        <v>1942</v>
      </c>
      <c r="C1952" s="65"/>
      <c r="D1952" s="66"/>
      <c r="E1952" s="104"/>
      <c r="F1952" s="66"/>
      <c r="G1952" s="88"/>
      <c r="H1952" s="66"/>
      <c r="I1952" s="67"/>
      <c r="J1952" s="67"/>
      <c r="K1952" s="121">
        <f>'B. Consumer Budget'!$I1952-'B. Consumer Budget'!$J1952</f>
        <v>0</v>
      </c>
      <c r="L1952" s="120" t="str">
        <f>IF(OR(C1952="",D1952=""),"",SUMIFS('C. Consumer Service Detail'!$J$11:$J$5010,'C. Consumer Service Detail'!$D$11:$D$5010,$C1952,'C. Consumer Service Detail'!$E$11:$E$5010,$D1952,'C. Consumer Service Detail'!$F$11:$F$5010,'B. Consumer Budget'!$G1952))</f>
        <v/>
      </c>
      <c r="M1952" s="120">
        <f>IF('B. Consumer Budget'!$K1952&lt;0,0,IF('B. Consumer Budget'!$L1952&gt;'B. Consumer Budget'!$K1952,'B. Consumer Budget'!$K1952,'B. Consumer Budget'!$L1952))</f>
        <v>0</v>
      </c>
      <c r="N1952" s="120" t="str">
        <f>IF('B. Consumer Budget'!$L1952="","",'B. Consumer Budget'!$M1952-'B. Consumer Budget'!$L1952)</f>
        <v/>
      </c>
      <c r="O1952" s="63" t="str">
        <f>IF(OR(E1952="",F1952=""),"",SUMIFS('C. Consumer Service Detail'!$J$11:$J$5010,'C. Consumer Service Detail'!$D$11:$D$5010,$C1952,'C. Consumer Service Detail'!$E$11:$E$5010,$D1952,'C. Consumer Service Detail'!$F$11:$F$5010,'B. Consumer Budget'!$G1952,'C. Consumer Service Detail'!$P$11:$P$5010,"Denied"))</f>
        <v/>
      </c>
    </row>
    <row r="1953" spans="2:15" x14ac:dyDescent="0.25">
      <c r="B1953" s="64">
        <f t="shared" si="30"/>
        <v>1943</v>
      </c>
      <c r="C1953" s="68"/>
      <c r="D1953" s="69"/>
      <c r="E1953" s="103"/>
      <c r="F1953" s="69"/>
      <c r="G1953" s="89"/>
      <c r="H1953" s="69"/>
      <c r="I1953" s="70"/>
      <c r="J1953" s="70"/>
      <c r="K1953" s="121">
        <f>'B. Consumer Budget'!$I1953-'B. Consumer Budget'!$J1953</f>
        <v>0</v>
      </c>
      <c r="L1953" s="120" t="str">
        <f>IF(OR(C1953="",D1953=""),"",SUMIFS('C. Consumer Service Detail'!$J$11:$J$5010,'C. Consumer Service Detail'!$D$11:$D$5010,$C1953,'C. Consumer Service Detail'!$E$11:$E$5010,$D1953,'C. Consumer Service Detail'!$F$11:$F$5010,'B. Consumer Budget'!$G1953))</f>
        <v/>
      </c>
      <c r="M1953" s="120">
        <f>IF('B. Consumer Budget'!$K1953&lt;0,0,IF('B. Consumer Budget'!$L1953&gt;'B. Consumer Budget'!$K1953,'B. Consumer Budget'!$K1953,'B. Consumer Budget'!$L1953))</f>
        <v>0</v>
      </c>
      <c r="N1953" s="120" t="str">
        <f>IF('B. Consumer Budget'!$L1953="","",'B. Consumer Budget'!$M1953-'B. Consumer Budget'!$L1953)</f>
        <v/>
      </c>
      <c r="O1953" s="63" t="str">
        <f>IF(OR(E1953="",F1953=""),"",SUMIFS('C. Consumer Service Detail'!$J$11:$J$5010,'C. Consumer Service Detail'!$D$11:$D$5010,$C1953,'C. Consumer Service Detail'!$E$11:$E$5010,$D1953,'C. Consumer Service Detail'!$F$11:$F$5010,'B. Consumer Budget'!$G1953,'C. Consumer Service Detail'!$P$11:$P$5010,"Denied"))</f>
        <v/>
      </c>
    </row>
    <row r="1954" spans="2:15" x14ac:dyDescent="0.25">
      <c r="B1954" s="64">
        <f t="shared" si="30"/>
        <v>1944</v>
      </c>
      <c r="C1954" s="65"/>
      <c r="D1954" s="66"/>
      <c r="E1954" s="104"/>
      <c r="F1954" s="66"/>
      <c r="G1954" s="88"/>
      <c r="H1954" s="66"/>
      <c r="I1954" s="67"/>
      <c r="J1954" s="67"/>
      <c r="K1954" s="121">
        <f>'B. Consumer Budget'!$I1954-'B. Consumer Budget'!$J1954</f>
        <v>0</v>
      </c>
      <c r="L1954" s="120" t="str">
        <f>IF(OR(C1954="",D1954=""),"",SUMIFS('C. Consumer Service Detail'!$J$11:$J$5010,'C. Consumer Service Detail'!$D$11:$D$5010,$C1954,'C. Consumer Service Detail'!$E$11:$E$5010,$D1954,'C. Consumer Service Detail'!$F$11:$F$5010,'B. Consumer Budget'!$G1954))</f>
        <v/>
      </c>
      <c r="M1954" s="120">
        <f>IF('B. Consumer Budget'!$K1954&lt;0,0,IF('B. Consumer Budget'!$L1954&gt;'B. Consumer Budget'!$K1954,'B. Consumer Budget'!$K1954,'B. Consumer Budget'!$L1954))</f>
        <v>0</v>
      </c>
      <c r="N1954" s="120" t="str">
        <f>IF('B. Consumer Budget'!$L1954="","",'B. Consumer Budget'!$M1954-'B. Consumer Budget'!$L1954)</f>
        <v/>
      </c>
      <c r="O1954" s="63" t="str">
        <f>IF(OR(E1954="",F1954=""),"",SUMIFS('C. Consumer Service Detail'!$J$11:$J$5010,'C. Consumer Service Detail'!$D$11:$D$5010,$C1954,'C. Consumer Service Detail'!$E$11:$E$5010,$D1954,'C. Consumer Service Detail'!$F$11:$F$5010,'B. Consumer Budget'!$G1954,'C. Consumer Service Detail'!$P$11:$P$5010,"Denied"))</f>
        <v/>
      </c>
    </row>
    <row r="1955" spans="2:15" x14ac:dyDescent="0.25">
      <c r="B1955" s="64">
        <f t="shared" si="30"/>
        <v>1945</v>
      </c>
      <c r="C1955" s="68"/>
      <c r="D1955" s="69"/>
      <c r="E1955" s="103"/>
      <c r="F1955" s="69"/>
      <c r="G1955" s="89"/>
      <c r="H1955" s="69"/>
      <c r="I1955" s="70"/>
      <c r="J1955" s="70"/>
      <c r="K1955" s="121">
        <f>'B. Consumer Budget'!$I1955-'B. Consumer Budget'!$J1955</f>
        <v>0</v>
      </c>
      <c r="L1955" s="120" t="str">
        <f>IF(OR(C1955="",D1955=""),"",SUMIFS('C. Consumer Service Detail'!$J$11:$J$5010,'C. Consumer Service Detail'!$D$11:$D$5010,$C1955,'C. Consumer Service Detail'!$E$11:$E$5010,$D1955,'C. Consumer Service Detail'!$F$11:$F$5010,'B. Consumer Budget'!$G1955))</f>
        <v/>
      </c>
      <c r="M1955" s="120">
        <f>IF('B. Consumer Budget'!$K1955&lt;0,0,IF('B. Consumer Budget'!$L1955&gt;'B. Consumer Budget'!$K1955,'B. Consumer Budget'!$K1955,'B. Consumer Budget'!$L1955))</f>
        <v>0</v>
      </c>
      <c r="N1955" s="120" t="str">
        <f>IF('B. Consumer Budget'!$L1955="","",'B. Consumer Budget'!$M1955-'B. Consumer Budget'!$L1955)</f>
        <v/>
      </c>
      <c r="O1955" s="63" t="str">
        <f>IF(OR(E1955="",F1955=""),"",SUMIFS('C. Consumer Service Detail'!$J$11:$J$5010,'C. Consumer Service Detail'!$D$11:$D$5010,$C1955,'C. Consumer Service Detail'!$E$11:$E$5010,$D1955,'C. Consumer Service Detail'!$F$11:$F$5010,'B. Consumer Budget'!$G1955,'C. Consumer Service Detail'!$P$11:$P$5010,"Denied"))</f>
        <v/>
      </c>
    </row>
    <row r="1956" spans="2:15" x14ac:dyDescent="0.25">
      <c r="B1956" s="64">
        <f t="shared" si="30"/>
        <v>1946</v>
      </c>
      <c r="C1956" s="65"/>
      <c r="D1956" s="66"/>
      <c r="E1956" s="104"/>
      <c r="F1956" s="66"/>
      <c r="G1956" s="88"/>
      <c r="H1956" s="66"/>
      <c r="I1956" s="67"/>
      <c r="J1956" s="67"/>
      <c r="K1956" s="121">
        <f>'B. Consumer Budget'!$I1956-'B. Consumer Budget'!$J1956</f>
        <v>0</v>
      </c>
      <c r="L1956" s="120" t="str">
        <f>IF(OR(C1956="",D1956=""),"",SUMIFS('C. Consumer Service Detail'!$J$11:$J$5010,'C. Consumer Service Detail'!$D$11:$D$5010,$C1956,'C. Consumer Service Detail'!$E$11:$E$5010,$D1956,'C. Consumer Service Detail'!$F$11:$F$5010,'B. Consumer Budget'!$G1956))</f>
        <v/>
      </c>
      <c r="M1956" s="120">
        <f>IF('B. Consumer Budget'!$K1956&lt;0,0,IF('B. Consumer Budget'!$L1956&gt;'B. Consumer Budget'!$K1956,'B. Consumer Budget'!$K1956,'B. Consumer Budget'!$L1956))</f>
        <v>0</v>
      </c>
      <c r="N1956" s="120" t="str">
        <f>IF('B. Consumer Budget'!$L1956="","",'B. Consumer Budget'!$M1956-'B. Consumer Budget'!$L1956)</f>
        <v/>
      </c>
      <c r="O1956" s="63" t="str">
        <f>IF(OR(E1956="",F1956=""),"",SUMIFS('C. Consumer Service Detail'!$J$11:$J$5010,'C. Consumer Service Detail'!$D$11:$D$5010,$C1956,'C. Consumer Service Detail'!$E$11:$E$5010,$D1956,'C. Consumer Service Detail'!$F$11:$F$5010,'B. Consumer Budget'!$G1956,'C. Consumer Service Detail'!$P$11:$P$5010,"Denied"))</f>
        <v/>
      </c>
    </row>
    <row r="1957" spans="2:15" x14ac:dyDescent="0.25">
      <c r="B1957" s="64">
        <f t="shared" si="30"/>
        <v>1947</v>
      </c>
      <c r="C1957" s="68"/>
      <c r="D1957" s="69"/>
      <c r="E1957" s="103"/>
      <c r="F1957" s="69"/>
      <c r="G1957" s="89"/>
      <c r="H1957" s="69"/>
      <c r="I1957" s="70"/>
      <c r="J1957" s="70"/>
      <c r="K1957" s="121">
        <f>'B. Consumer Budget'!$I1957-'B. Consumer Budget'!$J1957</f>
        <v>0</v>
      </c>
      <c r="L1957" s="120" t="str">
        <f>IF(OR(C1957="",D1957=""),"",SUMIFS('C. Consumer Service Detail'!$J$11:$J$5010,'C. Consumer Service Detail'!$D$11:$D$5010,$C1957,'C. Consumer Service Detail'!$E$11:$E$5010,$D1957,'C. Consumer Service Detail'!$F$11:$F$5010,'B. Consumer Budget'!$G1957))</f>
        <v/>
      </c>
      <c r="M1957" s="120">
        <f>IF('B. Consumer Budget'!$K1957&lt;0,0,IF('B. Consumer Budget'!$L1957&gt;'B. Consumer Budget'!$K1957,'B. Consumer Budget'!$K1957,'B. Consumer Budget'!$L1957))</f>
        <v>0</v>
      </c>
      <c r="N1957" s="120" t="str">
        <f>IF('B. Consumer Budget'!$L1957="","",'B. Consumer Budget'!$M1957-'B. Consumer Budget'!$L1957)</f>
        <v/>
      </c>
      <c r="O1957" s="63" t="str">
        <f>IF(OR(E1957="",F1957=""),"",SUMIFS('C. Consumer Service Detail'!$J$11:$J$5010,'C. Consumer Service Detail'!$D$11:$D$5010,$C1957,'C. Consumer Service Detail'!$E$11:$E$5010,$D1957,'C. Consumer Service Detail'!$F$11:$F$5010,'B. Consumer Budget'!$G1957,'C. Consumer Service Detail'!$P$11:$P$5010,"Denied"))</f>
        <v/>
      </c>
    </row>
    <row r="1958" spans="2:15" x14ac:dyDescent="0.25">
      <c r="B1958" s="64">
        <f t="shared" si="30"/>
        <v>1948</v>
      </c>
      <c r="C1958" s="65"/>
      <c r="D1958" s="66"/>
      <c r="E1958" s="104"/>
      <c r="F1958" s="66"/>
      <c r="G1958" s="88"/>
      <c r="H1958" s="66"/>
      <c r="I1958" s="67"/>
      <c r="J1958" s="67"/>
      <c r="K1958" s="121">
        <f>'B. Consumer Budget'!$I1958-'B. Consumer Budget'!$J1958</f>
        <v>0</v>
      </c>
      <c r="L1958" s="120" t="str">
        <f>IF(OR(C1958="",D1958=""),"",SUMIFS('C. Consumer Service Detail'!$J$11:$J$5010,'C. Consumer Service Detail'!$D$11:$D$5010,$C1958,'C. Consumer Service Detail'!$E$11:$E$5010,$D1958,'C. Consumer Service Detail'!$F$11:$F$5010,'B. Consumer Budget'!$G1958))</f>
        <v/>
      </c>
      <c r="M1958" s="120">
        <f>IF('B. Consumer Budget'!$K1958&lt;0,0,IF('B. Consumer Budget'!$L1958&gt;'B. Consumer Budget'!$K1958,'B. Consumer Budget'!$K1958,'B. Consumer Budget'!$L1958))</f>
        <v>0</v>
      </c>
      <c r="N1958" s="120" t="str">
        <f>IF('B. Consumer Budget'!$L1958="","",'B. Consumer Budget'!$M1958-'B. Consumer Budget'!$L1958)</f>
        <v/>
      </c>
      <c r="O1958" s="63" t="str">
        <f>IF(OR(E1958="",F1958=""),"",SUMIFS('C. Consumer Service Detail'!$J$11:$J$5010,'C. Consumer Service Detail'!$D$11:$D$5010,$C1958,'C. Consumer Service Detail'!$E$11:$E$5010,$D1958,'C. Consumer Service Detail'!$F$11:$F$5010,'B. Consumer Budget'!$G1958,'C. Consumer Service Detail'!$P$11:$P$5010,"Denied"))</f>
        <v/>
      </c>
    </row>
    <row r="1959" spans="2:15" x14ac:dyDescent="0.25">
      <c r="B1959" s="64">
        <f t="shared" si="30"/>
        <v>1949</v>
      </c>
      <c r="C1959" s="68"/>
      <c r="D1959" s="69"/>
      <c r="E1959" s="103"/>
      <c r="F1959" s="69"/>
      <c r="G1959" s="89"/>
      <c r="H1959" s="69"/>
      <c r="I1959" s="70"/>
      <c r="J1959" s="70"/>
      <c r="K1959" s="121">
        <f>'B. Consumer Budget'!$I1959-'B. Consumer Budget'!$J1959</f>
        <v>0</v>
      </c>
      <c r="L1959" s="120" t="str">
        <f>IF(OR(C1959="",D1959=""),"",SUMIFS('C. Consumer Service Detail'!$J$11:$J$5010,'C. Consumer Service Detail'!$D$11:$D$5010,$C1959,'C. Consumer Service Detail'!$E$11:$E$5010,$D1959,'C. Consumer Service Detail'!$F$11:$F$5010,'B. Consumer Budget'!$G1959))</f>
        <v/>
      </c>
      <c r="M1959" s="120">
        <f>IF('B. Consumer Budget'!$K1959&lt;0,0,IF('B. Consumer Budget'!$L1959&gt;'B. Consumer Budget'!$K1959,'B. Consumer Budget'!$K1959,'B. Consumer Budget'!$L1959))</f>
        <v>0</v>
      </c>
      <c r="N1959" s="120" t="str">
        <f>IF('B. Consumer Budget'!$L1959="","",'B. Consumer Budget'!$M1959-'B. Consumer Budget'!$L1959)</f>
        <v/>
      </c>
      <c r="O1959" s="63" t="str">
        <f>IF(OR(E1959="",F1959=""),"",SUMIFS('C. Consumer Service Detail'!$J$11:$J$5010,'C. Consumer Service Detail'!$D$11:$D$5010,$C1959,'C. Consumer Service Detail'!$E$11:$E$5010,$D1959,'C. Consumer Service Detail'!$F$11:$F$5010,'B. Consumer Budget'!$G1959,'C. Consumer Service Detail'!$P$11:$P$5010,"Denied"))</f>
        <v/>
      </c>
    </row>
    <row r="1960" spans="2:15" x14ac:dyDescent="0.25">
      <c r="B1960" s="64">
        <f t="shared" si="30"/>
        <v>1950</v>
      </c>
      <c r="C1960" s="65"/>
      <c r="D1960" s="66"/>
      <c r="E1960" s="104"/>
      <c r="F1960" s="66"/>
      <c r="G1960" s="88"/>
      <c r="H1960" s="66"/>
      <c r="I1960" s="67"/>
      <c r="J1960" s="67"/>
      <c r="K1960" s="121">
        <f>'B. Consumer Budget'!$I1960-'B. Consumer Budget'!$J1960</f>
        <v>0</v>
      </c>
      <c r="L1960" s="120" t="str">
        <f>IF(OR(C1960="",D1960=""),"",SUMIFS('C. Consumer Service Detail'!$J$11:$J$5010,'C. Consumer Service Detail'!$D$11:$D$5010,$C1960,'C. Consumer Service Detail'!$E$11:$E$5010,$D1960,'C. Consumer Service Detail'!$F$11:$F$5010,'B. Consumer Budget'!$G1960))</f>
        <v/>
      </c>
      <c r="M1960" s="120">
        <f>IF('B. Consumer Budget'!$K1960&lt;0,0,IF('B. Consumer Budget'!$L1960&gt;'B. Consumer Budget'!$K1960,'B. Consumer Budget'!$K1960,'B. Consumer Budget'!$L1960))</f>
        <v>0</v>
      </c>
      <c r="N1960" s="120" t="str">
        <f>IF('B. Consumer Budget'!$L1960="","",'B. Consumer Budget'!$M1960-'B. Consumer Budget'!$L1960)</f>
        <v/>
      </c>
      <c r="O1960" s="63" t="str">
        <f>IF(OR(E1960="",F1960=""),"",SUMIFS('C. Consumer Service Detail'!$J$11:$J$5010,'C. Consumer Service Detail'!$D$11:$D$5010,$C1960,'C. Consumer Service Detail'!$E$11:$E$5010,$D1960,'C. Consumer Service Detail'!$F$11:$F$5010,'B. Consumer Budget'!$G1960,'C. Consumer Service Detail'!$P$11:$P$5010,"Denied"))</f>
        <v/>
      </c>
    </row>
    <row r="1961" spans="2:15" x14ac:dyDescent="0.25">
      <c r="B1961" s="64">
        <f t="shared" si="30"/>
        <v>1951</v>
      </c>
      <c r="C1961" s="68"/>
      <c r="D1961" s="69"/>
      <c r="E1961" s="103"/>
      <c r="F1961" s="69"/>
      <c r="G1961" s="89"/>
      <c r="H1961" s="69"/>
      <c r="I1961" s="70"/>
      <c r="J1961" s="70"/>
      <c r="K1961" s="121">
        <f>'B. Consumer Budget'!$I1961-'B. Consumer Budget'!$J1961</f>
        <v>0</v>
      </c>
      <c r="L1961" s="120" t="str">
        <f>IF(OR(C1961="",D1961=""),"",SUMIFS('C. Consumer Service Detail'!$J$11:$J$5010,'C. Consumer Service Detail'!$D$11:$D$5010,$C1961,'C. Consumer Service Detail'!$E$11:$E$5010,$D1961,'C. Consumer Service Detail'!$F$11:$F$5010,'B. Consumer Budget'!$G1961))</f>
        <v/>
      </c>
      <c r="M1961" s="120">
        <f>IF('B. Consumer Budget'!$K1961&lt;0,0,IF('B. Consumer Budget'!$L1961&gt;'B. Consumer Budget'!$K1961,'B. Consumer Budget'!$K1961,'B. Consumer Budget'!$L1961))</f>
        <v>0</v>
      </c>
      <c r="N1961" s="120" t="str">
        <f>IF('B. Consumer Budget'!$L1961="","",'B. Consumer Budget'!$M1961-'B. Consumer Budget'!$L1961)</f>
        <v/>
      </c>
      <c r="O1961" s="63" t="str">
        <f>IF(OR(E1961="",F1961=""),"",SUMIFS('C. Consumer Service Detail'!$J$11:$J$5010,'C. Consumer Service Detail'!$D$11:$D$5010,$C1961,'C. Consumer Service Detail'!$E$11:$E$5010,$D1961,'C. Consumer Service Detail'!$F$11:$F$5010,'B. Consumer Budget'!$G1961,'C. Consumer Service Detail'!$P$11:$P$5010,"Denied"))</f>
        <v/>
      </c>
    </row>
    <row r="1962" spans="2:15" x14ac:dyDescent="0.25">
      <c r="B1962" s="64">
        <f t="shared" si="30"/>
        <v>1952</v>
      </c>
      <c r="C1962" s="65"/>
      <c r="D1962" s="66"/>
      <c r="E1962" s="104"/>
      <c r="F1962" s="66"/>
      <c r="G1962" s="88"/>
      <c r="H1962" s="66"/>
      <c r="I1962" s="67"/>
      <c r="J1962" s="67"/>
      <c r="K1962" s="121">
        <f>'B. Consumer Budget'!$I1962-'B. Consumer Budget'!$J1962</f>
        <v>0</v>
      </c>
      <c r="L1962" s="120" t="str">
        <f>IF(OR(C1962="",D1962=""),"",SUMIFS('C. Consumer Service Detail'!$J$11:$J$5010,'C. Consumer Service Detail'!$D$11:$D$5010,$C1962,'C. Consumer Service Detail'!$E$11:$E$5010,$D1962,'C. Consumer Service Detail'!$F$11:$F$5010,'B. Consumer Budget'!$G1962))</f>
        <v/>
      </c>
      <c r="M1962" s="120">
        <f>IF('B. Consumer Budget'!$K1962&lt;0,0,IF('B. Consumer Budget'!$L1962&gt;'B. Consumer Budget'!$K1962,'B. Consumer Budget'!$K1962,'B. Consumer Budget'!$L1962))</f>
        <v>0</v>
      </c>
      <c r="N1962" s="120" t="str">
        <f>IF('B. Consumer Budget'!$L1962="","",'B. Consumer Budget'!$M1962-'B. Consumer Budget'!$L1962)</f>
        <v/>
      </c>
      <c r="O1962" s="63" t="str">
        <f>IF(OR(E1962="",F1962=""),"",SUMIFS('C. Consumer Service Detail'!$J$11:$J$5010,'C. Consumer Service Detail'!$D$11:$D$5010,$C1962,'C. Consumer Service Detail'!$E$11:$E$5010,$D1962,'C. Consumer Service Detail'!$F$11:$F$5010,'B. Consumer Budget'!$G1962,'C. Consumer Service Detail'!$P$11:$P$5010,"Denied"))</f>
        <v/>
      </c>
    </row>
    <row r="1963" spans="2:15" x14ac:dyDescent="0.25">
      <c r="B1963" s="64">
        <f t="shared" si="30"/>
        <v>1953</v>
      </c>
      <c r="C1963" s="68"/>
      <c r="D1963" s="69"/>
      <c r="E1963" s="103"/>
      <c r="F1963" s="69"/>
      <c r="G1963" s="89"/>
      <c r="H1963" s="69"/>
      <c r="I1963" s="70"/>
      <c r="J1963" s="70"/>
      <c r="K1963" s="121">
        <f>'B. Consumer Budget'!$I1963-'B. Consumer Budget'!$J1963</f>
        <v>0</v>
      </c>
      <c r="L1963" s="120" t="str">
        <f>IF(OR(C1963="",D1963=""),"",SUMIFS('C. Consumer Service Detail'!$J$11:$J$5010,'C. Consumer Service Detail'!$D$11:$D$5010,$C1963,'C. Consumer Service Detail'!$E$11:$E$5010,$D1963,'C. Consumer Service Detail'!$F$11:$F$5010,'B. Consumer Budget'!$G1963))</f>
        <v/>
      </c>
      <c r="M1963" s="120">
        <f>IF('B. Consumer Budget'!$K1963&lt;0,0,IF('B. Consumer Budget'!$L1963&gt;'B. Consumer Budget'!$K1963,'B. Consumer Budget'!$K1963,'B. Consumer Budget'!$L1963))</f>
        <v>0</v>
      </c>
      <c r="N1963" s="120" t="str">
        <f>IF('B. Consumer Budget'!$L1963="","",'B. Consumer Budget'!$M1963-'B. Consumer Budget'!$L1963)</f>
        <v/>
      </c>
      <c r="O1963" s="63" t="str">
        <f>IF(OR(E1963="",F1963=""),"",SUMIFS('C. Consumer Service Detail'!$J$11:$J$5010,'C. Consumer Service Detail'!$D$11:$D$5010,$C1963,'C. Consumer Service Detail'!$E$11:$E$5010,$D1963,'C. Consumer Service Detail'!$F$11:$F$5010,'B. Consumer Budget'!$G1963,'C. Consumer Service Detail'!$P$11:$P$5010,"Denied"))</f>
        <v/>
      </c>
    </row>
    <row r="1964" spans="2:15" x14ac:dyDescent="0.25">
      <c r="B1964" s="64">
        <f t="shared" si="30"/>
        <v>1954</v>
      </c>
      <c r="C1964" s="65"/>
      <c r="D1964" s="66"/>
      <c r="E1964" s="104"/>
      <c r="F1964" s="66"/>
      <c r="G1964" s="88"/>
      <c r="H1964" s="66"/>
      <c r="I1964" s="67"/>
      <c r="J1964" s="67"/>
      <c r="K1964" s="121">
        <f>'B. Consumer Budget'!$I1964-'B. Consumer Budget'!$J1964</f>
        <v>0</v>
      </c>
      <c r="L1964" s="120" t="str">
        <f>IF(OR(C1964="",D1964=""),"",SUMIFS('C. Consumer Service Detail'!$J$11:$J$5010,'C. Consumer Service Detail'!$D$11:$D$5010,$C1964,'C. Consumer Service Detail'!$E$11:$E$5010,$D1964,'C. Consumer Service Detail'!$F$11:$F$5010,'B. Consumer Budget'!$G1964))</f>
        <v/>
      </c>
      <c r="M1964" s="120">
        <f>IF('B. Consumer Budget'!$K1964&lt;0,0,IF('B. Consumer Budget'!$L1964&gt;'B. Consumer Budget'!$K1964,'B. Consumer Budget'!$K1964,'B. Consumer Budget'!$L1964))</f>
        <v>0</v>
      </c>
      <c r="N1964" s="120" t="str">
        <f>IF('B. Consumer Budget'!$L1964="","",'B. Consumer Budget'!$M1964-'B. Consumer Budget'!$L1964)</f>
        <v/>
      </c>
      <c r="O1964" s="63" t="str">
        <f>IF(OR(E1964="",F1964=""),"",SUMIFS('C. Consumer Service Detail'!$J$11:$J$5010,'C. Consumer Service Detail'!$D$11:$D$5010,$C1964,'C. Consumer Service Detail'!$E$11:$E$5010,$D1964,'C. Consumer Service Detail'!$F$11:$F$5010,'B. Consumer Budget'!$G1964,'C. Consumer Service Detail'!$P$11:$P$5010,"Denied"))</f>
        <v/>
      </c>
    </row>
    <row r="1965" spans="2:15" x14ac:dyDescent="0.25">
      <c r="B1965" s="64">
        <f t="shared" si="30"/>
        <v>1955</v>
      </c>
      <c r="C1965" s="68"/>
      <c r="D1965" s="69"/>
      <c r="E1965" s="103"/>
      <c r="F1965" s="69"/>
      <c r="G1965" s="89"/>
      <c r="H1965" s="69"/>
      <c r="I1965" s="70"/>
      <c r="J1965" s="70"/>
      <c r="K1965" s="121">
        <f>'B. Consumer Budget'!$I1965-'B. Consumer Budget'!$J1965</f>
        <v>0</v>
      </c>
      <c r="L1965" s="120" t="str">
        <f>IF(OR(C1965="",D1965=""),"",SUMIFS('C. Consumer Service Detail'!$J$11:$J$5010,'C. Consumer Service Detail'!$D$11:$D$5010,$C1965,'C. Consumer Service Detail'!$E$11:$E$5010,$D1965,'C. Consumer Service Detail'!$F$11:$F$5010,'B. Consumer Budget'!$G1965))</f>
        <v/>
      </c>
      <c r="M1965" s="120">
        <f>IF('B. Consumer Budget'!$K1965&lt;0,0,IF('B. Consumer Budget'!$L1965&gt;'B. Consumer Budget'!$K1965,'B. Consumer Budget'!$K1965,'B. Consumer Budget'!$L1965))</f>
        <v>0</v>
      </c>
      <c r="N1965" s="120" t="str">
        <f>IF('B. Consumer Budget'!$L1965="","",'B. Consumer Budget'!$M1965-'B. Consumer Budget'!$L1965)</f>
        <v/>
      </c>
      <c r="O1965" s="63" t="str">
        <f>IF(OR(E1965="",F1965=""),"",SUMIFS('C. Consumer Service Detail'!$J$11:$J$5010,'C. Consumer Service Detail'!$D$11:$D$5010,$C1965,'C. Consumer Service Detail'!$E$11:$E$5010,$D1965,'C. Consumer Service Detail'!$F$11:$F$5010,'B. Consumer Budget'!$G1965,'C. Consumer Service Detail'!$P$11:$P$5010,"Denied"))</f>
        <v/>
      </c>
    </row>
    <row r="1966" spans="2:15" x14ac:dyDescent="0.25">
      <c r="B1966" s="64">
        <f t="shared" si="30"/>
        <v>1956</v>
      </c>
      <c r="C1966" s="65"/>
      <c r="D1966" s="66"/>
      <c r="E1966" s="104"/>
      <c r="F1966" s="66"/>
      <c r="G1966" s="88"/>
      <c r="H1966" s="66"/>
      <c r="I1966" s="67"/>
      <c r="J1966" s="67"/>
      <c r="K1966" s="121">
        <f>'B. Consumer Budget'!$I1966-'B. Consumer Budget'!$J1966</f>
        <v>0</v>
      </c>
      <c r="L1966" s="120" t="str">
        <f>IF(OR(C1966="",D1966=""),"",SUMIFS('C. Consumer Service Detail'!$J$11:$J$5010,'C. Consumer Service Detail'!$D$11:$D$5010,$C1966,'C. Consumer Service Detail'!$E$11:$E$5010,$D1966,'C. Consumer Service Detail'!$F$11:$F$5010,'B. Consumer Budget'!$G1966))</f>
        <v/>
      </c>
      <c r="M1966" s="120">
        <f>IF('B. Consumer Budget'!$K1966&lt;0,0,IF('B. Consumer Budget'!$L1966&gt;'B. Consumer Budget'!$K1966,'B. Consumer Budget'!$K1966,'B. Consumer Budget'!$L1966))</f>
        <v>0</v>
      </c>
      <c r="N1966" s="120" t="str">
        <f>IF('B. Consumer Budget'!$L1966="","",'B. Consumer Budget'!$M1966-'B. Consumer Budget'!$L1966)</f>
        <v/>
      </c>
      <c r="O1966" s="63" t="str">
        <f>IF(OR(E1966="",F1966=""),"",SUMIFS('C. Consumer Service Detail'!$J$11:$J$5010,'C. Consumer Service Detail'!$D$11:$D$5010,$C1966,'C. Consumer Service Detail'!$E$11:$E$5010,$D1966,'C. Consumer Service Detail'!$F$11:$F$5010,'B. Consumer Budget'!$G1966,'C. Consumer Service Detail'!$P$11:$P$5010,"Denied"))</f>
        <v/>
      </c>
    </row>
    <row r="1967" spans="2:15" x14ac:dyDescent="0.25">
      <c r="B1967" s="64">
        <f t="shared" si="30"/>
        <v>1957</v>
      </c>
      <c r="C1967" s="68"/>
      <c r="D1967" s="69"/>
      <c r="E1967" s="103"/>
      <c r="F1967" s="69"/>
      <c r="G1967" s="89"/>
      <c r="H1967" s="69"/>
      <c r="I1967" s="70"/>
      <c r="J1967" s="70"/>
      <c r="K1967" s="121">
        <f>'B. Consumer Budget'!$I1967-'B. Consumer Budget'!$J1967</f>
        <v>0</v>
      </c>
      <c r="L1967" s="120" t="str">
        <f>IF(OR(C1967="",D1967=""),"",SUMIFS('C. Consumer Service Detail'!$J$11:$J$5010,'C. Consumer Service Detail'!$D$11:$D$5010,$C1967,'C. Consumer Service Detail'!$E$11:$E$5010,$D1967,'C. Consumer Service Detail'!$F$11:$F$5010,'B. Consumer Budget'!$G1967))</f>
        <v/>
      </c>
      <c r="M1967" s="120">
        <f>IF('B. Consumer Budget'!$K1967&lt;0,0,IF('B. Consumer Budget'!$L1967&gt;'B. Consumer Budget'!$K1967,'B. Consumer Budget'!$K1967,'B. Consumer Budget'!$L1967))</f>
        <v>0</v>
      </c>
      <c r="N1967" s="120" t="str">
        <f>IF('B. Consumer Budget'!$L1967="","",'B. Consumer Budget'!$M1967-'B. Consumer Budget'!$L1967)</f>
        <v/>
      </c>
      <c r="O1967" s="63" t="str">
        <f>IF(OR(E1967="",F1967=""),"",SUMIFS('C. Consumer Service Detail'!$J$11:$J$5010,'C. Consumer Service Detail'!$D$11:$D$5010,$C1967,'C. Consumer Service Detail'!$E$11:$E$5010,$D1967,'C. Consumer Service Detail'!$F$11:$F$5010,'B. Consumer Budget'!$G1967,'C. Consumer Service Detail'!$P$11:$P$5010,"Denied"))</f>
        <v/>
      </c>
    </row>
    <row r="1968" spans="2:15" x14ac:dyDescent="0.25">
      <c r="B1968" s="64">
        <f t="shared" si="30"/>
        <v>1958</v>
      </c>
      <c r="C1968" s="65"/>
      <c r="D1968" s="66"/>
      <c r="E1968" s="104"/>
      <c r="F1968" s="66"/>
      <c r="G1968" s="88"/>
      <c r="H1968" s="66"/>
      <c r="I1968" s="67"/>
      <c r="J1968" s="67"/>
      <c r="K1968" s="121">
        <f>'B. Consumer Budget'!$I1968-'B. Consumer Budget'!$J1968</f>
        <v>0</v>
      </c>
      <c r="L1968" s="120" t="str">
        <f>IF(OR(C1968="",D1968=""),"",SUMIFS('C. Consumer Service Detail'!$J$11:$J$5010,'C. Consumer Service Detail'!$D$11:$D$5010,$C1968,'C. Consumer Service Detail'!$E$11:$E$5010,$D1968,'C. Consumer Service Detail'!$F$11:$F$5010,'B. Consumer Budget'!$G1968))</f>
        <v/>
      </c>
      <c r="M1968" s="120">
        <f>IF('B. Consumer Budget'!$K1968&lt;0,0,IF('B. Consumer Budget'!$L1968&gt;'B. Consumer Budget'!$K1968,'B. Consumer Budget'!$K1968,'B. Consumer Budget'!$L1968))</f>
        <v>0</v>
      </c>
      <c r="N1968" s="120" t="str">
        <f>IF('B. Consumer Budget'!$L1968="","",'B. Consumer Budget'!$M1968-'B. Consumer Budget'!$L1968)</f>
        <v/>
      </c>
      <c r="O1968" s="63" t="str">
        <f>IF(OR(E1968="",F1968=""),"",SUMIFS('C. Consumer Service Detail'!$J$11:$J$5010,'C. Consumer Service Detail'!$D$11:$D$5010,$C1968,'C. Consumer Service Detail'!$E$11:$E$5010,$D1968,'C. Consumer Service Detail'!$F$11:$F$5010,'B. Consumer Budget'!$G1968,'C. Consumer Service Detail'!$P$11:$P$5010,"Denied"))</f>
        <v/>
      </c>
    </row>
    <row r="1969" spans="2:15" x14ac:dyDescent="0.25">
      <c r="B1969" s="64">
        <f t="shared" si="30"/>
        <v>1959</v>
      </c>
      <c r="C1969" s="68"/>
      <c r="D1969" s="69"/>
      <c r="E1969" s="103"/>
      <c r="F1969" s="69"/>
      <c r="G1969" s="89"/>
      <c r="H1969" s="69"/>
      <c r="I1969" s="70"/>
      <c r="J1969" s="70"/>
      <c r="K1969" s="121">
        <f>'B. Consumer Budget'!$I1969-'B. Consumer Budget'!$J1969</f>
        <v>0</v>
      </c>
      <c r="L1969" s="120" t="str">
        <f>IF(OR(C1969="",D1969=""),"",SUMIFS('C. Consumer Service Detail'!$J$11:$J$5010,'C. Consumer Service Detail'!$D$11:$D$5010,$C1969,'C. Consumer Service Detail'!$E$11:$E$5010,$D1969,'C. Consumer Service Detail'!$F$11:$F$5010,'B. Consumer Budget'!$G1969))</f>
        <v/>
      </c>
      <c r="M1969" s="120">
        <f>IF('B. Consumer Budget'!$K1969&lt;0,0,IF('B. Consumer Budget'!$L1969&gt;'B. Consumer Budget'!$K1969,'B. Consumer Budget'!$K1969,'B. Consumer Budget'!$L1969))</f>
        <v>0</v>
      </c>
      <c r="N1969" s="120" t="str">
        <f>IF('B. Consumer Budget'!$L1969="","",'B. Consumer Budget'!$M1969-'B. Consumer Budget'!$L1969)</f>
        <v/>
      </c>
      <c r="O1969" s="63" t="str">
        <f>IF(OR(E1969="",F1969=""),"",SUMIFS('C. Consumer Service Detail'!$J$11:$J$5010,'C. Consumer Service Detail'!$D$11:$D$5010,$C1969,'C. Consumer Service Detail'!$E$11:$E$5010,$D1969,'C. Consumer Service Detail'!$F$11:$F$5010,'B. Consumer Budget'!$G1969,'C. Consumer Service Detail'!$P$11:$P$5010,"Denied"))</f>
        <v/>
      </c>
    </row>
    <row r="1970" spans="2:15" x14ac:dyDescent="0.25">
      <c r="B1970" s="64">
        <f t="shared" si="30"/>
        <v>1960</v>
      </c>
      <c r="C1970" s="65"/>
      <c r="D1970" s="66"/>
      <c r="E1970" s="104"/>
      <c r="F1970" s="66"/>
      <c r="G1970" s="88"/>
      <c r="H1970" s="66"/>
      <c r="I1970" s="67"/>
      <c r="J1970" s="67"/>
      <c r="K1970" s="121">
        <f>'B. Consumer Budget'!$I1970-'B. Consumer Budget'!$J1970</f>
        <v>0</v>
      </c>
      <c r="L1970" s="120" t="str">
        <f>IF(OR(C1970="",D1970=""),"",SUMIFS('C. Consumer Service Detail'!$J$11:$J$5010,'C. Consumer Service Detail'!$D$11:$D$5010,$C1970,'C. Consumer Service Detail'!$E$11:$E$5010,$D1970,'C. Consumer Service Detail'!$F$11:$F$5010,'B. Consumer Budget'!$G1970))</f>
        <v/>
      </c>
      <c r="M1970" s="120">
        <f>IF('B. Consumer Budget'!$K1970&lt;0,0,IF('B. Consumer Budget'!$L1970&gt;'B. Consumer Budget'!$K1970,'B. Consumer Budget'!$K1970,'B. Consumer Budget'!$L1970))</f>
        <v>0</v>
      </c>
      <c r="N1970" s="120" t="str">
        <f>IF('B. Consumer Budget'!$L1970="","",'B. Consumer Budget'!$M1970-'B. Consumer Budget'!$L1970)</f>
        <v/>
      </c>
      <c r="O1970" s="63" t="str">
        <f>IF(OR(E1970="",F1970=""),"",SUMIFS('C. Consumer Service Detail'!$J$11:$J$5010,'C. Consumer Service Detail'!$D$11:$D$5010,$C1970,'C. Consumer Service Detail'!$E$11:$E$5010,$D1970,'C. Consumer Service Detail'!$F$11:$F$5010,'B. Consumer Budget'!$G1970,'C. Consumer Service Detail'!$P$11:$P$5010,"Denied"))</f>
        <v/>
      </c>
    </row>
    <row r="1971" spans="2:15" x14ac:dyDescent="0.25">
      <c r="B1971" s="64">
        <f t="shared" ref="B1971:B2001" si="31">B1970+1</f>
        <v>1961</v>
      </c>
      <c r="C1971" s="68"/>
      <c r="D1971" s="69"/>
      <c r="E1971" s="103"/>
      <c r="F1971" s="69"/>
      <c r="G1971" s="89"/>
      <c r="H1971" s="69"/>
      <c r="I1971" s="70"/>
      <c r="J1971" s="70"/>
      <c r="K1971" s="121">
        <f>'B. Consumer Budget'!$I1971-'B. Consumer Budget'!$J1971</f>
        <v>0</v>
      </c>
      <c r="L1971" s="120" t="str">
        <f>IF(OR(C1971="",D1971=""),"",SUMIFS('C. Consumer Service Detail'!$J$11:$J$5010,'C. Consumer Service Detail'!$D$11:$D$5010,$C1971,'C. Consumer Service Detail'!$E$11:$E$5010,$D1971,'C. Consumer Service Detail'!$F$11:$F$5010,'B. Consumer Budget'!$G1971))</f>
        <v/>
      </c>
      <c r="M1971" s="120">
        <f>IF('B. Consumer Budget'!$K1971&lt;0,0,IF('B. Consumer Budget'!$L1971&gt;'B. Consumer Budget'!$K1971,'B. Consumer Budget'!$K1971,'B. Consumer Budget'!$L1971))</f>
        <v>0</v>
      </c>
      <c r="N1971" s="120" t="str">
        <f>IF('B. Consumer Budget'!$L1971="","",'B. Consumer Budget'!$M1971-'B. Consumer Budget'!$L1971)</f>
        <v/>
      </c>
      <c r="O1971" s="63" t="str">
        <f>IF(OR(E1971="",F1971=""),"",SUMIFS('C. Consumer Service Detail'!$J$11:$J$5010,'C. Consumer Service Detail'!$D$11:$D$5010,$C1971,'C. Consumer Service Detail'!$E$11:$E$5010,$D1971,'C. Consumer Service Detail'!$F$11:$F$5010,'B. Consumer Budget'!$G1971,'C. Consumer Service Detail'!$P$11:$P$5010,"Denied"))</f>
        <v/>
      </c>
    </row>
    <row r="1972" spans="2:15" x14ac:dyDescent="0.25">
      <c r="B1972" s="64">
        <f t="shared" si="31"/>
        <v>1962</v>
      </c>
      <c r="C1972" s="65"/>
      <c r="D1972" s="66"/>
      <c r="E1972" s="104"/>
      <c r="F1972" s="66"/>
      <c r="G1972" s="88"/>
      <c r="H1972" s="66"/>
      <c r="I1972" s="67"/>
      <c r="J1972" s="67"/>
      <c r="K1972" s="121">
        <f>'B. Consumer Budget'!$I1972-'B. Consumer Budget'!$J1972</f>
        <v>0</v>
      </c>
      <c r="L1972" s="120" t="str">
        <f>IF(OR(C1972="",D1972=""),"",SUMIFS('C. Consumer Service Detail'!$J$11:$J$5010,'C. Consumer Service Detail'!$D$11:$D$5010,$C1972,'C. Consumer Service Detail'!$E$11:$E$5010,$D1972,'C. Consumer Service Detail'!$F$11:$F$5010,'B. Consumer Budget'!$G1972))</f>
        <v/>
      </c>
      <c r="M1972" s="120">
        <f>IF('B. Consumer Budget'!$K1972&lt;0,0,IF('B. Consumer Budget'!$L1972&gt;'B. Consumer Budget'!$K1972,'B. Consumer Budget'!$K1972,'B. Consumer Budget'!$L1972))</f>
        <v>0</v>
      </c>
      <c r="N1972" s="120" t="str">
        <f>IF('B. Consumer Budget'!$L1972="","",'B. Consumer Budget'!$M1972-'B. Consumer Budget'!$L1972)</f>
        <v/>
      </c>
      <c r="O1972" s="63" t="str">
        <f>IF(OR(E1972="",F1972=""),"",SUMIFS('C. Consumer Service Detail'!$J$11:$J$5010,'C. Consumer Service Detail'!$D$11:$D$5010,$C1972,'C. Consumer Service Detail'!$E$11:$E$5010,$D1972,'C. Consumer Service Detail'!$F$11:$F$5010,'B. Consumer Budget'!$G1972,'C. Consumer Service Detail'!$P$11:$P$5010,"Denied"))</f>
        <v/>
      </c>
    </row>
    <row r="1973" spans="2:15" x14ac:dyDescent="0.25">
      <c r="B1973" s="64">
        <f t="shared" si="31"/>
        <v>1963</v>
      </c>
      <c r="C1973" s="68"/>
      <c r="D1973" s="69"/>
      <c r="E1973" s="103"/>
      <c r="F1973" s="69"/>
      <c r="G1973" s="89"/>
      <c r="H1973" s="69"/>
      <c r="I1973" s="70"/>
      <c r="J1973" s="70"/>
      <c r="K1973" s="121">
        <f>'B. Consumer Budget'!$I1973-'B. Consumer Budget'!$J1973</f>
        <v>0</v>
      </c>
      <c r="L1973" s="120" t="str">
        <f>IF(OR(C1973="",D1973=""),"",SUMIFS('C. Consumer Service Detail'!$J$11:$J$5010,'C. Consumer Service Detail'!$D$11:$D$5010,$C1973,'C. Consumer Service Detail'!$E$11:$E$5010,$D1973,'C. Consumer Service Detail'!$F$11:$F$5010,'B. Consumer Budget'!$G1973))</f>
        <v/>
      </c>
      <c r="M1973" s="120">
        <f>IF('B. Consumer Budget'!$K1973&lt;0,0,IF('B. Consumer Budget'!$L1973&gt;'B. Consumer Budget'!$K1973,'B. Consumer Budget'!$K1973,'B. Consumer Budget'!$L1973))</f>
        <v>0</v>
      </c>
      <c r="N1973" s="120" t="str">
        <f>IF('B. Consumer Budget'!$L1973="","",'B. Consumer Budget'!$M1973-'B. Consumer Budget'!$L1973)</f>
        <v/>
      </c>
      <c r="O1973" s="63" t="str">
        <f>IF(OR(E1973="",F1973=""),"",SUMIFS('C. Consumer Service Detail'!$J$11:$J$5010,'C. Consumer Service Detail'!$D$11:$D$5010,$C1973,'C. Consumer Service Detail'!$E$11:$E$5010,$D1973,'C. Consumer Service Detail'!$F$11:$F$5010,'B. Consumer Budget'!$G1973,'C. Consumer Service Detail'!$P$11:$P$5010,"Denied"))</f>
        <v/>
      </c>
    </row>
    <row r="1974" spans="2:15" x14ac:dyDescent="0.25">
      <c r="B1974" s="64">
        <f t="shared" si="31"/>
        <v>1964</v>
      </c>
      <c r="C1974" s="65"/>
      <c r="D1974" s="66"/>
      <c r="E1974" s="104"/>
      <c r="F1974" s="66"/>
      <c r="G1974" s="88"/>
      <c r="H1974" s="66"/>
      <c r="I1974" s="67"/>
      <c r="J1974" s="67"/>
      <c r="K1974" s="121">
        <f>'B. Consumer Budget'!$I1974-'B. Consumer Budget'!$J1974</f>
        <v>0</v>
      </c>
      <c r="L1974" s="120" t="str">
        <f>IF(OR(C1974="",D1974=""),"",SUMIFS('C. Consumer Service Detail'!$J$11:$J$5010,'C. Consumer Service Detail'!$D$11:$D$5010,$C1974,'C. Consumer Service Detail'!$E$11:$E$5010,$D1974,'C. Consumer Service Detail'!$F$11:$F$5010,'B. Consumer Budget'!$G1974))</f>
        <v/>
      </c>
      <c r="M1974" s="120">
        <f>IF('B. Consumer Budget'!$K1974&lt;0,0,IF('B. Consumer Budget'!$L1974&gt;'B. Consumer Budget'!$K1974,'B. Consumer Budget'!$K1974,'B. Consumer Budget'!$L1974))</f>
        <v>0</v>
      </c>
      <c r="N1974" s="120" t="str">
        <f>IF('B. Consumer Budget'!$L1974="","",'B. Consumer Budget'!$M1974-'B. Consumer Budget'!$L1974)</f>
        <v/>
      </c>
      <c r="O1974" s="63" t="str">
        <f>IF(OR(E1974="",F1974=""),"",SUMIFS('C. Consumer Service Detail'!$J$11:$J$5010,'C. Consumer Service Detail'!$D$11:$D$5010,$C1974,'C. Consumer Service Detail'!$E$11:$E$5010,$D1974,'C. Consumer Service Detail'!$F$11:$F$5010,'B. Consumer Budget'!$G1974,'C. Consumer Service Detail'!$P$11:$P$5010,"Denied"))</f>
        <v/>
      </c>
    </row>
    <row r="1975" spans="2:15" x14ac:dyDescent="0.25">
      <c r="B1975" s="64">
        <f t="shared" si="31"/>
        <v>1965</v>
      </c>
      <c r="C1975" s="68"/>
      <c r="D1975" s="69"/>
      <c r="E1975" s="103"/>
      <c r="F1975" s="69"/>
      <c r="G1975" s="89"/>
      <c r="H1975" s="69"/>
      <c r="I1975" s="70"/>
      <c r="J1975" s="70"/>
      <c r="K1975" s="121">
        <f>'B. Consumer Budget'!$I1975-'B. Consumer Budget'!$J1975</f>
        <v>0</v>
      </c>
      <c r="L1975" s="120" t="str">
        <f>IF(OR(C1975="",D1975=""),"",SUMIFS('C. Consumer Service Detail'!$J$11:$J$5010,'C. Consumer Service Detail'!$D$11:$D$5010,$C1975,'C. Consumer Service Detail'!$E$11:$E$5010,$D1975,'C. Consumer Service Detail'!$F$11:$F$5010,'B. Consumer Budget'!$G1975))</f>
        <v/>
      </c>
      <c r="M1975" s="120">
        <f>IF('B. Consumer Budget'!$K1975&lt;0,0,IF('B. Consumer Budget'!$L1975&gt;'B. Consumer Budget'!$K1975,'B. Consumer Budget'!$K1975,'B. Consumer Budget'!$L1975))</f>
        <v>0</v>
      </c>
      <c r="N1975" s="120" t="str">
        <f>IF('B. Consumer Budget'!$L1975="","",'B. Consumer Budget'!$M1975-'B. Consumer Budget'!$L1975)</f>
        <v/>
      </c>
      <c r="O1975" s="63" t="str">
        <f>IF(OR(E1975="",F1975=""),"",SUMIFS('C. Consumer Service Detail'!$J$11:$J$5010,'C. Consumer Service Detail'!$D$11:$D$5010,$C1975,'C. Consumer Service Detail'!$E$11:$E$5010,$D1975,'C. Consumer Service Detail'!$F$11:$F$5010,'B. Consumer Budget'!$G1975,'C. Consumer Service Detail'!$P$11:$P$5010,"Denied"))</f>
        <v/>
      </c>
    </row>
    <row r="1976" spans="2:15" x14ac:dyDescent="0.25">
      <c r="B1976" s="64">
        <f t="shared" si="31"/>
        <v>1966</v>
      </c>
      <c r="C1976" s="65"/>
      <c r="D1976" s="66"/>
      <c r="E1976" s="104"/>
      <c r="F1976" s="66"/>
      <c r="G1976" s="88"/>
      <c r="H1976" s="66"/>
      <c r="I1976" s="67"/>
      <c r="J1976" s="67"/>
      <c r="K1976" s="121">
        <f>'B. Consumer Budget'!$I1976-'B. Consumer Budget'!$J1976</f>
        <v>0</v>
      </c>
      <c r="L1976" s="120" t="str">
        <f>IF(OR(C1976="",D1976=""),"",SUMIFS('C. Consumer Service Detail'!$J$11:$J$5010,'C. Consumer Service Detail'!$D$11:$D$5010,$C1976,'C. Consumer Service Detail'!$E$11:$E$5010,$D1976,'C. Consumer Service Detail'!$F$11:$F$5010,'B. Consumer Budget'!$G1976))</f>
        <v/>
      </c>
      <c r="M1976" s="120">
        <f>IF('B. Consumer Budget'!$K1976&lt;0,0,IF('B. Consumer Budget'!$L1976&gt;'B. Consumer Budget'!$K1976,'B. Consumer Budget'!$K1976,'B. Consumer Budget'!$L1976))</f>
        <v>0</v>
      </c>
      <c r="N1976" s="120" t="str">
        <f>IF('B. Consumer Budget'!$L1976="","",'B. Consumer Budget'!$M1976-'B. Consumer Budget'!$L1976)</f>
        <v/>
      </c>
      <c r="O1976" s="63" t="str">
        <f>IF(OR(E1976="",F1976=""),"",SUMIFS('C. Consumer Service Detail'!$J$11:$J$5010,'C. Consumer Service Detail'!$D$11:$D$5010,$C1976,'C. Consumer Service Detail'!$E$11:$E$5010,$D1976,'C. Consumer Service Detail'!$F$11:$F$5010,'B. Consumer Budget'!$G1976,'C. Consumer Service Detail'!$P$11:$P$5010,"Denied"))</f>
        <v/>
      </c>
    </row>
    <row r="1977" spans="2:15" x14ac:dyDescent="0.25">
      <c r="B1977" s="64">
        <f t="shared" si="31"/>
        <v>1967</v>
      </c>
      <c r="C1977" s="68"/>
      <c r="D1977" s="69"/>
      <c r="E1977" s="103"/>
      <c r="F1977" s="69"/>
      <c r="G1977" s="89"/>
      <c r="H1977" s="69"/>
      <c r="I1977" s="70"/>
      <c r="J1977" s="70"/>
      <c r="K1977" s="121">
        <f>'B. Consumer Budget'!$I1977-'B. Consumer Budget'!$J1977</f>
        <v>0</v>
      </c>
      <c r="L1977" s="120" t="str">
        <f>IF(OR(C1977="",D1977=""),"",SUMIFS('C. Consumer Service Detail'!$J$11:$J$5010,'C. Consumer Service Detail'!$D$11:$D$5010,$C1977,'C. Consumer Service Detail'!$E$11:$E$5010,$D1977,'C. Consumer Service Detail'!$F$11:$F$5010,'B. Consumer Budget'!$G1977))</f>
        <v/>
      </c>
      <c r="M1977" s="120">
        <f>IF('B. Consumer Budget'!$K1977&lt;0,0,IF('B. Consumer Budget'!$L1977&gt;'B. Consumer Budget'!$K1977,'B. Consumer Budget'!$K1977,'B. Consumer Budget'!$L1977))</f>
        <v>0</v>
      </c>
      <c r="N1977" s="120" t="str">
        <f>IF('B. Consumer Budget'!$L1977="","",'B. Consumer Budget'!$M1977-'B. Consumer Budget'!$L1977)</f>
        <v/>
      </c>
      <c r="O1977" s="63" t="str">
        <f>IF(OR(E1977="",F1977=""),"",SUMIFS('C. Consumer Service Detail'!$J$11:$J$5010,'C. Consumer Service Detail'!$D$11:$D$5010,$C1977,'C. Consumer Service Detail'!$E$11:$E$5010,$D1977,'C. Consumer Service Detail'!$F$11:$F$5010,'B. Consumer Budget'!$G1977,'C. Consumer Service Detail'!$P$11:$P$5010,"Denied"))</f>
        <v/>
      </c>
    </row>
    <row r="1978" spans="2:15" x14ac:dyDescent="0.25">
      <c r="B1978" s="64">
        <f t="shared" si="31"/>
        <v>1968</v>
      </c>
      <c r="C1978" s="65"/>
      <c r="D1978" s="66"/>
      <c r="E1978" s="104"/>
      <c r="F1978" s="66"/>
      <c r="G1978" s="88"/>
      <c r="H1978" s="66"/>
      <c r="I1978" s="67"/>
      <c r="J1978" s="67"/>
      <c r="K1978" s="121">
        <f>'B. Consumer Budget'!$I1978-'B. Consumer Budget'!$J1978</f>
        <v>0</v>
      </c>
      <c r="L1978" s="120" t="str">
        <f>IF(OR(C1978="",D1978=""),"",SUMIFS('C. Consumer Service Detail'!$J$11:$J$5010,'C. Consumer Service Detail'!$D$11:$D$5010,$C1978,'C. Consumer Service Detail'!$E$11:$E$5010,$D1978,'C. Consumer Service Detail'!$F$11:$F$5010,'B. Consumer Budget'!$G1978))</f>
        <v/>
      </c>
      <c r="M1978" s="120">
        <f>IF('B. Consumer Budget'!$K1978&lt;0,0,IF('B. Consumer Budget'!$L1978&gt;'B. Consumer Budget'!$K1978,'B. Consumer Budget'!$K1978,'B. Consumer Budget'!$L1978))</f>
        <v>0</v>
      </c>
      <c r="N1978" s="120" t="str">
        <f>IF('B. Consumer Budget'!$L1978="","",'B. Consumer Budget'!$M1978-'B. Consumer Budget'!$L1978)</f>
        <v/>
      </c>
      <c r="O1978" s="63" t="str">
        <f>IF(OR(E1978="",F1978=""),"",SUMIFS('C. Consumer Service Detail'!$J$11:$J$5010,'C. Consumer Service Detail'!$D$11:$D$5010,$C1978,'C. Consumer Service Detail'!$E$11:$E$5010,$D1978,'C. Consumer Service Detail'!$F$11:$F$5010,'B. Consumer Budget'!$G1978,'C. Consumer Service Detail'!$P$11:$P$5010,"Denied"))</f>
        <v/>
      </c>
    </row>
    <row r="1979" spans="2:15" x14ac:dyDescent="0.25">
      <c r="B1979" s="64">
        <f t="shared" si="31"/>
        <v>1969</v>
      </c>
      <c r="C1979" s="68"/>
      <c r="D1979" s="69"/>
      <c r="E1979" s="103"/>
      <c r="F1979" s="69"/>
      <c r="G1979" s="89"/>
      <c r="H1979" s="69"/>
      <c r="I1979" s="70"/>
      <c r="J1979" s="70"/>
      <c r="K1979" s="121">
        <f>'B. Consumer Budget'!$I1979-'B. Consumer Budget'!$J1979</f>
        <v>0</v>
      </c>
      <c r="L1979" s="120" t="str">
        <f>IF(OR(C1979="",D1979=""),"",SUMIFS('C. Consumer Service Detail'!$J$11:$J$5010,'C. Consumer Service Detail'!$D$11:$D$5010,$C1979,'C. Consumer Service Detail'!$E$11:$E$5010,$D1979,'C. Consumer Service Detail'!$F$11:$F$5010,'B. Consumer Budget'!$G1979))</f>
        <v/>
      </c>
      <c r="M1979" s="120">
        <f>IF('B. Consumer Budget'!$K1979&lt;0,0,IF('B. Consumer Budget'!$L1979&gt;'B. Consumer Budget'!$K1979,'B. Consumer Budget'!$K1979,'B. Consumer Budget'!$L1979))</f>
        <v>0</v>
      </c>
      <c r="N1979" s="120" t="str">
        <f>IF('B. Consumer Budget'!$L1979="","",'B. Consumer Budget'!$M1979-'B. Consumer Budget'!$L1979)</f>
        <v/>
      </c>
      <c r="O1979" s="63" t="str">
        <f>IF(OR(E1979="",F1979=""),"",SUMIFS('C. Consumer Service Detail'!$J$11:$J$5010,'C. Consumer Service Detail'!$D$11:$D$5010,$C1979,'C. Consumer Service Detail'!$E$11:$E$5010,$D1979,'C. Consumer Service Detail'!$F$11:$F$5010,'B. Consumer Budget'!$G1979,'C. Consumer Service Detail'!$P$11:$P$5010,"Denied"))</f>
        <v/>
      </c>
    </row>
    <row r="1980" spans="2:15" x14ac:dyDescent="0.25">
      <c r="B1980" s="64">
        <f t="shared" si="31"/>
        <v>1970</v>
      </c>
      <c r="C1980" s="65"/>
      <c r="D1980" s="66"/>
      <c r="E1980" s="104"/>
      <c r="F1980" s="66"/>
      <c r="G1980" s="88"/>
      <c r="H1980" s="66"/>
      <c r="I1980" s="67"/>
      <c r="J1980" s="67"/>
      <c r="K1980" s="121">
        <f>'B. Consumer Budget'!$I1980-'B. Consumer Budget'!$J1980</f>
        <v>0</v>
      </c>
      <c r="L1980" s="120" t="str">
        <f>IF(OR(C1980="",D1980=""),"",SUMIFS('C. Consumer Service Detail'!$J$11:$J$5010,'C. Consumer Service Detail'!$D$11:$D$5010,$C1980,'C. Consumer Service Detail'!$E$11:$E$5010,$D1980,'C. Consumer Service Detail'!$F$11:$F$5010,'B. Consumer Budget'!$G1980))</f>
        <v/>
      </c>
      <c r="M1980" s="120">
        <f>IF('B. Consumer Budget'!$K1980&lt;0,0,IF('B. Consumer Budget'!$L1980&gt;'B. Consumer Budget'!$K1980,'B. Consumer Budget'!$K1980,'B. Consumer Budget'!$L1980))</f>
        <v>0</v>
      </c>
      <c r="N1980" s="120" t="str">
        <f>IF('B. Consumer Budget'!$L1980="","",'B. Consumer Budget'!$M1980-'B. Consumer Budget'!$L1980)</f>
        <v/>
      </c>
      <c r="O1980" s="63" t="str">
        <f>IF(OR(E1980="",F1980=""),"",SUMIFS('C. Consumer Service Detail'!$J$11:$J$5010,'C. Consumer Service Detail'!$D$11:$D$5010,$C1980,'C. Consumer Service Detail'!$E$11:$E$5010,$D1980,'C. Consumer Service Detail'!$F$11:$F$5010,'B. Consumer Budget'!$G1980,'C. Consumer Service Detail'!$P$11:$P$5010,"Denied"))</f>
        <v/>
      </c>
    </row>
    <row r="1981" spans="2:15" x14ac:dyDescent="0.25">
      <c r="B1981" s="64">
        <f t="shared" si="31"/>
        <v>1971</v>
      </c>
      <c r="C1981" s="68"/>
      <c r="D1981" s="69"/>
      <c r="E1981" s="103"/>
      <c r="F1981" s="69"/>
      <c r="G1981" s="89"/>
      <c r="H1981" s="69"/>
      <c r="I1981" s="70"/>
      <c r="J1981" s="70"/>
      <c r="K1981" s="121">
        <f>'B. Consumer Budget'!$I1981-'B. Consumer Budget'!$J1981</f>
        <v>0</v>
      </c>
      <c r="L1981" s="120" t="str">
        <f>IF(OR(C1981="",D1981=""),"",SUMIFS('C. Consumer Service Detail'!$J$11:$J$5010,'C. Consumer Service Detail'!$D$11:$D$5010,$C1981,'C. Consumer Service Detail'!$E$11:$E$5010,$D1981,'C. Consumer Service Detail'!$F$11:$F$5010,'B. Consumer Budget'!$G1981))</f>
        <v/>
      </c>
      <c r="M1981" s="120">
        <f>IF('B. Consumer Budget'!$K1981&lt;0,0,IF('B. Consumer Budget'!$L1981&gt;'B. Consumer Budget'!$K1981,'B. Consumer Budget'!$K1981,'B. Consumer Budget'!$L1981))</f>
        <v>0</v>
      </c>
      <c r="N1981" s="120" t="str">
        <f>IF('B. Consumer Budget'!$L1981="","",'B. Consumer Budget'!$M1981-'B. Consumer Budget'!$L1981)</f>
        <v/>
      </c>
      <c r="O1981" s="63" t="str">
        <f>IF(OR(E1981="",F1981=""),"",SUMIFS('C. Consumer Service Detail'!$J$11:$J$5010,'C. Consumer Service Detail'!$D$11:$D$5010,$C1981,'C. Consumer Service Detail'!$E$11:$E$5010,$D1981,'C. Consumer Service Detail'!$F$11:$F$5010,'B. Consumer Budget'!$G1981,'C. Consumer Service Detail'!$P$11:$P$5010,"Denied"))</f>
        <v/>
      </c>
    </row>
    <row r="1982" spans="2:15" x14ac:dyDescent="0.25">
      <c r="B1982" s="64">
        <f t="shared" si="31"/>
        <v>1972</v>
      </c>
      <c r="C1982" s="65"/>
      <c r="D1982" s="66"/>
      <c r="E1982" s="104"/>
      <c r="F1982" s="66"/>
      <c r="G1982" s="88"/>
      <c r="H1982" s="66"/>
      <c r="I1982" s="67"/>
      <c r="J1982" s="67"/>
      <c r="K1982" s="121">
        <f>'B. Consumer Budget'!$I1982-'B. Consumer Budget'!$J1982</f>
        <v>0</v>
      </c>
      <c r="L1982" s="120" t="str">
        <f>IF(OR(C1982="",D1982=""),"",SUMIFS('C. Consumer Service Detail'!$J$11:$J$5010,'C. Consumer Service Detail'!$D$11:$D$5010,$C1982,'C. Consumer Service Detail'!$E$11:$E$5010,$D1982,'C. Consumer Service Detail'!$F$11:$F$5010,'B. Consumer Budget'!$G1982))</f>
        <v/>
      </c>
      <c r="M1982" s="120">
        <f>IF('B. Consumer Budget'!$K1982&lt;0,0,IF('B. Consumer Budget'!$L1982&gt;'B. Consumer Budget'!$K1982,'B. Consumer Budget'!$K1982,'B. Consumer Budget'!$L1982))</f>
        <v>0</v>
      </c>
      <c r="N1982" s="120" t="str">
        <f>IF('B. Consumer Budget'!$L1982="","",'B. Consumer Budget'!$M1982-'B. Consumer Budget'!$L1982)</f>
        <v/>
      </c>
      <c r="O1982" s="63" t="str">
        <f>IF(OR(E1982="",F1982=""),"",SUMIFS('C. Consumer Service Detail'!$J$11:$J$5010,'C. Consumer Service Detail'!$D$11:$D$5010,$C1982,'C. Consumer Service Detail'!$E$11:$E$5010,$D1982,'C. Consumer Service Detail'!$F$11:$F$5010,'B. Consumer Budget'!$G1982,'C. Consumer Service Detail'!$P$11:$P$5010,"Denied"))</f>
        <v/>
      </c>
    </row>
    <row r="1983" spans="2:15" x14ac:dyDescent="0.25">
      <c r="B1983" s="64">
        <f t="shared" si="31"/>
        <v>1973</v>
      </c>
      <c r="C1983" s="68"/>
      <c r="D1983" s="69"/>
      <c r="E1983" s="103"/>
      <c r="F1983" s="69"/>
      <c r="G1983" s="89"/>
      <c r="H1983" s="69"/>
      <c r="I1983" s="70"/>
      <c r="J1983" s="70"/>
      <c r="K1983" s="121">
        <f>'B. Consumer Budget'!$I1983-'B. Consumer Budget'!$J1983</f>
        <v>0</v>
      </c>
      <c r="L1983" s="120" t="str">
        <f>IF(OR(C1983="",D1983=""),"",SUMIFS('C. Consumer Service Detail'!$J$11:$J$5010,'C. Consumer Service Detail'!$D$11:$D$5010,$C1983,'C. Consumer Service Detail'!$E$11:$E$5010,$D1983,'C. Consumer Service Detail'!$F$11:$F$5010,'B. Consumer Budget'!$G1983))</f>
        <v/>
      </c>
      <c r="M1983" s="120">
        <f>IF('B. Consumer Budget'!$K1983&lt;0,0,IF('B. Consumer Budget'!$L1983&gt;'B. Consumer Budget'!$K1983,'B. Consumer Budget'!$K1983,'B. Consumer Budget'!$L1983))</f>
        <v>0</v>
      </c>
      <c r="N1983" s="120" t="str">
        <f>IF('B. Consumer Budget'!$L1983="","",'B. Consumer Budget'!$M1983-'B. Consumer Budget'!$L1983)</f>
        <v/>
      </c>
      <c r="O1983" s="63" t="str">
        <f>IF(OR(E1983="",F1983=""),"",SUMIFS('C. Consumer Service Detail'!$J$11:$J$5010,'C. Consumer Service Detail'!$D$11:$D$5010,$C1983,'C. Consumer Service Detail'!$E$11:$E$5010,$D1983,'C. Consumer Service Detail'!$F$11:$F$5010,'B. Consumer Budget'!$G1983,'C. Consumer Service Detail'!$P$11:$P$5010,"Denied"))</f>
        <v/>
      </c>
    </row>
    <row r="1984" spans="2:15" x14ac:dyDescent="0.25">
      <c r="B1984" s="64">
        <f t="shared" si="31"/>
        <v>1974</v>
      </c>
      <c r="C1984" s="65"/>
      <c r="D1984" s="66"/>
      <c r="E1984" s="104"/>
      <c r="F1984" s="66"/>
      <c r="G1984" s="88"/>
      <c r="H1984" s="66"/>
      <c r="I1984" s="67"/>
      <c r="J1984" s="67"/>
      <c r="K1984" s="121">
        <f>'B. Consumer Budget'!$I1984-'B. Consumer Budget'!$J1984</f>
        <v>0</v>
      </c>
      <c r="L1984" s="120" t="str">
        <f>IF(OR(C1984="",D1984=""),"",SUMIFS('C. Consumer Service Detail'!$J$11:$J$5010,'C. Consumer Service Detail'!$D$11:$D$5010,$C1984,'C. Consumer Service Detail'!$E$11:$E$5010,$D1984,'C. Consumer Service Detail'!$F$11:$F$5010,'B. Consumer Budget'!$G1984))</f>
        <v/>
      </c>
      <c r="M1984" s="120">
        <f>IF('B. Consumer Budget'!$K1984&lt;0,0,IF('B. Consumer Budget'!$L1984&gt;'B. Consumer Budget'!$K1984,'B. Consumer Budget'!$K1984,'B. Consumer Budget'!$L1984))</f>
        <v>0</v>
      </c>
      <c r="N1984" s="120" t="str">
        <f>IF('B. Consumer Budget'!$L1984="","",'B. Consumer Budget'!$M1984-'B. Consumer Budget'!$L1984)</f>
        <v/>
      </c>
      <c r="O1984" s="63" t="str">
        <f>IF(OR(E1984="",F1984=""),"",SUMIFS('C. Consumer Service Detail'!$J$11:$J$5010,'C. Consumer Service Detail'!$D$11:$D$5010,$C1984,'C. Consumer Service Detail'!$E$11:$E$5010,$D1984,'C. Consumer Service Detail'!$F$11:$F$5010,'B. Consumer Budget'!$G1984,'C. Consumer Service Detail'!$P$11:$P$5010,"Denied"))</f>
        <v/>
      </c>
    </row>
    <row r="1985" spans="2:15" x14ac:dyDescent="0.25">
      <c r="B1985" s="64">
        <f t="shared" si="31"/>
        <v>1975</v>
      </c>
      <c r="C1985" s="68"/>
      <c r="D1985" s="69"/>
      <c r="E1985" s="103"/>
      <c r="F1985" s="69"/>
      <c r="G1985" s="89"/>
      <c r="H1985" s="69"/>
      <c r="I1985" s="70"/>
      <c r="J1985" s="70"/>
      <c r="K1985" s="121">
        <f>'B. Consumer Budget'!$I1985-'B. Consumer Budget'!$J1985</f>
        <v>0</v>
      </c>
      <c r="L1985" s="120" t="str">
        <f>IF(OR(C1985="",D1985=""),"",SUMIFS('C. Consumer Service Detail'!$J$11:$J$5010,'C. Consumer Service Detail'!$D$11:$D$5010,$C1985,'C. Consumer Service Detail'!$E$11:$E$5010,$D1985,'C. Consumer Service Detail'!$F$11:$F$5010,'B. Consumer Budget'!$G1985))</f>
        <v/>
      </c>
      <c r="M1985" s="120">
        <f>IF('B. Consumer Budget'!$K1985&lt;0,0,IF('B. Consumer Budget'!$L1985&gt;'B. Consumer Budget'!$K1985,'B. Consumer Budget'!$K1985,'B. Consumer Budget'!$L1985))</f>
        <v>0</v>
      </c>
      <c r="N1985" s="120" t="str">
        <f>IF('B. Consumer Budget'!$L1985="","",'B. Consumer Budget'!$M1985-'B. Consumer Budget'!$L1985)</f>
        <v/>
      </c>
      <c r="O1985" s="63" t="str">
        <f>IF(OR(E1985="",F1985=""),"",SUMIFS('C. Consumer Service Detail'!$J$11:$J$5010,'C. Consumer Service Detail'!$D$11:$D$5010,$C1985,'C. Consumer Service Detail'!$E$11:$E$5010,$D1985,'C. Consumer Service Detail'!$F$11:$F$5010,'B. Consumer Budget'!$G1985,'C. Consumer Service Detail'!$P$11:$P$5010,"Denied"))</f>
        <v/>
      </c>
    </row>
    <row r="1986" spans="2:15" x14ac:dyDescent="0.25">
      <c r="B1986" s="64">
        <f t="shared" si="31"/>
        <v>1976</v>
      </c>
      <c r="C1986" s="65"/>
      <c r="D1986" s="66"/>
      <c r="E1986" s="104"/>
      <c r="F1986" s="66"/>
      <c r="G1986" s="88"/>
      <c r="H1986" s="66"/>
      <c r="I1986" s="67"/>
      <c r="J1986" s="67"/>
      <c r="K1986" s="121">
        <f>'B. Consumer Budget'!$I1986-'B. Consumer Budget'!$J1986</f>
        <v>0</v>
      </c>
      <c r="L1986" s="120" t="str">
        <f>IF(OR(C1986="",D1986=""),"",SUMIFS('C. Consumer Service Detail'!$J$11:$J$5010,'C. Consumer Service Detail'!$D$11:$D$5010,$C1986,'C. Consumer Service Detail'!$E$11:$E$5010,$D1986,'C. Consumer Service Detail'!$F$11:$F$5010,'B. Consumer Budget'!$G1986))</f>
        <v/>
      </c>
      <c r="M1986" s="120">
        <f>IF('B. Consumer Budget'!$K1986&lt;0,0,IF('B. Consumer Budget'!$L1986&gt;'B. Consumer Budget'!$K1986,'B. Consumer Budget'!$K1986,'B. Consumer Budget'!$L1986))</f>
        <v>0</v>
      </c>
      <c r="N1986" s="120" t="str">
        <f>IF('B. Consumer Budget'!$L1986="","",'B. Consumer Budget'!$M1986-'B. Consumer Budget'!$L1986)</f>
        <v/>
      </c>
      <c r="O1986" s="63" t="str">
        <f>IF(OR(E1986="",F1986=""),"",SUMIFS('C. Consumer Service Detail'!$J$11:$J$5010,'C. Consumer Service Detail'!$D$11:$D$5010,$C1986,'C. Consumer Service Detail'!$E$11:$E$5010,$D1986,'C. Consumer Service Detail'!$F$11:$F$5010,'B. Consumer Budget'!$G1986,'C. Consumer Service Detail'!$P$11:$P$5010,"Denied"))</f>
        <v/>
      </c>
    </row>
    <row r="1987" spans="2:15" x14ac:dyDescent="0.25">
      <c r="B1987" s="64">
        <f t="shared" si="31"/>
        <v>1977</v>
      </c>
      <c r="C1987" s="68"/>
      <c r="D1987" s="69"/>
      <c r="E1987" s="103"/>
      <c r="F1987" s="69"/>
      <c r="G1987" s="89"/>
      <c r="H1987" s="69"/>
      <c r="I1987" s="70"/>
      <c r="J1987" s="70"/>
      <c r="K1987" s="121">
        <f>'B. Consumer Budget'!$I1987-'B. Consumer Budget'!$J1987</f>
        <v>0</v>
      </c>
      <c r="L1987" s="120" t="str">
        <f>IF(OR(C1987="",D1987=""),"",SUMIFS('C. Consumer Service Detail'!$J$11:$J$5010,'C. Consumer Service Detail'!$D$11:$D$5010,$C1987,'C. Consumer Service Detail'!$E$11:$E$5010,$D1987,'C. Consumer Service Detail'!$F$11:$F$5010,'B. Consumer Budget'!$G1987))</f>
        <v/>
      </c>
      <c r="M1987" s="120">
        <f>IF('B. Consumer Budget'!$K1987&lt;0,0,IF('B. Consumer Budget'!$L1987&gt;'B. Consumer Budget'!$K1987,'B. Consumer Budget'!$K1987,'B. Consumer Budget'!$L1987))</f>
        <v>0</v>
      </c>
      <c r="N1987" s="120" t="str">
        <f>IF('B. Consumer Budget'!$L1987="","",'B. Consumer Budget'!$M1987-'B. Consumer Budget'!$L1987)</f>
        <v/>
      </c>
      <c r="O1987" s="63" t="str">
        <f>IF(OR(E1987="",F1987=""),"",SUMIFS('C. Consumer Service Detail'!$J$11:$J$5010,'C. Consumer Service Detail'!$D$11:$D$5010,$C1987,'C. Consumer Service Detail'!$E$11:$E$5010,$D1987,'C. Consumer Service Detail'!$F$11:$F$5010,'B. Consumer Budget'!$G1987,'C. Consumer Service Detail'!$P$11:$P$5010,"Denied"))</f>
        <v/>
      </c>
    </row>
    <row r="1988" spans="2:15" x14ac:dyDescent="0.25">
      <c r="B1988" s="64">
        <f t="shared" si="31"/>
        <v>1978</v>
      </c>
      <c r="C1988" s="65"/>
      <c r="D1988" s="66"/>
      <c r="E1988" s="104"/>
      <c r="F1988" s="66"/>
      <c r="G1988" s="88"/>
      <c r="H1988" s="66"/>
      <c r="I1988" s="67"/>
      <c r="J1988" s="67"/>
      <c r="K1988" s="121">
        <f>'B. Consumer Budget'!$I1988-'B. Consumer Budget'!$J1988</f>
        <v>0</v>
      </c>
      <c r="L1988" s="120" t="str">
        <f>IF(OR(C1988="",D1988=""),"",SUMIFS('C. Consumer Service Detail'!$J$11:$J$5010,'C. Consumer Service Detail'!$D$11:$D$5010,$C1988,'C. Consumer Service Detail'!$E$11:$E$5010,$D1988,'C. Consumer Service Detail'!$F$11:$F$5010,'B. Consumer Budget'!$G1988))</f>
        <v/>
      </c>
      <c r="M1988" s="120">
        <f>IF('B. Consumer Budget'!$K1988&lt;0,0,IF('B. Consumer Budget'!$L1988&gt;'B. Consumer Budget'!$K1988,'B. Consumer Budget'!$K1988,'B. Consumer Budget'!$L1988))</f>
        <v>0</v>
      </c>
      <c r="N1988" s="120" t="str">
        <f>IF('B. Consumer Budget'!$L1988="","",'B. Consumer Budget'!$M1988-'B. Consumer Budget'!$L1988)</f>
        <v/>
      </c>
      <c r="O1988" s="63" t="str">
        <f>IF(OR(E1988="",F1988=""),"",SUMIFS('C. Consumer Service Detail'!$J$11:$J$5010,'C. Consumer Service Detail'!$D$11:$D$5010,$C1988,'C. Consumer Service Detail'!$E$11:$E$5010,$D1988,'C. Consumer Service Detail'!$F$11:$F$5010,'B. Consumer Budget'!$G1988,'C. Consumer Service Detail'!$P$11:$P$5010,"Denied"))</f>
        <v/>
      </c>
    </row>
    <row r="1989" spans="2:15" x14ac:dyDescent="0.25">
      <c r="B1989" s="64">
        <f t="shared" si="31"/>
        <v>1979</v>
      </c>
      <c r="C1989" s="68"/>
      <c r="D1989" s="69"/>
      <c r="E1989" s="103"/>
      <c r="F1989" s="69"/>
      <c r="G1989" s="89"/>
      <c r="H1989" s="69"/>
      <c r="I1989" s="70"/>
      <c r="J1989" s="70"/>
      <c r="K1989" s="121">
        <f>'B. Consumer Budget'!$I1989-'B. Consumer Budget'!$J1989</f>
        <v>0</v>
      </c>
      <c r="L1989" s="120" t="str">
        <f>IF(OR(C1989="",D1989=""),"",SUMIFS('C. Consumer Service Detail'!$J$11:$J$5010,'C. Consumer Service Detail'!$D$11:$D$5010,$C1989,'C. Consumer Service Detail'!$E$11:$E$5010,$D1989,'C. Consumer Service Detail'!$F$11:$F$5010,'B. Consumer Budget'!$G1989))</f>
        <v/>
      </c>
      <c r="M1989" s="120">
        <f>IF('B. Consumer Budget'!$K1989&lt;0,0,IF('B. Consumer Budget'!$L1989&gt;'B. Consumer Budget'!$K1989,'B. Consumer Budget'!$K1989,'B. Consumer Budget'!$L1989))</f>
        <v>0</v>
      </c>
      <c r="N1989" s="120" t="str">
        <f>IF('B. Consumer Budget'!$L1989="","",'B. Consumer Budget'!$M1989-'B. Consumer Budget'!$L1989)</f>
        <v/>
      </c>
      <c r="O1989" s="63" t="str">
        <f>IF(OR(E1989="",F1989=""),"",SUMIFS('C. Consumer Service Detail'!$J$11:$J$5010,'C. Consumer Service Detail'!$D$11:$D$5010,$C1989,'C. Consumer Service Detail'!$E$11:$E$5010,$D1989,'C. Consumer Service Detail'!$F$11:$F$5010,'B. Consumer Budget'!$G1989,'C. Consumer Service Detail'!$P$11:$P$5010,"Denied"))</f>
        <v/>
      </c>
    </row>
    <row r="1990" spans="2:15" x14ac:dyDescent="0.25">
      <c r="B1990" s="64">
        <f t="shared" si="31"/>
        <v>1980</v>
      </c>
      <c r="C1990" s="65"/>
      <c r="D1990" s="66"/>
      <c r="E1990" s="104"/>
      <c r="F1990" s="66"/>
      <c r="G1990" s="88"/>
      <c r="H1990" s="66"/>
      <c r="I1990" s="67"/>
      <c r="J1990" s="67"/>
      <c r="K1990" s="121">
        <f>'B. Consumer Budget'!$I1990-'B. Consumer Budget'!$J1990</f>
        <v>0</v>
      </c>
      <c r="L1990" s="120" t="str">
        <f>IF(OR(C1990="",D1990=""),"",SUMIFS('C. Consumer Service Detail'!$J$11:$J$5010,'C. Consumer Service Detail'!$D$11:$D$5010,$C1990,'C. Consumer Service Detail'!$E$11:$E$5010,$D1990,'C. Consumer Service Detail'!$F$11:$F$5010,'B. Consumer Budget'!$G1990))</f>
        <v/>
      </c>
      <c r="M1990" s="120">
        <f>IF('B. Consumer Budget'!$K1990&lt;0,0,IF('B. Consumer Budget'!$L1990&gt;'B. Consumer Budget'!$K1990,'B. Consumer Budget'!$K1990,'B. Consumer Budget'!$L1990))</f>
        <v>0</v>
      </c>
      <c r="N1990" s="120" t="str">
        <f>IF('B. Consumer Budget'!$L1990="","",'B. Consumer Budget'!$M1990-'B. Consumer Budget'!$L1990)</f>
        <v/>
      </c>
      <c r="O1990" s="63" t="str">
        <f>IF(OR(E1990="",F1990=""),"",SUMIFS('C. Consumer Service Detail'!$J$11:$J$5010,'C. Consumer Service Detail'!$D$11:$D$5010,$C1990,'C. Consumer Service Detail'!$E$11:$E$5010,$D1990,'C. Consumer Service Detail'!$F$11:$F$5010,'B. Consumer Budget'!$G1990,'C. Consumer Service Detail'!$P$11:$P$5010,"Denied"))</f>
        <v/>
      </c>
    </row>
    <row r="1991" spans="2:15" x14ac:dyDescent="0.25">
      <c r="B1991" s="64">
        <f t="shared" si="31"/>
        <v>1981</v>
      </c>
      <c r="C1991" s="68"/>
      <c r="D1991" s="69"/>
      <c r="E1991" s="103"/>
      <c r="F1991" s="69"/>
      <c r="G1991" s="89"/>
      <c r="H1991" s="69"/>
      <c r="I1991" s="70"/>
      <c r="J1991" s="70"/>
      <c r="K1991" s="121">
        <f>'B. Consumer Budget'!$I1991-'B. Consumer Budget'!$J1991</f>
        <v>0</v>
      </c>
      <c r="L1991" s="120" t="str">
        <f>IF(OR(C1991="",D1991=""),"",SUMIFS('C. Consumer Service Detail'!$J$11:$J$5010,'C. Consumer Service Detail'!$D$11:$D$5010,$C1991,'C. Consumer Service Detail'!$E$11:$E$5010,$D1991,'C. Consumer Service Detail'!$F$11:$F$5010,'B. Consumer Budget'!$G1991))</f>
        <v/>
      </c>
      <c r="M1991" s="120">
        <f>IF('B. Consumer Budget'!$K1991&lt;0,0,IF('B. Consumer Budget'!$L1991&gt;'B. Consumer Budget'!$K1991,'B. Consumer Budget'!$K1991,'B. Consumer Budget'!$L1991))</f>
        <v>0</v>
      </c>
      <c r="N1991" s="120" t="str">
        <f>IF('B. Consumer Budget'!$L1991="","",'B. Consumer Budget'!$M1991-'B. Consumer Budget'!$L1991)</f>
        <v/>
      </c>
      <c r="O1991" s="63" t="str">
        <f>IF(OR(E1991="",F1991=""),"",SUMIFS('C. Consumer Service Detail'!$J$11:$J$5010,'C. Consumer Service Detail'!$D$11:$D$5010,$C1991,'C. Consumer Service Detail'!$E$11:$E$5010,$D1991,'C. Consumer Service Detail'!$F$11:$F$5010,'B. Consumer Budget'!$G1991,'C. Consumer Service Detail'!$P$11:$P$5010,"Denied"))</f>
        <v/>
      </c>
    </row>
    <row r="1992" spans="2:15" x14ac:dyDescent="0.25">
      <c r="B1992" s="64">
        <f t="shared" si="31"/>
        <v>1982</v>
      </c>
      <c r="C1992" s="65"/>
      <c r="D1992" s="66"/>
      <c r="E1992" s="104"/>
      <c r="F1992" s="66"/>
      <c r="G1992" s="88"/>
      <c r="H1992" s="66"/>
      <c r="I1992" s="67"/>
      <c r="J1992" s="67"/>
      <c r="K1992" s="121">
        <f>'B. Consumer Budget'!$I1992-'B. Consumer Budget'!$J1992</f>
        <v>0</v>
      </c>
      <c r="L1992" s="120" t="str">
        <f>IF(OR(C1992="",D1992=""),"",SUMIFS('C. Consumer Service Detail'!$J$11:$J$5010,'C. Consumer Service Detail'!$D$11:$D$5010,$C1992,'C. Consumer Service Detail'!$E$11:$E$5010,$D1992,'C. Consumer Service Detail'!$F$11:$F$5010,'B. Consumer Budget'!$G1992))</f>
        <v/>
      </c>
      <c r="M1992" s="120">
        <f>IF('B. Consumer Budget'!$K1992&lt;0,0,IF('B. Consumer Budget'!$L1992&gt;'B. Consumer Budget'!$K1992,'B. Consumer Budget'!$K1992,'B. Consumer Budget'!$L1992))</f>
        <v>0</v>
      </c>
      <c r="N1992" s="120" t="str">
        <f>IF('B. Consumer Budget'!$L1992="","",'B. Consumer Budget'!$M1992-'B. Consumer Budget'!$L1992)</f>
        <v/>
      </c>
      <c r="O1992" s="63" t="str">
        <f>IF(OR(E1992="",F1992=""),"",SUMIFS('C. Consumer Service Detail'!$J$11:$J$5010,'C. Consumer Service Detail'!$D$11:$D$5010,$C1992,'C. Consumer Service Detail'!$E$11:$E$5010,$D1992,'C. Consumer Service Detail'!$F$11:$F$5010,'B. Consumer Budget'!$G1992,'C. Consumer Service Detail'!$P$11:$P$5010,"Denied"))</f>
        <v/>
      </c>
    </row>
    <row r="1993" spans="2:15" x14ac:dyDescent="0.25">
      <c r="B1993" s="64">
        <f t="shared" si="31"/>
        <v>1983</v>
      </c>
      <c r="C1993" s="68"/>
      <c r="D1993" s="69"/>
      <c r="E1993" s="103"/>
      <c r="F1993" s="69"/>
      <c r="G1993" s="89"/>
      <c r="H1993" s="69"/>
      <c r="I1993" s="70"/>
      <c r="J1993" s="70"/>
      <c r="K1993" s="121">
        <f>'B. Consumer Budget'!$I1993-'B. Consumer Budget'!$J1993</f>
        <v>0</v>
      </c>
      <c r="L1993" s="120" t="str">
        <f>IF(OR(C1993="",D1993=""),"",SUMIFS('C. Consumer Service Detail'!$J$11:$J$5010,'C. Consumer Service Detail'!$D$11:$D$5010,$C1993,'C. Consumer Service Detail'!$E$11:$E$5010,$D1993,'C. Consumer Service Detail'!$F$11:$F$5010,'B. Consumer Budget'!$G1993))</f>
        <v/>
      </c>
      <c r="M1993" s="120">
        <f>IF('B. Consumer Budget'!$K1993&lt;0,0,IF('B. Consumer Budget'!$L1993&gt;'B. Consumer Budget'!$K1993,'B. Consumer Budget'!$K1993,'B. Consumer Budget'!$L1993))</f>
        <v>0</v>
      </c>
      <c r="N1993" s="120" t="str">
        <f>IF('B. Consumer Budget'!$L1993="","",'B. Consumer Budget'!$M1993-'B. Consumer Budget'!$L1993)</f>
        <v/>
      </c>
      <c r="O1993" s="63" t="str">
        <f>IF(OR(E1993="",F1993=""),"",SUMIFS('C. Consumer Service Detail'!$J$11:$J$5010,'C. Consumer Service Detail'!$D$11:$D$5010,$C1993,'C. Consumer Service Detail'!$E$11:$E$5010,$D1993,'C. Consumer Service Detail'!$F$11:$F$5010,'B. Consumer Budget'!$G1993,'C. Consumer Service Detail'!$P$11:$P$5010,"Denied"))</f>
        <v/>
      </c>
    </row>
    <row r="1994" spans="2:15" x14ac:dyDescent="0.25">
      <c r="B1994" s="64">
        <f t="shared" si="31"/>
        <v>1984</v>
      </c>
      <c r="C1994" s="65"/>
      <c r="D1994" s="66"/>
      <c r="E1994" s="104"/>
      <c r="F1994" s="66"/>
      <c r="G1994" s="88"/>
      <c r="H1994" s="66"/>
      <c r="I1994" s="67"/>
      <c r="J1994" s="67"/>
      <c r="K1994" s="121">
        <f>'B. Consumer Budget'!$I1994-'B. Consumer Budget'!$J1994</f>
        <v>0</v>
      </c>
      <c r="L1994" s="120" t="str">
        <f>IF(OR(C1994="",D1994=""),"",SUMIFS('C. Consumer Service Detail'!$J$11:$J$5010,'C. Consumer Service Detail'!$D$11:$D$5010,$C1994,'C. Consumer Service Detail'!$E$11:$E$5010,$D1994,'C. Consumer Service Detail'!$F$11:$F$5010,'B. Consumer Budget'!$G1994))</f>
        <v/>
      </c>
      <c r="M1994" s="120">
        <f>IF('B. Consumer Budget'!$K1994&lt;0,0,IF('B. Consumer Budget'!$L1994&gt;'B. Consumer Budget'!$K1994,'B. Consumer Budget'!$K1994,'B. Consumer Budget'!$L1994))</f>
        <v>0</v>
      </c>
      <c r="N1994" s="120" t="str">
        <f>IF('B. Consumer Budget'!$L1994="","",'B. Consumer Budget'!$M1994-'B. Consumer Budget'!$L1994)</f>
        <v/>
      </c>
      <c r="O1994" s="63" t="str">
        <f>IF(OR(E1994="",F1994=""),"",SUMIFS('C. Consumer Service Detail'!$J$11:$J$5010,'C. Consumer Service Detail'!$D$11:$D$5010,$C1994,'C. Consumer Service Detail'!$E$11:$E$5010,$D1994,'C. Consumer Service Detail'!$F$11:$F$5010,'B. Consumer Budget'!$G1994,'C. Consumer Service Detail'!$P$11:$P$5010,"Denied"))</f>
        <v/>
      </c>
    </row>
    <row r="1995" spans="2:15" x14ac:dyDescent="0.25">
      <c r="B1995" s="64">
        <f t="shared" si="31"/>
        <v>1985</v>
      </c>
      <c r="C1995" s="68"/>
      <c r="D1995" s="69"/>
      <c r="E1995" s="103"/>
      <c r="F1995" s="69"/>
      <c r="G1995" s="89"/>
      <c r="H1995" s="69"/>
      <c r="I1995" s="70"/>
      <c r="J1995" s="70"/>
      <c r="K1995" s="121">
        <f>'B. Consumer Budget'!$I1995-'B. Consumer Budget'!$J1995</f>
        <v>0</v>
      </c>
      <c r="L1995" s="120" t="str">
        <f>IF(OR(C1995="",D1995=""),"",SUMIFS('C. Consumer Service Detail'!$J$11:$J$5010,'C. Consumer Service Detail'!$D$11:$D$5010,$C1995,'C. Consumer Service Detail'!$E$11:$E$5010,$D1995,'C. Consumer Service Detail'!$F$11:$F$5010,'B. Consumer Budget'!$G1995))</f>
        <v/>
      </c>
      <c r="M1995" s="120">
        <f>IF('B. Consumer Budget'!$K1995&lt;0,0,IF('B. Consumer Budget'!$L1995&gt;'B. Consumer Budget'!$K1995,'B. Consumer Budget'!$K1995,'B. Consumer Budget'!$L1995))</f>
        <v>0</v>
      </c>
      <c r="N1995" s="120" t="str">
        <f>IF('B. Consumer Budget'!$L1995="","",'B. Consumer Budget'!$M1995-'B. Consumer Budget'!$L1995)</f>
        <v/>
      </c>
      <c r="O1995" s="63" t="str">
        <f>IF(OR(E1995="",F1995=""),"",SUMIFS('C. Consumer Service Detail'!$J$11:$J$5010,'C. Consumer Service Detail'!$D$11:$D$5010,$C1995,'C. Consumer Service Detail'!$E$11:$E$5010,$D1995,'C. Consumer Service Detail'!$F$11:$F$5010,'B. Consumer Budget'!$G1995,'C. Consumer Service Detail'!$P$11:$P$5010,"Denied"))</f>
        <v/>
      </c>
    </row>
    <row r="1996" spans="2:15" x14ac:dyDescent="0.25">
      <c r="B1996" s="64">
        <f t="shared" si="31"/>
        <v>1986</v>
      </c>
      <c r="C1996" s="65"/>
      <c r="D1996" s="66"/>
      <c r="E1996" s="104"/>
      <c r="F1996" s="66"/>
      <c r="G1996" s="88"/>
      <c r="H1996" s="66"/>
      <c r="I1996" s="67"/>
      <c r="J1996" s="67"/>
      <c r="K1996" s="121">
        <f>'B. Consumer Budget'!$I1996-'B. Consumer Budget'!$J1996</f>
        <v>0</v>
      </c>
      <c r="L1996" s="120" t="str">
        <f>IF(OR(C1996="",D1996=""),"",SUMIFS('C. Consumer Service Detail'!$J$11:$J$5010,'C. Consumer Service Detail'!$D$11:$D$5010,$C1996,'C. Consumer Service Detail'!$E$11:$E$5010,$D1996,'C. Consumer Service Detail'!$F$11:$F$5010,'B. Consumer Budget'!$G1996))</f>
        <v/>
      </c>
      <c r="M1996" s="120">
        <f>IF('B. Consumer Budget'!$K1996&lt;0,0,IF('B. Consumer Budget'!$L1996&gt;'B. Consumer Budget'!$K1996,'B. Consumer Budget'!$K1996,'B. Consumer Budget'!$L1996))</f>
        <v>0</v>
      </c>
      <c r="N1996" s="120" t="str">
        <f>IF('B. Consumer Budget'!$L1996="","",'B. Consumer Budget'!$M1996-'B. Consumer Budget'!$L1996)</f>
        <v/>
      </c>
      <c r="O1996" s="63" t="str">
        <f>IF(OR(E1996="",F1996=""),"",SUMIFS('C. Consumer Service Detail'!$J$11:$J$5010,'C. Consumer Service Detail'!$D$11:$D$5010,$C1996,'C. Consumer Service Detail'!$E$11:$E$5010,$D1996,'C. Consumer Service Detail'!$F$11:$F$5010,'B. Consumer Budget'!$G1996,'C. Consumer Service Detail'!$P$11:$P$5010,"Denied"))</f>
        <v/>
      </c>
    </row>
    <row r="1997" spans="2:15" x14ac:dyDescent="0.25">
      <c r="B1997" s="64">
        <f t="shared" si="31"/>
        <v>1987</v>
      </c>
      <c r="C1997" s="68"/>
      <c r="D1997" s="69"/>
      <c r="E1997" s="103"/>
      <c r="F1997" s="69"/>
      <c r="G1997" s="89"/>
      <c r="H1997" s="69"/>
      <c r="I1997" s="70"/>
      <c r="J1997" s="70"/>
      <c r="K1997" s="121">
        <f>'B. Consumer Budget'!$I1997-'B. Consumer Budget'!$J1997</f>
        <v>0</v>
      </c>
      <c r="L1997" s="120" t="str">
        <f>IF(OR(C1997="",D1997=""),"",SUMIFS('C. Consumer Service Detail'!$J$11:$J$5010,'C. Consumer Service Detail'!$D$11:$D$5010,$C1997,'C. Consumer Service Detail'!$E$11:$E$5010,$D1997,'C. Consumer Service Detail'!$F$11:$F$5010,'B. Consumer Budget'!$G1997))</f>
        <v/>
      </c>
      <c r="M1997" s="120">
        <f>IF('B. Consumer Budget'!$K1997&lt;0,0,IF('B. Consumer Budget'!$L1997&gt;'B. Consumer Budget'!$K1997,'B. Consumer Budget'!$K1997,'B. Consumer Budget'!$L1997))</f>
        <v>0</v>
      </c>
      <c r="N1997" s="120" t="str">
        <f>IF('B. Consumer Budget'!$L1997="","",'B. Consumer Budget'!$M1997-'B. Consumer Budget'!$L1997)</f>
        <v/>
      </c>
      <c r="O1997" s="63" t="str">
        <f>IF(OR(E1997="",F1997=""),"",SUMIFS('C. Consumer Service Detail'!$J$11:$J$5010,'C. Consumer Service Detail'!$D$11:$D$5010,$C1997,'C. Consumer Service Detail'!$E$11:$E$5010,$D1997,'C. Consumer Service Detail'!$F$11:$F$5010,'B. Consumer Budget'!$G1997,'C. Consumer Service Detail'!$P$11:$P$5010,"Denied"))</f>
        <v/>
      </c>
    </row>
    <row r="1998" spans="2:15" x14ac:dyDescent="0.25">
      <c r="B1998" s="64">
        <f t="shared" si="31"/>
        <v>1988</v>
      </c>
      <c r="C1998" s="65"/>
      <c r="D1998" s="66"/>
      <c r="E1998" s="104"/>
      <c r="F1998" s="66"/>
      <c r="G1998" s="88"/>
      <c r="H1998" s="66"/>
      <c r="I1998" s="67"/>
      <c r="J1998" s="67"/>
      <c r="K1998" s="121">
        <f>'B. Consumer Budget'!$I1998-'B. Consumer Budget'!$J1998</f>
        <v>0</v>
      </c>
      <c r="L1998" s="120" t="str">
        <f>IF(OR(C1998="",D1998=""),"",SUMIFS('C. Consumer Service Detail'!$J$11:$J$5010,'C. Consumer Service Detail'!$D$11:$D$5010,$C1998,'C. Consumer Service Detail'!$E$11:$E$5010,$D1998,'C. Consumer Service Detail'!$F$11:$F$5010,'B. Consumer Budget'!$G1998))</f>
        <v/>
      </c>
      <c r="M1998" s="120">
        <f>IF('B. Consumer Budget'!$K1998&lt;0,0,IF('B. Consumer Budget'!$L1998&gt;'B. Consumer Budget'!$K1998,'B. Consumer Budget'!$K1998,'B. Consumer Budget'!$L1998))</f>
        <v>0</v>
      </c>
      <c r="N1998" s="120" t="str">
        <f>IF('B. Consumer Budget'!$L1998="","",'B. Consumer Budget'!$M1998-'B. Consumer Budget'!$L1998)</f>
        <v/>
      </c>
      <c r="O1998" s="63" t="str">
        <f>IF(OR(E1998="",F1998=""),"",SUMIFS('C. Consumer Service Detail'!$J$11:$J$5010,'C. Consumer Service Detail'!$D$11:$D$5010,$C1998,'C. Consumer Service Detail'!$E$11:$E$5010,$D1998,'C. Consumer Service Detail'!$F$11:$F$5010,'B. Consumer Budget'!$G1998,'C. Consumer Service Detail'!$P$11:$P$5010,"Denied"))</f>
        <v/>
      </c>
    </row>
    <row r="1999" spans="2:15" x14ac:dyDescent="0.25">
      <c r="B1999" s="64">
        <f t="shared" si="31"/>
        <v>1989</v>
      </c>
      <c r="C1999" s="68"/>
      <c r="D1999" s="69"/>
      <c r="E1999" s="103"/>
      <c r="F1999" s="69"/>
      <c r="G1999" s="89"/>
      <c r="H1999" s="69"/>
      <c r="I1999" s="70"/>
      <c r="J1999" s="70"/>
      <c r="K1999" s="121">
        <f>'B. Consumer Budget'!$I1999-'B. Consumer Budget'!$J1999</f>
        <v>0</v>
      </c>
      <c r="L1999" s="120" t="str">
        <f>IF(OR(C1999="",D1999=""),"",SUMIFS('C. Consumer Service Detail'!$J$11:$J$5010,'C. Consumer Service Detail'!$D$11:$D$5010,$C1999,'C. Consumer Service Detail'!$E$11:$E$5010,$D1999,'C. Consumer Service Detail'!$F$11:$F$5010,'B. Consumer Budget'!$G1999))</f>
        <v/>
      </c>
      <c r="M1999" s="120">
        <f>IF('B. Consumer Budget'!$K1999&lt;0,0,IF('B. Consumer Budget'!$L1999&gt;'B. Consumer Budget'!$K1999,'B. Consumer Budget'!$K1999,'B. Consumer Budget'!$L1999))</f>
        <v>0</v>
      </c>
      <c r="N1999" s="120" t="str">
        <f>IF('B. Consumer Budget'!$L1999="","",'B. Consumer Budget'!$M1999-'B. Consumer Budget'!$L1999)</f>
        <v/>
      </c>
      <c r="O1999" s="63" t="str">
        <f>IF(OR(E1999="",F1999=""),"",SUMIFS('C. Consumer Service Detail'!$J$11:$J$5010,'C. Consumer Service Detail'!$D$11:$D$5010,$C1999,'C. Consumer Service Detail'!$E$11:$E$5010,$D1999,'C. Consumer Service Detail'!$F$11:$F$5010,'B. Consumer Budget'!$G1999,'C. Consumer Service Detail'!$P$11:$P$5010,"Denied"))</f>
        <v/>
      </c>
    </row>
    <row r="2000" spans="2:15" x14ac:dyDescent="0.25">
      <c r="B2000" s="64">
        <f t="shared" si="31"/>
        <v>1990</v>
      </c>
      <c r="C2000" s="65"/>
      <c r="D2000" s="66"/>
      <c r="E2000" s="104"/>
      <c r="F2000" s="66"/>
      <c r="G2000" s="88"/>
      <c r="H2000" s="66"/>
      <c r="I2000" s="67"/>
      <c r="J2000" s="67"/>
      <c r="K2000" s="121">
        <f>'B. Consumer Budget'!$I2000-'B. Consumer Budget'!$J2000</f>
        <v>0</v>
      </c>
      <c r="L2000" s="120" t="str">
        <f>IF(OR(C2000="",D2000=""),"",SUMIFS('C. Consumer Service Detail'!$J$11:$J$5010,'C. Consumer Service Detail'!$D$11:$D$5010,$C2000,'C. Consumer Service Detail'!$E$11:$E$5010,$D2000,'C. Consumer Service Detail'!$F$11:$F$5010,'B. Consumer Budget'!$G2000))</f>
        <v/>
      </c>
      <c r="M2000" s="120">
        <f>IF('B. Consumer Budget'!$K2000&lt;0,0,IF('B. Consumer Budget'!$L2000&gt;'B. Consumer Budget'!$K2000,'B. Consumer Budget'!$K2000,'B. Consumer Budget'!$L2000))</f>
        <v>0</v>
      </c>
      <c r="N2000" s="120" t="str">
        <f>IF('B. Consumer Budget'!$L2000="","",'B. Consumer Budget'!$M2000-'B. Consumer Budget'!$L2000)</f>
        <v/>
      </c>
      <c r="O2000" s="63" t="str">
        <f>IF(OR(E2000="",F2000=""),"",SUMIFS('C. Consumer Service Detail'!$J$11:$J$5010,'C. Consumer Service Detail'!$D$11:$D$5010,$C2000,'C. Consumer Service Detail'!$E$11:$E$5010,$D2000,'C. Consumer Service Detail'!$F$11:$F$5010,'B. Consumer Budget'!$G2000,'C. Consumer Service Detail'!$P$11:$P$5010,"Denied"))</f>
        <v/>
      </c>
    </row>
    <row r="2001" spans="2:15" x14ac:dyDescent="0.25">
      <c r="B2001" s="64">
        <f t="shared" si="31"/>
        <v>1991</v>
      </c>
      <c r="C2001" s="68"/>
      <c r="D2001" s="69"/>
      <c r="E2001" s="103"/>
      <c r="F2001" s="69"/>
      <c r="G2001" s="89"/>
      <c r="H2001" s="69"/>
      <c r="I2001" s="70"/>
      <c r="J2001" s="70"/>
      <c r="K2001" s="121">
        <f>'B. Consumer Budget'!$I2001-'B. Consumer Budget'!$J2001</f>
        <v>0</v>
      </c>
      <c r="L2001" s="120" t="str">
        <f>IF(OR(C2001="",D2001=""),"",SUMIFS('C. Consumer Service Detail'!$J$11:$J$5010,'C. Consumer Service Detail'!$D$11:$D$5010,$C2001,'C. Consumer Service Detail'!$E$11:$E$5010,$D2001,'C. Consumer Service Detail'!$F$11:$F$5010,'B. Consumer Budget'!$G2001))</f>
        <v/>
      </c>
      <c r="M2001" s="120">
        <f>IF('B. Consumer Budget'!$K2001&lt;0,0,IF('B. Consumer Budget'!$L2001&gt;'B. Consumer Budget'!$K2001,'B. Consumer Budget'!$K2001,'B. Consumer Budget'!$L2001))</f>
        <v>0</v>
      </c>
      <c r="N2001" s="120" t="str">
        <f>IF('B. Consumer Budget'!$L2001="","",'B. Consumer Budget'!$M2001-'B. Consumer Budget'!$L2001)</f>
        <v/>
      </c>
      <c r="O2001" s="63" t="str">
        <f>IF(OR(E2001="",F2001=""),"",SUMIFS('C. Consumer Service Detail'!$J$11:$J$5010,'C. Consumer Service Detail'!$D$11:$D$5010,$C2001,'C. Consumer Service Detail'!$E$11:$E$5010,$D2001,'C. Consumer Service Detail'!$F$11:$F$5010,'B. Consumer Budget'!$G2001,'C. Consumer Service Detail'!$P$11:$P$5010,"Denied"))</f>
        <v/>
      </c>
    </row>
    <row r="2002" spans="2:15" x14ac:dyDescent="0.25">
      <c r="B2002" s="64">
        <f t="shared" ref="B2002:B2010" si="32">B2001+1</f>
        <v>1992</v>
      </c>
      <c r="C2002" s="65"/>
      <c r="D2002" s="66"/>
      <c r="E2002" s="104"/>
      <c r="F2002" s="66"/>
      <c r="G2002" s="88"/>
      <c r="H2002" s="66"/>
      <c r="I2002" s="67"/>
      <c r="J2002" s="67"/>
      <c r="K2002" s="121">
        <f>'B. Consumer Budget'!$I2002-'B. Consumer Budget'!$J2002</f>
        <v>0</v>
      </c>
      <c r="L2002" s="120" t="str">
        <f>IF(OR(C2002="",D2002=""),"",SUMIFS('C. Consumer Service Detail'!$J$11:$J$5010,'C. Consumer Service Detail'!$D$11:$D$5010,$C2002,'C. Consumer Service Detail'!$E$11:$E$5010,$D2002,'C. Consumer Service Detail'!$F$11:$F$5010,'B. Consumer Budget'!$G2002))</f>
        <v/>
      </c>
      <c r="M2002" s="120">
        <f>IF('B. Consumer Budget'!$K2002&lt;0,0,IF('B. Consumer Budget'!$L2002&gt;'B. Consumer Budget'!$K2002,'B. Consumer Budget'!$K2002,'B. Consumer Budget'!$L2002))</f>
        <v>0</v>
      </c>
      <c r="N2002" s="120" t="str">
        <f>IF('B. Consumer Budget'!$L2002="","",'B. Consumer Budget'!$M2002-'B. Consumer Budget'!$L2002)</f>
        <v/>
      </c>
      <c r="O2002" s="63" t="str">
        <f>IF(OR(E2002="",F2002=""),"",SUMIFS('C. Consumer Service Detail'!$J$11:$J$5010,'C. Consumer Service Detail'!$D$11:$D$5010,$C2002,'C. Consumer Service Detail'!$E$11:$E$5010,$D2002,'C. Consumer Service Detail'!$F$11:$F$5010,'B. Consumer Budget'!$G2002,'C. Consumer Service Detail'!$P$11:$P$5010,"Denied"))</f>
        <v/>
      </c>
    </row>
    <row r="2003" spans="2:15" x14ac:dyDescent="0.25">
      <c r="B2003" s="64">
        <f t="shared" si="32"/>
        <v>1993</v>
      </c>
      <c r="C2003" s="68"/>
      <c r="D2003" s="69"/>
      <c r="E2003" s="103"/>
      <c r="F2003" s="69"/>
      <c r="G2003" s="89"/>
      <c r="H2003" s="69"/>
      <c r="I2003" s="70"/>
      <c r="J2003" s="70"/>
      <c r="K2003" s="121">
        <f>'B. Consumer Budget'!$I2003-'B. Consumer Budget'!$J2003</f>
        <v>0</v>
      </c>
      <c r="L2003" s="120" t="str">
        <f>IF(OR(C2003="",D2003=""),"",SUMIFS('C. Consumer Service Detail'!$J$11:$J$5010,'C. Consumer Service Detail'!$D$11:$D$5010,$C2003,'C. Consumer Service Detail'!$E$11:$E$5010,$D2003,'C. Consumer Service Detail'!$F$11:$F$5010,'B. Consumer Budget'!$G2003))</f>
        <v/>
      </c>
      <c r="M2003" s="120">
        <f>IF('B. Consumer Budget'!$K2003&lt;0,0,IF('B. Consumer Budget'!$L2003&gt;'B. Consumer Budget'!$K2003,'B. Consumer Budget'!$K2003,'B. Consumer Budget'!$L2003))</f>
        <v>0</v>
      </c>
      <c r="N2003" s="120" t="str">
        <f>IF('B. Consumer Budget'!$L2003="","",'B. Consumer Budget'!$M2003-'B. Consumer Budget'!$L2003)</f>
        <v/>
      </c>
      <c r="O2003" s="63" t="str">
        <f>IF(OR(E2003="",F2003=""),"",SUMIFS('C. Consumer Service Detail'!$J$11:$J$5010,'C. Consumer Service Detail'!$D$11:$D$5010,$C2003,'C. Consumer Service Detail'!$E$11:$E$5010,$D2003,'C. Consumer Service Detail'!$F$11:$F$5010,'B. Consumer Budget'!$G2003,'C. Consumer Service Detail'!$P$11:$P$5010,"Denied"))</f>
        <v/>
      </c>
    </row>
    <row r="2004" spans="2:15" x14ac:dyDescent="0.25">
      <c r="B2004" s="64">
        <f t="shared" si="32"/>
        <v>1994</v>
      </c>
      <c r="C2004" s="65"/>
      <c r="D2004" s="66"/>
      <c r="E2004" s="104"/>
      <c r="F2004" s="66"/>
      <c r="G2004" s="88"/>
      <c r="H2004" s="66"/>
      <c r="I2004" s="67"/>
      <c r="J2004" s="67"/>
      <c r="K2004" s="121">
        <f>'B. Consumer Budget'!$I2004-'B. Consumer Budget'!$J2004</f>
        <v>0</v>
      </c>
      <c r="L2004" s="120" t="str">
        <f>IF(OR(C2004="",D2004=""),"",SUMIFS('C. Consumer Service Detail'!$J$11:$J$5010,'C. Consumer Service Detail'!$D$11:$D$5010,$C2004,'C. Consumer Service Detail'!$E$11:$E$5010,$D2004,'C. Consumer Service Detail'!$F$11:$F$5010,'B. Consumer Budget'!$G2004))</f>
        <v/>
      </c>
      <c r="M2004" s="120">
        <f>IF('B. Consumer Budget'!$K2004&lt;0,0,IF('B. Consumer Budget'!$L2004&gt;'B. Consumer Budget'!$K2004,'B. Consumer Budget'!$K2004,'B. Consumer Budget'!$L2004))</f>
        <v>0</v>
      </c>
      <c r="N2004" s="120" t="str">
        <f>IF('B. Consumer Budget'!$L2004="","",'B. Consumer Budget'!$M2004-'B. Consumer Budget'!$L2004)</f>
        <v/>
      </c>
      <c r="O2004" s="63" t="str">
        <f>IF(OR(E2004="",F2004=""),"",SUMIFS('C. Consumer Service Detail'!$J$11:$J$5010,'C. Consumer Service Detail'!$D$11:$D$5010,$C2004,'C. Consumer Service Detail'!$E$11:$E$5010,$D2004,'C. Consumer Service Detail'!$F$11:$F$5010,'B. Consumer Budget'!$G2004,'C. Consumer Service Detail'!$P$11:$P$5010,"Denied"))</f>
        <v/>
      </c>
    </row>
    <row r="2005" spans="2:15" x14ac:dyDescent="0.25">
      <c r="B2005" s="64">
        <f t="shared" si="32"/>
        <v>1995</v>
      </c>
      <c r="C2005" s="68"/>
      <c r="D2005" s="69"/>
      <c r="E2005" s="103"/>
      <c r="F2005" s="69"/>
      <c r="G2005" s="89"/>
      <c r="H2005" s="69"/>
      <c r="I2005" s="70"/>
      <c r="J2005" s="70"/>
      <c r="K2005" s="121">
        <f>'B. Consumer Budget'!$I2005-'B. Consumer Budget'!$J2005</f>
        <v>0</v>
      </c>
      <c r="L2005" s="120" t="str">
        <f>IF(OR(C2005="",D2005=""),"",SUMIFS('C. Consumer Service Detail'!$J$11:$J$5010,'C. Consumer Service Detail'!$D$11:$D$5010,$C2005,'C. Consumer Service Detail'!$E$11:$E$5010,$D2005,'C. Consumer Service Detail'!$F$11:$F$5010,'B. Consumer Budget'!$G2005))</f>
        <v/>
      </c>
      <c r="M2005" s="120">
        <f>IF('B. Consumer Budget'!$K2005&lt;0,0,IF('B. Consumer Budget'!$L2005&gt;'B. Consumer Budget'!$K2005,'B. Consumer Budget'!$K2005,'B. Consumer Budget'!$L2005))</f>
        <v>0</v>
      </c>
      <c r="N2005" s="120" t="str">
        <f>IF('B. Consumer Budget'!$L2005="","",'B. Consumer Budget'!$M2005-'B. Consumer Budget'!$L2005)</f>
        <v/>
      </c>
      <c r="O2005" s="63" t="str">
        <f>IF(OR(E2005="",F2005=""),"",SUMIFS('C. Consumer Service Detail'!$J$11:$J$5010,'C. Consumer Service Detail'!$D$11:$D$5010,$C2005,'C. Consumer Service Detail'!$E$11:$E$5010,$D2005,'C. Consumer Service Detail'!$F$11:$F$5010,'B. Consumer Budget'!$G2005,'C. Consumer Service Detail'!$P$11:$P$5010,"Denied"))</f>
        <v/>
      </c>
    </row>
    <row r="2006" spans="2:15" x14ac:dyDescent="0.25">
      <c r="B2006" s="64">
        <f t="shared" si="32"/>
        <v>1996</v>
      </c>
      <c r="C2006" s="65"/>
      <c r="D2006" s="66"/>
      <c r="E2006" s="104"/>
      <c r="F2006" s="66"/>
      <c r="G2006" s="88"/>
      <c r="H2006" s="66"/>
      <c r="I2006" s="67"/>
      <c r="J2006" s="67"/>
      <c r="K2006" s="121">
        <f>'B. Consumer Budget'!$I2006-'B. Consumer Budget'!$J2006</f>
        <v>0</v>
      </c>
      <c r="L2006" s="120" t="str">
        <f>IF(OR(C2006="",D2006=""),"",SUMIFS('C. Consumer Service Detail'!$J$11:$J$5010,'C. Consumer Service Detail'!$D$11:$D$5010,$C2006,'C. Consumer Service Detail'!$E$11:$E$5010,$D2006,'C. Consumer Service Detail'!$F$11:$F$5010,'B. Consumer Budget'!$G2006))</f>
        <v/>
      </c>
      <c r="M2006" s="120">
        <f>IF('B. Consumer Budget'!$K2006&lt;0,0,IF('B. Consumer Budget'!$L2006&gt;'B. Consumer Budget'!$K2006,'B. Consumer Budget'!$K2006,'B. Consumer Budget'!$L2006))</f>
        <v>0</v>
      </c>
      <c r="N2006" s="120" t="str">
        <f>IF('B. Consumer Budget'!$L2006="","",'B. Consumer Budget'!$M2006-'B. Consumer Budget'!$L2006)</f>
        <v/>
      </c>
      <c r="O2006" s="63" t="str">
        <f>IF(OR(E2006="",F2006=""),"",SUMIFS('C. Consumer Service Detail'!$J$11:$J$5010,'C. Consumer Service Detail'!$D$11:$D$5010,$C2006,'C. Consumer Service Detail'!$E$11:$E$5010,$D2006,'C. Consumer Service Detail'!$F$11:$F$5010,'B. Consumer Budget'!$G2006,'C. Consumer Service Detail'!$P$11:$P$5010,"Denied"))</f>
        <v/>
      </c>
    </row>
    <row r="2007" spans="2:15" x14ac:dyDescent="0.25">
      <c r="B2007" s="64">
        <f t="shared" si="32"/>
        <v>1997</v>
      </c>
      <c r="C2007" s="68"/>
      <c r="D2007" s="69"/>
      <c r="E2007" s="103"/>
      <c r="F2007" s="69"/>
      <c r="G2007" s="89"/>
      <c r="H2007" s="69"/>
      <c r="I2007" s="70"/>
      <c r="J2007" s="70"/>
      <c r="K2007" s="121">
        <f>'B. Consumer Budget'!$I2007-'B. Consumer Budget'!$J2007</f>
        <v>0</v>
      </c>
      <c r="L2007" s="120" t="str">
        <f>IF(OR(C2007="",D2007=""),"",SUMIFS('C. Consumer Service Detail'!$J$11:$J$5010,'C. Consumer Service Detail'!$D$11:$D$5010,$C2007,'C. Consumer Service Detail'!$E$11:$E$5010,$D2007,'C. Consumer Service Detail'!$F$11:$F$5010,'B. Consumer Budget'!$G2007))</f>
        <v/>
      </c>
      <c r="M2007" s="120">
        <f>IF('B. Consumer Budget'!$K2007&lt;0,0,IF('B. Consumer Budget'!$L2007&gt;'B. Consumer Budget'!$K2007,'B. Consumer Budget'!$K2007,'B. Consumer Budget'!$L2007))</f>
        <v>0</v>
      </c>
      <c r="N2007" s="120" t="str">
        <f>IF('B. Consumer Budget'!$L2007="","",'B. Consumer Budget'!$M2007-'B. Consumer Budget'!$L2007)</f>
        <v/>
      </c>
      <c r="O2007" s="63" t="str">
        <f>IF(OR(E2007="",F2007=""),"",SUMIFS('C. Consumer Service Detail'!$J$11:$J$5010,'C. Consumer Service Detail'!$D$11:$D$5010,$C2007,'C. Consumer Service Detail'!$E$11:$E$5010,$D2007,'C. Consumer Service Detail'!$F$11:$F$5010,'B. Consumer Budget'!$G2007,'C. Consumer Service Detail'!$P$11:$P$5010,"Denied"))</f>
        <v/>
      </c>
    </row>
    <row r="2008" spans="2:15" x14ac:dyDescent="0.25">
      <c r="B2008" s="64">
        <f t="shared" si="32"/>
        <v>1998</v>
      </c>
      <c r="C2008" s="65"/>
      <c r="D2008" s="66"/>
      <c r="E2008" s="104"/>
      <c r="F2008" s="66"/>
      <c r="G2008" s="88"/>
      <c r="H2008" s="66"/>
      <c r="I2008" s="67"/>
      <c r="J2008" s="67"/>
      <c r="K2008" s="121">
        <f>'B. Consumer Budget'!$I2008-'B. Consumer Budget'!$J2008</f>
        <v>0</v>
      </c>
      <c r="L2008" s="120" t="str">
        <f>IF(OR(C2008="",D2008=""),"",SUMIFS('C. Consumer Service Detail'!$J$11:$J$5010,'C. Consumer Service Detail'!$D$11:$D$5010,$C2008,'C. Consumer Service Detail'!$E$11:$E$5010,$D2008,'C. Consumer Service Detail'!$F$11:$F$5010,'B. Consumer Budget'!$G2008))</f>
        <v/>
      </c>
      <c r="M2008" s="120">
        <f>IF('B. Consumer Budget'!$K2008&lt;0,0,IF('B. Consumer Budget'!$L2008&gt;'B. Consumer Budget'!$K2008,'B. Consumer Budget'!$K2008,'B. Consumer Budget'!$L2008))</f>
        <v>0</v>
      </c>
      <c r="N2008" s="120" t="str">
        <f>IF('B. Consumer Budget'!$L2008="","",'B. Consumer Budget'!$M2008-'B. Consumer Budget'!$L2008)</f>
        <v/>
      </c>
      <c r="O2008" s="63" t="str">
        <f>IF(OR(E2008="",F2008=""),"",SUMIFS('C. Consumer Service Detail'!$J$11:$J$5010,'C. Consumer Service Detail'!$D$11:$D$5010,$C2008,'C. Consumer Service Detail'!$E$11:$E$5010,$D2008,'C. Consumer Service Detail'!$F$11:$F$5010,'B. Consumer Budget'!$G2008,'C. Consumer Service Detail'!$P$11:$P$5010,"Denied"))</f>
        <v/>
      </c>
    </row>
    <row r="2009" spans="2:15" x14ac:dyDescent="0.25">
      <c r="B2009" s="64">
        <f t="shared" si="32"/>
        <v>1999</v>
      </c>
      <c r="C2009" s="68"/>
      <c r="D2009" s="69"/>
      <c r="E2009" s="103"/>
      <c r="F2009" s="69"/>
      <c r="G2009" s="89"/>
      <c r="H2009" s="69"/>
      <c r="I2009" s="70"/>
      <c r="J2009" s="70"/>
      <c r="K2009" s="121">
        <f>'B. Consumer Budget'!$I2009-'B. Consumer Budget'!$J2009</f>
        <v>0</v>
      </c>
      <c r="L2009" s="120" t="str">
        <f>IF(OR(C2009="",D2009=""),"",SUMIFS('C. Consumer Service Detail'!$J$11:$J$5010,'C. Consumer Service Detail'!$D$11:$D$5010,$C2009,'C. Consumer Service Detail'!$E$11:$E$5010,$D2009,'C. Consumer Service Detail'!$F$11:$F$5010,'B. Consumer Budget'!$G2009))</f>
        <v/>
      </c>
      <c r="M2009" s="120">
        <f>IF('B. Consumer Budget'!$K2009&lt;0,0,IF('B. Consumer Budget'!$L2009&gt;'B. Consumer Budget'!$K2009,'B. Consumer Budget'!$K2009,'B. Consumer Budget'!$L2009))</f>
        <v>0</v>
      </c>
      <c r="N2009" s="120" t="str">
        <f>IF('B. Consumer Budget'!$L2009="","",'B. Consumer Budget'!$M2009-'B. Consumer Budget'!$L2009)</f>
        <v/>
      </c>
      <c r="O2009" s="63" t="str">
        <f>IF(OR(E2009="",F2009=""),"",SUMIFS('C. Consumer Service Detail'!$J$11:$J$5010,'C. Consumer Service Detail'!$D$11:$D$5010,$C2009,'C. Consumer Service Detail'!$E$11:$E$5010,$D2009,'C. Consumer Service Detail'!$F$11:$F$5010,'B. Consumer Budget'!$G2009,'C. Consumer Service Detail'!$P$11:$P$5010,"Denied"))</f>
        <v/>
      </c>
    </row>
    <row r="2010" spans="2:15" x14ac:dyDescent="0.25">
      <c r="B2010" s="71">
        <f t="shared" si="32"/>
        <v>2000</v>
      </c>
      <c r="C2010" s="72"/>
      <c r="D2010" s="73"/>
      <c r="E2010" s="105"/>
      <c r="F2010" s="73"/>
      <c r="G2010" s="90"/>
      <c r="H2010" s="73"/>
      <c r="I2010" s="74"/>
      <c r="J2010" s="74"/>
      <c r="K2010" s="122">
        <f>'B. Consumer Budget'!$I2010-'B. Consumer Budget'!$J2010</f>
        <v>0</v>
      </c>
      <c r="L2010" s="120" t="str">
        <f>IF(OR(C2010="",D2010=""),"",SUMIFS('C. Consumer Service Detail'!$J$11:$J$5010,'C. Consumer Service Detail'!$D$11:$D$5010,$C2010,'C. Consumer Service Detail'!$E$11:$E$5010,$D2010,'C. Consumer Service Detail'!$F$11:$F$5010,'B. Consumer Budget'!$G2010))</f>
        <v/>
      </c>
      <c r="M2010" s="120">
        <f>IF('B. Consumer Budget'!$K2010&lt;0,0,IF('B. Consumer Budget'!$L2010&gt;'B. Consumer Budget'!$K2010,'B. Consumer Budget'!$K2010,'B. Consumer Budget'!$L2010))</f>
        <v>0</v>
      </c>
      <c r="N2010" s="120" t="str">
        <f>IF('B. Consumer Budget'!$L2010="","",'B. Consumer Budget'!$M2010-'B. Consumer Budget'!$L2010)</f>
        <v/>
      </c>
      <c r="O2010" s="63" t="str">
        <f>IF(OR(E2010="",F2010=""),"",SUMIFS('C. Consumer Service Detail'!$J$11:$J$5010,'C. Consumer Service Detail'!$D$11:$D$5010,$C2010,'C. Consumer Service Detail'!$E$11:$E$5010,$D2010,'C. Consumer Service Detail'!$F$11:$F$5010,'B. Consumer Budget'!$G2010,'C. Consumer Service Detail'!$P$11:$P$5010,"Denied"))</f>
        <v/>
      </c>
    </row>
  </sheetData>
  <sheetProtection selectLockedCells="1"/>
  <dataValidations count="2">
    <dataValidation type="list" allowBlank="1" showInputMessage="1" showErrorMessage="1" sqref="F11:F2010" xr:uid="{00000000-0002-0000-0100-000000000000}">
      <formula1>"Yes, No"</formula1>
    </dataValidation>
    <dataValidation type="textLength" operator="equal" allowBlank="1" showErrorMessage="1" errorTitle="Legth limitation" error="Must be 11 digits" promptTitle="Length limitation" prompt="Must be 11 digits" sqref="E11:E2010" xr:uid="{00000000-0002-0000-0100-000001000000}">
      <formula1>11</formula1>
    </dataValidation>
  </dataValidations>
  <pageMargins left="0.5" right="0.5" top="0.5" bottom="0.5" header="0.3" footer="0.3"/>
  <pageSetup scale="57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'Table of Current Services'!$B$7:$B$30</xm:f>
          </x14:formula1>
          <xm:sqref>G11:G2010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00B050"/>
  </sheetPr>
  <dimension ref="B1:Y5010"/>
  <sheetViews>
    <sheetView showGridLines="0" showZeros="0" zoomScaleNormal="100" zoomScaleSheetLayoutView="7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F20" sqref="F20"/>
    </sheetView>
  </sheetViews>
  <sheetFormatPr defaultColWidth="9.140625" defaultRowHeight="15.75" x14ac:dyDescent="0.25"/>
  <cols>
    <col min="1" max="1" width="3.42578125" style="21" customWidth="1"/>
    <col min="2" max="2" width="5.7109375" style="21" customWidth="1"/>
    <col min="3" max="3" width="20.5703125" style="124" customWidth="1"/>
    <col min="4" max="4" width="23.42578125" style="21" customWidth="1"/>
    <col min="5" max="5" width="22.5703125" style="21" customWidth="1"/>
    <col min="6" max="6" width="38" style="21" customWidth="1"/>
    <col min="7" max="7" width="16.7109375" style="21" customWidth="1"/>
    <col min="8" max="8" width="14.5703125" style="141" customWidth="1"/>
    <col min="9" max="9" width="14.5703125" style="152" customWidth="1"/>
    <col min="10" max="10" width="13" style="140" customWidth="1"/>
    <col min="11" max="11" width="12" style="134" bestFit="1" customWidth="1"/>
    <col min="12" max="12" width="10.85546875" style="134" customWidth="1"/>
    <col min="13" max="13" width="11.28515625" style="134" customWidth="1"/>
    <col min="14" max="14" width="1.85546875" style="21" customWidth="1"/>
    <col min="15" max="15" width="1.5703125" style="21" customWidth="1"/>
    <col min="16" max="16" width="10" style="21" customWidth="1"/>
    <col min="17" max="17" width="40.7109375" style="21" customWidth="1"/>
    <col min="18" max="18" width="14" style="193" customWidth="1"/>
    <col min="19" max="25" width="9.140625" style="193"/>
    <col min="26" max="16384" width="9.140625" style="21"/>
  </cols>
  <sheetData>
    <row r="1" spans="2:25" x14ac:dyDescent="0.25">
      <c r="B1" s="75"/>
      <c r="C1" s="161" t="s">
        <v>105</v>
      </c>
      <c r="D1" s="162"/>
      <c r="E1" s="163"/>
      <c r="F1" s="164"/>
      <c r="G1" s="210" t="s">
        <v>136</v>
      </c>
      <c r="H1" s="210"/>
      <c r="I1" s="210"/>
      <c r="J1" s="210"/>
    </row>
    <row r="2" spans="2:25" s="91" customFormat="1" ht="12.75" x14ac:dyDescent="0.2">
      <c r="B2" s="92"/>
      <c r="C2" s="165" t="str">
        <f>'A. Cover Page'!B8</f>
        <v>DDA FY24 Community Pathways Waiver Non-FPS Services  Invoice Template</v>
      </c>
      <c r="D2" s="93"/>
      <c r="E2" s="163"/>
      <c r="F2" s="166"/>
      <c r="G2" s="210"/>
      <c r="H2" s="210"/>
      <c r="I2" s="210"/>
      <c r="J2" s="210"/>
      <c r="K2" s="135"/>
      <c r="L2" s="135"/>
      <c r="M2" s="135"/>
      <c r="R2" s="194"/>
      <c r="S2" s="194"/>
      <c r="T2" s="194"/>
      <c r="U2" s="194"/>
      <c r="V2" s="194"/>
      <c r="W2" s="194"/>
      <c r="X2" s="194"/>
      <c r="Y2" s="194"/>
    </row>
    <row r="3" spans="2:25" x14ac:dyDescent="0.25">
      <c r="B3" s="76"/>
      <c r="C3" s="167" t="s">
        <v>28</v>
      </c>
      <c r="D3" s="92"/>
      <c r="E3" s="168"/>
      <c r="F3" s="169"/>
      <c r="G3" s="210"/>
      <c r="H3" s="210"/>
      <c r="I3" s="210"/>
      <c r="J3" s="210"/>
    </row>
    <row r="4" spans="2:25" x14ac:dyDescent="0.25">
      <c r="B4" s="76"/>
      <c r="D4" s="76"/>
      <c r="G4" s="211" t="s">
        <v>137</v>
      </c>
      <c r="H4" s="211"/>
      <c r="I4" s="211"/>
      <c r="J4" s="211"/>
    </row>
    <row r="5" spans="2:25" x14ac:dyDescent="0.25">
      <c r="C5" s="21" t="s">
        <v>3</v>
      </c>
      <c r="D5" s="123">
        <f>'A. Cover Page'!$D$13</f>
        <v>0</v>
      </c>
      <c r="G5" s="211"/>
      <c r="H5" s="211"/>
      <c r="I5" s="211"/>
      <c r="J5" s="211"/>
    </row>
    <row r="6" spans="2:25" x14ac:dyDescent="0.25">
      <c r="C6" s="21" t="s">
        <v>4</v>
      </c>
      <c r="D6" s="128">
        <f>'A. Cover Page'!$D$14</f>
        <v>0</v>
      </c>
      <c r="G6" s="211"/>
      <c r="H6" s="211"/>
      <c r="I6" s="211"/>
      <c r="J6" s="211"/>
    </row>
    <row r="8" spans="2:25" ht="16.5" customHeight="1" thickBot="1" x14ac:dyDescent="0.3">
      <c r="E8" s="24"/>
      <c r="F8" s="24"/>
      <c r="H8" s="132"/>
      <c r="I8" s="189"/>
      <c r="J8" s="208" t="s">
        <v>131</v>
      </c>
      <c r="P8" s="32"/>
    </row>
    <row r="9" spans="2:25" x14ac:dyDescent="0.25">
      <c r="C9" s="180" t="s">
        <v>48</v>
      </c>
      <c r="D9" s="50" t="s">
        <v>47</v>
      </c>
      <c r="E9" s="51" t="s">
        <v>46</v>
      </c>
      <c r="F9" s="51" t="s">
        <v>49</v>
      </c>
      <c r="G9" s="51" t="s">
        <v>50</v>
      </c>
      <c r="H9" s="133" t="s">
        <v>51</v>
      </c>
      <c r="I9" s="153" t="s">
        <v>129</v>
      </c>
      <c r="J9" s="209"/>
      <c r="K9" s="116" t="s">
        <v>55</v>
      </c>
      <c r="L9" s="116" t="s">
        <v>57</v>
      </c>
      <c r="M9" s="116" t="s">
        <v>130</v>
      </c>
      <c r="P9" s="32" t="s">
        <v>73</v>
      </c>
    </row>
    <row r="10" spans="2:25" s="24" customFormat="1" ht="51" customHeight="1" thickBot="1" x14ac:dyDescent="0.3">
      <c r="B10" s="184" t="s">
        <v>12</v>
      </c>
      <c r="C10" s="181" t="s">
        <v>2</v>
      </c>
      <c r="D10" s="177" t="s">
        <v>0</v>
      </c>
      <c r="E10" s="178" t="s">
        <v>1</v>
      </c>
      <c r="F10" s="178" t="s">
        <v>123</v>
      </c>
      <c r="G10" s="179" t="s">
        <v>135</v>
      </c>
      <c r="H10" s="192" t="s">
        <v>5</v>
      </c>
      <c r="I10" s="154" t="s">
        <v>132</v>
      </c>
      <c r="J10" s="139" t="s">
        <v>6</v>
      </c>
      <c r="K10" s="125" t="s">
        <v>138</v>
      </c>
      <c r="L10" s="125" t="s">
        <v>133</v>
      </c>
      <c r="M10" s="125" t="s">
        <v>32</v>
      </c>
      <c r="P10" s="97" t="s">
        <v>117</v>
      </c>
      <c r="Q10" s="98" t="s">
        <v>72</v>
      </c>
      <c r="R10" s="202" t="s">
        <v>74</v>
      </c>
      <c r="S10" s="195"/>
      <c r="T10" s="195"/>
      <c r="U10" s="195"/>
      <c r="V10" s="195"/>
      <c r="W10" s="195"/>
      <c r="X10" s="195"/>
      <c r="Y10" s="195"/>
    </row>
    <row r="11" spans="2:25" ht="16.5" thickBot="1" x14ac:dyDescent="0.3">
      <c r="B11" s="185">
        <v>1</v>
      </c>
      <c r="C11" s="182" t="str">
        <f t="array" ref="C11">IF(OR('C. Consumer Service Detail'!$D11="",'C. Consumer Service Detail'!$E11=""),"",INDEX('B. Consumer Budget'!$E$11:$E$2010,MATCH(1,IF('B. Consumer Budget'!$C$11:$C$2010='C. Consumer Service Detail'!$D11,IF('B. Consumer Budget'!$D$11:$D$2010='C. Consumer Service Detail'!$E11,1)),0)))</f>
        <v/>
      </c>
      <c r="D11" s="170"/>
      <c r="E11" s="81"/>
      <c r="F11" s="101"/>
      <c r="G11" s="197"/>
      <c r="H11" s="172" t="str">
        <f>IF('C. Consumer Service Detail'!$F11="","",IF('C. Consumer Service Detail'!$F11="",VLOOKUP('C. Consumer Service Detail'!$F11,'Table of Current Services'!$B$7:$F$36,'Table of Current Services'!$E$5,FALSE),VLOOKUP('C. Consumer Service Detail'!$F11,'Table of Current Services'!$B$7:$F$36,'Table of Current Services'!$D$5,FALSE)))</f>
        <v/>
      </c>
      <c r="I11" s="151"/>
      <c r="J11" s="142" t="str">
        <f>IFERROR(IF($H11&gt;0,$H11*$I11,$I11),"")</f>
        <v/>
      </c>
      <c r="K11" s="129" t="str">
        <f>IF('C. Consumer Service Detail'!$F11="","",IF('C. Consumer Service Detail'!$F11="",VLOOKUP('C. Consumer Service Detail'!$F11,'Table of Current Services'!$B$7:$F$36,'Table of Current Services'!$E$5,FALSE),VLOOKUP('C. Consumer Service Detail'!$F11,'Table of Current Services'!$B$7:$F$36,'Table of Current Services'!$E$5,FALSE)))</f>
        <v/>
      </c>
      <c r="L11" s="129" t="str">
        <f>IF('C. Consumer Service Detail'!$F11="","",IF(VLOOKUP('C. Consumer Service Detail'!$F11,'Table of Current Services'!$B$7:$F$36,'Table of Current Services'!$F$5,)="cost","Yes","No"))</f>
        <v/>
      </c>
      <c r="M11" s="129" t="str">
        <f>IFERROR(IF('C. Consumer Service Detail'!$K11="No Match","No",VLOOKUP('C. Consumer Service Detail'!$C11,'B. Consumer Budget'!$E$11:$F$2010,2,FALSE)),"")</f>
        <v/>
      </c>
      <c r="P11" s="77"/>
      <c r="Q11" s="77"/>
      <c r="R11" s="193" t="s">
        <v>76</v>
      </c>
    </row>
    <row r="12" spans="2:25" x14ac:dyDescent="0.25">
      <c r="B12" s="186">
        <f>B11+1</f>
        <v>2</v>
      </c>
      <c r="C12" s="183" t="str">
        <f t="array" ref="C12">IF(OR('C. Consumer Service Detail'!$D12="",'C. Consumer Service Detail'!$E12=""),"",INDEX('B. Consumer Budget'!$E$11:$E$2010,MATCH(1,IF('B. Consumer Budget'!$C$11:$C$2010='C. Consumer Service Detail'!$D12,IF('B. Consumer Budget'!$D$11:$D$2010='C. Consumer Service Detail'!$E12,1)),0)))</f>
        <v/>
      </c>
      <c r="D12" s="171"/>
      <c r="E12" s="79"/>
      <c r="F12" s="100"/>
      <c r="G12" s="196"/>
      <c r="H12" s="173" t="str">
        <f>IF('C. Consumer Service Detail'!$F12="","",IF('C. Consumer Service Detail'!$F12="",VLOOKUP('C. Consumer Service Detail'!$F12,'Table of Current Services'!$B$7:$F$36,'Table of Current Services'!$E$5,FALSE),VLOOKUP('C. Consumer Service Detail'!$F12,'Table of Current Services'!$B$7:$F$36,'Table of Current Services'!$D$5,FALSE)))</f>
        <v/>
      </c>
      <c r="I12" s="156"/>
      <c r="J12" s="143" t="str">
        <f t="shared" ref="J12:J74" si="0">IFERROR(IF($H12&gt;0,$H12*$I12,$I12),"")</f>
        <v/>
      </c>
      <c r="K12" s="138" t="str">
        <f>IF('C. Consumer Service Detail'!$F12="","",IF('C. Consumer Service Detail'!$F12="",VLOOKUP('C. Consumer Service Detail'!$F12,'Table of Current Services'!$B$7:$F$36,'Table of Current Services'!$E$5,FALSE),VLOOKUP('C. Consumer Service Detail'!$F12,'Table of Current Services'!$B$7:$F$36,'Table of Current Services'!$E$5,FALSE)))</f>
        <v/>
      </c>
      <c r="L12" s="130" t="str">
        <f>IF('C. Consumer Service Detail'!$F12="","",IF(VLOOKUP('C. Consumer Service Detail'!$F12,'Table of Current Services'!$B$7:$F$36,'Table of Current Services'!$F$5,)="cost","Yes","No"))</f>
        <v/>
      </c>
      <c r="M12" s="130" t="str">
        <f>IFERROR(IF('C. Consumer Service Detail'!$K12="No Match","No",VLOOKUP('C. Consumer Service Detail'!$C12,'B. Consumer Budget'!$E$11:$F$2010,2,FALSE)),"")</f>
        <v/>
      </c>
      <c r="P12" s="77"/>
      <c r="Q12" s="77"/>
      <c r="R12" s="193" t="s">
        <v>25</v>
      </c>
    </row>
    <row r="13" spans="2:25" x14ac:dyDescent="0.25">
      <c r="B13" s="186">
        <f t="shared" ref="B13:B76" si="1">B12+1</f>
        <v>3</v>
      </c>
      <c r="C13" s="183" t="str">
        <f t="array" ref="C13">IF(OR('C. Consumer Service Detail'!$D13="",'C. Consumer Service Detail'!$E13=""),"",INDEX('B. Consumer Budget'!$E$11:$E$2010,MATCH(1,IF('B. Consumer Budget'!$C$11:$C$2010='C. Consumer Service Detail'!$D13,IF('B. Consumer Budget'!$D$11:$D$2010='C. Consumer Service Detail'!$E13,1)),0)))</f>
        <v/>
      </c>
      <c r="D13" s="170"/>
      <c r="E13" s="81"/>
      <c r="F13" s="101"/>
      <c r="G13" s="197"/>
      <c r="H13" s="174" t="str">
        <f>IF('C. Consumer Service Detail'!$F13="","",IF('C. Consumer Service Detail'!$F13="",VLOOKUP('C. Consumer Service Detail'!$F13,'Table of Current Services'!$B$7:$F$36,'Table of Current Services'!$E$5,FALSE),VLOOKUP('C. Consumer Service Detail'!$F13,'Table of Current Services'!$B$7:$F$36,'Table of Current Services'!$D$5,FALSE)))</f>
        <v/>
      </c>
      <c r="I13" s="155"/>
      <c r="J13" s="144" t="str">
        <f t="shared" si="0"/>
        <v/>
      </c>
      <c r="K13" s="138" t="str">
        <f>IF('C. Consumer Service Detail'!$F13="","",IF('C. Consumer Service Detail'!$F13="",VLOOKUP('C. Consumer Service Detail'!$F13,'Table of Current Services'!$B$7:$F$36,'Table of Current Services'!$E$5,FALSE),VLOOKUP('C. Consumer Service Detail'!$F13,'Table of Current Services'!$B$7:$F$36,'Table of Current Services'!$E$5,FALSE)))</f>
        <v/>
      </c>
      <c r="L13" s="130" t="str">
        <f>IF('C. Consumer Service Detail'!$F13="","",IF(VLOOKUP('C. Consumer Service Detail'!$F13,'Table of Current Services'!$B$7:$F$36,'Table of Current Services'!$F$5,)="cost","Yes","No"))</f>
        <v/>
      </c>
      <c r="M13" s="130" t="str">
        <f>IFERROR(IF('C. Consumer Service Detail'!$K13="No Match","No",VLOOKUP('C. Consumer Service Detail'!$C13,'B. Consumer Budget'!$E$11:$F$2010,2,FALSE)),"")</f>
        <v/>
      </c>
      <c r="P13" s="77"/>
      <c r="Q13" s="77"/>
      <c r="R13" s="193" t="s">
        <v>80</v>
      </c>
    </row>
    <row r="14" spans="2:25" x14ac:dyDescent="0.25">
      <c r="B14" s="186">
        <f t="shared" si="1"/>
        <v>4</v>
      </c>
      <c r="C14" s="183" t="str">
        <f t="array" ref="C14">IF(OR('C. Consumer Service Detail'!$D14="",'C. Consumer Service Detail'!$E14=""),"",INDEX('B. Consumer Budget'!$E$11:$E$2010,MATCH(1,IF('B. Consumer Budget'!$C$11:$C$2010='C. Consumer Service Detail'!$D14,IF('B. Consumer Budget'!$D$11:$D$2010='C. Consumer Service Detail'!$E14,1)),0)))</f>
        <v/>
      </c>
      <c r="D14" s="171"/>
      <c r="E14" s="79"/>
      <c r="F14" s="100"/>
      <c r="G14" s="196"/>
      <c r="H14" s="175" t="str">
        <f>IF('C. Consumer Service Detail'!$F14="","",IF('C. Consumer Service Detail'!$F14="",VLOOKUP('C. Consumer Service Detail'!$F14,'Table of Current Services'!$B$7:$F$36,'Table of Current Services'!$E$5,FALSE),VLOOKUP('C. Consumer Service Detail'!$F14,'Table of Current Services'!$B$7:$F$36,'Table of Current Services'!$D$5,FALSE)))</f>
        <v/>
      </c>
      <c r="I14" s="156"/>
      <c r="J14" s="144" t="str">
        <f t="shared" si="0"/>
        <v/>
      </c>
      <c r="K14" s="138" t="str">
        <f>IF('C. Consumer Service Detail'!$F14="","",IF('C. Consumer Service Detail'!$F14="",VLOOKUP('C. Consumer Service Detail'!$F14,'Table of Current Services'!$B$7:$F$36,'Table of Current Services'!$E$5,FALSE),VLOOKUP('C. Consumer Service Detail'!$F14,'Table of Current Services'!$B$7:$F$36,'Table of Current Services'!$E$5,FALSE)))</f>
        <v/>
      </c>
      <c r="L14" s="130" t="str">
        <f>IF('C. Consumer Service Detail'!$F14="","",IF(VLOOKUP('C. Consumer Service Detail'!$F14,'Table of Current Services'!$B$7:$F$36,'Table of Current Services'!$F$5,)="cost","Yes","No"))</f>
        <v/>
      </c>
      <c r="M14" s="130" t="str">
        <f>IFERROR(IF('C. Consumer Service Detail'!$K14="No Match","No",VLOOKUP('C. Consumer Service Detail'!$C14,'B. Consumer Budget'!$E$11:$F$2010,2,FALSE)),"")</f>
        <v/>
      </c>
      <c r="P14" s="77"/>
      <c r="Q14" s="77"/>
      <c r="R14" s="193" t="s">
        <v>82</v>
      </c>
    </row>
    <row r="15" spans="2:25" x14ac:dyDescent="0.25">
      <c r="B15" s="186">
        <f t="shared" si="1"/>
        <v>5</v>
      </c>
      <c r="C15" s="183" t="str">
        <f t="array" ref="C15">IF(OR('C. Consumer Service Detail'!$D15="",'C. Consumer Service Detail'!$E15=""),"",INDEX('B. Consumer Budget'!$E$11:$E$2010,MATCH(1,IF('B. Consumer Budget'!$C$11:$C$2010='C. Consumer Service Detail'!$D15,IF('B. Consumer Budget'!$D$11:$D$2010='C. Consumer Service Detail'!$E15,1)),0)))</f>
        <v/>
      </c>
      <c r="D15" s="170"/>
      <c r="E15" s="81"/>
      <c r="F15" s="101"/>
      <c r="G15" s="197"/>
      <c r="H15" s="175" t="str">
        <f>IF('C. Consumer Service Detail'!$F15="","",IF('C. Consumer Service Detail'!$F15="",VLOOKUP('C. Consumer Service Detail'!$F15,'Table of Current Services'!$B$7:$F$36,'Table of Current Services'!$E$5,FALSE),VLOOKUP('C. Consumer Service Detail'!$F15,'Table of Current Services'!$B$7:$F$36,'Table of Current Services'!$D$5,FALSE)))</f>
        <v/>
      </c>
      <c r="I15" s="157"/>
      <c r="J15" s="144" t="str">
        <f t="shared" si="0"/>
        <v/>
      </c>
      <c r="K15" s="138" t="str">
        <f>IF('C. Consumer Service Detail'!$F15="","",IF('C. Consumer Service Detail'!$F15="",VLOOKUP('C. Consumer Service Detail'!$F15,'Table of Current Services'!$B$7:$F$36,'Table of Current Services'!$E$5,FALSE),VLOOKUP('C. Consumer Service Detail'!$F15,'Table of Current Services'!$B$7:$F$36,'Table of Current Services'!$E$5,FALSE)))</f>
        <v/>
      </c>
      <c r="L15" s="130" t="str">
        <f>IF('C. Consumer Service Detail'!$F15="","",IF(VLOOKUP('C. Consumer Service Detail'!$F15,'Table of Current Services'!$B$7:$F$36,'Table of Current Services'!$F$5,)="cost","Yes","No"))</f>
        <v/>
      </c>
      <c r="M15" s="130" t="str">
        <f>IFERROR(IF('C. Consumer Service Detail'!$K15="No Match","No",VLOOKUP('C. Consumer Service Detail'!$C15,'B. Consumer Budget'!$E$11:$F$2010,2,FALSE)),"")</f>
        <v/>
      </c>
      <c r="P15" s="77"/>
      <c r="Q15" s="77"/>
      <c r="R15" s="193" t="s">
        <v>84</v>
      </c>
    </row>
    <row r="16" spans="2:25" x14ac:dyDescent="0.25">
      <c r="B16" s="186">
        <f t="shared" si="1"/>
        <v>6</v>
      </c>
      <c r="C16" s="183" t="str">
        <f t="array" ref="C16">IF(OR('C. Consumer Service Detail'!$D16="",'C. Consumer Service Detail'!$E16=""),"",INDEX('B. Consumer Budget'!$E$11:$E$2010,MATCH(1,IF('B. Consumer Budget'!$C$11:$C$2010='C. Consumer Service Detail'!$D16,IF('B. Consumer Budget'!$D$11:$D$2010='C. Consumer Service Detail'!$E16,1)),0)))</f>
        <v/>
      </c>
      <c r="D16" s="171"/>
      <c r="E16" s="79"/>
      <c r="F16" s="100"/>
      <c r="G16" s="196"/>
      <c r="H16" s="175" t="str">
        <f>IF('C. Consumer Service Detail'!$F16="","",IF('C. Consumer Service Detail'!$F16="",VLOOKUP('C. Consumer Service Detail'!$F16,'Table of Current Services'!$B$7:$F$36,'Table of Current Services'!$E$5,FALSE),VLOOKUP('C. Consumer Service Detail'!$F16,'Table of Current Services'!$B$7:$F$36,'Table of Current Services'!$D$5,FALSE)))</f>
        <v/>
      </c>
      <c r="I16" s="156"/>
      <c r="J16" s="144" t="str">
        <f t="shared" si="0"/>
        <v/>
      </c>
      <c r="K16" s="138" t="str">
        <f>IF('C. Consumer Service Detail'!$F16="","",IF('C. Consumer Service Detail'!$F16="",VLOOKUP('C. Consumer Service Detail'!$F16,'Table of Current Services'!$B$7:$F$36,'Table of Current Services'!$E$5,FALSE),VLOOKUP('C. Consumer Service Detail'!$F16,'Table of Current Services'!$B$7:$F$36,'Table of Current Services'!$E$5,FALSE)))</f>
        <v/>
      </c>
      <c r="L16" s="130" t="str">
        <f>IF('C. Consumer Service Detail'!$F16="","",IF(VLOOKUP('C. Consumer Service Detail'!$F16,'Table of Current Services'!$B$7:$F$36,'Table of Current Services'!$F$5,)="cost","Yes","No"))</f>
        <v/>
      </c>
      <c r="M16" s="130" t="str">
        <f>IFERROR(IF('C. Consumer Service Detail'!$K16="No Match","No",VLOOKUP('C. Consumer Service Detail'!$C16,'B. Consumer Budget'!$E$11:$F$2010,2,FALSE)),"")</f>
        <v/>
      </c>
      <c r="P16" s="77"/>
      <c r="Q16" s="77"/>
      <c r="R16" s="193" t="s">
        <v>86</v>
      </c>
    </row>
    <row r="17" spans="2:18" x14ac:dyDescent="0.25">
      <c r="B17" s="186">
        <f t="shared" si="1"/>
        <v>7</v>
      </c>
      <c r="C17" s="183" t="str">
        <f t="array" ref="C17">IF(OR('C. Consumer Service Detail'!$D17="",'C. Consumer Service Detail'!$E17=""),"",INDEX('B. Consumer Budget'!$E$11:$E$2010,MATCH(1,IF('B. Consumer Budget'!$C$11:$C$2010='C. Consumer Service Detail'!$D17,IF('B. Consumer Budget'!$D$11:$D$2010='C. Consumer Service Detail'!$E17,1)),0)))</f>
        <v/>
      </c>
      <c r="D17" s="170"/>
      <c r="E17" s="81"/>
      <c r="F17" s="101"/>
      <c r="G17" s="197"/>
      <c r="H17" s="175" t="str">
        <f>IF('C. Consumer Service Detail'!$F17="","",IF('C. Consumer Service Detail'!$F17="",VLOOKUP('C. Consumer Service Detail'!$F17,'Table of Current Services'!$B$7:$F$36,'Table of Current Services'!$E$5,FALSE),VLOOKUP('C. Consumer Service Detail'!$F17,'Table of Current Services'!$B$7:$F$36,'Table of Current Services'!$D$5,FALSE)))</f>
        <v/>
      </c>
      <c r="I17" s="190"/>
      <c r="J17" s="144" t="str">
        <f t="shared" si="0"/>
        <v/>
      </c>
      <c r="K17" s="138" t="str">
        <f>IF('C. Consumer Service Detail'!$F17="","",IF('C. Consumer Service Detail'!$F17="",VLOOKUP('C. Consumer Service Detail'!$F17,'Table of Current Services'!$B$7:$F$36,'Table of Current Services'!$E$5,FALSE),VLOOKUP('C. Consumer Service Detail'!$F17,'Table of Current Services'!$B$7:$F$36,'Table of Current Services'!$E$5,FALSE)))</f>
        <v/>
      </c>
      <c r="L17" s="130" t="str">
        <f>IF('C. Consumer Service Detail'!$F17="","",IF(VLOOKUP('C. Consumer Service Detail'!$F17,'Table of Current Services'!$B$7:$F$36,'Table of Current Services'!$F$5,)="cost","Yes","No"))</f>
        <v/>
      </c>
      <c r="M17" s="130" t="str">
        <f>IFERROR(IF('C. Consumer Service Detail'!$K17="No Match","No",VLOOKUP('C. Consumer Service Detail'!$C17,'B. Consumer Budget'!$E$11:$F$2010,2,FALSE)),"")</f>
        <v/>
      </c>
      <c r="P17" s="77"/>
      <c r="Q17" s="77"/>
      <c r="R17" s="193" t="s">
        <v>88</v>
      </c>
    </row>
    <row r="18" spans="2:18" x14ac:dyDescent="0.25">
      <c r="B18" s="186">
        <f t="shared" si="1"/>
        <v>8</v>
      </c>
      <c r="C18" s="183" t="str">
        <f t="array" ref="C18">IF(OR('C. Consumer Service Detail'!$D18="",'C. Consumer Service Detail'!$E18=""),"",INDEX('B. Consumer Budget'!$E$11:$E$2010,MATCH(1,IF('B. Consumer Budget'!$C$11:$C$2010='C. Consumer Service Detail'!$D18,IF('B. Consumer Budget'!$D$11:$D$2010='C. Consumer Service Detail'!$E18,1)),0)))</f>
        <v/>
      </c>
      <c r="D18" s="171"/>
      <c r="E18" s="79"/>
      <c r="F18" s="100"/>
      <c r="G18" s="196"/>
      <c r="H18" s="175" t="str">
        <f>IF('C. Consumer Service Detail'!$F18="","",IF('C. Consumer Service Detail'!$F18="",VLOOKUP('C. Consumer Service Detail'!$F18,'Table of Current Services'!$B$7:$F$36,'Table of Current Services'!$E$5,FALSE),VLOOKUP('C. Consumer Service Detail'!$F18,'Table of Current Services'!$B$7:$F$36,'Table of Current Services'!$D$5,FALSE)))</f>
        <v/>
      </c>
      <c r="I18" s="191"/>
      <c r="J18" s="144" t="str">
        <f t="shared" si="0"/>
        <v/>
      </c>
      <c r="K18" s="138" t="str">
        <f>IF('C. Consumer Service Detail'!$F18="","",IF('C. Consumer Service Detail'!$F18="",VLOOKUP('C. Consumer Service Detail'!$F18,'Table of Current Services'!$B$7:$F$36,'Table of Current Services'!$E$5,FALSE),VLOOKUP('C. Consumer Service Detail'!$F18,'Table of Current Services'!$B$7:$F$36,'Table of Current Services'!$E$5,FALSE)))</f>
        <v/>
      </c>
      <c r="L18" s="130" t="str">
        <f>IF('C. Consumer Service Detail'!$F18="","",IF(VLOOKUP('C. Consumer Service Detail'!$F18,'Table of Current Services'!$B$7:$F$36,'Table of Current Services'!$F$5,)="cost","Yes","No"))</f>
        <v/>
      </c>
      <c r="M18" s="130" t="str">
        <f>IFERROR(IF('C. Consumer Service Detail'!$K18="No Match","No",VLOOKUP('C. Consumer Service Detail'!$C18,'B. Consumer Budget'!$E$11:$F$2010,2,FALSE)),"")</f>
        <v/>
      </c>
      <c r="P18" s="77"/>
      <c r="Q18" s="77"/>
      <c r="R18" s="193" t="s">
        <v>139</v>
      </c>
    </row>
    <row r="19" spans="2:18" x14ac:dyDescent="0.25">
      <c r="B19" s="186">
        <f t="shared" si="1"/>
        <v>9</v>
      </c>
      <c r="C19" s="183" t="str">
        <f t="array" ref="C19">IF(OR('C. Consumer Service Detail'!$D19="",'C. Consumer Service Detail'!$E19=""),"",INDEX('B. Consumer Budget'!$E$11:$E$2010,MATCH(1,IF('B. Consumer Budget'!$C$11:$C$2010='C. Consumer Service Detail'!$D19,IF('B. Consumer Budget'!$D$11:$D$2010='C. Consumer Service Detail'!$E19,1)),0)))</f>
        <v/>
      </c>
      <c r="D19" s="170"/>
      <c r="E19" s="81"/>
      <c r="F19" s="101"/>
      <c r="G19" s="197"/>
      <c r="H19" s="175" t="str">
        <f>IF('C. Consumer Service Detail'!$F19="","",IF('C. Consumer Service Detail'!$F19="",VLOOKUP('C. Consumer Service Detail'!$F19,'Table of Current Services'!$B$7:$F$36,'Table of Current Services'!$E$5,FALSE),VLOOKUP('C. Consumer Service Detail'!$F19,'Table of Current Services'!$B$7:$F$36,'Table of Current Services'!$D$5,FALSE)))</f>
        <v/>
      </c>
      <c r="I19" s="190"/>
      <c r="J19" s="144" t="str">
        <f t="shared" si="0"/>
        <v/>
      </c>
      <c r="K19" s="138" t="str">
        <f>IF('C. Consumer Service Detail'!$F19="","",IF('C. Consumer Service Detail'!$F19="",VLOOKUP('C. Consumer Service Detail'!$F19,'Table of Current Services'!$B$7:$F$36,'Table of Current Services'!$E$5,FALSE),VLOOKUP('C. Consumer Service Detail'!$F19,'Table of Current Services'!$B$7:$F$36,'Table of Current Services'!$E$5,FALSE)))</f>
        <v/>
      </c>
      <c r="L19" s="130" t="str">
        <f>IF('C. Consumer Service Detail'!$F19="","",IF(VLOOKUP('C. Consumer Service Detail'!$F19,'Table of Current Services'!$B$7:$F$36,'Table of Current Services'!$F$5,)="cost","Yes","No"))</f>
        <v/>
      </c>
      <c r="M19" s="130" t="str">
        <f>IFERROR(IF('C. Consumer Service Detail'!$K19="No Match","No",VLOOKUP('C. Consumer Service Detail'!$C19,'B. Consumer Budget'!$E$11:$F$2010,2,FALSE)),"")</f>
        <v/>
      </c>
      <c r="P19" s="77"/>
      <c r="Q19" s="77"/>
      <c r="R19" s="193" t="s">
        <v>92</v>
      </c>
    </row>
    <row r="20" spans="2:18" x14ac:dyDescent="0.25">
      <c r="B20" s="186">
        <f t="shared" si="1"/>
        <v>10</v>
      </c>
      <c r="C20" s="183" t="str">
        <f t="array" ref="C20">IF(OR('C. Consumer Service Detail'!$D20="",'C. Consumer Service Detail'!$E20=""),"",INDEX('B. Consumer Budget'!$E$11:$E$2010,MATCH(1,IF('B. Consumer Budget'!$C$11:$C$2010='C. Consumer Service Detail'!$D20,IF('B. Consumer Budget'!$D$11:$D$2010='C. Consumer Service Detail'!$E20,1)),0)))</f>
        <v/>
      </c>
      <c r="D20" s="171"/>
      <c r="E20" s="79"/>
      <c r="F20" s="100"/>
      <c r="G20" s="196"/>
      <c r="H20" s="175" t="str">
        <f>IF('C. Consumer Service Detail'!$F20="","",IF('C. Consumer Service Detail'!$F20="",VLOOKUP('C. Consumer Service Detail'!$F20,'Table of Current Services'!$B$7:$F$36,'Table of Current Services'!$E$5,FALSE),VLOOKUP('C. Consumer Service Detail'!$F20,'Table of Current Services'!$B$7:$F$36,'Table of Current Services'!$D$5,FALSE)))</f>
        <v/>
      </c>
      <c r="I20" s="191"/>
      <c r="J20" s="144" t="str">
        <f t="shared" si="0"/>
        <v/>
      </c>
      <c r="K20" s="138" t="str">
        <f>IF('C. Consumer Service Detail'!$F20="","",IF('C. Consumer Service Detail'!$F20="",VLOOKUP('C. Consumer Service Detail'!$F20,'Table of Current Services'!$B$7:$F$36,'Table of Current Services'!$E$5,FALSE),VLOOKUP('C. Consumer Service Detail'!$F20,'Table of Current Services'!$B$7:$F$36,'Table of Current Services'!$E$5,FALSE)))</f>
        <v/>
      </c>
      <c r="L20" s="130" t="str">
        <f>IF('C. Consumer Service Detail'!$F20="","",IF(VLOOKUP('C. Consumer Service Detail'!$F20,'Table of Current Services'!$B$7:$F$36,'Table of Current Services'!$F$5,)="cost","Yes","No"))</f>
        <v/>
      </c>
      <c r="M20" s="130" t="str">
        <f>IFERROR(IF('C. Consumer Service Detail'!$K20="No Match","No",VLOOKUP('C. Consumer Service Detail'!$C20,'B. Consumer Budget'!$E$11:$F$2010,2,FALSE)),"")</f>
        <v/>
      </c>
      <c r="P20" s="77"/>
      <c r="Q20" s="77"/>
      <c r="R20" s="193" t="s">
        <v>118</v>
      </c>
    </row>
    <row r="21" spans="2:18" x14ac:dyDescent="0.25">
      <c r="B21" s="186">
        <f t="shared" si="1"/>
        <v>11</v>
      </c>
      <c r="C21" s="183" t="str">
        <f t="array" ref="C21">IF(OR('C. Consumer Service Detail'!$D21="",'C. Consumer Service Detail'!$E21=""),"",INDEX('B. Consumer Budget'!$E$11:$E$2010,MATCH(1,IF('B. Consumer Budget'!$C$11:$C$2010='C. Consumer Service Detail'!$D21,IF('B. Consumer Budget'!$D$11:$D$2010='C. Consumer Service Detail'!$E21,1)),0)))</f>
        <v/>
      </c>
      <c r="D21" s="170"/>
      <c r="E21" s="81"/>
      <c r="F21" s="101"/>
      <c r="G21" s="197"/>
      <c r="H21" s="175" t="str">
        <f>IF('C. Consumer Service Detail'!$F21="","",IF('C. Consumer Service Detail'!$F21="",VLOOKUP('C. Consumer Service Detail'!$F21,'Table of Current Services'!$B$7:$F$36,'Table of Current Services'!$E$5,FALSE),VLOOKUP('C. Consumer Service Detail'!$F21,'Table of Current Services'!$B$7:$F$36,'Table of Current Services'!$D$5,FALSE)))</f>
        <v/>
      </c>
      <c r="I21" s="190"/>
      <c r="J21" s="146" t="str">
        <f t="shared" si="0"/>
        <v/>
      </c>
      <c r="K21" s="138" t="str">
        <f>IF('C. Consumer Service Detail'!$F21="","",IF('C. Consumer Service Detail'!$F21="",VLOOKUP('C. Consumer Service Detail'!$F21,'Table of Current Services'!$B$7:$F$36,'Table of Current Services'!$E$5,FALSE),VLOOKUP('C. Consumer Service Detail'!$F21,'Table of Current Services'!$B$7:$F$36,'Table of Current Services'!$E$5,FALSE)))</f>
        <v/>
      </c>
      <c r="L21" s="130" t="str">
        <f>IF('C. Consumer Service Detail'!$F21="","",IF(VLOOKUP('C. Consumer Service Detail'!$F21,'Table of Current Services'!$B$7:$F$36,'Table of Current Services'!$F$5,)="cost","Yes","No"))</f>
        <v/>
      </c>
      <c r="M21" s="130" t="str">
        <f>IFERROR(IF('C. Consumer Service Detail'!$K21="No Match","No",VLOOKUP('C. Consumer Service Detail'!$C21,'B. Consumer Budget'!$E$11:$F$2010,2,FALSE)),"")</f>
        <v/>
      </c>
      <c r="P21" s="77"/>
      <c r="Q21" s="77"/>
      <c r="R21" s="193" t="s">
        <v>95</v>
      </c>
    </row>
    <row r="22" spans="2:18" x14ac:dyDescent="0.25">
      <c r="B22" s="187">
        <f t="shared" si="1"/>
        <v>12</v>
      </c>
      <c r="C22" s="183" t="str">
        <f t="array" ref="C22">IF(OR('C. Consumer Service Detail'!$D22="",'C. Consumer Service Detail'!$E22=""),"",INDEX('B. Consumer Budget'!$E$11:$E$2010,MATCH(1,IF('B. Consumer Budget'!$C$11:$C$2010='C. Consumer Service Detail'!$D22,IF('B. Consumer Budget'!$D$11:$D$2010='C. Consumer Service Detail'!$E22,1)),0)))</f>
        <v/>
      </c>
      <c r="D22" s="171"/>
      <c r="E22" s="79"/>
      <c r="F22" s="100"/>
      <c r="G22" s="196"/>
      <c r="H22" s="175" t="str">
        <f>IF('C. Consumer Service Detail'!$F22="","",IF('C. Consumer Service Detail'!$F22="",VLOOKUP('C. Consumer Service Detail'!$F22,'Table of Current Services'!$B$7:$F$36,'Table of Current Services'!$E$5,FALSE),VLOOKUP('C. Consumer Service Detail'!$F22,'Table of Current Services'!$B$7:$F$36,'Table of Current Services'!$D$5,FALSE)))</f>
        <v/>
      </c>
      <c r="I22" s="191"/>
      <c r="J22" s="146" t="str">
        <f t="shared" si="0"/>
        <v/>
      </c>
      <c r="K22" s="138" t="str">
        <f>IF('C. Consumer Service Detail'!$F22="","",IF('C. Consumer Service Detail'!$F22="",VLOOKUP('C. Consumer Service Detail'!$F22,'Table of Current Services'!$B$7:$F$36,'Table of Current Services'!$E$5,FALSE),VLOOKUP('C. Consumer Service Detail'!$F22,'Table of Current Services'!$B$7:$F$36,'Table of Current Services'!$E$5,FALSE)))</f>
        <v/>
      </c>
      <c r="L22" s="130" t="str">
        <f>IF('C. Consumer Service Detail'!$F22="","",IF(VLOOKUP('C. Consumer Service Detail'!$F22,'Table of Current Services'!$B$7:$F$36,'Table of Current Services'!$F$5,)="cost","Yes","No"))</f>
        <v/>
      </c>
      <c r="M22" s="130" t="str">
        <f>IFERROR(IF('C. Consumer Service Detail'!$K22="No Match","No",VLOOKUP('C. Consumer Service Detail'!$C22,'B. Consumer Budget'!$E$11:$F$2010,2,FALSE)),"")</f>
        <v/>
      </c>
      <c r="P22" s="77"/>
      <c r="Q22" s="77"/>
      <c r="R22" s="193" t="s">
        <v>96</v>
      </c>
    </row>
    <row r="23" spans="2:18" x14ac:dyDescent="0.25">
      <c r="B23" s="186">
        <f t="shared" si="1"/>
        <v>13</v>
      </c>
      <c r="C23" s="183" t="str">
        <f t="array" ref="C23">IF(OR('C. Consumer Service Detail'!$D23="",'C. Consumer Service Detail'!$E23=""),"",INDEX('B. Consumer Budget'!$E$11:$E$2010,MATCH(1,IF('B. Consumer Budget'!$C$11:$C$2010='C. Consumer Service Detail'!$D23,IF('B. Consumer Budget'!$D$11:$D$2010='C. Consumer Service Detail'!$E23,1)),0)))</f>
        <v/>
      </c>
      <c r="D23" s="170"/>
      <c r="E23" s="81"/>
      <c r="F23" s="101"/>
      <c r="G23" s="197"/>
      <c r="H23" s="175" t="str">
        <f>IF('C. Consumer Service Detail'!$F23="","",IF('C. Consumer Service Detail'!$F23="",VLOOKUP('C. Consumer Service Detail'!$F23,'Table of Current Services'!$B$7:$F$36,'Table of Current Services'!$E$5,FALSE),VLOOKUP('C. Consumer Service Detail'!$F23,'Table of Current Services'!$B$7:$F$36,'Table of Current Services'!$D$5,FALSE)))</f>
        <v/>
      </c>
      <c r="I23" s="190"/>
      <c r="J23" s="146" t="str">
        <f t="shared" si="0"/>
        <v/>
      </c>
      <c r="K23" s="138" t="str">
        <f>IF('C. Consumer Service Detail'!$F23="","",IF('C. Consumer Service Detail'!$F23="",VLOOKUP('C. Consumer Service Detail'!$F23,'Table of Current Services'!$B$7:$F$36,'Table of Current Services'!$E$5,FALSE),VLOOKUP('C. Consumer Service Detail'!$F23,'Table of Current Services'!$B$7:$F$36,'Table of Current Services'!$E$5,FALSE)))</f>
        <v/>
      </c>
      <c r="L23" s="130" t="str">
        <f>IF('C. Consumer Service Detail'!$F23="","",IF(VLOOKUP('C. Consumer Service Detail'!$F23,'Table of Current Services'!$B$7:$F$36,'Table of Current Services'!$F$5,)="cost","Yes","No"))</f>
        <v/>
      </c>
      <c r="M23" s="130" t="str">
        <f>IFERROR(IF('C. Consumer Service Detail'!$K23="No Match","No",VLOOKUP('C. Consumer Service Detail'!$C23,'B. Consumer Budget'!$E$11:$F$2010,2,FALSE)),"")</f>
        <v/>
      </c>
      <c r="P23" s="77"/>
      <c r="Q23" s="77"/>
      <c r="R23" s="193" t="s">
        <v>98</v>
      </c>
    </row>
    <row r="24" spans="2:18" x14ac:dyDescent="0.25">
      <c r="B24" s="186">
        <f t="shared" si="1"/>
        <v>14</v>
      </c>
      <c r="C24" s="183" t="str">
        <f t="array" ref="C24">IF(OR('C. Consumer Service Detail'!$D24="",'C. Consumer Service Detail'!$E24=""),"",INDEX('B. Consumer Budget'!$E$11:$E$2010,MATCH(1,IF('B. Consumer Budget'!$C$11:$C$2010='C. Consumer Service Detail'!$D24,IF('B. Consumer Budget'!$D$11:$D$2010='C. Consumer Service Detail'!$E24,1)),0)))</f>
        <v/>
      </c>
      <c r="D24" s="171"/>
      <c r="E24" s="79"/>
      <c r="F24" s="100"/>
      <c r="G24" s="196"/>
      <c r="H24" s="175" t="str">
        <f>IF('C. Consumer Service Detail'!$F24="","",IF('C. Consumer Service Detail'!$F24="",VLOOKUP('C. Consumer Service Detail'!$F24,'Table of Current Services'!$B$7:$F$36,'Table of Current Services'!$E$5,FALSE),VLOOKUP('C. Consumer Service Detail'!$F24,'Table of Current Services'!$B$7:$F$36,'Table of Current Services'!$D$5,FALSE)))</f>
        <v/>
      </c>
      <c r="I24" s="191"/>
      <c r="J24" s="146" t="str">
        <f t="shared" si="0"/>
        <v/>
      </c>
      <c r="K24" s="138" t="str">
        <f>IF('C. Consumer Service Detail'!$F24="","",IF('C. Consumer Service Detail'!$F24="",VLOOKUP('C. Consumer Service Detail'!$F24,'Table of Current Services'!$B$7:$F$36,'Table of Current Services'!$E$5,FALSE),VLOOKUP('C. Consumer Service Detail'!$F24,'Table of Current Services'!$B$7:$F$36,'Table of Current Services'!$E$5,FALSE)))</f>
        <v/>
      </c>
      <c r="L24" s="130" t="str">
        <f>IF('C. Consumer Service Detail'!$F24="","",IF(VLOOKUP('C. Consumer Service Detail'!$F24,'Table of Current Services'!$B$7:$F$36,'Table of Current Services'!$F$5,)="cost","Yes","No"))</f>
        <v/>
      </c>
      <c r="M24" s="130" t="str">
        <f>IFERROR(IF('C. Consumer Service Detail'!$K24="No Match","No",VLOOKUP('C. Consumer Service Detail'!$C24,'B. Consumer Budget'!$E$11:$F$2010,2,FALSE)),"")</f>
        <v/>
      </c>
      <c r="P24" s="77"/>
      <c r="Q24" s="77"/>
      <c r="R24" s="193" t="s">
        <v>127</v>
      </c>
    </row>
    <row r="25" spans="2:18" x14ac:dyDescent="0.25">
      <c r="B25" s="186">
        <f t="shared" si="1"/>
        <v>15</v>
      </c>
      <c r="C25" s="183" t="str">
        <f t="array" ref="C25">IF(OR('C. Consumer Service Detail'!$D25="",'C. Consumer Service Detail'!$E25=""),"",INDEX('B. Consumer Budget'!$E$11:$E$2010,MATCH(1,IF('B. Consumer Budget'!$C$11:$C$2010='C. Consumer Service Detail'!$D25,IF('B. Consumer Budget'!$D$11:$D$2010='C. Consumer Service Detail'!$E25,1)),0)))</f>
        <v/>
      </c>
      <c r="D25" s="170"/>
      <c r="E25" s="81"/>
      <c r="F25" s="101"/>
      <c r="G25" s="197"/>
      <c r="H25" s="175" t="str">
        <f>IF('C. Consumer Service Detail'!$F25="","",IF('C. Consumer Service Detail'!$F25="",VLOOKUP('C. Consumer Service Detail'!$F25,'Table of Current Services'!$B$7:$F$36,'Table of Current Services'!$E$5,FALSE),VLOOKUP('C. Consumer Service Detail'!$F25,'Table of Current Services'!$B$7:$F$36,'Table of Current Services'!$D$5,FALSE)))</f>
        <v/>
      </c>
      <c r="I25" s="190"/>
      <c r="J25" s="146" t="str">
        <f t="shared" si="0"/>
        <v/>
      </c>
      <c r="K25" s="138" t="str">
        <f>IF('C. Consumer Service Detail'!$F25="","",IF('C. Consumer Service Detail'!$F25="",VLOOKUP('C. Consumer Service Detail'!$F25,'Table of Current Services'!$B$7:$F$36,'Table of Current Services'!$E$5,FALSE),VLOOKUP('C. Consumer Service Detail'!$F25,'Table of Current Services'!$B$7:$F$36,'Table of Current Services'!$E$5,FALSE)))</f>
        <v/>
      </c>
      <c r="L25" s="130" t="str">
        <f>IF('C. Consumer Service Detail'!$F25="","",IF(VLOOKUP('C. Consumer Service Detail'!$F25,'Table of Current Services'!$B$7:$F$36,'Table of Current Services'!$F$5,)="cost","Yes","No"))</f>
        <v/>
      </c>
      <c r="M25" s="130" t="str">
        <f>IFERROR(IF('C. Consumer Service Detail'!$K25="No Match","No",VLOOKUP('C. Consumer Service Detail'!$C25,'B. Consumer Budget'!$E$11:$F$2010,2,FALSE)),"")</f>
        <v/>
      </c>
      <c r="P25" s="77"/>
      <c r="Q25" s="77"/>
      <c r="R25" s="193" t="s">
        <v>27</v>
      </c>
    </row>
    <row r="26" spans="2:18" x14ac:dyDescent="0.25">
      <c r="B26" s="186">
        <f t="shared" si="1"/>
        <v>16</v>
      </c>
      <c r="C26" s="183" t="str">
        <f t="array" ref="C26">IF(OR('C. Consumer Service Detail'!$D26="",'C. Consumer Service Detail'!$E26=""),"",INDEX('B. Consumer Budget'!$E$11:$E$2010,MATCH(1,IF('B. Consumer Budget'!$C$11:$C$2010='C. Consumer Service Detail'!$D26,IF('B. Consumer Budget'!$D$11:$D$2010='C. Consumer Service Detail'!$E26,1)),0)))</f>
        <v/>
      </c>
      <c r="D26" s="171"/>
      <c r="E26" s="79"/>
      <c r="F26" s="100"/>
      <c r="G26" s="196"/>
      <c r="H26" s="175" t="str">
        <f>IF('C. Consumer Service Detail'!$F26="","",IF('C. Consumer Service Detail'!$F26="",VLOOKUP('C. Consumer Service Detail'!$F26,'Table of Current Services'!$B$7:$F$36,'Table of Current Services'!$E$5,FALSE),VLOOKUP('C. Consumer Service Detail'!$F26,'Table of Current Services'!$B$7:$F$36,'Table of Current Services'!$D$5,FALSE)))</f>
        <v/>
      </c>
      <c r="I26" s="191"/>
      <c r="J26" s="146" t="str">
        <f t="shared" si="0"/>
        <v/>
      </c>
      <c r="K26" s="138" t="str">
        <f>IF('C. Consumer Service Detail'!$F26="","",IF('C. Consumer Service Detail'!$F26="",VLOOKUP('C. Consumer Service Detail'!$F26,'Table of Current Services'!$B$7:$F$36,'Table of Current Services'!$E$5,FALSE),VLOOKUP('C. Consumer Service Detail'!$F26,'Table of Current Services'!$B$7:$F$36,'Table of Current Services'!$E$5,FALSE)))</f>
        <v/>
      </c>
      <c r="L26" s="130" t="str">
        <f>IF('C. Consumer Service Detail'!$F26="","",IF(VLOOKUP('C. Consumer Service Detail'!$F26,'Table of Current Services'!$B$7:$F$36,'Table of Current Services'!$F$5,)="cost","Yes","No"))</f>
        <v/>
      </c>
      <c r="M26" s="130" t="str">
        <f>IFERROR(IF('C. Consumer Service Detail'!$K26="No Match","No",VLOOKUP('C. Consumer Service Detail'!$C26,'B. Consumer Budget'!$E$11:$F$2010,2,FALSE)),"")</f>
        <v/>
      </c>
      <c r="P26" s="77"/>
      <c r="Q26" s="77"/>
      <c r="R26" s="193" t="s">
        <v>24</v>
      </c>
    </row>
    <row r="27" spans="2:18" x14ac:dyDescent="0.25">
      <c r="B27" s="186">
        <f t="shared" si="1"/>
        <v>17</v>
      </c>
      <c r="C27" s="183" t="str">
        <f t="array" ref="C27">IF(OR('C. Consumer Service Detail'!$D27="",'C. Consumer Service Detail'!$E27=""),"",INDEX('B. Consumer Budget'!$E$11:$E$2010,MATCH(1,IF('B. Consumer Budget'!$C$11:$C$2010='C. Consumer Service Detail'!$D27,IF('B. Consumer Budget'!$D$11:$D$2010='C. Consumer Service Detail'!$E27,1)),0)))</f>
        <v/>
      </c>
      <c r="D27" s="170"/>
      <c r="E27" s="81"/>
      <c r="F27" s="101"/>
      <c r="G27" s="197"/>
      <c r="H27" s="175" t="str">
        <f>IF('C. Consumer Service Detail'!$F27="","",IF('C. Consumer Service Detail'!$F27="",VLOOKUP('C. Consumer Service Detail'!$F27,'Table of Current Services'!$B$7:$F$36,'Table of Current Services'!$E$5,FALSE),VLOOKUP('C. Consumer Service Detail'!$F27,'Table of Current Services'!$B$7:$F$36,'Table of Current Services'!$D$5,FALSE)))</f>
        <v/>
      </c>
      <c r="I27" s="190"/>
      <c r="J27" s="146" t="str">
        <f t="shared" si="0"/>
        <v/>
      </c>
      <c r="K27" s="138" t="str">
        <f>IF('C. Consumer Service Detail'!$F27="","",IF('C. Consumer Service Detail'!$F27="",VLOOKUP('C. Consumer Service Detail'!$F27,'Table of Current Services'!$B$7:$F$36,'Table of Current Services'!$E$5,FALSE),VLOOKUP('C. Consumer Service Detail'!$F27,'Table of Current Services'!$B$7:$F$36,'Table of Current Services'!$E$5,FALSE)))</f>
        <v/>
      </c>
      <c r="L27" s="130" t="str">
        <f>IF('C. Consumer Service Detail'!$F27="","",IF(VLOOKUP('C. Consumer Service Detail'!$F27,'Table of Current Services'!$B$7:$F$36,'Table of Current Services'!$F$5,)="cost","Yes","No"))</f>
        <v/>
      </c>
      <c r="M27" s="130" t="str">
        <f>IFERROR(IF('C. Consumer Service Detail'!$K27="No Match","No",VLOOKUP('C. Consumer Service Detail'!$C27,'B. Consumer Budget'!$E$11:$F$2010,2,FALSE)),"")</f>
        <v/>
      </c>
      <c r="P27" s="77"/>
      <c r="Q27" s="77"/>
      <c r="R27" s="193" t="s">
        <v>26</v>
      </c>
    </row>
    <row r="28" spans="2:18" x14ac:dyDescent="0.25">
      <c r="B28" s="186">
        <f t="shared" si="1"/>
        <v>18</v>
      </c>
      <c r="C28" s="183" t="str">
        <f t="array" ref="C28">IF(OR('C. Consumer Service Detail'!$D28="",'C. Consumer Service Detail'!$E28=""),"",INDEX('B. Consumer Budget'!$E$11:$E$2010,MATCH(1,IF('B. Consumer Budget'!$C$11:$C$2010='C. Consumer Service Detail'!$D28,IF('B. Consumer Budget'!$D$11:$D$2010='C. Consumer Service Detail'!$E28,1)),0)))</f>
        <v/>
      </c>
      <c r="D28" s="171"/>
      <c r="E28" s="79"/>
      <c r="F28" s="100"/>
      <c r="G28" s="196"/>
      <c r="H28" s="175" t="str">
        <f>IF('C. Consumer Service Detail'!$F28="","",IF('C. Consumer Service Detail'!$F28="",VLOOKUP('C. Consumer Service Detail'!$F28,'Table of Current Services'!$B$7:$F$36,'Table of Current Services'!$E$5,FALSE),VLOOKUP('C. Consumer Service Detail'!$F28,'Table of Current Services'!$B$7:$F$36,'Table of Current Services'!$D$5,FALSE)))</f>
        <v/>
      </c>
      <c r="I28" s="191"/>
      <c r="J28" s="146" t="str">
        <f t="shared" si="0"/>
        <v/>
      </c>
      <c r="K28" s="138" t="str">
        <f>IF('C. Consumer Service Detail'!$F28="","",IF('C. Consumer Service Detail'!$F28="",VLOOKUP('C. Consumer Service Detail'!$F28,'Table of Current Services'!$B$7:$F$36,'Table of Current Services'!$E$5,FALSE),VLOOKUP('C. Consumer Service Detail'!$F28,'Table of Current Services'!$B$7:$F$36,'Table of Current Services'!$E$5,FALSE)))</f>
        <v/>
      </c>
      <c r="L28" s="130" t="str">
        <f>IF('C. Consumer Service Detail'!$F28="","",IF(VLOOKUP('C. Consumer Service Detail'!$F28,'Table of Current Services'!$B$7:$F$36,'Table of Current Services'!$F$5,)="cost","Yes","No"))</f>
        <v/>
      </c>
      <c r="M28" s="130" t="str">
        <f>IFERROR(IF('C. Consumer Service Detail'!$K28="No Match","No",VLOOKUP('C. Consumer Service Detail'!$C28,'B. Consumer Budget'!$E$11:$F$2010,2,FALSE)),"")</f>
        <v/>
      </c>
      <c r="P28" s="77"/>
      <c r="Q28" s="77"/>
      <c r="R28" s="193" t="s">
        <v>107</v>
      </c>
    </row>
    <row r="29" spans="2:18" x14ac:dyDescent="0.25">
      <c r="B29" s="186">
        <f t="shared" si="1"/>
        <v>19</v>
      </c>
      <c r="C29" s="183" t="str">
        <f t="array" ref="C29">IF(OR('C. Consumer Service Detail'!$D29="",'C. Consumer Service Detail'!$E29=""),"",INDEX('B. Consumer Budget'!$E$11:$E$2010,MATCH(1,IF('B. Consumer Budget'!$C$11:$C$2010='C. Consumer Service Detail'!$D29,IF('B. Consumer Budget'!$D$11:$D$2010='C. Consumer Service Detail'!$E29,1)),0)))</f>
        <v/>
      </c>
      <c r="D29" s="170"/>
      <c r="E29" s="81"/>
      <c r="F29" s="101"/>
      <c r="G29" s="197"/>
      <c r="H29" s="175" t="str">
        <f>IF('C. Consumer Service Detail'!$F29="","",IF('C. Consumer Service Detail'!$F29="",VLOOKUP('C. Consumer Service Detail'!$F29,'Table of Current Services'!$B$7:$F$36,'Table of Current Services'!$E$5,FALSE),VLOOKUP('C. Consumer Service Detail'!$F29,'Table of Current Services'!$B$7:$F$36,'Table of Current Services'!$D$5,FALSE)))</f>
        <v/>
      </c>
      <c r="I29" s="190"/>
      <c r="J29" s="146" t="str">
        <f t="shared" si="0"/>
        <v/>
      </c>
      <c r="K29" s="138" t="str">
        <f>IF('C. Consumer Service Detail'!$F29="","",IF('C. Consumer Service Detail'!$F29="",VLOOKUP('C. Consumer Service Detail'!$F29,'Table of Current Services'!$B$7:$F$36,'Table of Current Services'!$E$5,FALSE),VLOOKUP('C. Consumer Service Detail'!$F29,'Table of Current Services'!$B$7:$F$36,'Table of Current Services'!$E$5,FALSE)))</f>
        <v/>
      </c>
      <c r="L29" s="130" t="str">
        <f>IF('C. Consumer Service Detail'!$F29="","",IF(VLOOKUP('C. Consumer Service Detail'!$F29,'Table of Current Services'!$B$7:$F$36,'Table of Current Services'!$F$5,)="cost","Yes","No"))</f>
        <v/>
      </c>
      <c r="M29" s="130" t="str">
        <f>IFERROR(IF('C. Consumer Service Detail'!$K29="No Match","No",VLOOKUP('C. Consumer Service Detail'!$C29,'B. Consumer Budget'!$E$11:$F$2010,2,FALSE)),"")</f>
        <v/>
      </c>
      <c r="P29" s="77"/>
      <c r="Q29" s="77"/>
      <c r="R29" s="193" t="s">
        <v>114</v>
      </c>
    </row>
    <row r="30" spans="2:18" x14ac:dyDescent="0.25">
      <c r="B30" s="186">
        <f t="shared" si="1"/>
        <v>20</v>
      </c>
      <c r="C30" s="183" t="str">
        <f t="array" ref="C30">IF(OR('C. Consumer Service Detail'!$D30="",'C. Consumer Service Detail'!$E30=""),"",INDEX('B. Consumer Budget'!$E$11:$E$2010,MATCH(1,IF('B. Consumer Budget'!$C$11:$C$2010='C. Consumer Service Detail'!$D30,IF('B. Consumer Budget'!$D$11:$D$2010='C. Consumer Service Detail'!$E30,1)),0)))</f>
        <v/>
      </c>
      <c r="D30" s="171"/>
      <c r="E30" s="79"/>
      <c r="F30" s="100"/>
      <c r="G30" s="196"/>
      <c r="H30" s="175" t="str">
        <f>IF('C. Consumer Service Detail'!$F30="","",IF('C. Consumer Service Detail'!$F30="",VLOOKUP('C. Consumer Service Detail'!$F30,'Table of Current Services'!$B$7:$F$36,'Table of Current Services'!$E$5,FALSE),VLOOKUP('C. Consumer Service Detail'!$F30,'Table of Current Services'!$B$7:$F$36,'Table of Current Services'!$D$5,FALSE)))</f>
        <v/>
      </c>
      <c r="I30" s="191"/>
      <c r="J30" s="146" t="str">
        <f t="shared" si="0"/>
        <v/>
      </c>
      <c r="K30" s="138" t="str">
        <f>IF('C. Consumer Service Detail'!$F30="","",IF('C. Consumer Service Detail'!$F30="",VLOOKUP('C. Consumer Service Detail'!$F30,'Table of Current Services'!$B$7:$F$36,'Table of Current Services'!$E$5,FALSE),VLOOKUP('C. Consumer Service Detail'!$F30,'Table of Current Services'!$B$7:$F$36,'Table of Current Services'!$E$5,FALSE)))</f>
        <v/>
      </c>
      <c r="L30" s="130" t="str">
        <f>IF('C. Consumer Service Detail'!$F30="","",IF(VLOOKUP('C. Consumer Service Detail'!$F30,'Table of Current Services'!$B$7:$F$36,'Table of Current Services'!$F$5,)="cost","Yes","No"))</f>
        <v/>
      </c>
      <c r="M30" s="130" t="str">
        <f>IFERROR(IF('C. Consumer Service Detail'!$K30="No Match","No",VLOOKUP('C. Consumer Service Detail'!$C30,'B. Consumer Budget'!$E$11:$F$2010,2,FALSE)),"")</f>
        <v/>
      </c>
      <c r="P30" s="77"/>
      <c r="Q30" s="77"/>
      <c r="R30" s="203" t="s">
        <v>110</v>
      </c>
    </row>
    <row r="31" spans="2:18" ht="47.25" x14ac:dyDescent="0.25">
      <c r="B31" s="186">
        <f t="shared" si="1"/>
        <v>21</v>
      </c>
      <c r="C31" s="183" t="str">
        <f t="array" ref="C31">IF(OR('C. Consumer Service Detail'!$D31="",'C. Consumer Service Detail'!$E31=""),"",INDEX('B. Consumer Budget'!$E$11:$E$2010,MATCH(1,IF('B. Consumer Budget'!$C$11:$C$2010='C. Consumer Service Detail'!$D31,IF('B. Consumer Budget'!$D$11:$D$2010='C. Consumer Service Detail'!$E31,1)),0)))</f>
        <v/>
      </c>
      <c r="D31" s="170"/>
      <c r="E31" s="81"/>
      <c r="F31" s="101"/>
      <c r="G31" s="197"/>
      <c r="H31" s="175" t="str">
        <f>IF('C. Consumer Service Detail'!$F31="","",IF('C. Consumer Service Detail'!$F31="",VLOOKUP('C. Consumer Service Detail'!$F31,'Table of Current Services'!$B$7:$F$36,'Table of Current Services'!$E$5,FALSE),VLOOKUP('C. Consumer Service Detail'!$F31,'Table of Current Services'!$B$7:$F$36,'Table of Current Services'!$D$5,FALSE)))</f>
        <v/>
      </c>
      <c r="I31" s="190"/>
      <c r="J31" s="146" t="str">
        <f t="shared" si="0"/>
        <v/>
      </c>
      <c r="K31" s="138" t="str">
        <f>IF('C. Consumer Service Detail'!$F31="","",IF('C. Consumer Service Detail'!$F31="",VLOOKUP('C. Consumer Service Detail'!$F31,'Table of Current Services'!$B$7:$F$36,'Table of Current Services'!$E$5,FALSE),VLOOKUP('C. Consumer Service Detail'!$F31,'Table of Current Services'!$B$7:$F$36,'Table of Current Services'!$E$5,FALSE)))</f>
        <v/>
      </c>
      <c r="L31" s="130" t="str">
        <f>IF('C. Consumer Service Detail'!$F31="","",IF(VLOOKUP('C. Consumer Service Detail'!$F31,'Table of Current Services'!$B$7:$F$36,'Table of Current Services'!$F$5,)="cost","Yes","No"))</f>
        <v/>
      </c>
      <c r="M31" s="130" t="str">
        <f>IFERROR(IF('C. Consumer Service Detail'!$K31="No Match","No",VLOOKUP('C. Consumer Service Detail'!$C31,'B. Consumer Budget'!$E$11:$F$2010,2,FALSE)),"")</f>
        <v/>
      </c>
      <c r="P31" s="77"/>
      <c r="Q31" s="77"/>
      <c r="R31" s="204" t="s">
        <v>113</v>
      </c>
    </row>
    <row r="32" spans="2:18" ht="47.25" x14ac:dyDescent="0.25">
      <c r="B32" s="186">
        <f t="shared" si="1"/>
        <v>22</v>
      </c>
      <c r="C32" s="183" t="str">
        <f t="array" ref="C32">IF(OR('C. Consumer Service Detail'!$D32="",'C. Consumer Service Detail'!$E32=""),"",INDEX('B. Consumer Budget'!$E$11:$E$2010,MATCH(1,IF('B. Consumer Budget'!$C$11:$C$2010='C. Consumer Service Detail'!$D32,IF('B. Consumer Budget'!$D$11:$D$2010='C. Consumer Service Detail'!$E32,1)),0)))</f>
        <v/>
      </c>
      <c r="D32" s="171"/>
      <c r="E32" s="79"/>
      <c r="F32" s="100"/>
      <c r="G32" s="196"/>
      <c r="H32" s="175" t="str">
        <f>IF('C. Consumer Service Detail'!$F32="","",IF('C. Consumer Service Detail'!$F32="",VLOOKUP('C. Consumer Service Detail'!$F32,'Table of Current Services'!$B$7:$F$36,'Table of Current Services'!$E$5,FALSE),VLOOKUP('C. Consumer Service Detail'!$F32,'Table of Current Services'!$B$7:$F$36,'Table of Current Services'!$D$5,FALSE)))</f>
        <v/>
      </c>
      <c r="I32" s="191"/>
      <c r="J32" s="146" t="str">
        <f t="shared" si="0"/>
        <v/>
      </c>
      <c r="K32" s="138" t="str">
        <f>IF('C. Consumer Service Detail'!$F32="","",IF('C. Consumer Service Detail'!$F32="",VLOOKUP('C. Consumer Service Detail'!$F32,'Table of Current Services'!$B$7:$F$36,'Table of Current Services'!$E$5,FALSE),VLOOKUP('C. Consumer Service Detail'!$F32,'Table of Current Services'!$B$7:$F$36,'Table of Current Services'!$E$5,FALSE)))</f>
        <v/>
      </c>
      <c r="L32" s="130" t="str">
        <f>IF('C. Consumer Service Detail'!$F32="","",IF(VLOOKUP('C. Consumer Service Detail'!$F32,'Table of Current Services'!$B$7:$F$36,'Table of Current Services'!$F$5,)="cost","Yes","No"))</f>
        <v/>
      </c>
      <c r="M32" s="130" t="str">
        <f>IFERROR(IF('C. Consumer Service Detail'!$K32="No Match","No",VLOOKUP('C. Consumer Service Detail'!$C32,'B. Consumer Budget'!$E$11:$F$2010,2,FALSE)),"")</f>
        <v/>
      </c>
      <c r="P32" s="77"/>
      <c r="Q32" s="77"/>
      <c r="R32" s="204" t="s">
        <v>111</v>
      </c>
    </row>
    <row r="33" spans="2:18" ht="31.5" x14ac:dyDescent="0.25">
      <c r="B33" s="186">
        <f t="shared" si="1"/>
        <v>23</v>
      </c>
      <c r="C33" s="183" t="str">
        <f t="array" ref="C33">IF(OR('C. Consumer Service Detail'!$D33="",'C. Consumer Service Detail'!$E33=""),"",INDEX('B. Consumer Budget'!$E$11:$E$2010,MATCH(1,IF('B. Consumer Budget'!$C$11:$C$2010='C. Consumer Service Detail'!$D33,IF('B. Consumer Budget'!$D$11:$D$2010='C. Consumer Service Detail'!$E33,1)),0)))</f>
        <v/>
      </c>
      <c r="D33" s="170"/>
      <c r="E33" s="81"/>
      <c r="F33" s="101"/>
      <c r="G33" s="197"/>
      <c r="H33" s="175" t="str">
        <f>IF('C. Consumer Service Detail'!$F33="","",IF('C. Consumer Service Detail'!$F33="",VLOOKUP('C. Consumer Service Detail'!$F33,'Table of Current Services'!$B$7:$F$36,'Table of Current Services'!$E$5,FALSE),VLOOKUP('C. Consumer Service Detail'!$F33,'Table of Current Services'!$B$7:$F$36,'Table of Current Services'!$D$5,FALSE)))</f>
        <v/>
      </c>
      <c r="I33" s="190"/>
      <c r="J33" s="146" t="str">
        <f t="shared" si="0"/>
        <v/>
      </c>
      <c r="K33" s="138" t="str">
        <f>IF('C. Consumer Service Detail'!$F33="","",IF('C. Consumer Service Detail'!$F33="",VLOOKUP('C. Consumer Service Detail'!$F33,'Table of Current Services'!$B$7:$F$36,'Table of Current Services'!$E$5,FALSE),VLOOKUP('C. Consumer Service Detail'!$F33,'Table of Current Services'!$B$7:$F$36,'Table of Current Services'!$E$5,FALSE)))</f>
        <v/>
      </c>
      <c r="L33" s="130" t="str">
        <f>IF('C. Consumer Service Detail'!$F33="","",IF(VLOOKUP('C. Consumer Service Detail'!$F33,'Table of Current Services'!$B$7:$F$36,'Table of Current Services'!$F$5,)="cost","Yes","No"))</f>
        <v/>
      </c>
      <c r="M33" s="130" t="str">
        <f>IFERROR(IF('C. Consumer Service Detail'!$K33="No Match","No",VLOOKUP('C. Consumer Service Detail'!$C33,'B. Consumer Budget'!$E$11:$F$2010,2,FALSE)),"")</f>
        <v/>
      </c>
      <c r="P33" s="77"/>
      <c r="Q33" s="77"/>
      <c r="R33" s="204" t="s">
        <v>115</v>
      </c>
    </row>
    <row r="34" spans="2:18" ht="47.25" x14ac:dyDescent="0.25">
      <c r="B34" s="186">
        <f t="shared" si="1"/>
        <v>24</v>
      </c>
      <c r="C34" s="183" t="str">
        <f t="array" ref="C34">IF(OR('C. Consumer Service Detail'!$D34="",'C. Consumer Service Detail'!$E34=""),"",INDEX('B. Consumer Budget'!$E$11:$E$2010,MATCH(1,IF('B. Consumer Budget'!$C$11:$C$2010='C. Consumer Service Detail'!$D34,IF('B. Consumer Budget'!$D$11:$D$2010='C. Consumer Service Detail'!$E34,1)),0)))</f>
        <v/>
      </c>
      <c r="D34" s="171"/>
      <c r="E34" s="79"/>
      <c r="F34" s="100"/>
      <c r="G34" s="196"/>
      <c r="H34" s="175" t="str">
        <f>IF('C. Consumer Service Detail'!$F34="","",IF('C. Consumer Service Detail'!$F34="",VLOOKUP('C. Consumer Service Detail'!$F34,'Table of Current Services'!$B$7:$F$36,'Table of Current Services'!$E$5,FALSE),VLOOKUP('C. Consumer Service Detail'!$F34,'Table of Current Services'!$B$7:$F$36,'Table of Current Services'!$D$5,FALSE)))</f>
        <v/>
      </c>
      <c r="I34" s="191"/>
      <c r="J34" s="146" t="str">
        <f t="shared" si="0"/>
        <v/>
      </c>
      <c r="K34" s="138" t="str">
        <f>IF('C. Consumer Service Detail'!$F34="","",IF('C. Consumer Service Detail'!$F34="",VLOOKUP('C. Consumer Service Detail'!$F34,'Table of Current Services'!$B$7:$F$36,'Table of Current Services'!$E$5,FALSE),VLOOKUP('C. Consumer Service Detail'!$F34,'Table of Current Services'!$B$7:$F$36,'Table of Current Services'!$E$5,FALSE)))</f>
        <v/>
      </c>
      <c r="L34" s="130" t="str">
        <f>IF('C. Consumer Service Detail'!$F34="","",IF(VLOOKUP('C. Consumer Service Detail'!$F34,'Table of Current Services'!$B$7:$F$36,'Table of Current Services'!$F$5,)="cost","Yes","No"))</f>
        <v/>
      </c>
      <c r="M34" s="130" t="str">
        <f>IFERROR(IF('C. Consumer Service Detail'!$K34="No Match","No",VLOOKUP('C. Consumer Service Detail'!$C34,'B. Consumer Budget'!$E$11:$F$2010,2,FALSE)),"")</f>
        <v/>
      </c>
      <c r="P34" s="77"/>
      <c r="Q34" s="77"/>
      <c r="R34" s="204" t="s">
        <v>116</v>
      </c>
    </row>
    <row r="35" spans="2:18" x14ac:dyDescent="0.25">
      <c r="B35" s="186">
        <f t="shared" si="1"/>
        <v>25</v>
      </c>
      <c r="C35" s="183" t="str">
        <f t="array" ref="C35">IF(OR('C. Consumer Service Detail'!$D35="",'C. Consumer Service Detail'!$E35=""),"",INDEX('B. Consumer Budget'!$E$11:$E$2010,MATCH(1,IF('B. Consumer Budget'!$C$11:$C$2010='C. Consumer Service Detail'!$D35,IF('B. Consumer Budget'!$D$11:$D$2010='C. Consumer Service Detail'!$E35,1)),0)))</f>
        <v/>
      </c>
      <c r="D35" s="170"/>
      <c r="E35" s="81"/>
      <c r="F35" s="101"/>
      <c r="G35" s="197"/>
      <c r="H35" s="175" t="str">
        <f>IF('C. Consumer Service Detail'!$F35="","",IF('C. Consumer Service Detail'!$F35="",VLOOKUP('C. Consumer Service Detail'!$F35,'Table of Current Services'!$B$7:$F$36,'Table of Current Services'!$E$5,FALSE),VLOOKUP('C. Consumer Service Detail'!$F35,'Table of Current Services'!$B$7:$F$36,'Table of Current Services'!$D$5,FALSE)))</f>
        <v/>
      </c>
      <c r="I35" s="190"/>
      <c r="J35" s="146" t="str">
        <f t="shared" si="0"/>
        <v/>
      </c>
      <c r="K35" s="138" t="str">
        <f>IF('C. Consumer Service Detail'!$F35="","",IF('C. Consumer Service Detail'!$F35="",VLOOKUP('C. Consumer Service Detail'!$F35,'Table of Current Services'!$B$7:$F$36,'Table of Current Services'!$E$5,FALSE),VLOOKUP('C. Consumer Service Detail'!$F35,'Table of Current Services'!$B$7:$F$36,'Table of Current Services'!$E$5,FALSE)))</f>
        <v/>
      </c>
      <c r="L35" s="130" t="str">
        <f>IF('C. Consumer Service Detail'!$F35="","",IF(VLOOKUP('C. Consumer Service Detail'!$F35,'Table of Current Services'!$B$7:$F$36,'Table of Current Services'!$F$5,)="cost","Yes","No"))</f>
        <v/>
      </c>
      <c r="M35" s="130" t="str">
        <f>IFERROR(IF('C. Consumer Service Detail'!$K35="No Match","No",VLOOKUP('C. Consumer Service Detail'!$C35,'B. Consumer Budget'!$E$11:$F$2010,2,FALSE)),"")</f>
        <v/>
      </c>
      <c r="P35" s="77"/>
      <c r="Q35" s="77"/>
    </row>
    <row r="36" spans="2:18" x14ac:dyDescent="0.25">
      <c r="B36" s="186">
        <f t="shared" si="1"/>
        <v>26</v>
      </c>
      <c r="C36" s="183" t="str">
        <f t="array" ref="C36">IF(OR('C. Consumer Service Detail'!$D36="",'C. Consumer Service Detail'!$E36=""),"",INDEX('B. Consumer Budget'!$E$11:$E$2010,MATCH(1,IF('B. Consumer Budget'!$C$11:$C$2010='C. Consumer Service Detail'!$D36,IF('B. Consumer Budget'!$D$11:$D$2010='C. Consumer Service Detail'!$E36,1)),0)))</f>
        <v/>
      </c>
      <c r="D36" s="171"/>
      <c r="E36" s="79"/>
      <c r="F36" s="100"/>
      <c r="G36" s="196"/>
      <c r="H36" s="175" t="str">
        <f>IF('C. Consumer Service Detail'!$F36="","",IF('C. Consumer Service Detail'!$F36="",VLOOKUP('C. Consumer Service Detail'!$F36,'Table of Current Services'!$B$7:$F$36,'Table of Current Services'!$E$5,FALSE),VLOOKUP('C. Consumer Service Detail'!$F36,'Table of Current Services'!$B$7:$F$36,'Table of Current Services'!$D$5,FALSE)))</f>
        <v/>
      </c>
      <c r="I36" s="191"/>
      <c r="J36" s="146" t="str">
        <f t="shared" si="0"/>
        <v/>
      </c>
      <c r="K36" s="138" t="str">
        <f>IF('C. Consumer Service Detail'!$F36="","",IF('C. Consumer Service Detail'!$F36="",VLOOKUP('C. Consumer Service Detail'!$F36,'Table of Current Services'!$B$7:$F$36,'Table of Current Services'!$E$5,FALSE),VLOOKUP('C. Consumer Service Detail'!$F36,'Table of Current Services'!$B$7:$F$36,'Table of Current Services'!$E$5,FALSE)))</f>
        <v/>
      </c>
      <c r="L36" s="130" t="str">
        <f>IF('C. Consumer Service Detail'!$F36="","",IF(VLOOKUP('C. Consumer Service Detail'!$F36,'Table of Current Services'!$B$7:$F$36,'Table of Current Services'!$F$5,)="cost","Yes","No"))</f>
        <v/>
      </c>
      <c r="M36" s="130" t="str">
        <f>IFERROR(IF('C. Consumer Service Detail'!$K36="No Match","No",VLOOKUP('C. Consumer Service Detail'!$C36,'B. Consumer Budget'!$E$11:$F$2010,2,FALSE)),"")</f>
        <v/>
      </c>
      <c r="P36" s="77"/>
      <c r="Q36" s="77"/>
    </row>
    <row r="37" spans="2:18" x14ac:dyDescent="0.25">
      <c r="B37" s="186">
        <f t="shared" si="1"/>
        <v>27</v>
      </c>
      <c r="C37" s="183" t="str">
        <f t="array" ref="C37">IF(OR('C. Consumer Service Detail'!$D37="",'C. Consumer Service Detail'!$E37=""),"",INDEX('B. Consumer Budget'!$E$11:$E$2010,MATCH(1,IF('B. Consumer Budget'!$C$11:$C$2010='C. Consumer Service Detail'!$D37,IF('B. Consumer Budget'!$D$11:$D$2010='C. Consumer Service Detail'!$E37,1)),0)))</f>
        <v/>
      </c>
      <c r="D37" s="170"/>
      <c r="E37" s="81"/>
      <c r="F37" s="101"/>
      <c r="G37" s="197"/>
      <c r="H37" s="175" t="str">
        <f>IF('C. Consumer Service Detail'!$F37="","",IF('C. Consumer Service Detail'!$F37="",VLOOKUP('C. Consumer Service Detail'!$F37,'Table of Current Services'!$B$7:$F$36,'Table of Current Services'!$E$5,FALSE),VLOOKUP('C. Consumer Service Detail'!$F37,'Table of Current Services'!$B$7:$F$36,'Table of Current Services'!$D$5,FALSE)))</f>
        <v/>
      </c>
      <c r="I37" s="190"/>
      <c r="J37" s="146" t="str">
        <f t="shared" si="0"/>
        <v/>
      </c>
      <c r="K37" s="138" t="str">
        <f>IF('C. Consumer Service Detail'!$F37="","",IF('C. Consumer Service Detail'!$F37="",VLOOKUP('C. Consumer Service Detail'!$F37,'Table of Current Services'!$B$7:$F$36,'Table of Current Services'!$E$5,FALSE),VLOOKUP('C. Consumer Service Detail'!$F37,'Table of Current Services'!$B$7:$F$36,'Table of Current Services'!$E$5,FALSE)))</f>
        <v/>
      </c>
      <c r="L37" s="130" t="str">
        <f>IF('C. Consumer Service Detail'!$F37="","",IF(VLOOKUP('C. Consumer Service Detail'!$F37,'Table of Current Services'!$B$7:$F$36,'Table of Current Services'!$F$5,)="cost","Yes","No"))</f>
        <v/>
      </c>
      <c r="M37" s="130" t="str">
        <f>IFERROR(IF('C. Consumer Service Detail'!$K37="No Match","No",VLOOKUP('C. Consumer Service Detail'!$C37,'B. Consumer Budget'!$E$11:$F$2010,2,FALSE)),"")</f>
        <v/>
      </c>
      <c r="P37" s="77"/>
      <c r="Q37" s="77"/>
    </row>
    <row r="38" spans="2:18" x14ac:dyDescent="0.25">
      <c r="B38" s="186">
        <f t="shared" si="1"/>
        <v>28</v>
      </c>
      <c r="C38" s="183" t="str">
        <f t="array" ref="C38">IF(OR('C. Consumer Service Detail'!$D38="",'C. Consumer Service Detail'!$E38=""),"",INDEX('B. Consumer Budget'!$E$11:$E$2010,MATCH(1,IF('B. Consumer Budget'!$C$11:$C$2010='C. Consumer Service Detail'!$D38,IF('B. Consumer Budget'!$D$11:$D$2010='C. Consumer Service Detail'!$E38,1)),0)))</f>
        <v/>
      </c>
      <c r="D38" s="171"/>
      <c r="E38" s="79"/>
      <c r="F38" s="100"/>
      <c r="G38" s="196"/>
      <c r="H38" s="175" t="str">
        <f>IF('C. Consumer Service Detail'!$F38="","",IF('C. Consumer Service Detail'!$F38="",VLOOKUP('C. Consumer Service Detail'!$F38,'Table of Current Services'!$B$7:$F$36,'Table of Current Services'!$E$5,FALSE),VLOOKUP('C. Consumer Service Detail'!$F38,'Table of Current Services'!$B$7:$F$36,'Table of Current Services'!$D$5,FALSE)))</f>
        <v/>
      </c>
      <c r="I38" s="191"/>
      <c r="J38" s="146" t="str">
        <f t="shared" si="0"/>
        <v/>
      </c>
      <c r="K38" s="138" t="str">
        <f>IF('C. Consumer Service Detail'!$F38="","",IF('C. Consumer Service Detail'!$F38="",VLOOKUP('C. Consumer Service Detail'!$F38,'Table of Current Services'!$B$7:$F$36,'Table of Current Services'!$E$5,FALSE),VLOOKUP('C. Consumer Service Detail'!$F38,'Table of Current Services'!$B$7:$F$36,'Table of Current Services'!$E$5,FALSE)))</f>
        <v/>
      </c>
      <c r="L38" s="130" t="str">
        <f>IF('C. Consumer Service Detail'!$F38="","",IF(VLOOKUP('C. Consumer Service Detail'!$F38,'Table of Current Services'!$B$7:$F$36,'Table of Current Services'!$F$5,)="cost","Yes","No"))</f>
        <v/>
      </c>
      <c r="M38" s="130" t="str">
        <f>IFERROR(IF('C. Consumer Service Detail'!$K38="No Match","No",VLOOKUP('C. Consumer Service Detail'!$C38,'B. Consumer Budget'!$E$11:$F$2010,2,FALSE)),"")</f>
        <v/>
      </c>
      <c r="P38" s="77"/>
      <c r="Q38" s="77"/>
    </row>
    <row r="39" spans="2:18" x14ac:dyDescent="0.25">
      <c r="B39" s="186">
        <f t="shared" si="1"/>
        <v>29</v>
      </c>
      <c r="C39" s="183" t="str">
        <f t="array" ref="C39">IF(OR('C. Consumer Service Detail'!$D39="",'C. Consumer Service Detail'!$E39=""),"",INDEX('B. Consumer Budget'!$E$11:$E$2010,MATCH(1,IF('B. Consumer Budget'!$C$11:$C$2010='C. Consumer Service Detail'!$D39,IF('B. Consumer Budget'!$D$11:$D$2010='C. Consumer Service Detail'!$E39,1)),0)))</f>
        <v/>
      </c>
      <c r="D39" s="170"/>
      <c r="E39" s="81"/>
      <c r="F39" s="101"/>
      <c r="G39" s="197"/>
      <c r="H39" s="175" t="str">
        <f>IF('C. Consumer Service Detail'!$F39="","",IF('C. Consumer Service Detail'!$F39="",VLOOKUP('C. Consumer Service Detail'!$F39,'Table of Current Services'!$B$7:$F$36,'Table of Current Services'!$E$5,FALSE),VLOOKUP('C. Consumer Service Detail'!$F39,'Table of Current Services'!$B$7:$F$36,'Table of Current Services'!$D$5,FALSE)))</f>
        <v/>
      </c>
      <c r="I39" s="190"/>
      <c r="J39" s="146" t="str">
        <f t="shared" si="0"/>
        <v/>
      </c>
      <c r="K39" s="138" t="str">
        <f>IF('C. Consumer Service Detail'!$F39="","",IF('C. Consumer Service Detail'!$F39="",VLOOKUP('C. Consumer Service Detail'!$F39,'Table of Current Services'!$B$7:$F$36,'Table of Current Services'!$E$5,FALSE),VLOOKUP('C. Consumer Service Detail'!$F39,'Table of Current Services'!$B$7:$F$36,'Table of Current Services'!$E$5,FALSE)))</f>
        <v/>
      </c>
      <c r="L39" s="130" t="str">
        <f>IF('C. Consumer Service Detail'!$F39="","",IF(VLOOKUP('C. Consumer Service Detail'!$F39,'Table of Current Services'!$B$7:$F$36,'Table of Current Services'!$F$5,)="cost","Yes","No"))</f>
        <v/>
      </c>
      <c r="M39" s="130" t="str">
        <f>IFERROR(IF('C. Consumer Service Detail'!$K39="No Match","No",VLOOKUP('C. Consumer Service Detail'!$C39,'B. Consumer Budget'!$E$11:$F$2010,2,FALSE)),"")</f>
        <v/>
      </c>
      <c r="P39" s="77"/>
      <c r="Q39" s="77"/>
    </row>
    <row r="40" spans="2:18" x14ac:dyDescent="0.25">
      <c r="B40" s="186">
        <f t="shared" si="1"/>
        <v>30</v>
      </c>
      <c r="C40" s="183" t="str">
        <f t="array" ref="C40">IF(OR('C. Consumer Service Detail'!$D40="",'C. Consumer Service Detail'!$E40=""),"",INDEX('B. Consumer Budget'!$E$11:$E$2010,MATCH(1,IF('B. Consumer Budget'!$C$11:$C$2010='C. Consumer Service Detail'!$D40,IF('B. Consumer Budget'!$D$11:$D$2010='C. Consumer Service Detail'!$E40,1)),0)))</f>
        <v/>
      </c>
      <c r="D40" s="171"/>
      <c r="E40" s="79"/>
      <c r="F40" s="100"/>
      <c r="G40" s="196"/>
      <c r="H40" s="175" t="str">
        <f>IF('C. Consumer Service Detail'!$F40="","",IF('C. Consumer Service Detail'!$F40="",VLOOKUP('C. Consumer Service Detail'!$F40,'Table of Current Services'!$B$7:$F$36,'Table of Current Services'!$E$5,FALSE),VLOOKUP('C. Consumer Service Detail'!$F40,'Table of Current Services'!$B$7:$F$36,'Table of Current Services'!$D$5,FALSE)))</f>
        <v/>
      </c>
      <c r="I40" s="191"/>
      <c r="J40" s="146" t="str">
        <f t="shared" si="0"/>
        <v/>
      </c>
      <c r="K40" s="138" t="str">
        <f>IF('C. Consumer Service Detail'!$F40="","",IF('C. Consumer Service Detail'!$F40="",VLOOKUP('C. Consumer Service Detail'!$F40,'Table of Current Services'!$B$7:$F$36,'Table of Current Services'!$E$5,FALSE),VLOOKUP('C. Consumer Service Detail'!$F40,'Table of Current Services'!$B$7:$F$36,'Table of Current Services'!$E$5,FALSE)))</f>
        <v/>
      </c>
      <c r="L40" s="130" t="str">
        <f>IF('C. Consumer Service Detail'!$F40="","",IF(VLOOKUP('C. Consumer Service Detail'!$F40,'Table of Current Services'!$B$7:$F$36,'Table of Current Services'!$F$5,)="cost","Yes","No"))</f>
        <v/>
      </c>
      <c r="M40" s="130" t="str">
        <f>IFERROR(IF('C. Consumer Service Detail'!$K40="No Match","No",VLOOKUP('C. Consumer Service Detail'!$C40,'B. Consumer Budget'!$E$11:$F$2010,2,FALSE)),"")</f>
        <v/>
      </c>
      <c r="P40" s="77"/>
      <c r="Q40" s="77"/>
    </row>
    <row r="41" spans="2:18" x14ac:dyDescent="0.25">
      <c r="B41" s="186">
        <f t="shared" si="1"/>
        <v>31</v>
      </c>
      <c r="C41" s="183" t="str">
        <f t="array" ref="C41">IF(OR('C. Consumer Service Detail'!$D41="",'C. Consumer Service Detail'!$E41=""),"",INDEX('B. Consumer Budget'!$E$11:$E$2010,MATCH(1,IF('B. Consumer Budget'!$C$11:$C$2010='C. Consumer Service Detail'!$D41,IF('B. Consumer Budget'!$D$11:$D$2010='C. Consumer Service Detail'!$E41,1)),0)))</f>
        <v/>
      </c>
      <c r="D41" s="170"/>
      <c r="E41" s="81"/>
      <c r="F41" s="101"/>
      <c r="G41" s="197"/>
      <c r="H41" s="175" t="str">
        <f>IF('C. Consumer Service Detail'!$F41="","",IF('C. Consumer Service Detail'!$F41="",VLOOKUP('C. Consumer Service Detail'!$F41,'Table of Current Services'!$B$7:$F$36,'Table of Current Services'!$E$5,FALSE),VLOOKUP('C. Consumer Service Detail'!$F41,'Table of Current Services'!$B$7:$F$36,'Table of Current Services'!$D$5,FALSE)))</f>
        <v/>
      </c>
      <c r="I41" s="190"/>
      <c r="J41" s="146" t="str">
        <f t="shared" si="0"/>
        <v/>
      </c>
      <c r="K41" s="138" t="str">
        <f>IF('C. Consumer Service Detail'!$F41="","",IF('C. Consumer Service Detail'!$F41="",VLOOKUP('C. Consumer Service Detail'!$F41,'Table of Current Services'!$B$7:$F$36,'Table of Current Services'!$E$5,FALSE),VLOOKUP('C. Consumer Service Detail'!$F41,'Table of Current Services'!$B$7:$F$36,'Table of Current Services'!$E$5,FALSE)))</f>
        <v/>
      </c>
      <c r="L41" s="130" t="str">
        <f>IF('C. Consumer Service Detail'!$F41="","",IF(VLOOKUP('C. Consumer Service Detail'!$F41,'Table of Current Services'!$B$7:$F$36,'Table of Current Services'!$F$5,)="cost","Yes","No"))</f>
        <v/>
      </c>
      <c r="M41" s="130" t="str">
        <f>IFERROR(IF('C. Consumer Service Detail'!$K41="No Match","No",VLOOKUP('C. Consumer Service Detail'!$C41,'B. Consumer Budget'!$E$11:$F$2010,2,FALSE)),"")</f>
        <v/>
      </c>
      <c r="P41" s="77"/>
      <c r="Q41" s="77"/>
    </row>
    <row r="42" spans="2:18" x14ac:dyDescent="0.25">
      <c r="B42" s="186">
        <f t="shared" si="1"/>
        <v>32</v>
      </c>
      <c r="C42" s="183" t="str">
        <f t="array" ref="C42">IF(OR('C. Consumer Service Detail'!$D42="",'C. Consumer Service Detail'!$E42=""),"",INDEX('B. Consumer Budget'!$E$11:$E$2010,MATCH(1,IF('B. Consumer Budget'!$C$11:$C$2010='C. Consumer Service Detail'!$D42,IF('B. Consumer Budget'!$D$11:$D$2010='C. Consumer Service Detail'!$E42,1)),0)))</f>
        <v/>
      </c>
      <c r="D42" s="171"/>
      <c r="E42" s="79"/>
      <c r="F42" s="100"/>
      <c r="G42" s="196"/>
      <c r="H42" s="175" t="str">
        <f>IF('C. Consumer Service Detail'!$F42="","",IF('C. Consumer Service Detail'!$F42="",VLOOKUP('C. Consumer Service Detail'!$F42,'Table of Current Services'!$B$7:$F$36,'Table of Current Services'!$E$5,FALSE),VLOOKUP('C. Consumer Service Detail'!$F42,'Table of Current Services'!$B$7:$F$36,'Table of Current Services'!$D$5,FALSE)))</f>
        <v/>
      </c>
      <c r="I42" s="156"/>
      <c r="J42" s="146" t="str">
        <f t="shared" si="0"/>
        <v/>
      </c>
      <c r="K42" s="138" t="str">
        <f>IF('C. Consumer Service Detail'!$F42="","",IF('C. Consumer Service Detail'!$F42="",VLOOKUP('C. Consumer Service Detail'!$F42,'Table of Current Services'!$B$7:$F$36,'Table of Current Services'!$E$5,FALSE),VLOOKUP('C. Consumer Service Detail'!$F42,'Table of Current Services'!$B$7:$F$36,'Table of Current Services'!$E$5,FALSE)))</f>
        <v/>
      </c>
      <c r="L42" s="130" t="str">
        <f>IF('C. Consumer Service Detail'!$F42="","",IF(VLOOKUP('C. Consumer Service Detail'!$F42,'Table of Current Services'!$B$7:$F$36,'Table of Current Services'!$F$5,)="cost","Yes","No"))</f>
        <v/>
      </c>
      <c r="M42" s="130" t="str">
        <f>IFERROR(IF('C. Consumer Service Detail'!$K42="No Match","No",VLOOKUP('C. Consumer Service Detail'!$C42,'B. Consumer Budget'!$E$11:$F$2010,2,FALSE)),"")</f>
        <v/>
      </c>
      <c r="P42" s="77"/>
      <c r="Q42" s="77"/>
    </row>
    <row r="43" spans="2:18" x14ac:dyDescent="0.25">
      <c r="B43" s="186">
        <f t="shared" si="1"/>
        <v>33</v>
      </c>
      <c r="C43" s="183" t="str">
        <f t="array" ref="C43">IF(OR('C. Consumer Service Detail'!$D43="",'C. Consumer Service Detail'!$E43=""),"",INDEX('B. Consumer Budget'!$E$11:$E$2010,MATCH(1,IF('B. Consumer Budget'!$C$11:$C$2010='C. Consumer Service Detail'!$D43,IF('B. Consumer Budget'!$D$11:$D$2010='C. Consumer Service Detail'!$E43,1)),0)))</f>
        <v/>
      </c>
      <c r="D43" s="170"/>
      <c r="E43" s="81"/>
      <c r="F43" s="101"/>
      <c r="G43" s="197"/>
      <c r="H43" s="175" t="str">
        <f>IF('C. Consumer Service Detail'!$F43="","",IF('C. Consumer Service Detail'!$F43="",VLOOKUP('C. Consumer Service Detail'!$F43,'Table of Current Services'!$B$7:$F$36,'Table of Current Services'!$E$5,FALSE),VLOOKUP('C. Consumer Service Detail'!$F43,'Table of Current Services'!$B$7:$F$36,'Table of Current Services'!$D$5,FALSE)))</f>
        <v/>
      </c>
      <c r="I43" s="157"/>
      <c r="J43" s="146" t="str">
        <f t="shared" si="0"/>
        <v/>
      </c>
      <c r="K43" s="138" t="str">
        <f>IF('C. Consumer Service Detail'!$F43="","",IF('C. Consumer Service Detail'!$F43="",VLOOKUP('C. Consumer Service Detail'!$F43,'Table of Current Services'!$B$7:$F$36,'Table of Current Services'!$E$5,FALSE),VLOOKUP('C. Consumer Service Detail'!$F43,'Table of Current Services'!$B$7:$F$36,'Table of Current Services'!$E$5,FALSE)))</f>
        <v/>
      </c>
      <c r="L43" s="130" t="str">
        <f>IF('C. Consumer Service Detail'!$F43="","",IF(VLOOKUP('C. Consumer Service Detail'!$F43,'Table of Current Services'!$B$7:$F$36,'Table of Current Services'!$F$5,)="cost","Yes","No"))</f>
        <v/>
      </c>
      <c r="M43" s="130" t="str">
        <f>IFERROR(IF('C. Consumer Service Detail'!$K43="No Match","No",VLOOKUP('C. Consumer Service Detail'!$C43,'B. Consumer Budget'!$E$11:$F$2010,2,FALSE)),"")</f>
        <v/>
      </c>
      <c r="P43" s="77"/>
      <c r="Q43" s="77"/>
    </row>
    <row r="44" spans="2:18" x14ac:dyDescent="0.25">
      <c r="B44" s="186">
        <f t="shared" si="1"/>
        <v>34</v>
      </c>
      <c r="C44" s="183" t="str">
        <f t="array" ref="C44">IF(OR('C. Consumer Service Detail'!$D44="",'C. Consumer Service Detail'!$E44=""),"",INDEX('B. Consumer Budget'!$E$11:$E$2010,MATCH(1,IF('B. Consumer Budget'!$C$11:$C$2010='C. Consumer Service Detail'!$D44,IF('B. Consumer Budget'!$D$11:$D$2010='C. Consumer Service Detail'!$E44,1)),0)))</f>
        <v/>
      </c>
      <c r="D44" s="171"/>
      <c r="E44" s="79"/>
      <c r="F44" s="100"/>
      <c r="G44" s="196"/>
      <c r="H44" s="175" t="str">
        <f>IF('C. Consumer Service Detail'!$F44="","",IF('C. Consumer Service Detail'!$F44="",VLOOKUP('C. Consumer Service Detail'!$F44,'Table of Current Services'!$B$7:$F$36,'Table of Current Services'!$E$5,FALSE),VLOOKUP('C. Consumer Service Detail'!$F44,'Table of Current Services'!$B$7:$F$36,'Table of Current Services'!$D$5,FALSE)))</f>
        <v/>
      </c>
      <c r="I44" s="156"/>
      <c r="J44" s="146" t="str">
        <f t="shared" si="0"/>
        <v/>
      </c>
      <c r="K44" s="138" t="str">
        <f>IF('C. Consumer Service Detail'!$F44="","",IF('C. Consumer Service Detail'!$F44="",VLOOKUP('C. Consumer Service Detail'!$F44,'Table of Current Services'!$B$7:$F$36,'Table of Current Services'!$E$5,FALSE),VLOOKUP('C. Consumer Service Detail'!$F44,'Table of Current Services'!$B$7:$F$36,'Table of Current Services'!$E$5,FALSE)))</f>
        <v/>
      </c>
      <c r="L44" s="130" t="str">
        <f>IF('C. Consumer Service Detail'!$F44="","",IF(VLOOKUP('C. Consumer Service Detail'!$F44,'Table of Current Services'!$B$7:$F$36,'Table of Current Services'!$F$5,)="cost","Yes","No"))</f>
        <v/>
      </c>
      <c r="M44" s="130" t="str">
        <f>IFERROR(IF('C. Consumer Service Detail'!$K44="No Match","No",VLOOKUP('C. Consumer Service Detail'!$C44,'B. Consumer Budget'!$E$11:$F$2010,2,FALSE)),"")</f>
        <v/>
      </c>
      <c r="P44" s="77"/>
      <c r="Q44" s="77"/>
    </row>
    <row r="45" spans="2:18" x14ac:dyDescent="0.25">
      <c r="B45" s="186">
        <f t="shared" si="1"/>
        <v>35</v>
      </c>
      <c r="C45" s="183" t="str">
        <f t="array" ref="C45">IF(OR('C. Consumer Service Detail'!$D45="",'C. Consumer Service Detail'!$E45=""),"",INDEX('B. Consumer Budget'!$E$11:$E$2010,MATCH(1,IF('B. Consumer Budget'!$C$11:$C$2010='C. Consumer Service Detail'!$D45,IF('B. Consumer Budget'!$D$11:$D$2010='C. Consumer Service Detail'!$E45,1)),0)))</f>
        <v/>
      </c>
      <c r="D45" s="170"/>
      <c r="E45" s="81"/>
      <c r="F45" s="101"/>
      <c r="G45" s="197"/>
      <c r="H45" s="175" t="str">
        <f>IF('C. Consumer Service Detail'!$F45="","",IF('C. Consumer Service Detail'!$F45="",VLOOKUP('C. Consumer Service Detail'!$F45,'Table of Current Services'!$B$7:$F$36,'Table of Current Services'!$E$5,FALSE),VLOOKUP('C. Consumer Service Detail'!$F45,'Table of Current Services'!$B$7:$F$36,'Table of Current Services'!$D$5,FALSE)))</f>
        <v/>
      </c>
      <c r="I45" s="157"/>
      <c r="J45" s="146" t="str">
        <f t="shared" si="0"/>
        <v/>
      </c>
      <c r="K45" s="138" t="str">
        <f>IF('C. Consumer Service Detail'!$F45="","",IF('C. Consumer Service Detail'!$F45="",VLOOKUP('C. Consumer Service Detail'!$F45,'Table of Current Services'!$B$7:$F$36,'Table of Current Services'!$E$5,FALSE),VLOOKUP('C. Consumer Service Detail'!$F45,'Table of Current Services'!$B$7:$F$36,'Table of Current Services'!$E$5,FALSE)))</f>
        <v/>
      </c>
      <c r="L45" s="130" t="str">
        <f>IF('C. Consumer Service Detail'!$F45="","",IF(VLOOKUP('C. Consumer Service Detail'!$F45,'Table of Current Services'!$B$7:$F$36,'Table of Current Services'!$F$5,)="cost","Yes","No"))</f>
        <v/>
      </c>
      <c r="M45" s="130" t="str">
        <f>IFERROR(IF('C. Consumer Service Detail'!$K45="No Match","No",VLOOKUP('C. Consumer Service Detail'!$C45,'B. Consumer Budget'!$E$11:$F$2010,2,FALSE)),"")</f>
        <v/>
      </c>
      <c r="P45" s="77"/>
      <c r="Q45" s="77"/>
    </row>
    <row r="46" spans="2:18" x14ac:dyDescent="0.25">
      <c r="B46" s="186">
        <f t="shared" si="1"/>
        <v>36</v>
      </c>
      <c r="C46" s="183" t="str">
        <f t="array" ref="C46">IF(OR('C. Consumer Service Detail'!$D46="",'C. Consumer Service Detail'!$E46=""),"",INDEX('B. Consumer Budget'!$E$11:$E$2010,MATCH(1,IF('B. Consumer Budget'!$C$11:$C$2010='C. Consumer Service Detail'!$D46,IF('B. Consumer Budget'!$D$11:$D$2010='C. Consumer Service Detail'!$E46,1)),0)))</f>
        <v/>
      </c>
      <c r="D46" s="171"/>
      <c r="E46" s="79"/>
      <c r="F46" s="100"/>
      <c r="G46" s="196"/>
      <c r="H46" s="175" t="str">
        <f>IF('C. Consumer Service Detail'!$F46="","",IF('C. Consumer Service Detail'!$F46="",VLOOKUP('C. Consumer Service Detail'!$F46,'Table of Current Services'!$B$7:$F$36,'Table of Current Services'!$E$5,FALSE),VLOOKUP('C. Consumer Service Detail'!$F46,'Table of Current Services'!$B$7:$F$36,'Table of Current Services'!$D$5,FALSE)))</f>
        <v/>
      </c>
      <c r="I46" s="156"/>
      <c r="J46" s="146" t="str">
        <f t="shared" si="0"/>
        <v/>
      </c>
      <c r="K46" s="138" t="str">
        <f>IF('C. Consumer Service Detail'!$F46="","",IF('C. Consumer Service Detail'!$F46="",VLOOKUP('C. Consumer Service Detail'!$F46,'Table of Current Services'!$B$7:$F$36,'Table of Current Services'!$E$5,FALSE),VLOOKUP('C. Consumer Service Detail'!$F46,'Table of Current Services'!$B$7:$F$36,'Table of Current Services'!$E$5,FALSE)))</f>
        <v/>
      </c>
      <c r="L46" s="130" t="str">
        <f>IF('C. Consumer Service Detail'!$F46="","",IF(VLOOKUP('C. Consumer Service Detail'!$F46,'Table of Current Services'!$B$7:$F$36,'Table of Current Services'!$F$5,)="cost","Yes","No"))</f>
        <v/>
      </c>
      <c r="M46" s="130" t="str">
        <f>IFERROR(IF('C. Consumer Service Detail'!$K46="No Match","No",VLOOKUP('C. Consumer Service Detail'!$C46,'B. Consumer Budget'!$E$11:$F$2010,2,FALSE)),"")</f>
        <v/>
      </c>
      <c r="P46" s="77"/>
      <c r="Q46" s="77"/>
    </row>
    <row r="47" spans="2:18" x14ac:dyDescent="0.25">
      <c r="B47" s="186">
        <f t="shared" si="1"/>
        <v>37</v>
      </c>
      <c r="C47" s="183" t="str">
        <f t="array" ref="C47">IF(OR('C. Consumer Service Detail'!$D47="",'C. Consumer Service Detail'!$E47=""),"",INDEX('B. Consumer Budget'!$E$11:$E$2010,MATCH(1,IF('B. Consumer Budget'!$C$11:$C$2010='C. Consumer Service Detail'!$D47,IF('B. Consumer Budget'!$D$11:$D$2010='C. Consumer Service Detail'!$E47,1)),0)))</f>
        <v/>
      </c>
      <c r="D47" s="170"/>
      <c r="E47" s="81"/>
      <c r="F47" s="101"/>
      <c r="G47" s="197"/>
      <c r="H47" s="175" t="str">
        <f>IF('C. Consumer Service Detail'!$F47="","",IF('C. Consumer Service Detail'!$F47="",VLOOKUP('C. Consumer Service Detail'!$F47,'Table of Current Services'!$B$7:$F$36,'Table of Current Services'!$E$5,FALSE),VLOOKUP('C. Consumer Service Detail'!$F47,'Table of Current Services'!$B$7:$F$36,'Table of Current Services'!$D$5,FALSE)))</f>
        <v/>
      </c>
      <c r="I47" s="157"/>
      <c r="J47" s="146" t="str">
        <f t="shared" si="0"/>
        <v/>
      </c>
      <c r="K47" s="138" t="str">
        <f>IF('C. Consumer Service Detail'!$F47="","",IF('C. Consumer Service Detail'!$F47="",VLOOKUP('C. Consumer Service Detail'!$F47,'Table of Current Services'!$B$7:$F$36,'Table of Current Services'!$E$5,FALSE),VLOOKUP('C. Consumer Service Detail'!$F47,'Table of Current Services'!$B$7:$F$36,'Table of Current Services'!$E$5,FALSE)))</f>
        <v/>
      </c>
      <c r="L47" s="130" t="str">
        <f>IF('C. Consumer Service Detail'!$F47="","",IF(VLOOKUP('C. Consumer Service Detail'!$F47,'Table of Current Services'!$B$7:$F$36,'Table of Current Services'!$F$5,)="cost","Yes","No"))</f>
        <v/>
      </c>
      <c r="M47" s="130" t="str">
        <f>IFERROR(IF('C. Consumer Service Detail'!$K47="No Match","No",VLOOKUP('C. Consumer Service Detail'!$C47,'B. Consumer Budget'!$E$11:$F$2010,2,FALSE)),"")</f>
        <v/>
      </c>
      <c r="P47" s="77"/>
      <c r="Q47" s="77"/>
    </row>
    <row r="48" spans="2:18" x14ac:dyDescent="0.25">
      <c r="B48" s="186">
        <f t="shared" si="1"/>
        <v>38</v>
      </c>
      <c r="C48" s="183" t="str">
        <f t="array" ref="C48">IF(OR('C. Consumer Service Detail'!$D48="",'C. Consumer Service Detail'!$E48=""),"",INDEX('B. Consumer Budget'!$E$11:$E$2010,MATCH(1,IF('B. Consumer Budget'!$C$11:$C$2010='C. Consumer Service Detail'!$D48,IF('B. Consumer Budget'!$D$11:$D$2010='C. Consumer Service Detail'!$E48,1)),0)))</f>
        <v/>
      </c>
      <c r="D48" s="171"/>
      <c r="E48" s="79"/>
      <c r="F48" s="100"/>
      <c r="G48" s="196"/>
      <c r="H48" s="175" t="str">
        <f>IF('C. Consumer Service Detail'!$F48="","",IF('C. Consumer Service Detail'!$F48="",VLOOKUP('C. Consumer Service Detail'!$F48,'Table of Current Services'!$B$7:$F$36,'Table of Current Services'!$E$5,FALSE),VLOOKUP('C. Consumer Service Detail'!$F48,'Table of Current Services'!$B$7:$F$36,'Table of Current Services'!$D$5,FALSE)))</f>
        <v/>
      </c>
      <c r="I48" s="156"/>
      <c r="J48" s="146" t="str">
        <f t="shared" si="0"/>
        <v/>
      </c>
      <c r="K48" s="138" t="str">
        <f>IF('C. Consumer Service Detail'!$F48="","",IF('C. Consumer Service Detail'!$F48="",VLOOKUP('C. Consumer Service Detail'!$F48,'Table of Current Services'!$B$7:$F$36,'Table of Current Services'!$E$5,FALSE),VLOOKUP('C. Consumer Service Detail'!$F48,'Table of Current Services'!$B$7:$F$36,'Table of Current Services'!$E$5,FALSE)))</f>
        <v/>
      </c>
      <c r="L48" s="130" t="str">
        <f>IF('C. Consumer Service Detail'!$F48="","",IF(VLOOKUP('C. Consumer Service Detail'!$F48,'Table of Current Services'!$B$7:$F$36,'Table of Current Services'!$F$5,)="cost","Yes","No"))</f>
        <v/>
      </c>
      <c r="M48" s="130" t="str">
        <f>IFERROR(IF('C. Consumer Service Detail'!$K48="No Match","No",VLOOKUP('C. Consumer Service Detail'!$C48,'B. Consumer Budget'!$E$11:$F$2010,2,FALSE)),"")</f>
        <v/>
      </c>
      <c r="P48" s="77"/>
      <c r="Q48" s="77"/>
    </row>
    <row r="49" spans="2:17" x14ac:dyDescent="0.25">
      <c r="B49" s="186">
        <f t="shared" si="1"/>
        <v>39</v>
      </c>
      <c r="C49" s="183" t="str">
        <f t="array" ref="C49">IF(OR('C. Consumer Service Detail'!$D49="",'C. Consumer Service Detail'!$E49=""),"",INDEX('B. Consumer Budget'!$E$11:$E$2010,MATCH(1,IF('B. Consumer Budget'!$C$11:$C$2010='C. Consumer Service Detail'!$D49,IF('B. Consumer Budget'!$D$11:$D$2010='C. Consumer Service Detail'!$E49,1)),0)))</f>
        <v/>
      </c>
      <c r="D49" s="170"/>
      <c r="E49" s="81"/>
      <c r="F49" s="101"/>
      <c r="G49" s="197"/>
      <c r="H49" s="175" t="str">
        <f>IF('C. Consumer Service Detail'!$F49="","",IF('C. Consumer Service Detail'!$F49="",VLOOKUP('C. Consumer Service Detail'!$F49,'Table of Current Services'!$B$7:$F$36,'Table of Current Services'!$E$5,FALSE),VLOOKUP('C. Consumer Service Detail'!$F49,'Table of Current Services'!$B$7:$F$36,'Table of Current Services'!$D$5,FALSE)))</f>
        <v/>
      </c>
      <c r="I49" s="157"/>
      <c r="J49" s="146" t="str">
        <f t="shared" si="0"/>
        <v/>
      </c>
      <c r="K49" s="138" t="str">
        <f>IF('C. Consumer Service Detail'!$F49="","",IF('C. Consumer Service Detail'!$F49="",VLOOKUP('C. Consumer Service Detail'!$F49,'Table of Current Services'!$B$7:$F$36,'Table of Current Services'!$E$5,FALSE),VLOOKUP('C. Consumer Service Detail'!$F49,'Table of Current Services'!$B$7:$F$36,'Table of Current Services'!$E$5,FALSE)))</f>
        <v/>
      </c>
      <c r="L49" s="130" t="str">
        <f>IF('C. Consumer Service Detail'!$F49="","",IF(VLOOKUP('C. Consumer Service Detail'!$F49,'Table of Current Services'!$B$7:$F$36,'Table of Current Services'!$F$5,)="cost","Yes","No"))</f>
        <v/>
      </c>
      <c r="M49" s="130" t="str">
        <f>IFERROR(IF('C. Consumer Service Detail'!$K49="No Match","No",VLOOKUP('C. Consumer Service Detail'!$C49,'B. Consumer Budget'!$E$11:$F$2010,2,FALSE)),"")</f>
        <v/>
      </c>
      <c r="P49" s="77"/>
      <c r="Q49" s="77"/>
    </row>
    <row r="50" spans="2:17" x14ac:dyDescent="0.25">
      <c r="B50" s="186">
        <f t="shared" si="1"/>
        <v>40</v>
      </c>
      <c r="C50" s="183" t="str">
        <f t="array" ref="C50">IF(OR('C. Consumer Service Detail'!$D50="",'C. Consumer Service Detail'!$E50=""),"",INDEX('B. Consumer Budget'!$E$11:$E$2010,MATCH(1,IF('B. Consumer Budget'!$C$11:$C$2010='C. Consumer Service Detail'!$D50,IF('B. Consumer Budget'!$D$11:$D$2010='C. Consumer Service Detail'!$E50,1)),0)))</f>
        <v/>
      </c>
      <c r="D50" s="171"/>
      <c r="E50" s="79"/>
      <c r="F50" s="100"/>
      <c r="G50" s="196"/>
      <c r="H50" s="175" t="str">
        <f>IF('C. Consumer Service Detail'!$F50="","",IF('C. Consumer Service Detail'!$F50="",VLOOKUP('C. Consumer Service Detail'!$F50,'Table of Current Services'!$B$7:$F$36,'Table of Current Services'!$E$5,FALSE),VLOOKUP('C. Consumer Service Detail'!$F50,'Table of Current Services'!$B$7:$F$36,'Table of Current Services'!$D$5,FALSE)))</f>
        <v/>
      </c>
      <c r="I50" s="156"/>
      <c r="J50" s="146" t="str">
        <f t="shared" si="0"/>
        <v/>
      </c>
      <c r="K50" s="138" t="str">
        <f>IF('C. Consumer Service Detail'!$F50="","",IF('C. Consumer Service Detail'!$F50="",VLOOKUP('C. Consumer Service Detail'!$F50,'Table of Current Services'!$B$7:$F$36,'Table of Current Services'!$E$5,FALSE),VLOOKUP('C. Consumer Service Detail'!$F50,'Table of Current Services'!$B$7:$F$36,'Table of Current Services'!$E$5,FALSE)))</f>
        <v/>
      </c>
      <c r="L50" s="130" t="str">
        <f>IF('C. Consumer Service Detail'!$F50="","",IF(VLOOKUP('C. Consumer Service Detail'!$F50,'Table of Current Services'!$B$7:$F$36,'Table of Current Services'!$F$5,)="cost","Yes","No"))</f>
        <v/>
      </c>
      <c r="M50" s="130" t="str">
        <f>IFERROR(IF('C. Consumer Service Detail'!$K50="No Match","No",VLOOKUP('C. Consumer Service Detail'!$C50,'B. Consumer Budget'!$E$11:$F$2010,2,FALSE)),"")</f>
        <v/>
      </c>
      <c r="P50" s="77"/>
      <c r="Q50" s="77"/>
    </row>
    <row r="51" spans="2:17" x14ac:dyDescent="0.25">
      <c r="B51" s="186">
        <f t="shared" si="1"/>
        <v>41</v>
      </c>
      <c r="C51" s="183" t="str">
        <f t="array" ref="C51">IF(OR('C. Consumer Service Detail'!$D51="",'C. Consumer Service Detail'!$E51=""),"",INDEX('B. Consumer Budget'!$E$11:$E$2010,MATCH(1,IF('B. Consumer Budget'!$C$11:$C$2010='C. Consumer Service Detail'!$D51,IF('B. Consumer Budget'!$D$11:$D$2010='C. Consumer Service Detail'!$E51,1)),0)))</f>
        <v/>
      </c>
      <c r="D51" s="170"/>
      <c r="E51" s="81"/>
      <c r="F51" s="101"/>
      <c r="G51" s="197"/>
      <c r="H51" s="175" t="str">
        <f>IF('C. Consumer Service Detail'!$F51="","",IF('C. Consumer Service Detail'!$F51="",VLOOKUP('C. Consumer Service Detail'!$F51,'Table of Current Services'!$B$7:$F$36,'Table of Current Services'!$E$5,FALSE),VLOOKUP('C. Consumer Service Detail'!$F51,'Table of Current Services'!$B$7:$F$36,'Table of Current Services'!$D$5,FALSE)))</f>
        <v/>
      </c>
      <c r="I51" s="157"/>
      <c r="J51" s="146" t="str">
        <f t="shared" si="0"/>
        <v/>
      </c>
      <c r="K51" s="138" t="str">
        <f>IF('C. Consumer Service Detail'!$F51="","",IF('C. Consumer Service Detail'!$F51="",VLOOKUP('C. Consumer Service Detail'!$F51,'Table of Current Services'!$B$7:$F$36,'Table of Current Services'!$E$5,FALSE),VLOOKUP('C. Consumer Service Detail'!$F51,'Table of Current Services'!$B$7:$F$36,'Table of Current Services'!$E$5,FALSE)))</f>
        <v/>
      </c>
      <c r="L51" s="130" t="str">
        <f>IF('C. Consumer Service Detail'!$F51="","",IF(VLOOKUP('C. Consumer Service Detail'!$F51,'Table of Current Services'!$B$7:$F$36,'Table of Current Services'!$F$5,)="cost","Yes","No"))</f>
        <v/>
      </c>
      <c r="M51" s="130" t="str">
        <f>IFERROR(IF('C. Consumer Service Detail'!$K51="No Match","No",VLOOKUP('C. Consumer Service Detail'!$C51,'B. Consumer Budget'!$E$11:$F$2010,2,FALSE)),"")</f>
        <v/>
      </c>
      <c r="P51" s="77"/>
      <c r="Q51" s="77"/>
    </row>
    <row r="52" spans="2:17" x14ac:dyDescent="0.25">
      <c r="B52" s="186">
        <f t="shared" si="1"/>
        <v>42</v>
      </c>
      <c r="C52" s="183" t="str">
        <f t="array" ref="C52">IF(OR('C. Consumer Service Detail'!$D52="",'C. Consumer Service Detail'!$E52=""),"",INDEX('B. Consumer Budget'!$E$11:$E$2010,MATCH(1,IF('B. Consumer Budget'!$C$11:$C$2010='C. Consumer Service Detail'!$D52,IF('B. Consumer Budget'!$D$11:$D$2010='C. Consumer Service Detail'!$E52,1)),0)))</f>
        <v/>
      </c>
      <c r="D52" s="171"/>
      <c r="E52" s="79"/>
      <c r="F52" s="100"/>
      <c r="G52" s="196"/>
      <c r="H52" s="175" t="str">
        <f>IF('C. Consumer Service Detail'!$F52="","",IF('C. Consumer Service Detail'!$F52="",VLOOKUP('C. Consumer Service Detail'!$F52,'Table of Current Services'!$B$7:$F$36,'Table of Current Services'!$E$5,FALSE),VLOOKUP('C. Consumer Service Detail'!$F52,'Table of Current Services'!$B$7:$F$36,'Table of Current Services'!$D$5,FALSE)))</f>
        <v/>
      </c>
      <c r="I52" s="156"/>
      <c r="J52" s="146" t="str">
        <f t="shared" si="0"/>
        <v/>
      </c>
      <c r="K52" s="138" t="str">
        <f>IF('C. Consumer Service Detail'!$F52="","",IF('C. Consumer Service Detail'!$F52="",VLOOKUP('C. Consumer Service Detail'!$F52,'Table of Current Services'!$B$7:$F$36,'Table of Current Services'!$E$5,FALSE),VLOOKUP('C. Consumer Service Detail'!$F52,'Table of Current Services'!$B$7:$F$36,'Table of Current Services'!$E$5,FALSE)))</f>
        <v/>
      </c>
      <c r="L52" s="130" t="str">
        <f>IF('C. Consumer Service Detail'!$F52="","",IF(VLOOKUP('C. Consumer Service Detail'!$F52,'Table of Current Services'!$B$7:$F$36,'Table of Current Services'!$F$5,)="cost","Yes","No"))</f>
        <v/>
      </c>
      <c r="M52" s="130" t="str">
        <f>IFERROR(IF('C. Consumer Service Detail'!$K52="No Match","No",VLOOKUP('C. Consumer Service Detail'!$C52,'B. Consumer Budget'!$E$11:$F$2010,2,FALSE)),"")</f>
        <v/>
      </c>
      <c r="P52" s="77"/>
      <c r="Q52" s="77"/>
    </row>
    <row r="53" spans="2:17" x14ac:dyDescent="0.25">
      <c r="B53" s="186">
        <f t="shared" si="1"/>
        <v>43</v>
      </c>
      <c r="C53" s="183" t="str">
        <f t="array" ref="C53">IF(OR('C. Consumer Service Detail'!$D53="",'C. Consumer Service Detail'!$E53=""),"",INDEX('B. Consumer Budget'!$E$11:$E$2010,MATCH(1,IF('B. Consumer Budget'!$C$11:$C$2010='C. Consumer Service Detail'!$D53,IF('B. Consumer Budget'!$D$11:$D$2010='C. Consumer Service Detail'!$E53,1)),0)))</f>
        <v/>
      </c>
      <c r="D53" s="170"/>
      <c r="E53" s="81"/>
      <c r="F53" s="101"/>
      <c r="G53" s="197"/>
      <c r="H53" s="175" t="str">
        <f>IF('C. Consumer Service Detail'!$F53="","",IF('C. Consumer Service Detail'!$F53="",VLOOKUP('C. Consumer Service Detail'!$F53,'Table of Current Services'!$B$7:$F$36,'Table of Current Services'!$E$5,FALSE),VLOOKUP('C. Consumer Service Detail'!$F53,'Table of Current Services'!$B$7:$F$36,'Table of Current Services'!$D$5,FALSE)))</f>
        <v/>
      </c>
      <c r="I53" s="157"/>
      <c r="J53" s="146" t="str">
        <f t="shared" si="0"/>
        <v/>
      </c>
      <c r="K53" s="138" t="str">
        <f>IF('C. Consumer Service Detail'!$F53="","",IF('C. Consumer Service Detail'!$F53="",VLOOKUP('C. Consumer Service Detail'!$F53,'Table of Current Services'!$B$7:$F$36,'Table of Current Services'!$E$5,FALSE),VLOOKUP('C. Consumer Service Detail'!$F53,'Table of Current Services'!$B$7:$F$36,'Table of Current Services'!$E$5,FALSE)))</f>
        <v/>
      </c>
      <c r="L53" s="130" t="str">
        <f>IF('C. Consumer Service Detail'!$F53="","",IF(VLOOKUP('C. Consumer Service Detail'!$F53,'Table of Current Services'!$B$7:$F$36,'Table of Current Services'!$F$5,)="cost","Yes","No"))</f>
        <v/>
      </c>
      <c r="M53" s="130" t="str">
        <f>IFERROR(IF('C. Consumer Service Detail'!$K53="No Match","No",VLOOKUP('C. Consumer Service Detail'!$C53,'B. Consumer Budget'!$E$11:$F$2010,2,FALSE)),"")</f>
        <v/>
      </c>
      <c r="P53" s="77"/>
      <c r="Q53" s="77"/>
    </row>
    <row r="54" spans="2:17" x14ac:dyDescent="0.25">
      <c r="B54" s="186">
        <f t="shared" si="1"/>
        <v>44</v>
      </c>
      <c r="C54" s="183" t="str">
        <f t="array" ref="C54">IF(OR('C. Consumer Service Detail'!$D54="",'C. Consumer Service Detail'!$E54=""),"",INDEX('B. Consumer Budget'!$E$11:$E$2010,MATCH(1,IF('B. Consumer Budget'!$C$11:$C$2010='C. Consumer Service Detail'!$D54,IF('B. Consumer Budget'!$D$11:$D$2010='C. Consumer Service Detail'!$E54,1)),0)))</f>
        <v/>
      </c>
      <c r="D54" s="171"/>
      <c r="E54" s="79"/>
      <c r="F54" s="100"/>
      <c r="G54" s="196"/>
      <c r="H54" s="175" t="str">
        <f>IF('C. Consumer Service Detail'!$F54="","",IF('C. Consumer Service Detail'!$F54="",VLOOKUP('C. Consumer Service Detail'!$F54,'Table of Current Services'!$B$7:$F$36,'Table of Current Services'!$E$5,FALSE),VLOOKUP('C. Consumer Service Detail'!$F54,'Table of Current Services'!$B$7:$F$36,'Table of Current Services'!$D$5,FALSE)))</f>
        <v/>
      </c>
      <c r="I54" s="156"/>
      <c r="J54" s="146" t="str">
        <f t="shared" si="0"/>
        <v/>
      </c>
      <c r="K54" s="138" t="str">
        <f>IF('C. Consumer Service Detail'!$F54="","",IF('C. Consumer Service Detail'!$F54="",VLOOKUP('C. Consumer Service Detail'!$F54,'Table of Current Services'!$B$7:$F$36,'Table of Current Services'!$E$5,FALSE),VLOOKUP('C. Consumer Service Detail'!$F54,'Table of Current Services'!$B$7:$F$36,'Table of Current Services'!$E$5,FALSE)))</f>
        <v/>
      </c>
      <c r="L54" s="130" t="str">
        <f>IF('C. Consumer Service Detail'!$F54="","",IF(VLOOKUP('C. Consumer Service Detail'!$F54,'Table of Current Services'!$B$7:$F$36,'Table of Current Services'!$F$5,)="cost","Yes","No"))</f>
        <v/>
      </c>
      <c r="M54" s="130" t="str">
        <f>IFERROR(IF('C. Consumer Service Detail'!$K54="No Match","No",VLOOKUP('C. Consumer Service Detail'!$C54,'B. Consumer Budget'!$E$11:$F$2010,2,FALSE)),"")</f>
        <v/>
      </c>
      <c r="P54" s="77"/>
      <c r="Q54" s="77"/>
    </row>
    <row r="55" spans="2:17" x14ac:dyDescent="0.25">
      <c r="B55" s="186">
        <f t="shared" si="1"/>
        <v>45</v>
      </c>
      <c r="C55" s="183" t="str">
        <f t="array" ref="C55">IF(OR('C. Consumer Service Detail'!$D55="",'C. Consumer Service Detail'!$E55=""),"",INDEX('B. Consumer Budget'!$E$11:$E$2010,MATCH(1,IF('B. Consumer Budget'!$C$11:$C$2010='C. Consumer Service Detail'!$D55,IF('B. Consumer Budget'!$D$11:$D$2010='C. Consumer Service Detail'!$E55,1)),0)))</f>
        <v/>
      </c>
      <c r="D55" s="170"/>
      <c r="E55" s="81"/>
      <c r="F55" s="101"/>
      <c r="G55" s="197"/>
      <c r="H55" s="175" t="str">
        <f>IF('C. Consumer Service Detail'!$F55="","",IF('C. Consumer Service Detail'!$F55="",VLOOKUP('C. Consumer Service Detail'!$F55,'Table of Current Services'!$B$7:$F$36,'Table of Current Services'!$E$5,FALSE),VLOOKUP('C. Consumer Service Detail'!$F55,'Table of Current Services'!$B$7:$F$36,'Table of Current Services'!$D$5,FALSE)))</f>
        <v/>
      </c>
      <c r="I55" s="157"/>
      <c r="J55" s="146" t="str">
        <f t="shared" si="0"/>
        <v/>
      </c>
      <c r="K55" s="138" t="str">
        <f>IF('C. Consumer Service Detail'!$F55="","",IF('C. Consumer Service Detail'!$F55="",VLOOKUP('C. Consumer Service Detail'!$F55,'Table of Current Services'!$B$7:$F$36,'Table of Current Services'!$E$5,FALSE),VLOOKUP('C. Consumer Service Detail'!$F55,'Table of Current Services'!$B$7:$F$36,'Table of Current Services'!$E$5,FALSE)))</f>
        <v/>
      </c>
      <c r="L55" s="130" t="str">
        <f>IF('C. Consumer Service Detail'!$F55="","",IF(VLOOKUP('C. Consumer Service Detail'!$F55,'Table of Current Services'!$B$7:$F$36,'Table of Current Services'!$F$5,)="cost","Yes","No"))</f>
        <v/>
      </c>
      <c r="M55" s="130" t="str">
        <f>IFERROR(IF('C. Consumer Service Detail'!$K55="No Match","No",VLOOKUP('C. Consumer Service Detail'!$C55,'B. Consumer Budget'!$E$11:$F$2010,2,FALSE)),"")</f>
        <v/>
      </c>
      <c r="P55" s="77"/>
      <c r="Q55" s="77"/>
    </row>
    <row r="56" spans="2:17" x14ac:dyDescent="0.25">
      <c r="B56" s="186">
        <f t="shared" si="1"/>
        <v>46</v>
      </c>
      <c r="C56" s="183" t="str">
        <f t="array" ref="C56">IF(OR('C. Consumer Service Detail'!$D56="",'C. Consumer Service Detail'!$E56=""),"",INDEX('B. Consumer Budget'!$E$11:$E$2010,MATCH(1,IF('B. Consumer Budget'!$C$11:$C$2010='C. Consumer Service Detail'!$D56,IF('B. Consumer Budget'!$D$11:$D$2010='C. Consumer Service Detail'!$E56,1)),0)))</f>
        <v/>
      </c>
      <c r="D56" s="171"/>
      <c r="E56" s="79"/>
      <c r="F56" s="100"/>
      <c r="G56" s="196"/>
      <c r="H56" s="175" t="str">
        <f>IF('C. Consumer Service Detail'!$F56="","",IF('C. Consumer Service Detail'!$F56="",VLOOKUP('C. Consumer Service Detail'!$F56,'Table of Current Services'!$B$7:$F$36,'Table of Current Services'!$E$5,FALSE),VLOOKUP('C. Consumer Service Detail'!$F56,'Table of Current Services'!$B$7:$F$36,'Table of Current Services'!$D$5,FALSE)))</f>
        <v/>
      </c>
      <c r="I56" s="156"/>
      <c r="J56" s="146" t="str">
        <f t="shared" si="0"/>
        <v/>
      </c>
      <c r="K56" s="138" t="str">
        <f>IF('C. Consumer Service Detail'!$F56="","",IF('C. Consumer Service Detail'!$F56="",VLOOKUP('C. Consumer Service Detail'!$F56,'Table of Current Services'!$B$7:$F$36,'Table of Current Services'!$E$5,FALSE),VLOOKUP('C. Consumer Service Detail'!$F56,'Table of Current Services'!$B$7:$F$36,'Table of Current Services'!$E$5,FALSE)))</f>
        <v/>
      </c>
      <c r="L56" s="130" t="str">
        <f>IF('C. Consumer Service Detail'!$F56="","",IF(VLOOKUP('C. Consumer Service Detail'!$F56,'Table of Current Services'!$B$7:$F$36,'Table of Current Services'!$F$5,)="cost","Yes","No"))</f>
        <v/>
      </c>
      <c r="M56" s="130" t="str">
        <f>IFERROR(IF('C. Consumer Service Detail'!$K56="No Match","No",VLOOKUP('C. Consumer Service Detail'!$C56,'B. Consumer Budget'!$E$11:$F$2010,2,FALSE)),"")</f>
        <v/>
      </c>
      <c r="P56" s="77"/>
      <c r="Q56" s="77"/>
    </row>
    <row r="57" spans="2:17" x14ac:dyDescent="0.25">
      <c r="B57" s="186">
        <f t="shared" si="1"/>
        <v>47</v>
      </c>
      <c r="C57" s="183" t="str">
        <f t="array" ref="C57">IF(OR('C. Consumer Service Detail'!$D57="",'C. Consumer Service Detail'!$E57=""),"",INDEX('B. Consumer Budget'!$E$11:$E$2010,MATCH(1,IF('B. Consumer Budget'!$C$11:$C$2010='C. Consumer Service Detail'!$D57,IF('B. Consumer Budget'!$D$11:$D$2010='C. Consumer Service Detail'!$E57,1)),0)))</f>
        <v/>
      </c>
      <c r="D57" s="170"/>
      <c r="E57" s="81"/>
      <c r="F57" s="101"/>
      <c r="G57" s="197"/>
      <c r="H57" s="175" t="str">
        <f>IF('C. Consumer Service Detail'!$F57="","",IF('C. Consumer Service Detail'!$F57="",VLOOKUP('C. Consumer Service Detail'!$F57,'Table of Current Services'!$B$7:$F$36,'Table of Current Services'!$E$5,FALSE),VLOOKUP('C. Consumer Service Detail'!$F57,'Table of Current Services'!$B$7:$F$36,'Table of Current Services'!$D$5,FALSE)))</f>
        <v/>
      </c>
      <c r="I57" s="157"/>
      <c r="J57" s="146" t="str">
        <f t="shared" si="0"/>
        <v/>
      </c>
      <c r="K57" s="138" t="str">
        <f>IF('C. Consumer Service Detail'!$F57="","",IF('C. Consumer Service Detail'!$F57="",VLOOKUP('C. Consumer Service Detail'!$F57,'Table of Current Services'!$B$7:$F$36,'Table of Current Services'!$E$5,FALSE),VLOOKUP('C. Consumer Service Detail'!$F57,'Table of Current Services'!$B$7:$F$36,'Table of Current Services'!$E$5,FALSE)))</f>
        <v/>
      </c>
      <c r="L57" s="130" t="str">
        <f>IF('C. Consumer Service Detail'!$F57="","",IF(VLOOKUP('C. Consumer Service Detail'!$F57,'Table of Current Services'!$B$7:$F$36,'Table of Current Services'!$F$5,)="cost","Yes","No"))</f>
        <v/>
      </c>
      <c r="M57" s="130" t="str">
        <f>IFERROR(IF('C. Consumer Service Detail'!$K57="No Match","No",VLOOKUP('C. Consumer Service Detail'!$C57,'B. Consumer Budget'!$E$11:$F$2010,2,FALSE)),"")</f>
        <v/>
      </c>
      <c r="P57" s="77"/>
      <c r="Q57" s="77"/>
    </row>
    <row r="58" spans="2:17" x14ac:dyDescent="0.25">
      <c r="B58" s="186">
        <f t="shared" si="1"/>
        <v>48</v>
      </c>
      <c r="C58" s="183" t="str">
        <f t="array" ref="C58">IF(OR('C. Consumer Service Detail'!$D58="",'C. Consumer Service Detail'!$E58=""),"",INDEX('B. Consumer Budget'!$E$11:$E$2010,MATCH(1,IF('B. Consumer Budget'!$C$11:$C$2010='C. Consumer Service Detail'!$D58,IF('B. Consumer Budget'!$D$11:$D$2010='C. Consumer Service Detail'!$E58,1)),0)))</f>
        <v/>
      </c>
      <c r="D58" s="171"/>
      <c r="E58" s="79"/>
      <c r="F58" s="100"/>
      <c r="G58" s="196"/>
      <c r="H58" s="175" t="str">
        <f>IF('C. Consumer Service Detail'!$F58="","",IF('C. Consumer Service Detail'!$F58="",VLOOKUP('C. Consumer Service Detail'!$F58,'Table of Current Services'!$B$7:$F$36,'Table of Current Services'!$E$5,FALSE),VLOOKUP('C. Consumer Service Detail'!$F58,'Table of Current Services'!$B$7:$F$36,'Table of Current Services'!$D$5,FALSE)))</f>
        <v/>
      </c>
      <c r="I58" s="156"/>
      <c r="J58" s="146" t="str">
        <f t="shared" si="0"/>
        <v/>
      </c>
      <c r="K58" s="138" t="str">
        <f>IF('C. Consumer Service Detail'!$F58="","",IF('C. Consumer Service Detail'!$F58="",VLOOKUP('C. Consumer Service Detail'!$F58,'Table of Current Services'!$B$7:$F$36,'Table of Current Services'!$E$5,FALSE),VLOOKUP('C. Consumer Service Detail'!$F58,'Table of Current Services'!$B$7:$F$36,'Table of Current Services'!$E$5,FALSE)))</f>
        <v/>
      </c>
      <c r="L58" s="130" t="str">
        <f>IF('C. Consumer Service Detail'!$F58="","",IF(VLOOKUP('C. Consumer Service Detail'!$F58,'Table of Current Services'!$B$7:$F$36,'Table of Current Services'!$F$5,)="cost","Yes","No"))</f>
        <v/>
      </c>
      <c r="M58" s="130" t="str">
        <f>IFERROR(IF('C. Consumer Service Detail'!$K58="No Match","No",VLOOKUP('C. Consumer Service Detail'!$C58,'B. Consumer Budget'!$E$11:$F$2010,2,FALSE)),"")</f>
        <v/>
      </c>
      <c r="P58" s="77"/>
      <c r="Q58" s="77"/>
    </row>
    <row r="59" spans="2:17" x14ac:dyDescent="0.25">
      <c r="B59" s="186">
        <f t="shared" si="1"/>
        <v>49</v>
      </c>
      <c r="C59" s="183" t="str">
        <f t="array" ref="C59">IF(OR('C. Consumer Service Detail'!$D59="",'C. Consumer Service Detail'!$E59=""),"",INDEX('B. Consumer Budget'!$E$11:$E$2010,MATCH(1,IF('B. Consumer Budget'!$C$11:$C$2010='C. Consumer Service Detail'!$D59,IF('B. Consumer Budget'!$D$11:$D$2010='C. Consumer Service Detail'!$E59,1)),0)))</f>
        <v/>
      </c>
      <c r="D59" s="170"/>
      <c r="E59" s="81"/>
      <c r="F59" s="101"/>
      <c r="G59" s="197"/>
      <c r="H59" s="175" t="str">
        <f>IF('C. Consumer Service Detail'!$F59="","",IF('C. Consumer Service Detail'!$F59="",VLOOKUP('C. Consumer Service Detail'!$F59,'Table of Current Services'!$B$7:$F$36,'Table of Current Services'!$E$5,FALSE),VLOOKUP('C. Consumer Service Detail'!$F59,'Table of Current Services'!$B$7:$F$36,'Table of Current Services'!$D$5,FALSE)))</f>
        <v/>
      </c>
      <c r="I59" s="157"/>
      <c r="J59" s="146" t="str">
        <f t="shared" si="0"/>
        <v/>
      </c>
      <c r="K59" s="138" t="str">
        <f>IF('C. Consumer Service Detail'!$F59="","",IF('C. Consumer Service Detail'!$F59="",VLOOKUP('C. Consumer Service Detail'!$F59,'Table of Current Services'!$B$7:$F$36,'Table of Current Services'!$E$5,FALSE),VLOOKUP('C. Consumer Service Detail'!$F59,'Table of Current Services'!$B$7:$F$36,'Table of Current Services'!$E$5,FALSE)))</f>
        <v/>
      </c>
      <c r="L59" s="130" t="str">
        <f>IF('C. Consumer Service Detail'!$F59="","",IF(VLOOKUP('C. Consumer Service Detail'!$F59,'Table of Current Services'!$B$7:$F$36,'Table of Current Services'!$F$5,)="cost","Yes","No"))</f>
        <v/>
      </c>
      <c r="M59" s="130" t="str">
        <f>IFERROR(IF('C. Consumer Service Detail'!$K59="No Match","No",VLOOKUP('C. Consumer Service Detail'!$C59,'B. Consumer Budget'!$E$11:$F$2010,2,FALSE)),"")</f>
        <v/>
      </c>
      <c r="P59" s="77"/>
      <c r="Q59" s="77"/>
    </row>
    <row r="60" spans="2:17" x14ac:dyDescent="0.25">
      <c r="B60" s="186">
        <f t="shared" si="1"/>
        <v>50</v>
      </c>
      <c r="C60" s="183" t="str">
        <f t="array" ref="C60">IF(OR('C. Consumer Service Detail'!$D60="",'C. Consumer Service Detail'!$E60=""),"",INDEX('B. Consumer Budget'!$E$11:$E$2010,MATCH(1,IF('B. Consumer Budget'!$C$11:$C$2010='C. Consumer Service Detail'!$D60,IF('B. Consumer Budget'!$D$11:$D$2010='C. Consumer Service Detail'!$E60,1)),0)))</f>
        <v/>
      </c>
      <c r="D60" s="171"/>
      <c r="E60" s="79"/>
      <c r="F60" s="100"/>
      <c r="G60" s="196"/>
      <c r="H60" s="175" t="str">
        <f>IF('C. Consumer Service Detail'!$F60="","",IF('C. Consumer Service Detail'!$F60="",VLOOKUP('C. Consumer Service Detail'!$F60,'Table of Current Services'!$B$7:$F$36,'Table of Current Services'!$E$5,FALSE),VLOOKUP('C. Consumer Service Detail'!$F60,'Table of Current Services'!$B$7:$F$36,'Table of Current Services'!$D$5,FALSE)))</f>
        <v/>
      </c>
      <c r="I60" s="156"/>
      <c r="J60" s="146" t="str">
        <f t="shared" si="0"/>
        <v/>
      </c>
      <c r="K60" s="138" t="str">
        <f>IF('C. Consumer Service Detail'!$F60="","",IF('C. Consumer Service Detail'!$F60="",VLOOKUP('C. Consumer Service Detail'!$F60,'Table of Current Services'!$B$7:$F$36,'Table of Current Services'!$E$5,FALSE),VLOOKUP('C. Consumer Service Detail'!$F60,'Table of Current Services'!$B$7:$F$36,'Table of Current Services'!$E$5,FALSE)))</f>
        <v/>
      </c>
      <c r="L60" s="130" t="str">
        <f>IF('C. Consumer Service Detail'!$F60="","",IF(VLOOKUP('C. Consumer Service Detail'!$F60,'Table of Current Services'!$B$7:$F$36,'Table of Current Services'!$F$5,)="cost","Yes","No"))</f>
        <v/>
      </c>
      <c r="M60" s="130" t="str">
        <f>IFERROR(IF('C. Consumer Service Detail'!$K60="No Match","No",VLOOKUP('C. Consumer Service Detail'!$C60,'B. Consumer Budget'!$E$11:$F$2010,2,FALSE)),"")</f>
        <v/>
      </c>
      <c r="P60" s="77"/>
      <c r="Q60" s="77"/>
    </row>
    <row r="61" spans="2:17" x14ac:dyDescent="0.25">
      <c r="B61" s="186">
        <f t="shared" si="1"/>
        <v>51</v>
      </c>
      <c r="C61" s="183" t="str">
        <f t="array" ref="C61">IF(OR('C. Consumer Service Detail'!$D61="",'C. Consumer Service Detail'!$E61=""),"",INDEX('B. Consumer Budget'!$E$11:$E$2010,MATCH(1,IF('B. Consumer Budget'!$C$11:$C$2010='C. Consumer Service Detail'!$D61,IF('B. Consumer Budget'!$D$11:$D$2010='C. Consumer Service Detail'!$E61,1)),0)))</f>
        <v/>
      </c>
      <c r="D61" s="170"/>
      <c r="E61" s="81"/>
      <c r="F61" s="101"/>
      <c r="G61" s="197"/>
      <c r="H61" s="175" t="str">
        <f>IF('C. Consumer Service Detail'!$F61="","",IF('C. Consumer Service Detail'!$F61="",VLOOKUP('C. Consumer Service Detail'!$F61,'Table of Current Services'!$B$7:$F$36,'Table of Current Services'!$E$5,FALSE),VLOOKUP('C. Consumer Service Detail'!$F61,'Table of Current Services'!$B$7:$F$36,'Table of Current Services'!$D$5,FALSE)))</f>
        <v/>
      </c>
      <c r="I61" s="157"/>
      <c r="J61" s="146" t="str">
        <f t="shared" si="0"/>
        <v/>
      </c>
      <c r="K61" s="138" t="str">
        <f>IF('C. Consumer Service Detail'!$F61="","",IF('C. Consumer Service Detail'!$F61="",VLOOKUP('C. Consumer Service Detail'!$F61,'Table of Current Services'!$B$7:$F$36,'Table of Current Services'!$E$5,FALSE),VLOOKUP('C. Consumer Service Detail'!$F61,'Table of Current Services'!$B$7:$F$36,'Table of Current Services'!$E$5,FALSE)))</f>
        <v/>
      </c>
      <c r="L61" s="130" t="str">
        <f>IF('C. Consumer Service Detail'!$F61="","",IF(VLOOKUP('C. Consumer Service Detail'!$F61,'Table of Current Services'!$B$7:$F$36,'Table of Current Services'!$F$5,)="cost","Yes","No"))</f>
        <v/>
      </c>
      <c r="M61" s="130" t="str">
        <f>IFERROR(IF('C. Consumer Service Detail'!$K61="No Match","No",VLOOKUP('C. Consumer Service Detail'!$C61,'B. Consumer Budget'!$E$11:$F$2010,2,FALSE)),"")</f>
        <v/>
      </c>
      <c r="P61" s="77"/>
      <c r="Q61" s="77"/>
    </row>
    <row r="62" spans="2:17" x14ac:dyDescent="0.25">
      <c r="B62" s="186">
        <f t="shared" si="1"/>
        <v>52</v>
      </c>
      <c r="C62" s="183" t="str">
        <f t="array" ref="C62">IF(OR('C. Consumer Service Detail'!$D62="",'C. Consumer Service Detail'!$E62=""),"",INDEX('B. Consumer Budget'!$E$11:$E$2010,MATCH(1,IF('B. Consumer Budget'!$C$11:$C$2010='C. Consumer Service Detail'!$D62,IF('B. Consumer Budget'!$D$11:$D$2010='C. Consumer Service Detail'!$E62,1)),0)))</f>
        <v/>
      </c>
      <c r="D62" s="171"/>
      <c r="E62" s="79"/>
      <c r="F62" s="100"/>
      <c r="G62" s="196"/>
      <c r="H62" s="175" t="str">
        <f>IF('C. Consumer Service Detail'!$F62="","",IF('C. Consumer Service Detail'!$F62="",VLOOKUP('C. Consumer Service Detail'!$F62,'Table of Current Services'!$B$7:$F$36,'Table of Current Services'!$E$5,FALSE),VLOOKUP('C. Consumer Service Detail'!$F62,'Table of Current Services'!$B$7:$F$36,'Table of Current Services'!$D$5,FALSE)))</f>
        <v/>
      </c>
      <c r="I62" s="156"/>
      <c r="J62" s="146" t="str">
        <f t="shared" si="0"/>
        <v/>
      </c>
      <c r="K62" s="138" t="str">
        <f>IF('C. Consumer Service Detail'!$F62="","",IF('C. Consumer Service Detail'!$F62="",VLOOKUP('C. Consumer Service Detail'!$F62,'Table of Current Services'!$B$7:$F$36,'Table of Current Services'!$E$5,FALSE),VLOOKUP('C. Consumer Service Detail'!$F62,'Table of Current Services'!$B$7:$F$36,'Table of Current Services'!$E$5,FALSE)))</f>
        <v/>
      </c>
      <c r="L62" s="130" t="str">
        <f>IF('C. Consumer Service Detail'!$F62="","",IF(VLOOKUP('C. Consumer Service Detail'!$F62,'Table of Current Services'!$B$7:$F$36,'Table of Current Services'!$F$5,)="cost","Yes","No"))</f>
        <v/>
      </c>
      <c r="M62" s="130" t="str">
        <f>IFERROR(IF('C. Consumer Service Detail'!$K62="No Match","No",VLOOKUP('C. Consumer Service Detail'!$C62,'B. Consumer Budget'!$E$11:$F$2010,2,FALSE)),"")</f>
        <v/>
      </c>
      <c r="P62" s="77"/>
      <c r="Q62" s="77"/>
    </row>
    <row r="63" spans="2:17" x14ac:dyDescent="0.25">
      <c r="B63" s="186">
        <f t="shared" si="1"/>
        <v>53</v>
      </c>
      <c r="C63" s="183" t="str">
        <f t="array" ref="C63">IF(OR('C. Consumer Service Detail'!$D63="",'C. Consumer Service Detail'!$E63=""),"",INDEX('B. Consumer Budget'!$E$11:$E$2010,MATCH(1,IF('B. Consumer Budget'!$C$11:$C$2010='C. Consumer Service Detail'!$D63,IF('B. Consumer Budget'!$D$11:$D$2010='C. Consumer Service Detail'!$E63,1)),0)))</f>
        <v/>
      </c>
      <c r="D63" s="170"/>
      <c r="E63" s="81"/>
      <c r="F63" s="101"/>
      <c r="G63" s="197"/>
      <c r="H63" s="175" t="str">
        <f>IF('C. Consumer Service Detail'!$F63="","",IF('C. Consumer Service Detail'!$F63="",VLOOKUP('C. Consumer Service Detail'!$F63,'Table of Current Services'!$B$7:$F$36,'Table of Current Services'!$E$5,FALSE),VLOOKUP('C. Consumer Service Detail'!$F63,'Table of Current Services'!$B$7:$F$36,'Table of Current Services'!$D$5,FALSE)))</f>
        <v/>
      </c>
      <c r="I63" s="157"/>
      <c r="J63" s="146" t="str">
        <f t="shared" si="0"/>
        <v/>
      </c>
      <c r="K63" s="138" t="str">
        <f>IF('C. Consumer Service Detail'!$F63="","",IF('C. Consumer Service Detail'!$F63="",VLOOKUP('C. Consumer Service Detail'!$F63,'Table of Current Services'!$B$7:$F$36,'Table of Current Services'!$E$5,FALSE),VLOOKUP('C. Consumer Service Detail'!$F63,'Table of Current Services'!$B$7:$F$36,'Table of Current Services'!$E$5,FALSE)))</f>
        <v/>
      </c>
      <c r="L63" s="130" t="str">
        <f>IF('C. Consumer Service Detail'!$F63="","",IF(VLOOKUP('C. Consumer Service Detail'!$F63,'Table of Current Services'!$B$7:$F$36,'Table of Current Services'!$F$5,)="cost","Yes","No"))</f>
        <v/>
      </c>
      <c r="M63" s="130" t="str">
        <f>IFERROR(IF('C. Consumer Service Detail'!$K63="No Match","No",VLOOKUP('C. Consumer Service Detail'!$C63,'B. Consumer Budget'!$E$11:$F$2010,2,FALSE)),"")</f>
        <v/>
      </c>
      <c r="P63" s="77"/>
      <c r="Q63" s="77"/>
    </row>
    <row r="64" spans="2:17" x14ac:dyDescent="0.25">
      <c r="B64" s="186">
        <f t="shared" si="1"/>
        <v>54</v>
      </c>
      <c r="C64" s="183" t="str">
        <f t="array" ref="C64">IF(OR('C. Consumer Service Detail'!$D64="",'C. Consumer Service Detail'!$E64=""),"",INDEX('B. Consumer Budget'!$E$11:$E$2010,MATCH(1,IF('B. Consumer Budget'!$C$11:$C$2010='C. Consumer Service Detail'!$D64,IF('B. Consumer Budget'!$D$11:$D$2010='C. Consumer Service Detail'!$E64,1)),0)))</f>
        <v/>
      </c>
      <c r="D64" s="171"/>
      <c r="E64" s="79"/>
      <c r="F64" s="100"/>
      <c r="G64" s="196"/>
      <c r="H64" s="175" t="str">
        <f>IF('C. Consumer Service Detail'!$F64="","",IF('C. Consumer Service Detail'!$F64="",VLOOKUP('C. Consumer Service Detail'!$F64,'Table of Current Services'!$B$7:$F$36,'Table of Current Services'!$E$5,FALSE),VLOOKUP('C. Consumer Service Detail'!$F64,'Table of Current Services'!$B$7:$F$36,'Table of Current Services'!$D$5,FALSE)))</f>
        <v/>
      </c>
      <c r="I64" s="156"/>
      <c r="J64" s="146" t="str">
        <f t="shared" si="0"/>
        <v/>
      </c>
      <c r="K64" s="138" t="str">
        <f>IF('C. Consumer Service Detail'!$F64="","",IF('C. Consumer Service Detail'!$F64="",VLOOKUP('C. Consumer Service Detail'!$F64,'Table of Current Services'!$B$7:$F$36,'Table of Current Services'!$E$5,FALSE),VLOOKUP('C. Consumer Service Detail'!$F64,'Table of Current Services'!$B$7:$F$36,'Table of Current Services'!$E$5,FALSE)))</f>
        <v/>
      </c>
      <c r="L64" s="130" t="str">
        <f>IF('C. Consumer Service Detail'!$F64="","",IF(VLOOKUP('C. Consumer Service Detail'!$F64,'Table of Current Services'!$B$7:$F$36,'Table of Current Services'!$F$5,)="cost","Yes","No"))</f>
        <v/>
      </c>
      <c r="M64" s="130" t="str">
        <f>IFERROR(IF('C. Consumer Service Detail'!$K64="No Match","No",VLOOKUP('C. Consumer Service Detail'!$C64,'B. Consumer Budget'!$E$11:$F$2010,2,FALSE)),"")</f>
        <v/>
      </c>
      <c r="P64" s="77"/>
      <c r="Q64" s="77"/>
    </row>
    <row r="65" spans="2:17" x14ac:dyDescent="0.25">
      <c r="B65" s="186">
        <f t="shared" si="1"/>
        <v>55</v>
      </c>
      <c r="C65" s="183" t="str">
        <f t="array" ref="C65">IF(OR('C. Consumer Service Detail'!$D65="",'C. Consumer Service Detail'!$E65=""),"",INDEX('B. Consumer Budget'!$E$11:$E$2010,MATCH(1,IF('B. Consumer Budget'!$C$11:$C$2010='C. Consumer Service Detail'!$D65,IF('B. Consumer Budget'!$D$11:$D$2010='C. Consumer Service Detail'!$E65,1)),0)))</f>
        <v/>
      </c>
      <c r="D65" s="170"/>
      <c r="E65" s="81"/>
      <c r="F65" s="101"/>
      <c r="G65" s="197"/>
      <c r="H65" s="175" t="str">
        <f>IF('C. Consumer Service Detail'!$F65="","",IF('C. Consumer Service Detail'!$F65="",VLOOKUP('C. Consumer Service Detail'!$F65,'Table of Current Services'!$B$7:$F$36,'Table of Current Services'!$E$5,FALSE),VLOOKUP('C. Consumer Service Detail'!$F65,'Table of Current Services'!$B$7:$F$36,'Table of Current Services'!$D$5,FALSE)))</f>
        <v/>
      </c>
      <c r="I65" s="157"/>
      <c r="J65" s="146" t="str">
        <f t="shared" si="0"/>
        <v/>
      </c>
      <c r="K65" s="138" t="str">
        <f>IF('C. Consumer Service Detail'!$F65="","",IF('C. Consumer Service Detail'!$F65="",VLOOKUP('C. Consumer Service Detail'!$F65,'Table of Current Services'!$B$7:$F$36,'Table of Current Services'!$E$5,FALSE),VLOOKUP('C. Consumer Service Detail'!$F65,'Table of Current Services'!$B$7:$F$36,'Table of Current Services'!$E$5,FALSE)))</f>
        <v/>
      </c>
      <c r="L65" s="130" t="str">
        <f>IF('C. Consumer Service Detail'!$F65="","",IF(VLOOKUP('C. Consumer Service Detail'!$F65,'Table of Current Services'!$B$7:$F$36,'Table of Current Services'!$F$5,)="cost","Yes","No"))</f>
        <v/>
      </c>
      <c r="M65" s="130" t="str">
        <f>IFERROR(IF('C. Consumer Service Detail'!$K65="No Match","No",VLOOKUP('C. Consumer Service Detail'!$C65,'B. Consumer Budget'!$E$11:$F$2010,2,FALSE)),"")</f>
        <v/>
      </c>
      <c r="P65" s="77"/>
      <c r="Q65" s="77"/>
    </row>
    <row r="66" spans="2:17" x14ac:dyDescent="0.25">
      <c r="B66" s="186">
        <f t="shared" si="1"/>
        <v>56</v>
      </c>
      <c r="C66" s="183" t="str">
        <f t="array" ref="C66">IF(OR('C. Consumer Service Detail'!$D66="",'C. Consumer Service Detail'!$E66=""),"",INDEX('B. Consumer Budget'!$E$11:$E$2010,MATCH(1,IF('B. Consumer Budget'!$C$11:$C$2010='C. Consumer Service Detail'!$D66,IF('B. Consumer Budget'!$D$11:$D$2010='C. Consumer Service Detail'!$E66,1)),0)))</f>
        <v/>
      </c>
      <c r="D66" s="171"/>
      <c r="E66" s="79"/>
      <c r="F66" s="100"/>
      <c r="G66" s="196"/>
      <c r="H66" s="175" t="str">
        <f>IF('C. Consumer Service Detail'!$F66="","",IF('C. Consumer Service Detail'!$F66="",VLOOKUP('C. Consumer Service Detail'!$F66,'Table of Current Services'!$B$7:$F$36,'Table of Current Services'!$E$5,FALSE),VLOOKUP('C. Consumer Service Detail'!$F66,'Table of Current Services'!$B$7:$F$36,'Table of Current Services'!$D$5,FALSE)))</f>
        <v/>
      </c>
      <c r="I66" s="156"/>
      <c r="J66" s="146" t="str">
        <f t="shared" si="0"/>
        <v/>
      </c>
      <c r="K66" s="138" t="str">
        <f>IF('C. Consumer Service Detail'!$F66="","",IF('C. Consumer Service Detail'!$F66="",VLOOKUP('C. Consumer Service Detail'!$F66,'Table of Current Services'!$B$7:$F$36,'Table of Current Services'!$E$5,FALSE),VLOOKUP('C. Consumer Service Detail'!$F66,'Table of Current Services'!$B$7:$F$36,'Table of Current Services'!$E$5,FALSE)))</f>
        <v/>
      </c>
      <c r="L66" s="130" t="str">
        <f>IF('C. Consumer Service Detail'!$F66="","",IF(VLOOKUP('C. Consumer Service Detail'!$F66,'Table of Current Services'!$B$7:$F$36,'Table of Current Services'!$F$5,)="cost","Yes","No"))</f>
        <v/>
      </c>
      <c r="M66" s="130" t="str">
        <f>IFERROR(IF('C. Consumer Service Detail'!$K66="No Match","No",VLOOKUP('C. Consumer Service Detail'!$C66,'B. Consumer Budget'!$E$11:$F$2010,2,FALSE)),"")</f>
        <v/>
      </c>
      <c r="P66" s="77"/>
      <c r="Q66" s="77"/>
    </row>
    <row r="67" spans="2:17" x14ac:dyDescent="0.25">
      <c r="B67" s="186">
        <f t="shared" si="1"/>
        <v>57</v>
      </c>
      <c r="C67" s="183" t="str">
        <f t="array" ref="C67">IF(OR('C. Consumer Service Detail'!$D67="",'C. Consumer Service Detail'!$E67=""),"",INDEX('B. Consumer Budget'!$E$11:$E$2010,MATCH(1,IF('B. Consumer Budget'!$C$11:$C$2010='C. Consumer Service Detail'!$D67,IF('B. Consumer Budget'!$D$11:$D$2010='C. Consumer Service Detail'!$E67,1)),0)))</f>
        <v/>
      </c>
      <c r="D67" s="170"/>
      <c r="E67" s="81"/>
      <c r="F67" s="101"/>
      <c r="G67" s="197"/>
      <c r="H67" s="175" t="str">
        <f>IF('C. Consumer Service Detail'!$F67="","",IF('C. Consumer Service Detail'!$F67="",VLOOKUP('C. Consumer Service Detail'!$F67,'Table of Current Services'!$B$7:$F$36,'Table of Current Services'!$E$5,FALSE),VLOOKUP('C. Consumer Service Detail'!$F67,'Table of Current Services'!$B$7:$F$36,'Table of Current Services'!$D$5,FALSE)))</f>
        <v/>
      </c>
      <c r="I67" s="157"/>
      <c r="J67" s="146" t="str">
        <f t="shared" si="0"/>
        <v/>
      </c>
      <c r="K67" s="138" t="str">
        <f>IF('C. Consumer Service Detail'!$F67="","",IF('C. Consumer Service Detail'!$F67="",VLOOKUP('C. Consumer Service Detail'!$F67,'Table of Current Services'!$B$7:$F$36,'Table of Current Services'!$E$5,FALSE),VLOOKUP('C. Consumer Service Detail'!$F67,'Table of Current Services'!$B$7:$F$36,'Table of Current Services'!$E$5,FALSE)))</f>
        <v/>
      </c>
      <c r="L67" s="130" t="str">
        <f>IF('C. Consumer Service Detail'!$F67="","",IF(VLOOKUP('C. Consumer Service Detail'!$F67,'Table of Current Services'!$B$7:$F$36,'Table of Current Services'!$F$5,)="cost","Yes","No"))</f>
        <v/>
      </c>
      <c r="M67" s="130" t="str">
        <f>IFERROR(IF('C. Consumer Service Detail'!$K67="No Match","No",VLOOKUP('C. Consumer Service Detail'!$C67,'B. Consumer Budget'!$E$11:$F$2010,2,FALSE)),"")</f>
        <v/>
      </c>
      <c r="P67" s="77"/>
      <c r="Q67" s="77"/>
    </row>
    <row r="68" spans="2:17" x14ac:dyDescent="0.25">
      <c r="B68" s="186">
        <f t="shared" si="1"/>
        <v>58</v>
      </c>
      <c r="C68" s="183" t="str">
        <f t="array" ref="C68">IF(OR('C. Consumer Service Detail'!$D68="",'C. Consumer Service Detail'!$E68=""),"",INDEX('B. Consumer Budget'!$E$11:$E$2010,MATCH(1,IF('B. Consumer Budget'!$C$11:$C$2010='C. Consumer Service Detail'!$D68,IF('B. Consumer Budget'!$D$11:$D$2010='C. Consumer Service Detail'!$E68,1)),0)))</f>
        <v/>
      </c>
      <c r="D68" s="171"/>
      <c r="E68" s="79"/>
      <c r="F68" s="100"/>
      <c r="G68" s="196"/>
      <c r="H68" s="175" t="str">
        <f>IF('C. Consumer Service Detail'!$F68="","",IF('C. Consumer Service Detail'!$F68="",VLOOKUP('C. Consumer Service Detail'!$F68,'Table of Current Services'!$B$7:$F$36,'Table of Current Services'!$E$5,FALSE),VLOOKUP('C. Consumer Service Detail'!$F68,'Table of Current Services'!$B$7:$F$36,'Table of Current Services'!$D$5,FALSE)))</f>
        <v/>
      </c>
      <c r="I68" s="156"/>
      <c r="J68" s="146" t="str">
        <f t="shared" si="0"/>
        <v/>
      </c>
      <c r="K68" s="138" t="str">
        <f>IF('C. Consumer Service Detail'!$F68="","",IF('C. Consumer Service Detail'!$F68="",VLOOKUP('C. Consumer Service Detail'!$F68,'Table of Current Services'!$B$7:$F$36,'Table of Current Services'!$E$5,FALSE),VLOOKUP('C. Consumer Service Detail'!$F68,'Table of Current Services'!$B$7:$F$36,'Table of Current Services'!$E$5,FALSE)))</f>
        <v/>
      </c>
      <c r="L68" s="130" t="str">
        <f>IF('C. Consumer Service Detail'!$F68="","",IF(VLOOKUP('C. Consumer Service Detail'!$F68,'Table of Current Services'!$B$7:$F$36,'Table of Current Services'!$F$5,)="cost","Yes","No"))</f>
        <v/>
      </c>
      <c r="M68" s="130" t="str">
        <f>IFERROR(IF('C. Consumer Service Detail'!$K68="No Match","No",VLOOKUP('C. Consumer Service Detail'!$C68,'B. Consumer Budget'!$E$11:$F$2010,2,FALSE)),"")</f>
        <v/>
      </c>
      <c r="P68" s="77"/>
      <c r="Q68" s="77"/>
    </row>
    <row r="69" spans="2:17" x14ac:dyDescent="0.25">
      <c r="B69" s="186">
        <f t="shared" si="1"/>
        <v>59</v>
      </c>
      <c r="C69" s="183" t="str">
        <f t="array" ref="C69">IF(OR('C. Consumer Service Detail'!$D69="",'C. Consumer Service Detail'!$E69=""),"",INDEX('B. Consumer Budget'!$E$11:$E$2010,MATCH(1,IF('B. Consumer Budget'!$C$11:$C$2010='C. Consumer Service Detail'!$D69,IF('B. Consumer Budget'!$D$11:$D$2010='C. Consumer Service Detail'!$E69,1)),0)))</f>
        <v/>
      </c>
      <c r="D69" s="170"/>
      <c r="E69" s="81"/>
      <c r="F69" s="101"/>
      <c r="G69" s="197"/>
      <c r="H69" s="175" t="str">
        <f>IF('C. Consumer Service Detail'!$F69="","",IF('C. Consumer Service Detail'!$F69="",VLOOKUP('C. Consumer Service Detail'!$F69,'Table of Current Services'!$B$7:$F$36,'Table of Current Services'!$E$5,FALSE),VLOOKUP('C. Consumer Service Detail'!$F69,'Table of Current Services'!$B$7:$F$36,'Table of Current Services'!$D$5,FALSE)))</f>
        <v/>
      </c>
      <c r="I69" s="157"/>
      <c r="J69" s="146" t="str">
        <f t="shared" si="0"/>
        <v/>
      </c>
      <c r="K69" s="138" t="str">
        <f>IF('C. Consumer Service Detail'!$F69="","",IF('C. Consumer Service Detail'!$F69="",VLOOKUP('C. Consumer Service Detail'!$F69,'Table of Current Services'!$B$7:$F$36,'Table of Current Services'!$E$5,FALSE),VLOOKUP('C. Consumer Service Detail'!$F69,'Table of Current Services'!$B$7:$F$36,'Table of Current Services'!$E$5,FALSE)))</f>
        <v/>
      </c>
      <c r="L69" s="130" t="str">
        <f>IF('C. Consumer Service Detail'!$F69="","",IF(VLOOKUP('C. Consumer Service Detail'!$F69,'Table of Current Services'!$B$7:$F$36,'Table of Current Services'!$F$5,)="cost","Yes","No"))</f>
        <v/>
      </c>
      <c r="M69" s="130" t="str">
        <f>IFERROR(IF('C. Consumer Service Detail'!$K69="No Match","No",VLOOKUP('C. Consumer Service Detail'!$C69,'B. Consumer Budget'!$E$11:$F$2010,2,FALSE)),"")</f>
        <v/>
      </c>
      <c r="P69" s="77"/>
      <c r="Q69" s="77"/>
    </row>
    <row r="70" spans="2:17" x14ac:dyDescent="0.25">
      <c r="B70" s="186">
        <f t="shared" si="1"/>
        <v>60</v>
      </c>
      <c r="C70" s="183" t="str">
        <f t="array" ref="C70">IF(OR('C. Consumer Service Detail'!$D70="",'C. Consumer Service Detail'!$E70=""),"",INDEX('B. Consumer Budget'!$E$11:$E$2010,MATCH(1,IF('B. Consumer Budget'!$C$11:$C$2010='C. Consumer Service Detail'!$D70,IF('B. Consumer Budget'!$D$11:$D$2010='C. Consumer Service Detail'!$E70,1)),0)))</f>
        <v/>
      </c>
      <c r="D70" s="171"/>
      <c r="E70" s="79"/>
      <c r="F70" s="100"/>
      <c r="G70" s="196"/>
      <c r="H70" s="175" t="str">
        <f>IF('C. Consumer Service Detail'!$F70="","",IF('C. Consumer Service Detail'!$F70="",VLOOKUP('C. Consumer Service Detail'!$F70,'Table of Current Services'!$B$7:$F$36,'Table of Current Services'!$E$5,FALSE),VLOOKUP('C. Consumer Service Detail'!$F70,'Table of Current Services'!$B$7:$F$36,'Table of Current Services'!$D$5,FALSE)))</f>
        <v/>
      </c>
      <c r="I70" s="156"/>
      <c r="J70" s="146" t="str">
        <f t="shared" si="0"/>
        <v/>
      </c>
      <c r="K70" s="138" t="str">
        <f>IF('C. Consumer Service Detail'!$F70="","",IF('C. Consumer Service Detail'!$F70="",VLOOKUP('C. Consumer Service Detail'!$F70,'Table of Current Services'!$B$7:$F$36,'Table of Current Services'!$E$5,FALSE),VLOOKUP('C. Consumer Service Detail'!$F70,'Table of Current Services'!$B$7:$F$36,'Table of Current Services'!$E$5,FALSE)))</f>
        <v/>
      </c>
      <c r="L70" s="130" t="str">
        <f>IF('C. Consumer Service Detail'!$F70="","",IF(VLOOKUP('C. Consumer Service Detail'!$F70,'Table of Current Services'!$B$7:$F$36,'Table of Current Services'!$F$5,)="cost","Yes","No"))</f>
        <v/>
      </c>
      <c r="M70" s="130" t="str">
        <f>IFERROR(IF('C. Consumer Service Detail'!$K70="No Match","No",VLOOKUP('C. Consumer Service Detail'!$C70,'B. Consumer Budget'!$E$11:$F$2010,2,FALSE)),"")</f>
        <v/>
      </c>
      <c r="P70" s="77"/>
      <c r="Q70" s="77"/>
    </row>
    <row r="71" spans="2:17" x14ac:dyDescent="0.25">
      <c r="B71" s="186">
        <f t="shared" si="1"/>
        <v>61</v>
      </c>
      <c r="C71" s="183" t="str">
        <f t="array" ref="C71">IF(OR('C. Consumer Service Detail'!$D71="",'C. Consumer Service Detail'!$E71=""),"",INDEX('B. Consumer Budget'!$E$11:$E$2010,MATCH(1,IF('B. Consumer Budget'!$C$11:$C$2010='C. Consumer Service Detail'!$D71,IF('B. Consumer Budget'!$D$11:$D$2010='C. Consumer Service Detail'!$E71,1)),0)))</f>
        <v/>
      </c>
      <c r="D71" s="170"/>
      <c r="E71" s="81"/>
      <c r="F71" s="101"/>
      <c r="G71" s="197"/>
      <c r="H71" s="175" t="str">
        <f>IF('C. Consumer Service Detail'!$F71="","",IF('C. Consumer Service Detail'!$F71="",VLOOKUP('C. Consumer Service Detail'!$F71,'Table of Current Services'!$B$7:$F$36,'Table of Current Services'!$E$5,FALSE),VLOOKUP('C. Consumer Service Detail'!$F71,'Table of Current Services'!$B$7:$F$36,'Table of Current Services'!$D$5,FALSE)))</f>
        <v/>
      </c>
      <c r="I71" s="157"/>
      <c r="J71" s="146" t="str">
        <f t="shared" si="0"/>
        <v/>
      </c>
      <c r="K71" s="138" t="str">
        <f>IF('C. Consumer Service Detail'!$F71="","",IF('C. Consumer Service Detail'!$F71="",VLOOKUP('C. Consumer Service Detail'!$F71,'Table of Current Services'!$B$7:$F$36,'Table of Current Services'!$E$5,FALSE),VLOOKUP('C. Consumer Service Detail'!$F71,'Table of Current Services'!$B$7:$F$36,'Table of Current Services'!$E$5,FALSE)))</f>
        <v/>
      </c>
      <c r="L71" s="130" t="str">
        <f>IF('C. Consumer Service Detail'!$F71="","",IF(VLOOKUP('C. Consumer Service Detail'!$F71,'Table of Current Services'!$B$7:$F$36,'Table of Current Services'!$F$5,)="cost","Yes","No"))</f>
        <v/>
      </c>
      <c r="M71" s="130" t="str">
        <f>IFERROR(IF('C. Consumer Service Detail'!$K71="No Match","No",VLOOKUP('C. Consumer Service Detail'!$C71,'B. Consumer Budget'!$E$11:$F$2010,2,FALSE)),"")</f>
        <v/>
      </c>
      <c r="P71" s="77"/>
      <c r="Q71" s="77"/>
    </row>
    <row r="72" spans="2:17" x14ac:dyDescent="0.25">
      <c r="B72" s="186">
        <f t="shared" si="1"/>
        <v>62</v>
      </c>
      <c r="C72" s="183" t="str">
        <f t="array" ref="C72">IF(OR('C. Consumer Service Detail'!$D72="",'C. Consumer Service Detail'!$E72=""),"",INDEX('B. Consumer Budget'!$E$11:$E$2010,MATCH(1,IF('B. Consumer Budget'!$C$11:$C$2010='C. Consumer Service Detail'!$D72,IF('B. Consumer Budget'!$D$11:$D$2010='C. Consumer Service Detail'!$E72,1)),0)))</f>
        <v/>
      </c>
      <c r="D72" s="171"/>
      <c r="E72" s="79"/>
      <c r="F72" s="100"/>
      <c r="G72" s="196"/>
      <c r="H72" s="175" t="str">
        <f>IF('C. Consumer Service Detail'!$F72="","",IF('C. Consumer Service Detail'!$F72="",VLOOKUP('C. Consumer Service Detail'!$F72,'Table of Current Services'!$B$7:$F$36,'Table of Current Services'!$E$5,FALSE),VLOOKUP('C. Consumer Service Detail'!$F72,'Table of Current Services'!$B$7:$F$36,'Table of Current Services'!$D$5,FALSE)))</f>
        <v/>
      </c>
      <c r="I72" s="156"/>
      <c r="J72" s="146" t="str">
        <f t="shared" si="0"/>
        <v/>
      </c>
      <c r="K72" s="138" t="str">
        <f>IF('C. Consumer Service Detail'!$F72="","",IF('C. Consumer Service Detail'!$F72="",VLOOKUP('C. Consumer Service Detail'!$F72,'Table of Current Services'!$B$7:$F$36,'Table of Current Services'!$E$5,FALSE),VLOOKUP('C. Consumer Service Detail'!$F72,'Table of Current Services'!$B$7:$F$36,'Table of Current Services'!$E$5,FALSE)))</f>
        <v/>
      </c>
      <c r="L72" s="130" t="str">
        <f>IF('C. Consumer Service Detail'!$F72="","",IF(VLOOKUP('C. Consumer Service Detail'!$F72,'Table of Current Services'!$B$7:$F$36,'Table of Current Services'!$F$5,)="cost","Yes","No"))</f>
        <v/>
      </c>
      <c r="M72" s="130" t="str">
        <f>IFERROR(IF('C. Consumer Service Detail'!$K72="No Match","No",VLOOKUP('C. Consumer Service Detail'!$C72,'B. Consumer Budget'!$E$11:$F$2010,2,FALSE)),"")</f>
        <v/>
      </c>
      <c r="P72" s="77"/>
      <c r="Q72" s="77"/>
    </row>
    <row r="73" spans="2:17" x14ac:dyDescent="0.25">
      <c r="B73" s="186">
        <f t="shared" si="1"/>
        <v>63</v>
      </c>
      <c r="C73" s="183" t="str">
        <f t="array" ref="C73">IF(OR('C. Consumer Service Detail'!$D73="",'C. Consumer Service Detail'!$E73=""),"",INDEX('B. Consumer Budget'!$E$11:$E$2010,MATCH(1,IF('B. Consumer Budget'!$C$11:$C$2010='C. Consumer Service Detail'!$D73,IF('B. Consumer Budget'!$D$11:$D$2010='C. Consumer Service Detail'!$E73,1)),0)))</f>
        <v/>
      </c>
      <c r="D73" s="170"/>
      <c r="E73" s="81"/>
      <c r="F73" s="101"/>
      <c r="G73" s="197"/>
      <c r="H73" s="175" t="str">
        <f>IF('C. Consumer Service Detail'!$F73="","",IF('C. Consumer Service Detail'!$F73="",VLOOKUP('C. Consumer Service Detail'!$F73,'Table of Current Services'!$B$7:$F$36,'Table of Current Services'!$E$5,FALSE),VLOOKUP('C. Consumer Service Detail'!$F73,'Table of Current Services'!$B$7:$F$36,'Table of Current Services'!$D$5,FALSE)))</f>
        <v/>
      </c>
      <c r="I73" s="157"/>
      <c r="J73" s="146" t="str">
        <f t="shared" si="0"/>
        <v/>
      </c>
      <c r="K73" s="138" t="str">
        <f>IF('C. Consumer Service Detail'!$F73="","",IF('C. Consumer Service Detail'!$F73="",VLOOKUP('C. Consumer Service Detail'!$F73,'Table of Current Services'!$B$7:$F$36,'Table of Current Services'!$E$5,FALSE),VLOOKUP('C. Consumer Service Detail'!$F73,'Table of Current Services'!$B$7:$F$36,'Table of Current Services'!$E$5,FALSE)))</f>
        <v/>
      </c>
      <c r="L73" s="130" t="str">
        <f>IF('C. Consumer Service Detail'!$F73="","",IF(VLOOKUP('C. Consumer Service Detail'!$F73,'Table of Current Services'!$B$7:$F$36,'Table of Current Services'!$F$5,)="cost","Yes","No"))</f>
        <v/>
      </c>
      <c r="M73" s="130" t="str">
        <f>IFERROR(IF('C. Consumer Service Detail'!$K73="No Match","No",VLOOKUP('C. Consumer Service Detail'!$C73,'B. Consumer Budget'!$E$11:$F$2010,2,FALSE)),"")</f>
        <v/>
      </c>
      <c r="P73" s="77"/>
      <c r="Q73" s="77"/>
    </row>
    <row r="74" spans="2:17" x14ac:dyDescent="0.25">
      <c r="B74" s="186">
        <f t="shared" si="1"/>
        <v>64</v>
      </c>
      <c r="C74" s="183" t="str">
        <f t="array" ref="C74">IF(OR('C. Consumer Service Detail'!$D74="",'C. Consumer Service Detail'!$E74=""),"",INDEX('B. Consumer Budget'!$E$11:$E$2010,MATCH(1,IF('B. Consumer Budget'!$C$11:$C$2010='C. Consumer Service Detail'!$D74,IF('B. Consumer Budget'!$D$11:$D$2010='C. Consumer Service Detail'!$E74,1)),0)))</f>
        <v/>
      </c>
      <c r="D74" s="171"/>
      <c r="E74" s="79"/>
      <c r="F74" s="100"/>
      <c r="G74" s="196"/>
      <c r="H74" s="175" t="str">
        <f>IF('C. Consumer Service Detail'!$F74="","",IF('C. Consumer Service Detail'!$F74="",VLOOKUP('C. Consumer Service Detail'!$F74,'Table of Current Services'!$B$7:$F$36,'Table of Current Services'!$E$5,FALSE),VLOOKUP('C. Consumer Service Detail'!$F74,'Table of Current Services'!$B$7:$F$36,'Table of Current Services'!$D$5,FALSE)))</f>
        <v/>
      </c>
      <c r="I74" s="156"/>
      <c r="J74" s="146" t="str">
        <f t="shared" si="0"/>
        <v/>
      </c>
      <c r="K74" s="138" t="str">
        <f>IF('C. Consumer Service Detail'!$F74="","",IF('C. Consumer Service Detail'!$F74="",VLOOKUP('C. Consumer Service Detail'!$F74,'Table of Current Services'!$B$7:$F$36,'Table of Current Services'!$E$5,FALSE),VLOOKUP('C. Consumer Service Detail'!$F74,'Table of Current Services'!$B$7:$F$36,'Table of Current Services'!$E$5,FALSE)))</f>
        <v/>
      </c>
      <c r="L74" s="130" t="str">
        <f>IF('C. Consumer Service Detail'!$F74="","",IF(VLOOKUP('C. Consumer Service Detail'!$F74,'Table of Current Services'!$B$7:$F$36,'Table of Current Services'!$F$5,)="cost","Yes","No"))</f>
        <v/>
      </c>
      <c r="M74" s="130" t="str">
        <f>IFERROR(IF('C. Consumer Service Detail'!$K74="No Match","No",VLOOKUP('C. Consumer Service Detail'!$C74,'B. Consumer Budget'!$E$11:$F$2010,2,FALSE)),"")</f>
        <v/>
      </c>
      <c r="P74" s="77"/>
      <c r="Q74" s="77"/>
    </row>
    <row r="75" spans="2:17" x14ac:dyDescent="0.25">
      <c r="B75" s="186">
        <f t="shared" si="1"/>
        <v>65</v>
      </c>
      <c r="C75" s="183" t="str">
        <f t="array" ref="C75">IF(OR('C. Consumer Service Detail'!$D75="",'C. Consumer Service Detail'!$E75=""),"",INDEX('B. Consumer Budget'!$E$11:$E$2010,MATCH(1,IF('B. Consumer Budget'!$C$11:$C$2010='C. Consumer Service Detail'!$D75,IF('B. Consumer Budget'!$D$11:$D$2010='C. Consumer Service Detail'!$E75,1)),0)))</f>
        <v/>
      </c>
      <c r="D75" s="170"/>
      <c r="E75" s="81"/>
      <c r="F75" s="101"/>
      <c r="G75" s="197"/>
      <c r="H75" s="175" t="str">
        <f>IF('C. Consumer Service Detail'!$F75="","",IF('C. Consumer Service Detail'!$F75="",VLOOKUP('C. Consumer Service Detail'!$F75,'Table of Current Services'!$B$7:$F$36,'Table of Current Services'!$E$5,FALSE),VLOOKUP('C. Consumer Service Detail'!$F75,'Table of Current Services'!$B$7:$F$36,'Table of Current Services'!$D$5,FALSE)))</f>
        <v/>
      </c>
      <c r="I75" s="157"/>
      <c r="J75" s="146" t="str">
        <f t="shared" ref="J75:J138" si="2">IFERROR(IF($H75&gt;0,$H75*$I75,$I75),"")</f>
        <v/>
      </c>
      <c r="K75" s="138" t="str">
        <f>IF('C. Consumer Service Detail'!$F75="","",IF('C. Consumer Service Detail'!$F75="",VLOOKUP('C. Consumer Service Detail'!$F75,'Table of Current Services'!$B$7:$F$36,'Table of Current Services'!$E$5,FALSE),VLOOKUP('C. Consumer Service Detail'!$F75,'Table of Current Services'!$B$7:$F$36,'Table of Current Services'!$E$5,FALSE)))</f>
        <v/>
      </c>
      <c r="L75" s="130" t="str">
        <f>IF('C. Consumer Service Detail'!$F75="","",IF(VLOOKUP('C. Consumer Service Detail'!$F75,'Table of Current Services'!$B$7:$F$36,'Table of Current Services'!$F$5,)="cost","Yes","No"))</f>
        <v/>
      </c>
      <c r="M75" s="130" t="str">
        <f>IFERROR(IF('C. Consumer Service Detail'!$K75="No Match","No",VLOOKUP('C. Consumer Service Detail'!$C75,'B. Consumer Budget'!$E$11:$F$2010,2,FALSE)),"")</f>
        <v/>
      </c>
      <c r="P75" s="77"/>
      <c r="Q75" s="77"/>
    </row>
    <row r="76" spans="2:17" x14ac:dyDescent="0.25">
      <c r="B76" s="186">
        <f t="shared" si="1"/>
        <v>66</v>
      </c>
      <c r="C76" s="183" t="str">
        <f t="array" ref="C76">IF(OR('C. Consumer Service Detail'!$D76="",'C. Consumer Service Detail'!$E76=""),"",INDEX('B. Consumer Budget'!$E$11:$E$2010,MATCH(1,IF('B. Consumer Budget'!$C$11:$C$2010='C. Consumer Service Detail'!$D76,IF('B. Consumer Budget'!$D$11:$D$2010='C. Consumer Service Detail'!$E76,1)),0)))</f>
        <v/>
      </c>
      <c r="D76" s="171"/>
      <c r="E76" s="79"/>
      <c r="F76" s="100"/>
      <c r="G76" s="196"/>
      <c r="H76" s="175" t="str">
        <f>IF('C. Consumer Service Detail'!$F76="","",IF('C. Consumer Service Detail'!$F76="",VLOOKUP('C. Consumer Service Detail'!$F76,'Table of Current Services'!$B$7:$F$36,'Table of Current Services'!$E$5,FALSE),VLOOKUP('C. Consumer Service Detail'!$F76,'Table of Current Services'!$B$7:$F$36,'Table of Current Services'!$D$5,FALSE)))</f>
        <v/>
      </c>
      <c r="I76" s="156"/>
      <c r="J76" s="146" t="str">
        <f t="shared" si="2"/>
        <v/>
      </c>
      <c r="K76" s="138" t="str">
        <f>IF('C. Consumer Service Detail'!$F76="","",IF('C. Consumer Service Detail'!$F76="",VLOOKUP('C. Consumer Service Detail'!$F76,'Table of Current Services'!$B$7:$F$36,'Table of Current Services'!$E$5,FALSE),VLOOKUP('C. Consumer Service Detail'!$F76,'Table of Current Services'!$B$7:$F$36,'Table of Current Services'!$E$5,FALSE)))</f>
        <v/>
      </c>
      <c r="L76" s="130" t="str">
        <f>IF('C. Consumer Service Detail'!$F76="","",IF(VLOOKUP('C. Consumer Service Detail'!$F76,'Table of Current Services'!$B$7:$F$36,'Table of Current Services'!$F$5,)="cost","Yes","No"))</f>
        <v/>
      </c>
      <c r="M76" s="130" t="str">
        <f>IFERROR(IF('C. Consumer Service Detail'!$K76="No Match","No",VLOOKUP('C. Consumer Service Detail'!$C76,'B. Consumer Budget'!$E$11:$F$2010,2,FALSE)),"")</f>
        <v/>
      </c>
      <c r="P76" s="77"/>
      <c r="Q76" s="77"/>
    </row>
    <row r="77" spans="2:17" x14ac:dyDescent="0.25">
      <c r="B77" s="186">
        <f t="shared" ref="B77:B331" si="3">B76+1</f>
        <v>67</v>
      </c>
      <c r="C77" s="183" t="str">
        <f t="array" ref="C77">IF(OR('C. Consumer Service Detail'!$D77="",'C. Consumer Service Detail'!$E77=""),"",INDEX('B. Consumer Budget'!$E$11:$E$2010,MATCH(1,IF('B. Consumer Budget'!$C$11:$C$2010='C. Consumer Service Detail'!$D77,IF('B. Consumer Budget'!$D$11:$D$2010='C. Consumer Service Detail'!$E77,1)),0)))</f>
        <v/>
      </c>
      <c r="D77" s="170"/>
      <c r="E77" s="81"/>
      <c r="F77" s="101"/>
      <c r="G77" s="197"/>
      <c r="H77" s="175" t="str">
        <f>IF('C. Consumer Service Detail'!$F77="","",IF('C. Consumer Service Detail'!$F77="",VLOOKUP('C. Consumer Service Detail'!$F77,'Table of Current Services'!$B$7:$F$36,'Table of Current Services'!$E$5,FALSE),VLOOKUP('C. Consumer Service Detail'!$F77,'Table of Current Services'!$B$7:$F$36,'Table of Current Services'!$D$5,FALSE)))</f>
        <v/>
      </c>
      <c r="I77" s="157"/>
      <c r="J77" s="146" t="str">
        <f t="shared" si="2"/>
        <v/>
      </c>
      <c r="K77" s="138" t="str">
        <f>IF('C. Consumer Service Detail'!$F77="","",IF('C. Consumer Service Detail'!$F77="",VLOOKUP('C. Consumer Service Detail'!$F77,'Table of Current Services'!$B$7:$F$36,'Table of Current Services'!$E$5,FALSE),VLOOKUP('C. Consumer Service Detail'!$F77,'Table of Current Services'!$B$7:$F$36,'Table of Current Services'!$E$5,FALSE)))</f>
        <v/>
      </c>
      <c r="L77" s="130" t="str">
        <f>IF('C. Consumer Service Detail'!$F77="","",IF(VLOOKUP('C. Consumer Service Detail'!$F77,'Table of Current Services'!$B$7:$F$36,'Table of Current Services'!$F$5,)="cost","Yes","No"))</f>
        <v/>
      </c>
      <c r="M77" s="130" t="str">
        <f>IFERROR(IF('C. Consumer Service Detail'!$K77="No Match","No",VLOOKUP('C. Consumer Service Detail'!$C77,'B. Consumer Budget'!$E$11:$F$2010,2,FALSE)),"")</f>
        <v/>
      </c>
      <c r="P77" s="77"/>
      <c r="Q77" s="77"/>
    </row>
    <row r="78" spans="2:17" x14ac:dyDescent="0.25">
      <c r="B78" s="186">
        <f t="shared" si="3"/>
        <v>68</v>
      </c>
      <c r="C78" s="183" t="str">
        <f t="array" ref="C78">IF(OR('C. Consumer Service Detail'!$D78="",'C. Consumer Service Detail'!$E78=""),"",INDEX('B. Consumer Budget'!$E$11:$E$2010,MATCH(1,IF('B. Consumer Budget'!$C$11:$C$2010='C. Consumer Service Detail'!$D78,IF('B. Consumer Budget'!$D$11:$D$2010='C. Consumer Service Detail'!$E78,1)),0)))</f>
        <v/>
      </c>
      <c r="D78" s="171"/>
      <c r="E78" s="79"/>
      <c r="F78" s="100"/>
      <c r="G78" s="196"/>
      <c r="H78" s="175" t="str">
        <f>IF('C. Consumer Service Detail'!$F78="","",IF('C. Consumer Service Detail'!$F78="",VLOOKUP('C. Consumer Service Detail'!$F78,'Table of Current Services'!$B$7:$F$36,'Table of Current Services'!$E$5,FALSE),VLOOKUP('C. Consumer Service Detail'!$F78,'Table of Current Services'!$B$7:$F$36,'Table of Current Services'!$D$5,FALSE)))</f>
        <v/>
      </c>
      <c r="I78" s="156"/>
      <c r="J78" s="146" t="str">
        <f t="shared" si="2"/>
        <v/>
      </c>
      <c r="K78" s="138" t="str">
        <f>IF('C. Consumer Service Detail'!$F78="","",IF('C. Consumer Service Detail'!$F78="",VLOOKUP('C. Consumer Service Detail'!$F78,'Table of Current Services'!$B$7:$F$36,'Table of Current Services'!$E$5,FALSE),VLOOKUP('C. Consumer Service Detail'!$F78,'Table of Current Services'!$B$7:$F$36,'Table of Current Services'!$E$5,FALSE)))</f>
        <v/>
      </c>
      <c r="L78" s="130" t="str">
        <f>IF('C. Consumer Service Detail'!$F78="","",IF(VLOOKUP('C. Consumer Service Detail'!$F78,'Table of Current Services'!$B$7:$F$36,'Table of Current Services'!$F$5,)="cost","Yes","No"))</f>
        <v/>
      </c>
      <c r="M78" s="130" t="str">
        <f>IFERROR(IF('C. Consumer Service Detail'!$K78="No Match","No",VLOOKUP('C. Consumer Service Detail'!$C78,'B. Consumer Budget'!$E$11:$F$2010,2,FALSE)),"")</f>
        <v/>
      </c>
      <c r="P78" s="77"/>
      <c r="Q78" s="77"/>
    </row>
    <row r="79" spans="2:17" x14ac:dyDescent="0.25">
      <c r="B79" s="186">
        <f t="shared" si="3"/>
        <v>69</v>
      </c>
      <c r="C79" s="183" t="str">
        <f t="array" ref="C79">IF(OR('C. Consumer Service Detail'!$D79="",'C. Consumer Service Detail'!$E79=""),"",INDEX('B. Consumer Budget'!$E$11:$E$2010,MATCH(1,IF('B. Consumer Budget'!$C$11:$C$2010='C. Consumer Service Detail'!$D79,IF('B. Consumer Budget'!$D$11:$D$2010='C. Consumer Service Detail'!$E79,1)),0)))</f>
        <v/>
      </c>
      <c r="D79" s="170"/>
      <c r="E79" s="81"/>
      <c r="F79" s="101"/>
      <c r="G79" s="197"/>
      <c r="H79" s="175" t="str">
        <f>IF('C. Consumer Service Detail'!$F79="","",IF('C. Consumer Service Detail'!$F79="",VLOOKUP('C. Consumer Service Detail'!$F79,'Table of Current Services'!$B$7:$F$36,'Table of Current Services'!$E$5,FALSE),VLOOKUP('C. Consumer Service Detail'!$F79,'Table of Current Services'!$B$7:$F$36,'Table of Current Services'!$D$5,FALSE)))</f>
        <v/>
      </c>
      <c r="I79" s="157"/>
      <c r="J79" s="146" t="str">
        <f t="shared" si="2"/>
        <v/>
      </c>
      <c r="K79" s="138" t="str">
        <f>IF('C. Consumer Service Detail'!$F79="","",IF('C. Consumer Service Detail'!$F79="",VLOOKUP('C. Consumer Service Detail'!$F79,'Table of Current Services'!$B$7:$F$36,'Table of Current Services'!$E$5,FALSE),VLOOKUP('C. Consumer Service Detail'!$F79,'Table of Current Services'!$B$7:$F$36,'Table of Current Services'!$E$5,FALSE)))</f>
        <v/>
      </c>
      <c r="L79" s="130" t="str">
        <f>IF('C. Consumer Service Detail'!$F79="","",IF(VLOOKUP('C. Consumer Service Detail'!$F79,'Table of Current Services'!$B$7:$F$36,'Table of Current Services'!$F$5,)="cost","Yes","No"))</f>
        <v/>
      </c>
      <c r="M79" s="130" t="str">
        <f>IFERROR(IF('C. Consumer Service Detail'!$K79="No Match","No",VLOOKUP('C. Consumer Service Detail'!$C79,'B. Consumer Budget'!$E$11:$F$2010,2,FALSE)),"")</f>
        <v/>
      </c>
      <c r="P79" s="77"/>
      <c r="Q79" s="77"/>
    </row>
    <row r="80" spans="2:17" x14ac:dyDescent="0.25">
      <c r="B80" s="186">
        <f t="shared" si="3"/>
        <v>70</v>
      </c>
      <c r="C80" s="183" t="str">
        <f t="array" ref="C80">IF(OR('C. Consumer Service Detail'!$D80="",'C. Consumer Service Detail'!$E80=""),"",INDEX('B. Consumer Budget'!$E$11:$E$2010,MATCH(1,IF('B. Consumer Budget'!$C$11:$C$2010='C. Consumer Service Detail'!$D80,IF('B. Consumer Budget'!$D$11:$D$2010='C. Consumer Service Detail'!$E80,1)),0)))</f>
        <v/>
      </c>
      <c r="D80" s="171"/>
      <c r="E80" s="79"/>
      <c r="F80" s="100"/>
      <c r="G80" s="196"/>
      <c r="H80" s="175" t="str">
        <f>IF('C. Consumer Service Detail'!$F80="","",IF('C. Consumer Service Detail'!$F80="",VLOOKUP('C. Consumer Service Detail'!$F80,'Table of Current Services'!$B$7:$F$36,'Table of Current Services'!$E$5,FALSE),VLOOKUP('C. Consumer Service Detail'!$F80,'Table of Current Services'!$B$7:$F$36,'Table of Current Services'!$D$5,FALSE)))</f>
        <v/>
      </c>
      <c r="I80" s="156"/>
      <c r="J80" s="146" t="str">
        <f t="shared" si="2"/>
        <v/>
      </c>
      <c r="K80" s="138" t="str">
        <f>IF('C. Consumer Service Detail'!$F80="","",IF('C. Consumer Service Detail'!$F80="",VLOOKUP('C. Consumer Service Detail'!$F80,'Table of Current Services'!$B$7:$F$36,'Table of Current Services'!$E$5,FALSE),VLOOKUP('C. Consumer Service Detail'!$F80,'Table of Current Services'!$B$7:$F$36,'Table of Current Services'!$E$5,FALSE)))</f>
        <v/>
      </c>
      <c r="L80" s="130" t="str">
        <f>IF('C. Consumer Service Detail'!$F80="","",IF(VLOOKUP('C. Consumer Service Detail'!$F80,'Table of Current Services'!$B$7:$F$36,'Table of Current Services'!$F$5,)="cost","Yes","No"))</f>
        <v/>
      </c>
      <c r="M80" s="130" t="str">
        <f>IFERROR(IF('C. Consumer Service Detail'!$K80="No Match","No",VLOOKUP('C. Consumer Service Detail'!$C80,'B. Consumer Budget'!$E$11:$F$2010,2,FALSE)),"")</f>
        <v/>
      </c>
      <c r="P80" s="77"/>
      <c r="Q80" s="77"/>
    </row>
    <row r="81" spans="2:17" x14ac:dyDescent="0.25">
      <c r="B81" s="186">
        <f t="shared" si="3"/>
        <v>71</v>
      </c>
      <c r="C81" s="183" t="str">
        <f t="array" ref="C81">IF(OR('C. Consumer Service Detail'!$D81="",'C. Consumer Service Detail'!$E81=""),"",INDEX('B. Consumer Budget'!$E$11:$E$2010,MATCH(1,IF('B. Consumer Budget'!$C$11:$C$2010='C. Consumer Service Detail'!$D81,IF('B. Consumer Budget'!$D$11:$D$2010='C. Consumer Service Detail'!$E81,1)),0)))</f>
        <v/>
      </c>
      <c r="D81" s="170"/>
      <c r="E81" s="81"/>
      <c r="F81" s="101"/>
      <c r="G81" s="197"/>
      <c r="H81" s="175" t="str">
        <f>IF('C. Consumer Service Detail'!$F81="","",IF('C. Consumer Service Detail'!$F81="",VLOOKUP('C. Consumer Service Detail'!$F81,'Table of Current Services'!$B$7:$F$36,'Table of Current Services'!$E$5,FALSE),VLOOKUP('C. Consumer Service Detail'!$F81,'Table of Current Services'!$B$7:$F$36,'Table of Current Services'!$D$5,FALSE)))</f>
        <v/>
      </c>
      <c r="I81" s="157"/>
      <c r="J81" s="146" t="str">
        <f t="shared" si="2"/>
        <v/>
      </c>
      <c r="K81" s="138" t="str">
        <f>IF('C. Consumer Service Detail'!$F81="","",IF('C. Consumer Service Detail'!$F81="",VLOOKUP('C. Consumer Service Detail'!$F81,'Table of Current Services'!$B$7:$F$36,'Table of Current Services'!$E$5,FALSE),VLOOKUP('C. Consumer Service Detail'!$F81,'Table of Current Services'!$B$7:$F$36,'Table of Current Services'!$E$5,FALSE)))</f>
        <v/>
      </c>
      <c r="L81" s="130" t="str">
        <f>IF('C. Consumer Service Detail'!$F81="","",IF(VLOOKUP('C. Consumer Service Detail'!$F81,'Table of Current Services'!$B$7:$F$36,'Table of Current Services'!$F$5,)="cost","Yes","No"))</f>
        <v/>
      </c>
      <c r="M81" s="130" t="str">
        <f>IFERROR(IF('C. Consumer Service Detail'!$K81="No Match","No",VLOOKUP('C. Consumer Service Detail'!$C81,'B. Consumer Budget'!$E$11:$F$2010,2,FALSE)),"")</f>
        <v/>
      </c>
      <c r="P81" s="77"/>
      <c r="Q81" s="77"/>
    </row>
    <row r="82" spans="2:17" x14ac:dyDescent="0.25">
      <c r="B82" s="186">
        <f t="shared" si="3"/>
        <v>72</v>
      </c>
      <c r="C82" s="183" t="str">
        <f t="array" ref="C82">IF(OR('C. Consumer Service Detail'!$D82="",'C. Consumer Service Detail'!$E82=""),"",INDEX('B. Consumer Budget'!$E$11:$E$2010,MATCH(1,IF('B. Consumer Budget'!$C$11:$C$2010='C. Consumer Service Detail'!$D82,IF('B. Consumer Budget'!$D$11:$D$2010='C. Consumer Service Detail'!$E82,1)),0)))</f>
        <v/>
      </c>
      <c r="D82" s="171"/>
      <c r="E82" s="79"/>
      <c r="F82" s="100"/>
      <c r="G82" s="196"/>
      <c r="H82" s="175" t="str">
        <f>IF('C. Consumer Service Detail'!$F82="","",IF('C. Consumer Service Detail'!$F82="",VLOOKUP('C. Consumer Service Detail'!$F82,'Table of Current Services'!$B$7:$F$36,'Table of Current Services'!$E$5,FALSE),VLOOKUP('C. Consumer Service Detail'!$F82,'Table of Current Services'!$B$7:$F$36,'Table of Current Services'!$D$5,FALSE)))</f>
        <v/>
      </c>
      <c r="I82" s="156"/>
      <c r="J82" s="146" t="str">
        <f t="shared" si="2"/>
        <v/>
      </c>
      <c r="K82" s="138" t="str">
        <f>IF('C. Consumer Service Detail'!$F82="","",IF('C. Consumer Service Detail'!$F82="",VLOOKUP('C. Consumer Service Detail'!$F82,'Table of Current Services'!$B$7:$F$36,'Table of Current Services'!$E$5,FALSE),VLOOKUP('C. Consumer Service Detail'!$F82,'Table of Current Services'!$B$7:$F$36,'Table of Current Services'!$E$5,FALSE)))</f>
        <v/>
      </c>
      <c r="L82" s="130" t="str">
        <f>IF('C. Consumer Service Detail'!$F82="","",IF(VLOOKUP('C. Consumer Service Detail'!$F82,'Table of Current Services'!$B$7:$F$36,'Table of Current Services'!$F$5,)="cost","Yes","No"))</f>
        <v/>
      </c>
      <c r="M82" s="130" t="str">
        <f>IFERROR(IF('C. Consumer Service Detail'!$K82="No Match","No",VLOOKUP('C. Consumer Service Detail'!$C82,'B. Consumer Budget'!$E$11:$F$2010,2,FALSE)),"")</f>
        <v/>
      </c>
      <c r="P82" s="77"/>
      <c r="Q82" s="77"/>
    </row>
    <row r="83" spans="2:17" x14ac:dyDescent="0.25">
      <c r="B83" s="186">
        <f t="shared" si="3"/>
        <v>73</v>
      </c>
      <c r="C83" s="183" t="str">
        <f t="array" ref="C83">IF(OR('C. Consumer Service Detail'!$D83="",'C. Consumer Service Detail'!$E83=""),"",INDEX('B. Consumer Budget'!$E$11:$E$2010,MATCH(1,IF('B. Consumer Budget'!$C$11:$C$2010='C. Consumer Service Detail'!$D83,IF('B. Consumer Budget'!$D$11:$D$2010='C. Consumer Service Detail'!$E83,1)),0)))</f>
        <v/>
      </c>
      <c r="D83" s="170"/>
      <c r="E83" s="81"/>
      <c r="F83" s="101"/>
      <c r="G83" s="197"/>
      <c r="H83" s="175" t="str">
        <f>IF('C. Consumer Service Detail'!$F83="","",IF('C. Consumer Service Detail'!$F83="",VLOOKUP('C. Consumer Service Detail'!$F83,'Table of Current Services'!$B$7:$F$36,'Table of Current Services'!$E$5,FALSE),VLOOKUP('C. Consumer Service Detail'!$F83,'Table of Current Services'!$B$7:$F$36,'Table of Current Services'!$D$5,FALSE)))</f>
        <v/>
      </c>
      <c r="I83" s="157"/>
      <c r="J83" s="146" t="str">
        <f t="shared" si="2"/>
        <v/>
      </c>
      <c r="K83" s="138" t="str">
        <f>IF('C. Consumer Service Detail'!$F83="","",IF('C. Consumer Service Detail'!$F83="",VLOOKUP('C. Consumer Service Detail'!$F83,'Table of Current Services'!$B$7:$F$36,'Table of Current Services'!$E$5,FALSE),VLOOKUP('C. Consumer Service Detail'!$F83,'Table of Current Services'!$B$7:$F$36,'Table of Current Services'!$E$5,FALSE)))</f>
        <v/>
      </c>
      <c r="L83" s="130" t="str">
        <f>IF('C. Consumer Service Detail'!$F83="","",IF(VLOOKUP('C. Consumer Service Detail'!$F83,'Table of Current Services'!$B$7:$F$36,'Table of Current Services'!$F$5,)="cost","Yes","No"))</f>
        <v/>
      </c>
      <c r="M83" s="130" t="str">
        <f>IFERROR(IF('C. Consumer Service Detail'!$K83="No Match","No",VLOOKUP('C. Consumer Service Detail'!$C83,'B. Consumer Budget'!$E$11:$F$2010,2,FALSE)),"")</f>
        <v/>
      </c>
      <c r="P83" s="77"/>
      <c r="Q83" s="77"/>
    </row>
    <row r="84" spans="2:17" x14ac:dyDescent="0.25">
      <c r="B84" s="186">
        <f t="shared" si="3"/>
        <v>74</v>
      </c>
      <c r="C84" s="183" t="str">
        <f t="array" ref="C84">IF(OR('C. Consumer Service Detail'!$D84="",'C. Consumer Service Detail'!$E84=""),"",INDEX('B. Consumer Budget'!$E$11:$E$2010,MATCH(1,IF('B. Consumer Budget'!$C$11:$C$2010='C. Consumer Service Detail'!$D84,IF('B. Consumer Budget'!$D$11:$D$2010='C. Consumer Service Detail'!$E84,1)),0)))</f>
        <v/>
      </c>
      <c r="D84" s="171"/>
      <c r="E84" s="79"/>
      <c r="F84" s="100"/>
      <c r="G84" s="196"/>
      <c r="H84" s="175" t="str">
        <f>IF('C. Consumer Service Detail'!$F84="","",IF('C. Consumer Service Detail'!$F84="",VLOOKUP('C. Consumer Service Detail'!$F84,'Table of Current Services'!$B$7:$F$36,'Table of Current Services'!$E$5,FALSE),VLOOKUP('C. Consumer Service Detail'!$F84,'Table of Current Services'!$B$7:$F$36,'Table of Current Services'!$D$5,FALSE)))</f>
        <v/>
      </c>
      <c r="I84" s="156"/>
      <c r="J84" s="146" t="str">
        <f t="shared" si="2"/>
        <v/>
      </c>
      <c r="K84" s="138" t="str">
        <f>IF('C. Consumer Service Detail'!$F84="","",IF('C. Consumer Service Detail'!$F84="",VLOOKUP('C. Consumer Service Detail'!$F84,'Table of Current Services'!$B$7:$F$36,'Table of Current Services'!$E$5,FALSE),VLOOKUP('C. Consumer Service Detail'!$F84,'Table of Current Services'!$B$7:$F$36,'Table of Current Services'!$E$5,FALSE)))</f>
        <v/>
      </c>
      <c r="L84" s="130" t="str">
        <f>IF('C. Consumer Service Detail'!$F84="","",IF(VLOOKUP('C. Consumer Service Detail'!$F84,'Table of Current Services'!$B$7:$F$36,'Table of Current Services'!$F$5,)="cost","Yes","No"))</f>
        <v/>
      </c>
      <c r="M84" s="130" t="str">
        <f>IFERROR(IF('C. Consumer Service Detail'!$K84="No Match","No",VLOOKUP('C. Consumer Service Detail'!$C84,'B. Consumer Budget'!$E$11:$F$2010,2,FALSE)),"")</f>
        <v/>
      </c>
      <c r="P84" s="77"/>
      <c r="Q84" s="77"/>
    </row>
    <row r="85" spans="2:17" x14ac:dyDescent="0.25">
      <c r="B85" s="186">
        <f t="shared" si="3"/>
        <v>75</v>
      </c>
      <c r="C85" s="183" t="str">
        <f t="array" ref="C85">IF(OR('C. Consumer Service Detail'!$D85="",'C. Consumer Service Detail'!$E85=""),"",INDEX('B. Consumer Budget'!$E$11:$E$2010,MATCH(1,IF('B. Consumer Budget'!$C$11:$C$2010='C. Consumer Service Detail'!$D85,IF('B. Consumer Budget'!$D$11:$D$2010='C. Consumer Service Detail'!$E85,1)),0)))</f>
        <v/>
      </c>
      <c r="D85" s="170"/>
      <c r="E85" s="81"/>
      <c r="F85" s="101"/>
      <c r="G85" s="197"/>
      <c r="H85" s="175" t="str">
        <f>IF('C. Consumer Service Detail'!$F85="","",IF('C. Consumer Service Detail'!$F85="",VLOOKUP('C. Consumer Service Detail'!$F85,'Table of Current Services'!$B$7:$F$36,'Table of Current Services'!$E$5,FALSE),VLOOKUP('C. Consumer Service Detail'!$F85,'Table of Current Services'!$B$7:$F$36,'Table of Current Services'!$D$5,FALSE)))</f>
        <v/>
      </c>
      <c r="I85" s="157"/>
      <c r="J85" s="146" t="str">
        <f t="shared" si="2"/>
        <v/>
      </c>
      <c r="K85" s="138" t="str">
        <f>IF('C. Consumer Service Detail'!$F85="","",IF('C. Consumer Service Detail'!$F85="",VLOOKUP('C. Consumer Service Detail'!$F85,'Table of Current Services'!$B$7:$F$36,'Table of Current Services'!$E$5,FALSE),VLOOKUP('C. Consumer Service Detail'!$F85,'Table of Current Services'!$B$7:$F$36,'Table of Current Services'!$E$5,FALSE)))</f>
        <v/>
      </c>
      <c r="L85" s="130" t="str">
        <f>IF('C. Consumer Service Detail'!$F85="","",IF(VLOOKUP('C. Consumer Service Detail'!$F85,'Table of Current Services'!$B$7:$F$36,'Table of Current Services'!$F$5,)="cost","Yes","No"))</f>
        <v/>
      </c>
      <c r="M85" s="130" t="str">
        <f>IFERROR(IF('C. Consumer Service Detail'!$K85="No Match","No",VLOOKUP('C. Consumer Service Detail'!$C85,'B. Consumer Budget'!$E$11:$F$2010,2,FALSE)),"")</f>
        <v/>
      </c>
      <c r="P85" s="77"/>
      <c r="Q85" s="77"/>
    </row>
    <row r="86" spans="2:17" x14ac:dyDescent="0.25">
      <c r="B86" s="186">
        <f t="shared" si="3"/>
        <v>76</v>
      </c>
      <c r="C86" s="183" t="str">
        <f t="array" ref="C86">IF(OR('C. Consumer Service Detail'!$D86="",'C. Consumer Service Detail'!$E86=""),"",INDEX('B. Consumer Budget'!$E$11:$E$2010,MATCH(1,IF('B. Consumer Budget'!$C$11:$C$2010='C. Consumer Service Detail'!$D86,IF('B. Consumer Budget'!$D$11:$D$2010='C. Consumer Service Detail'!$E86,1)),0)))</f>
        <v/>
      </c>
      <c r="D86" s="171"/>
      <c r="E86" s="79"/>
      <c r="F86" s="100"/>
      <c r="G86" s="196"/>
      <c r="H86" s="175" t="str">
        <f>IF('C. Consumer Service Detail'!$F86="","",IF('C. Consumer Service Detail'!$F86="",VLOOKUP('C. Consumer Service Detail'!$F86,'Table of Current Services'!$B$7:$F$36,'Table of Current Services'!$E$5,FALSE),VLOOKUP('C. Consumer Service Detail'!$F86,'Table of Current Services'!$B$7:$F$36,'Table of Current Services'!$D$5,FALSE)))</f>
        <v/>
      </c>
      <c r="I86" s="156"/>
      <c r="J86" s="146" t="str">
        <f t="shared" si="2"/>
        <v/>
      </c>
      <c r="K86" s="138" t="str">
        <f>IF('C. Consumer Service Detail'!$F86="","",IF('C. Consumer Service Detail'!$F86="",VLOOKUP('C. Consumer Service Detail'!$F86,'Table of Current Services'!$B$7:$F$36,'Table of Current Services'!$E$5,FALSE),VLOOKUP('C. Consumer Service Detail'!$F86,'Table of Current Services'!$B$7:$F$36,'Table of Current Services'!$E$5,FALSE)))</f>
        <v/>
      </c>
      <c r="L86" s="130" t="str">
        <f>IF('C. Consumer Service Detail'!$F86="","",IF(VLOOKUP('C. Consumer Service Detail'!$F86,'Table of Current Services'!$B$7:$F$36,'Table of Current Services'!$F$5,)="cost","Yes","No"))</f>
        <v/>
      </c>
      <c r="M86" s="130" t="str">
        <f>IFERROR(IF('C. Consumer Service Detail'!$K86="No Match","No",VLOOKUP('C. Consumer Service Detail'!$C86,'B. Consumer Budget'!$E$11:$F$2010,2,FALSE)),"")</f>
        <v/>
      </c>
      <c r="P86" s="77"/>
      <c r="Q86" s="77"/>
    </row>
    <row r="87" spans="2:17" x14ac:dyDescent="0.25">
      <c r="B87" s="186">
        <f t="shared" si="3"/>
        <v>77</v>
      </c>
      <c r="C87" s="183" t="str">
        <f t="array" ref="C87">IF(OR('C. Consumer Service Detail'!$D87="",'C. Consumer Service Detail'!$E87=""),"",INDEX('B. Consumer Budget'!$E$11:$E$2010,MATCH(1,IF('B. Consumer Budget'!$C$11:$C$2010='C. Consumer Service Detail'!$D87,IF('B. Consumer Budget'!$D$11:$D$2010='C. Consumer Service Detail'!$E87,1)),0)))</f>
        <v/>
      </c>
      <c r="D87" s="170"/>
      <c r="E87" s="81"/>
      <c r="F87" s="101"/>
      <c r="G87" s="197"/>
      <c r="H87" s="175" t="str">
        <f>IF('C. Consumer Service Detail'!$F87="","",IF('C. Consumer Service Detail'!$F87="",VLOOKUP('C. Consumer Service Detail'!$F87,'Table of Current Services'!$B$7:$F$36,'Table of Current Services'!$E$5,FALSE),VLOOKUP('C. Consumer Service Detail'!$F87,'Table of Current Services'!$B$7:$F$36,'Table of Current Services'!$D$5,FALSE)))</f>
        <v/>
      </c>
      <c r="I87" s="157"/>
      <c r="J87" s="146" t="str">
        <f t="shared" si="2"/>
        <v/>
      </c>
      <c r="K87" s="138" t="str">
        <f>IF('C. Consumer Service Detail'!$F87="","",IF('C. Consumer Service Detail'!$F87="",VLOOKUP('C. Consumer Service Detail'!$F87,'Table of Current Services'!$B$7:$F$36,'Table of Current Services'!$E$5,FALSE),VLOOKUP('C. Consumer Service Detail'!$F87,'Table of Current Services'!$B$7:$F$36,'Table of Current Services'!$E$5,FALSE)))</f>
        <v/>
      </c>
      <c r="L87" s="130" t="str">
        <f>IF('C. Consumer Service Detail'!$F87="","",IF(VLOOKUP('C. Consumer Service Detail'!$F87,'Table of Current Services'!$B$7:$F$36,'Table of Current Services'!$F$5,)="cost","Yes","No"))</f>
        <v/>
      </c>
      <c r="M87" s="130" t="str">
        <f>IFERROR(IF('C. Consumer Service Detail'!$K87="No Match","No",VLOOKUP('C. Consumer Service Detail'!$C87,'B. Consumer Budget'!$E$11:$F$2010,2,FALSE)),"")</f>
        <v/>
      </c>
      <c r="P87" s="77"/>
      <c r="Q87" s="77"/>
    </row>
    <row r="88" spans="2:17" x14ac:dyDescent="0.25">
      <c r="B88" s="186">
        <f t="shared" si="3"/>
        <v>78</v>
      </c>
      <c r="C88" s="183" t="str">
        <f t="array" ref="C88">IF(OR('C. Consumer Service Detail'!$D88="",'C. Consumer Service Detail'!$E88=""),"",INDEX('B. Consumer Budget'!$E$11:$E$2010,MATCH(1,IF('B. Consumer Budget'!$C$11:$C$2010='C. Consumer Service Detail'!$D88,IF('B. Consumer Budget'!$D$11:$D$2010='C. Consumer Service Detail'!$E88,1)),0)))</f>
        <v/>
      </c>
      <c r="D88" s="171"/>
      <c r="E88" s="79"/>
      <c r="F88" s="100"/>
      <c r="G88" s="196"/>
      <c r="H88" s="175" t="str">
        <f>IF('C. Consumer Service Detail'!$F88="","",IF('C. Consumer Service Detail'!$F88="",VLOOKUP('C. Consumer Service Detail'!$F88,'Table of Current Services'!$B$7:$F$36,'Table of Current Services'!$E$5,FALSE),VLOOKUP('C. Consumer Service Detail'!$F88,'Table of Current Services'!$B$7:$F$36,'Table of Current Services'!$D$5,FALSE)))</f>
        <v/>
      </c>
      <c r="I88" s="156"/>
      <c r="J88" s="146" t="str">
        <f t="shared" si="2"/>
        <v/>
      </c>
      <c r="K88" s="138" t="str">
        <f>IF('C. Consumer Service Detail'!$F88="","",IF('C. Consumer Service Detail'!$F88="",VLOOKUP('C. Consumer Service Detail'!$F88,'Table of Current Services'!$B$7:$F$36,'Table of Current Services'!$E$5,FALSE),VLOOKUP('C. Consumer Service Detail'!$F88,'Table of Current Services'!$B$7:$F$36,'Table of Current Services'!$E$5,FALSE)))</f>
        <v/>
      </c>
      <c r="L88" s="130" t="str">
        <f>IF('C. Consumer Service Detail'!$F88="","",IF(VLOOKUP('C. Consumer Service Detail'!$F88,'Table of Current Services'!$B$7:$F$36,'Table of Current Services'!$F$5,)="cost","Yes","No"))</f>
        <v/>
      </c>
      <c r="M88" s="130" t="str">
        <f>IFERROR(IF('C. Consumer Service Detail'!$K88="No Match","No",VLOOKUP('C. Consumer Service Detail'!$C88,'B. Consumer Budget'!$E$11:$F$2010,2,FALSE)),"")</f>
        <v/>
      </c>
      <c r="P88" s="77"/>
      <c r="Q88" s="77"/>
    </row>
    <row r="89" spans="2:17" x14ac:dyDescent="0.25">
      <c r="B89" s="186">
        <f t="shared" si="3"/>
        <v>79</v>
      </c>
      <c r="C89" s="183" t="str">
        <f t="array" ref="C89">IF(OR('C. Consumer Service Detail'!$D89="",'C. Consumer Service Detail'!$E89=""),"",INDEX('B. Consumer Budget'!$E$11:$E$2010,MATCH(1,IF('B. Consumer Budget'!$C$11:$C$2010='C. Consumer Service Detail'!$D89,IF('B. Consumer Budget'!$D$11:$D$2010='C. Consumer Service Detail'!$E89,1)),0)))</f>
        <v/>
      </c>
      <c r="D89" s="170"/>
      <c r="E89" s="81"/>
      <c r="F89" s="101"/>
      <c r="G89" s="197"/>
      <c r="H89" s="175" t="str">
        <f>IF('C. Consumer Service Detail'!$F89="","",IF('C. Consumer Service Detail'!$F89="",VLOOKUP('C. Consumer Service Detail'!$F89,'Table of Current Services'!$B$7:$F$36,'Table of Current Services'!$E$5,FALSE),VLOOKUP('C. Consumer Service Detail'!$F89,'Table of Current Services'!$B$7:$F$36,'Table of Current Services'!$D$5,FALSE)))</f>
        <v/>
      </c>
      <c r="I89" s="157"/>
      <c r="J89" s="146" t="str">
        <f t="shared" si="2"/>
        <v/>
      </c>
      <c r="K89" s="138" t="str">
        <f>IF('C. Consumer Service Detail'!$F89="","",IF('C. Consumer Service Detail'!$F89="",VLOOKUP('C. Consumer Service Detail'!$F89,'Table of Current Services'!$B$7:$F$36,'Table of Current Services'!$E$5,FALSE),VLOOKUP('C. Consumer Service Detail'!$F89,'Table of Current Services'!$B$7:$F$36,'Table of Current Services'!$E$5,FALSE)))</f>
        <v/>
      </c>
      <c r="L89" s="130" t="str">
        <f>IF('C. Consumer Service Detail'!$F89="","",IF(VLOOKUP('C. Consumer Service Detail'!$F89,'Table of Current Services'!$B$7:$F$36,'Table of Current Services'!$F$5,)="cost","Yes","No"))</f>
        <v/>
      </c>
      <c r="M89" s="130" t="str">
        <f>IFERROR(IF('C. Consumer Service Detail'!$K89="No Match","No",VLOOKUP('C. Consumer Service Detail'!$C89,'B. Consumer Budget'!$E$11:$F$2010,2,FALSE)),"")</f>
        <v/>
      </c>
      <c r="P89" s="77"/>
      <c r="Q89" s="77"/>
    </row>
    <row r="90" spans="2:17" x14ac:dyDescent="0.25">
      <c r="B90" s="186">
        <f t="shared" si="3"/>
        <v>80</v>
      </c>
      <c r="C90" s="183" t="str">
        <f t="array" ref="C90">IF(OR('C. Consumer Service Detail'!$D90="",'C. Consumer Service Detail'!$E90=""),"",INDEX('B. Consumer Budget'!$E$11:$E$2010,MATCH(1,IF('B. Consumer Budget'!$C$11:$C$2010='C. Consumer Service Detail'!$D90,IF('B. Consumer Budget'!$D$11:$D$2010='C. Consumer Service Detail'!$E90,1)),0)))</f>
        <v/>
      </c>
      <c r="D90" s="171"/>
      <c r="E90" s="79"/>
      <c r="F90" s="100"/>
      <c r="G90" s="196"/>
      <c r="H90" s="175" t="str">
        <f>IF('C. Consumer Service Detail'!$F90="","",IF('C. Consumer Service Detail'!$F90="",VLOOKUP('C. Consumer Service Detail'!$F90,'Table of Current Services'!$B$7:$F$36,'Table of Current Services'!$E$5,FALSE),VLOOKUP('C. Consumer Service Detail'!$F90,'Table of Current Services'!$B$7:$F$36,'Table of Current Services'!$D$5,FALSE)))</f>
        <v/>
      </c>
      <c r="I90" s="156"/>
      <c r="J90" s="146" t="str">
        <f t="shared" si="2"/>
        <v/>
      </c>
      <c r="K90" s="138" t="str">
        <f>IF('C. Consumer Service Detail'!$F90="","",IF('C. Consumer Service Detail'!$F90="",VLOOKUP('C. Consumer Service Detail'!$F90,'Table of Current Services'!$B$7:$F$36,'Table of Current Services'!$E$5,FALSE),VLOOKUP('C. Consumer Service Detail'!$F90,'Table of Current Services'!$B$7:$F$36,'Table of Current Services'!$E$5,FALSE)))</f>
        <v/>
      </c>
      <c r="L90" s="130" t="str">
        <f>IF('C. Consumer Service Detail'!$F90="","",IF(VLOOKUP('C. Consumer Service Detail'!$F90,'Table of Current Services'!$B$7:$F$36,'Table of Current Services'!$F$5,)="cost","Yes","No"))</f>
        <v/>
      </c>
      <c r="M90" s="130" t="str">
        <f>IFERROR(IF('C. Consumer Service Detail'!$K90="No Match","No",VLOOKUP('C. Consumer Service Detail'!$C90,'B. Consumer Budget'!$E$11:$F$2010,2,FALSE)),"")</f>
        <v/>
      </c>
      <c r="P90" s="77"/>
      <c r="Q90" s="77"/>
    </row>
    <row r="91" spans="2:17" x14ac:dyDescent="0.25">
      <c r="B91" s="186">
        <f t="shared" si="3"/>
        <v>81</v>
      </c>
      <c r="C91" s="183" t="str">
        <f t="array" ref="C91">IF(OR('C. Consumer Service Detail'!$D91="",'C. Consumer Service Detail'!$E91=""),"",INDEX('B. Consumer Budget'!$E$11:$E$2010,MATCH(1,IF('B. Consumer Budget'!$C$11:$C$2010='C. Consumer Service Detail'!$D91,IF('B. Consumer Budget'!$D$11:$D$2010='C. Consumer Service Detail'!$E91,1)),0)))</f>
        <v/>
      </c>
      <c r="D91" s="170"/>
      <c r="E91" s="81"/>
      <c r="F91" s="101"/>
      <c r="G91" s="197"/>
      <c r="H91" s="175" t="str">
        <f>IF('C. Consumer Service Detail'!$F91="","",IF('C. Consumer Service Detail'!$F91="",VLOOKUP('C. Consumer Service Detail'!$F91,'Table of Current Services'!$B$7:$F$36,'Table of Current Services'!$E$5,FALSE),VLOOKUP('C. Consumer Service Detail'!$F91,'Table of Current Services'!$B$7:$F$36,'Table of Current Services'!$D$5,FALSE)))</f>
        <v/>
      </c>
      <c r="I91" s="157"/>
      <c r="J91" s="146" t="str">
        <f t="shared" si="2"/>
        <v/>
      </c>
      <c r="K91" s="138" t="str">
        <f>IF('C. Consumer Service Detail'!$F91="","",IF('C. Consumer Service Detail'!$F91="",VLOOKUP('C. Consumer Service Detail'!$F91,'Table of Current Services'!$B$7:$F$36,'Table of Current Services'!$E$5,FALSE),VLOOKUP('C. Consumer Service Detail'!$F91,'Table of Current Services'!$B$7:$F$36,'Table of Current Services'!$E$5,FALSE)))</f>
        <v/>
      </c>
      <c r="L91" s="130" t="str">
        <f>IF('C. Consumer Service Detail'!$F91="","",IF(VLOOKUP('C. Consumer Service Detail'!$F91,'Table of Current Services'!$B$7:$F$36,'Table of Current Services'!$F$5,)="cost","Yes","No"))</f>
        <v/>
      </c>
      <c r="M91" s="130" t="str">
        <f>IFERROR(IF('C. Consumer Service Detail'!$K91="No Match","No",VLOOKUP('C. Consumer Service Detail'!$C91,'B. Consumer Budget'!$E$11:$F$2010,2,FALSE)),"")</f>
        <v/>
      </c>
      <c r="P91" s="77"/>
      <c r="Q91" s="77"/>
    </row>
    <row r="92" spans="2:17" x14ac:dyDescent="0.25">
      <c r="B92" s="186">
        <f t="shared" si="3"/>
        <v>82</v>
      </c>
      <c r="C92" s="183" t="str">
        <f t="array" ref="C92">IF(OR('C. Consumer Service Detail'!$D92="",'C. Consumer Service Detail'!$E92=""),"",INDEX('B. Consumer Budget'!$E$11:$E$2010,MATCH(1,IF('B. Consumer Budget'!$C$11:$C$2010='C. Consumer Service Detail'!$D92,IF('B. Consumer Budget'!$D$11:$D$2010='C. Consumer Service Detail'!$E92,1)),0)))</f>
        <v/>
      </c>
      <c r="D92" s="171"/>
      <c r="E92" s="79"/>
      <c r="F92" s="100"/>
      <c r="G92" s="196"/>
      <c r="H92" s="175" t="str">
        <f>IF('C. Consumer Service Detail'!$F92="","",IF('C. Consumer Service Detail'!$F92="",VLOOKUP('C. Consumer Service Detail'!$F92,'Table of Current Services'!$B$7:$F$36,'Table of Current Services'!$E$5,FALSE),VLOOKUP('C. Consumer Service Detail'!$F92,'Table of Current Services'!$B$7:$F$36,'Table of Current Services'!$D$5,FALSE)))</f>
        <v/>
      </c>
      <c r="I92" s="156"/>
      <c r="J92" s="146" t="str">
        <f t="shared" si="2"/>
        <v/>
      </c>
      <c r="K92" s="138" t="str">
        <f>IF('C. Consumer Service Detail'!$F92="","",IF('C. Consumer Service Detail'!$F92="",VLOOKUP('C. Consumer Service Detail'!$F92,'Table of Current Services'!$B$7:$F$36,'Table of Current Services'!$E$5,FALSE),VLOOKUP('C. Consumer Service Detail'!$F92,'Table of Current Services'!$B$7:$F$36,'Table of Current Services'!$E$5,FALSE)))</f>
        <v/>
      </c>
      <c r="L92" s="130" t="str">
        <f>IF('C. Consumer Service Detail'!$F92="","",IF(VLOOKUP('C. Consumer Service Detail'!$F92,'Table of Current Services'!$B$7:$F$36,'Table of Current Services'!$F$5,)="cost","Yes","No"))</f>
        <v/>
      </c>
      <c r="M92" s="130" t="str">
        <f>IFERROR(IF('C. Consumer Service Detail'!$K92="No Match","No",VLOOKUP('C. Consumer Service Detail'!$C92,'B. Consumer Budget'!$E$11:$F$2010,2,FALSE)),"")</f>
        <v/>
      </c>
      <c r="P92" s="77"/>
      <c r="Q92" s="77"/>
    </row>
    <row r="93" spans="2:17" x14ac:dyDescent="0.25">
      <c r="B93" s="186">
        <f t="shared" si="3"/>
        <v>83</v>
      </c>
      <c r="C93" s="183" t="str">
        <f t="array" ref="C93">IF(OR('C. Consumer Service Detail'!$D93="",'C. Consumer Service Detail'!$E93=""),"",INDEX('B. Consumer Budget'!$E$11:$E$2010,MATCH(1,IF('B. Consumer Budget'!$C$11:$C$2010='C. Consumer Service Detail'!$D93,IF('B. Consumer Budget'!$D$11:$D$2010='C. Consumer Service Detail'!$E93,1)),0)))</f>
        <v/>
      </c>
      <c r="D93" s="170"/>
      <c r="E93" s="81"/>
      <c r="F93" s="101"/>
      <c r="G93" s="197"/>
      <c r="H93" s="175" t="str">
        <f>IF('C. Consumer Service Detail'!$F93="","",IF('C. Consumer Service Detail'!$F93="",VLOOKUP('C. Consumer Service Detail'!$F93,'Table of Current Services'!$B$7:$F$36,'Table of Current Services'!$E$5,FALSE),VLOOKUP('C. Consumer Service Detail'!$F93,'Table of Current Services'!$B$7:$F$36,'Table of Current Services'!$D$5,FALSE)))</f>
        <v/>
      </c>
      <c r="I93" s="157"/>
      <c r="J93" s="146" t="str">
        <f t="shared" si="2"/>
        <v/>
      </c>
      <c r="K93" s="138" t="str">
        <f>IF('C. Consumer Service Detail'!$F93="","",IF('C. Consumer Service Detail'!$F93="",VLOOKUP('C. Consumer Service Detail'!$F93,'Table of Current Services'!$B$7:$F$36,'Table of Current Services'!$E$5,FALSE),VLOOKUP('C. Consumer Service Detail'!$F93,'Table of Current Services'!$B$7:$F$36,'Table of Current Services'!$E$5,FALSE)))</f>
        <v/>
      </c>
      <c r="L93" s="130" t="str">
        <f>IF('C. Consumer Service Detail'!$F93="","",IF(VLOOKUP('C. Consumer Service Detail'!$F93,'Table of Current Services'!$B$7:$F$36,'Table of Current Services'!$F$5,)="cost","Yes","No"))</f>
        <v/>
      </c>
      <c r="M93" s="130" t="str">
        <f>IFERROR(IF('C. Consumer Service Detail'!$K93="No Match","No",VLOOKUP('C. Consumer Service Detail'!$C93,'B. Consumer Budget'!$E$11:$F$2010,2,FALSE)),"")</f>
        <v/>
      </c>
      <c r="P93" s="77"/>
      <c r="Q93" s="77"/>
    </row>
    <row r="94" spans="2:17" x14ac:dyDescent="0.25">
      <c r="B94" s="186">
        <f t="shared" si="3"/>
        <v>84</v>
      </c>
      <c r="C94" s="183" t="str">
        <f t="array" ref="C94">IF(OR('C. Consumer Service Detail'!$D94="",'C. Consumer Service Detail'!$E94=""),"",INDEX('B. Consumer Budget'!$E$11:$E$2010,MATCH(1,IF('B. Consumer Budget'!$C$11:$C$2010='C. Consumer Service Detail'!$D94,IF('B. Consumer Budget'!$D$11:$D$2010='C. Consumer Service Detail'!$E94,1)),0)))</f>
        <v/>
      </c>
      <c r="D94" s="171"/>
      <c r="E94" s="79"/>
      <c r="F94" s="100"/>
      <c r="G94" s="196"/>
      <c r="H94" s="175" t="str">
        <f>IF('C. Consumer Service Detail'!$F94="","",IF('C. Consumer Service Detail'!$F94="",VLOOKUP('C. Consumer Service Detail'!$F94,'Table of Current Services'!$B$7:$F$36,'Table of Current Services'!$E$5,FALSE),VLOOKUP('C. Consumer Service Detail'!$F94,'Table of Current Services'!$B$7:$F$36,'Table of Current Services'!$D$5,FALSE)))</f>
        <v/>
      </c>
      <c r="I94" s="156"/>
      <c r="J94" s="146" t="str">
        <f t="shared" si="2"/>
        <v/>
      </c>
      <c r="K94" s="138" t="str">
        <f>IF('C. Consumer Service Detail'!$F94="","",IF('C. Consumer Service Detail'!$F94="",VLOOKUP('C. Consumer Service Detail'!$F94,'Table of Current Services'!$B$7:$F$36,'Table of Current Services'!$E$5,FALSE),VLOOKUP('C. Consumer Service Detail'!$F94,'Table of Current Services'!$B$7:$F$36,'Table of Current Services'!$E$5,FALSE)))</f>
        <v/>
      </c>
      <c r="L94" s="130" t="str">
        <f>IF('C. Consumer Service Detail'!$F94="","",IF(VLOOKUP('C. Consumer Service Detail'!$F94,'Table of Current Services'!$B$7:$F$36,'Table of Current Services'!$F$5,)="cost","Yes","No"))</f>
        <v/>
      </c>
      <c r="M94" s="130" t="str">
        <f>IFERROR(IF('C. Consumer Service Detail'!$K94="No Match","No",VLOOKUP('C. Consumer Service Detail'!$C94,'B. Consumer Budget'!$E$11:$F$2010,2,FALSE)),"")</f>
        <v/>
      </c>
      <c r="P94" s="77"/>
      <c r="Q94" s="77"/>
    </row>
    <row r="95" spans="2:17" x14ac:dyDescent="0.25">
      <c r="B95" s="186">
        <f t="shared" si="3"/>
        <v>85</v>
      </c>
      <c r="C95" s="183" t="str">
        <f t="array" ref="C95">IF(OR('C. Consumer Service Detail'!$D95="",'C. Consumer Service Detail'!$E95=""),"",INDEX('B. Consumer Budget'!$E$11:$E$2010,MATCH(1,IF('B. Consumer Budget'!$C$11:$C$2010='C. Consumer Service Detail'!$D95,IF('B. Consumer Budget'!$D$11:$D$2010='C. Consumer Service Detail'!$E95,1)),0)))</f>
        <v/>
      </c>
      <c r="D95" s="170"/>
      <c r="E95" s="81"/>
      <c r="F95" s="101"/>
      <c r="G95" s="197"/>
      <c r="H95" s="175" t="str">
        <f>IF('C. Consumer Service Detail'!$F95="","",IF('C. Consumer Service Detail'!$F95="",VLOOKUP('C. Consumer Service Detail'!$F95,'Table of Current Services'!$B$7:$F$36,'Table of Current Services'!$E$5,FALSE),VLOOKUP('C. Consumer Service Detail'!$F95,'Table of Current Services'!$B$7:$F$36,'Table of Current Services'!$D$5,FALSE)))</f>
        <v/>
      </c>
      <c r="I95" s="157"/>
      <c r="J95" s="146" t="str">
        <f t="shared" si="2"/>
        <v/>
      </c>
      <c r="K95" s="138" t="str">
        <f>IF('C. Consumer Service Detail'!$F95="","",IF('C. Consumer Service Detail'!$F95="",VLOOKUP('C. Consumer Service Detail'!$F95,'Table of Current Services'!$B$7:$F$36,'Table of Current Services'!$E$5,FALSE),VLOOKUP('C. Consumer Service Detail'!$F95,'Table of Current Services'!$B$7:$F$36,'Table of Current Services'!$E$5,FALSE)))</f>
        <v/>
      </c>
      <c r="L95" s="130" t="str">
        <f>IF('C. Consumer Service Detail'!$F95="","",IF(VLOOKUP('C. Consumer Service Detail'!$F95,'Table of Current Services'!$B$7:$F$36,'Table of Current Services'!$F$5,)="cost","Yes","No"))</f>
        <v/>
      </c>
      <c r="M95" s="130" t="str">
        <f>IFERROR(IF('C. Consumer Service Detail'!$K95="No Match","No",VLOOKUP('C. Consumer Service Detail'!$C95,'B. Consumer Budget'!$E$11:$F$2010,2,FALSE)),"")</f>
        <v/>
      </c>
      <c r="P95" s="77"/>
      <c r="Q95" s="77"/>
    </row>
    <row r="96" spans="2:17" x14ac:dyDescent="0.25">
      <c r="B96" s="186">
        <f t="shared" si="3"/>
        <v>86</v>
      </c>
      <c r="C96" s="183" t="str">
        <f t="array" ref="C96">IF(OR('C. Consumer Service Detail'!$D96="",'C. Consumer Service Detail'!$E96=""),"",INDEX('B. Consumer Budget'!$E$11:$E$2010,MATCH(1,IF('B. Consumer Budget'!$C$11:$C$2010='C. Consumer Service Detail'!$D96,IF('B. Consumer Budget'!$D$11:$D$2010='C. Consumer Service Detail'!$E96,1)),0)))</f>
        <v/>
      </c>
      <c r="D96" s="171"/>
      <c r="E96" s="79"/>
      <c r="F96" s="100"/>
      <c r="G96" s="196"/>
      <c r="H96" s="175" t="str">
        <f>IF('C. Consumer Service Detail'!$F96="","",IF('C. Consumer Service Detail'!$F96="",VLOOKUP('C. Consumer Service Detail'!$F96,'Table of Current Services'!$B$7:$F$36,'Table of Current Services'!$E$5,FALSE),VLOOKUP('C. Consumer Service Detail'!$F96,'Table of Current Services'!$B$7:$F$36,'Table of Current Services'!$D$5,FALSE)))</f>
        <v/>
      </c>
      <c r="I96" s="156"/>
      <c r="J96" s="146" t="str">
        <f t="shared" si="2"/>
        <v/>
      </c>
      <c r="K96" s="138" t="str">
        <f>IF('C. Consumer Service Detail'!$F96="","",IF('C. Consumer Service Detail'!$F96="",VLOOKUP('C. Consumer Service Detail'!$F96,'Table of Current Services'!$B$7:$F$36,'Table of Current Services'!$E$5,FALSE),VLOOKUP('C. Consumer Service Detail'!$F96,'Table of Current Services'!$B$7:$F$36,'Table of Current Services'!$E$5,FALSE)))</f>
        <v/>
      </c>
      <c r="L96" s="130" t="str">
        <f>IF('C. Consumer Service Detail'!$F96="","",IF(VLOOKUP('C. Consumer Service Detail'!$F96,'Table of Current Services'!$B$7:$F$36,'Table of Current Services'!$F$5,)="cost","Yes","No"))</f>
        <v/>
      </c>
      <c r="M96" s="130" t="str">
        <f>IFERROR(IF('C. Consumer Service Detail'!$K96="No Match","No",VLOOKUP('C. Consumer Service Detail'!$C96,'B. Consumer Budget'!$E$11:$F$2010,2,FALSE)),"")</f>
        <v/>
      </c>
      <c r="P96" s="77"/>
      <c r="Q96" s="77"/>
    </row>
    <row r="97" spans="2:17" x14ac:dyDescent="0.25">
      <c r="B97" s="186">
        <f t="shared" si="3"/>
        <v>87</v>
      </c>
      <c r="C97" s="183" t="str">
        <f t="array" ref="C97">IF(OR('C. Consumer Service Detail'!$D97="",'C. Consumer Service Detail'!$E97=""),"",INDEX('B. Consumer Budget'!$E$11:$E$2010,MATCH(1,IF('B. Consumer Budget'!$C$11:$C$2010='C. Consumer Service Detail'!$D97,IF('B. Consumer Budget'!$D$11:$D$2010='C. Consumer Service Detail'!$E97,1)),0)))</f>
        <v/>
      </c>
      <c r="D97" s="170"/>
      <c r="E97" s="81"/>
      <c r="F97" s="101"/>
      <c r="G97" s="197"/>
      <c r="H97" s="175" t="str">
        <f>IF('C. Consumer Service Detail'!$F97="","",IF('C. Consumer Service Detail'!$F97="",VLOOKUP('C. Consumer Service Detail'!$F97,'Table of Current Services'!$B$7:$F$36,'Table of Current Services'!$E$5,FALSE),VLOOKUP('C. Consumer Service Detail'!$F97,'Table of Current Services'!$B$7:$F$36,'Table of Current Services'!$D$5,FALSE)))</f>
        <v/>
      </c>
      <c r="I97" s="157"/>
      <c r="J97" s="146" t="str">
        <f t="shared" si="2"/>
        <v/>
      </c>
      <c r="K97" s="138" t="str">
        <f>IF('C. Consumer Service Detail'!$F97="","",IF('C. Consumer Service Detail'!$F97="",VLOOKUP('C. Consumer Service Detail'!$F97,'Table of Current Services'!$B$7:$F$36,'Table of Current Services'!$E$5,FALSE),VLOOKUP('C. Consumer Service Detail'!$F97,'Table of Current Services'!$B$7:$F$36,'Table of Current Services'!$E$5,FALSE)))</f>
        <v/>
      </c>
      <c r="L97" s="130" t="str">
        <f>IF('C. Consumer Service Detail'!$F97="","",IF(VLOOKUP('C. Consumer Service Detail'!$F97,'Table of Current Services'!$B$7:$F$36,'Table of Current Services'!$F$5,)="cost","Yes","No"))</f>
        <v/>
      </c>
      <c r="M97" s="130" t="str">
        <f>IFERROR(IF('C. Consumer Service Detail'!$K97="No Match","No",VLOOKUP('C. Consumer Service Detail'!$C97,'B. Consumer Budget'!$E$11:$F$2010,2,FALSE)),"")</f>
        <v/>
      </c>
      <c r="P97" s="77"/>
      <c r="Q97" s="77"/>
    </row>
    <row r="98" spans="2:17" x14ac:dyDescent="0.25">
      <c r="B98" s="186">
        <f t="shared" si="3"/>
        <v>88</v>
      </c>
      <c r="C98" s="183" t="str">
        <f t="array" ref="C98">IF(OR('C. Consumer Service Detail'!$D98="",'C. Consumer Service Detail'!$E98=""),"",INDEX('B. Consumer Budget'!$E$11:$E$2010,MATCH(1,IF('B. Consumer Budget'!$C$11:$C$2010='C. Consumer Service Detail'!$D98,IF('B. Consumer Budget'!$D$11:$D$2010='C. Consumer Service Detail'!$E98,1)),0)))</f>
        <v/>
      </c>
      <c r="D98" s="171"/>
      <c r="E98" s="79"/>
      <c r="F98" s="100"/>
      <c r="G98" s="196"/>
      <c r="H98" s="175" t="str">
        <f>IF('C. Consumer Service Detail'!$F98="","",IF('C. Consumer Service Detail'!$F98="",VLOOKUP('C. Consumer Service Detail'!$F98,'Table of Current Services'!$B$7:$F$36,'Table of Current Services'!$E$5,FALSE),VLOOKUP('C. Consumer Service Detail'!$F98,'Table of Current Services'!$B$7:$F$36,'Table of Current Services'!$D$5,FALSE)))</f>
        <v/>
      </c>
      <c r="I98" s="156"/>
      <c r="J98" s="146" t="str">
        <f t="shared" si="2"/>
        <v/>
      </c>
      <c r="K98" s="138" t="str">
        <f>IF('C. Consumer Service Detail'!$F98="","",IF('C. Consumer Service Detail'!$F98="",VLOOKUP('C. Consumer Service Detail'!$F98,'Table of Current Services'!$B$7:$F$36,'Table of Current Services'!$E$5,FALSE),VLOOKUP('C. Consumer Service Detail'!$F98,'Table of Current Services'!$B$7:$F$36,'Table of Current Services'!$E$5,FALSE)))</f>
        <v/>
      </c>
      <c r="L98" s="130" t="str">
        <f>IF('C. Consumer Service Detail'!$F98="","",IF(VLOOKUP('C. Consumer Service Detail'!$F98,'Table of Current Services'!$B$7:$F$36,'Table of Current Services'!$F$5,)="cost","Yes","No"))</f>
        <v/>
      </c>
      <c r="M98" s="130" t="str">
        <f>IFERROR(IF('C. Consumer Service Detail'!$K98="No Match","No",VLOOKUP('C. Consumer Service Detail'!$C98,'B. Consumer Budget'!$E$11:$F$2010,2,FALSE)),"")</f>
        <v/>
      </c>
      <c r="P98" s="77"/>
      <c r="Q98" s="77"/>
    </row>
    <row r="99" spans="2:17" x14ac:dyDescent="0.25">
      <c r="B99" s="186">
        <f t="shared" si="3"/>
        <v>89</v>
      </c>
      <c r="C99" s="183" t="str">
        <f t="array" ref="C99">IF(OR('C. Consumer Service Detail'!$D99="",'C. Consumer Service Detail'!$E99=""),"",INDEX('B. Consumer Budget'!$E$11:$E$2010,MATCH(1,IF('B. Consumer Budget'!$C$11:$C$2010='C. Consumer Service Detail'!$D99,IF('B. Consumer Budget'!$D$11:$D$2010='C. Consumer Service Detail'!$E99,1)),0)))</f>
        <v/>
      </c>
      <c r="D99" s="170"/>
      <c r="E99" s="81"/>
      <c r="F99" s="101"/>
      <c r="G99" s="197"/>
      <c r="H99" s="175" t="str">
        <f>IF('C. Consumer Service Detail'!$F99="","",IF('C. Consumer Service Detail'!$F99="",VLOOKUP('C. Consumer Service Detail'!$F99,'Table of Current Services'!$B$7:$F$36,'Table of Current Services'!$E$5,FALSE),VLOOKUP('C. Consumer Service Detail'!$F99,'Table of Current Services'!$B$7:$F$36,'Table of Current Services'!$D$5,FALSE)))</f>
        <v/>
      </c>
      <c r="I99" s="157"/>
      <c r="J99" s="146" t="str">
        <f t="shared" si="2"/>
        <v/>
      </c>
      <c r="K99" s="138" t="str">
        <f>IF('C. Consumer Service Detail'!$F99="","",IF('C. Consumer Service Detail'!$F99="",VLOOKUP('C. Consumer Service Detail'!$F99,'Table of Current Services'!$B$7:$F$36,'Table of Current Services'!$E$5,FALSE),VLOOKUP('C. Consumer Service Detail'!$F99,'Table of Current Services'!$B$7:$F$36,'Table of Current Services'!$E$5,FALSE)))</f>
        <v/>
      </c>
      <c r="L99" s="130" t="str">
        <f>IF('C. Consumer Service Detail'!$F99="","",IF(VLOOKUP('C. Consumer Service Detail'!$F99,'Table of Current Services'!$B$7:$F$36,'Table of Current Services'!$F$5,)="cost","Yes","No"))</f>
        <v/>
      </c>
      <c r="M99" s="130" t="str">
        <f>IFERROR(IF('C. Consumer Service Detail'!$K99="No Match","No",VLOOKUP('C. Consumer Service Detail'!$C99,'B. Consumer Budget'!$E$11:$F$2010,2,FALSE)),"")</f>
        <v/>
      </c>
      <c r="P99" s="77"/>
      <c r="Q99" s="77"/>
    </row>
    <row r="100" spans="2:17" x14ac:dyDescent="0.25">
      <c r="B100" s="186">
        <f t="shared" si="3"/>
        <v>90</v>
      </c>
      <c r="C100" s="183" t="str">
        <f t="array" ref="C100">IF(OR('C. Consumer Service Detail'!$D100="",'C. Consumer Service Detail'!$E100=""),"",INDEX('B. Consumer Budget'!$E$11:$E$2010,MATCH(1,IF('B. Consumer Budget'!$C$11:$C$2010='C. Consumer Service Detail'!$D100,IF('B. Consumer Budget'!$D$11:$D$2010='C. Consumer Service Detail'!$E100,1)),0)))</f>
        <v/>
      </c>
      <c r="D100" s="171"/>
      <c r="E100" s="79"/>
      <c r="F100" s="100"/>
      <c r="G100" s="196"/>
      <c r="H100" s="175" t="str">
        <f>IF('C. Consumer Service Detail'!$F100="","",IF('C. Consumer Service Detail'!$F100="",VLOOKUP('C. Consumer Service Detail'!$F100,'Table of Current Services'!$B$7:$F$36,'Table of Current Services'!$E$5,FALSE),VLOOKUP('C. Consumer Service Detail'!$F100,'Table of Current Services'!$B$7:$F$36,'Table of Current Services'!$D$5,FALSE)))</f>
        <v/>
      </c>
      <c r="I100" s="156"/>
      <c r="J100" s="146" t="str">
        <f t="shared" si="2"/>
        <v/>
      </c>
      <c r="K100" s="138" t="str">
        <f>IF('C. Consumer Service Detail'!$F100="","",IF('C. Consumer Service Detail'!$F100="",VLOOKUP('C. Consumer Service Detail'!$F100,'Table of Current Services'!$B$7:$F$36,'Table of Current Services'!$E$5,FALSE),VLOOKUP('C. Consumer Service Detail'!$F100,'Table of Current Services'!$B$7:$F$36,'Table of Current Services'!$E$5,FALSE)))</f>
        <v/>
      </c>
      <c r="L100" s="130" t="str">
        <f>IF('C. Consumer Service Detail'!$F100="","",IF(VLOOKUP('C. Consumer Service Detail'!$F100,'Table of Current Services'!$B$7:$F$36,'Table of Current Services'!$F$5,)="cost","Yes","No"))</f>
        <v/>
      </c>
      <c r="M100" s="130" t="str">
        <f>IFERROR(IF('C. Consumer Service Detail'!$K100="No Match","No",VLOOKUP('C. Consumer Service Detail'!$C100,'B. Consumer Budget'!$E$11:$F$2010,2,FALSE)),"")</f>
        <v/>
      </c>
      <c r="P100" s="77"/>
      <c r="Q100" s="77"/>
    </row>
    <row r="101" spans="2:17" x14ac:dyDescent="0.25">
      <c r="B101" s="186">
        <f t="shared" si="3"/>
        <v>91</v>
      </c>
      <c r="C101" s="183" t="str">
        <f t="array" ref="C101">IF(OR('C. Consumer Service Detail'!$D101="",'C. Consumer Service Detail'!$E101=""),"",INDEX('B. Consumer Budget'!$E$11:$E$2010,MATCH(1,IF('B. Consumer Budget'!$C$11:$C$2010='C. Consumer Service Detail'!$D101,IF('B. Consumer Budget'!$D$11:$D$2010='C. Consumer Service Detail'!$E101,1)),0)))</f>
        <v/>
      </c>
      <c r="D101" s="170"/>
      <c r="E101" s="81"/>
      <c r="F101" s="101"/>
      <c r="G101" s="197"/>
      <c r="H101" s="175" t="str">
        <f>IF('C. Consumer Service Detail'!$F101="","",IF('C. Consumer Service Detail'!$F101="",VLOOKUP('C. Consumer Service Detail'!$F101,'Table of Current Services'!$B$7:$F$36,'Table of Current Services'!$E$5,FALSE),VLOOKUP('C. Consumer Service Detail'!$F101,'Table of Current Services'!$B$7:$F$36,'Table of Current Services'!$D$5,FALSE)))</f>
        <v/>
      </c>
      <c r="I101" s="157"/>
      <c r="J101" s="146" t="str">
        <f t="shared" si="2"/>
        <v/>
      </c>
      <c r="K101" s="138" t="str">
        <f>IF('C. Consumer Service Detail'!$F101="","",IF('C. Consumer Service Detail'!$F101="",VLOOKUP('C. Consumer Service Detail'!$F101,'Table of Current Services'!$B$7:$F$36,'Table of Current Services'!$E$5,FALSE),VLOOKUP('C. Consumer Service Detail'!$F101,'Table of Current Services'!$B$7:$F$36,'Table of Current Services'!$E$5,FALSE)))</f>
        <v/>
      </c>
      <c r="L101" s="130" t="str">
        <f>IF('C. Consumer Service Detail'!$F101="","",IF(VLOOKUP('C. Consumer Service Detail'!$F101,'Table of Current Services'!$B$7:$F$36,'Table of Current Services'!$F$5,)="cost","Yes","No"))</f>
        <v/>
      </c>
      <c r="M101" s="130" t="str">
        <f>IFERROR(IF('C. Consumer Service Detail'!$K101="No Match","No",VLOOKUP('C. Consumer Service Detail'!$C101,'B. Consumer Budget'!$E$11:$F$2010,2,FALSE)),"")</f>
        <v/>
      </c>
      <c r="P101" s="77"/>
      <c r="Q101" s="77"/>
    </row>
    <row r="102" spans="2:17" x14ac:dyDescent="0.25">
      <c r="B102" s="186">
        <f t="shared" si="3"/>
        <v>92</v>
      </c>
      <c r="C102" s="183" t="str">
        <f t="array" ref="C102">IF(OR('C. Consumer Service Detail'!$D102="",'C. Consumer Service Detail'!$E102=""),"",INDEX('B. Consumer Budget'!$E$11:$E$2010,MATCH(1,IF('B. Consumer Budget'!$C$11:$C$2010='C. Consumer Service Detail'!$D102,IF('B. Consumer Budget'!$D$11:$D$2010='C. Consumer Service Detail'!$E102,1)),0)))</f>
        <v/>
      </c>
      <c r="D102" s="171"/>
      <c r="E102" s="79"/>
      <c r="F102" s="100"/>
      <c r="G102" s="196"/>
      <c r="H102" s="175" t="str">
        <f>IF('C. Consumer Service Detail'!$F102="","",IF('C. Consumer Service Detail'!$F102="",VLOOKUP('C. Consumer Service Detail'!$F102,'Table of Current Services'!$B$7:$F$36,'Table of Current Services'!$E$5,FALSE),VLOOKUP('C. Consumer Service Detail'!$F102,'Table of Current Services'!$B$7:$F$36,'Table of Current Services'!$D$5,FALSE)))</f>
        <v/>
      </c>
      <c r="I102" s="156"/>
      <c r="J102" s="146" t="str">
        <f t="shared" si="2"/>
        <v/>
      </c>
      <c r="K102" s="138" t="str">
        <f>IF('C. Consumer Service Detail'!$F102="","",IF('C. Consumer Service Detail'!$F102="",VLOOKUP('C. Consumer Service Detail'!$F102,'Table of Current Services'!$B$7:$F$36,'Table of Current Services'!$E$5,FALSE),VLOOKUP('C. Consumer Service Detail'!$F102,'Table of Current Services'!$B$7:$F$36,'Table of Current Services'!$E$5,FALSE)))</f>
        <v/>
      </c>
      <c r="L102" s="130" t="str">
        <f>IF('C. Consumer Service Detail'!$F102="","",IF(VLOOKUP('C. Consumer Service Detail'!$F102,'Table of Current Services'!$B$7:$F$36,'Table of Current Services'!$F$5,)="cost","Yes","No"))</f>
        <v/>
      </c>
      <c r="M102" s="130" t="str">
        <f>IFERROR(IF('C. Consumer Service Detail'!$K102="No Match","No",VLOOKUP('C. Consumer Service Detail'!$C102,'B. Consumer Budget'!$E$11:$F$2010,2,FALSE)),"")</f>
        <v/>
      </c>
      <c r="P102" s="77"/>
      <c r="Q102" s="77"/>
    </row>
    <row r="103" spans="2:17" x14ac:dyDescent="0.25">
      <c r="B103" s="186">
        <f t="shared" si="3"/>
        <v>93</v>
      </c>
      <c r="C103" s="183" t="str">
        <f t="array" ref="C103">IF(OR('C. Consumer Service Detail'!$D103="",'C. Consumer Service Detail'!$E103=""),"",INDEX('B. Consumer Budget'!$E$11:$E$2010,MATCH(1,IF('B. Consumer Budget'!$C$11:$C$2010='C. Consumer Service Detail'!$D103,IF('B. Consumer Budget'!$D$11:$D$2010='C. Consumer Service Detail'!$E103,1)),0)))</f>
        <v/>
      </c>
      <c r="D103" s="170"/>
      <c r="E103" s="81"/>
      <c r="F103" s="101"/>
      <c r="G103" s="197"/>
      <c r="H103" s="175" t="str">
        <f>IF('C. Consumer Service Detail'!$F103="","",IF('C. Consumer Service Detail'!$F103="",VLOOKUP('C. Consumer Service Detail'!$F103,'Table of Current Services'!$B$7:$F$36,'Table of Current Services'!$E$5,FALSE),VLOOKUP('C. Consumer Service Detail'!$F103,'Table of Current Services'!$B$7:$F$36,'Table of Current Services'!$D$5,FALSE)))</f>
        <v/>
      </c>
      <c r="I103" s="157"/>
      <c r="J103" s="146" t="str">
        <f t="shared" si="2"/>
        <v/>
      </c>
      <c r="K103" s="138" t="str">
        <f>IF('C. Consumer Service Detail'!$F103="","",IF('C. Consumer Service Detail'!$F103="",VLOOKUP('C. Consumer Service Detail'!$F103,'Table of Current Services'!$B$7:$F$36,'Table of Current Services'!$E$5,FALSE),VLOOKUP('C. Consumer Service Detail'!$F103,'Table of Current Services'!$B$7:$F$36,'Table of Current Services'!$E$5,FALSE)))</f>
        <v/>
      </c>
      <c r="L103" s="130" t="str">
        <f>IF('C. Consumer Service Detail'!$F103="","",IF(VLOOKUP('C. Consumer Service Detail'!$F103,'Table of Current Services'!$B$7:$F$36,'Table of Current Services'!$F$5,)="cost","Yes","No"))</f>
        <v/>
      </c>
      <c r="M103" s="130" t="str">
        <f>IFERROR(IF('C. Consumer Service Detail'!$K103="No Match","No",VLOOKUP('C. Consumer Service Detail'!$C103,'B. Consumer Budget'!$E$11:$F$2010,2,FALSE)),"")</f>
        <v/>
      </c>
      <c r="P103" s="77"/>
      <c r="Q103" s="77"/>
    </row>
    <row r="104" spans="2:17" x14ac:dyDescent="0.25">
      <c r="B104" s="186">
        <f t="shared" si="3"/>
        <v>94</v>
      </c>
      <c r="C104" s="183" t="str">
        <f t="array" ref="C104">IF(OR('C. Consumer Service Detail'!$D104="",'C. Consumer Service Detail'!$E104=""),"",INDEX('B. Consumer Budget'!$E$11:$E$2010,MATCH(1,IF('B. Consumer Budget'!$C$11:$C$2010='C. Consumer Service Detail'!$D104,IF('B. Consumer Budget'!$D$11:$D$2010='C. Consumer Service Detail'!$E104,1)),0)))</f>
        <v/>
      </c>
      <c r="D104" s="171"/>
      <c r="E104" s="79"/>
      <c r="F104" s="100"/>
      <c r="G104" s="196"/>
      <c r="H104" s="175" t="str">
        <f>IF('C. Consumer Service Detail'!$F104="","",IF('C. Consumer Service Detail'!$F104="",VLOOKUP('C. Consumer Service Detail'!$F104,'Table of Current Services'!$B$7:$F$36,'Table of Current Services'!$E$5,FALSE),VLOOKUP('C. Consumer Service Detail'!$F104,'Table of Current Services'!$B$7:$F$36,'Table of Current Services'!$D$5,FALSE)))</f>
        <v/>
      </c>
      <c r="I104" s="156"/>
      <c r="J104" s="146" t="str">
        <f t="shared" si="2"/>
        <v/>
      </c>
      <c r="K104" s="138" t="str">
        <f>IF('C. Consumer Service Detail'!$F104="","",IF('C. Consumer Service Detail'!$F104="",VLOOKUP('C. Consumer Service Detail'!$F104,'Table of Current Services'!$B$7:$F$36,'Table of Current Services'!$E$5,FALSE),VLOOKUP('C. Consumer Service Detail'!$F104,'Table of Current Services'!$B$7:$F$36,'Table of Current Services'!$E$5,FALSE)))</f>
        <v/>
      </c>
      <c r="L104" s="130" t="str">
        <f>IF('C. Consumer Service Detail'!$F104="","",IF(VLOOKUP('C. Consumer Service Detail'!$F104,'Table of Current Services'!$B$7:$F$36,'Table of Current Services'!$F$5,)="cost","Yes","No"))</f>
        <v/>
      </c>
      <c r="M104" s="130" t="str">
        <f>IFERROR(IF('C. Consumer Service Detail'!$K104="No Match","No",VLOOKUP('C. Consumer Service Detail'!$C104,'B. Consumer Budget'!$E$11:$F$2010,2,FALSE)),"")</f>
        <v/>
      </c>
      <c r="P104" s="77"/>
      <c r="Q104" s="77"/>
    </row>
    <row r="105" spans="2:17" x14ac:dyDescent="0.25">
      <c r="B105" s="186">
        <f t="shared" si="3"/>
        <v>95</v>
      </c>
      <c r="C105" s="183" t="str">
        <f t="array" ref="C105">IF(OR('C. Consumer Service Detail'!$D105="",'C. Consumer Service Detail'!$E105=""),"",INDEX('B. Consumer Budget'!$E$11:$E$2010,MATCH(1,IF('B. Consumer Budget'!$C$11:$C$2010='C. Consumer Service Detail'!$D105,IF('B. Consumer Budget'!$D$11:$D$2010='C. Consumer Service Detail'!$E105,1)),0)))</f>
        <v/>
      </c>
      <c r="D105" s="170"/>
      <c r="E105" s="81"/>
      <c r="F105" s="101"/>
      <c r="G105" s="197"/>
      <c r="H105" s="175" t="str">
        <f>IF('C. Consumer Service Detail'!$F105="","",IF('C. Consumer Service Detail'!$F105="",VLOOKUP('C. Consumer Service Detail'!$F105,'Table of Current Services'!$B$7:$F$36,'Table of Current Services'!$E$5,FALSE),VLOOKUP('C. Consumer Service Detail'!$F105,'Table of Current Services'!$B$7:$F$36,'Table of Current Services'!$D$5,FALSE)))</f>
        <v/>
      </c>
      <c r="I105" s="157"/>
      <c r="J105" s="146" t="str">
        <f t="shared" si="2"/>
        <v/>
      </c>
      <c r="K105" s="138" t="str">
        <f>IF('C. Consumer Service Detail'!$F105="","",IF('C. Consumer Service Detail'!$F105="",VLOOKUP('C. Consumer Service Detail'!$F105,'Table of Current Services'!$B$7:$F$36,'Table of Current Services'!$E$5,FALSE),VLOOKUP('C. Consumer Service Detail'!$F105,'Table of Current Services'!$B$7:$F$36,'Table of Current Services'!$E$5,FALSE)))</f>
        <v/>
      </c>
      <c r="L105" s="130" t="str">
        <f>IF('C. Consumer Service Detail'!$F105="","",IF(VLOOKUP('C. Consumer Service Detail'!$F105,'Table of Current Services'!$B$7:$F$36,'Table of Current Services'!$F$5,)="cost","Yes","No"))</f>
        <v/>
      </c>
      <c r="M105" s="130" t="str">
        <f>IFERROR(IF('C. Consumer Service Detail'!$K105="No Match","No",VLOOKUP('C. Consumer Service Detail'!$C105,'B. Consumer Budget'!$E$11:$F$2010,2,FALSE)),"")</f>
        <v/>
      </c>
      <c r="P105" s="77"/>
      <c r="Q105" s="77"/>
    </row>
    <row r="106" spans="2:17" x14ac:dyDescent="0.25">
      <c r="B106" s="186">
        <f t="shared" si="3"/>
        <v>96</v>
      </c>
      <c r="C106" s="183" t="str">
        <f t="array" ref="C106">IF(OR('C. Consumer Service Detail'!$D106="",'C. Consumer Service Detail'!$E106=""),"",INDEX('B. Consumer Budget'!$E$11:$E$2010,MATCH(1,IF('B. Consumer Budget'!$C$11:$C$2010='C. Consumer Service Detail'!$D106,IF('B. Consumer Budget'!$D$11:$D$2010='C. Consumer Service Detail'!$E106,1)),0)))</f>
        <v/>
      </c>
      <c r="D106" s="171"/>
      <c r="E106" s="79"/>
      <c r="F106" s="100"/>
      <c r="G106" s="196"/>
      <c r="H106" s="175" t="str">
        <f>IF('C. Consumer Service Detail'!$F106="","",IF('C. Consumer Service Detail'!$F106="",VLOOKUP('C. Consumer Service Detail'!$F106,'Table of Current Services'!$B$7:$F$36,'Table of Current Services'!$E$5,FALSE),VLOOKUP('C. Consumer Service Detail'!$F106,'Table of Current Services'!$B$7:$F$36,'Table of Current Services'!$D$5,FALSE)))</f>
        <v/>
      </c>
      <c r="I106" s="156"/>
      <c r="J106" s="146" t="str">
        <f t="shared" si="2"/>
        <v/>
      </c>
      <c r="K106" s="138" t="str">
        <f>IF('C. Consumer Service Detail'!$F106="","",IF('C. Consumer Service Detail'!$F106="",VLOOKUP('C. Consumer Service Detail'!$F106,'Table of Current Services'!$B$7:$F$36,'Table of Current Services'!$E$5,FALSE),VLOOKUP('C. Consumer Service Detail'!$F106,'Table of Current Services'!$B$7:$F$36,'Table of Current Services'!$E$5,FALSE)))</f>
        <v/>
      </c>
      <c r="L106" s="130" t="str">
        <f>IF('C. Consumer Service Detail'!$F106="","",IF(VLOOKUP('C. Consumer Service Detail'!$F106,'Table of Current Services'!$B$7:$F$36,'Table of Current Services'!$F$5,)="cost","Yes","No"))</f>
        <v/>
      </c>
      <c r="M106" s="130" t="str">
        <f>IFERROR(IF('C. Consumer Service Detail'!$K106="No Match","No",VLOOKUP('C. Consumer Service Detail'!$C106,'B. Consumer Budget'!$E$11:$F$2010,2,FALSE)),"")</f>
        <v/>
      </c>
      <c r="P106" s="77"/>
      <c r="Q106" s="77"/>
    </row>
    <row r="107" spans="2:17" x14ac:dyDescent="0.25">
      <c r="B107" s="186">
        <f t="shared" si="3"/>
        <v>97</v>
      </c>
      <c r="C107" s="183" t="str">
        <f t="array" ref="C107">IF(OR('C. Consumer Service Detail'!$D107="",'C. Consumer Service Detail'!$E107=""),"",INDEX('B. Consumer Budget'!$E$11:$E$2010,MATCH(1,IF('B. Consumer Budget'!$C$11:$C$2010='C. Consumer Service Detail'!$D107,IF('B. Consumer Budget'!$D$11:$D$2010='C. Consumer Service Detail'!$E107,1)),0)))</f>
        <v/>
      </c>
      <c r="D107" s="170"/>
      <c r="E107" s="81"/>
      <c r="F107" s="101"/>
      <c r="G107" s="197"/>
      <c r="H107" s="175" t="str">
        <f>IF('C. Consumer Service Detail'!$F107="","",IF('C. Consumer Service Detail'!$F107="",VLOOKUP('C. Consumer Service Detail'!$F107,'Table of Current Services'!$B$7:$F$36,'Table of Current Services'!$E$5,FALSE),VLOOKUP('C. Consumer Service Detail'!$F107,'Table of Current Services'!$B$7:$F$36,'Table of Current Services'!$D$5,FALSE)))</f>
        <v/>
      </c>
      <c r="I107" s="157"/>
      <c r="J107" s="146" t="str">
        <f t="shared" si="2"/>
        <v/>
      </c>
      <c r="K107" s="138" t="str">
        <f>IF('C. Consumer Service Detail'!$F107="","",IF('C. Consumer Service Detail'!$F107="",VLOOKUP('C. Consumer Service Detail'!$F107,'Table of Current Services'!$B$7:$F$36,'Table of Current Services'!$E$5,FALSE),VLOOKUP('C. Consumer Service Detail'!$F107,'Table of Current Services'!$B$7:$F$36,'Table of Current Services'!$E$5,FALSE)))</f>
        <v/>
      </c>
      <c r="L107" s="130" t="str">
        <f>IF('C. Consumer Service Detail'!$F107="","",IF(VLOOKUP('C. Consumer Service Detail'!$F107,'Table of Current Services'!$B$7:$F$36,'Table of Current Services'!$F$5,)="cost","Yes","No"))</f>
        <v/>
      </c>
      <c r="M107" s="130" t="str">
        <f>IFERROR(IF('C. Consumer Service Detail'!$K107="No Match","No",VLOOKUP('C. Consumer Service Detail'!$C107,'B. Consumer Budget'!$E$11:$F$2010,2,FALSE)),"")</f>
        <v/>
      </c>
      <c r="P107" s="77"/>
      <c r="Q107" s="77"/>
    </row>
    <row r="108" spans="2:17" x14ac:dyDescent="0.25">
      <c r="B108" s="186">
        <f t="shared" si="3"/>
        <v>98</v>
      </c>
      <c r="C108" s="183" t="str">
        <f t="array" ref="C108">IF(OR('C. Consumer Service Detail'!$D108="",'C. Consumer Service Detail'!$E108=""),"",INDEX('B. Consumer Budget'!$E$11:$E$2010,MATCH(1,IF('B. Consumer Budget'!$C$11:$C$2010='C. Consumer Service Detail'!$D108,IF('B. Consumer Budget'!$D$11:$D$2010='C. Consumer Service Detail'!$E108,1)),0)))</f>
        <v/>
      </c>
      <c r="D108" s="171"/>
      <c r="E108" s="79"/>
      <c r="F108" s="100"/>
      <c r="G108" s="196"/>
      <c r="H108" s="175" t="str">
        <f>IF('C. Consumer Service Detail'!$F108="","",IF('C. Consumer Service Detail'!$F108="",VLOOKUP('C. Consumer Service Detail'!$F108,'Table of Current Services'!$B$7:$F$36,'Table of Current Services'!$E$5,FALSE),VLOOKUP('C. Consumer Service Detail'!$F108,'Table of Current Services'!$B$7:$F$36,'Table of Current Services'!$D$5,FALSE)))</f>
        <v/>
      </c>
      <c r="I108" s="156"/>
      <c r="J108" s="146" t="str">
        <f t="shared" si="2"/>
        <v/>
      </c>
      <c r="K108" s="138" t="str">
        <f>IF('C. Consumer Service Detail'!$F108="","",IF('C. Consumer Service Detail'!$F108="",VLOOKUP('C. Consumer Service Detail'!$F108,'Table of Current Services'!$B$7:$F$36,'Table of Current Services'!$E$5,FALSE),VLOOKUP('C. Consumer Service Detail'!$F108,'Table of Current Services'!$B$7:$F$36,'Table of Current Services'!$E$5,FALSE)))</f>
        <v/>
      </c>
      <c r="L108" s="130" t="str">
        <f>IF('C. Consumer Service Detail'!$F108="","",IF(VLOOKUP('C. Consumer Service Detail'!$F108,'Table of Current Services'!$B$7:$F$36,'Table of Current Services'!$F$5,)="cost","Yes","No"))</f>
        <v/>
      </c>
      <c r="M108" s="130" t="str">
        <f>IFERROR(IF('C. Consumer Service Detail'!$K108="No Match","No",VLOOKUP('C. Consumer Service Detail'!$C108,'B. Consumer Budget'!$E$11:$F$2010,2,FALSE)),"")</f>
        <v/>
      </c>
      <c r="P108" s="77"/>
      <c r="Q108" s="77"/>
    </row>
    <row r="109" spans="2:17" x14ac:dyDescent="0.25">
      <c r="B109" s="186">
        <f t="shared" si="3"/>
        <v>99</v>
      </c>
      <c r="C109" s="183" t="str">
        <f t="array" ref="C109">IF(OR('C. Consumer Service Detail'!$D109="",'C. Consumer Service Detail'!$E109=""),"",INDEX('B. Consumer Budget'!$E$11:$E$2010,MATCH(1,IF('B. Consumer Budget'!$C$11:$C$2010='C. Consumer Service Detail'!$D109,IF('B. Consumer Budget'!$D$11:$D$2010='C. Consumer Service Detail'!$E109,1)),0)))</f>
        <v/>
      </c>
      <c r="D109" s="170"/>
      <c r="E109" s="81"/>
      <c r="F109" s="101"/>
      <c r="G109" s="197"/>
      <c r="H109" s="175" t="str">
        <f>IF('C. Consumer Service Detail'!$F109="","",IF('C. Consumer Service Detail'!$F109="",VLOOKUP('C. Consumer Service Detail'!$F109,'Table of Current Services'!$B$7:$F$36,'Table of Current Services'!$E$5,FALSE),VLOOKUP('C. Consumer Service Detail'!$F109,'Table of Current Services'!$B$7:$F$36,'Table of Current Services'!$D$5,FALSE)))</f>
        <v/>
      </c>
      <c r="I109" s="157"/>
      <c r="J109" s="146" t="str">
        <f t="shared" si="2"/>
        <v/>
      </c>
      <c r="K109" s="138" t="str">
        <f>IF('C. Consumer Service Detail'!$F109="","",IF('C. Consumer Service Detail'!$F109="",VLOOKUP('C. Consumer Service Detail'!$F109,'Table of Current Services'!$B$7:$F$36,'Table of Current Services'!$E$5,FALSE),VLOOKUP('C. Consumer Service Detail'!$F109,'Table of Current Services'!$B$7:$F$36,'Table of Current Services'!$E$5,FALSE)))</f>
        <v/>
      </c>
      <c r="L109" s="130" t="str">
        <f>IF('C. Consumer Service Detail'!$F109="","",IF(VLOOKUP('C. Consumer Service Detail'!$F109,'Table of Current Services'!$B$7:$F$36,'Table of Current Services'!$F$5,)="cost","Yes","No"))</f>
        <v/>
      </c>
      <c r="M109" s="130" t="str">
        <f>IFERROR(IF('C. Consumer Service Detail'!$K109="No Match","No",VLOOKUP('C. Consumer Service Detail'!$C109,'B. Consumer Budget'!$E$11:$F$2010,2,FALSE)),"")</f>
        <v/>
      </c>
      <c r="P109" s="77"/>
      <c r="Q109" s="77"/>
    </row>
    <row r="110" spans="2:17" x14ac:dyDescent="0.25">
      <c r="B110" s="186">
        <f t="shared" si="3"/>
        <v>100</v>
      </c>
      <c r="C110" s="183" t="str">
        <f t="array" ref="C110">IF(OR('C. Consumer Service Detail'!$D110="",'C. Consumer Service Detail'!$E110=""),"",INDEX('B. Consumer Budget'!$E$11:$E$2010,MATCH(1,IF('B. Consumer Budget'!$C$11:$C$2010='C. Consumer Service Detail'!$D110,IF('B. Consumer Budget'!$D$11:$D$2010='C. Consumer Service Detail'!$E110,1)),0)))</f>
        <v/>
      </c>
      <c r="D110" s="171"/>
      <c r="E110" s="79"/>
      <c r="F110" s="100"/>
      <c r="G110" s="196"/>
      <c r="H110" s="175" t="str">
        <f>IF('C. Consumer Service Detail'!$F110="","",IF('C. Consumer Service Detail'!$F110="",VLOOKUP('C. Consumer Service Detail'!$F110,'Table of Current Services'!$B$7:$F$36,'Table of Current Services'!$E$5,FALSE),VLOOKUP('C. Consumer Service Detail'!$F110,'Table of Current Services'!$B$7:$F$36,'Table of Current Services'!$D$5,FALSE)))</f>
        <v/>
      </c>
      <c r="I110" s="156"/>
      <c r="J110" s="146" t="str">
        <f t="shared" si="2"/>
        <v/>
      </c>
      <c r="K110" s="138" t="str">
        <f>IF('C. Consumer Service Detail'!$F110="","",IF('C. Consumer Service Detail'!$F110="",VLOOKUP('C. Consumer Service Detail'!$F110,'Table of Current Services'!$B$7:$F$36,'Table of Current Services'!$E$5,FALSE),VLOOKUP('C. Consumer Service Detail'!$F110,'Table of Current Services'!$B$7:$F$36,'Table of Current Services'!$E$5,FALSE)))</f>
        <v/>
      </c>
      <c r="L110" s="130" t="str">
        <f>IF('C. Consumer Service Detail'!$F110="","",IF(VLOOKUP('C. Consumer Service Detail'!$F110,'Table of Current Services'!$B$7:$F$36,'Table of Current Services'!$F$5,)="cost","Yes","No"))</f>
        <v/>
      </c>
      <c r="M110" s="130" t="str">
        <f>IFERROR(IF('C. Consumer Service Detail'!$K110="No Match","No",VLOOKUP('C. Consumer Service Detail'!$C110,'B. Consumer Budget'!$E$11:$F$2010,2,FALSE)),"")</f>
        <v/>
      </c>
      <c r="P110" s="77"/>
      <c r="Q110" s="77"/>
    </row>
    <row r="111" spans="2:17" x14ac:dyDescent="0.25">
      <c r="B111" s="186">
        <f t="shared" si="3"/>
        <v>101</v>
      </c>
      <c r="C111" s="183" t="str">
        <f t="array" ref="C111">IF(OR('C. Consumer Service Detail'!$D111="",'C. Consumer Service Detail'!$E111=""),"",INDEX('B. Consumer Budget'!$E$11:$E$2010,MATCH(1,IF('B. Consumer Budget'!$C$11:$C$2010='C. Consumer Service Detail'!$D111,IF('B. Consumer Budget'!$D$11:$D$2010='C. Consumer Service Detail'!$E111,1)),0)))</f>
        <v/>
      </c>
      <c r="D111" s="170"/>
      <c r="E111" s="81"/>
      <c r="F111" s="101"/>
      <c r="G111" s="197"/>
      <c r="H111" s="175" t="str">
        <f>IF('C. Consumer Service Detail'!$F111="","",IF('C. Consumer Service Detail'!$F111="",VLOOKUP('C. Consumer Service Detail'!$F111,'Table of Current Services'!$B$7:$F$36,'Table of Current Services'!$E$5,FALSE),VLOOKUP('C. Consumer Service Detail'!$F111,'Table of Current Services'!$B$7:$F$36,'Table of Current Services'!$D$5,FALSE)))</f>
        <v/>
      </c>
      <c r="I111" s="157"/>
      <c r="J111" s="146" t="str">
        <f t="shared" si="2"/>
        <v/>
      </c>
      <c r="K111" s="138" t="str">
        <f>IF('C. Consumer Service Detail'!$F111="","",IF('C. Consumer Service Detail'!$F111="",VLOOKUP('C. Consumer Service Detail'!$F111,'Table of Current Services'!$B$7:$F$36,'Table of Current Services'!$E$5,FALSE),VLOOKUP('C. Consumer Service Detail'!$F111,'Table of Current Services'!$B$7:$F$36,'Table of Current Services'!$E$5,FALSE)))</f>
        <v/>
      </c>
      <c r="L111" s="130" t="str">
        <f>IF('C. Consumer Service Detail'!$F111="","",IF(VLOOKUP('C. Consumer Service Detail'!$F111,'Table of Current Services'!$B$7:$F$36,'Table of Current Services'!$F$5,)="cost","Yes","No"))</f>
        <v/>
      </c>
      <c r="M111" s="130" t="str">
        <f>IFERROR(IF('C. Consumer Service Detail'!$K111="No Match","No",VLOOKUP('C. Consumer Service Detail'!$C111,'B. Consumer Budget'!$E$11:$F$2010,2,FALSE)),"")</f>
        <v/>
      </c>
      <c r="P111" s="77"/>
      <c r="Q111" s="77"/>
    </row>
    <row r="112" spans="2:17" x14ac:dyDescent="0.25">
      <c r="B112" s="186">
        <f t="shared" si="3"/>
        <v>102</v>
      </c>
      <c r="C112" s="183" t="str">
        <f t="array" ref="C112">IF(OR('C. Consumer Service Detail'!$D112="",'C. Consumer Service Detail'!$E112=""),"",INDEX('B. Consumer Budget'!$E$11:$E$2010,MATCH(1,IF('B. Consumer Budget'!$C$11:$C$2010='C. Consumer Service Detail'!$D112,IF('B. Consumer Budget'!$D$11:$D$2010='C. Consumer Service Detail'!$E112,1)),0)))</f>
        <v/>
      </c>
      <c r="D112" s="171"/>
      <c r="E112" s="79"/>
      <c r="F112" s="100"/>
      <c r="G112" s="196"/>
      <c r="H112" s="175" t="str">
        <f>IF('C. Consumer Service Detail'!$F112="","",IF('C. Consumer Service Detail'!$F112="",VLOOKUP('C. Consumer Service Detail'!$F112,'Table of Current Services'!$B$7:$F$36,'Table of Current Services'!$E$5,FALSE),VLOOKUP('C. Consumer Service Detail'!$F112,'Table of Current Services'!$B$7:$F$36,'Table of Current Services'!$D$5,FALSE)))</f>
        <v/>
      </c>
      <c r="I112" s="156"/>
      <c r="J112" s="146" t="str">
        <f t="shared" si="2"/>
        <v/>
      </c>
      <c r="K112" s="138" t="str">
        <f>IF('C. Consumer Service Detail'!$F112="","",IF('C. Consumer Service Detail'!$F112="",VLOOKUP('C. Consumer Service Detail'!$F112,'Table of Current Services'!$B$7:$F$36,'Table of Current Services'!$E$5,FALSE),VLOOKUP('C. Consumer Service Detail'!$F112,'Table of Current Services'!$B$7:$F$36,'Table of Current Services'!$E$5,FALSE)))</f>
        <v/>
      </c>
      <c r="L112" s="130" t="str">
        <f>IF('C. Consumer Service Detail'!$F112="","",IF(VLOOKUP('C. Consumer Service Detail'!$F112,'Table of Current Services'!$B$7:$F$36,'Table of Current Services'!$F$5,)="cost","Yes","No"))</f>
        <v/>
      </c>
      <c r="M112" s="130" t="str">
        <f>IFERROR(IF('C. Consumer Service Detail'!$K112="No Match","No",VLOOKUP('C. Consumer Service Detail'!$C112,'B. Consumer Budget'!$E$11:$F$2010,2,FALSE)),"")</f>
        <v/>
      </c>
      <c r="P112" s="77"/>
      <c r="Q112" s="77"/>
    </row>
    <row r="113" spans="2:17" x14ac:dyDescent="0.25">
      <c r="B113" s="186">
        <f t="shared" si="3"/>
        <v>103</v>
      </c>
      <c r="C113" s="183" t="str">
        <f t="array" ref="C113">IF(OR('C. Consumer Service Detail'!$D113="",'C. Consumer Service Detail'!$E113=""),"",INDEX('B. Consumer Budget'!$E$11:$E$2010,MATCH(1,IF('B. Consumer Budget'!$C$11:$C$2010='C. Consumer Service Detail'!$D113,IF('B. Consumer Budget'!$D$11:$D$2010='C. Consumer Service Detail'!$E113,1)),0)))</f>
        <v/>
      </c>
      <c r="D113" s="170"/>
      <c r="E113" s="81"/>
      <c r="F113" s="101"/>
      <c r="G113" s="197"/>
      <c r="H113" s="175" t="str">
        <f>IF('C. Consumer Service Detail'!$F113="","",IF('C. Consumer Service Detail'!$F113="",VLOOKUP('C. Consumer Service Detail'!$F113,'Table of Current Services'!$B$7:$F$36,'Table of Current Services'!$E$5,FALSE),VLOOKUP('C. Consumer Service Detail'!$F113,'Table of Current Services'!$B$7:$F$36,'Table of Current Services'!$D$5,FALSE)))</f>
        <v/>
      </c>
      <c r="I113" s="157"/>
      <c r="J113" s="146" t="str">
        <f t="shared" si="2"/>
        <v/>
      </c>
      <c r="K113" s="138" t="str">
        <f>IF('C. Consumer Service Detail'!$F113="","",IF('C. Consumer Service Detail'!$F113="",VLOOKUP('C. Consumer Service Detail'!$F113,'Table of Current Services'!$B$7:$F$36,'Table of Current Services'!$E$5,FALSE),VLOOKUP('C. Consumer Service Detail'!$F113,'Table of Current Services'!$B$7:$F$36,'Table of Current Services'!$E$5,FALSE)))</f>
        <v/>
      </c>
      <c r="L113" s="130" t="str">
        <f>IF('C. Consumer Service Detail'!$F113="","",IF(VLOOKUP('C. Consumer Service Detail'!$F113,'Table of Current Services'!$B$7:$F$36,'Table of Current Services'!$F$5,)="cost","Yes","No"))</f>
        <v/>
      </c>
      <c r="M113" s="130" t="str">
        <f>IFERROR(IF('C. Consumer Service Detail'!$K113="No Match","No",VLOOKUP('C. Consumer Service Detail'!$C113,'B. Consumer Budget'!$E$11:$F$2010,2,FALSE)),"")</f>
        <v/>
      </c>
      <c r="P113" s="77"/>
      <c r="Q113" s="77"/>
    </row>
    <row r="114" spans="2:17" x14ac:dyDescent="0.25">
      <c r="B114" s="186">
        <f t="shared" si="3"/>
        <v>104</v>
      </c>
      <c r="C114" s="183" t="str">
        <f t="array" ref="C114">IF(OR('C. Consumer Service Detail'!$D114="",'C. Consumer Service Detail'!$E114=""),"",INDEX('B. Consumer Budget'!$E$11:$E$2010,MATCH(1,IF('B. Consumer Budget'!$C$11:$C$2010='C. Consumer Service Detail'!$D114,IF('B. Consumer Budget'!$D$11:$D$2010='C. Consumer Service Detail'!$E114,1)),0)))</f>
        <v/>
      </c>
      <c r="D114" s="171"/>
      <c r="E114" s="79"/>
      <c r="F114" s="100"/>
      <c r="G114" s="196"/>
      <c r="H114" s="175" t="str">
        <f>IF('C. Consumer Service Detail'!$F114="","",IF('C. Consumer Service Detail'!$F114="",VLOOKUP('C. Consumer Service Detail'!$F114,'Table of Current Services'!$B$7:$F$36,'Table of Current Services'!$E$5,FALSE),VLOOKUP('C. Consumer Service Detail'!$F114,'Table of Current Services'!$B$7:$F$36,'Table of Current Services'!$D$5,FALSE)))</f>
        <v/>
      </c>
      <c r="I114" s="156"/>
      <c r="J114" s="146" t="str">
        <f t="shared" si="2"/>
        <v/>
      </c>
      <c r="K114" s="138" t="str">
        <f>IF('C. Consumer Service Detail'!$F114="","",IF('C. Consumer Service Detail'!$F114="",VLOOKUP('C. Consumer Service Detail'!$F114,'Table of Current Services'!$B$7:$F$36,'Table of Current Services'!$E$5,FALSE),VLOOKUP('C. Consumer Service Detail'!$F114,'Table of Current Services'!$B$7:$F$36,'Table of Current Services'!$E$5,FALSE)))</f>
        <v/>
      </c>
      <c r="L114" s="130" t="str">
        <f>IF('C. Consumer Service Detail'!$F114="","",IF(VLOOKUP('C. Consumer Service Detail'!$F114,'Table of Current Services'!$B$7:$F$36,'Table of Current Services'!$F$5,)="cost","Yes","No"))</f>
        <v/>
      </c>
      <c r="M114" s="130" t="str">
        <f>IFERROR(IF('C. Consumer Service Detail'!$K114="No Match","No",VLOOKUP('C. Consumer Service Detail'!$C114,'B. Consumer Budget'!$E$11:$F$2010,2,FALSE)),"")</f>
        <v/>
      </c>
      <c r="P114" s="77"/>
      <c r="Q114" s="77"/>
    </row>
    <row r="115" spans="2:17" x14ac:dyDescent="0.25">
      <c r="B115" s="186">
        <f t="shared" si="3"/>
        <v>105</v>
      </c>
      <c r="C115" s="183" t="str">
        <f t="array" ref="C115">IF(OR('C. Consumer Service Detail'!$D115="",'C. Consumer Service Detail'!$E115=""),"",INDEX('B. Consumer Budget'!$E$11:$E$2010,MATCH(1,IF('B. Consumer Budget'!$C$11:$C$2010='C. Consumer Service Detail'!$D115,IF('B. Consumer Budget'!$D$11:$D$2010='C. Consumer Service Detail'!$E115,1)),0)))</f>
        <v/>
      </c>
      <c r="D115" s="170"/>
      <c r="E115" s="81"/>
      <c r="F115" s="101"/>
      <c r="G115" s="197"/>
      <c r="H115" s="175" t="str">
        <f>IF('C. Consumer Service Detail'!$F115="","",IF('C. Consumer Service Detail'!$F115="",VLOOKUP('C. Consumer Service Detail'!$F115,'Table of Current Services'!$B$7:$F$36,'Table of Current Services'!$E$5,FALSE),VLOOKUP('C. Consumer Service Detail'!$F115,'Table of Current Services'!$B$7:$F$36,'Table of Current Services'!$D$5,FALSE)))</f>
        <v/>
      </c>
      <c r="I115" s="157"/>
      <c r="J115" s="146" t="str">
        <f t="shared" si="2"/>
        <v/>
      </c>
      <c r="K115" s="138" t="str">
        <f>IF('C. Consumer Service Detail'!$F115="","",IF('C. Consumer Service Detail'!$F115="",VLOOKUP('C. Consumer Service Detail'!$F115,'Table of Current Services'!$B$7:$F$36,'Table of Current Services'!$E$5,FALSE),VLOOKUP('C. Consumer Service Detail'!$F115,'Table of Current Services'!$B$7:$F$36,'Table of Current Services'!$E$5,FALSE)))</f>
        <v/>
      </c>
      <c r="L115" s="130" t="str">
        <f>IF('C. Consumer Service Detail'!$F115="","",IF(VLOOKUP('C. Consumer Service Detail'!$F115,'Table of Current Services'!$B$7:$F$36,'Table of Current Services'!$F$5,)="cost","Yes","No"))</f>
        <v/>
      </c>
      <c r="M115" s="130" t="str">
        <f>IFERROR(IF('C. Consumer Service Detail'!$K115="No Match","No",VLOOKUP('C. Consumer Service Detail'!$C115,'B. Consumer Budget'!$E$11:$F$2010,2,FALSE)),"")</f>
        <v/>
      </c>
      <c r="P115" s="77"/>
      <c r="Q115" s="77"/>
    </row>
    <row r="116" spans="2:17" x14ac:dyDescent="0.25">
      <c r="B116" s="186">
        <f t="shared" si="3"/>
        <v>106</v>
      </c>
      <c r="C116" s="183" t="str">
        <f t="array" ref="C116">IF(OR('C. Consumer Service Detail'!$D116="",'C. Consumer Service Detail'!$E116=""),"",INDEX('B. Consumer Budget'!$E$11:$E$2010,MATCH(1,IF('B. Consumer Budget'!$C$11:$C$2010='C. Consumer Service Detail'!$D116,IF('B. Consumer Budget'!$D$11:$D$2010='C. Consumer Service Detail'!$E116,1)),0)))</f>
        <v/>
      </c>
      <c r="D116" s="171"/>
      <c r="E116" s="79"/>
      <c r="F116" s="100"/>
      <c r="G116" s="196"/>
      <c r="H116" s="175" t="str">
        <f>IF('C. Consumer Service Detail'!$F116="","",IF('C. Consumer Service Detail'!$F116="",VLOOKUP('C. Consumer Service Detail'!$F116,'Table of Current Services'!$B$7:$F$36,'Table of Current Services'!$E$5,FALSE),VLOOKUP('C. Consumer Service Detail'!$F116,'Table of Current Services'!$B$7:$F$36,'Table of Current Services'!$D$5,FALSE)))</f>
        <v/>
      </c>
      <c r="I116" s="156"/>
      <c r="J116" s="146" t="str">
        <f t="shared" si="2"/>
        <v/>
      </c>
      <c r="K116" s="138" t="str">
        <f>IF('C. Consumer Service Detail'!$F116="","",IF('C. Consumer Service Detail'!$F116="",VLOOKUP('C. Consumer Service Detail'!$F116,'Table of Current Services'!$B$7:$F$36,'Table of Current Services'!$E$5,FALSE),VLOOKUP('C. Consumer Service Detail'!$F116,'Table of Current Services'!$B$7:$F$36,'Table of Current Services'!$E$5,FALSE)))</f>
        <v/>
      </c>
      <c r="L116" s="130" t="str">
        <f>IF('C. Consumer Service Detail'!$F116="","",IF(VLOOKUP('C. Consumer Service Detail'!$F116,'Table of Current Services'!$B$7:$F$36,'Table of Current Services'!$F$5,)="cost","Yes","No"))</f>
        <v/>
      </c>
      <c r="M116" s="130" t="str">
        <f>IFERROR(IF('C. Consumer Service Detail'!$K116="No Match","No",VLOOKUP('C. Consumer Service Detail'!$C116,'B. Consumer Budget'!$E$11:$F$2010,2,FALSE)),"")</f>
        <v/>
      </c>
      <c r="P116" s="77"/>
      <c r="Q116" s="77"/>
    </row>
    <row r="117" spans="2:17" x14ac:dyDescent="0.25">
      <c r="B117" s="186">
        <f t="shared" si="3"/>
        <v>107</v>
      </c>
      <c r="C117" s="183" t="str">
        <f t="array" ref="C117">IF(OR('C. Consumer Service Detail'!$D117="",'C. Consumer Service Detail'!$E117=""),"",INDEX('B. Consumer Budget'!$E$11:$E$2010,MATCH(1,IF('B. Consumer Budget'!$C$11:$C$2010='C. Consumer Service Detail'!$D117,IF('B. Consumer Budget'!$D$11:$D$2010='C. Consumer Service Detail'!$E117,1)),0)))</f>
        <v/>
      </c>
      <c r="D117" s="170"/>
      <c r="E117" s="81"/>
      <c r="F117" s="101"/>
      <c r="G117" s="197"/>
      <c r="H117" s="175" t="str">
        <f>IF('C. Consumer Service Detail'!$F117="","",IF('C. Consumer Service Detail'!$F117="",VLOOKUP('C. Consumer Service Detail'!$F117,'Table of Current Services'!$B$7:$F$36,'Table of Current Services'!$E$5,FALSE),VLOOKUP('C. Consumer Service Detail'!$F117,'Table of Current Services'!$B$7:$F$36,'Table of Current Services'!$D$5,FALSE)))</f>
        <v/>
      </c>
      <c r="I117" s="157"/>
      <c r="J117" s="146" t="str">
        <f t="shared" si="2"/>
        <v/>
      </c>
      <c r="K117" s="138" t="str">
        <f>IF('C. Consumer Service Detail'!$F117="","",IF('C. Consumer Service Detail'!$F117="",VLOOKUP('C. Consumer Service Detail'!$F117,'Table of Current Services'!$B$7:$F$36,'Table of Current Services'!$E$5,FALSE),VLOOKUP('C. Consumer Service Detail'!$F117,'Table of Current Services'!$B$7:$F$36,'Table of Current Services'!$E$5,FALSE)))</f>
        <v/>
      </c>
      <c r="L117" s="130" t="str">
        <f>IF('C. Consumer Service Detail'!$F117="","",IF(VLOOKUP('C. Consumer Service Detail'!$F117,'Table of Current Services'!$B$7:$F$36,'Table of Current Services'!$F$5,)="cost","Yes","No"))</f>
        <v/>
      </c>
      <c r="M117" s="130" t="str">
        <f>IFERROR(IF('C. Consumer Service Detail'!$K117="No Match","No",VLOOKUP('C. Consumer Service Detail'!$C117,'B. Consumer Budget'!$E$11:$F$2010,2,FALSE)),"")</f>
        <v/>
      </c>
      <c r="P117" s="77"/>
      <c r="Q117" s="77"/>
    </row>
    <row r="118" spans="2:17" x14ac:dyDescent="0.25">
      <c r="B118" s="186">
        <f t="shared" si="3"/>
        <v>108</v>
      </c>
      <c r="C118" s="183" t="str">
        <f t="array" ref="C118">IF(OR('C. Consumer Service Detail'!$D118="",'C. Consumer Service Detail'!$E118=""),"",INDEX('B. Consumer Budget'!$E$11:$E$2010,MATCH(1,IF('B. Consumer Budget'!$C$11:$C$2010='C. Consumer Service Detail'!$D118,IF('B. Consumer Budget'!$D$11:$D$2010='C. Consumer Service Detail'!$E118,1)),0)))</f>
        <v/>
      </c>
      <c r="D118" s="171"/>
      <c r="E118" s="79"/>
      <c r="F118" s="100"/>
      <c r="G118" s="196"/>
      <c r="H118" s="175" t="str">
        <f>IF('C. Consumer Service Detail'!$F118="","",IF('C. Consumer Service Detail'!$F118="",VLOOKUP('C. Consumer Service Detail'!$F118,'Table of Current Services'!$B$7:$F$36,'Table of Current Services'!$E$5,FALSE),VLOOKUP('C. Consumer Service Detail'!$F118,'Table of Current Services'!$B$7:$F$36,'Table of Current Services'!$D$5,FALSE)))</f>
        <v/>
      </c>
      <c r="I118" s="156"/>
      <c r="J118" s="146" t="str">
        <f t="shared" si="2"/>
        <v/>
      </c>
      <c r="K118" s="138" t="str">
        <f>IF('C. Consumer Service Detail'!$F118="","",IF('C. Consumer Service Detail'!$F118="",VLOOKUP('C. Consumer Service Detail'!$F118,'Table of Current Services'!$B$7:$F$36,'Table of Current Services'!$E$5,FALSE),VLOOKUP('C. Consumer Service Detail'!$F118,'Table of Current Services'!$B$7:$F$36,'Table of Current Services'!$E$5,FALSE)))</f>
        <v/>
      </c>
      <c r="L118" s="130" t="str">
        <f>IF('C. Consumer Service Detail'!$F118="","",IF(VLOOKUP('C. Consumer Service Detail'!$F118,'Table of Current Services'!$B$7:$F$36,'Table of Current Services'!$F$5,)="cost","Yes","No"))</f>
        <v/>
      </c>
      <c r="M118" s="130" t="str">
        <f>IFERROR(IF('C. Consumer Service Detail'!$K118="No Match","No",VLOOKUP('C. Consumer Service Detail'!$C118,'B. Consumer Budget'!$E$11:$F$2010,2,FALSE)),"")</f>
        <v/>
      </c>
      <c r="P118" s="77"/>
      <c r="Q118" s="77"/>
    </row>
    <row r="119" spans="2:17" x14ac:dyDescent="0.25">
      <c r="B119" s="186">
        <f t="shared" si="3"/>
        <v>109</v>
      </c>
      <c r="C119" s="183" t="str">
        <f t="array" ref="C119">IF(OR('C. Consumer Service Detail'!$D119="",'C. Consumer Service Detail'!$E119=""),"",INDEX('B. Consumer Budget'!$E$11:$E$2010,MATCH(1,IF('B. Consumer Budget'!$C$11:$C$2010='C. Consumer Service Detail'!$D119,IF('B. Consumer Budget'!$D$11:$D$2010='C. Consumer Service Detail'!$E119,1)),0)))</f>
        <v/>
      </c>
      <c r="D119" s="170"/>
      <c r="E119" s="81"/>
      <c r="F119" s="101"/>
      <c r="G119" s="197"/>
      <c r="H119" s="175" t="str">
        <f>IF('C. Consumer Service Detail'!$F119="","",IF('C. Consumer Service Detail'!$F119="",VLOOKUP('C. Consumer Service Detail'!$F119,'Table of Current Services'!$B$7:$F$36,'Table of Current Services'!$E$5,FALSE),VLOOKUP('C. Consumer Service Detail'!$F119,'Table of Current Services'!$B$7:$F$36,'Table of Current Services'!$D$5,FALSE)))</f>
        <v/>
      </c>
      <c r="I119" s="157"/>
      <c r="J119" s="146" t="str">
        <f t="shared" si="2"/>
        <v/>
      </c>
      <c r="K119" s="138" t="str">
        <f>IF('C. Consumer Service Detail'!$F119="","",IF('C. Consumer Service Detail'!$F119="",VLOOKUP('C. Consumer Service Detail'!$F119,'Table of Current Services'!$B$7:$F$36,'Table of Current Services'!$E$5,FALSE),VLOOKUP('C. Consumer Service Detail'!$F119,'Table of Current Services'!$B$7:$F$36,'Table of Current Services'!$E$5,FALSE)))</f>
        <v/>
      </c>
      <c r="L119" s="130" t="str">
        <f>IF('C. Consumer Service Detail'!$F119="","",IF(VLOOKUP('C. Consumer Service Detail'!$F119,'Table of Current Services'!$B$7:$F$36,'Table of Current Services'!$F$5,)="cost","Yes","No"))</f>
        <v/>
      </c>
      <c r="M119" s="130" t="str">
        <f>IFERROR(IF('C. Consumer Service Detail'!$K119="No Match","No",VLOOKUP('C. Consumer Service Detail'!$C119,'B. Consumer Budget'!$E$11:$F$2010,2,FALSE)),"")</f>
        <v/>
      </c>
      <c r="P119" s="77"/>
      <c r="Q119" s="77"/>
    </row>
    <row r="120" spans="2:17" x14ac:dyDescent="0.25">
      <c r="B120" s="186">
        <f t="shared" si="3"/>
        <v>110</v>
      </c>
      <c r="C120" s="183" t="str">
        <f t="array" ref="C120">IF(OR('C. Consumer Service Detail'!$D120="",'C. Consumer Service Detail'!$E120=""),"",INDEX('B. Consumer Budget'!$E$11:$E$2010,MATCH(1,IF('B. Consumer Budget'!$C$11:$C$2010='C. Consumer Service Detail'!$D120,IF('B. Consumer Budget'!$D$11:$D$2010='C. Consumer Service Detail'!$E120,1)),0)))</f>
        <v/>
      </c>
      <c r="D120" s="171"/>
      <c r="E120" s="79"/>
      <c r="F120" s="100"/>
      <c r="G120" s="196"/>
      <c r="H120" s="175" t="str">
        <f>IF('C. Consumer Service Detail'!$F120="","",IF('C. Consumer Service Detail'!$F120="",VLOOKUP('C. Consumer Service Detail'!$F120,'Table of Current Services'!$B$7:$F$36,'Table of Current Services'!$E$5,FALSE),VLOOKUP('C. Consumer Service Detail'!$F120,'Table of Current Services'!$B$7:$F$36,'Table of Current Services'!$D$5,FALSE)))</f>
        <v/>
      </c>
      <c r="I120" s="156"/>
      <c r="J120" s="146" t="str">
        <f t="shared" si="2"/>
        <v/>
      </c>
      <c r="K120" s="138" t="str">
        <f>IF('C. Consumer Service Detail'!$F120="","",IF('C. Consumer Service Detail'!$F120="",VLOOKUP('C. Consumer Service Detail'!$F120,'Table of Current Services'!$B$7:$F$36,'Table of Current Services'!$E$5,FALSE),VLOOKUP('C. Consumer Service Detail'!$F120,'Table of Current Services'!$B$7:$F$36,'Table of Current Services'!$E$5,FALSE)))</f>
        <v/>
      </c>
      <c r="L120" s="130" t="str">
        <f>IF('C. Consumer Service Detail'!$F120="","",IF(VLOOKUP('C. Consumer Service Detail'!$F120,'Table of Current Services'!$B$7:$F$36,'Table of Current Services'!$F$5,)="cost","Yes","No"))</f>
        <v/>
      </c>
      <c r="M120" s="130" t="str">
        <f>IFERROR(IF('C. Consumer Service Detail'!$K120="No Match","No",VLOOKUP('C. Consumer Service Detail'!$C120,'B. Consumer Budget'!$E$11:$F$2010,2,FALSE)),"")</f>
        <v/>
      </c>
      <c r="P120" s="77"/>
      <c r="Q120" s="77"/>
    </row>
    <row r="121" spans="2:17" x14ac:dyDescent="0.25">
      <c r="B121" s="186">
        <f t="shared" si="3"/>
        <v>111</v>
      </c>
      <c r="C121" s="183" t="str">
        <f t="array" ref="C121">IF(OR('C. Consumer Service Detail'!$D121="",'C. Consumer Service Detail'!$E121=""),"",INDEX('B. Consumer Budget'!$E$11:$E$2010,MATCH(1,IF('B. Consumer Budget'!$C$11:$C$2010='C. Consumer Service Detail'!$D121,IF('B. Consumer Budget'!$D$11:$D$2010='C. Consumer Service Detail'!$E121,1)),0)))</f>
        <v/>
      </c>
      <c r="D121" s="170"/>
      <c r="E121" s="81"/>
      <c r="F121" s="101"/>
      <c r="G121" s="197"/>
      <c r="H121" s="175" t="str">
        <f>IF('C. Consumer Service Detail'!$F121="","",IF('C. Consumer Service Detail'!$F121="",VLOOKUP('C. Consumer Service Detail'!$F121,'Table of Current Services'!$B$7:$F$36,'Table of Current Services'!$E$5,FALSE),VLOOKUP('C. Consumer Service Detail'!$F121,'Table of Current Services'!$B$7:$F$36,'Table of Current Services'!$D$5,FALSE)))</f>
        <v/>
      </c>
      <c r="I121" s="157"/>
      <c r="J121" s="146" t="str">
        <f t="shared" si="2"/>
        <v/>
      </c>
      <c r="K121" s="138" t="str">
        <f>IF('C. Consumer Service Detail'!$F121="","",IF('C. Consumer Service Detail'!$F121="",VLOOKUP('C. Consumer Service Detail'!$F121,'Table of Current Services'!$B$7:$F$36,'Table of Current Services'!$E$5,FALSE),VLOOKUP('C. Consumer Service Detail'!$F121,'Table of Current Services'!$B$7:$F$36,'Table of Current Services'!$E$5,FALSE)))</f>
        <v/>
      </c>
      <c r="L121" s="130" t="str">
        <f>IF('C. Consumer Service Detail'!$F121="","",IF(VLOOKUP('C. Consumer Service Detail'!$F121,'Table of Current Services'!$B$7:$F$36,'Table of Current Services'!$F$5,)="cost","Yes","No"))</f>
        <v/>
      </c>
      <c r="M121" s="130" t="str">
        <f>IFERROR(IF('C. Consumer Service Detail'!$K121="No Match","No",VLOOKUP('C. Consumer Service Detail'!$C121,'B. Consumer Budget'!$E$11:$F$2010,2,FALSE)),"")</f>
        <v/>
      </c>
      <c r="P121" s="77"/>
      <c r="Q121" s="77"/>
    </row>
    <row r="122" spans="2:17" x14ac:dyDescent="0.25">
      <c r="B122" s="186">
        <f t="shared" si="3"/>
        <v>112</v>
      </c>
      <c r="C122" s="183" t="str">
        <f t="array" ref="C122">IF(OR('C. Consumer Service Detail'!$D122="",'C. Consumer Service Detail'!$E122=""),"",INDEX('B. Consumer Budget'!$E$11:$E$2010,MATCH(1,IF('B. Consumer Budget'!$C$11:$C$2010='C. Consumer Service Detail'!$D122,IF('B. Consumer Budget'!$D$11:$D$2010='C. Consumer Service Detail'!$E122,1)),0)))</f>
        <v/>
      </c>
      <c r="D122" s="171"/>
      <c r="E122" s="79"/>
      <c r="F122" s="100"/>
      <c r="G122" s="196"/>
      <c r="H122" s="175" t="str">
        <f>IF('C. Consumer Service Detail'!$F122="","",IF('C. Consumer Service Detail'!$F122="",VLOOKUP('C. Consumer Service Detail'!$F122,'Table of Current Services'!$B$7:$F$36,'Table of Current Services'!$E$5,FALSE),VLOOKUP('C. Consumer Service Detail'!$F122,'Table of Current Services'!$B$7:$F$36,'Table of Current Services'!$D$5,FALSE)))</f>
        <v/>
      </c>
      <c r="I122" s="156"/>
      <c r="J122" s="146" t="str">
        <f t="shared" si="2"/>
        <v/>
      </c>
      <c r="K122" s="138" t="str">
        <f>IF('C. Consumer Service Detail'!$F122="","",IF('C. Consumer Service Detail'!$F122="",VLOOKUP('C. Consumer Service Detail'!$F122,'Table of Current Services'!$B$7:$F$36,'Table of Current Services'!$E$5,FALSE),VLOOKUP('C. Consumer Service Detail'!$F122,'Table of Current Services'!$B$7:$F$36,'Table of Current Services'!$E$5,FALSE)))</f>
        <v/>
      </c>
      <c r="L122" s="130" t="str">
        <f>IF('C. Consumer Service Detail'!$F122="","",IF(VLOOKUP('C. Consumer Service Detail'!$F122,'Table of Current Services'!$B$7:$F$36,'Table of Current Services'!$F$5,)="cost","Yes","No"))</f>
        <v/>
      </c>
      <c r="M122" s="130" t="str">
        <f>IFERROR(IF('C. Consumer Service Detail'!$K122="No Match","No",VLOOKUP('C. Consumer Service Detail'!$C122,'B. Consumer Budget'!$E$11:$F$2010,2,FALSE)),"")</f>
        <v/>
      </c>
      <c r="P122" s="77"/>
      <c r="Q122" s="77"/>
    </row>
    <row r="123" spans="2:17" x14ac:dyDescent="0.25">
      <c r="B123" s="186">
        <f t="shared" si="3"/>
        <v>113</v>
      </c>
      <c r="C123" s="183" t="str">
        <f t="array" ref="C123">IF(OR('C. Consumer Service Detail'!$D123="",'C. Consumer Service Detail'!$E123=""),"",INDEX('B. Consumer Budget'!$E$11:$E$2010,MATCH(1,IF('B. Consumer Budget'!$C$11:$C$2010='C. Consumer Service Detail'!$D123,IF('B. Consumer Budget'!$D$11:$D$2010='C. Consumer Service Detail'!$E123,1)),0)))</f>
        <v/>
      </c>
      <c r="D123" s="170"/>
      <c r="E123" s="81"/>
      <c r="F123" s="101"/>
      <c r="G123" s="197"/>
      <c r="H123" s="175" t="str">
        <f>IF('C. Consumer Service Detail'!$F123="","",IF('C. Consumer Service Detail'!$F123="",VLOOKUP('C. Consumer Service Detail'!$F123,'Table of Current Services'!$B$7:$F$36,'Table of Current Services'!$E$5,FALSE),VLOOKUP('C. Consumer Service Detail'!$F123,'Table of Current Services'!$B$7:$F$36,'Table of Current Services'!$D$5,FALSE)))</f>
        <v/>
      </c>
      <c r="I123" s="157"/>
      <c r="J123" s="146" t="str">
        <f t="shared" si="2"/>
        <v/>
      </c>
      <c r="K123" s="138" t="str">
        <f>IF('C. Consumer Service Detail'!$F123="","",IF('C. Consumer Service Detail'!$F123="",VLOOKUP('C. Consumer Service Detail'!$F123,'Table of Current Services'!$B$7:$F$36,'Table of Current Services'!$E$5,FALSE),VLOOKUP('C. Consumer Service Detail'!$F123,'Table of Current Services'!$B$7:$F$36,'Table of Current Services'!$E$5,FALSE)))</f>
        <v/>
      </c>
      <c r="L123" s="130" t="str">
        <f>IF('C. Consumer Service Detail'!$F123="","",IF(VLOOKUP('C. Consumer Service Detail'!$F123,'Table of Current Services'!$B$7:$F$36,'Table of Current Services'!$F$5,)="cost","Yes","No"))</f>
        <v/>
      </c>
      <c r="M123" s="130" t="str">
        <f>IFERROR(IF('C. Consumer Service Detail'!$K123="No Match","No",VLOOKUP('C. Consumer Service Detail'!$C123,'B. Consumer Budget'!$E$11:$F$2010,2,FALSE)),"")</f>
        <v/>
      </c>
      <c r="P123" s="77"/>
      <c r="Q123" s="77"/>
    </row>
    <row r="124" spans="2:17" x14ac:dyDescent="0.25">
      <c r="B124" s="186">
        <f t="shared" si="3"/>
        <v>114</v>
      </c>
      <c r="C124" s="183" t="str">
        <f t="array" ref="C124">IF(OR('C. Consumer Service Detail'!$D124="",'C. Consumer Service Detail'!$E124=""),"",INDEX('B. Consumer Budget'!$E$11:$E$2010,MATCH(1,IF('B. Consumer Budget'!$C$11:$C$2010='C. Consumer Service Detail'!$D124,IF('B. Consumer Budget'!$D$11:$D$2010='C. Consumer Service Detail'!$E124,1)),0)))</f>
        <v/>
      </c>
      <c r="D124" s="171"/>
      <c r="E124" s="79"/>
      <c r="F124" s="100"/>
      <c r="G124" s="196"/>
      <c r="H124" s="175" t="str">
        <f>IF('C. Consumer Service Detail'!$F124="","",IF('C. Consumer Service Detail'!$F124="",VLOOKUP('C. Consumer Service Detail'!$F124,'Table of Current Services'!$B$7:$F$36,'Table of Current Services'!$E$5,FALSE),VLOOKUP('C. Consumer Service Detail'!$F124,'Table of Current Services'!$B$7:$F$36,'Table of Current Services'!$D$5,FALSE)))</f>
        <v/>
      </c>
      <c r="I124" s="156"/>
      <c r="J124" s="146" t="str">
        <f t="shared" si="2"/>
        <v/>
      </c>
      <c r="K124" s="138" t="str">
        <f>IF('C. Consumer Service Detail'!$F124="","",IF('C. Consumer Service Detail'!$F124="",VLOOKUP('C. Consumer Service Detail'!$F124,'Table of Current Services'!$B$7:$F$36,'Table of Current Services'!$E$5,FALSE),VLOOKUP('C. Consumer Service Detail'!$F124,'Table of Current Services'!$B$7:$F$36,'Table of Current Services'!$E$5,FALSE)))</f>
        <v/>
      </c>
      <c r="L124" s="130" t="str">
        <f>IF('C. Consumer Service Detail'!$F124="","",IF(VLOOKUP('C. Consumer Service Detail'!$F124,'Table of Current Services'!$B$7:$F$36,'Table of Current Services'!$F$5,)="cost","Yes","No"))</f>
        <v/>
      </c>
      <c r="M124" s="130" t="str">
        <f>IFERROR(IF('C. Consumer Service Detail'!$K124="No Match","No",VLOOKUP('C. Consumer Service Detail'!$C124,'B. Consumer Budget'!$E$11:$F$2010,2,FALSE)),"")</f>
        <v/>
      </c>
      <c r="P124" s="77"/>
      <c r="Q124" s="77"/>
    </row>
    <row r="125" spans="2:17" x14ac:dyDescent="0.25">
      <c r="B125" s="186">
        <f t="shared" si="3"/>
        <v>115</v>
      </c>
      <c r="C125" s="183" t="str">
        <f t="array" ref="C125">IF(OR('C. Consumer Service Detail'!$D125="",'C. Consumer Service Detail'!$E125=""),"",INDEX('B. Consumer Budget'!$E$11:$E$2010,MATCH(1,IF('B. Consumer Budget'!$C$11:$C$2010='C. Consumer Service Detail'!$D125,IF('B. Consumer Budget'!$D$11:$D$2010='C. Consumer Service Detail'!$E125,1)),0)))</f>
        <v/>
      </c>
      <c r="D125" s="170"/>
      <c r="E125" s="81"/>
      <c r="F125" s="101"/>
      <c r="G125" s="197"/>
      <c r="H125" s="175" t="str">
        <f>IF('C. Consumer Service Detail'!$F125="","",IF('C. Consumer Service Detail'!$F125="",VLOOKUP('C. Consumer Service Detail'!$F125,'Table of Current Services'!$B$7:$F$36,'Table of Current Services'!$E$5,FALSE),VLOOKUP('C. Consumer Service Detail'!$F125,'Table of Current Services'!$B$7:$F$36,'Table of Current Services'!$D$5,FALSE)))</f>
        <v/>
      </c>
      <c r="I125" s="157"/>
      <c r="J125" s="146" t="str">
        <f t="shared" si="2"/>
        <v/>
      </c>
      <c r="K125" s="138" t="str">
        <f>IF('C. Consumer Service Detail'!$F125="","",IF('C. Consumer Service Detail'!$F125="",VLOOKUP('C. Consumer Service Detail'!$F125,'Table of Current Services'!$B$7:$F$36,'Table of Current Services'!$E$5,FALSE),VLOOKUP('C. Consumer Service Detail'!$F125,'Table of Current Services'!$B$7:$F$36,'Table of Current Services'!$E$5,FALSE)))</f>
        <v/>
      </c>
      <c r="L125" s="130" t="str">
        <f>IF('C. Consumer Service Detail'!$F125="","",IF(VLOOKUP('C. Consumer Service Detail'!$F125,'Table of Current Services'!$B$7:$F$36,'Table of Current Services'!$F$5,)="cost","Yes","No"))</f>
        <v/>
      </c>
      <c r="M125" s="130" t="str">
        <f>IFERROR(IF('C. Consumer Service Detail'!$K125="No Match","No",VLOOKUP('C. Consumer Service Detail'!$C125,'B. Consumer Budget'!$E$11:$F$2010,2,FALSE)),"")</f>
        <v/>
      </c>
      <c r="P125" s="77"/>
      <c r="Q125" s="77"/>
    </row>
    <row r="126" spans="2:17" x14ac:dyDescent="0.25">
      <c r="B126" s="186">
        <f t="shared" si="3"/>
        <v>116</v>
      </c>
      <c r="C126" s="183" t="str">
        <f t="array" ref="C126">IF(OR('C. Consumer Service Detail'!$D126="",'C. Consumer Service Detail'!$E126=""),"",INDEX('B. Consumer Budget'!$E$11:$E$2010,MATCH(1,IF('B. Consumer Budget'!$C$11:$C$2010='C. Consumer Service Detail'!$D126,IF('B. Consumer Budget'!$D$11:$D$2010='C. Consumer Service Detail'!$E126,1)),0)))</f>
        <v/>
      </c>
      <c r="D126" s="171"/>
      <c r="E126" s="79"/>
      <c r="F126" s="100"/>
      <c r="G126" s="196"/>
      <c r="H126" s="175" t="str">
        <f>IF('C. Consumer Service Detail'!$F126="","",IF('C. Consumer Service Detail'!$F126="",VLOOKUP('C. Consumer Service Detail'!$F126,'Table of Current Services'!$B$7:$F$36,'Table of Current Services'!$E$5,FALSE),VLOOKUP('C. Consumer Service Detail'!$F126,'Table of Current Services'!$B$7:$F$36,'Table of Current Services'!$D$5,FALSE)))</f>
        <v/>
      </c>
      <c r="I126" s="156"/>
      <c r="J126" s="146" t="str">
        <f t="shared" si="2"/>
        <v/>
      </c>
      <c r="K126" s="138" t="str">
        <f>IF('C. Consumer Service Detail'!$F126="","",IF('C. Consumer Service Detail'!$F126="",VLOOKUP('C. Consumer Service Detail'!$F126,'Table of Current Services'!$B$7:$F$36,'Table of Current Services'!$E$5,FALSE),VLOOKUP('C. Consumer Service Detail'!$F126,'Table of Current Services'!$B$7:$F$36,'Table of Current Services'!$E$5,FALSE)))</f>
        <v/>
      </c>
      <c r="L126" s="130" t="str">
        <f>IF('C. Consumer Service Detail'!$F126="","",IF(VLOOKUP('C. Consumer Service Detail'!$F126,'Table of Current Services'!$B$7:$F$36,'Table of Current Services'!$F$5,)="cost","Yes","No"))</f>
        <v/>
      </c>
      <c r="M126" s="130" t="str">
        <f>IFERROR(IF('C. Consumer Service Detail'!$K126="No Match","No",VLOOKUP('C. Consumer Service Detail'!$C126,'B. Consumer Budget'!$E$11:$F$2010,2,FALSE)),"")</f>
        <v/>
      </c>
      <c r="P126" s="77"/>
      <c r="Q126" s="77"/>
    </row>
    <row r="127" spans="2:17" x14ac:dyDescent="0.25">
      <c r="B127" s="186">
        <f t="shared" si="3"/>
        <v>117</v>
      </c>
      <c r="C127" s="183" t="str">
        <f t="array" ref="C127">IF(OR('C. Consumer Service Detail'!$D127="",'C. Consumer Service Detail'!$E127=""),"",INDEX('B. Consumer Budget'!$E$11:$E$2010,MATCH(1,IF('B. Consumer Budget'!$C$11:$C$2010='C. Consumer Service Detail'!$D127,IF('B. Consumer Budget'!$D$11:$D$2010='C. Consumer Service Detail'!$E127,1)),0)))</f>
        <v/>
      </c>
      <c r="D127" s="170"/>
      <c r="E127" s="81"/>
      <c r="F127" s="101"/>
      <c r="G127" s="197"/>
      <c r="H127" s="175" t="str">
        <f>IF('C. Consumer Service Detail'!$F127="","",IF('C. Consumer Service Detail'!$F127="",VLOOKUP('C. Consumer Service Detail'!$F127,'Table of Current Services'!$B$7:$F$36,'Table of Current Services'!$E$5,FALSE),VLOOKUP('C. Consumer Service Detail'!$F127,'Table of Current Services'!$B$7:$F$36,'Table of Current Services'!$D$5,FALSE)))</f>
        <v/>
      </c>
      <c r="I127" s="157"/>
      <c r="J127" s="146" t="str">
        <f t="shared" si="2"/>
        <v/>
      </c>
      <c r="K127" s="138" t="str">
        <f>IF('C. Consumer Service Detail'!$F127="","",IF('C. Consumer Service Detail'!$F127="",VLOOKUP('C. Consumer Service Detail'!$F127,'Table of Current Services'!$B$7:$F$36,'Table of Current Services'!$E$5,FALSE),VLOOKUP('C. Consumer Service Detail'!$F127,'Table of Current Services'!$B$7:$F$36,'Table of Current Services'!$E$5,FALSE)))</f>
        <v/>
      </c>
      <c r="L127" s="130" t="str">
        <f>IF('C. Consumer Service Detail'!$F127="","",IF(VLOOKUP('C. Consumer Service Detail'!$F127,'Table of Current Services'!$B$7:$F$36,'Table of Current Services'!$F$5,)="cost","Yes","No"))</f>
        <v/>
      </c>
      <c r="M127" s="130" t="str">
        <f>IFERROR(IF('C. Consumer Service Detail'!$K127="No Match","No",VLOOKUP('C. Consumer Service Detail'!$C127,'B. Consumer Budget'!$E$11:$F$2010,2,FALSE)),"")</f>
        <v/>
      </c>
      <c r="P127" s="77"/>
      <c r="Q127" s="77"/>
    </row>
    <row r="128" spans="2:17" x14ac:dyDescent="0.25">
      <c r="B128" s="186">
        <f t="shared" si="3"/>
        <v>118</v>
      </c>
      <c r="C128" s="183" t="str">
        <f t="array" ref="C128">IF(OR('C. Consumer Service Detail'!$D128="",'C. Consumer Service Detail'!$E128=""),"",INDEX('B. Consumer Budget'!$E$11:$E$2010,MATCH(1,IF('B. Consumer Budget'!$C$11:$C$2010='C. Consumer Service Detail'!$D128,IF('B. Consumer Budget'!$D$11:$D$2010='C. Consumer Service Detail'!$E128,1)),0)))</f>
        <v/>
      </c>
      <c r="D128" s="171"/>
      <c r="E128" s="79"/>
      <c r="F128" s="100"/>
      <c r="G128" s="196"/>
      <c r="H128" s="175" t="str">
        <f>IF('C. Consumer Service Detail'!$F128="","",IF('C. Consumer Service Detail'!$F128="",VLOOKUP('C. Consumer Service Detail'!$F128,'Table of Current Services'!$B$7:$F$36,'Table of Current Services'!$E$5,FALSE),VLOOKUP('C. Consumer Service Detail'!$F128,'Table of Current Services'!$B$7:$F$36,'Table of Current Services'!$D$5,FALSE)))</f>
        <v/>
      </c>
      <c r="I128" s="156"/>
      <c r="J128" s="146" t="str">
        <f t="shared" si="2"/>
        <v/>
      </c>
      <c r="K128" s="138" t="str">
        <f>IF('C. Consumer Service Detail'!$F128="","",IF('C. Consumer Service Detail'!$F128="",VLOOKUP('C. Consumer Service Detail'!$F128,'Table of Current Services'!$B$7:$F$36,'Table of Current Services'!$E$5,FALSE),VLOOKUP('C. Consumer Service Detail'!$F128,'Table of Current Services'!$B$7:$F$36,'Table of Current Services'!$E$5,FALSE)))</f>
        <v/>
      </c>
      <c r="L128" s="130" t="str">
        <f>IF('C. Consumer Service Detail'!$F128="","",IF(VLOOKUP('C. Consumer Service Detail'!$F128,'Table of Current Services'!$B$7:$F$36,'Table of Current Services'!$F$5,)="cost","Yes","No"))</f>
        <v/>
      </c>
      <c r="M128" s="130" t="str">
        <f>IFERROR(IF('C. Consumer Service Detail'!$K128="No Match","No",VLOOKUP('C. Consumer Service Detail'!$C128,'B. Consumer Budget'!$E$11:$F$2010,2,FALSE)),"")</f>
        <v/>
      </c>
      <c r="P128" s="77"/>
      <c r="Q128" s="77"/>
    </row>
    <row r="129" spans="2:17" x14ac:dyDescent="0.25">
      <c r="B129" s="186">
        <f t="shared" si="3"/>
        <v>119</v>
      </c>
      <c r="C129" s="183" t="str">
        <f t="array" ref="C129">IF(OR('C. Consumer Service Detail'!$D129="",'C. Consumer Service Detail'!$E129=""),"",INDEX('B. Consumer Budget'!$E$11:$E$2010,MATCH(1,IF('B. Consumer Budget'!$C$11:$C$2010='C. Consumer Service Detail'!$D129,IF('B. Consumer Budget'!$D$11:$D$2010='C. Consumer Service Detail'!$E129,1)),0)))</f>
        <v/>
      </c>
      <c r="D129" s="170"/>
      <c r="E129" s="81"/>
      <c r="F129" s="101"/>
      <c r="G129" s="197"/>
      <c r="H129" s="175" t="str">
        <f>IF('C. Consumer Service Detail'!$F129="","",IF('C. Consumer Service Detail'!$F129="",VLOOKUP('C. Consumer Service Detail'!$F129,'Table of Current Services'!$B$7:$F$36,'Table of Current Services'!$E$5,FALSE),VLOOKUP('C. Consumer Service Detail'!$F129,'Table of Current Services'!$B$7:$F$36,'Table of Current Services'!$D$5,FALSE)))</f>
        <v/>
      </c>
      <c r="I129" s="157"/>
      <c r="J129" s="146" t="str">
        <f t="shared" si="2"/>
        <v/>
      </c>
      <c r="K129" s="138" t="str">
        <f>IF('C. Consumer Service Detail'!$F129="","",IF('C. Consumer Service Detail'!$F129="",VLOOKUP('C. Consumer Service Detail'!$F129,'Table of Current Services'!$B$7:$F$36,'Table of Current Services'!$E$5,FALSE),VLOOKUP('C. Consumer Service Detail'!$F129,'Table of Current Services'!$B$7:$F$36,'Table of Current Services'!$E$5,FALSE)))</f>
        <v/>
      </c>
      <c r="L129" s="130" t="str">
        <f>IF('C. Consumer Service Detail'!$F129="","",IF(VLOOKUP('C. Consumer Service Detail'!$F129,'Table of Current Services'!$B$7:$F$36,'Table of Current Services'!$F$5,)="cost","Yes","No"))</f>
        <v/>
      </c>
      <c r="M129" s="130" t="str">
        <f>IFERROR(IF('C. Consumer Service Detail'!$K129="No Match","No",VLOOKUP('C. Consumer Service Detail'!$C129,'B. Consumer Budget'!$E$11:$F$2010,2,FALSE)),"")</f>
        <v/>
      </c>
      <c r="P129" s="77"/>
      <c r="Q129" s="77"/>
    </row>
    <row r="130" spans="2:17" x14ac:dyDescent="0.25">
      <c r="B130" s="186">
        <f t="shared" si="3"/>
        <v>120</v>
      </c>
      <c r="C130" s="183" t="str">
        <f t="array" ref="C130">IF(OR('C. Consumer Service Detail'!$D130="",'C. Consumer Service Detail'!$E130=""),"",INDEX('B. Consumer Budget'!$E$11:$E$2010,MATCH(1,IF('B. Consumer Budget'!$C$11:$C$2010='C. Consumer Service Detail'!$D130,IF('B. Consumer Budget'!$D$11:$D$2010='C. Consumer Service Detail'!$E130,1)),0)))</f>
        <v/>
      </c>
      <c r="D130" s="171"/>
      <c r="E130" s="79"/>
      <c r="F130" s="100"/>
      <c r="G130" s="196"/>
      <c r="H130" s="175" t="str">
        <f>IF('C. Consumer Service Detail'!$F130="","",IF('C. Consumer Service Detail'!$F130="",VLOOKUP('C. Consumer Service Detail'!$F130,'Table of Current Services'!$B$7:$F$36,'Table of Current Services'!$E$5,FALSE),VLOOKUP('C. Consumer Service Detail'!$F130,'Table of Current Services'!$B$7:$F$36,'Table of Current Services'!$D$5,FALSE)))</f>
        <v/>
      </c>
      <c r="I130" s="156"/>
      <c r="J130" s="146" t="str">
        <f t="shared" si="2"/>
        <v/>
      </c>
      <c r="K130" s="138" t="str">
        <f>IF('C. Consumer Service Detail'!$F130="","",IF('C. Consumer Service Detail'!$F130="",VLOOKUP('C. Consumer Service Detail'!$F130,'Table of Current Services'!$B$7:$F$36,'Table of Current Services'!$E$5,FALSE),VLOOKUP('C. Consumer Service Detail'!$F130,'Table of Current Services'!$B$7:$F$36,'Table of Current Services'!$E$5,FALSE)))</f>
        <v/>
      </c>
      <c r="L130" s="130" t="str">
        <f>IF('C. Consumer Service Detail'!$F130="","",IF(VLOOKUP('C. Consumer Service Detail'!$F130,'Table of Current Services'!$B$7:$F$36,'Table of Current Services'!$F$5,)="cost","Yes","No"))</f>
        <v/>
      </c>
      <c r="M130" s="130" t="str">
        <f>IFERROR(IF('C. Consumer Service Detail'!$K130="No Match","No",VLOOKUP('C. Consumer Service Detail'!$C130,'B. Consumer Budget'!$E$11:$F$2010,2,FALSE)),"")</f>
        <v/>
      </c>
      <c r="P130" s="77"/>
      <c r="Q130" s="77"/>
    </row>
    <row r="131" spans="2:17" x14ac:dyDescent="0.25">
      <c r="B131" s="186">
        <f t="shared" si="3"/>
        <v>121</v>
      </c>
      <c r="C131" s="183" t="str">
        <f t="array" ref="C131">IF(OR('C. Consumer Service Detail'!$D131="",'C. Consumer Service Detail'!$E131=""),"",INDEX('B. Consumer Budget'!$E$11:$E$2010,MATCH(1,IF('B. Consumer Budget'!$C$11:$C$2010='C. Consumer Service Detail'!$D131,IF('B. Consumer Budget'!$D$11:$D$2010='C. Consumer Service Detail'!$E131,1)),0)))</f>
        <v/>
      </c>
      <c r="D131" s="170"/>
      <c r="E131" s="81"/>
      <c r="F131" s="101"/>
      <c r="G131" s="197"/>
      <c r="H131" s="175" t="str">
        <f>IF('C. Consumer Service Detail'!$F131="","",IF('C. Consumer Service Detail'!$F131="",VLOOKUP('C. Consumer Service Detail'!$F131,'Table of Current Services'!$B$7:$F$36,'Table of Current Services'!$E$5,FALSE),VLOOKUP('C. Consumer Service Detail'!$F131,'Table of Current Services'!$B$7:$F$36,'Table of Current Services'!$D$5,FALSE)))</f>
        <v/>
      </c>
      <c r="I131" s="157"/>
      <c r="J131" s="146" t="str">
        <f t="shared" si="2"/>
        <v/>
      </c>
      <c r="K131" s="138" t="str">
        <f>IF('C. Consumer Service Detail'!$F131="","",IF('C. Consumer Service Detail'!$F131="",VLOOKUP('C. Consumer Service Detail'!$F131,'Table of Current Services'!$B$7:$F$36,'Table of Current Services'!$E$5,FALSE),VLOOKUP('C. Consumer Service Detail'!$F131,'Table of Current Services'!$B$7:$F$36,'Table of Current Services'!$E$5,FALSE)))</f>
        <v/>
      </c>
      <c r="L131" s="130" t="str">
        <f>IF('C. Consumer Service Detail'!$F131="","",IF(VLOOKUP('C. Consumer Service Detail'!$F131,'Table of Current Services'!$B$7:$F$36,'Table of Current Services'!$F$5,)="cost","Yes","No"))</f>
        <v/>
      </c>
      <c r="M131" s="130" t="str">
        <f>IFERROR(IF('C. Consumer Service Detail'!$K131="No Match","No",VLOOKUP('C. Consumer Service Detail'!$C131,'B. Consumer Budget'!$E$11:$F$2010,2,FALSE)),"")</f>
        <v/>
      </c>
      <c r="P131" s="77"/>
      <c r="Q131" s="77"/>
    </row>
    <row r="132" spans="2:17" x14ac:dyDescent="0.25">
      <c r="B132" s="186">
        <f t="shared" si="3"/>
        <v>122</v>
      </c>
      <c r="C132" s="183" t="str">
        <f t="array" ref="C132">IF(OR('C. Consumer Service Detail'!$D132="",'C. Consumer Service Detail'!$E132=""),"",INDEX('B. Consumer Budget'!$E$11:$E$2010,MATCH(1,IF('B. Consumer Budget'!$C$11:$C$2010='C. Consumer Service Detail'!$D132,IF('B. Consumer Budget'!$D$11:$D$2010='C. Consumer Service Detail'!$E132,1)),0)))</f>
        <v/>
      </c>
      <c r="D132" s="171"/>
      <c r="E132" s="79"/>
      <c r="F132" s="100"/>
      <c r="G132" s="196"/>
      <c r="H132" s="175" t="str">
        <f>IF('C. Consumer Service Detail'!$F132="","",IF('C. Consumer Service Detail'!$F132="",VLOOKUP('C. Consumer Service Detail'!$F132,'Table of Current Services'!$B$7:$F$36,'Table of Current Services'!$E$5,FALSE),VLOOKUP('C. Consumer Service Detail'!$F132,'Table of Current Services'!$B$7:$F$36,'Table of Current Services'!$D$5,FALSE)))</f>
        <v/>
      </c>
      <c r="I132" s="156"/>
      <c r="J132" s="146" t="str">
        <f t="shared" si="2"/>
        <v/>
      </c>
      <c r="K132" s="138" t="str">
        <f>IF('C. Consumer Service Detail'!$F132="","",IF('C. Consumer Service Detail'!$F132="",VLOOKUP('C. Consumer Service Detail'!$F132,'Table of Current Services'!$B$7:$F$36,'Table of Current Services'!$E$5,FALSE),VLOOKUP('C. Consumer Service Detail'!$F132,'Table of Current Services'!$B$7:$F$36,'Table of Current Services'!$E$5,FALSE)))</f>
        <v/>
      </c>
      <c r="L132" s="130" t="str">
        <f>IF('C. Consumer Service Detail'!$F132="","",IF(VLOOKUP('C. Consumer Service Detail'!$F132,'Table of Current Services'!$B$7:$F$36,'Table of Current Services'!$F$5,)="cost","Yes","No"))</f>
        <v/>
      </c>
      <c r="M132" s="130" t="str">
        <f>IFERROR(IF('C. Consumer Service Detail'!$K132="No Match","No",VLOOKUP('C. Consumer Service Detail'!$C132,'B. Consumer Budget'!$E$11:$F$2010,2,FALSE)),"")</f>
        <v/>
      </c>
      <c r="P132" s="77"/>
      <c r="Q132" s="77"/>
    </row>
    <row r="133" spans="2:17" x14ac:dyDescent="0.25">
      <c r="B133" s="186">
        <f t="shared" si="3"/>
        <v>123</v>
      </c>
      <c r="C133" s="183" t="str">
        <f t="array" ref="C133">IF(OR('C. Consumer Service Detail'!$D133="",'C. Consumer Service Detail'!$E133=""),"",INDEX('B. Consumer Budget'!$E$11:$E$2010,MATCH(1,IF('B. Consumer Budget'!$C$11:$C$2010='C. Consumer Service Detail'!$D133,IF('B. Consumer Budget'!$D$11:$D$2010='C. Consumer Service Detail'!$E133,1)),0)))</f>
        <v/>
      </c>
      <c r="D133" s="170"/>
      <c r="E133" s="81"/>
      <c r="F133" s="101"/>
      <c r="G133" s="197"/>
      <c r="H133" s="175" t="str">
        <f>IF('C. Consumer Service Detail'!$F133="","",IF('C. Consumer Service Detail'!$F133="",VLOOKUP('C. Consumer Service Detail'!$F133,'Table of Current Services'!$B$7:$F$36,'Table of Current Services'!$E$5,FALSE),VLOOKUP('C. Consumer Service Detail'!$F133,'Table of Current Services'!$B$7:$F$36,'Table of Current Services'!$D$5,FALSE)))</f>
        <v/>
      </c>
      <c r="I133" s="157"/>
      <c r="J133" s="146" t="str">
        <f t="shared" si="2"/>
        <v/>
      </c>
      <c r="K133" s="138" t="str">
        <f>IF('C. Consumer Service Detail'!$F133="","",IF('C. Consumer Service Detail'!$F133="",VLOOKUP('C. Consumer Service Detail'!$F133,'Table of Current Services'!$B$7:$F$36,'Table of Current Services'!$E$5,FALSE),VLOOKUP('C. Consumer Service Detail'!$F133,'Table of Current Services'!$B$7:$F$36,'Table of Current Services'!$E$5,FALSE)))</f>
        <v/>
      </c>
      <c r="L133" s="130" t="str">
        <f>IF('C. Consumer Service Detail'!$F133="","",IF(VLOOKUP('C. Consumer Service Detail'!$F133,'Table of Current Services'!$B$7:$F$36,'Table of Current Services'!$F$5,)="cost","Yes","No"))</f>
        <v/>
      </c>
      <c r="M133" s="130" t="str">
        <f>IFERROR(IF('C. Consumer Service Detail'!$K133="No Match","No",VLOOKUP('C. Consumer Service Detail'!$C133,'B. Consumer Budget'!$E$11:$F$2010,2,FALSE)),"")</f>
        <v/>
      </c>
      <c r="P133" s="77"/>
      <c r="Q133" s="77"/>
    </row>
    <row r="134" spans="2:17" x14ac:dyDescent="0.25">
      <c r="B134" s="186">
        <f t="shared" si="3"/>
        <v>124</v>
      </c>
      <c r="C134" s="183" t="str">
        <f t="array" ref="C134">IF(OR('C. Consumer Service Detail'!$D134="",'C. Consumer Service Detail'!$E134=""),"",INDEX('B. Consumer Budget'!$E$11:$E$2010,MATCH(1,IF('B. Consumer Budget'!$C$11:$C$2010='C. Consumer Service Detail'!$D134,IF('B. Consumer Budget'!$D$11:$D$2010='C. Consumer Service Detail'!$E134,1)),0)))</f>
        <v/>
      </c>
      <c r="D134" s="171"/>
      <c r="E134" s="79"/>
      <c r="F134" s="100"/>
      <c r="G134" s="196"/>
      <c r="H134" s="175" t="str">
        <f>IF('C. Consumer Service Detail'!$F134="","",IF('C. Consumer Service Detail'!$F134="",VLOOKUP('C. Consumer Service Detail'!$F134,'Table of Current Services'!$B$7:$F$36,'Table of Current Services'!$E$5,FALSE),VLOOKUP('C. Consumer Service Detail'!$F134,'Table of Current Services'!$B$7:$F$36,'Table of Current Services'!$D$5,FALSE)))</f>
        <v/>
      </c>
      <c r="I134" s="156"/>
      <c r="J134" s="146" t="str">
        <f t="shared" si="2"/>
        <v/>
      </c>
      <c r="K134" s="138" t="str">
        <f>IF('C. Consumer Service Detail'!$F134="","",IF('C. Consumer Service Detail'!$F134="",VLOOKUP('C. Consumer Service Detail'!$F134,'Table of Current Services'!$B$7:$F$36,'Table of Current Services'!$E$5,FALSE),VLOOKUP('C. Consumer Service Detail'!$F134,'Table of Current Services'!$B$7:$F$36,'Table of Current Services'!$E$5,FALSE)))</f>
        <v/>
      </c>
      <c r="L134" s="130" t="str">
        <f>IF('C. Consumer Service Detail'!$F134="","",IF(VLOOKUP('C. Consumer Service Detail'!$F134,'Table of Current Services'!$B$7:$F$36,'Table of Current Services'!$F$5,)="cost","Yes","No"))</f>
        <v/>
      </c>
      <c r="M134" s="130" t="str">
        <f>IFERROR(IF('C. Consumer Service Detail'!$K134="No Match","No",VLOOKUP('C. Consumer Service Detail'!$C134,'B. Consumer Budget'!$E$11:$F$2010,2,FALSE)),"")</f>
        <v/>
      </c>
      <c r="P134" s="77"/>
      <c r="Q134" s="77"/>
    </row>
    <row r="135" spans="2:17" x14ac:dyDescent="0.25">
      <c r="B135" s="186">
        <f t="shared" si="3"/>
        <v>125</v>
      </c>
      <c r="C135" s="183" t="str">
        <f t="array" ref="C135">IF(OR('C. Consumer Service Detail'!$D135="",'C. Consumer Service Detail'!$E135=""),"",INDEX('B. Consumer Budget'!$E$11:$E$2010,MATCH(1,IF('B. Consumer Budget'!$C$11:$C$2010='C. Consumer Service Detail'!$D135,IF('B. Consumer Budget'!$D$11:$D$2010='C. Consumer Service Detail'!$E135,1)),0)))</f>
        <v/>
      </c>
      <c r="D135" s="170"/>
      <c r="E135" s="81"/>
      <c r="F135" s="101"/>
      <c r="G135" s="197"/>
      <c r="H135" s="175" t="str">
        <f>IF('C. Consumer Service Detail'!$F135="","",IF('C. Consumer Service Detail'!$F135="",VLOOKUP('C. Consumer Service Detail'!$F135,'Table of Current Services'!$B$7:$F$36,'Table of Current Services'!$E$5,FALSE),VLOOKUP('C. Consumer Service Detail'!$F135,'Table of Current Services'!$B$7:$F$36,'Table of Current Services'!$D$5,FALSE)))</f>
        <v/>
      </c>
      <c r="I135" s="157"/>
      <c r="J135" s="146" t="str">
        <f t="shared" si="2"/>
        <v/>
      </c>
      <c r="K135" s="138" t="str">
        <f>IF('C. Consumer Service Detail'!$F135="","",IF('C. Consumer Service Detail'!$F135="",VLOOKUP('C. Consumer Service Detail'!$F135,'Table of Current Services'!$B$7:$F$36,'Table of Current Services'!$E$5,FALSE),VLOOKUP('C. Consumer Service Detail'!$F135,'Table of Current Services'!$B$7:$F$36,'Table of Current Services'!$E$5,FALSE)))</f>
        <v/>
      </c>
      <c r="L135" s="130" t="str">
        <f>IF('C. Consumer Service Detail'!$F135="","",IF(VLOOKUP('C. Consumer Service Detail'!$F135,'Table of Current Services'!$B$7:$F$36,'Table of Current Services'!$F$5,)="cost","Yes","No"))</f>
        <v/>
      </c>
      <c r="M135" s="130" t="str">
        <f>IFERROR(IF('C. Consumer Service Detail'!$K135="No Match","No",VLOOKUP('C. Consumer Service Detail'!$C135,'B. Consumer Budget'!$E$11:$F$2010,2,FALSE)),"")</f>
        <v/>
      </c>
      <c r="P135" s="77"/>
      <c r="Q135" s="77"/>
    </row>
    <row r="136" spans="2:17" x14ac:dyDescent="0.25">
      <c r="B136" s="186">
        <f t="shared" si="3"/>
        <v>126</v>
      </c>
      <c r="C136" s="183" t="str">
        <f t="array" ref="C136">IF(OR('C. Consumer Service Detail'!$D136="",'C. Consumer Service Detail'!$E136=""),"",INDEX('B. Consumer Budget'!$E$11:$E$2010,MATCH(1,IF('B. Consumer Budget'!$C$11:$C$2010='C. Consumer Service Detail'!$D136,IF('B. Consumer Budget'!$D$11:$D$2010='C. Consumer Service Detail'!$E136,1)),0)))</f>
        <v/>
      </c>
      <c r="D136" s="171"/>
      <c r="E136" s="79"/>
      <c r="F136" s="100"/>
      <c r="G136" s="196"/>
      <c r="H136" s="175" t="str">
        <f>IF('C. Consumer Service Detail'!$F136="","",IF('C. Consumer Service Detail'!$F136="",VLOOKUP('C. Consumer Service Detail'!$F136,'Table of Current Services'!$B$7:$F$36,'Table of Current Services'!$E$5,FALSE),VLOOKUP('C. Consumer Service Detail'!$F136,'Table of Current Services'!$B$7:$F$36,'Table of Current Services'!$D$5,FALSE)))</f>
        <v/>
      </c>
      <c r="I136" s="156"/>
      <c r="J136" s="146" t="str">
        <f t="shared" si="2"/>
        <v/>
      </c>
      <c r="K136" s="138" t="str">
        <f>IF('C. Consumer Service Detail'!$F136="","",IF('C. Consumer Service Detail'!$F136="",VLOOKUP('C. Consumer Service Detail'!$F136,'Table of Current Services'!$B$7:$F$36,'Table of Current Services'!$E$5,FALSE),VLOOKUP('C. Consumer Service Detail'!$F136,'Table of Current Services'!$B$7:$F$36,'Table of Current Services'!$E$5,FALSE)))</f>
        <v/>
      </c>
      <c r="L136" s="130" t="str">
        <f>IF('C. Consumer Service Detail'!$F136="","",IF(VLOOKUP('C. Consumer Service Detail'!$F136,'Table of Current Services'!$B$7:$F$36,'Table of Current Services'!$F$5,)="cost","Yes","No"))</f>
        <v/>
      </c>
      <c r="M136" s="130" t="str">
        <f>IFERROR(IF('C. Consumer Service Detail'!$K136="No Match","No",VLOOKUP('C. Consumer Service Detail'!$C136,'B. Consumer Budget'!$E$11:$F$2010,2,FALSE)),"")</f>
        <v/>
      </c>
      <c r="P136" s="77"/>
      <c r="Q136" s="77"/>
    </row>
    <row r="137" spans="2:17" x14ac:dyDescent="0.25">
      <c r="B137" s="186">
        <f t="shared" si="3"/>
        <v>127</v>
      </c>
      <c r="C137" s="183" t="str">
        <f t="array" ref="C137">IF(OR('C. Consumer Service Detail'!$D137="",'C. Consumer Service Detail'!$E137=""),"",INDEX('B. Consumer Budget'!$E$11:$E$2010,MATCH(1,IF('B. Consumer Budget'!$C$11:$C$2010='C. Consumer Service Detail'!$D137,IF('B. Consumer Budget'!$D$11:$D$2010='C. Consumer Service Detail'!$E137,1)),0)))</f>
        <v/>
      </c>
      <c r="D137" s="170"/>
      <c r="E137" s="81"/>
      <c r="F137" s="101"/>
      <c r="G137" s="197"/>
      <c r="H137" s="175" t="str">
        <f>IF('C. Consumer Service Detail'!$F137="","",IF('C. Consumer Service Detail'!$F137="",VLOOKUP('C. Consumer Service Detail'!$F137,'Table of Current Services'!$B$7:$F$36,'Table of Current Services'!$E$5,FALSE),VLOOKUP('C. Consumer Service Detail'!$F137,'Table of Current Services'!$B$7:$F$36,'Table of Current Services'!$D$5,FALSE)))</f>
        <v/>
      </c>
      <c r="I137" s="157"/>
      <c r="J137" s="146" t="str">
        <f t="shared" si="2"/>
        <v/>
      </c>
      <c r="K137" s="138" t="str">
        <f>IF('C. Consumer Service Detail'!$F137="","",IF('C. Consumer Service Detail'!$F137="",VLOOKUP('C. Consumer Service Detail'!$F137,'Table of Current Services'!$B$7:$F$36,'Table of Current Services'!$E$5,FALSE),VLOOKUP('C. Consumer Service Detail'!$F137,'Table of Current Services'!$B$7:$F$36,'Table of Current Services'!$E$5,FALSE)))</f>
        <v/>
      </c>
      <c r="L137" s="130" t="str">
        <f>IF('C. Consumer Service Detail'!$F137="","",IF(VLOOKUP('C. Consumer Service Detail'!$F137,'Table of Current Services'!$B$7:$F$36,'Table of Current Services'!$F$5,)="cost","Yes","No"))</f>
        <v/>
      </c>
      <c r="M137" s="130" t="str">
        <f>IFERROR(IF('C. Consumer Service Detail'!$K137="No Match","No",VLOOKUP('C. Consumer Service Detail'!$C137,'B. Consumer Budget'!$E$11:$F$2010,2,FALSE)),"")</f>
        <v/>
      </c>
      <c r="P137" s="77"/>
      <c r="Q137" s="77"/>
    </row>
    <row r="138" spans="2:17" x14ac:dyDescent="0.25">
      <c r="B138" s="186">
        <f t="shared" si="3"/>
        <v>128</v>
      </c>
      <c r="C138" s="183" t="str">
        <f t="array" ref="C138">IF(OR('C. Consumer Service Detail'!$D138="",'C. Consumer Service Detail'!$E138=""),"",INDEX('B. Consumer Budget'!$E$11:$E$2010,MATCH(1,IF('B. Consumer Budget'!$C$11:$C$2010='C. Consumer Service Detail'!$D138,IF('B. Consumer Budget'!$D$11:$D$2010='C. Consumer Service Detail'!$E138,1)),0)))</f>
        <v/>
      </c>
      <c r="D138" s="171"/>
      <c r="E138" s="79"/>
      <c r="F138" s="100"/>
      <c r="G138" s="196"/>
      <c r="H138" s="175" t="str">
        <f>IF('C. Consumer Service Detail'!$F138="","",IF('C. Consumer Service Detail'!$F138="",VLOOKUP('C. Consumer Service Detail'!$F138,'Table of Current Services'!$B$7:$F$36,'Table of Current Services'!$E$5,FALSE),VLOOKUP('C. Consumer Service Detail'!$F138,'Table of Current Services'!$B$7:$F$36,'Table of Current Services'!$D$5,FALSE)))</f>
        <v/>
      </c>
      <c r="I138" s="156"/>
      <c r="J138" s="146" t="str">
        <f t="shared" si="2"/>
        <v/>
      </c>
      <c r="K138" s="138" t="str">
        <f>IF('C. Consumer Service Detail'!$F138="","",IF('C. Consumer Service Detail'!$F138="",VLOOKUP('C. Consumer Service Detail'!$F138,'Table of Current Services'!$B$7:$F$36,'Table of Current Services'!$E$5,FALSE),VLOOKUP('C. Consumer Service Detail'!$F138,'Table of Current Services'!$B$7:$F$36,'Table of Current Services'!$E$5,FALSE)))</f>
        <v/>
      </c>
      <c r="L138" s="130" t="str">
        <f>IF('C. Consumer Service Detail'!$F138="","",IF(VLOOKUP('C. Consumer Service Detail'!$F138,'Table of Current Services'!$B$7:$F$36,'Table of Current Services'!$F$5,)="cost","Yes","No"))</f>
        <v/>
      </c>
      <c r="M138" s="130" t="str">
        <f>IFERROR(IF('C. Consumer Service Detail'!$K138="No Match","No",VLOOKUP('C. Consumer Service Detail'!$C138,'B. Consumer Budget'!$E$11:$F$2010,2,FALSE)),"")</f>
        <v/>
      </c>
      <c r="P138" s="77"/>
      <c r="Q138" s="77"/>
    </row>
    <row r="139" spans="2:17" x14ac:dyDescent="0.25">
      <c r="B139" s="186">
        <f t="shared" si="3"/>
        <v>129</v>
      </c>
      <c r="C139" s="183" t="str">
        <f t="array" ref="C139">IF(OR('C. Consumer Service Detail'!$D139="",'C. Consumer Service Detail'!$E139=""),"",INDEX('B. Consumer Budget'!$E$11:$E$2010,MATCH(1,IF('B. Consumer Budget'!$C$11:$C$2010='C. Consumer Service Detail'!$D139,IF('B. Consumer Budget'!$D$11:$D$2010='C. Consumer Service Detail'!$E139,1)),0)))</f>
        <v/>
      </c>
      <c r="D139" s="170"/>
      <c r="E139" s="81"/>
      <c r="F139" s="101"/>
      <c r="G139" s="197"/>
      <c r="H139" s="175" t="str">
        <f>IF('C. Consumer Service Detail'!$F139="","",IF('C. Consumer Service Detail'!$F139="",VLOOKUP('C. Consumer Service Detail'!$F139,'Table of Current Services'!$B$7:$F$36,'Table of Current Services'!$E$5,FALSE),VLOOKUP('C. Consumer Service Detail'!$F139,'Table of Current Services'!$B$7:$F$36,'Table of Current Services'!$D$5,FALSE)))</f>
        <v/>
      </c>
      <c r="I139" s="157"/>
      <c r="J139" s="146" t="str">
        <f t="shared" ref="J139:J202" si="4">IFERROR(IF($H139&gt;0,$H139*$I139,$I139),"")</f>
        <v/>
      </c>
      <c r="K139" s="138" t="str">
        <f>IF('C. Consumer Service Detail'!$F139="","",IF('C. Consumer Service Detail'!$F139="",VLOOKUP('C. Consumer Service Detail'!$F139,'Table of Current Services'!$B$7:$F$36,'Table of Current Services'!$E$5,FALSE),VLOOKUP('C. Consumer Service Detail'!$F139,'Table of Current Services'!$B$7:$F$36,'Table of Current Services'!$E$5,FALSE)))</f>
        <v/>
      </c>
      <c r="L139" s="130" t="str">
        <f>IF('C. Consumer Service Detail'!$F139="","",IF(VLOOKUP('C. Consumer Service Detail'!$F139,'Table of Current Services'!$B$7:$F$36,'Table of Current Services'!$F$5,)="cost","Yes","No"))</f>
        <v/>
      </c>
      <c r="M139" s="130" t="str">
        <f>IFERROR(IF('C. Consumer Service Detail'!$K139="No Match","No",VLOOKUP('C. Consumer Service Detail'!$C139,'B. Consumer Budget'!$E$11:$F$2010,2,FALSE)),"")</f>
        <v/>
      </c>
      <c r="P139" s="77"/>
      <c r="Q139" s="77"/>
    </row>
    <row r="140" spans="2:17" x14ac:dyDescent="0.25">
      <c r="B140" s="186">
        <f t="shared" si="3"/>
        <v>130</v>
      </c>
      <c r="C140" s="183" t="str">
        <f t="array" ref="C140">IF(OR('C. Consumer Service Detail'!$D140="",'C. Consumer Service Detail'!$E140=""),"",INDEX('B. Consumer Budget'!$E$11:$E$2010,MATCH(1,IF('B. Consumer Budget'!$C$11:$C$2010='C. Consumer Service Detail'!$D140,IF('B. Consumer Budget'!$D$11:$D$2010='C. Consumer Service Detail'!$E140,1)),0)))</f>
        <v/>
      </c>
      <c r="D140" s="171"/>
      <c r="E140" s="79"/>
      <c r="F140" s="100"/>
      <c r="G140" s="196"/>
      <c r="H140" s="175" t="str">
        <f>IF('C. Consumer Service Detail'!$F140="","",IF('C. Consumer Service Detail'!$F140="",VLOOKUP('C. Consumer Service Detail'!$F140,'Table of Current Services'!$B$7:$F$36,'Table of Current Services'!$E$5,FALSE),VLOOKUP('C. Consumer Service Detail'!$F140,'Table of Current Services'!$B$7:$F$36,'Table of Current Services'!$D$5,FALSE)))</f>
        <v/>
      </c>
      <c r="I140" s="156"/>
      <c r="J140" s="146" t="str">
        <f t="shared" si="4"/>
        <v/>
      </c>
      <c r="K140" s="138" t="str">
        <f>IF('C. Consumer Service Detail'!$F140="","",IF('C. Consumer Service Detail'!$F140="",VLOOKUP('C. Consumer Service Detail'!$F140,'Table of Current Services'!$B$7:$F$36,'Table of Current Services'!$E$5,FALSE),VLOOKUP('C. Consumer Service Detail'!$F140,'Table of Current Services'!$B$7:$F$36,'Table of Current Services'!$E$5,FALSE)))</f>
        <v/>
      </c>
      <c r="L140" s="130" t="str">
        <f>IF('C. Consumer Service Detail'!$F140="","",IF(VLOOKUP('C. Consumer Service Detail'!$F140,'Table of Current Services'!$B$7:$F$36,'Table of Current Services'!$F$5,)="cost","Yes","No"))</f>
        <v/>
      </c>
      <c r="M140" s="130" t="str">
        <f>IFERROR(IF('C. Consumer Service Detail'!$K140="No Match","No",VLOOKUP('C. Consumer Service Detail'!$C140,'B. Consumer Budget'!$E$11:$F$2010,2,FALSE)),"")</f>
        <v/>
      </c>
      <c r="P140" s="77"/>
      <c r="Q140" s="77"/>
    </row>
    <row r="141" spans="2:17" x14ac:dyDescent="0.25">
      <c r="B141" s="186">
        <f t="shared" si="3"/>
        <v>131</v>
      </c>
      <c r="C141" s="183" t="str">
        <f t="array" ref="C141">IF(OR('C. Consumer Service Detail'!$D141="",'C. Consumer Service Detail'!$E141=""),"",INDEX('B. Consumer Budget'!$E$11:$E$2010,MATCH(1,IF('B. Consumer Budget'!$C$11:$C$2010='C. Consumer Service Detail'!$D141,IF('B. Consumer Budget'!$D$11:$D$2010='C. Consumer Service Detail'!$E141,1)),0)))</f>
        <v/>
      </c>
      <c r="D141" s="170"/>
      <c r="E141" s="81"/>
      <c r="F141" s="101"/>
      <c r="G141" s="197"/>
      <c r="H141" s="175" t="str">
        <f>IF('C. Consumer Service Detail'!$F141="","",IF('C. Consumer Service Detail'!$F141="",VLOOKUP('C. Consumer Service Detail'!$F141,'Table of Current Services'!$B$7:$F$36,'Table of Current Services'!$E$5,FALSE),VLOOKUP('C. Consumer Service Detail'!$F141,'Table of Current Services'!$B$7:$F$36,'Table of Current Services'!$D$5,FALSE)))</f>
        <v/>
      </c>
      <c r="I141" s="157"/>
      <c r="J141" s="146" t="str">
        <f t="shared" si="4"/>
        <v/>
      </c>
      <c r="K141" s="138" t="str">
        <f>IF('C. Consumer Service Detail'!$F141="","",IF('C. Consumer Service Detail'!$F141="",VLOOKUP('C. Consumer Service Detail'!$F141,'Table of Current Services'!$B$7:$F$36,'Table of Current Services'!$E$5,FALSE),VLOOKUP('C. Consumer Service Detail'!$F141,'Table of Current Services'!$B$7:$F$36,'Table of Current Services'!$E$5,FALSE)))</f>
        <v/>
      </c>
      <c r="L141" s="130" t="str">
        <f>IF('C. Consumer Service Detail'!$F141="","",IF(VLOOKUP('C. Consumer Service Detail'!$F141,'Table of Current Services'!$B$7:$F$36,'Table of Current Services'!$F$5,)="cost","Yes","No"))</f>
        <v/>
      </c>
      <c r="M141" s="130" t="str">
        <f>IFERROR(IF('C. Consumer Service Detail'!$K141="No Match","No",VLOOKUP('C. Consumer Service Detail'!$C141,'B. Consumer Budget'!$E$11:$F$2010,2,FALSE)),"")</f>
        <v/>
      </c>
      <c r="P141" s="77"/>
      <c r="Q141" s="77"/>
    </row>
    <row r="142" spans="2:17" x14ac:dyDescent="0.25">
      <c r="B142" s="186">
        <f t="shared" si="3"/>
        <v>132</v>
      </c>
      <c r="C142" s="183" t="str">
        <f t="array" ref="C142">IF(OR('C. Consumer Service Detail'!$D142="",'C. Consumer Service Detail'!$E142=""),"",INDEX('B. Consumer Budget'!$E$11:$E$2010,MATCH(1,IF('B. Consumer Budget'!$C$11:$C$2010='C. Consumer Service Detail'!$D142,IF('B. Consumer Budget'!$D$11:$D$2010='C. Consumer Service Detail'!$E142,1)),0)))</f>
        <v/>
      </c>
      <c r="D142" s="171"/>
      <c r="E142" s="79"/>
      <c r="F142" s="100"/>
      <c r="G142" s="196"/>
      <c r="H142" s="175" t="str">
        <f>IF('C. Consumer Service Detail'!$F142="","",IF('C. Consumer Service Detail'!$F142="",VLOOKUP('C. Consumer Service Detail'!$F142,'Table of Current Services'!$B$7:$F$36,'Table of Current Services'!$E$5,FALSE),VLOOKUP('C. Consumer Service Detail'!$F142,'Table of Current Services'!$B$7:$F$36,'Table of Current Services'!$D$5,FALSE)))</f>
        <v/>
      </c>
      <c r="I142" s="156"/>
      <c r="J142" s="146" t="str">
        <f t="shared" si="4"/>
        <v/>
      </c>
      <c r="K142" s="138" t="str">
        <f>IF('C. Consumer Service Detail'!$F142="","",IF('C. Consumer Service Detail'!$F142="",VLOOKUP('C. Consumer Service Detail'!$F142,'Table of Current Services'!$B$7:$F$36,'Table of Current Services'!$E$5,FALSE),VLOOKUP('C. Consumer Service Detail'!$F142,'Table of Current Services'!$B$7:$F$36,'Table of Current Services'!$E$5,FALSE)))</f>
        <v/>
      </c>
      <c r="L142" s="130" t="str">
        <f>IF('C. Consumer Service Detail'!$F142="","",IF(VLOOKUP('C. Consumer Service Detail'!$F142,'Table of Current Services'!$B$7:$F$36,'Table of Current Services'!$F$5,)="cost","Yes","No"))</f>
        <v/>
      </c>
      <c r="M142" s="130" t="str">
        <f>IFERROR(IF('C. Consumer Service Detail'!$K142="No Match","No",VLOOKUP('C. Consumer Service Detail'!$C142,'B. Consumer Budget'!$E$11:$F$2010,2,FALSE)),"")</f>
        <v/>
      </c>
      <c r="P142" s="77"/>
      <c r="Q142" s="77"/>
    </row>
    <row r="143" spans="2:17" x14ac:dyDescent="0.25">
      <c r="B143" s="186">
        <f t="shared" si="3"/>
        <v>133</v>
      </c>
      <c r="C143" s="183" t="str">
        <f t="array" ref="C143">IF(OR('C. Consumer Service Detail'!$D143="",'C. Consumer Service Detail'!$E143=""),"",INDEX('B. Consumer Budget'!$E$11:$E$2010,MATCH(1,IF('B. Consumer Budget'!$C$11:$C$2010='C. Consumer Service Detail'!$D143,IF('B. Consumer Budget'!$D$11:$D$2010='C. Consumer Service Detail'!$E143,1)),0)))</f>
        <v/>
      </c>
      <c r="D143" s="170"/>
      <c r="E143" s="81"/>
      <c r="F143" s="101"/>
      <c r="G143" s="197"/>
      <c r="H143" s="175" t="str">
        <f>IF('C. Consumer Service Detail'!$F143="","",IF('C. Consumer Service Detail'!$F143="",VLOOKUP('C. Consumer Service Detail'!$F143,'Table of Current Services'!$B$7:$F$36,'Table of Current Services'!$E$5,FALSE),VLOOKUP('C. Consumer Service Detail'!$F143,'Table of Current Services'!$B$7:$F$36,'Table of Current Services'!$D$5,FALSE)))</f>
        <v/>
      </c>
      <c r="I143" s="157"/>
      <c r="J143" s="146" t="str">
        <f t="shared" si="4"/>
        <v/>
      </c>
      <c r="K143" s="138" t="str">
        <f>IF('C. Consumer Service Detail'!$F143="","",IF('C. Consumer Service Detail'!$F143="",VLOOKUP('C. Consumer Service Detail'!$F143,'Table of Current Services'!$B$7:$F$36,'Table of Current Services'!$E$5,FALSE),VLOOKUP('C. Consumer Service Detail'!$F143,'Table of Current Services'!$B$7:$F$36,'Table of Current Services'!$E$5,FALSE)))</f>
        <v/>
      </c>
      <c r="L143" s="130" t="str">
        <f>IF('C. Consumer Service Detail'!$F143="","",IF(VLOOKUP('C. Consumer Service Detail'!$F143,'Table of Current Services'!$B$7:$F$36,'Table of Current Services'!$F$5,)="cost","Yes","No"))</f>
        <v/>
      </c>
      <c r="M143" s="130" t="str">
        <f>IFERROR(IF('C. Consumer Service Detail'!$K143="No Match","No",VLOOKUP('C. Consumer Service Detail'!$C143,'B. Consumer Budget'!$E$11:$F$2010,2,FALSE)),"")</f>
        <v/>
      </c>
      <c r="P143" s="77"/>
      <c r="Q143" s="77"/>
    </row>
    <row r="144" spans="2:17" x14ac:dyDescent="0.25">
      <c r="B144" s="186">
        <f t="shared" si="3"/>
        <v>134</v>
      </c>
      <c r="C144" s="183" t="str">
        <f t="array" ref="C144">IF(OR('C. Consumer Service Detail'!$D144="",'C. Consumer Service Detail'!$E144=""),"",INDEX('B. Consumer Budget'!$E$11:$E$2010,MATCH(1,IF('B. Consumer Budget'!$C$11:$C$2010='C. Consumer Service Detail'!$D144,IF('B. Consumer Budget'!$D$11:$D$2010='C. Consumer Service Detail'!$E144,1)),0)))</f>
        <v/>
      </c>
      <c r="D144" s="171"/>
      <c r="E144" s="79"/>
      <c r="F144" s="100"/>
      <c r="G144" s="196"/>
      <c r="H144" s="175" t="str">
        <f>IF('C. Consumer Service Detail'!$F144="","",IF('C. Consumer Service Detail'!$F144="",VLOOKUP('C. Consumer Service Detail'!$F144,'Table of Current Services'!$B$7:$F$36,'Table of Current Services'!$E$5,FALSE),VLOOKUP('C. Consumer Service Detail'!$F144,'Table of Current Services'!$B$7:$F$36,'Table of Current Services'!$D$5,FALSE)))</f>
        <v/>
      </c>
      <c r="I144" s="156"/>
      <c r="J144" s="146" t="str">
        <f t="shared" si="4"/>
        <v/>
      </c>
      <c r="K144" s="138" t="str">
        <f>IF('C. Consumer Service Detail'!$F144="","",IF('C. Consumer Service Detail'!$F144="",VLOOKUP('C. Consumer Service Detail'!$F144,'Table of Current Services'!$B$7:$F$36,'Table of Current Services'!$E$5,FALSE),VLOOKUP('C. Consumer Service Detail'!$F144,'Table of Current Services'!$B$7:$F$36,'Table of Current Services'!$E$5,FALSE)))</f>
        <v/>
      </c>
      <c r="L144" s="130" t="str">
        <f>IF('C. Consumer Service Detail'!$F144="","",IF(VLOOKUP('C. Consumer Service Detail'!$F144,'Table of Current Services'!$B$7:$F$36,'Table of Current Services'!$F$5,)="cost","Yes","No"))</f>
        <v/>
      </c>
      <c r="M144" s="130" t="str">
        <f>IFERROR(IF('C. Consumer Service Detail'!$K144="No Match","No",VLOOKUP('C. Consumer Service Detail'!$C144,'B. Consumer Budget'!$E$11:$F$2010,2,FALSE)),"")</f>
        <v/>
      </c>
      <c r="P144" s="77"/>
      <c r="Q144" s="77"/>
    </row>
    <row r="145" spans="2:17" x14ac:dyDescent="0.25">
      <c r="B145" s="186">
        <f t="shared" si="3"/>
        <v>135</v>
      </c>
      <c r="C145" s="183" t="str">
        <f t="array" ref="C145">IF(OR('C. Consumer Service Detail'!$D145="",'C. Consumer Service Detail'!$E145=""),"",INDEX('B. Consumer Budget'!$E$11:$E$2010,MATCH(1,IF('B. Consumer Budget'!$C$11:$C$2010='C. Consumer Service Detail'!$D145,IF('B. Consumer Budget'!$D$11:$D$2010='C. Consumer Service Detail'!$E145,1)),0)))</f>
        <v/>
      </c>
      <c r="D145" s="170"/>
      <c r="E145" s="81"/>
      <c r="F145" s="101"/>
      <c r="G145" s="197"/>
      <c r="H145" s="175" t="str">
        <f>IF('C. Consumer Service Detail'!$F145="","",IF('C. Consumer Service Detail'!$F145="",VLOOKUP('C. Consumer Service Detail'!$F145,'Table of Current Services'!$B$7:$F$36,'Table of Current Services'!$E$5,FALSE),VLOOKUP('C. Consumer Service Detail'!$F145,'Table of Current Services'!$B$7:$F$36,'Table of Current Services'!$D$5,FALSE)))</f>
        <v/>
      </c>
      <c r="I145" s="157"/>
      <c r="J145" s="146" t="str">
        <f t="shared" si="4"/>
        <v/>
      </c>
      <c r="K145" s="138" t="str">
        <f>IF('C. Consumer Service Detail'!$F145="","",IF('C. Consumer Service Detail'!$F145="",VLOOKUP('C. Consumer Service Detail'!$F145,'Table of Current Services'!$B$7:$F$36,'Table of Current Services'!$E$5,FALSE),VLOOKUP('C. Consumer Service Detail'!$F145,'Table of Current Services'!$B$7:$F$36,'Table of Current Services'!$E$5,FALSE)))</f>
        <v/>
      </c>
      <c r="L145" s="130" t="str">
        <f>IF('C. Consumer Service Detail'!$F145="","",IF(VLOOKUP('C. Consumer Service Detail'!$F145,'Table of Current Services'!$B$7:$F$36,'Table of Current Services'!$F$5,)="cost","Yes","No"))</f>
        <v/>
      </c>
      <c r="M145" s="130" t="str">
        <f>IFERROR(IF('C. Consumer Service Detail'!$K145="No Match","No",VLOOKUP('C. Consumer Service Detail'!$C145,'B. Consumer Budget'!$E$11:$F$2010,2,FALSE)),"")</f>
        <v/>
      </c>
      <c r="P145" s="77"/>
      <c r="Q145" s="77"/>
    </row>
    <row r="146" spans="2:17" x14ac:dyDescent="0.25">
      <c r="B146" s="186">
        <f t="shared" si="3"/>
        <v>136</v>
      </c>
      <c r="C146" s="183" t="str">
        <f t="array" ref="C146">IF(OR('C. Consumer Service Detail'!$D146="",'C. Consumer Service Detail'!$E146=""),"",INDEX('B. Consumer Budget'!$E$11:$E$2010,MATCH(1,IF('B. Consumer Budget'!$C$11:$C$2010='C. Consumer Service Detail'!$D146,IF('B. Consumer Budget'!$D$11:$D$2010='C. Consumer Service Detail'!$E146,1)),0)))</f>
        <v/>
      </c>
      <c r="D146" s="171"/>
      <c r="E146" s="79"/>
      <c r="F146" s="100"/>
      <c r="G146" s="196"/>
      <c r="H146" s="175" t="str">
        <f>IF('C. Consumer Service Detail'!$F146="","",IF('C. Consumer Service Detail'!$F146="",VLOOKUP('C. Consumer Service Detail'!$F146,'Table of Current Services'!$B$7:$F$36,'Table of Current Services'!$E$5,FALSE),VLOOKUP('C. Consumer Service Detail'!$F146,'Table of Current Services'!$B$7:$F$36,'Table of Current Services'!$D$5,FALSE)))</f>
        <v/>
      </c>
      <c r="I146" s="156"/>
      <c r="J146" s="146" t="str">
        <f t="shared" si="4"/>
        <v/>
      </c>
      <c r="K146" s="138" t="str">
        <f>IF('C. Consumer Service Detail'!$F146="","",IF('C. Consumer Service Detail'!$F146="",VLOOKUP('C. Consumer Service Detail'!$F146,'Table of Current Services'!$B$7:$F$36,'Table of Current Services'!$E$5,FALSE),VLOOKUP('C. Consumer Service Detail'!$F146,'Table of Current Services'!$B$7:$F$36,'Table of Current Services'!$E$5,FALSE)))</f>
        <v/>
      </c>
      <c r="L146" s="130" t="str">
        <f>IF('C. Consumer Service Detail'!$F146="","",IF(VLOOKUP('C. Consumer Service Detail'!$F146,'Table of Current Services'!$B$7:$F$36,'Table of Current Services'!$F$5,)="cost","Yes","No"))</f>
        <v/>
      </c>
      <c r="M146" s="130" t="str">
        <f>IFERROR(IF('C. Consumer Service Detail'!$K146="No Match","No",VLOOKUP('C. Consumer Service Detail'!$C146,'B. Consumer Budget'!$E$11:$F$2010,2,FALSE)),"")</f>
        <v/>
      </c>
      <c r="P146" s="77"/>
      <c r="Q146" s="77"/>
    </row>
    <row r="147" spans="2:17" x14ac:dyDescent="0.25">
      <c r="B147" s="186">
        <f t="shared" si="3"/>
        <v>137</v>
      </c>
      <c r="C147" s="183" t="str">
        <f t="array" ref="C147">IF(OR('C. Consumer Service Detail'!$D147="",'C. Consumer Service Detail'!$E147=""),"",INDEX('B. Consumer Budget'!$E$11:$E$2010,MATCH(1,IF('B. Consumer Budget'!$C$11:$C$2010='C. Consumer Service Detail'!$D147,IF('B. Consumer Budget'!$D$11:$D$2010='C. Consumer Service Detail'!$E147,1)),0)))</f>
        <v/>
      </c>
      <c r="D147" s="170"/>
      <c r="E147" s="81"/>
      <c r="F147" s="101"/>
      <c r="G147" s="197"/>
      <c r="H147" s="175" t="str">
        <f>IF('C. Consumer Service Detail'!$F147="","",IF('C. Consumer Service Detail'!$F147="",VLOOKUP('C. Consumer Service Detail'!$F147,'Table of Current Services'!$B$7:$F$36,'Table of Current Services'!$E$5,FALSE),VLOOKUP('C. Consumer Service Detail'!$F147,'Table of Current Services'!$B$7:$F$36,'Table of Current Services'!$D$5,FALSE)))</f>
        <v/>
      </c>
      <c r="I147" s="157"/>
      <c r="J147" s="146" t="str">
        <f t="shared" si="4"/>
        <v/>
      </c>
      <c r="K147" s="138" t="str">
        <f>IF('C. Consumer Service Detail'!$F147="","",IF('C. Consumer Service Detail'!$F147="",VLOOKUP('C. Consumer Service Detail'!$F147,'Table of Current Services'!$B$7:$F$36,'Table of Current Services'!$E$5,FALSE),VLOOKUP('C. Consumer Service Detail'!$F147,'Table of Current Services'!$B$7:$F$36,'Table of Current Services'!$E$5,FALSE)))</f>
        <v/>
      </c>
      <c r="L147" s="130" t="str">
        <f>IF('C. Consumer Service Detail'!$F147="","",IF(VLOOKUP('C. Consumer Service Detail'!$F147,'Table of Current Services'!$B$7:$F$36,'Table of Current Services'!$F$5,)="cost","Yes","No"))</f>
        <v/>
      </c>
      <c r="M147" s="130" t="str">
        <f>IFERROR(IF('C. Consumer Service Detail'!$K147="No Match","No",VLOOKUP('C. Consumer Service Detail'!$C147,'B. Consumer Budget'!$E$11:$F$2010,2,FALSE)),"")</f>
        <v/>
      </c>
      <c r="P147" s="77"/>
      <c r="Q147" s="77"/>
    </row>
    <row r="148" spans="2:17" x14ac:dyDescent="0.25">
      <c r="B148" s="186">
        <f t="shared" si="3"/>
        <v>138</v>
      </c>
      <c r="C148" s="183" t="str">
        <f t="array" ref="C148">IF(OR('C. Consumer Service Detail'!$D148="",'C. Consumer Service Detail'!$E148=""),"",INDEX('B. Consumer Budget'!$E$11:$E$2010,MATCH(1,IF('B. Consumer Budget'!$C$11:$C$2010='C. Consumer Service Detail'!$D148,IF('B. Consumer Budget'!$D$11:$D$2010='C. Consumer Service Detail'!$E148,1)),0)))</f>
        <v/>
      </c>
      <c r="D148" s="171"/>
      <c r="E148" s="79"/>
      <c r="F148" s="100"/>
      <c r="G148" s="196"/>
      <c r="H148" s="175" t="str">
        <f>IF('C. Consumer Service Detail'!$F148="","",IF('C. Consumer Service Detail'!$F148="",VLOOKUP('C. Consumer Service Detail'!$F148,'Table of Current Services'!$B$7:$F$36,'Table of Current Services'!$E$5,FALSE),VLOOKUP('C. Consumer Service Detail'!$F148,'Table of Current Services'!$B$7:$F$36,'Table of Current Services'!$D$5,FALSE)))</f>
        <v/>
      </c>
      <c r="I148" s="156"/>
      <c r="J148" s="146" t="str">
        <f t="shared" si="4"/>
        <v/>
      </c>
      <c r="K148" s="138" t="str">
        <f>IF('C. Consumer Service Detail'!$F148="","",IF('C. Consumer Service Detail'!$F148="",VLOOKUP('C. Consumer Service Detail'!$F148,'Table of Current Services'!$B$7:$F$36,'Table of Current Services'!$E$5,FALSE),VLOOKUP('C. Consumer Service Detail'!$F148,'Table of Current Services'!$B$7:$F$36,'Table of Current Services'!$E$5,FALSE)))</f>
        <v/>
      </c>
      <c r="L148" s="130" t="str">
        <f>IF('C. Consumer Service Detail'!$F148="","",IF(VLOOKUP('C. Consumer Service Detail'!$F148,'Table of Current Services'!$B$7:$F$36,'Table of Current Services'!$F$5,)="cost","Yes","No"))</f>
        <v/>
      </c>
      <c r="M148" s="130" t="str">
        <f>IFERROR(IF('C. Consumer Service Detail'!$K148="No Match","No",VLOOKUP('C. Consumer Service Detail'!$C148,'B. Consumer Budget'!$E$11:$F$2010,2,FALSE)),"")</f>
        <v/>
      </c>
      <c r="P148" s="77"/>
      <c r="Q148" s="77"/>
    </row>
    <row r="149" spans="2:17" x14ac:dyDescent="0.25">
      <c r="B149" s="186">
        <f t="shared" si="3"/>
        <v>139</v>
      </c>
      <c r="C149" s="183" t="str">
        <f t="array" ref="C149">IF(OR('C. Consumer Service Detail'!$D149="",'C. Consumer Service Detail'!$E149=""),"",INDEX('B. Consumer Budget'!$E$11:$E$2010,MATCH(1,IF('B. Consumer Budget'!$C$11:$C$2010='C. Consumer Service Detail'!$D149,IF('B. Consumer Budget'!$D$11:$D$2010='C. Consumer Service Detail'!$E149,1)),0)))</f>
        <v/>
      </c>
      <c r="D149" s="170"/>
      <c r="E149" s="81"/>
      <c r="F149" s="101"/>
      <c r="G149" s="197"/>
      <c r="H149" s="175" t="str">
        <f>IF('C. Consumer Service Detail'!$F149="","",IF('C. Consumer Service Detail'!$F149="",VLOOKUP('C. Consumer Service Detail'!$F149,'Table of Current Services'!$B$7:$F$36,'Table of Current Services'!$E$5,FALSE),VLOOKUP('C. Consumer Service Detail'!$F149,'Table of Current Services'!$B$7:$F$36,'Table of Current Services'!$D$5,FALSE)))</f>
        <v/>
      </c>
      <c r="I149" s="157"/>
      <c r="J149" s="146" t="str">
        <f t="shared" si="4"/>
        <v/>
      </c>
      <c r="K149" s="138" t="str">
        <f>IF('C. Consumer Service Detail'!$F149="","",IF('C. Consumer Service Detail'!$F149="",VLOOKUP('C. Consumer Service Detail'!$F149,'Table of Current Services'!$B$7:$F$36,'Table of Current Services'!$E$5,FALSE),VLOOKUP('C. Consumer Service Detail'!$F149,'Table of Current Services'!$B$7:$F$36,'Table of Current Services'!$E$5,FALSE)))</f>
        <v/>
      </c>
      <c r="L149" s="130" t="str">
        <f>IF('C. Consumer Service Detail'!$F149="","",IF(VLOOKUP('C. Consumer Service Detail'!$F149,'Table of Current Services'!$B$7:$F$36,'Table of Current Services'!$F$5,)="cost","Yes","No"))</f>
        <v/>
      </c>
      <c r="M149" s="130" t="str">
        <f>IFERROR(IF('C. Consumer Service Detail'!$K149="No Match","No",VLOOKUP('C. Consumer Service Detail'!$C149,'B. Consumer Budget'!$E$11:$F$2010,2,FALSE)),"")</f>
        <v/>
      </c>
      <c r="P149" s="77"/>
      <c r="Q149" s="77"/>
    </row>
    <row r="150" spans="2:17" x14ac:dyDescent="0.25">
      <c r="B150" s="186">
        <f t="shared" si="3"/>
        <v>140</v>
      </c>
      <c r="C150" s="183" t="str">
        <f t="array" ref="C150">IF(OR('C. Consumer Service Detail'!$D150="",'C. Consumer Service Detail'!$E150=""),"",INDEX('B. Consumer Budget'!$E$11:$E$2010,MATCH(1,IF('B. Consumer Budget'!$C$11:$C$2010='C. Consumer Service Detail'!$D150,IF('B. Consumer Budget'!$D$11:$D$2010='C. Consumer Service Detail'!$E150,1)),0)))</f>
        <v/>
      </c>
      <c r="D150" s="171"/>
      <c r="E150" s="79"/>
      <c r="F150" s="100"/>
      <c r="G150" s="196"/>
      <c r="H150" s="175" t="str">
        <f>IF('C. Consumer Service Detail'!$F150="","",IF('C. Consumer Service Detail'!$F150="",VLOOKUP('C. Consumer Service Detail'!$F150,'Table of Current Services'!$B$7:$F$36,'Table of Current Services'!$E$5,FALSE),VLOOKUP('C. Consumer Service Detail'!$F150,'Table of Current Services'!$B$7:$F$36,'Table of Current Services'!$D$5,FALSE)))</f>
        <v/>
      </c>
      <c r="I150" s="156"/>
      <c r="J150" s="146" t="str">
        <f t="shared" si="4"/>
        <v/>
      </c>
      <c r="K150" s="138" t="str">
        <f>IF('C. Consumer Service Detail'!$F150="","",IF('C. Consumer Service Detail'!$F150="",VLOOKUP('C. Consumer Service Detail'!$F150,'Table of Current Services'!$B$7:$F$36,'Table of Current Services'!$E$5,FALSE),VLOOKUP('C. Consumer Service Detail'!$F150,'Table of Current Services'!$B$7:$F$36,'Table of Current Services'!$E$5,FALSE)))</f>
        <v/>
      </c>
      <c r="L150" s="130" t="str">
        <f>IF('C. Consumer Service Detail'!$F150="","",IF(VLOOKUP('C. Consumer Service Detail'!$F150,'Table of Current Services'!$B$7:$F$36,'Table of Current Services'!$F$5,)="cost","Yes","No"))</f>
        <v/>
      </c>
      <c r="M150" s="130" t="str">
        <f>IFERROR(IF('C. Consumer Service Detail'!$K150="No Match","No",VLOOKUP('C. Consumer Service Detail'!$C150,'B. Consumer Budget'!$E$11:$F$2010,2,FALSE)),"")</f>
        <v/>
      </c>
      <c r="P150" s="77"/>
      <c r="Q150" s="77"/>
    </row>
    <row r="151" spans="2:17" x14ac:dyDescent="0.25">
      <c r="B151" s="186">
        <f t="shared" si="3"/>
        <v>141</v>
      </c>
      <c r="C151" s="183" t="str">
        <f t="array" ref="C151">IF(OR('C. Consumer Service Detail'!$D151="",'C. Consumer Service Detail'!$E151=""),"",INDEX('B. Consumer Budget'!$E$11:$E$2010,MATCH(1,IF('B. Consumer Budget'!$C$11:$C$2010='C. Consumer Service Detail'!$D151,IF('B. Consumer Budget'!$D$11:$D$2010='C. Consumer Service Detail'!$E151,1)),0)))</f>
        <v/>
      </c>
      <c r="D151" s="170"/>
      <c r="E151" s="81"/>
      <c r="F151" s="101"/>
      <c r="G151" s="197"/>
      <c r="H151" s="175" t="str">
        <f>IF('C. Consumer Service Detail'!$F151="","",IF('C. Consumer Service Detail'!$F151="",VLOOKUP('C. Consumer Service Detail'!$F151,'Table of Current Services'!$B$7:$F$36,'Table of Current Services'!$E$5,FALSE),VLOOKUP('C. Consumer Service Detail'!$F151,'Table of Current Services'!$B$7:$F$36,'Table of Current Services'!$D$5,FALSE)))</f>
        <v/>
      </c>
      <c r="I151" s="157"/>
      <c r="J151" s="146" t="str">
        <f t="shared" si="4"/>
        <v/>
      </c>
      <c r="K151" s="138" t="str">
        <f>IF('C. Consumer Service Detail'!$F151="","",IF('C. Consumer Service Detail'!$F151="",VLOOKUP('C. Consumer Service Detail'!$F151,'Table of Current Services'!$B$7:$F$36,'Table of Current Services'!$E$5,FALSE),VLOOKUP('C. Consumer Service Detail'!$F151,'Table of Current Services'!$B$7:$F$36,'Table of Current Services'!$E$5,FALSE)))</f>
        <v/>
      </c>
      <c r="L151" s="130" t="str">
        <f>IF('C. Consumer Service Detail'!$F151="","",IF(VLOOKUP('C. Consumer Service Detail'!$F151,'Table of Current Services'!$B$7:$F$36,'Table of Current Services'!$F$5,)="cost","Yes","No"))</f>
        <v/>
      </c>
      <c r="M151" s="130" t="str">
        <f>IFERROR(IF('C. Consumer Service Detail'!$K151="No Match","No",VLOOKUP('C. Consumer Service Detail'!$C151,'B. Consumer Budget'!$E$11:$F$2010,2,FALSE)),"")</f>
        <v/>
      </c>
      <c r="P151" s="77"/>
      <c r="Q151" s="77"/>
    </row>
    <row r="152" spans="2:17" x14ac:dyDescent="0.25">
      <c r="B152" s="186">
        <f t="shared" si="3"/>
        <v>142</v>
      </c>
      <c r="C152" s="183" t="str">
        <f t="array" ref="C152">IF(OR('C. Consumer Service Detail'!$D152="",'C. Consumer Service Detail'!$E152=""),"",INDEX('B. Consumer Budget'!$E$11:$E$2010,MATCH(1,IF('B. Consumer Budget'!$C$11:$C$2010='C. Consumer Service Detail'!$D152,IF('B. Consumer Budget'!$D$11:$D$2010='C. Consumer Service Detail'!$E152,1)),0)))</f>
        <v/>
      </c>
      <c r="D152" s="171"/>
      <c r="E152" s="79"/>
      <c r="F152" s="100"/>
      <c r="G152" s="196"/>
      <c r="H152" s="175" t="str">
        <f>IF('C. Consumer Service Detail'!$F152="","",IF('C. Consumer Service Detail'!$F152="",VLOOKUP('C. Consumer Service Detail'!$F152,'Table of Current Services'!$B$7:$F$36,'Table of Current Services'!$E$5,FALSE),VLOOKUP('C. Consumer Service Detail'!$F152,'Table of Current Services'!$B$7:$F$36,'Table of Current Services'!$D$5,FALSE)))</f>
        <v/>
      </c>
      <c r="I152" s="156"/>
      <c r="J152" s="146" t="str">
        <f t="shared" si="4"/>
        <v/>
      </c>
      <c r="K152" s="138" t="str">
        <f>IF('C. Consumer Service Detail'!$F152="","",IF('C. Consumer Service Detail'!$F152="",VLOOKUP('C. Consumer Service Detail'!$F152,'Table of Current Services'!$B$7:$F$36,'Table of Current Services'!$E$5,FALSE),VLOOKUP('C. Consumer Service Detail'!$F152,'Table of Current Services'!$B$7:$F$36,'Table of Current Services'!$E$5,FALSE)))</f>
        <v/>
      </c>
      <c r="L152" s="130" t="str">
        <f>IF('C. Consumer Service Detail'!$F152="","",IF(VLOOKUP('C. Consumer Service Detail'!$F152,'Table of Current Services'!$B$7:$F$36,'Table of Current Services'!$F$5,)="cost","Yes","No"))</f>
        <v/>
      </c>
      <c r="M152" s="130" t="str">
        <f>IFERROR(IF('C. Consumer Service Detail'!$K152="No Match","No",VLOOKUP('C. Consumer Service Detail'!$C152,'B. Consumer Budget'!$E$11:$F$2010,2,FALSE)),"")</f>
        <v/>
      </c>
      <c r="P152" s="77"/>
      <c r="Q152" s="77"/>
    </row>
    <row r="153" spans="2:17" x14ac:dyDescent="0.25">
      <c r="B153" s="186">
        <f t="shared" si="3"/>
        <v>143</v>
      </c>
      <c r="C153" s="183" t="str">
        <f t="array" ref="C153">IF(OR('C. Consumer Service Detail'!$D153="",'C. Consumer Service Detail'!$E153=""),"",INDEX('B. Consumer Budget'!$E$11:$E$2010,MATCH(1,IF('B. Consumer Budget'!$C$11:$C$2010='C. Consumer Service Detail'!$D153,IF('B. Consumer Budget'!$D$11:$D$2010='C. Consumer Service Detail'!$E153,1)),0)))</f>
        <v/>
      </c>
      <c r="D153" s="170"/>
      <c r="E153" s="81"/>
      <c r="F153" s="101"/>
      <c r="G153" s="197"/>
      <c r="H153" s="175" t="str">
        <f>IF('C. Consumer Service Detail'!$F153="","",IF('C. Consumer Service Detail'!$F153="",VLOOKUP('C. Consumer Service Detail'!$F153,'Table of Current Services'!$B$7:$F$36,'Table of Current Services'!$E$5,FALSE),VLOOKUP('C. Consumer Service Detail'!$F153,'Table of Current Services'!$B$7:$F$36,'Table of Current Services'!$D$5,FALSE)))</f>
        <v/>
      </c>
      <c r="I153" s="157"/>
      <c r="J153" s="146" t="str">
        <f t="shared" si="4"/>
        <v/>
      </c>
      <c r="K153" s="138" t="str">
        <f>IF('C. Consumer Service Detail'!$F153="","",IF('C. Consumer Service Detail'!$F153="",VLOOKUP('C. Consumer Service Detail'!$F153,'Table of Current Services'!$B$7:$F$36,'Table of Current Services'!$E$5,FALSE),VLOOKUP('C. Consumer Service Detail'!$F153,'Table of Current Services'!$B$7:$F$36,'Table of Current Services'!$E$5,FALSE)))</f>
        <v/>
      </c>
      <c r="L153" s="130" t="str">
        <f>IF('C. Consumer Service Detail'!$F153="","",IF(VLOOKUP('C. Consumer Service Detail'!$F153,'Table of Current Services'!$B$7:$F$36,'Table of Current Services'!$F$5,)="cost","Yes","No"))</f>
        <v/>
      </c>
      <c r="M153" s="130" t="str">
        <f>IFERROR(IF('C. Consumer Service Detail'!$K153="No Match","No",VLOOKUP('C. Consumer Service Detail'!$C153,'B. Consumer Budget'!$E$11:$F$2010,2,FALSE)),"")</f>
        <v/>
      </c>
      <c r="P153" s="77"/>
      <c r="Q153" s="77"/>
    </row>
    <row r="154" spans="2:17" x14ac:dyDescent="0.25">
      <c r="B154" s="186">
        <f t="shared" si="3"/>
        <v>144</v>
      </c>
      <c r="C154" s="183" t="str">
        <f t="array" ref="C154">IF(OR('C. Consumer Service Detail'!$D154="",'C. Consumer Service Detail'!$E154=""),"",INDEX('B. Consumer Budget'!$E$11:$E$2010,MATCH(1,IF('B. Consumer Budget'!$C$11:$C$2010='C. Consumer Service Detail'!$D154,IF('B. Consumer Budget'!$D$11:$D$2010='C. Consumer Service Detail'!$E154,1)),0)))</f>
        <v/>
      </c>
      <c r="D154" s="171"/>
      <c r="E154" s="79"/>
      <c r="F154" s="100"/>
      <c r="G154" s="196"/>
      <c r="H154" s="175" t="str">
        <f>IF('C. Consumer Service Detail'!$F154="","",IF('C. Consumer Service Detail'!$F154="",VLOOKUP('C. Consumer Service Detail'!$F154,'Table of Current Services'!$B$7:$F$36,'Table of Current Services'!$E$5,FALSE),VLOOKUP('C. Consumer Service Detail'!$F154,'Table of Current Services'!$B$7:$F$36,'Table of Current Services'!$D$5,FALSE)))</f>
        <v/>
      </c>
      <c r="I154" s="156"/>
      <c r="J154" s="146" t="str">
        <f t="shared" si="4"/>
        <v/>
      </c>
      <c r="K154" s="138" t="str">
        <f>IF('C. Consumer Service Detail'!$F154="","",IF('C. Consumer Service Detail'!$F154="",VLOOKUP('C. Consumer Service Detail'!$F154,'Table of Current Services'!$B$7:$F$36,'Table of Current Services'!$E$5,FALSE),VLOOKUP('C. Consumer Service Detail'!$F154,'Table of Current Services'!$B$7:$F$36,'Table of Current Services'!$E$5,FALSE)))</f>
        <v/>
      </c>
      <c r="L154" s="130" t="str">
        <f>IF('C. Consumer Service Detail'!$F154="","",IF(VLOOKUP('C. Consumer Service Detail'!$F154,'Table of Current Services'!$B$7:$F$36,'Table of Current Services'!$F$5,)="cost","Yes","No"))</f>
        <v/>
      </c>
      <c r="M154" s="130" t="str">
        <f>IFERROR(IF('C. Consumer Service Detail'!$K154="No Match","No",VLOOKUP('C. Consumer Service Detail'!$C154,'B. Consumer Budget'!$E$11:$F$2010,2,FALSE)),"")</f>
        <v/>
      </c>
      <c r="P154" s="77"/>
      <c r="Q154" s="77"/>
    </row>
    <row r="155" spans="2:17" x14ac:dyDescent="0.25">
      <c r="B155" s="186">
        <f t="shared" si="3"/>
        <v>145</v>
      </c>
      <c r="C155" s="183" t="str">
        <f t="array" ref="C155">IF(OR('C. Consumer Service Detail'!$D155="",'C. Consumer Service Detail'!$E155=""),"",INDEX('B. Consumer Budget'!$E$11:$E$2010,MATCH(1,IF('B. Consumer Budget'!$C$11:$C$2010='C. Consumer Service Detail'!$D155,IF('B. Consumer Budget'!$D$11:$D$2010='C. Consumer Service Detail'!$E155,1)),0)))</f>
        <v/>
      </c>
      <c r="D155" s="170"/>
      <c r="E155" s="81"/>
      <c r="F155" s="101"/>
      <c r="G155" s="197"/>
      <c r="H155" s="175" t="str">
        <f>IF('C. Consumer Service Detail'!$F155="","",IF('C. Consumer Service Detail'!$F155="",VLOOKUP('C. Consumer Service Detail'!$F155,'Table of Current Services'!$B$7:$F$36,'Table of Current Services'!$E$5,FALSE),VLOOKUP('C. Consumer Service Detail'!$F155,'Table of Current Services'!$B$7:$F$36,'Table of Current Services'!$D$5,FALSE)))</f>
        <v/>
      </c>
      <c r="I155" s="157"/>
      <c r="J155" s="146" t="str">
        <f t="shared" si="4"/>
        <v/>
      </c>
      <c r="K155" s="138" t="str">
        <f>IF('C. Consumer Service Detail'!$F155="","",IF('C. Consumer Service Detail'!$F155="",VLOOKUP('C. Consumer Service Detail'!$F155,'Table of Current Services'!$B$7:$F$36,'Table of Current Services'!$E$5,FALSE),VLOOKUP('C. Consumer Service Detail'!$F155,'Table of Current Services'!$B$7:$F$36,'Table of Current Services'!$E$5,FALSE)))</f>
        <v/>
      </c>
      <c r="L155" s="130" t="str">
        <f>IF('C. Consumer Service Detail'!$F155="","",IF(VLOOKUP('C. Consumer Service Detail'!$F155,'Table of Current Services'!$B$7:$F$36,'Table of Current Services'!$F$5,)="cost","Yes","No"))</f>
        <v/>
      </c>
      <c r="M155" s="130" t="str">
        <f>IFERROR(IF('C. Consumer Service Detail'!$K155="No Match","No",VLOOKUP('C. Consumer Service Detail'!$C155,'B. Consumer Budget'!$E$11:$F$2010,2,FALSE)),"")</f>
        <v/>
      </c>
      <c r="P155" s="77"/>
      <c r="Q155" s="77"/>
    </row>
    <row r="156" spans="2:17" x14ac:dyDescent="0.25">
      <c r="B156" s="186">
        <f t="shared" si="3"/>
        <v>146</v>
      </c>
      <c r="C156" s="183" t="str">
        <f t="array" ref="C156">IF(OR('C. Consumer Service Detail'!$D156="",'C. Consumer Service Detail'!$E156=""),"",INDEX('B. Consumer Budget'!$E$11:$E$2010,MATCH(1,IF('B. Consumer Budget'!$C$11:$C$2010='C. Consumer Service Detail'!$D156,IF('B. Consumer Budget'!$D$11:$D$2010='C. Consumer Service Detail'!$E156,1)),0)))</f>
        <v/>
      </c>
      <c r="D156" s="171"/>
      <c r="E156" s="79"/>
      <c r="F156" s="100"/>
      <c r="G156" s="196"/>
      <c r="H156" s="175" t="str">
        <f>IF('C. Consumer Service Detail'!$F156="","",IF('C. Consumer Service Detail'!$F156="",VLOOKUP('C. Consumer Service Detail'!$F156,'Table of Current Services'!$B$7:$F$36,'Table of Current Services'!$E$5,FALSE),VLOOKUP('C. Consumer Service Detail'!$F156,'Table of Current Services'!$B$7:$F$36,'Table of Current Services'!$D$5,FALSE)))</f>
        <v/>
      </c>
      <c r="I156" s="156"/>
      <c r="J156" s="146" t="str">
        <f t="shared" si="4"/>
        <v/>
      </c>
      <c r="K156" s="138" t="str">
        <f>IF('C. Consumer Service Detail'!$F156="","",IF('C. Consumer Service Detail'!$F156="",VLOOKUP('C. Consumer Service Detail'!$F156,'Table of Current Services'!$B$7:$F$36,'Table of Current Services'!$E$5,FALSE),VLOOKUP('C. Consumer Service Detail'!$F156,'Table of Current Services'!$B$7:$F$36,'Table of Current Services'!$E$5,FALSE)))</f>
        <v/>
      </c>
      <c r="L156" s="130" t="str">
        <f>IF('C. Consumer Service Detail'!$F156="","",IF(VLOOKUP('C. Consumer Service Detail'!$F156,'Table of Current Services'!$B$7:$F$36,'Table of Current Services'!$F$5,)="cost","Yes","No"))</f>
        <v/>
      </c>
      <c r="M156" s="130" t="str">
        <f>IFERROR(IF('C. Consumer Service Detail'!$K156="No Match","No",VLOOKUP('C. Consumer Service Detail'!$C156,'B. Consumer Budget'!$E$11:$F$2010,2,FALSE)),"")</f>
        <v/>
      </c>
      <c r="P156" s="77"/>
      <c r="Q156" s="77"/>
    </row>
    <row r="157" spans="2:17" x14ac:dyDescent="0.25">
      <c r="B157" s="186">
        <f t="shared" si="3"/>
        <v>147</v>
      </c>
      <c r="C157" s="183" t="str">
        <f t="array" ref="C157">IF(OR('C. Consumer Service Detail'!$D157="",'C. Consumer Service Detail'!$E157=""),"",INDEX('B. Consumer Budget'!$E$11:$E$2010,MATCH(1,IF('B. Consumer Budget'!$C$11:$C$2010='C. Consumer Service Detail'!$D157,IF('B. Consumer Budget'!$D$11:$D$2010='C. Consumer Service Detail'!$E157,1)),0)))</f>
        <v/>
      </c>
      <c r="D157" s="170"/>
      <c r="E157" s="81"/>
      <c r="F157" s="101"/>
      <c r="G157" s="197"/>
      <c r="H157" s="175" t="str">
        <f>IF('C. Consumer Service Detail'!$F157="","",IF('C. Consumer Service Detail'!$F157="",VLOOKUP('C. Consumer Service Detail'!$F157,'Table of Current Services'!$B$7:$F$36,'Table of Current Services'!$E$5,FALSE),VLOOKUP('C. Consumer Service Detail'!$F157,'Table of Current Services'!$B$7:$F$36,'Table of Current Services'!$D$5,FALSE)))</f>
        <v/>
      </c>
      <c r="I157" s="157"/>
      <c r="J157" s="146" t="str">
        <f t="shared" si="4"/>
        <v/>
      </c>
      <c r="K157" s="138" t="str">
        <f>IF('C. Consumer Service Detail'!$F157="","",IF('C. Consumer Service Detail'!$F157="",VLOOKUP('C. Consumer Service Detail'!$F157,'Table of Current Services'!$B$7:$F$36,'Table of Current Services'!$E$5,FALSE),VLOOKUP('C. Consumer Service Detail'!$F157,'Table of Current Services'!$B$7:$F$36,'Table of Current Services'!$E$5,FALSE)))</f>
        <v/>
      </c>
      <c r="L157" s="130" t="str">
        <f>IF('C. Consumer Service Detail'!$F157="","",IF(VLOOKUP('C. Consumer Service Detail'!$F157,'Table of Current Services'!$B$7:$F$36,'Table of Current Services'!$F$5,)="cost","Yes","No"))</f>
        <v/>
      </c>
      <c r="M157" s="130" t="str">
        <f>IFERROR(IF('C. Consumer Service Detail'!$K157="No Match","No",VLOOKUP('C. Consumer Service Detail'!$C157,'B. Consumer Budget'!$E$11:$F$2010,2,FALSE)),"")</f>
        <v/>
      </c>
      <c r="P157" s="77"/>
      <c r="Q157" s="77"/>
    </row>
    <row r="158" spans="2:17" x14ac:dyDescent="0.25">
      <c r="B158" s="186">
        <f t="shared" si="3"/>
        <v>148</v>
      </c>
      <c r="C158" s="183" t="str">
        <f t="array" ref="C158">IF(OR('C. Consumer Service Detail'!$D158="",'C. Consumer Service Detail'!$E158=""),"",INDEX('B. Consumer Budget'!$E$11:$E$2010,MATCH(1,IF('B. Consumer Budget'!$C$11:$C$2010='C. Consumer Service Detail'!$D158,IF('B. Consumer Budget'!$D$11:$D$2010='C. Consumer Service Detail'!$E158,1)),0)))</f>
        <v/>
      </c>
      <c r="D158" s="171"/>
      <c r="E158" s="79"/>
      <c r="F158" s="100"/>
      <c r="G158" s="196"/>
      <c r="H158" s="175" t="str">
        <f>IF('C. Consumer Service Detail'!$F158="","",IF('C. Consumer Service Detail'!$F158="",VLOOKUP('C. Consumer Service Detail'!$F158,'Table of Current Services'!$B$7:$F$36,'Table of Current Services'!$E$5,FALSE),VLOOKUP('C. Consumer Service Detail'!$F158,'Table of Current Services'!$B$7:$F$36,'Table of Current Services'!$D$5,FALSE)))</f>
        <v/>
      </c>
      <c r="I158" s="156"/>
      <c r="J158" s="146" t="str">
        <f t="shared" si="4"/>
        <v/>
      </c>
      <c r="K158" s="138" t="str">
        <f>IF('C. Consumer Service Detail'!$F158="","",IF('C. Consumer Service Detail'!$F158="",VLOOKUP('C. Consumer Service Detail'!$F158,'Table of Current Services'!$B$7:$F$36,'Table of Current Services'!$E$5,FALSE),VLOOKUP('C. Consumer Service Detail'!$F158,'Table of Current Services'!$B$7:$F$36,'Table of Current Services'!$E$5,FALSE)))</f>
        <v/>
      </c>
      <c r="L158" s="130" t="str">
        <f>IF('C. Consumer Service Detail'!$F158="","",IF(VLOOKUP('C. Consumer Service Detail'!$F158,'Table of Current Services'!$B$7:$F$36,'Table of Current Services'!$F$5,)="cost","Yes","No"))</f>
        <v/>
      </c>
      <c r="M158" s="130" t="str">
        <f>IFERROR(IF('C. Consumer Service Detail'!$K158="No Match","No",VLOOKUP('C. Consumer Service Detail'!$C158,'B. Consumer Budget'!$E$11:$F$2010,2,FALSE)),"")</f>
        <v/>
      </c>
      <c r="P158" s="77"/>
      <c r="Q158" s="77"/>
    </row>
    <row r="159" spans="2:17" x14ac:dyDescent="0.25">
      <c r="B159" s="186">
        <f t="shared" si="3"/>
        <v>149</v>
      </c>
      <c r="C159" s="183" t="str">
        <f t="array" ref="C159">IF(OR('C. Consumer Service Detail'!$D159="",'C. Consumer Service Detail'!$E159=""),"",INDEX('B. Consumer Budget'!$E$11:$E$2010,MATCH(1,IF('B. Consumer Budget'!$C$11:$C$2010='C. Consumer Service Detail'!$D159,IF('B. Consumer Budget'!$D$11:$D$2010='C. Consumer Service Detail'!$E159,1)),0)))</f>
        <v/>
      </c>
      <c r="D159" s="170"/>
      <c r="E159" s="81"/>
      <c r="F159" s="101"/>
      <c r="G159" s="197"/>
      <c r="H159" s="175" t="str">
        <f>IF('C. Consumer Service Detail'!$F159="","",IF('C. Consumer Service Detail'!$F159="",VLOOKUP('C. Consumer Service Detail'!$F159,'Table of Current Services'!$B$7:$F$36,'Table of Current Services'!$E$5,FALSE),VLOOKUP('C. Consumer Service Detail'!$F159,'Table of Current Services'!$B$7:$F$36,'Table of Current Services'!$D$5,FALSE)))</f>
        <v/>
      </c>
      <c r="I159" s="157"/>
      <c r="J159" s="146" t="str">
        <f t="shared" si="4"/>
        <v/>
      </c>
      <c r="K159" s="138" t="str">
        <f>IF('C. Consumer Service Detail'!$F159="","",IF('C. Consumer Service Detail'!$F159="",VLOOKUP('C. Consumer Service Detail'!$F159,'Table of Current Services'!$B$7:$F$36,'Table of Current Services'!$E$5,FALSE),VLOOKUP('C. Consumer Service Detail'!$F159,'Table of Current Services'!$B$7:$F$36,'Table of Current Services'!$E$5,FALSE)))</f>
        <v/>
      </c>
      <c r="L159" s="130" t="str">
        <f>IF('C. Consumer Service Detail'!$F159="","",IF(VLOOKUP('C. Consumer Service Detail'!$F159,'Table of Current Services'!$B$7:$F$36,'Table of Current Services'!$F$5,)="cost","Yes","No"))</f>
        <v/>
      </c>
      <c r="M159" s="130" t="str">
        <f>IFERROR(IF('C. Consumer Service Detail'!$K159="No Match","No",VLOOKUP('C. Consumer Service Detail'!$C159,'B. Consumer Budget'!$E$11:$F$2010,2,FALSE)),"")</f>
        <v/>
      </c>
      <c r="P159" s="77"/>
      <c r="Q159" s="77"/>
    </row>
    <row r="160" spans="2:17" x14ac:dyDescent="0.25">
      <c r="B160" s="186">
        <f t="shared" si="3"/>
        <v>150</v>
      </c>
      <c r="C160" s="183" t="str">
        <f t="array" ref="C160">IF(OR('C. Consumer Service Detail'!$D160="",'C. Consumer Service Detail'!$E160=""),"",INDEX('B. Consumer Budget'!$E$11:$E$2010,MATCH(1,IF('B. Consumer Budget'!$C$11:$C$2010='C. Consumer Service Detail'!$D160,IF('B. Consumer Budget'!$D$11:$D$2010='C. Consumer Service Detail'!$E160,1)),0)))</f>
        <v/>
      </c>
      <c r="D160" s="171"/>
      <c r="E160" s="79"/>
      <c r="F160" s="100"/>
      <c r="G160" s="196"/>
      <c r="H160" s="175" t="str">
        <f>IF('C. Consumer Service Detail'!$F160="","",IF('C. Consumer Service Detail'!$F160="",VLOOKUP('C. Consumer Service Detail'!$F160,'Table of Current Services'!$B$7:$F$36,'Table of Current Services'!$E$5,FALSE),VLOOKUP('C. Consumer Service Detail'!$F160,'Table of Current Services'!$B$7:$F$36,'Table of Current Services'!$D$5,FALSE)))</f>
        <v/>
      </c>
      <c r="I160" s="156"/>
      <c r="J160" s="146" t="str">
        <f t="shared" si="4"/>
        <v/>
      </c>
      <c r="K160" s="138" t="str">
        <f>IF('C. Consumer Service Detail'!$F160="","",IF('C. Consumer Service Detail'!$F160="",VLOOKUP('C. Consumer Service Detail'!$F160,'Table of Current Services'!$B$7:$F$36,'Table of Current Services'!$E$5,FALSE),VLOOKUP('C. Consumer Service Detail'!$F160,'Table of Current Services'!$B$7:$F$36,'Table of Current Services'!$E$5,FALSE)))</f>
        <v/>
      </c>
      <c r="L160" s="130" t="str">
        <f>IF('C. Consumer Service Detail'!$F160="","",IF(VLOOKUP('C. Consumer Service Detail'!$F160,'Table of Current Services'!$B$7:$F$36,'Table of Current Services'!$F$5,)="cost","Yes","No"))</f>
        <v/>
      </c>
      <c r="M160" s="130" t="str">
        <f>IFERROR(IF('C. Consumer Service Detail'!$K160="No Match","No",VLOOKUP('C. Consumer Service Detail'!$C160,'B. Consumer Budget'!$E$11:$F$2010,2,FALSE)),"")</f>
        <v/>
      </c>
      <c r="P160" s="77"/>
      <c r="Q160" s="77"/>
    </row>
    <row r="161" spans="2:17" x14ac:dyDescent="0.25">
      <c r="B161" s="186">
        <f t="shared" si="3"/>
        <v>151</v>
      </c>
      <c r="C161" s="183" t="str">
        <f t="array" ref="C161">IF(OR('C. Consumer Service Detail'!$D161="",'C. Consumer Service Detail'!$E161=""),"",INDEX('B. Consumer Budget'!$E$11:$E$2010,MATCH(1,IF('B. Consumer Budget'!$C$11:$C$2010='C. Consumer Service Detail'!$D161,IF('B. Consumer Budget'!$D$11:$D$2010='C. Consumer Service Detail'!$E161,1)),0)))</f>
        <v/>
      </c>
      <c r="D161" s="170"/>
      <c r="E161" s="81"/>
      <c r="F161" s="101"/>
      <c r="G161" s="197"/>
      <c r="H161" s="175" t="str">
        <f>IF('C. Consumer Service Detail'!$F161="","",IF('C. Consumer Service Detail'!$F161="",VLOOKUP('C. Consumer Service Detail'!$F161,'Table of Current Services'!$B$7:$F$36,'Table of Current Services'!$E$5,FALSE),VLOOKUP('C. Consumer Service Detail'!$F161,'Table of Current Services'!$B$7:$F$36,'Table of Current Services'!$D$5,FALSE)))</f>
        <v/>
      </c>
      <c r="I161" s="157"/>
      <c r="J161" s="146" t="str">
        <f t="shared" si="4"/>
        <v/>
      </c>
      <c r="K161" s="138" t="str">
        <f>IF('C. Consumer Service Detail'!$F161="","",IF('C. Consumer Service Detail'!$F161="",VLOOKUP('C. Consumer Service Detail'!$F161,'Table of Current Services'!$B$7:$F$36,'Table of Current Services'!$E$5,FALSE),VLOOKUP('C. Consumer Service Detail'!$F161,'Table of Current Services'!$B$7:$F$36,'Table of Current Services'!$E$5,FALSE)))</f>
        <v/>
      </c>
      <c r="L161" s="130" t="str">
        <f>IF('C. Consumer Service Detail'!$F161="","",IF(VLOOKUP('C. Consumer Service Detail'!$F161,'Table of Current Services'!$B$7:$F$36,'Table of Current Services'!$F$5,)="cost","Yes","No"))</f>
        <v/>
      </c>
      <c r="M161" s="130" t="str">
        <f>IFERROR(IF('C. Consumer Service Detail'!$K161="No Match","No",VLOOKUP('C. Consumer Service Detail'!$C161,'B. Consumer Budget'!$E$11:$F$2010,2,FALSE)),"")</f>
        <v/>
      </c>
      <c r="P161" s="77"/>
      <c r="Q161" s="77"/>
    </row>
    <row r="162" spans="2:17" x14ac:dyDescent="0.25">
      <c r="B162" s="186">
        <f t="shared" si="3"/>
        <v>152</v>
      </c>
      <c r="C162" s="183" t="str">
        <f t="array" ref="C162">IF(OR('C. Consumer Service Detail'!$D162="",'C. Consumer Service Detail'!$E162=""),"",INDEX('B. Consumer Budget'!$E$11:$E$2010,MATCH(1,IF('B. Consumer Budget'!$C$11:$C$2010='C. Consumer Service Detail'!$D162,IF('B. Consumer Budget'!$D$11:$D$2010='C. Consumer Service Detail'!$E162,1)),0)))</f>
        <v/>
      </c>
      <c r="D162" s="171"/>
      <c r="E162" s="79"/>
      <c r="F162" s="100"/>
      <c r="G162" s="196"/>
      <c r="H162" s="175" t="str">
        <f>IF('C. Consumer Service Detail'!$F162="","",IF('C. Consumer Service Detail'!$F162="",VLOOKUP('C. Consumer Service Detail'!$F162,'Table of Current Services'!$B$7:$F$36,'Table of Current Services'!$E$5,FALSE),VLOOKUP('C. Consumer Service Detail'!$F162,'Table of Current Services'!$B$7:$F$36,'Table of Current Services'!$D$5,FALSE)))</f>
        <v/>
      </c>
      <c r="I162" s="156"/>
      <c r="J162" s="146" t="str">
        <f t="shared" si="4"/>
        <v/>
      </c>
      <c r="K162" s="138" t="str">
        <f>IF('C. Consumer Service Detail'!$F162="","",IF('C. Consumer Service Detail'!$F162="",VLOOKUP('C. Consumer Service Detail'!$F162,'Table of Current Services'!$B$7:$F$36,'Table of Current Services'!$E$5,FALSE),VLOOKUP('C. Consumer Service Detail'!$F162,'Table of Current Services'!$B$7:$F$36,'Table of Current Services'!$E$5,FALSE)))</f>
        <v/>
      </c>
      <c r="L162" s="130" t="str">
        <f>IF('C. Consumer Service Detail'!$F162="","",IF(VLOOKUP('C. Consumer Service Detail'!$F162,'Table of Current Services'!$B$7:$F$36,'Table of Current Services'!$F$5,)="cost","Yes","No"))</f>
        <v/>
      </c>
      <c r="M162" s="130" t="str">
        <f>IFERROR(IF('C. Consumer Service Detail'!$K162="No Match","No",VLOOKUP('C. Consumer Service Detail'!$C162,'B. Consumer Budget'!$E$11:$F$2010,2,FALSE)),"")</f>
        <v/>
      </c>
      <c r="P162" s="77"/>
      <c r="Q162" s="77"/>
    </row>
    <row r="163" spans="2:17" x14ac:dyDescent="0.25">
      <c r="B163" s="186">
        <f t="shared" si="3"/>
        <v>153</v>
      </c>
      <c r="C163" s="183" t="str">
        <f t="array" ref="C163">IF(OR('C. Consumer Service Detail'!$D163="",'C. Consumer Service Detail'!$E163=""),"",INDEX('B. Consumer Budget'!$E$11:$E$2010,MATCH(1,IF('B. Consumer Budget'!$C$11:$C$2010='C. Consumer Service Detail'!$D163,IF('B. Consumer Budget'!$D$11:$D$2010='C. Consumer Service Detail'!$E163,1)),0)))</f>
        <v/>
      </c>
      <c r="D163" s="170"/>
      <c r="E163" s="81"/>
      <c r="F163" s="101"/>
      <c r="G163" s="197"/>
      <c r="H163" s="175" t="str">
        <f>IF('C. Consumer Service Detail'!$F163="","",IF('C. Consumer Service Detail'!$F163="",VLOOKUP('C. Consumer Service Detail'!$F163,'Table of Current Services'!$B$7:$F$36,'Table of Current Services'!$E$5,FALSE),VLOOKUP('C. Consumer Service Detail'!$F163,'Table of Current Services'!$B$7:$F$36,'Table of Current Services'!$D$5,FALSE)))</f>
        <v/>
      </c>
      <c r="I163" s="157"/>
      <c r="J163" s="146" t="str">
        <f t="shared" si="4"/>
        <v/>
      </c>
      <c r="K163" s="138" t="str">
        <f>IF('C. Consumer Service Detail'!$F163="","",IF('C. Consumer Service Detail'!$F163="",VLOOKUP('C. Consumer Service Detail'!$F163,'Table of Current Services'!$B$7:$F$36,'Table of Current Services'!$E$5,FALSE),VLOOKUP('C. Consumer Service Detail'!$F163,'Table of Current Services'!$B$7:$F$36,'Table of Current Services'!$E$5,FALSE)))</f>
        <v/>
      </c>
      <c r="L163" s="130" t="str">
        <f>IF('C. Consumer Service Detail'!$F163="","",IF(VLOOKUP('C. Consumer Service Detail'!$F163,'Table of Current Services'!$B$7:$F$36,'Table of Current Services'!$F$5,)="cost","Yes","No"))</f>
        <v/>
      </c>
      <c r="M163" s="130" t="str">
        <f>IFERROR(IF('C. Consumer Service Detail'!$K163="No Match","No",VLOOKUP('C. Consumer Service Detail'!$C163,'B. Consumer Budget'!$E$11:$F$2010,2,FALSE)),"")</f>
        <v/>
      </c>
      <c r="P163" s="77"/>
      <c r="Q163" s="77"/>
    </row>
    <row r="164" spans="2:17" x14ac:dyDescent="0.25">
      <c r="B164" s="186">
        <f t="shared" si="3"/>
        <v>154</v>
      </c>
      <c r="C164" s="183" t="str">
        <f t="array" ref="C164">IF(OR('C. Consumer Service Detail'!$D164="",'C. Consumer Service Detail'!$E164=""),"",INDEX('B. Consumer Budget'!$E$11:$E$2010,MATCH(1,IF('B. Consumer Budget'!$C$11:$C$2010='C. Consumer Service Detail'!$D164,IF('B. Consumer Budget'!$D$11:$D$2010='C. Consumer Service Detail'!$E164,1)),0)))</f>
        <v/>
      </c>
      <c r="D164" s="171"/>
      <c r="E164" s="79"/>
      <c r="F164" s="100"/>
      <c r="G164" s="196"/>
      <c r="H164" s="175" t="str">
        <f>IF('C. Consumer Service Detail'!$F164="","",IF('C. Consumer Service Detail'!$F164="",VLOOKUP('C. Consumer Service Detail'!$F164,'Table of Current Services'!$B$7:$F$36,'Table of Current Services'!$E$5,FALSE),VLOOKUP('C. Consumer Service Detail'!$F164,'Table of Current Services'!$B$7:$F$36,'Table of Current Services'!$D$5,FALSE)))</f>
        <v/>
      </c>
      <c r="I164" s="156"/>
      <c r="J164" s="146" t="str">
        <f t="shared" si="4"/>
        <v/>
      </c>
      <c r="K164" s="138" t="str">
        <f>IF('C. Consumer Service Detail'!$F164="","",IF('C. Consumer Service Detail'!$F164="",VLOOKUP('C. Consumer Service Detail'!$F164,'Table of Current Services'!$B$7:$F$36,'Table of Current Services'!$E$5,FALSE),VLOOKUP('C. Consumer Service Detail'!$F164,'Table of Current Services'!$B$7:$F$36,'Table of Current Services'!$E$5,FALSE)))</f>
        <v/>
      </c>
      <c r="L164" s="130" t="str">
        <f>IF('C. Consumer Service Detail'!$F164="","",IF(VLOOKUP('C. Consumer Service Detail'!$F164,'Table of Current Services'!$B$7:$F$36,'Table of Current Services'!$F$5,)="cost","Yes","No"))</f>
        <v/>
      </c>
      <c r="M164" s="130" t="str">
        <f>IFERROR(IF('C. Consumer Service Detail'!$K164="No Match","No",VLOOKUP('C. Consumer Service Detail'!$C164,'B. Consumer Budget'!$E$11:$F$2010,2,FALSE)),"")</f>
        <v/>
      </c>
      <c r="P164" s="77"/>
      <c r="Q164" s="77"/>
    </row>
    <row r="165" spans="2:17" x14ac:dyDescent="0.25">
      <c r="B165" s="186">
        <f t="shared" si="3"/>
        <v>155</v>
      </c>
      <c r="C165" s="183" t="str">
        <f t="array" ref="C165">IF(OR('C. Consumer Service Detail'!$D165="",'C. Consumer Service Detail'!$E165=""),"",INDEX('B. Consumer Budget'!$E$11:$E$2010,MATCH(1,IF('B. Consumer Budget'!$C$11:$C$2010='C. Consumer Service Detail'!$D165,IF('B. Consumer Budget'!$D$11:$D$2010='C. Consumer Service Detail'!$E165,1)),0)))</f>
        <v/>
      </c>
      <c r="D165" s="170"/>
      <c r="E165" s="81"/>
      <c r="F165" s="101"/>
      <c r="G165" s="197"/>
      <c r="H165" s="175" t="str">
        <f>IF('C. Consumer Service Detail'!$F165="","",IF('C. Consumer Service Detail'!$F165="",VLOOKUP('C. Consumer Service Detail'!$F165,'Table of Current Services'!$B$7:$F$36,'Table of Current Services'!$E$5,FALSE),VLOOKUP('C. Consumer Service Detail'!$F165,'Table of Current Services'!$B$7:$F$36,'Table of Current Services'!$D$5,FALSE)))</f>
        <v/>
      </c>
      <c r="I165" s="157"/>
      <c r="J165" s="146" t="str">
        <f t="shared" si="4"/>
        <v/>
      </c>
      <c r="K165" s="138" t="str">
        <f>IF('C. Consumer Service Detail'!$F165="","",IF('C. Consumer Service Detail'!$F165="",VLOOKUP('C. Consumer Service Detail'!$F165,'Table of Current Services'!$B$7:$F$36,'Table of Current Services'!$E$5,FALSE),VLOOKUP('C. Consumer Service Detail'!$F165,'Table of Current Services'!$B$7:$F$36,'Table of Current Services'!$E$5,FALSE)))</f>
        <v/>
      </c>
      <c r="L165" s="130" t="str">
        <f>IF('C. Consumer Service Detail'!$F165="","",IF(VLOOKUP('C. Consumer Service Detail'!$F165,'Table of Current Services'!$B$7:$F$36,'Table of Current Services'!$F$5,)="cost","Yes","No"))</f>
        <v/>
      </c>
      <c r="M165" s="130" t="str">
        <f>IFERROR(IF('C. Consumer Service Detail'!$K165="No Match","No",VLOOKUP('C. Consumer Service Detail'!$C165,'B. Consumer Budget'!$E$11:$F$2010,2,FALSE)),"")</f>
        <v/>
      </c>
      <c r="P165" s="77"/>
      <c r="Q165" s="77"/>
    </row>
    <row r="166" spans="2:17" x14ac:dyDescent="0.25">
      <c r="B166" s="186">
        <f t="shared" si="3"/>
        <v>156</v>
      </c>
      <c r="C166" s="183" t="str">
        <f t="array" ref="C166">IF(OR('C. Consumer Service Detail'!$D166="",'C. Consumer Service Detail'!$E166=""),"",INDEX('B. Consumer Budget'!$E$11:$E$2010,MATCH(1,IF('B. Consumer Budget'!$C$11:$C$2010='C. Consumer Service Detail'!$D166,IF('B. Consumer Budget'!$D$11:$D$2010='C. Consumer Service Detail'!$E166,1)),0)))</f>
        <v/>
      </c>
      <c r="D166" s="171"/>
      <c r="E166" s="79"/>
      <c r="F166" s="100"/>
      <c r="G166" s="196"/>
      <c r="H166" s="175" t="str">
        <f>IF('C. Consumer Service Detail'!$F166="","",IF('C. Consumer Service Detail'!$F166="",VLOOKUP('C. Consumer Service Detail'!$F166,'Table of Current Services'!$B$7:$F$36,'Table of Current Services'!$E$5,FALSE),VLOOKUP('C. Consumer Service Detail'!$F166,'Table of Current Services'!$B$7:$F$36,'Table of Current Services'!$D$5,FALSE)))</f>
        <v/>
      </c>
      <c r="I166" s="156"/>
      <c r="J166" s="146" t="str">
        <f t="shared" si="4"/>
        <v/>
      </c>
      <c r="K166" s="138" t="str">
        <f>IF('C. Consumer Service Detail'!$F166="","",IF('C. Consumer Service Detail'!$F166="",VLOOKUP('C. Consumer Service Detail'!$F166,'Table of Current Services'!$B$7:$F$36,'Table of Current Services'!$E$5,FALSE),VLOOKUP('C. Consumer Service Detail'!$F166,'Table of Current Services'!$B$7:$F$36,'Table of Current Services'!$E$5,FALSE)))</f>
        <v/>
      </c>
      <c r="L166" s="130" t="str">
        <f>IF('C. Consumer Service Detail'!$F166="","",IF(VLOOKUP('C. Consumer Service Detail'!$F166,'Table of Current Services'!$B$7:$F$36,'Table of Current Services'!$F$5,)="cost","Yes","No"))</f>
        <v/>
      </c>
      <c r="M166" s="130" t="str">
        <f>IFERROR(IF('C. Consumer Service Detail'!$K166="No Match","No",VLOOKUP('C. Consumer Service Detail'!$C166,'B. Consumer Budget'!$E$11:$F$2010,2,FALSE)),"")</f>
        <v/>
      </c>
      <c r="P166" s="77"/>
      <c r="Q166" s="77"/>
    </row>
    <row r="167" spans="2:17" x14ac:dyDescent="0.25">
      <c r="B167" s="186">
        <f t="shared" si="3"/>
        <v>157</v>
      </c>
      <c r="C167" s="183" t="str">
        <f t="array" ref="C167">IF(OR('C. Consumer Service Detail'!$D167="",'C. Consumer Service Detail'!$E167=""),"",INDEX('B. Consumer Budget'!$E$11:$E$2010,MATCH(1,IF('B. Consumer Budget'!$C$11:$C$2010='C. Consumer Service Detail'!$D167,IF('B. Consumer Budget'!$D$11:$D$2010='C. Consumer Service Detail'!$E167,1)),0)))</f>
        <v/>
      </c>
      <c r="D167" s="170"/>
      <c r="E167" s="81"/>
      <c r="F167" s="101"/>
      <c r="G167" s="197"/>
      <c r="H167" s="175" t="str">
        <f>IF('C. Consumer Service Detail'!$F167="","",IF('C. Consumer Service Detail'!$F167="",VLOOKUP('C. Consumer Service Detail'!$F167,'Table of Current Services'!$B$7:$F$36,'Table of Current Services'!$E$5,FALSE),VLOOKUP('C. Consumer Service Detail'!$F167,'Table of Current Services'!$B$7:$F$36,'Table of Current Services'!$D$5,FALSE)))</f>
        <v/>
      </c>
      <c r="I167" s="157"/>
      <c r="J167" s="146" t="str">
        <f t="shared" si="4"/>
        <v/>
      </c>
      <c r="K167" s="138" t="str">
        <f>IF('C. Consumer Service Detail'!$F167="","",IF('C. Consumer Service Detail'!$F167="",VLOOKUP('C. Consumer Service Detail'!$F167,'Table of Current Services'!$B$7:$F$36,'Table of Current Services'!$E$5,FALSE),VLOOKUP('C. Consumer Service Detail'!$F167,'Table of Current Services'!$B$7:$F$36,'Table of Current Services'!$E$5,FALSE)))</f>
        <v/>
      </c>
      <c r="L167" s="130" t="str">
        <f>IF('C. Consumer Service Detail'!$F167="","",IF(VLOOKUP('C. Consumer Service Detail'!$F167,'Table of Current Services'!$B$7:$F$36,'Table of Current Services'!$F$5,)="cost","Yes","No"))</f>
        <v/>
      </c>
      <c r="M167" s="130" t="str">
        <f>IFERROR(IF('C. Consumer Service Detail'!$K167="No Match","No",VLOOKUP('C. Consumer Service Detail'!$C167,'B. Consumer Budget'!$E$11:$F$2010,2,FALSE)),"")</f>
        <v/>
      </c>
      <c r="P167" s="77"/>
      <c r="Q167" s="77"/>
    </row>
    <row r="168" spans="2:17" x14ac:dyDescent="0.25">
      <c r="B168" s="186">
        <f t="shared" si="3"/>
        <v>158</v>
      </c>
      <c r="C168" s="183" t="str">
        <f t="array" ref="C168">IF(OR('C. Consumer Service Detail'!$D168="",'C. Consumer Service Detail'!$E168=""),"",INDEX('B. Consumer Budget'!$E$11:$E$2010,MATCH(1,IF('B. Consumer Budget'!$C$11:$C$2010='C. Consumer Service Detail'!$D168,IF('B. Consumer Budget'!$D$11:$D$2010='C. Consumer Service Detail'!$E168,1)),0)))</f>
        <v/>
      </c>
      <c r="D168" s="171"/>
      <c r="E168" s="79"/>
      <c r="F168" s="100"/>
      <c r="G168" s="196"/>
      <c r="H168" s="175" t="str">
        <f>IF('C. Consumer Service Detail'!$F168="","",IF('C. Consumer Service Detail'!$F168="",VLOOKUP('C. Consumer Service Detail'!$F168,'Table of Current Services'!$B$7:$F$36,'Table of Current Services'!$E$5,FALSE),VLOOKUP('C. Consumer Service Detail'!$F168,'Table of Current Services'!$B$7:$F$36,'Table of Current Services'!$D$5,FALSE)))</f>
        <v/>
      </c>
      <c r="I168" s="156"/>
      <c r="J168" s="146" t="str">
        <f t="shared" si="4"/>
        <v/>
      </c>
      <c r="K168" s="138" t="str">
        <f>IF('C. Consumer Service Detail'!$F168="","",IF('C. Consumer Service Detail'!$F168="",VLOOKUP('C. Consumer Service Detail'!$F168,'Table of Current Services'!$B$7:$F$36,'Table of Current Services'!$E$5,FALSE),VLOOKUP('C. Consumer Service Detail'!$F168,'Table of Current Services'!$B$7:$F$36,'Table of Current Services'!$E$5,FALSE)))</f>
        <v/>
      </c>
      <c r="L168" s="130" t="str">
        <f>IF('C. Consumer Service Detail'!$F168="","",IF(VLOOKUP('C. Consumer Service Detail'!$F168,'Table of Current Services'!$B$7:$F$36,'Table of Current Services'!$F$5,)="cost","Yes","No"))</f>
        <v/>
      </c>
      <c r="M168" s="130" t="str">
        <f>IFERROR(IF('C. Consumer Service Detail'!$K168="No Match","No",VLOOKUP('C. Consumer Service Detail'!$C168,'B. Consumer Budget'!$E$11:$F$2010,2,FALSE)),"")</f>
        <v/>
      </c>
      <c r="P168" s="77"/>
      <c r="Q168" s="77"/>
    </row>
    <row r="169" spans="2:17" x14ac:dyDescent="0.25">
      <c r="B169" s="186">
        <f t="shared" si="3"/>
        <v>159</v>
      </c>
      <c r="C169" s="183" t="str">
        <f t="array" ref="C169">IF(OR('C. Consumer Service Detail'!$D169="",'C. Consumer Service Detail'!$E169=""),"",INDEX('B. Consumer Budget'!$E$11:$E$2010,MATCH(1,IF('B. Consumer Budget'!$C$11:$C$2010='C. Consumer Service Detail'!$D169,IF('B. Consumer Budget'!$D$11:$D$2010='C. Consumer Service Detail'!$E169,1)),0)))</f>
        <v/>
      </c>
      <c r="D169" s="170"/>
      <c r="E169" s="81"/>
      <c r="F169" s="101"/>
      <c r="G169" s="197"/>
      <c r="H169" s="175" t="str">
        <f>IF('C. Consumer Service Detail'!$F169="","",IF('C. Consumer Service Detail'!$F169="",VLOOKUP('C. Consumer Service Detail'!$F169,'Table of Current Services'!$B$7:$F$36,'Table of Current Services'!$E$5,FALSE),VLOOKUP('C. Consumer Service Detail'!$F169,'Table of Current Services'!$B$7:$F$36,'Table of Current Services'!$D$5,FALSE)))</f>
        <v/>
      </c>
      <c r="I169" s="157"/>
      <c r="J169" s="146" t="str">
        <f t="shared" si="4"/>
        <v/>
      </c>
      <c r="K169" s="138" t="str">
        <f>IF('C. Consumer Service Detail'!$F169="","",IF('C. Consumer Service Detail'!$F169="",VLOOKUP('C. Consumer Service Detail'!$F169,'Table of Current Services'!$B$7:$F$36,'Table of Current Services'!$E$5,FALSE),VLOOKUP('C. Consumer Service Detail'!$F169,'Table of Current Services'!$B$7:$F$36,'Table of Current Services'!$E$5,FALSE)))</f>
        <v/>
      </c>
      <c r="L169" s="130" t="str">
        <f>IF('C. Consumer Service Detail'!$F169="","",IF(VLOOKUP('C. Consumer Service Detail'!$F169,'Table of Current Services'!$B$7:$F$36,'Table of Current Services'!$F$5,)="cost","Yes","No"))</f>
        <v/>
      </c>
      <c r="M169" s="130" t="str">
        <f>IFERROR(IF('C. Consumer Service Detail'!$K169="No Match","No",VLOOKUP('C. Consumer Service Detail'!$C169,'B. Consumer Budget'!$E$11:$F$2010,2,FALSE)),"")</f>
        <v/>
      </c>
      <c r="P169" s="77"/>
      <c r="Q169" s="77"/>
    </row>
    <row r="170" spans="2:17" x14ac:dyDescent="0.25">
      <c r="B170" s="186">
        <f t="shared" si="3"/>
        <v>160</v>
      </c>
      <c r="C170" s="183" t="str">
        <f t="array" ref="C170">IF(OR('C. Consumer Service Detail'!$D170="",'C. Consumer Service Detail'!$E170=""),"",INDEX('B. Consumer Budget'!$E$11:$E$2010,MATCH(1,IF('B. Consumer Budget'!$C$11:$C$2010='C. Consumer Service Detail'!$D170,IF('B. Consumer Budget'!$D$11:$D$2010='C. Consumer Service Detail'!$E170,1)),0)))</f>
        <v/>
      </c>
      <c r="D170" s="171"/>
      <c r="E170" s="79"/>
      <c r="F170" s="100"/>
      <c r="G170" s="196"/>
      <c r="H170" s="175" t="str">
        <f>IF('C. Consumer Service Detail'!$F170="","",IF('C. Consumer Service Detail'!$F170="",VLOOKUP('C. Consumer Service Detail'!$F170,'Table of Current Services'!$B$7:$F$36,'Table of Current Services'!$E$5,FALSE),VLOOKUP('C. Consumer Service Detail'!$F170,'Table of Current Services'!$B$7:$F$36,'Table of Current Services'!$D$5,FALSE)))</f>
        <v/>
      </c>
      <c r="I170" s="156"/>
      <c r="J170" s="146" t="str">
        <f t="shared" si="4"/>
        <v/>
      </c>
      <c r="K170" s="138" t="str">
        <f>IF('C. Consumer Service Detail'!$F170="","",IF('C. Consumer Service Detail'!$F170="",VLOOKUP('C. Consumer Service Detail'!$F170,'Table of Current Services'!$B$7:$F$36,'Table of Current Services'!$E$5,FALSE),VLOOKUP('C. Consumer Service Detail'!$F170,'Table of Current Services'!$B$7:$F$36,'Table of Current Services'!$E$5,FALSE)))</f>
        <v/>
      </c>
      <c r="L170" s="130" t="str">
        <f>IF('C. Consumer Service Detail'!$F170="","",IF(VLOOKUP('C. Consumer Service Detail'!$F170,'Table of Current Services'!$B$7:$F$36,'Table of Current Services'!$F$5,)="cost","Yes","No"))</f>
        <v/>
      </c>
      <c r="M170" s="130" t="str">
        <f>IFERROR(IF('C. Consumer Service Detail'!$K170="No Match","No",VLOOKUP('C. Consumer Service Detail'!$C170,'B. Consumer Budget'!$E$11:$F$2010,2,FALSE)),"")</f>
        <v/>
      </c>
      <c r="P170" s="77"/>
      <c r="Q170" s="77"/>
    </row>
    <row r="171" spans="2:17" x14ac:dyDescent="0.25">
      <c r="B171" s="186">
        <f t="shared" si="3"/>
        <v>161</v>
      </c>
      <c r="C171" s="183" t="str">
        <f t="array" ref="C171">IF(OR('C. Consumer Service Detail'!$D171="",'C. Consumer Service Detail'!$E171=""),"",INDEX('B. Consumer Budget'!$E$11:$E$2010,MATCH(1,IF('B. Consumer Budget'!$C$11:$C$2010='C. Consumer Service Detail'!$D171,IF('B. Consumer Budget'!$D$11:$D$2010='C. Consumer Service Detail'!$E171,1)),0)))</f>
        <v/>
      </c>
      <c r="D171" s="170"/>
      <c r="E171" s="81"/>
      <c r="F171" s="101"/>
      <c r="G171" s="197"/>
      <c r="H171" s="175" t="str">
        <f>IF('C. Consumer Service Detail'!$F171="","",IF('C. Consumer Service Detail'!$F171="",VLOOKUP('C. Consumer Service Detail'!$F171,'Table of Current Services'!$B$7:$F$36,'Table of Current Services'!$E$5,FALSE),VLOOKUP('C. Consumer Service Detail'!$F171,'Table of Current Services'!$B$7:$F$36,'Table of Current Services'!$D$5,FALSE)))</f>
        <v/>
      </c>
      <c r="I171" s="157"/>
      <c r="J171" s="146" t="str">
        <f t="shared" si="4"/>
        <v/>
      </c>
      <c r="K171" s="138" t="str">
        <f>IF('C. Consumer Service Detail'!$F171="","",IF('C. Consumer Service Detail'!$F171="",VLOOKUP('C. Consumer Service Detail'!$F171,'Table of Current Services'!$B$7:$F$36,'Table of Current Services'!$E$5,FALSE),VLOOKUP('C. Consumer Service Detail'!$F171,'Table of Current Services'!$B$7:$F$36,'Table of Current Services'!$E$5,FALSE)))</f>
        <v/>
      </c>
      <c r="L171" s="130" t="str">
        <f>IF('C. Consumer Service Detail'!$F171="","",IF(VLOOKUP('C. Consumer Service Detail'!$F171,'Table of Current Services'!$B$7:$F$36,'Table of Current Services'!$F$5,)="cost","Yes","No"))</f>
        <v/>
      </c>
      <c r="M171" s="130" t="str">
        <f>IFERROR(IF('C. Consumer Service Detail'!$K171="No Match","No",VLOOKUP('C. Consumer Service Detail'!$C171,'B. Consumer Budget'!$E$11:$F$2010,2,FALSE)),"")</f>
        <v/>
      </c>
      <c r="P171" s="77"/>
      <c r="Q171" s="77"/>
    </row>
    <row r="172" spans="2:17" x14ac:dyDescent="0.25">
      <c r="B172" s="186">
        <f t="shared" si="3"/>
        <v>162</v>
      </c>
      <c r="C172" s="183" t="str">
        <f t="array" ref="C172">IF(OR('C. Consumer Service Detail'!$D172="",'C. Consumer Service Detail'!$E172=""),"",INDEX('B. Consumer Budget'!$E$11:$E$2010,MATCH(1,IF('B. Consumer Budget'!$C$11:$C$2010='C. Consumer Service Detail'!$D172,IF('B. Consumer Budget'!$D$11:$D$2010='C. Consumer Service Detail'!$E172,1)),0)))</f>
        <v/>
      </c>
      <c r="D172" s="171"/>
      <c r="E172" s="79"/>
      <c r="F172" s="100"/>
      <c r="G172" s="196"/>
      <c r="H172" s="175" t="str">
        <f>IF('C. Consumer Service Detail'!$F172="","",IF('C. Consumer Service Detail'!$F172="",VLOOKUP('C. Consumer Service Detail'!$F172,'Table of Current Services'!$B$7:$F$36,'Table of Current Services'!$E$5,FALSE),VLOOKUP('C. Consumer Service Detail'!$F172,'Table of Current Services'!$B$7:$F$36,'Table of Current Services'!$D$5,FALSE)))</f>
        <v/>
      </c>
      <c r="I172" s="156"/>
      <c r="J172" s="146" t="str">
        <f t="shared" si="4"/>
        <v/>
      </c>
      <c r="K172" s="138" t="str">
        <f>IF('C. Consumer Service Detail'!$F172="","",IF('C. Consumer Service Detail'!$F172="",VLOOKUP('C. Consumer Service Detail'!$F172,'Table of Current Services'!$B$7:$F$36,'Table of Current Services'!$E$5,FALSE),VLOOKUP('C. Consumer Service Detail'!$F172,'Table of Current Services'!$B$7:$F$36,'Table of Current Services'!$E$5,FALSE)))</f>
        <v/>
      </c>
      <c r="L172" s="130" t="str">
        <f>IF('C. Consumer Service Detail'!$F172="","",IF(VLOOKUP('C. Consumer Service Detail'!$F172,'Table of Current Services'!$B$7:$F$36,'Table of Current Services'!$F$5,)="cost","Yes","No"))</f>
        <v/>
      </c>
      <c r="M172" s="130" t="str">
        <f>IFERROR(IF('C. Consumer Service Detail'!$K172="No Match","No",VLOOKUP('C. Consumer Service Detail'!$C172,'B. Consumer Budget'!$E$11:$F$2010,2,FALSE)),"")</f>
        <v/>
      </c>
      <c r="P172" s="77"/>
      <c r="Q172" s="77"/>
    </row>
    <row r="173" spans="2:17" x14ac:dyDescent="0.25">
      <c r="B173" s="186">
        <f t="shared" si="3"/>
        <v>163</v>
      </c>
      <c r="C173" s="183" t="str">
        <f t="array" ref="C173">IF(OR('C. Consumer Service Detail'!$D173="",'C. Consumer Service Detail'!$E173=""),"",INDEX('B. Consumer Budget'!$E$11:$E$2010,MATCH(1,IF('B. Consumer Budget'!$C$11:$C$2010='C. Consumer Service Detail'!$D173,IF('B. Consumer Budget'!$D$11:$D$2010='C. Consumer Service Detail'!$E173,1)),0)))</f>
        <v/>
      </c>
      <c r="D173" s="170"/>
      <c r="E173" s="81"/>
      <c r="F173" s="101"/>
      <c r="G173" s="197"/>
      <c r="H173" s="175" t="str">
        <f>IF('C. Consumer Service Detail'!$F173="","",IF('C. Consumer Service Detail'!$F173="",VLOOKUP('C. Consumer Service Detail'!$F173,'Table of Current Services'!$B$7:$F$36,'Table of Current Services'!$E$5,FALSE),VLOOKUP('C. Consumer Service Detail'!$F173,'Table of Current Services'!$B$7:$F$36,'Table of Current Services'!$D$5,FALSE)))</f>
        <v/>
      </c>
      <c r="I173" s="157"/>
      <c r="J173" s="146" t="str">
        <f t="shared" si="4"/>
        <v/>
      </c>
      <c r="K173" s="138" t="str">
        <f>IF('C. Consumer Service Detail'!$F173="","",IF('C. Consumer Service Detail'!$F173="",VLOOKUP('C. Consumer Service Detail'!$F173,'Table of Current Services'!$B$7:$F$36,'Table of Current Services'!$E$5,FALSE),VLOOKUP('C. Consumer Service Detail'!$F173,'Table of Current Services'!$B$7:$F$36,'Table of Current Services'!$E$5,FALSE)))</f>
        <v/>
      </c>
      <c r="L173" s="130" t="str">
        <f>IF('C. Consumer Service Detail'!$F173="","",IF(VLOOKUP('C. Consumer Service Detail'!$F173,'Table of Current Services'!$B$7:$F$36,'Table of Current Services'!$F$5,)="cost","Yes","No"))</f>
        <v/>
      </c>
      <c r="M173" s="130" t="str">
        <f>IFERROR(IF('C. Consumer Service Detail'!$K173="No Match","No",VLOOKUP('C. Consumer Service Detail'!$C173,'B. Consumer Budget'!$E$11:$F$2010,2,FALSE)),"")</f>
        <v/>
      </c>
      <c r="P173" s="77"/>
      <c r="Q173" s="77"/>
    </row>
    <row r="174" spans="2:17" x14ac:dyDescent="0.25">
      <c r="B174" s="186">
        <f t="shared" si="3"/>
        <v>164</v>
      </c>
      <c r="C174" s="183" t="str">
        <f t="array" ref="C174">IF(OR('C. Consumer Service Detail'!$D174="",'C. Consumer Service Detail'!$E174=""),"",INDEX('B. Consumer Budget'!$E$11:$E$2010,MATCH(1,IF('B. Consumer Budget'!$C$11:$C$2010='C. Consumer Service Detail'!$D174,IF('B. Consumer Budget'!$D$11:$D$2010='C. Consumer Service Detail'!$E174,1)),0)))</f>
        <v/>
      </c>
      <c r="D174" s="171"/>
      <c r="E174" s="79"/>
      <c r="F174" s="100"/>
      <c r="G174" s="196"/>
      <c r="H174" s="175" t="str">
        <f>IF('C. Consumer Service Detail'!$F174="","",IF('C. Consumer Service Detail'!$F174="",VLOOKUP('C. Consumer Service Detail'!$F174,'Table of Current Services'!$B$7:$F$36,'Table of Current Services'!$E$5,FALSE),VLOOKUP('C. Consumer Service Detail'!$F174,'Table of Current Services'!$B$7:$F$36,'Table of Current Services'!$D$5,FALSE)))</f>
        <v/>
      </c>
      <c r="I174" s="156"/>
      <c r="J174" s="146" t="str">
        <f t="shared" si="4"/>
        <v/>
      </c>
      <c r="K174" s="138" t="str">
        <f>IF('C. Consumer Service Detail'!$F174="","",IF('C. Consumer Service Detail'!$F174="",VLOOKUP('C. Consumer Service Detail'!$F174,'Table of Current Services'!$B$7:$F$36,'Table of Current Services'!$E$5,FALSE),VLOOKUP('C. Consumer Service Detail'!$F174,'Table of Current Services'!$B$7:$F$36,'Table of Current Services'!$E$5,FALSE)))</f>
        <v/>
      </c>
      <c r="L174" s="130" t="str">
        <f>IF('C. Consumer Service Detail'!$F174="","",IF(VLOOKUP('C. Consumer Service Detail'!$F174,'Table of Current Services'!$B$7:$F$36,'Table of Current Services'!$F$5,)="cost","Yes","No"))</f>
        <v/>
      </c>
      <c r="M174" s="130" t="str">
        <f>IFERROR(IF('C. Consumer Service Detail'!$K174="No Match","No",VLOOKUP('C. Consumer Service Detail'!$C174,'B. Consumer Budget'!$E$11:$F$2010,2,FALSE)),"")</f>
        <v/>
      </c>
      <c r="P174" s="77"/>
      <c r="Q174" s="77"/>
    </row>
    <row r="175" spans="2:17" x14ac:dyDescent="0.25">
      <c r="B175" s="186">
        <f t="shared" si="3"/>
        <v>165</v>
      </c>
      <c r="C175" s="183" t="str">
        <f t="array" ref="C175">IF(OR('C. Consumer Service Detail'!$D175="",'C. Consumer Service Detail'!$E175=""),"",INDEX('B. Consumer Budget'!$E$11:$E$2010,MATCH(1,IF('B. Consumer Budget'!$C$11:$C$2010='C. Consumer Service Detail'!$D175,IF('B. Consumer Budget'!$D$11:$D$2010='C. Consumer Service Detail'!$E175,1)),0)))</f>
        <v/>
      </c>
      <c r="D175" s="170"/>
      <c r="E175" s="81"/>
      <c r="F175" s="101"/>
      <c r="G175" s="197"/>
      <c r="H175" s="175" t="str">
        <f>IF('C. Consumer Service Detail'!$F175="","",IF('C. Consumer Service Detail'!$F175="",VLOOKUP('C. Consumer Service Detail'!$F175,'Table of Current Services'!$B$7:$F$36,'Table of Current Services'!$E$5,FALSE),VLOOKUP('C. Consumer Service Detail'!$F175,'Table of Current Services'!$B$7:$F$36,'Table of Current Services'!$D$5,FALSE)))</f>
        <v/>
      </c>
      <c r="I175" s="157"/>
      <c r="J175" s="146" t="str">
        <f t="shared" si="4"/>
        <v/>
      </c>
      <c r="K175" s="138" t="str">
        <f>IF('C. Consumer Service Detail'!$F175="","",IF('C. Consumer Service Detail'!$F175="",VLOOKUP('C. Consumer Service Detail'!$F175,'Table of Current Services'!$B$7:$F$36,'Table of Current Services'!$E$5,FALSE),VLOOKUP('C. Consumer Service Detail'!$F175,'Table of Current Services'!$B$7:$F$36,'Table of Current Services'!$E$5,FALSE)))</f>
        <v/>
      </c>
      <c r="L175" s="130" t="str">
        <f>IF('C. Consumer Service Detail'!$F175="","",IF(VLOOKUP('C. Consumer Service Detail'!$F175,'Table of Current Services'!$B$7:$F$36,'Table of Current Services'!$F$5,)="cost","Yes","No"))</f>
        <v/>
      </c>
      <c r="M175" s="130" t="str">
        <f>IFERROR(IF('C. Consumer Service Detail'!$K175="No Match","No",VLOOKUP('C. Consumer Service Detail'!$C175,'B. Consumer Budget'!$E$11:$F$2010,2,FALSE)),"")</f>
        <v/>
      </c>
      <c r="P175" s="77"/>
      <c r="Q175" s="77"/>
    </row>
    <row r="176" spans="2:17" x14ac:dyDescent="0.25">
      <c r="B176" s="186">
        <f t="shared" si="3"/>
        <v>166</v>
      </c>
      <c r="C176" s="183" t="str">
        <f t="array" ref="C176">IF(OR('C. Consumer Service Detail'!$D176="",'C. Consumer Service Detail'!$E176=""),"",INDEX('B. Consumer Budget'!$E$11:$E$2010,MATCH(1,IF('B. Consumer Budget'!$C$11:$C$2010='C. Consumer Service Detail'!$D176,IF('B. Consumer Budget'!$D$11:$D$2010='C. Consumer Service Detail'!$E176,1)),0)))</f>
        <v/>
      </c>
      <c r="D176" s="171"/>
      <c r="E176" s="79"/>
      <c r="F176" s="100"/>
      <c r="G176" s="196"/>
      <c r="H176" s="175" t="str">
        <f>IF('C. Consumer Service Detail'!$F176="","",IF('C. Consumer Service Detail'!$F176="",VLOOKUP('C. Consumer Service Detail'!$F176,'Table of Current Services'!$B$7:$F$36,'Table of Current Services'!$E$5,FALSE),VLOOKUP('C. Consumer Service Detail'!$F176,'Table of Current Services'!$B$7:$F$36,'Table of Current Services'!$D$5,FALSE)))</f>
        <v/>
      </c>
      <c r="I176" s="156"/>
      <c r="J176" s="146" t="str">
        <f t="shared" si="4"/>
        <v/>
      </c>
      <c r="K176" s="138" t="str">
        <f>IF('C. Consumer Service Detail'!$F176="","",IF('C. Consumer Service Detail'!$F176="",VLOOKUP('C. Consumer Service Detail'!$F176,'Table of Current Services'!$B$7:$F$36,'Table of Current Services'!$E$5,FALSE),VLOOKUP('C. Consumer Service Detail'!$F176,'Table of Current Services'!$B$7:$F$36,'Table of Current Services'!$E$5,FALSE)))</f>
        <v/>
      </c>
      <c r="L176" s="130" t="str">
        <f>IF('C. Consumer Service Detail'!$F176="","",IF(VLOOKUP('C. Consumer Service Detail'!$F176,'Table of Current Services'!$B$7:$F$36,'Table of Current Services'!$F$5,)="cost","Yes","No"))</f>
        <v/>
      </c>
      <c r="M176" s="130" t="str">
        <f>IFERROR(IF('C. Consumer Service Detail'!$K176="No Match","No",VLOOKUP('C. Consumer Service Detail'!$C176,'B. Consumer Budget'!$E$11:$F$2010,2,FALSE)),"")</f>
        <v/>
      </c>
      <c r="P176" s="77"/>
      <c r="Q176" s="77"/>
    </row>
    <row r="177" spans="2:17" x14ac:dyDescent="0.25">
      <c r="B177" s="186">
        <f t="shared" si="3"/>
        <v>167</v>
      </c>
      <c r="C177" s="183" t="str">
        <f t="array" ref="C177">IF(OR('C. Consumer Service Detail'!$D177="",'C. Consumer Service Detail'!$E177=""),"",INDEX('B. Consumer Budget'!$E$11:$E$2010,MATCH(1,IF('B. Consumer Budget'!$C$11:$C$2010='C. Consumer Service Detail'!$D177,IF('B. Consumer Budget'!$D$11:$D$2010='C. Consumer Service Detail'!$E177,1)),0)))</f>
        <v/>
      </c>
      <c r="D177" s="170"/>
      <c r="E177" s="81"/>
      <c r="F177" s="101"/>
      <c r="G177" s="197"/>
      <c r="H177" s="175" t="str">
        <f>IF('C. Consumer Service Detail'!$F177="","",IF('C. Consumer Service Detail'!$F177="",VLOOKUP('C. Consumer Service Detail'!$F177,'Table of Current Services'!$B$7:$F$36,'Table of Current Services'!$E$5,FALSE),VLOOKUP('C. Consumer Service Detail'!$F177,'Table of Current Services'!$B$7:$F$36,'Table of Current Services'!$D$5,FALSE)))</f>
        <v/>
      </c>
      <c r="I177" s="157"/>
      <c r="J177" s="146" t="str">
        <f t="shared" si="4"/>
        <v/>
      </c>
      <c r="K177" s="138" t="str">
        <f>IF('C. Consumer Service Detail'!$F177="","",IF('C. Consumer Service Detail'!$F177="",VLOOKUP('C. Consumer Service Detail'!$F177,'Table of Current Services'!$B$7:$F$36,'Table of Current Services'!$E$5,FALSE),VLOOKUP('C. Consumer Service Detail'!$F177,'Table of Current Services'!$B$7:$F$36,'Table of Current Services'!$E$5,FALSE)))</f>
        <v/>
      </c>
      <c r="L177" s="130" t="str">
        <f>IF('C. Consumer Service Detail'!$F177="","",IF(VLOOKUP('C. Consumer Service Detail'!$F177,'Table of Current Services'!$B$7:$F$36,'Table of Current Services'!$F$5,)="cost","Yes","No"))</f>
        <v/>
      </c>
      <c r="M177" s="130" t="str">
        <f>IFERROR(IF('C. Consumer Service Detail'!$K177="No Match","No",VLOOKUP('C. Consumer Service Detail'!$C177,'B. Consumer Budget'!$E$11:$F$2010,2,FALSE)),"")</f>
        <v/>
      </c>
      <c r="P177" s="77"/>
      <c r="Q177" s="77"/>
    </row>
    <row r="178" spans="2:17" x14ac:dyDescent="0.25">
      <c r="B178" s="186">
        <f t="shared" si="3"/>
        <v>168</v>
      </c>
      <c r="C178" s="183" t="str">
        <f t="array" ref="C178">IF(OR('C. Consumer Service Detail'!$D178="",'C. Consumer Service Detail'!$E178=""),"",INDEX('B. Consumer Budget'!$E$11:$E$2010,MATCH(1,IF('B. Consumer Budget'!$C$11:$C$2010='C. Consumer Service Detail'!$D178,IF('B. Consumer Budget'!$D$11:$D$2010='C. Consumer Service Detail'!$E178,1)),0)))</f>
        <v/>
      </c>
      <c r="D178" s="171"/>
      <c r="E178" s="79"/>
      <c r="F178" s="100"/>
      <c r="G178" s="196"/>
      <c r="H178" s="175" t="str">
        <f>IF('C. Consumer Service Detail'!$F178="","",IF('C. Consumer Service Detail'!$F178="",VLOOKUP('C. Consumer Service Detail'!$F178,'Table of Current Services'!$B$7:$F$36,'Table of Current Services'!$E$5,FALSE),VLOOKUP('C. Consumer Service Detail'!$F178,'Table of Current Services'!$B$7:$F$36,'Table of Current Services'!$D$5,FALSE)))</f>
        <v/>
      </c>
      <c r="I178" s="156"/>
      <c r="J178" s="146" t="str">
        <f t="shared" si="4"/>
        <v/>
      </c>
      <c r="K178" s="138" t="str">
        <f>IF('C. Consumer Service Detail'!$F178="","",IF('C. Consumer Service Detail'!$F178="",VLOOKUP('C. Consumer Service Detail'!$F178,'Table of Current Services'!$B$7:$F$36,'Table of Current Services'!$E$5,FALSE),VLOOKUP('C. Consumer Service Detail'!$F178,'Table of Current Services'!$B$7:$F$36,'Table of Current Services'!$E$5,FALSE)))</f>
        <v/>
      </c>
      <c r="L178" s="130" t="str">
        <f>IF('C. Consumer Service Detail'!$F178="","",IF(VLOOKUP('C. Consumer Service Detail'!$F178,'Table of Current Services'!$B$7:$F$36,'Table of Current Services'!$F$5,)="cost","Yes","No"))</f>
        <v/>
      </c>
      <c r="M178" s="130" t="str">
        <f>IFERROR(IF('C. Consumer Service Detail'!$K178="No Match","No",VLOOKUP('C. Consumer Service Detail'!$C178,'B. Consumer Budget'!$E$11:$F$2010,2,FALSE)),"")</f>
        <v/>
      </c>
      <c r="P178" s="77"/>
      <c r="Q178" s="77"/>
    </row>
    <row r="179" spans="2:17" x14ac:dyDescent="0.25">
      <c r="B179" s="186">
        <f t="shared" si="3"/>
        <v>169</v>
      </c>
      <c r="C179" s="183" t="str">
        <f t="array" ref="C179">IF(OR('C. Consumer Service Detail'!$D179="",'C. Consumer Service Detail'!$E179=""),"",INDEX('B. Consumer Budget'!$E$11:$E$2010,MATCH(1,IF('B. Consumer Budget'!$C$11:$C$2010='C. Consumer Service Detail'!$D179,IF('B. Consumer Budget'!$D$11:$D$2010='C. Consumer Service Detail'!$E179,1)),0)))</f>
        <v/>
      </c>
      <c r="D179" s="170"/>
      <c r="E179" s="81"/>
      <c r="F179" s="101"/>
      <c r="G179" s="197"/>
      <c r="H179" s="175" t="str">
        <f>IF('C. Consumer Service Detail'!$F179="","",IF('C. Consumer Service Detail'!$F179="",VLOOKUP('C. Consumer Service Detail'!$F179,'Table of Current Services'!$B$7:$F$36,'Table of Current Services'!$E$5,FALSE),VLOOKUP('C. Consumer Service Detail'!$F179,'Table of Current Services'!$B$7:$F$36,'Table of Current Services'!$D$5,FALSE)))</f>
        <v/>
      </c>
      <c r="I179" s="157"/>
      <c r="J179" s="146" t="str">
        <f t="shared" si="4"/>
        <v/>
      </c>
      <c r="K179" s="138" t="str">
        <f>IF('C. Consumer Service Detail'!$F179="","",IF('C. Consumer Service Detail'!$F179="",VLOOKUP('C. Consumer Service Detail'!$F179,'Table of Current Services'!$B$7:$F$36,'Table of Current Services'!$E$5,FALSE),VLOOKUP('C. Consumer Service Detail'!$F179,'Table of Current Services'!$B$7:$F$36,'Table of Current Services'!$E$5,FALSE)))</f>
        <v/>
      </c>
      <c r="L179" s="130" t="str">
        <f>IF('C. Consumer Service Detail'!$F179="","",IF(VLOOKUP('C. Consumer Service Detail'!$F179,'Table of Current Services'!$B$7:$F$36,'Table of Current Services'!$F$5,)="cost","Yes","No"))</f>
        <v/>
      </c>
      <c r="M179" s="130" t="str">
        <f>IFERROR(IF('C. Consumer Service Detail'!$K179="No Match","No",VLOOKUP('C. Consumer Service Detail'!$C179,'B. Consumer Budget'!$E$11:$F$2010,2,FALSE)),"")</f>
        <v/>
      </c>
      <c r="P179" s="77"/>
      <c r="Q179" s="77"/>
    </row>
    <row r="180" spans="2:17" x14ac:dyDescent="0.25">
      <c r="B180" s="186">
        <f t="shared" si="3"/>
        <v>170</v>
      </c>
      <c r="C180" s="183" t="str">
        <f t="array" ref="C180">IF(OR('C. Consumer Service Detail'!$D180="",'C. Consumer Service Detail'!$E180=""),"",INDEX('B. Consumer Budget'!$E$11:$E$2010,MATCH(1,IF('B. Consumer Budget'!$C$11:$C$2010='C. Consumer Service Detail'!$D180,IF('B. Consumer Budget'!$D$11:$D$2010='C. Consumer Service Detail'!$E180,1)),0)))</f>
        <v/>
      </c>
      <c r="D180" s="171"/>
      <c r="E180" s="79"/>
      <c r="F180" s="100"/>
      <c r="G180" s="196"/>
      <c r="H180" s="175" t="str">
        <f>IF('C. Consumer Service Detail'!$F180="","",IF('C. Consumer Service Detail'!$F180="",VLOOKUP('C. Consumer Service Detail'!$F180,'Table of Current Services'!$B$7:$F$36,'Table of Current Services'!$E$5,FALSE),VLOOKUP('C. Consumer Service Detail'!$F180,'Table of Current Services'!$B$7:$F$36,'Table of Current Services'!$D$5,FALSE)))</f>
        <v/>
      </c>
      <c r="I180" s="156"/>
      <c r="J180" s="146" t="str">
        <f t="shared" si="4"/>
        <v/>
      </c>
      <c r="K180" s="138" t="str">
        <f>IF('C. Consumer Service Detail'!$F180="","",IF('C. Consumer Service Detail'!$F180="",VLOOKUP('C. Consumer Service Detail'!$F180,'Table of Current Services'!$B$7:$F$36,'Table of Current Services'!$E$5,FALSE),VLOOKUP('C. Consumer Service Detail'!$F180,'Table of Current Services'!$B$7:$F$36,'Table of Current Services'!$E$5,FALSE)))</f>
        <v/>
      </c>
      <c r="L180" s="130" t="str">
        <f>IF('C. Consumer Service Detail'!$F180="","",IF(VLOOKUP('C. Consumer Service Detail'!$F180,'Table of Current Services'!$B$7:$F$36,'Table of Current Services'!$F$5,)="cost","Yes","No"))</f>
        <v/>
      </c>
      <c r="M180" s="130" t="str">
        <f>IFERROR(IF('C. Consumer Service Detail'!$K180="No Match","No",VLOOKUP('C. Consumer Service Detail'!$C180,'B. Consumer Budget'!$E$11:$F$2010,2,FALSE)),"")</f>
        <v/>
      </c>
      <c r="P180" s="77"/>
      <c r="Q180" s="77"/>
    </row>
    <row r="181" spans="2:17" x14ac:dyDescent="0.25">
      <c r="B181" s="186">
        <f t="shared" si="3"/>
        <v>171</v>
      </c>
      <c r="C181" s="183" t="str">
        <f t="array" ref="C181">IF(OR('C. Consumer Service Detail'!$D181="",'C. Consumer Service Detail'!$E181=""),"",INDEX('B. Consumer Budget'!$E$11:$E$2010,MATCH(1,IF('B. Consumer Budget'!$C$11:$C$2010='C. Consumer Service Detail'!$D181,IF('B. Consumer Budget'!$D$11:$D$2010='C. Consumer Service Detail'!$E181,1)),0)))</f>
        <v/>
      </c>
      <c r="D181" s="170"/>
      <c r="E181" s="81"/>
      <c r="F181" s="101"/>
      <c r="G181" s="197"/>
      <c r="H181" s="175" t="str">
        <f>IF('C. Consumer Service Detail'!$F181="","",IF('C. Consumer Service Detail'!$F181="",VLOOKUP('C. Consumer Service Detail'!$F181,'Table of Current Services'!$B$7:$F$36,'Table of Current Services'!$E$5,FALSE),VLOOKUP('C. Consumer Service Detail'!$F181,'Table of Current Services'!$B$7:$F$36,'Table of Current Services'!$D$5,FALSE)))</f>
        <v/>
      </c>
      <c r="I181" s="157"/>
      <c r="J181" s="146" t="str">
        <f t="shared" si="4"/>
        <v/>
      </c>
      <c r="K181" s="138" t="str">
        <f>IF('C. Consumer Service Detail'!$F181="","",IF('C. Consumer Service Detail'!$F181="",VLOOKUP('C. Consumer Service Detail'!$F181,'Table of Current Services'!$B$7:$F$36,'Table of Current Services'!$E$5,FALSE),VLOOKUP('C. Consumer Service Detail'!$F181,'Table of Current Services'!$B$7:$F$36,'Table of Current Services'!$E$5,FALSE)))</f>
        <v/>
      </c>
      <c r="L181" s="130" t="str">
        <f>IF('C. Consumer Service Detail'!$F181="","",IF(VLOOKUP('C. Consumer Service Detail'!$F181,'Table of Current Services'!$B$7:$F$36,'Table of Current Services'!$F$5,)="cost","Yes","No"))</f>
        <v/>
      </c>
      <c r="M181" s="130" t="str">
        <f>IFERROR(IF('C. Consumer Service Detail'!$K181="No Match","No",VLOOKUP('C. Consumer Service Detail'!$C181,'B. Consumer Budget'!$E$11:$F$2010,2,FALSE)),"")</f>
        <v/>
      </c>
      <c r="P181" s="77"/>
      <c r="Q181" s="77"/>
    </row>
    <row r="182" spans="2:17" x14ac:dyDescent="0.25">
      <c r="B182" s="186">
        <f t="shared" si="3"/>
        <v>172</v>
      </c>
      <c r="C182" s="183" t="str">
        <f t="array" ref="C182">IF(OR('C. Consumer Service Detail'!$D182="",'C. Consumer Service Detail'!$E182=""),"",INDEX('B. Consumer Budget'!$E$11:$E$2010,MATCH(1,IF('B. Consumer Budget'!$C$11:$C$2010='C. Consumer Service Detail'!$D182,IF('B. Consumer Budget'!$D$11:$D$2010='C. Consumer Service Detail'!$E182,1)),0)))</f>
        <v/>
      </c>
      <c r="D182" s="171"/>
      <c r="E182" s="79"/>
      <c r="F182" s="100"/>
      <c r="G182" s="196"/>
      <c r="H182" s="175" t="str">
        <f>IF('C. Consumer Service Detail'!$F182="","",IF('C. Consumer Service Detail'!$F182="",VLOOKUP('C. Consumer Service Detail'!$F182,'Table of Current Services'!$B$7:$F$36,'Table of Current Services'!$E$5,FALSE),VLOOKUP('C. Consumer Service Detail'!$F182,'Table of Current Services'!$B$7:$F$36,'Table of Current Services'!$D$5,FALSE)))</f>
        <v/>
      </c>
      <c r="I182" s="156"/>
      <c r="J182" s="146" t="str">
        <f t="shared" si="4"/>
        <v/>
      </c>
      <c r="K182" s="138" t="str">
        <f>IF('C. Consumer Service Detail'!$F182="","",IF('C. Consumer Service Detail'!$F182="",VLOOKUP('C. Consumer Service Detail'!$F182,'Table of Current Services'!$B$7:$F$36,'Table of Current Services'!$E$5,FALSE),VLOOKUP('C. Consumer Service Detail'!$F182,'Table of Current Services'!$B$7:$F$36,'Table of Current Services'!$E$5,FALSE)))</f>
        <v/>
      </c>
      <c r="L182" s="130" t="str">
        <f>IF('C. Consumer Service Detail'!$F182="","",IF(VLOOKUP('C. Consumer Service Detail'!$F182,'Table of Current Services'!$B$7:$F$36,'Table of Current Services'!$F$5,)="cost","Yes","No"))</f>
        <v/>
      </c>
      <c r="M182" s="130" t="str">
        <f>IFERROR(IF('C. Consumer Service Detail'!$K182="No Match","No",VLOOKUP('C. Consumer Service Detail'!$C182,'B. Consumer Budget'!$E$11:$F$2010,2,FALSE)),"")</f>
        <v/>
      </c>
      <c r="P182" s="77"/>
      <c r="Q182" s="77"/>
    </row>
    <row r="183" spans="2:17" x14ac:dyDescent="0.25">
      <c r="B183" s="186">
        <f t="shared" si="3"/>
        <v>173</v>
      </c>
      <c r="C183" s="183" t="str">
        <f t="array" ref="C183">IF(OR('C. Consumer Service Detail'!$D183="",'C. Consumer Service Detail'!$E183=""),"",INDEX('B. Consumer Budget'!$E$11:$E$2010,MATCH(1,IF('B. Consumer Budget'!$C$11:$C$2010='C. Consumer Service Detail'!$D183,IF('B. Consumer Budget'!$D$11:$D$2010='C. Consumer Service Detail'!$E183,1)),0)))</f>
        <v/>
      </c>
      <c r="D183" s="170"/>
      <c r="E183" s="81"/>
      <c r="F183" s="101"/>
      <c r="G183" s="197"/>
      <c r="H183" s="175" t="str">
        <f>IF('C. Consumer Service Detail'!$F183="","",IF('C. Consumer Service Detail'!$F183="",VLOOKUP('C. Consumer Service Detail'!$F183,'Table of Current Services'!$B$7:$F$36,'Table of Current Services'!$E$5,FALSE),VLOOKUP('C. Consumer Service Detail'!$F183,'Table of Current Services'!$B$7:$F$36,'Table of Current Services'!$D$5,FALSE)))</f>
        <v/>
      </c>
      <c r="I183" s="157"/>
      <c r="J183" s="146" t="str">
        <f t="shared" si="4"/>
        <v/>
      </c>
      <c r="K183" s="138" t="str">
        <f>IF('C. Consumer Service Detail'!$F183="","",IF('C. Consumer Service Detail'!$F183="",VLOOKUP('C. Consumer Service Detail'!$F183,'Table of Current Services'!$B$7:$F$36,'Table of Current Services'!$E$5,FALSE),VLOOKUP('C. Consumer Service Detail'!$F183,'Table of Current Services'!$B$7:$F$36,'Table of Current Services'!$E$5,FALSE)))</f>
        <v/>
      </c>
      <c r="L183" s="130" t="str">
        <f>IF('C. Consumer Service Detail'!$F183="","",IF(VLOOKUP('C. Consumer Service Detail'!$F183,'Table of Current Services'!$B$7:$F$36,'Table of Current Services'!$F$5,)="cost","Yes","No"))</f>
        <v/>
      </c>
      <c r="M183" s="130" t="str">
        <f>IFERROR(IF('C. Consumer Service Detail'!$K183="No Match","No",VLOOKUP('C. Consumer Service Detail'!$C183,'B. Consumer Budget'!$E$11:$F$2010,2,FALSE)),"")</f>
        <v/>
      </c>
      <c r="P183" s="77"/>
      <c r="Q183" s="77"/>
    </row>
    <row r="184" spans="2:17" x14ac:dyDescent="0.25">
      <c r="B184" s="186">
        <f t="shared" si="3"/>
        <v>174</v>
      </c>
      <c r="C184" s="183" t="str">
        <f t="array" ref="C184">IF(OR('C. Consumer Service Detail'!$D184="",'C. Consumer Service Detail'!$E184=""),"",INDEX('B. Consumer Budget'!$E$11:$E$2010,MATCH(1,IF('B. Consumer Budget'!$C$11:$C$2010='C. Consumer Service Detail'!$D184,IF('B. Consumer Budget'!$D$11:$D$2010='C. Consumer Service Detail'!$E184,1)),0)))</f>
        <v/>
      </c>
      <c r="D184" s="171"/>
      <c r="E184" s="79"/>
      <c r="F184" s="100"/>
      <c r="G184" s="196"/>
      <c r="H184" s="175" t="str">
        <f>IF('C. Consumer Service Detail'!$F184="","",IF('C. Consumer Service Detail'!$F184="",VLOOKUP('C. Consumer Service Detail'!$F184,'Table of Current Services'!$B$7:$F$36,'Table of Current Services'!$E$5,FALSE),VLOOKUP('C. Consumer Service Detail'!$F184,'Table of Current Services'!$B$7:$F$36,'Table of Current Services'!$D$5,FALSE)))</f>
        <v/>
      </c>
      <c r="I184" s="156"/>
      <c r="J184" s="146" t="str">
        <f t="shared" si="4"/>
        <v/>
      </c>
      <c r="K184" s="138" t="str">
        <f>IF('C. Consumer Service Detail'!$F184="","",IF('C. Consumer Service Detail'!$F184="",VLOOKUP('C. Consumer Service Detail'!$F184,'Table of Current Services'!$B$7:$F$36,'Table of Current Services'!$E$5,FALSE),VLOOKUP('C. Consumer Service Detail'!$F184,'Table of Current Services'!$B$7:$F$36,'Table of Current Services'!$E$5,FALSE)))</f>
        <v/>
      </c>
      <c r="L184" s="130" t="str">
        <f>IF('C. Consumer Service Detail'!$F184="","",IF(VLOOKUP('C. Consumer Service Detail'!$F184,'Table of Current Services'!$B$7:$F$36,'Table of Current Services'!$F$5,)="cost","Yes","No"))</f>
        <v/>
      </c>
      <c r="M184" s="130" t="str">
        <f>IFERROR(IF('C. Consumer Service Detail'!$K184="No Match","No",VLOOKUP('C. Consumer Service Detail'!$C184,'B. Consumer Budget'!$E$11:$F$2010,2,FALSE)),"")</f>
        <v/>
      </c>
      <c r="P184" s="77"/>
      <c r="Q184" s="77"/>
    </row>
    <row r="185" spans="2:17" x14ac:dyDescent="0.25">
      <c r="B185" s="186">
        <f t="shared" si="3"/>
        <v>175</v>
      </c>
      <c r="C185" s="183" t="str">
        <f t="array" ref="C185">IF(OR('C. Consumer Service Detail'!$D185="",'C. Consumer Service Detail'!$E185=""),"",INDEX('B. Consumer Budget'!$E$11:$E$2010,MATCH(1,IF('B. Consumer Budget'!$C$11:$C$2010='C. Consumer Service Detail'!$D185,IF('B. Consumer Budget'!$D$11:$D$2010='C. Consumer Service Detail'!$E185,1)),0)))</f>
        <v/>
      </c>
      <c r="D185" s="170"/>
      <c r="E185" s="81"/>
      <c r="F185" s="101"/>
      <c r="G185" s="197"/>
      <c r="H185" s="175" t="str">
        <f>IF('C. Consumer Service Detail'!$F185="","",IF('C. Consumer Service Detail'!$F185="",VLOOKUP('C. Consumer Service Detail'!$F185,'Table of Current Services'!$B$7:$F$36,'Table of Current Services'!$E$5,FALSE),VLOOKUP('C. Consumer Service Detail'!$F185,'Table of Current Services'!$B$7:$F$36,'Table of Current Services'!$D$5,FALSE)))</f>
        <v/>
      </c>
      <c r="I185" s="157"/>
      <c r="J185" s="146" t="str">
        <f t="shared" si="4"/>
        <v/>
      </c>
      <c r="K185" s="138" t="str">
        <f>IF('C. Consumer Service Detail'!$F185="","",IF('C. Consumer Service Detail'!$F185="",VLOOKUP('C. Consumer Service Detail'!$F185,'Table of Current Services'!$B$7:$F$36,'Table of Current Services'!$E$5,FALSE),VLOOKUP('C. Consumer Service Detail'!$F185,'Table of Current Services'!$B$7:$F$36,'Table of Current Services'!$E$5,FALSE)))</f>
        <v/>
      </c>
      <c r="L185" s="130" t="str">
        <f>IF('C. Consumer Service Detail'!$F185="","",IF(VLOOKUP('C. Consumer Service Detail'!$F185,'Table of Current Services'!$B$7:$F$36,'Table of Current Services'!$F$5,)="cost","Yes","No"))</f>
        <v/>
      </c>
      <c r="M185" s="130" t="str">
        <f>IFERROR(IF('C. Consumer Service Detail'!$K185="No Match","No",VLOOKUP('C. Consumer Service Detail'!$C185,'B. Consumer Budget'!$E$11:$F$2010,2,FALSE)),"")</f>
        <v/>
      </c>
      <c r="P185" s="77"/>
      <c r="Q185" s="77"/>
    </row>
    <row r="186" spans="2:17" x14ac:dyDescent="0.25">
      <c r="B186" s="186">
        <f t="shared" si="3"/>
        <v>176</v>
      </c>
      <c r="C186" s="183" t="str">
        <f t="array" ref="C186">IF(OR('C. Consumer Service Detail'!$D186="",'C. Consumer Service Detail'!$E186=""),"",INDEX('B. Consumer Budget'!$E$11:$E$2010,MATCH(1,IF('B. Consumer Budget'!$C$11:$C$2010='C. Consumer Service Detail'!$D186,IF('B. Consumer Budget'!$D$11:$D$2010='C. Consumer Service Detail'!$E186,1)),0)))</f>
        <v/>
      </c>
      <c r="D186" s="171"/>
      <c r="E186" s="79"/>
      <c r="F186" s="100"/>
      <c r="G186" s="196"/>
      <c r="H186" s="175" t="str">
        <f>IF('C. Consumer Service Detail'!$F186="","",IF('C. Consumer Service Detail'!$F186="",VLOOKUP('C. Consumer Service Detail'!$F186,'Table of Current Services'!$B$7:$F$36,'Table of Current Services'!$E$5,FALSE),VLOOKUP('C. Consumer Service Detail'!$F186,'Table of Current Services'!$B$7:$F$36,'Table of Current Services'!$D$5,FALSE)))</f>
        <v/>
      </c>
      <c r="I186" s="156"/>
      <c r="J186" s="146" t="str">
        <f t="shared" si="4"/>
        <v/>
      </c>
      <c r="K186" s="138" t="str">
        <f>IF('C. Consumer Service Detail'!$F186="","",IF('C. Consumer Service Detail'!$F186="",VLOOKUP('C. Consumer Service Detail'!$F186,'Table of Current Services'!$B$7:$F$36,'Table of Current Services'!$E$5,FALSE),VLOOKUP('C. Consumer Service Detail'!$F186,'Table of Current Services'!$B$7:$F$36,'Table of Current Services'!$E$5,FALSE)))</f>
        <v/>
      </c>
      <c r="L186" s="130" t="str">
        <f>IF('C. Consumer Service Detail'!$F186="","",IF(VLOOKUP('C. Consumer Service Detail'!$F186,'Table of Current Services'!$B$7:$F$36,'Table of Current Services'!$F$5,)="cost","Yes","No"))</f>
        <v/>
      </c>
      <c r="M186" s="130" t="str">
        <f>IFERROR(IF('C. Consumer Service Detail'!$K186="No Match","No",VLOOKUP('C. Consumer Service Detail'!$C186,'B. Consumer Budget'!$E$11:$F$2010,2,FALSE)),"")</f>
        <v/>
      </c>
      <c r="P186" s="77"/>
      <c r="Q186" s="77"/>
    </row>
    <row r="187" spans="2:17" x14ac:dyDescent="0.25">
      <c r="B187" s="186">
        <f t="shared" si="3"/>
        <v>177</v>
      </c>
      <c r="C187" s="183" t="str">
        <f t="array" ref="C187">IF(OR('C. Consumer Service Detail'!$D187="",'C. Consumer Service Detail'!$E187=""),"",INDEX('B. Consumer Budget'!$E$11:$E$2010,MATCH(1,IF('B. Consumer Budget'!$C$11:$C$2010='C. Consumer Service Detail'!$D187,IF('B. Consumer Budget'!$D$11:$D$2010='C. Consumer Service Detail'!$E187,1)),0)))</f>
        <v/>
      </c>
      <c r="D187" s="170"/>
      <c r="E187" s="81"/>
      <c r="F187" s="101"/>
      <c r="G187" s="197"/>
      <c r="H187" s="175" t="str">
        <f>IF('C. Consumer Service Detail'!$F187="","",IF('C. Consumer Service Detail'!$F187="",VLOOKUP('C. Consumer Service Detail'!$F187,'Table of Current Services'!$B$7:$F$36,'Table of Current Services'!$E$5,FALSE),VLOOKUP('C. Consumer Service Detail'!$F187,'Table of Current Services'!$B$7:$F$36,'Table of Current Services'!$D$5,FALSE)))</f>
        <v/>
      </c>
      <c r="I187" s="157"/>
      <c r="J187" s="146" t="str">
        <f t="shared" si="4"/>
        <v/>
      </c>
      <c r="K187" s="138" t="str">
        <f>IF('C. Consumer Service Detail'!$F187="","",IF('C. Consumer Service Detail'!$F187="",VLOOKUP('C. Consumer Service Detail'!$F187,'Table of Current Services'!$B$7:$F$36,'Table of Current Services'!$E$5,FALSE),VLOOKUP('C. Consumer Service Detail'!$F187,'Table of Current Services'!$B$7:$F$36,'Table of Current Services'!$E$5,FALSE)))</f>
        <v/>
      </c>
      <c r="L187" s="130" t="str">
        <f>IF('C. Consumer Service Detail'!$F187="","",IF(VLOOKUP('C. Consumer Service Detail'!$F187,'Table of Current Services'!$B$7:$F$36,'Table of Current Services'!$F$5,)="cost","Yes","No"))</f>
        <v/>
      </c>
      <c r="M187" s="130" t="str">
        <f>IFERROR(IF('C. Consumer Service Detail'!$K187="No Match","No",VLOOKUP('C. Consumer Service Detail'!$C187,'B. Consumer Budget'!$E$11:$F$2010,2,FALSE)),"")</f>
        <v/>
      </c>
      <c r="P187" s="77"/>
      <c r="Q187" s="77"/>
    </row>
    <row r="188" spans="2:17" x14ac:dyDescent="0.25">
      <c r="B188" s="186">
        <f t="shared" si="3"/>
        <v>178</v>
      </c>
      <c r="C188" s="183" t="str">
        <f t="array" ref="C188">IF(OR('C. Consumer Service Detail'!$D188="",'C. Consumer Service Detail'!$E188=""),"",INDEX('B. Consumer Budget'!$E$11:$E$2010,MATCH(1,IF('B. Consumer Budget'!$C$11:$C$2010='C. Consumer Service Detail'!$D188,IF('B. Consumer Budget'!$D$11:$D$2010='C. Consumer Service Detail'!$E188,1)),0)))</f>
        <v/>
      </c>
      <c r="D188" s="171"/>
      <c r="E188" s="79"/>
      <c r="F188" s="100"/>
      <c r="G188" s="196"/>
      <c r="H188" s="175" t="str">
        <f>IF('C. Consumer Service Detail'!$F188="","",IF('C. Consumer Service Detail'!$F188="",VLOOKUP('C. Consumer Service Detail'!$F188,'Table of Current Services'!$B$7:$F$36,'Table of Current Services'!$E$5,FALSE),VLOOKUP('C. Consumer Service Detail'!$F188,'Table of Current Services'!$B$7:$F$36,'Table of Current Services'!$D$5,FALSE)))</f>
        <v/>
      </c>
      <c r="I188" s="156"/>
      <c r="J188" s="146" t="str">
        <f t="shared" si="4"/>
        <v/>
      </c>
      <c r="K188" s="138" t="str">
        <f>IF('C. Consumer Service Detail'!$F188="","",IF('C. Consumer Service Detail'!$F188="",VLOOKUP('C. Consumer Service Detail'!$F188,'Table of Current Services'!$B$7:$F$36,'Table of Current Services'!$E$5,FALSE),VLOOKUP('C. Consumer Service Detail'!$F188,'Table of Current Services'!$B$7:$F$36,'Table of Current Services'!$E$5,FALSE)))</f>
        <v/>
      </c>
      <c r="L188" s="130" t="str">
        <f>IF('C. Consumer Service Detail'!$F188="","",IF(VLOOKUP('C. Consumer Service Detail'!$F188,'Table of Current Services'!$B$7:$F$36,'Table of Current Services'!$F$5,)="cost","Yes","No"))</f>
        <v/>
      </c>
      <c r="M188" s="130" t="str">
        <f>IFERROR(IF('C. Consumer Service Detail'!$K188="No Match","No",VLOOKUP('C. Consumer Service Detail'!$C188,'B. Consumer Budget'!$E$11:$F$2010,2,FALSE)),"")</f>
        <v/>
      </c>
      <c r="P188" s="77"/>
      <c r="Q188" s="77"/>
    </row>
    <row r="189" spans="2:17" x14ac:dyDescent="0.25">
      <c r="B189" s="186">
        <f t="shared" si="3"/>
        <v>179</v>
      </c>
      <c r="C189" s="183" t="str">
        <f t="array" ref="C189">IF(OR('C. Consumer Service Detail'!$D189="",'C. Consumer Service Detail'!$E189=""),"",INDEX('B. Consumer Budget'!$E$11:$E$2010,MATCH(1,IF('B. Consumer Budget'!$C$11:$C$2010='C. Consumer Service Detail'!$D189,IF('B. Consumer Budget'!$D$11:$D$2010='C. Consumer Service Detail'!$E189,1)),0)))</f>
        <v/>
      </c>
      <c r="D189" s="170"/>
      <c r="E189" s="81"/>
      <c r="F189" s="101"/>
      <c r="G189" s="197"/>
      <c r="H189" s="175" t="str">
        <f>IF('C. Consumer Service Detail'!$F189="","",IF('C. Consumer Service Detail'!$F189="",VLOOKUP('C. Consumer Service Detail'!$F189,'Table of Current Services'!$B$7:$F$36,'Table of Current Services'!$E$5,FALSE),VLOOKUP('C. Consumer Service Detail'!$F189,'Table of Current Services'!$B$7:$F$36,'Table of Current Services'!$D$5,FALSE)))</f>
        <v/>
      </c>
      <c r="I189" s="157"/>
      <c r="J189" s="146" t="str">
        <f t="shared" si="4"/>
        <v/>
      </c>
      <c r="K189" s="138" t="str">
        <f>IF('C. Consumer Service Detail'!$F189="","",IF('C. Consumer Service Detail'!$F189="",VLOOKUP('C. Consumer Service Detail'!$F189,'Table of Current Services'!$B$7:$F$36,'Table of Current Services'!$E$5,FALSE),VLOOKUP('C. Consumer Service Detail'!$F189,'Table of Current Services'!$B$7:$F$36,'Table of Current Services'!$E$5,FALSE)))</f>
        <v/>
      </c>
      <c r="L189" s="130" t="str">
        <f>IF('C. Consumer Service Detail'!$F189="","",IF(VLOOKUP('C. Consumer Service Detail'!$F189,'Table of Current Services'!$B$7:$F$36,'Table of Current Services'!$F$5,)="cost","Yes","No"))</f>
        <v/>
      </c>
      <c r="M189" s="130" t="str">
        <f>IFERROR(IF('C. Consumer Service Detail'!$K189="No Match","No",VLOOKUP('C. Consumer Service Detail'!$C189,'B. Consumer Budget'!$E$11:$F$2010,2,FALSE)),"")</f>
        <v/>
      </c>
      <c r="P189" s="77"/>
      <c r="Q189" s="77"/>
    </row>
    <row r="190" spans="2:17" x14ac:dyDescent="0.25">
      <c r="B190" s="186">
        <f t="shared" si="3"/>
        <v>180</v>
      </c>
      <c r="C190" s="183" t="str">
        <f t="array" ref="C190">IF(OR('C. Consumer Service Detail'!$D190="",'C. Consumer Service Detail'!$E190=""),"",INDEX('B. Consumer Budget'!$E$11:$E$2010,MATCH(1,IF('B. Consumer Budget'!$C$11:$C$2010='C. Consumer Service Detail'!$D190,IF('B. Consumer Budget'!$D$11:$D$2010='C. Consumer Service Detail'!$E190,1)),0)))</f>
        <v/>
      </c>
      <c r="D190" s="171"/>
      <c r="E190" s="79"/>
      <c r="F190" s="100"/>
      <c r="G190" s="196"/>
      <c r="H190" s="175" t="str">
        <f>IF('C. Consumer Service Detail'!$F190="","",IF('C. Consumer Service Detail'!$F190="",VLOOKUP('C. Consumer Service Detail'!$F190,'Table of Current Services'!$B$7:$F$36,'Table of Current Services'!$E$5,FALSE),VLOOKUP('C. Consumer Service Detail'!$F190,'Table of Current Services'!$B$7:$F$36,'Table of Current Services'!$D$5,FALSE)))</f>
        <v/>
      </c>
      <c r="I190" s="156"/>
      <c r="J190" s="146" t="str">
        <f t="shared" si="4"/>
        <v/>
      </c>
      <c r="K190" s="138" t="str">
        <f>IF('C. Consumer Service Detail'!$F190="","",IF('C. Consumer Service Detail'!$F190="",VLOOKUP('C. Consumer Service Detail'!$F190,'Table of Current Services'!$B$7:$F$36,'Table of Current Services'!$E$5,FALSE),VLOOKUP('C. Consumer Service Detail'!$F190,'Table of Current Services'!$B$7:$F$36,'Table of Current Services'!$E$5,FALSE)))</f>
        <v/>
      </c>
      <c r="L190" s="130" t="str">
        <f>IF('C. Consumer Service Detail'!$F190="","",IF(VLOOKUP('C. Consumer Service Detail'!$F190,'Table of Current Services'!$B$7:$F$36,'Table of Current Services'!$F$5,)="cost","Yes","No"))</f>
        <v/>
      </c>
      <c r="M190" s="130" t="str">
        <f>IFERROR(IF('C. Consumer Service Detail'!$K190="No Match","No",VLOOKUP('C. Consumer Service Detail'!$C190,'B. Consumer Budget'!$E$11:$F$2010,2,FALSE)),"")</f>
        <v/>
      </c>
      <c r="P190" s="77"/>
      <c r="Q190" s="77"/>
    </row>
    <row r="191" spans="2:17" x14ac:dyDescent="0.25">
      <c r="B191" s="186">
        <f t="shared" si="3"/>
        <v>181</v>
      </c>
      <c r="C191" s="183" t="str">
        <f t="array" ref="C191">IF(OR('C. Consumer Service Detail'!$D191="",'C. Consumer Service Detail'!$E191=""),"",INDEX('B. Consumer Budget'!$E$11:$E$2010,MATCH(1,IF('B. Consumer Budget'!$C$11:$C$2010='C. Consumer Service Detail'!$D191,IF('B. Consumer Budget'!$D$11:$D$2010='C. Consumer Service Detail'!$E191,1)),0)))</f>
        <v/>
      </c>
      <c r="D191" s="170"/>
      <c r="E191" s="81"/>
      <c r="F191" s="101"/>
      <c r="G191" s="197"/>
      <c r="H191" s="175" t="str">
        <f>IF('C. Consumer Service Detail'!$F191="","",IF('C. Consumer Service Detail'!$F191="",VLOOKUP('C. Consumer Service Detail'!$F191,'Table of Current Services'!$B$7:$F$36,'Table of Current Services'!$E$5,FALSE),VLOOKUP('C. Consumer Service Detail'!$F191,'Table of Current Services'!$B$7:$F$36,'Table of Current Services'!$D$5,FALSE)))</f>
        <v/>
      </c>
      <c r="I191" s="157"/>
      <c r="J191" s="146" t="str">
        <f t="shared" si="4"/>
        <v/>
      </c>
      <c r="K191" s="138" t="str">
        <f>IF('C. Consumer Service Detail'!$F191="","",IF('C. Consumer Service Detail'!$F191="",VLOOKUP('C. Consumer Service Detail'!$F191,'Table of Current Services'!$B$7:$F$36,'Table of Current Services'!$E$5,FALSE),VLOOKUP('C. Consumer Service Detail'!$F191,'Table of Current Services'!$B$7:$F$36,'Table of Current Services'!$E$5,FALSE)))</f>
        <v/>
      </c>
      <c r="L191" s="130" t="str">
        <f>IF('C. Consumer Service Detail'!$F191="","",IF(VLOOKUP('C. Consumer Service Detail'!$F191,'Table of Current Services'!$B$7:$F$36,'Table of Current Services'!$F$5,)="cost","Yes","No"))</f>
        <v/>
      </c>
      <c r="M191" s="130" t="str">
        <f>IFERROR(IF('C. Consumer Service Detail'!$K191="No Match","No",VLOOKUP('C. Consumer Service Detail'!$C191,'B. Consumer Budget'!$E$11:$F$2010,2,FALSE)),"")</f>
        <v/>
      </c>
      <c r="P191" s="77"/>
      <c r="Q191" s="77"/>
    </row>
    <row r="192" spans="2:17" x14ac:dyDescent="0.25">
      <c r="B192" s="186">
        <f t="shared" si="3"/>
        <v>182</v>
      </c>
      <c r="C192" s="183" t="str">
        <f t="array" ref="C192">IF(OR('C. Consumer Service Detail'!$D192="",'C. Consumer Service Detail'!$E192=""),"",INDEX('B. Consumer Budget'!$E$11:$E$2010,MATCH(1,IF('B. Consumer Budget'!$C$11:$C$2010='C. Consumer Service Detail'!$D192,IF('B. Consumer Budget'!$D$11:$D$2010='C. Consumer Service Detail'!$E192,1)),0)))</f>
        <v/>
      </c>
      <c r="D192" s="171"/>
      <c r="E192" s="79"/>
      <c r="F192" s="100"/>
      <c r="G192" s="196"/>
      <c r="H192" s="175" t="str">
        <f>IF('C. Consumer Service Detail'!$F192="","",IF('C. Consumer Service Detail'!$F192="",VLOOKUP('C. Consumer Service Detail'!$F192,'Table of Current Services'!$B$7:$F$36,'Table of Current Services'!$E$5,FALSE),VLOOKUP('C. Consumer Service Detail'!$F192,'Table of Current Services'!$B$7:$F$36,'Table of Current Services'!$D$5,FALSE)))</f>
        <v/>
      </c>
      <c r="I192" s="156"/>
      <c r="J192" s="146" t="str">
        <f t="shared" si="4"/>
        <v/>
      </c>
      <c r="K192" s="138" t="str">
        <f>IF('C. Consumer Service Detail'!$F192="","",IF('C. Consumer Service Detail'!$F192="",VLOOKUP('C. Consumer Service Detail'!$F192,'Table of Current Services'!$B$7:$F$36,'Table of Current Services'!$E$5,FALSE),VLOOKUP('C. Consumer Service Detail'!$F192,'Table of Current Services'!$B$7:$F$36,'Table of Current Services'!$E$5,FALSE)))</f>
        <v/>
      </c>
      <c r="L192" s="130" t="str">
        <f>IF('C. Consumer Service Detail'!$F192="","",IF(VLOOKUP('C. Consumer Service Detail'!$F192,'Table of Current Services'!$B$7:$F$36,'Table of Current Services'!$F$5,)="cost","Yes","No"))</f>
        <v/>
      </c>
      <c r="M192" s="130" t="str">
        <f>IFERROR(IF('C. Consumer Service Detail'!$K192="No Match","No",VLOOKUP('C. Consumer Service Detail'!$C192,'B. Consumer Budget'!$E$11:$F$2010,2,FALSE)),"")</f>
        <v/>
      </c>
      <c r="P192" s="77"/>
      <c r="Q192" s="77"/>
    </row>
    <row r="193" spans="2:17" x14ac:dyDescent="0.25">
      <c r="B193" s="186">
        <f t="shared" si="3"/>
        <v>183</v>
      </c>
      <c r="C193" s="183" t="str">
        <f t="array" ref="C193">IF(OR('C. Consumer Service Detail'!$D193="",'C. Consumer Service Detail'!$E193=""),"",INDEX('B. Consumer Budget'!$E$11:$E$2010,MATCH(1,IF('B. Consumer Budget'!$C$11:$C$2010='C. Consumer Service Detail'!$D193,IF('B. Consumer Budget'!$D$11:$D$2010='C. Consumer Service Detail'!$E193,1)),0)))</f>
        <v/>
      </c>
      <c r="D193" s="170"/>
      <c r="E193" s="81"/>
      <c r="F193" s="101"/>
      <c r="G193" s="197"/>
      <c r="H193" s="175" t="str">
        <f>IF('C. Consumer Service Detail'!$F193="","",IF('C. Consumer Service Detail'!$F193="",VLOOKUP('C. Consumer Service Detail'!$F193,'Table of Current Services'!$B$7:$F$36,'Table of Current Services'!$E$5,FALSE),VLOOKUP('C. Consumer Service Detail'!$F193,'Table of Current Services'!$B$7:$F$36,'Table of Current Services'!$D$5,FALSE)))</f>
        <v/>
      </c>
      <c r="I193" s="157"/>
      <c r="J193" s="146" t="str">
        <f t="shared" si="4"/>
        <v/>
      </c>
      <c r="K193" s="138" t="str">
        <f>IF('C. Consumer Service Detail'!$F193="","",IF('C. Consumer Service Detail'!$F193="",VLOOKUP('C. Consumer Service Detail'!$F193,'Table of Current Services'!$B$7:$F$36,'Table of Current Services'!$E$5,FALSE),VLOOKUP('C. Consumer Service Detail'!$F193,'Table of Current Services'!$B$7:$F$36,'Table of Current Services'!$E$5,FALSE)))</f>
        <v/>
      </c>
      <c r="L193" s="130" t="str">
        <f>IF('C. Consumer Service Detail'!$F193="","",IF(VLOOKUP('C. Consumer Service Detail'!$F193,'Table of Current Services'!$B$7:$F$36,'Table of Current Services'!$F$5,)="cost","Yes","No"))</f>
        <v/>
      </c>
      <c r="M193" s="130" t="str">
        <f>IFERROR(IF('C. Consumer Service Detail'!$K193="No Match","No",VLOOKUP('C. Consumer Service Detail'!$C193,'B. Consumer Budget'!$E$11:$F$2010,2,FALSE)),"")</f>
        <v/>
      </c>
      <c r="P193" s="77"/>
      <c r="Q193" s="77"/>
    </row>
    <row r="194" spans="2:17" x14ac:dyDescent="0.25">
      <c r="B194" s="186">
        <f t="shared" si="3"/>
        <v>184</v>
      </c>
      <c r="C194" s="183" t="str">
        <f t="array" ref="C194">IF(OR('C. Consumer Service Detail'!$D194="",'C. Consumer Service Detail'!$E194=""),"",INDEX('B. Consumer Budget'!$E$11:$E$2010,MATCH(1,IF('B. Consumer Budget'!$C$11:$C$2010='C. Consumer Service Detail'!$D194,IF('B. Consumer Budget'!$D$11:$D$2010='C. Consumer Service Detail'!$E194,1)),0)))</f>
        <v/>
      </c>
      <c r="D194" s="171"/>
      <c r="E194" s="79"/>
      <c r="F194" s="100"/>
      <c r="G194" s="196"/>
      <c r="H194" s="175" t="str">
        <f>IF('C. Consumer Service Detail'!$F194="","",IF('C. Consumer Service Detail'!$F194="",VLOOKUP('C. Consumer Service Detail'!$F194,'Table of Current Services'!$B$7:$F$36,'Table of Current Services'!$E$5,FALSE),VLOOKUP('C. Consumer Service Detail'!$F194,'Table of Current Services'!$B$7:$F$36,'Table of Current Services'!$D$5,FALSE)))</f>
        <v/>
      </c>
      <c r="I194" s="156"/>
      <c r="J194" s="146" t="str">
        <f t="shared" si="4"/>
        <v/>
      </c>
      <c r="K194" s="138" t="str">
        <f>IF('C. Consumer Service Detail'!$F194="","",IF('C. Consumer Service Detail'!$F194="",VLOOKUP('C. Consumer Service Detail'!$F194,'Table of Current Services'!$B$7:$F$36,'Table of Current Services'!$E$5,FALSE),VLOOKUP('C. Consumer Service Detail'!$F194,'Table of Current Services'!$B$7:$F$36,'Table of Current Services'!$E$5,FALSE)))</f>
        <v/>
      </c>
      <c r="L194" s="130" t="str">
        <f>IF('C. Consumer Service Detail'!$F194="","",IF(VLOOKUP('C. Consumer Service Detail'!$F194,'Table of Current Services'!$B$7:$F$36,'Table of Current Services'!$F$5,)="cost","Yes","No"))</f>
        <v/>
      </c>
      <c r="M194" s="130" t="str">
        <f>IFERROR(IF('C. Consumer Service Detail'!$K194="No Match","No",VLOOKUP('C. Consumer Service Detail'!$C194,'B. Consumer Budget'!$E$11:$F$2010,2,FALSE)),"")</f>
        <v/>
      </c>
      <c r="P194" s="77"/>
      <c r="Q194" s="77"/>
    </row>
    <row r="195" spans="2:17" x14ac:dyDescent="0.25">
      <c r="B195" s="186">
        <f t="shared" si="3"/>
        <v>185</v>
      </c>
      <c r="C195" s="183" t="str">
        <f t="array" ref="C195">IF(OR('C. Consumer Service Detail'!$D195="",'C. Consumer Service Detail'!$E195=""),"",INDEX('B. Consumer Budget'!$E$11:$E$2010,MATCH(1,IF('B. Consumer Budget'!$C$11:$C$2010='C. Consumer Service Detail'!$D195,IF('B. Consumer Budget'!$D$11:$D$2010='C. Consumer Service Detail'!$E195,1)),0)))</f>
        <v/>
      </c>
      <c r="D195" s="170"/>
      <c r="E195" s="81"/>
      <c r="F195" s="101"/>
      <c r="G195" s="197"/>
      <c r="H195" s="175" t="str">
        <f>IF('C. Consumer Service Detail'!$F195="","",IF('C. Consumer Service Detail'!$F195="",VLOOKUP('C. Consumer Service Detail'!$F195,'Table of Current Services'!$B$7:$F$36,'Table of Current Services'!$E$5,FALSE),VLOOKUP('C. Consumer Service Detail'!$F195,'Table of Current Services'!$B$7:$F$36,'Table of Current Services'!$D$5,FALSE)))</f>
        <v/>
      </c>
      <c r="I195" s="157"/>
      <c r="J195" s="146" t="str">
        <f t="shared" si="4"/>
        <v/>
      </c>
      <c r="K195" s="138" t="str">
        <f>IF('C. Consumer Service Detail'!$F195="","",IF('C. Consumer Service Detail'!$F195="",VLOOKUP('C. Consumer Service Detail'!$F195,'Table of Current Services'!$B$7:$F$36,'Table of Current Services'!$E$5,FALSE),VLOOKUP('C. Consumer Service Detail'!$F195,'Table of Current Services'!$B$7:$F$36,'Table of Current Services'!$E$5,FALSE)))</f>
        <v/>
      </c>
      <c r="L195" s="130" t="str">
        <f>IF('C. Consumer Service Detail'!$F195="","",IF(VLOOKUP('C. Consumer Service Detail'!$F195,'Table of Current Services'!$B$7:$F$36,'Table of Current Services'!$F$5,)="cost","Yes","No"))</f>
        <v/>
      </c>
      <c r="M195" s="130" t="str">
        <f>IFERROR(IF('C. Consumer Service Detail'!$K195="No Match","No",VLOOKUP('C. Consumer Service Detail'!$C195,'B. Consumer Budget'!$E$11:$F$2010,2,FALSE)),"")</f>
        <v/>
      </c>
      <c r="P195" s="77"/>
      <c r="Q195" s="77"/>
    </row>
    <row r="196" spans="2:17" x14ac:dyDescent="0.25">
      <c r="B196" s="186">
        <f t="shared" si="3"/>
        <v>186</v>
      </c>
      <c r="C196" s="183" t="str">
        <f t="array" ref="C196">IF(OR('C. Consumer Service Detail'!$D196="",'C. Consumer Service Detail'!$E196=""),"",INDEX('B. Consumer Budget'!$E$11:$E$2010,MATCH(1,IF('B. Consumer Budget'!$C$11:$C$2010='C. Consumer Service Detail'!$D196,IF('B. Consumer Budget'!$D$11:$D$2010='C. Consumer Service Detail'!$E196,1)),0)))</f>
        <v/>
      </c>
      <c r="D196" s="171"/>
      <c r="E196" s="79"/>
      <c r="F196" s="100"/>
      <c r="G196" s="196"/>
      <c r="H196" s="175" t="str">
        <f>IF('C. Consumer Service Detail'!$F196="","",IF('C. Consumer Service Detail'!$F196="",VLOOKUP('C. Consumer Service Detail'!$F196,'Table of Current Services'!$B$7:$F$36,'Table of Current Services'!$E$5,FALSE),VLOOKUP('C. Consumer Service Detail'!$F196,'Table of Current Services'!$B$7:$F$36,'Table of Current Services'!$D$5,FALSE)))</f>
        <v/>
      </c>
      <c r="I196" s="156"/>
      <c r="J196" s="146" t="str">
        <f t="shared" si="4"/>
        <v/>
      </c>
      <c r="K196" s="138" t="str">
        <f>IF('C. Consumer Service Detail'!$F196="","",IF('C. Consumer Service Detail'!$F196="",VLOOKUP('C. Consumer Service Detail'!$F196,'Table of Current Services'!$B$7:$F$36,'Table of Current Services'!$E$5,FALSE),VLOOKUP('C. Consumer Service Detail'!$F196,'Table of Current Services'!$B$7:$F$36,'Table of Current Services'!$E$5,FALSE)))</f>
        <v/>
      </c>
      <c r="L196" s="130" t="str">
        <f>IF('C. Consumer Service Detail'!$F196="","",IF(VLOOKUP('C. Consumer Service Detail'!$F196,'Table of Current Services'!$B$7:$F$36,'Table of Current Services'!$F$5,)="cost","Yes","No"))</f>
        <v/>
      </c>
      <c r="M196" s="130" t="str">
        <f>IFERROR(IF('C. Consumer Service Detail'!$K196="No Match","No",VLOOKUP('C. Consumer Service Detail'!$C196,'B. Consumer Budget'!$E$11:$F$2010,2,FALSE)),"")</f>
        <v/>
      </c>
      <c r="P196" s="77"/>
      <c r="Q196" s="77"/>
    </row>
    <row r="197" spans="2:17" x14ac:dyDescent="0.25">
      <c r="B197" s="186">
        <f t="shared" si="3"/>
        <v>187</v>
      </c>
      <c r="C197" s="183" t="str">
        <f t="array" ref="C197">IF(OR('C. Consumer Service Detail'!$D197="",'C. Consumer Service Detail'!$E197=""),"",INDEX('B. Consumer Budget'!$E$11:$E$2010,MATCH(1,IF('B. Consumer Budget'!$C$11:$C$2010='C. Consumer Service Detail'!$D197,IF('B. Consumer Budget'!$D$11:$D$2010='C. Consumer Service Detail'!$E197,1)),0)))</f>
        <v/>
      </c>
      <c r="D197" s="170"/>
      <c r="E197" s="81"/>
      <c r="F197" s="101"/>
      <c r="G197" s="197"/>
      <c r="H197" s="175" t="str">
        <f>IF('C. Consumer Service Detail'!$F197="","",IF('C. Consumer Service Detail'!$F197="",VLOOKUP('C. Consumer Service Detail'!$F197,'Table of Current Services'!$B$7:$F$36,'Table of Current Services'!$E$5,FALSE),VLOOKUP('C. Consumer Service Detail'!$F197,'Table of Current Services'!$B$7:$F$36,'Table of Current Services'!$D$5,FALSE)))</f>
        <v/>
      </c>
      <c r="I197" s="157"/>
      <c r="J197" s="146" t="str">
        <f t="shared" si="4"/>
        <v/>
      </c>
      <c r="K197" s="138" t="str">
        <f>IF('C. Consumer Service Detail'!$F197="","",IF('C. Consumer Service Detail'!$F197="",VLOOKUP('C. Consumer Service Detail'!$F197,'Table of Current Services'!$B$7:$F$36,'Table of Current Services'!$E$5,FALSE),VLOOKUP('C. Consumer Service Detail'!$F197,'Table of Current Services'!$B$7:$F$36,'Table of Current Services'!$E$5,FALSE)))</f>
        <v/>
      </c>
      <c r="L197" s="130" t="str">
        <f>IF('C. Consumer Service Detail'!$F197="","",IF(VLOOKUP('C. Consumer Service Detail'!$F197,'Table of Current Services'!$B$7:$F$36,'Table of Current Services'!$F$5,)="cost","Yes","No"))</f>
        <v/>
      </c>
      <c r="M197" s="130" t="str">
        <f>IFERROR(IF('C. Consumer Service Detail'!$K197="No Match","No",VLOOKUP('C. Consumer Service Detail'!$C197,'B. Consumer Budget'!$E$11:$F$2010,2,FALSE)),"")</f>
        <v/>
      </c>
      <c r="P197" s="77"/>
      <c r="Q197" s="77"/>
    </row>
    <row r="198" spans="2:17" x14ac:dyDescent="0.25">
      <c r="B198" s="186">
        <f t="shared" si="3"/>
        <v>188</v>
      </c>
      <c r="C198" s="183" t="str">
        <f t="array" ref="C198">IF(OR('C. Consumer Service Detail'!$D198="",'C. Consumer Service Detail'!$E198=""),"",INDEX('B. Consumer Budget'!$E$11:$E$2010,MATCH(1,IF('B. Consumer Budget'!$C$11:$C$2010='C. Consumer Service Detail'!$D198,IF('B. Consumer Budget'!$D$11:$D$2010='C. Consumer Service Detail'!$E198,1)),0)))</f>
        <v/>
      </c>
      <c r="D198" s="171"/>
      <c r="E198" s="79"/>
      <c r="F198" s="100"/>
      <c r="G198" s="196"/>
      <c r="H198" s="175" t="str">
        <f>IF('C. Consumer Service Detail'!$F198="","",IF('C. Consumer Service Detail'!$F198="",VLOOKUP('C. Consumer Service Detail'!$F198,'Table of Current Services'!$B$7:$F$36,'Table of Current Services'!$E$5,FALSE),VLOOKUP('C. Consumer Service Detail'!$F198,'Table of Current Services'!$B$7:$F$36,'Table of Current Services'!$D$5,FALSE)))</f>
        <v/>
      </c>
      <c r="I198" s="156"/>
      <c r="J198" s="146" t="str">
        <f t="shared" si="4"/>
        <v/>
      </c>
      <c r="K198" s="138" t="str">
        <f>IF('C. Consumer Service Detail'!$F198="","",IF('C. Consumer Service Detail'!$F198="",VLOOKUP('C. Consumer Service Detail'!$F198,'Table of Current Services'!$B$7:$F$36,'Table of Current Services'!$E$5,FALSE),VLOOKUP('C. Consumer Service Detail'!$F198,'Table of Current Services'!$B$7:$F$36,'Table of Current Services'!$E$5,FALSE)))</f>
        <v/>
      </c>
      <c r="L198" s="130" t="str">
        <f>IF('C. Consumer Service Detail'!$F198="","",IF(VLOOKUP('C. Consumer Service Detail'!$F198,'Table of Current Services'!$B$7:$F$36,'Table of Current Services'!$F$5,)="cost","Yes","No"))</f>
        <v/>
      </c>
      <c r="M198" s="130" t="str">
        <f>IFERROR(IF('C. Consumer Service Detail'!$K198="No Match","No",VLOOKUP('C. Consumer Service Detail'!$C198,'B. Consumer Budget'!$E$11:$F$2010,2,FALSE)),"")</f>
        <v/>
      </c>
      <c r="P198" s="77"/>
      <c r="Q198" s="77"/>
    </row>
    <row r="199" spans="2:17" x14ac:dyDescent="0.25">
      <c r="B199" s="186">
        <f t="shared" si="3"/>
        <v>189</v>
      </c>
      <c r="C199" s="183" t="str">
        <f t="array" ref="C199">IF(OR('C. Consumer Service Detail'!$D199="",'C. Consumer Service Detail'!$E199=""),"",INDEX('B. Consumer Budget'!$E$11:$E$2010,MATCH(1,IF('B. Consumer Budget'!$C$11:$C$2010='C. Consumer Service Detail'!$D199,IF('B. Consumer Budget'!$D$11:$D$2010='C. Consumer Service Detail'!$E199,1)),0)))</f>
        <v/>
      </c>
      <c r="D199" s="170"/>
      <c r="E199" s="81"/>
      <c r="F199" s="101"/>
      <c r="G199" s="197"/>
      <c r="H199" s="175" t="str">
        <f>IF('C. Consumer Service Detail'!$F199="","",IF('C. Consumer Service Detail'!$F199="",VLOOKUP('C. Consumer Service Detail'!$F199,'Table of Current Services'!$B$7:$F$36,'Table of Current Services'!$E$5,FALSE),VLOOKUP('C. Consumer Service Detail'!$F199,'Table of Current Services'!$B$7:$F$36,'Table of Current Services'!$D$5,FALSE)))</f>
        <v/>
      </c>
      <c r="I199" s="157"/>
      <c r="J199" s="146" t="str">
        <f t="shared" si="4"/>
        <v/>
      </c>
      <c r="K199" s="138" t="str">
        <f>IF('C. Consumer Service Detail'!$F199="","",IF('C. Consumer Service Detail'!$F199="",VLOOKUP('C. Consumer Service Detail'!$F199,'Table of Current Services'!$B$7:$F$36,'Table of Current Services'!$E$5,FALSE),VLOOKUP('C. Consumer Service Detail'!$F199,'Table of Current Services'!$B$7:$F$36,'Table of Current Services'!$E$5,FALSE)))</f>
        <v/>
      </c>
      <c r="L199" s="130" t="str">
        <f>IF('C. Consumer Service Detail'!$F199="","",IF(VLOOKUP('C. Consumer Service Detail'!$F199,'Table of Current Services'!$B$7:$F$36,'Table of Current Services'!$F$5,)="cost","Yes","No"))</f>
        <v/>
      </c>
      <c r="M199" s="130" t="str">
        <f>IFERROR(IF('C. Consumer Service Detail'!$K199="No Match","No",VLOOKUP('C. Consumer Service Detail'!$C199,'B. Consumer Budget'!$E$11:$F$2010,2,FALSE)),"")</f>
        <v/>
      </c>
      <c r="P199" s="77"/>
      <c r="Q199" s="77"/>
    </row>
    <row r="200" spans="2:17" x14ac:dyDescent="0.25">
      <c r="B200" s="186">
        <f t="shared" si="3"/>
        <v>190</v>
      </c>
      <c r="C200" s="183" t="str">
        <f t="array" ref="C200">IF(OR('C. Consumer Service Detail'!$D200="",'C. Consumer Service Detail'!$E200=""),"",INDEX('B. Consumer Budget'!$E$11:$E$2010,MATCH(1,IF('B. Consumer Budget'!$C$11:$C$2010='C. Consumer Service Detail'!$D200,IF('B. Consumer Budget'!$D$11:$D$2010='C. Consumer Service Detail'!$E200,1)),0)))</f>
        <v/>
      </c>
      <c r="D200" s="171"/>
      <c r="E200" s="79"/>
      <c r="F200" s="100"/>
      <c r="G200" s="196"/>
      <c r="H200" s="175" t="str">
        <f>IF('C. Consumer Service Detail'!$F200="","",IF('C. Consumer Service Detail'!$F200="",VLOOKUP('C. Consumer Service Detail'!$F200,'Table of Current Services'!$B$7:$F$36,'Table of Current Services'!$E$5,FALSE),VLOOKUP('C. Consumer Service Detail'!$F200,'Table of Current Services'!$B$7:$F$36,'Table of Current Services'!$D$5,FALSE)))</f>
        <v/>
      </c>
      <c r="I200" s="156"/>
      <c r="J200" s="146" t="str">
        <f t="shared" si="4"/>
        <v/>
      </c>
      <c r="K200" s="138" t="str">
        <f>IF('C. Consumer Service Detail'!$F200="","",IF('C. Consumer Service Detail'!$F200="",VLOOKUP('C. Consumer Service Detail'!$F200,'Table of Current Services'!$B$7:$F$36,'Table of Current Services'!$E$5,FALSE),VLOOKUP('C. Consumer Service Detail'!$F200,'Table of Current Services'!$B$7:$F$36,'Table of Current Services'!$E$5,FALSE)))</f>
        <v/>
      </c>
      <c r="L200" s="130" t="str">
        <f>IF('C. Consumer Service Detail'!$F200="","",IF(VLOOKUP('C. Consumer Service Detail'!$F200,'Table of Current Services'!$B$7:$F$36,'Table of Current Services'!$F$5,)="cost","Yes","No"))</f>
        <v/>
      </c>
      <c r="M200" s="130" t="str">
        <f>IFERROR(IF('C. Consumer Service Detail'!$K200="No Match","No",VLOOKUP('C. Consumer Service Detail'!$C200,'B. Consumer Budget'!$E$11:$F$2010,2,FALSE)),"")</f>
        <v/>
      </c>
      <c r="P200" s="77"/>
      <c r="Q200" s="77"/>
    </row>
    <row r="201" spans="2:17" x14ac:dyDescent="0.25">
      <c r="B201" s="186">
        <f t="shared" si="3"/>
        <v>191</v>
      </c>
      <c r="C201" s="183" t="str">
        <f t="array" ref="C201">IF(OR('C. Consumer Service Detail'!$D201="",'C. Consumer Service Detail'!$E201=""),"",INDEX('B. Consumer Budget'!$E$11:$E$2010,MATCH(1,IF('B. Consumer Budget'!$C$11:$C$2010='C. Consumer Service Detail'!$D201,IF('B. Consumer Budget'!$D$11:$D$2010='C. Consumer Service Detail'!$E201,1)),0)))</f>
        <v/>
      </c>
      <c r="D201" s="170"/>
      <c r="E201" s="81"/>
      <c r="F201" s="101"/>
      <c r="G201" s="197"/>
      <c r="H201" s="175" t="str">
        <f>IF('C. Consumer Service Detail'!$F201="","",IF('C. Consumer Service Detail'!$F201="",VLOOKUP('C. Consumer Service Detail'!$F201,'Table of Current Services'!$B$7:$F$36,'Table of Current Services'!$E$5,FALSE),VLOOKUP('C. Consumer Service Detail'!$F201,'Table of Current Services'!$B$7:$F$36,'Table of Current Services'!$D$5,FALSE)))</f>
        <v/>
      </c>
      <c r="I201" s="157"/>
      <c r="J201" s="146" t="str">
        <f t="shared" si="4"/>
        <v/>
      </c>
      <c r="K201" s="138" t="str">
        <f>IF('C. Consumer Service Detail'!$F201="","",IF('C. Consumer Service Detail'!$F201="",VLOOKUP('C. Consumer Service Detail'!$F201,'Table of Current Services'!$B$7:$F$36,'Table of Current Services'!$E$5,FALSE),VLOOKUP('C. Consumer Service Detail'!$F201,'Table of Current Services'!$B$7:$F$36,'Table of Current Services'!$E$5,FALSE)))</f>
        <v/>
      </c>
      <c r="L201" s="130" t="str">
        <f>IF('C. Consumer Service Detail'!$F201="","",IF(VLOOKUP('C. Consumer Service Detail'!$F201,'Table of Current Services'!$B$7:$F$36,'Table of Current Services'!$F$5,)="cost","Yes","No"))</f>
        <v/>
      </c>
      <c r="M201" s="130" t="str">
        <f>IFERROR(IF('C. Consumer Service Detail'!$K201="No Match","No",VLOOKUP('C. Consumer Service Detail'!$C201,'B. Consumer Budget'!$E$11:$F$2010,2,FALSE)),"")</f>
        <v/>
      </c>
      <c r="P201" s="77"/>
      <c r="Q201" s="77"/>
    </row>
    <row r="202" spans="2:17" x14ac:dyDescent="0.25">
      <c r="B202" s="186">
        <f t="shared" si="3"/>
        <v>192</v>
      </c>
      <c r="C202" s="183" t="str">
        <f t="array" ref="C202">IF(OR('C. Consumer Service Detail'!$D202="",'C. Consumer Service Detail'!$E202=""),"",INDEX('B. Consumer Budget'!$E$11:$E$2010,MATCH(1,IF('B. Consumer Budget'!$C$11:$C$2010='C. Consumer Service Detail'!$D202,IF('B. Consumer Budget'!$D$11:$D$2010='C. Consumer Service Detail'!$E202,1)),0)))</f>
        <v/>
      </c>
      <c r="D202" s="171"/>
      <c r="E202" s="79"/>
      <c r="F202" s="100"/>
      <c r="G202" s="196"/>
      <c r="H202" s="175" t="str">
        <f>IF('C. Consumer Service Detail'!$F202="","",IF('C. Consumer Service Detail'!$F202="",VLOOKUP('C. Consumer Service Detail'!$F202,'Table of Current Services'!$B$7:$F$36,'Table of Current Services'!$E$5,FALSE),VLOOKUP('C. Consumer Service Detail'!$F202,'Table of Current Services'!$B$7:$F$36,'Table of Current Services'!$D$5,FALSE)))</f>
        <v/>
      </c>
      <c r="I202" s="156"/>
      <c r="J202" s="146" t="str">
        <f t="shared" si="4"/>
        <v/>
      </c>
      <c r="K202" s="138" t="str">
        <f>IF('C. Consumer Service Detail'!$F202="","",IF('C. Consumer Service Detail'!$F202="",VLOOKUP('C. Consumer Service Detail'!$F202,'Table of Current Services'!$B$7:$F$36,'Table of Current Services'!$E$5,FALSE),VLOOKUP('C. Consumer Service Detail'!$F202,'Table of Current Services'!$B$7:$F$36,'Table of Current Services'!$E$5,FALSE)))</f>
        <v/>
      </c>
      <c r="L202" s="130" t="str">
        <f>IF('C. Consumer Service Detail'!$F202="","",IF(VLOOKUP('C. Consumer Service Detail'!$F202,'Table of Current Services'!$B$7:$F$36,'Table of Current Services'!$F$5,)="cost","Yes","No"))</f>
        <v/>
      </c>
      <c r="M202" s="130" t="str">
        <f>IFERROR(IF('C. Consumer Service Detail'!$K202="No Match","No",VLOOKUP('C. Consumer Service Detail'!$C202,'B. Consumer Budget'!$E$11:$F$2010,2,FALSE)),"")</f>
        <v/>
      </c>
      <c r="P202" s="77"/>
      <c r="Q202" s="77"/>
    </row>
    <row r="203" spans="2:17" x14ac:dyDescent="0.25">
      <c r="B203" s="186">
        <f t="shared" si="3"/>
        <v>193</v>
      </c>
      <c r="C203" s="183" t="str">
        <f t="array" ref="C203">IF(OR('C. Consumer Service Detail'!$D203="",'C. Consumer Service Detail'!$E203=""),"",INDEX('B. Consumer Budget'!$E$11:$E$2010,MATCH(1,IF('B. Consumer Budget'!$C$11:$C$2010='C. Consumer Service Detail'!$D203,IF('B. Consumer Budget'!$D$11:$D$2010='C. Consumer Service Detail'!$E203,1)),0)))</f>
        <v/>
      </c>
      <c r="D203" s="170"/>
      <c r="E203" s="81"/>
      <c r="F203" s="101"/>
      <c r="G203" s="197"/>
      <c r="H203" s="175" t="str">
        <f>IF('C. Consumer Service Detail'!$F203="","",IF('C. Consumer Service Detail'!$F203="",VLOOKUP('C. Consumer Service Detail'!$F203,'Table of Current Services'!$B$7:$F$36,'Table of Current Services'!$E$5,FALSE),VLOOKUP('C. Consumer Service Detail'!$F203,'Table of Current Services'!$B$7:$F$36,'Table of Current Services'!$D$5,FALSE)))</f>
        <v/>
      </c>
      <c r="I203" s="157"/>
      <c r="J203" s="146" t="str">
        <f t="shared" ref="J203:J266" si="5">IFERROR(IF($H203&gt;0,$H203*$I203,$I203),"")</f>
        <v/>
      </c>
      <c r="K203" s="138" t="str">
        <f>IF('C. Consumer Service Detail'!$F203="","",IF('C. Consumer Service Detail'!$F203="",VLOOKUP('C. Consumer Service Detail'!$F203,'Table of Current Services'!$B$7:$F$36,'Table of Current Services'!$E$5,FALSE),VLOOKUP('C. Consumer Service Detail'!$F203,'Table of Current Services'!$B$7:$F$36,'Table of Current Services'!$E$5,FALSE)))</f>
        <v/>
      </c>
      <c r="L203" s="130" t="str">
        <f>IF('C. Consumer Service Detail'!$F203="","",IF(VLOOKUP('C. Consumer Service Detail'!$F203,'Table of Current Services'!$B$7:$F$36,'Table of Current Services'!$F$5,)="cost","Yes","No"))</f>
        <v/>
      </c>
      <c r="M203" s="130" t="str">
        <f>IFERROR(IF('C. Consumer Service Detail'!$K203="No Match","No",VLOOKUP('C. Consumer Service Detail'!$C203,'B. Consumer Budget'!$E$11:$F$2010,2,FALSE)),"")</f>
        <v/>
      </c>
      <c r="P203" s="77"/>
      <c r="Q203" s="77"/>
    </row>
    <row r="204" spans="2:17" x14ac:dyDescent="0.25">
      <c r="B204" s="186">
        <f t="shared" si="3"/>
        <v>194</v>
      </c>
      <c r="C204" s="183" t="str">
        <f t="array" ref="C204">IF(OR('C. Consumer Service Detail'!$D204="",'C. Consumer Service Detail'!$E204=""),"",INDEX('B. Consumer Budget'!$E$11:$E$2010,MATCH(1,IF('B. Consumer Budget'!$C$11:$C$2010='C. Consumer Service Detail'!$D204,IF('B. Consumer Budget'!$D$11:$D$2010='C. Consumer Service Detail'!$E204,1)),0)))</f>
        <v/>
      </c>
      <c r="D204" s="171"/>
      <c r="E204" s="79"/>
      <c r="F204" s="100"/>
      <c r="G204" s="196"/>
      <c r="H204" s="175" t="str">
        <f>IF('C. Consumer Service Detail'!$F204="","",IF('C. Consumer Service Detail'!$F204="",VLOOKUP('C. Consumer Service Detail'!$F204,'Table of Current Services'!$B$7:$F$36,'Table of Current Services'!$E$5,FALSE),VLOOKUP('C. Consumer Service Detail'!$F204,'Table of Current Services'!$B$7:$F$36,'Table of Current Services'!$D$5,FALSE)))</f>
        <v/>
      </c>
      <c r="I204" s="156"/>
      <c r="J204" s="146" t="str">
        <f t="shared" si="5"/>
        <v/>
      </c>
      <c r="K204" s="138" t="str">
        <f>IF('C. Consumer Service Detail'!$F204="","",IF('C. Consumer Service Detail'!$F204="",VLOOKUP('C. Consumer Service Detail'!$F204,'Table of Current Services'!$B$7:$F$36,'Table of Current Services'!$E$5,FALSE),VLOOKUP('C. Consumer Service Detail'!$F204,'Table of Current Services'!$B$7:$F$36,'Table of Current Services'!$E$5,FALSE)))</f>
        <v/>
      </c>
      <c r="L204" s="130" t="str">
        <f>IF('C. Consumer Service Detail'!$F204="","",IF(VLOOKUP('C. Consumer Service Detail'!$F204,'Table of Current Services'!$B$7:$F$36,'Table of Current Services'!$F$5,)="cost","Yes","No"))</f>
        <v/>
      </c>
      <c r="M204" s="130" t="str">
        <f>IFERROR(IF('C. Consumer Service Detail'!$K204="No Match","No",VLOOKUP('C. Consumer Service Detail'!$C204,'B. Consumer Budget'!$E$11:$F$2010,2,FALSE)),"")</f>
        <v/>
      </c>
      <c r="P204" s="77"/>
      <c r="Q204" s="77"/>
    </row>
    <row r="205" spans="2:17" x14ac:dyDescent="0.25">
      <c r="B205" s="186">
        <f t="shared" si="3"/>
        <v>195</v>
      </c>
      <c r="C205" s="183" t="str">
        <f t="array" ref="C205">IF(OR('C. Consumer Service Detail'!$D205="",'C. Consumer Service Detail'!$E205=""),"",INDEX('B. Consumer Budget'!$E$11:$E$2010,MATCH(1,IF('B. Consumer Budget'!$C$11:$C$2010='C. Consumer Service Detail'!$D205,IF('B. Consumer Budget'!$D$11:$D$2010='C. Consumer Service Detail'!$E205,1)),0)))</f>
        <v/>
      </c>
      <c r="D205" s="170"/>
      <c r="E205" s="81"/>
      <c r="F205" s="101"/>
      <c r="G205" s="197"/>
      <c r="H205" s="175" t="str">
        <f>IF('C. Consumer Service Detail'!$F205="","",IF('C. Consumer Service Detail'!$F205="",VLOOKUP('C. Consumer Service Detail'!$F205,'Table of Current Services'!$B$7:$F$36,'Table of Current Services'!$E$5,FALSE),VLOOKUP('C. Consumer Service Detail'!$F205,'Table of Current Services'!$B$7:$F$36,'Table of Current Services'!$D$5,FALSE)))</f>
        <v/>
      </c>
      <c r="I205" s="157"/>
      <c r="J205" s="146" t="str">
        <f t="shared" si="5"/>
        <v/>
      </c>
      <c r="K205" s="138" t="str">
        <f>IF('C. Consumer Service Detail'!$F205="","",IF('C. Consumer Service Detail'!$F205="",VLOOKUP('C. Consumer Service Detail'!$F205,'Table of Current Services'!$B$7:$F$36,'Table of Current Services'!$E$5,FALSE),VLOOKUP('C. Consumer Service Detail'!$F205,'Table of Current Services'!$B$7:$F$36,'Table of Current Services'!$E$5,FALSE)))</f>
        <v/>
      </c>
      <c r="L205" s="130" t="str">
        <f>IF('C. Consumer Service Detail'!$F205="","",IF(VLOOKUP('C. Consumer Service Detail'!$F205,'Table of Current Services'!$B$7:$F$36,'Table of Current Services'!$F$5,)="cost","Yes","No"))</f>
        <v/>
      </c>
      <c r="M205" s="130" t="str">
        <f>IFERROR(IF('C. Consumer Service Detail'!$K205="No Match","No",VLOOKUP('C. Consumer Service Detail'!$C205,'B. Consumer Budget'!$E$11:$F$2010,2,FALSE)),"")</f>
        <v/>
      </c>
      <c r="P205" s="77"/>
      <c r="Q205" s="77"/>
    </row>
    <row r="206" spans="2:17" x14ac:dyDescent="0.25">
      <c r="B206" s="186">
        <f t="shared" si="3"/>
        <v>196</v>
      </c>
      <c r="C206" s="183" t="str">
        <f t="array" ref="C206">IF(OR('C. Consumer Service Detail'!$D206="",'C. Consumer Service Detail'!$E206=""),"",INDEX('B. Consumer Budget'!$E$11:$E$2010,MATCH(1,IF('B. Consumer Budget'!$C$11:$C$2010='C. Consumer Service Detail'!$D206,IF('B. Consumer Budget'!$D$11:$D$2010='C. Consumer Service Detail'!$E206,1)),0)))</f>
        <v/>
      </c>
      <c r="D206" s="171"/>
      <c r="E206" s="79"/>
      <c r="F206" s="100"/>
      <c r="G206" s="196"/>
      <c r="H206" s="175" t="str">
        <f>IF('C. Consumer Service Detail'!$F206="","",IF('C. Consumer Service Detail'!$F206="",VLOOKUP('C. Consumer Service Detail'!$F206,'Table of Current Services'!$B$7:$F$36,'Table of Current Services'!$E$5,FALSE),VLOOKUP('C. Consumer Service Detail'!$F206,'Table of Current Services'!$B$7:$F$36,'Table of Current Services'!$D$5,FALSE)))</f>
        <v/>
      </c>
      <c r="I206" s="156"/>
      <c r="J206" s="146" t="str">
        <f t="shared" si="5"/>
        <v/>
      </c>
      <c r="K206" s="138" t="str">
        <f>IF('C. Consumer Service Detail'!$F206="","",IF('C. Consumer Service Detail'!$F206="",VLOOKUP('C. Consumer Service Detail'!$F206,'Table of Current Services'!$B$7:$F$36,'Table of Current Services'!$E$5,FALSE),VLOOKUP('C. Consumer Service Detail'!$F206,'Table of Current Services'!$B$7:$F$36,'Table of Current Services'!$E$5,FALSE)))</f>
        <v/>
      </c>
      <c r="L206" s="130" t="str">
        <f>IF('C. Consumer Service Detail'!$F206="","",IF(VLOOKUP('C. Consumer Service Detail'!$F206,'Table of Current Services'!$B$7:$F$36,'Table of Current Services'!$F$5,)="cost","Yes","No"))</f>
        <v/>
      </c>
      <c r="M206" s="130" t="str">
        <f>IFERROR(IF('C. Consumer Service Detail'!$K206="No Match","No",VLOOKUP('C. Consumer Service Detail'!$C206,'B. Consumer Budget'!$E$11:$F$2010,2,FALSE)),"")</f>
        <v/>
      </c>
      <c r="P206" s="77"/>
      <c r="Q206" s="77"/>
    </row>
    <row r="207" spans="2:17" x14ac:dyDescent="0.25">
      <c r="B207" s="186">
        <f t="shared" si="3"/>
        <v>197</v>
      </c>
      <c r="C207" s="183" t="str">
        <f t="array" ref="C207">IF(OR('C. Consumer Service Detail'!$D207="",'C. Consumer Service Detail'!$E207=""),"",INDEX('B. Consumer Budget'!$E$11:$E$2010,MATCH(1,IF('B. Consumer Budget'!$C$11:$C$2010='C. Consumer Service Detail'!$D207,IF('B. Consumer Budget'!$D$11:$D$2010='C. Consumer Service Detail'!$E207,1)),0)))</f>
        <v/>
      </c>
      <c r="D207" s="170"/>
      <c r="E207" s="81"/>
      <c r="F207" s="101"/>
      <c r="G207" s="197"/>
      <c r="H207" s="175" t="str">
        <f>IF('C. Consumer Service Detail'!$F207="","",IF('C. Consumer Service Detail'!$F207="",VLOOKUP('C. Consumer Service Detail'!$F207,'Table of Current Services'!$B$7:$F$36,'Table of Current Services'!$E$5,FALSE),VLOOKUP('C. Consumer Service Detail'!$F207,'Table of Current Services'!$B$7:$F$36,'Table of Current Services'!$D$5,FALSE)))</f>
        <v/>
      </c>
      <c r="I207" s="157"/>
      <c r="J207" s="146" t="str">
        <f t="shared" si="5"/>
        <v/>
      </c>
      <c r="K207" s="138" t="str">
        <f>IF('C. Consumer Service Detail'!$F207="","",IF('C. Consumer Service Detail'!$F207="",VLOOKUP('C. Consumer Service Detail'!$F207,'Table of Current Services'!$B$7:$F$36,'Table of Current Services'!$E$5,FALSE),VLOOKUP('C. Consumer Service Detail'!$F207,'Table of Current Services'!$B$7:$F$36,'Table of Current Services'!$E$5,FALSE)))</f>
        <v/>
      </c>
      <c r="L207" s="130" t="str">
        <f>IF('C. Consumer Service Detail'!$F207="","",IF(VLOOKUP('C. Consumer Service Detail'!$F207,'Table of Current Services'!$B$7:$F$36,'Table of Current Services'!$F$5,)="cost","Yes","No"))</f>
        <v/>
      </c>
      <c r="M207" s="130" t="str">
        <f>IFERROR(IF('C. Consumer Service Detail'!$K207="No Match","No",VLOOKUP('C. Consumer Service Detail'!$C207,'B. Consumer Budget'!$E$11:$F$2010,2,FALSE)),"")</f>
        <v/>
      </c>
      <c r="P207" s="77"/>
      <c r="Q207" s="77"/>
    </row>
    <row r="208" spans="2:17" x14ac:dyDescent="0.25">
      <c r="B208" s="186">
        <f t="shared" si="3"/>
        <v>198</v>
      </c>
      <c r="C208" s="183" t="str">
        <f t="array" ref="C208">IF(OR('C. Consumer Service Detail'!$D208="",'C. Consumer Service Detail'!$E208=""),"",INDEX('B. Consumer Budget'!$E$11:$E$2010,MATCH(1,IF('B. Consumer Budget'!$C$11:$C$2010='C. Consumer Service Detail'!$D208,IF('B. Consumer Budget'!$D$11:$D$2010='C. Consumer Service Detail'!$E208,1)),0)))</f>
        <v/>
      </c>
      <c r="D208" s="171"/>
      <c r="E208" s="79"/>
      <c r="F208" s="100"/>
      <c r="G208" s="196"/>
      <c r="H208" s="175" t="str">
        <f>IF('C. Consumer Service Detail'!$F208="","",IF('C. Consumer Service Detail'!$F208="",VLOOKUP('C. Consumer Service Detail'!$F208,'Table of Current Services'!$B$7:$F$36,'Table of Current Services'!$E$5,FALSE),VLOOKUP('C. Consumer Service Detail'!$F208,'Table of Current Services'!$B$7:$F$36,'Table of Current Services'!$D$5,FALSE)))</f>
        <v/>
      </c>
      <c r="I208" s="156"/>
      <c r="J208" s="146" t="str">
        <f t="shared" si="5"/>
        <v/>
      </c>
      <c r="K208" s="138" t="str">
        <f>IF('C. Consumer Service Detail'!$F208="","",IF('C. Consumer Service Detail'!$F208="",VLOOKUP('C. Consumer Service Detail'!$F208,'Table of Current Services'!$B$7:$F$36,'Table of Current Services'!$E$5,FALSE),VLOOKUP('C. Consumer Service Detail'!$F208,'Table of Current Services'!$B$7:$F$36,'Table of Current Services'!$E$5,FALSE)))</f>
        <v/>
      </c>
      <c r="L208" s="130" t="str">
        <f>IF('C. Consumer Service Detail'!$F208="","",IF(VLOOKUP('C. Consumer Service Detail'!$F208,'Table of Current Services'!$B$7:$F$36,'Table of Current Services'!$F$5,)="cost","Yes","No"))</f>
        <v/>
      </c>
      <c r="M208" s="130" t="str">
        <f>IFERROR(IF('C. Consumer Service Detail'!$K208="No Match","No",VLOOKUP('C. Consumer Service Detail'!$C208,'B. Consumer Budget'!$E$11:$F$2010,2,FALSE)),"")</f>
        <v/>
      </c>
      <c r="P208" s="77"/>
      <c r="Q208" s="77"/>
    </row>
    <row r="209" spans="2:17" x14ac:dyDescent="0.25">
      <c r="B209" s="186">
        <f t="shared" si="3"/>
        <v>199</v>
      </c>
      <c r="C209" s="183" t="str">
        <f t="array" ref="C209">IF(OR('C. Consumer Service Detail'!$D209="",'C. Consumer Service Detail'!$E209=""),"",INDEX('B. Consumer Budget'!$E$11:$E$2010,MATCH(1,IF('B. Consumer Budget'!$C$11:$C$2010='C. Consumer Service Detail'!$D209,IF('B. Consumer Budget'!$D$11:$D$2010='C. Consumer Service Detail'!$E209,1)),0)))</f>
        <v/>
      </c>
      <c r="D209" s="170"/>
      <c r="E209" s="81"/>
      <c r="F209" s="101"/>
      <c r="G209" s="197"/>
      <c r="H209" s="175" t="str">
        <f>IF('C. Consumer Service Detail'!$F209="","",IF('C. Consumer Service Detail'!$F209="",VLOOKUP('C. Consumer Service Detail'!$F209,'Table of Current Services'!$B$7:$F$36,'Table of Current Services'!$E$5,FALSE),VLOOKUP('C. Consumer Service Detail'!$F209,'Table of Current Services'!$B$7:$F$36,'Table of Current Services'!$D$5,FALSE)))</f>
        <v/>
      </c>
      <c r="I209" s="157"/>
      <c r="J209" s="146" t="str">
        <f t="shared" si="5"/>
        <v/>
      </c>
      <c r="K209" s="138" t="str">
        <f>IF('C. Consumer Service Detail'!$F209="","",IF('C. Consumer Service Detail'!$F209="",VLOOKUP('C. Consumer Service Detail'!$F209,'Table of Current Services'!$B$7:$F$36,'Table of Current Services'!$E$5,FALSE),VLOOKUP('C. Consumer Service Detail'!$F209,'Table of Current Services'!$B$7:$F$36,'Table of Current Services'!$E$5,FALSE)))</f>
        <v/>
      </c>
      <c r="L209" s="130" t="str">
        <f>IF('C. Consumer Service Detail'!$F209="","",IF(VLOOKUP('C. Consumer Service Detail'!$F209,'Table of Current Services'!$B$7:$F$36,'Table of Current Services'!$F$5,)="cost","Yes","No"))</f>
        <v/>
      </c>
      <c r="M209" s="130" t="str">
        <f>IFERROR(IF('C. Consumer Service Detail'!$K209="No Match","No",VLOOKUP('C. Consumer Service Detail'!$C209,'B. Consumer Budget'!$E$11:$F$2010,2,FALSE)),"")</f>
        <v/>
      </c>
      <c r="P209" s="77"/>
      <c r="Q209" s="77"/>
    </row>
    <row r="210" spans="2:17" x14ac:dyDescent="0.25">
      <c r="B210" s="186">
        <f t="shared" si="3"/>
        <v>200</v>
      </c>
      <c r="C210" s="183" t="str">
        <f t="array" ref="C210">IF(OR('C. Consumer Service Detail'!$D210="",'C. Consumer Service Detail'!$E210=""),"",INDEX('B. Consumer Budget'!$E$11:$E$2010,MATCH(1,IF('B. Consumer Budget'!$C$11:$C$2010='C. Consumer Service Detail'!$D210,IF('B. Consumer Budget'!$D$11:$D$2010='C. Consumer Service Detail'!$E210,1)),0)))</f>
        <v/>
      </c>
      <c r="D210" s="171"/>
      <c r="E210" s="79"/>
      <c r="F210" s="100"/>
      <c r="G210" s="196"/>
      <c r="H210" s="175" t="str">
        <f>IF('C. Consumer Service Detail'!$F210="","",IF('C. Consumer Service Detail'!$F210="",VLOOKUP('C. Consumer Service Detail'!$F210,'Table of Current Services'!$B$7:$F$36,'Table of Current Services'!$E$5,FALSE),VLOOKUP('C. Consumer Service Detail'!$F210,'Table of Current Services'!$B$7:$F$36,'Table of Current Services'!$D$5,FALSE)))</f>
        <v/>
      </c>
      <c r="I210" s="156"/>
      <c r="J210" s="146" t="str">
        <f t="shared" si="5"/>
        <v/>
      </c>
      <c r="K210" s="138" t="str">
        <f>IF('C. Consumer Service Detail'!$F210="","",IF('C. Consumer Service Detail'!$F210="",VLOOKUP('C. Consumer Service Detail'!$F210,'Table of Current Services'!$B$7:$F$36,'Table of Current Services'!$E$5,FALSE),VLOOKUP('C. Consumer Service Detail'!$F210,'Table of Current Services'!$B$7:$F$36,'Table of Current Services'!$E$5,FALSE)))</f>
        <v/>
      </c>
      <c r="L210" s="130" t="str">
        <f>IF('C. Consumer Service Detail'!$F210="","",IF(VLOOKUP('C. Consumer Service Detail'!$F210,'Table of Current Services'!$B$7:$F$36,'Table of Current Services'!$F$5,)="cost","Yes","No"))</f>
        <v/>
      </c>
      <c r="M210" s="130" t="str">
        <f>IFERROR(IF('C. Consumer Service Detail'!$K210="No Match","No",VLOOKUP('C. Consumer Service Detail'!$C210,'B. Consumer Budget'!$E$11:$F$2010,2,FALSE)),"")</f>
        <v/>
      </c>
      <c r="P210" s="77"/>
      <c r="Q210" s="77"/>
    </row>
    <row r="211" spans="2:17" x14ac:dyDescent="0.25">
      <c r="B211" s="186">
        <f t="shared" si="3"/>
        <v>201</v>
      </c>
      <c r="C211" s="183" t="str">
        <f t="array" ref="C211">IF(OR('C. Consumer Service Detail'!$D211="",'C. Consumer Service Detail'!$E211=""),"",INDEX('B. Consumer Budget'!$E$11:$E$2010,MATCH(1,IF('B. Consumer Budget'!$C$11:$C$2010='C. Consumer Service Detail'!$D211,IF('B. Consumer Budget'!$D$11:$D$2010='C. Consumer Service Detail'!$E211,1)),0)))</f>
        <v/>
      </c>
      <c r="D211" s="170"/>
      <c r="E211" s="81"/>
      <c r="F211" s="101"/>
      <c r="G211" s="197"/>
      <c r="H211" s="175" t="str">
        <f>IF('C. Consumer Service Detail'!$F211="","",IF('C. Consumer Service Detail'!$F211="",VLOOKUP('C. Consumer Service Detail'!$F211,'Table of Current Services'!$B$7:$F$36,'Table of Current Services'!$E$5,FALSE),VLOOKUP('C. Consumer Service Detail'!$F211,'Table of Current Services'!$B$7:$F$36,'Table of Current Services'!$D$5,FALSE)))</f>
        <v/>
      </c>
      <c r="I211" s="157"/>
      <c r="J211" s="146" t="str">
        <f t="shared" si="5"/>
        <v/>
      </c>
      <c r="K211" s="138" t="str">
        <f>IF('C. Consumer Service Detail'!$F211="","",IF('C. Consumer Service Detail'!$F211="",VLOOKUP('C. Consumer Service Detail'!$F211,'Table of Current Services'!$B$7:$F$36,'Table of Current Services'!$E$5,FALSE),VLOOKUP('C. Consumer Service Detail'!$F211,'Table of Current Services'!$B$7:$F$36,'Table of Current Services'!$E$5,FALSE)))</f>
        <v/>
      </c>
      <c r="L211" s="130" t="str">
        <f>IF('C. Consumer Service Detail'!$F211="","",IF(VLOOKUP('C. Consumer Service Detail'!$F211,'Table of Current Services'!$B$7:$F$36,'Table of Current Services'!$F$5,)="cost","Yes","No"))</f>
        <v/>
      </c>
      <c r="M211" s="130" t="str">
        <f>IFERROR(IF('C. Consumer Service Detail'!$K211="No Match","No",VLOOKUP('C. Consumer Service Detail'!$C211,'B. Consumer Budget'!$E$11:$F$2010,2,FALSE)),"")</f>
        <v/>
      </c>
      <c r="P211" s="77"/>
      <c r="Q211" s="77"/>
    </row>
    <row r="212" spans="2:17" x14ac:dyDescent="0.25">
      <c r="B212" s="186">
        <f t="shared" si="3"/>
        <v>202</v>
      </c>
      <c r="C212" s="183" t="str">
        <f t="array" ref="C212">IF(OR('C. Consumer Service Detail'!$D212="",'C. Consumer Service Detail'!$E212=""),"",INDEX('B. Consumer Budget'!$E$11:$E$2010,MATCH(1,IF('B. Consumer Budget'!$C$11:$C$2010='C. Consumer Service Detail'!$D212,IF('B. Consumer Budget'!$D$11:$D$2010='C. Consumer Service Detail'!$E212,1)),0)))</f>
        <v/>
      </c>
      <c r="D212" s="171"/>
      <c r="E212" s="79"/>
      <c r="F212" s="100"/>
      <c r="G212" s="196"/>
      <c r="H212" s="175" t="str">
        <f>IF('C. Consumer Service Detail'!$F212="","",IF('C. Consumer Service Detail'!$F212="",VLOOKUP('C. Consumer Service Detail'!$F212,'Table of Current Services'!$B$7:$F$36,'Table of Current Services'!$E$5,FALSE),VLOOKUP('C. Consumer Service Detail'!$F212,'Table of Current Services'!$B$7:$F$36,'Table of Current Services'!$D$5,FALSE)))</f>
        <v/>
      </c>
      <c r="I212" s="156"/>
      <c r="J212" s="146" t="str">
        <f t="shared" si="5"/>
        <v/>
      </c>
      <c r="K212" s="138" t="str">
        <f>IF('C. Consumer Service Detail'!$F212="","",IF('C. Consumer Service Detail'!$F212="",VLOOKUP('C. Consumer Service Detail'!$F212,'Table of Current Services'!$B$7:$F$36,'Table of Current Services'!$E$5,FALSE),VLOOKUP('C. Consumer Service Detail'!$F212,'Table of Current Services'!$B$7:$F$36,'Table of Current Services'!$E$5,FALSE)))</f>
        <v/>
      </c>
      <c r="L212" s="130" t="str">
        <f>IF('C. Consumer Service Detail'!$F212="","",IF(VLOOKUP('C. Consumer Service Detail'!$F212,'Table of Current Services'!$B$7:$F$36,'Table of Current Services'!$F$5,)="cost","Yes","No"))</f>
        <v/>
      </c>
      <c r="M212" s="130" t="str">
        <f>IFERROR(IF('C. Consumer Service Detail'!$K212="No Match","No",VLOOKUP('C. Consumer Service Detail'!$C212,'B. Consumer Budget'!$E$11:$F$2010,2,FALSE)),"")</f>
        <v/>
      </c>
      <c r="P212" s="77"/>
      <c r="Q212" s="77"/>
    </row>
    <row r="213" spans="2:17" x14ac:dyDescent="0.25">
      <c r="B213" s="186">
        <f t="shared" si="3"/>
        <v>203</v>
      </c>
      <c r="C213" s="183" t="str">
        <f t="array" ref="C213">IF(OR('C. Consumer Service Detail'!$D213="",'C. Consumer Service Detail'!$E213=""),"",INDEX('B. Consumer Budget'!$E$11:$E$2010,MATCH(1,IF('B. Consumer Budget'!$C$11:$C$2010='C. Consumer Service Detail'!$D213,IF('B. Consumer Budget'!$D$11:$D$2010='C. Consumer Service Detail'!$E213,1)),0)))</f>
        <v/>
      </c>
      <c r="D213" s="170"/>
      <c r="E213" s="81"/>
      <c r="F213" s="101"/>
      <c r="G213" s="197"/>
      <c r="H213" s="175" t="str">
        <f>IF('C. Consumer Service Detail'!$F213="","",IF('C. Consumer Service Detail'!$F213="",VLOOKUP('C. Consumer Service Detail'!$F213,'Table of Current Services'!$B$7:$F$36,'Table of Current Services'!$E$5,FALSE),VLOOKUP('C. Consumer Service Detail'!$F213,'Table of Current Services'!$B$7:$F$36,'Table of Current Services'!$D$5,FALSE)))</f>
        <v/>
      </c>
      <c r="I213" s="157"/>
      <c r="J213" s="146" t="str">
        <f t="shared" si="5"/>
        <v/>
      </c>
      <c r="K213" s="138" t="str">
        <f>IF('C. Consumer Service Detail'!$F213="","",IF('C. Consumer Service Detail'!$F213="",VLOOKUP('C. Consumer Service Detail'!$F213,'Table of Current Services'!$B$7:$F$36,'Table of Current Services'!$E$5,FALSE),VLOOKUP('C. Consumer Service Detail'!$F213,'Table of Current Services'!$B$7:$F$36,'Table of Current Services'!$E$5,FALSE)))</f>
        <v/>
      </c>
      <c r="L213" s="130" t="str">
        <f>IF('C. Consumer Service Detail'!$F213="","",IF(VLOOKUP('C. Consumer Service Detail'!$F213,'Table of Current Services'!$B$7:$F$36,'Table of Current Services'!$F$5,)="cost","Yes","No"))</f>
        <v/>
      </c>
      <c r="M213" s="130" t="str">
        <f>IFERROR(IF('C. Consumer Service Detail'!$K213="No Match","No",VLOOKUP('C. Consumer Service Detail'!$C213,'B. Consumer Budget'!$E$11:$F$2010,2,FALSE)),"")</f>
        <v/>
      </c>
      <c r="P213" s="77"/>
      <c r="Q213" s="77"/>
    </row>
    <row r="214" spans="2:17" x14ac:dyDescent="0.25">
      <c r="B214" s="186">
        <f t="shared" si="3"/>
        <v>204</v>
      </c>
      <c r="C214" s="183" t="str">
        <f t="array" ref="C214">IF(OR('C. Consumer Service Detail'!$D214="",'C. Consumer Service Detail'!$E214=""),"",INDEX('B. Consumer Budget'!$E$11:$E$2010,MATCH(1,IF('B. Consumer Budget'!$C$11:$C$2010='C. Consumer Service Detail'!$D214,IF('B. Consumer Budget'!$D$11:$D$2010='C. Consumer Service Detail'!$E214,1)),0)))</f>
        <v/>
      </c>
      <c r="D214" s="171"/>
      <c r="E214" s="79"/>
      <c r="F214" s="100"/>
      <c r="G214" s="196"/>
      <c r="H214" s="175" t="str">
        <f>IF('C. Consumer Service Detail'!$F214="","",IF('C. Consumer Service Detail'!$F214="",VLOOKUP('C. Consumer Service Detail'!$F214,'Table of Current Services'!$B$7:$F$36,'Table of Current Services'!$E$5,FALSE),VLOOKUP('C. Consumer Service Detail'!$F214,'Table of Current Services'!$B$7:$F$36,'Table of Current Services'!$D$5,FALSE)))</f>
        <v/>
      </c>
      <c r="I214" s="156"/>
      <c r="J214" s="146" t="str">
        <f t="shared" si="5"/>
        <v/>
      </c>
      <c r="K214" s="138" t="str">
        <f>IF('C. Consumer Service Detail'!$F214="","",IF('C. Consumer Service Detail'!$F214="",VLOOKUP('C. Consumer Service Detail'!$F214,'Table of Current Services'!$B$7:$F$36,'Table of Current Services'!$E$5,FALSE),VLOOKUP('C. Consumer Service Detail'!$F214,'Table of Current Services'!$B$7:$F$36,'Table of Current Services'!$E$5,FALSE)))</f>
        <v/>
      </c>
      <c r="L214" s="130" t="str">
        <f>IF('C. Consumer Service Detail'!$F214="","",IF(VLOOKUP('C. Consumer Service Detail'!$F214,'Table of Current Services'!$B$7:$F$36,'Table of Current Services'!$F$5,)="cost","Yes","No"))</f>
        <v/>
      </c>
      <c r="M214" s="130" t="str">
        <f>IFERROR(IF('C. Consumer Service Detail'!$K214="No Match","No",VLOOKUP('C. Consumer Service Detail'!$C214,'B. Consumer Budget'!$E$11:$F$2010,2,FALSE)),"")</f>
        <v/>
      </c>
      <c r="P214" s="77"/>
      <c r="Q214" s="77"/>
    </row>
    <row r="215" spans="2:17" x14ac:dyDescent="0.25">
      <c r="B215" s="186">
        <f t="shared" si="3"/>
        <v>205</v>
      </c>
      <c r="C215" s="183" t="str">
        <f t="array" ref="C215">IF(OR('C. Consumer Service Detail'!$D215="",'C. Consumer Service Detail'!$E215=""),"",INDEX('B. Consumer Budget'!$E$11:$E$2010,MATCH(1,IF('B. Consumer Budget'!$C$11:$C$2010='C. Consumer Service Detail'!$D215,IF('B. Consumer Budget'!$D$11:$D$2010='C. Consumer Service Detail'!$E215,1)),0)))</f>
        <v/>
      </c>
      <c r="D215" s="170"/>
      <c r="E215" s="81"/>
      <c r="F215" s="101"/>
      <c r="G215" s="197"/>
      <c r="H215" s="175" t="str">
        <f>IF('C. Consumer Service Detail'!$F215="","",IF('C. Consumer Service Detail'!$F215="",VLOOKUP('C. Consumer Service Detail'!$F215,'Table of Current Services'!$B$7:$F$36,'Table of Current Services'!$E$5,FALSE),VLOOKUP('C. Consumer Service Detail'!$F215,'Table of Current Services'!$B$7:$F$36,'Table of Current Services'!$D$5,FALSE)))</f>
        <v/>
      </c>
      <c r="I215" s="157"/>
      <c r="J215" s="146" t="str">
        <f t="shared" si="5"/>
        <v/>
      </c>
      <c r="K215" s="138" t="str">
        <f>IF('C. Consumer Service Detail'!$F215="","",IF('C. Consumer Service Detail'!$F215="",VLOOKUP('C. Consumer Service Detail'!$F215,'Table of Current Services'!$B$7:$F$36,'Table of Current Services'!$E$5,FALSE),VLOOKUP('C. Consumer Service Detail'!$F215,'Table of Current Services'!$B$7:$F$36,'Table of Current Services'!$E$5,FALSE)))</f>
        <v/>
      </c>
      <c r="L215" s="130" t="str">
        <f>IF('C. Consumer Service Detail'!$F215="","",IF(VLOOKUP('C. Consumer Service Detail'!$F215,'Table of Current Services'!$B$7:$F$36,'Table of Current Services'!$F$5,)="cost","Yes","No"))</f>
        <v/>
      </c>
      <c r="M215" s="130" t="str">
        <f>IFERROR(IF('C. Consumer Service Detail'!$K215="No Match","No",VLOOKUP('C. Consumer Service Detail'!$C215,'B. Consumer Budget'!$E$11:$F$2010,2,FALSE)),"")</f>
        <v/>
      </c>
      <c r="P215" s="77"/>
      <c r="Q215" s="77"/>
    </row>
    <row r="216" spans="2:17" x14ac:dyDescent="0.25">
      <c r="B216" s="186">
        <f t="shared" si="3"/>
        <v>206</v>
      </c>
      <c r="C216" s="183" t="str">
        <f t="array" ref="C216">IF(OR('C. Consumer Service Detail'!$D216="",'C. Consumer Service Detail'!$E216=""),"",INDEX('B. Consumer Budget'!$E$11:$E$2010,MATCH(1,IF('B. Consumer Budget'!$C$11:$C$2010='C. Consumer Service Detail'!$D216,IF('B. Consumer Budget'!$D$11:$D$2010='C. Consumer Service Detail'!$E216,1)),0)))</f>
        <v/>
      </c>
      <c r="D216" s="171"/>
      <c r="E216" s="79"/>
      <c r="F216" s="100"/>
      <c r="G216" s="196"/>
      <c r="H216" s="175" t="str">
        <f>IF('C. Consumer Service Detail'!$F216="","",IF('C. Consumer Service Detail'!$F216="",VLOOKUP('C. Consumer Service Detail'!$F216,'Table of Current Services'!$B$7:$F$36,'Table of Current Services'!$E$5,FALSE),VLOOKUP('C. Consumer Service Detail'!$F216,'Table of Current Services'!$B$7:$F$36,'Table of Current Services'!$D$5,FALSE)))</f>
        <v/>
      </c>
      <c r="I216" s="156"/>
      <c r="J216" s="146" t="str">
        <f t="shared" si="5"/>
        <v/>
      </c>
      <c r="K216" s="138" t="str">
        <f>IF('C. Consumer Service Detail'!$F216="","",IF('C. Consumer Service Detail'!$F216="",VLOOKUP('C. Consumer Service Detail'!$F216,'Table of Current Services'!$B$7:$F$36,'Table of Current Services'!$E$5,FALSE),VLOOKUP('C. Consumer Service Detail'!$F216,'Table of Current Services'!$B$7:$F$36,'Table of Current Services'!$E$5,FALSE)))</f>
        <v/>
      </c>
      <c r="L216" s="130" t="str">
        <f>IF('C. Consumer Service Detail'!$F216="","",IF(VLOOKUP('C. Consumer Service Detail'!$F216,'Table of Current Services'!$B$7:$F$36,'Table of Current Services'!$F$5,)="cost","Yes","No"))</f>
        <v/>
      </c>
      <c r="M216" s="130" t="str">
        <f>IFERROR(IF('C. Consumer Service Detail'!$K216="No Match","No",VLOOKUP('C. Consumer Service Detail'!$C216,'B. Consumer Budget'!$E$11:$F$2010,2,FALSE)),"")</f>
        <v/>
      </c>
      <c r="P216" s="77"/>
      <c r="Q216" s="77"/>
    </row>
    <row r="217" spans="2:17" x14ac:dyDescent="0.25">
      <c r="B217" s="186">
        <f t="shared" si="3"/>
        <v>207</v>
      </c>
      <c r="C217" s="183" t="str">
        <f t="array" ref="C217">IF(OR('C. Consumer Service Detail'!$D217="",'C. Consumer Service Detail'!$E217=""),"",INDEX('B. Consumer Budget'!$E$11:$E$2010,MATCH(1,IF('B. Consumer Budget'!$C$11:$C$2010='C. Consumer Service Detail'!$D217,IF('B. Consumer Budget'!$D$11:$D$2010='C. Consumer Service Detail'!$E217,1)),0)))</f>
        <v/>
      </c>
      <c r="D217" s="170"/>
      <c r="E217" s="81"/>
      <c r="F217" s="101"/>
      <c r="G217" s="197"/>
      <c r="H217" s="175" t="str">
        <f>IF('C. Consumer Service Detail'!$F217="","",IF('C. Consumer Service Detail'!$F217="",VLOOKUP('C. Consumer Service Detail'!$F217,'Table of Current Services'!$B$7:$F$36,'Table of Current Services'!$E$5,FALSE),VLOOKUP('C. Consumer Service Detail'!$F217,'Table of Current Services'!$B$7:$F$36,'Table of Current Services'!$D$5,FALSE)))</f>
        <v/>
      </c>
      <c r="I217" s="157"/>
      <c r="J217" s="146" t="str">
        <f t="shared" si="5"/>
        <v/>
      </c>
      <c r="K217" s="138" t="str">
        <f>IF('C. Consumer Service Detail'!$F217="","",IF('C. Consumer Service Detail'!$F217="",VLOOKUP('C. Consumer Service Detail'!$F217,'Table of Current Services'!$B$7:$F$36,'Table of Current Services'!$E$5,FALSE),VLOOKUP('C. Consumer Service Detail'!$F217,'Table of Current Services'!$B$7:$F$36,'Table of Current Services'!$E$5,FALSE)))</f>
        <v/>
      </c>
      <c r="L217" s="130" t="str">
        <f>IF('C. Consumer Service Detail'!$F217="","",IF(VLOOKUP('C. Consumer Service Detail'!$F217,'Table of Current Services'!$B$7:$F$36,'Table of Current Services'!$F$5,)="cost","Yes","No"))</f>
        <v/>
      </c>
      <c r="M217" s="130" t="str">
        <f>IFERROR(IF('C. Consumer Service Detail'!$K217="No Match","No",VLOOKUP('C. Consumer Service Detail'!$C217,'B. Consumer Budget'!$E$11:$F$2010,2,FALSE)),"")</f>
        <v/>
      </c>
      <c r="P217" s="77"/>
      <c r="Q217" s="77"/>
    </row>
    <row r="218" spans="2:17" x14ac:dyDescent="0.25">
      <c r="B218" s="186">
        <f t="shared" si="3"/>
        <v>208</v>
      </c>
      <c r="C218" s="183" t="str">
        <f t="array" ref="C218">IF(OR('C. Consumer Service Detail'!$D218="",'C. Consumer Service Detail'!$E218=""),"",INDEX('B. Consumer Budget'!$E$11:$E$2010,MATCH(1,IF('B. Consumer Budget'!$C$11:$C$2010='C. Consumer Service Detail'!$D218,IF('B. Consumer Budget'!$D$11:$D$2010='C. Consumer Service Detail'!$E218,1)),0)))</f>
        <v/>
      </c>
      <c r="D218" s="171"/>
      <c r="E218" s="79"/>
      <c r="F218" s="100"/>
      <c r="G218" s="196"/>
      <c r="H218" s="175" t="str">
        <f>IF('C. Consumer Service Detail'!$F218="","",IF('C. Consumer Service Detail'!$F218="",VLOOKUP('C. Consumer Service Detail'!$F218,'Table of Current Services'!$B$7:$F$36,'Table of Current Services'!$E$5,FALSE),VLOOKUP('C. Consumer Service Detail'!$F218,'Table of Current Services'!$B$7:$F$36,'Table of Current Services'!$D$5,FALSE)))</f>
        <v/>
      </c>
      <c r="I218" s="156"/>
      <c r="J218" s="146" t="str">
        <f t="shared" si="5"/>
        <v/>
      </c>
      <c r="K218" s="138" t="str">
        <f>IF('C. Consumer Service Detail'!$F218="","",IF('C. Consumer Service Detail'!$F218="",VLOOKUP('C. Consumer Service Detail'!$F218,'Table of Current Services'!$B$7:$F$36,'Table of Current Services'!$E$5,FALSE),VLOOKUP('C. Consumer Service Detail'!$F218,'Table of Current Services'!$B$7:$F$36,'Table of Current Services'!$E$5,FALSE)))</f>
        <v/>
      </c>
      <c r="L218" s="130" t="str">
        <f>IF('C. Consumer Service Detail'!$F218="","",IF(VLOOKUP('C. Consumer Service Detail'!$F218,'Table of Current Services'!$B$7:$F$36,'Table of Current Services'!$F$5,)="cost","Yes","No"))</f>
        <v/>
      </c>
      <c r="M218" s="130" t="str">
        <f>IFERROR(IF('C. Consumer Service Detail'!$K218="No Match","No",VLOOKUP('C. Consumer Service Detail'!$C218,'B. Consumer Budget'!$E$11:$F$2010,2,FALSE)),"")</f>
        <v/>
      </c>
      <c r="P218" s="77"/>
      <c r="Q218" s="77"/>
    </row>
    <row r="219" spans="2:17" x14ac:dyDescent="0.25">
      <c r="B219" s="186">
        <f t="shared" si="3"/>
        <v>209</v>
      </c>
      <c r="C219" s="183" t="str">
        <f t="array" ref="C219">IF(OR('C. Consumer Service Detail'!$D219="",'C. Consumer Service Detail'!$E219=""),"",INDEX('B. Consumer Budget'!$E$11:$E$2010,MATCH(1,IF('B. Consumer Budget'!$C$11:$C$2010='C. Consumer Service Detail'!$D219,IF('B. Consumer Budget'!$D$11:$D$2010='C. Consumer Service Detail'!$E219,1)),0)))</f>
        <v/>
      </c>
      <c r="D219" s="170"/>
      <c r="E219" s="81"/>
      <c r="F219" s="101"/>
      <c r="G219" s="197"/>
      <c r="H219" s="175" t="str">
        <f>IF('C. Consumer Service Detail'!$F219="","",IF('C. Consumer Service Detail'!$F219="",VLOOKUP('C. Consumer Service Detail'!$F219,'Table of Current Services'!$B$7:$F$36,'Table of Current Services'!$E$5,FALSE),VLOOKUP('C. Consumer Service Detail'!$F219,'Table of Current Services'!$B$7:$F$36,'Table of Current Services'!$D$5,FALSE)))</f>
        <v/>
      </c>
      <c r="I219" s="157"/>
      <c r="J219" s="146" t="str">
        <f t="shared" si="5"/>
        <v/>
      </c>
      <c r="K219" s="138" t="str">
        <f>IF('C. Consumer Service Detail'!$F219="","",IF('C. Consumer Service Detail'!$F219="",VLOOKUP('C. Consumer Service Detail'!$F219,'Table of Current Services'!$B$7:$F$36,'Table of Current Services'!$E$5,FALSE),VLOOKUP('C. Consumer Service Detail'!$F219,'Table of Current Services'!$B$7:$F$36,'Table of Current Services'!$E$5,FALSE)))</f>
        <v/>
      </c>
      <c r="L219" s="130" t="str">
        <f>IF('C. Consumer Service Detail'!$F219="","",IF(VLOOKUP('C. Consumer Service Detail'!$F219,'Table of Current Services'!$B$7:$F$36,'Table of Current Services'!$F$5,)="cost","Yes","No"))</f>
        <v/>
      </c>
      <c r="M219" s="130" t="str">
        <f>IFERROR(IF('C. Consumer Service Detail'!$K219="No Match","No",VLOOKUP('C. Consumer Service Detail'!$C219,'B. Consumer Budget'!$E$11:$F$2010,2,FALSE)),"")</f>
        <v/>
      </c>
      <c r="P219" s="77"/>
      <c r="Q219" s="77"/>
    </row>
    <row r="220" spans="2:17" x14ac:dyDescent="0.25">
      <c r="B220" s="186">
        <f t="shared" si="3"/>
        <v>210</v>
      </c>
      <c r="C220" s="183" t="str">
        <f t="array" ref="C220">IF(OR('C. Consumer Service Detail'!$D220="",'C. Consumer Service Detail'!$E220=""),"",INDEX('B. Consumer Budget'!$E$11:$E$2010,MATCH(1,IF('B. Consumer Budget'!$C$11:$C$2010='C. Consumer Service Detail'!$D220,IF('B. Consumer Budget'!$D$11:$D$2010='C. Consumer Service Detail'!$E220,1)),0)))</f>
        <v/>
      </c>
      <c r="D220" s="171"/>
      <c r="E220" s="79"/>
      <c r="F220" s="100"/>
      <c r="G220" s="196"/>
      <c r="H220" s="175" t="str">
        <f>IF('C. Consumer Service Detail'!$F220="","",IF('C. Consumer Service Detail'!$F220="",VLOOKUP('C. Consumer Service Detail'!$F220,'Table of Current Services'!$B$7:$F$36,'Table of Current Services'!$E$5,FALSE),VLOOKUP('C. Consumer Service Detail'!$F220,'Table of Current Services'!$B$7:$F$36,'Table of Current Services'!$D$5,FALSE)))</f>
        <v/>
      </c>
      <c r="I220" s="156"/>
      <c r="J220" s="146" t="str">
        <f t="shared" si="5"/>
        <v/>
      </c>
      <c r="K220" s="138" t="str">
        <f>IF('C. Consumer Service Detail'!$F220="","",IF('C. Consumer Service Detail'!$F220="",VLOOKUP('C. Consumer Service Detail'!$F220,'Table of Current Services'!$B$7:$F$36,'Table of Current Services'!$E$5,FALSE),VLOOKUP('C. Consumer Service Detail'!$F220,'Table of Current Services'!$B$7:$F$36,'Table of Current Services'!$E$5,FALSE)))</f>
        <v/>
      </c>
      <c r="L220" s="130" t="str">
        <f>IF('C. Consumer Service Detail'!$F220="","",IF(VLOOKUP('C. Consumer Service Detail'!$F220,'Table of Current Services'!$B$7:$F$36,'Table of Current Services'!$F$5,)="cost","Yes","No"))</f>
        <v/>
      </c>
      <c r="M220" s="130" t="str">
        <f>IFERROR(IF('C. Consumer Service Detail'!$K220="No Match","No",VLOOKUP('C. Consumer Service Detail'!$C220,'B. Consumer Budget'!$E$11:$F$2010,2,FALSE)),"")</f>
        <v/>
      </c>
      <c r="P220" s="77"/>
      <c r="Q220" s="77"/>
    </row>
    <row r="221" spans="2:17" x14ac:dyDescent="0.25">
      <c r="B221" s="186">
        <f t="shared" si="3"/>
        <v>211</v>
      </c>
      <c r="C221" s="183" t="str">
        <f t="array" ref="C221">IF(OR('C. Consumer Service Detail'!$D221="",'C. Consumer Service Detail'!$E221=""),"",INDEX('B. Consumer Budget'!$E$11:$E$2010,MATCH(1,IF('B. Consumer Budget'!$C$11:$C$2010='C. Consumer Service Detail'!$D221,IF('B. Consumer Budget'!$D$11:$D$2010='C. Consumer Service Detail'!$E221,1)),0)))</f>
        <v/>
      </c>
      <c r="D221" s="170"/>
      <c r="E221" s="81"/>
      <c r="F221" s="101"/>
      <c r="G221" s="197"/>
      <c r="H221" s="175" t="str">
        <f>IF('C. Consumer Service Detail'!$F221="","",IF('C. Consumer Service Detail'!$F221="",VLOOKUP('C. Consumer Service Detail'!$F221,'Table of Current Services'!$B$7:$F$36,'Table of Current Services'!$E$5,FALSE),VLOOKUP('C. Consumer Service Detail'!$F221,'Table of Current Services'!$B$7:$F$36,'Table of Current Services'!$D$5,FALSE)))</f>
        <v/>
      </c>
      <c r="I221" s="157"/>
      <c r="J221" s="146" t="str">
        <f t="shared" si="5"/>
        <v/>
      </c>
      <c r="K221" s="138" t="str">
        <f>IF('C. Consumer Service Detail'!$F221="","",IF('C. Consumer Service Detail'!$F221="",VLOOKUP('C. Consumer Service Detail'!$F221,'Table of Current Services'!$B$7:$F$36,'Table of Current Services'!$E$5,FALSE),VLOOKUP('C. Consumer Service Detail'!$F221,'Table of Current Services'!$B$7:$F$36,'Table of Current Services'!$E$5,FALSE)))</f>
        <v/>
      </c>
      <c r="L221" s="130" t="str">
        <f>IF('C. Consumer Service Detail'!$F221="","",IF(VLOOKUP('C. Consumer Service Detail'!$F221,'Table of Current Services'!$B$7:$F$36,'Table of Current Services'!$F$5,)="cost","Yes","No"))</f>
        <v/>
      </c>
      <c r="M221" s="130" t="str">
        <f>IFERROR(IF('C. Consumer Service Detail'!$K221="No Match","No",VLOOKUP('C. Consumer Service Detail'!$C221,'B. Consumer Budget'!$E$11:$F$2010,2,FALSE)),"")</f>
        <v/>
      </c>
      <c r="P221" s="77"/>
      <c r="Q221" s="77"/>
    </row>
    <row r="222" spans="2:17" x14ac:dyDescent="0.25">
      <c r="B222" s="186">
        <f t="shared" si="3"/>
        <v>212</v>
      </c>
      <c r="C222" s="183" t="str">
        <f t="array" ref="C222">IF(OR('C. Consumer Service Detail'!$D222="",'C. Consumer Service Detail'!$E222=""),"",INDEX('B. Consumer Budget'!$E$11:$E$2010,MATCH(1,IF('B. Consumer Budget'!$C$11:$C$2010='C. Consumer Service Detail'!$D222,IF('B. Consumer Budget'!$D$11:$D$2010='C. Consumer Service Detail'!$E222,1)),0)))</f>
        <v/>
      </c>
      <c r="D222" s="171"/>
      <c r="E222" s="79"/>
      <c r="F222" s="100"/>
      <c r="G222" s="196"/>
      <c r="H222" s="175" t="str">
        <f>IF('C. Consumer Service Detail'!$F222="","",IF('C. Consumer Service Detail'!$F222="",VLOOKUP('C. Consumer Service Detail'!$F222,'Table of Current Services'!$B$7:$F$36,'Table of Current Services'!$E$5,FALSE),VLOOKUP('C. Consumer Service Detail'!$F222,'Table of Current Services'!$B$7:$F$36,'Table of Current Services'!$D$5,FALSE)))</f>
        <v/>
      </c>
      <c r="I222" s="156"/>
      <c r="J222" s="146" t="str">
        <f t="shared" si="5"/>
        <v/>
      </c>
      <c r="K222" s="138" t="str">
        <f>IF('C. Consumer Service Detail'!$F222="","",IF('C. Consumer Service Detail'!$F222="",VLOOKUP('C. Consumer Service Detail'!$F222,'Table of Current Services'!$B$7:$F$36,'Table of Current Services'!$E$5,FALSE),VLOOKUP('C. Consumer Service Detail'!$F222,'Table of Current Services'!$B$7:$F$36,'Table of Current Services'!$E$5,FALSE)))</f>
        <v/>
      </c>
      <c r="L222" s="130" t="str">
        <f>IF('C. Consumer Service Detail'!$F222="","",IF(VLOOKUP('C. Consumer Service Detail'!$F222,'Table of Current Services'!$B$7:$F$36,'Table of Current Services'!$F$5,)="cost","Yes","No"))</f>
        <v/>
      </c>
      <c r="M222" s="130" t="str">
        <f>IFERROR(IF('C. Consumer Service Detail'!$K222="No Match","No",VLOOKUP('C. Consumer Service Detail'!$C222,'B. Consumer Budget'!$E$11:$F$2010,2,FALSE)),"")</f>
        <v/>
      </c>
      <c r="P222" s="77"/>
      <c r="Q222" s="77"/>
    </row>
    <row r="223" spans="2:17" x14ac:dyDescent="0.25">
      <c r="B223" s="186">
        <f t="shared" si="3"/>
        <v>213</v>
      </c>
      <c r="C223" s="183" t="str">
        <f t="array" ref="C223">IF(OR('C. Consumer Service Detail'!$D223="",'C. Consumer Service Detail'!$E223=""),"",INDEX('B. Consumer Budget'!$E$11:$E$2010,MATCH(1,IF('B. Consumer Budget'!$C$11:$C$2010='C. Consumer Service Detail'!$D223,IF('B. Consumer Budget'!$D$11:$D$2010='C. Consumer Service Detail'!$E223,1)),0)))</f>
        <v/>
      </c>
      <c r="D223" s="170"/>
      <c r="E223" s="81"/>
      <c r="F223" s="101"/>
      <c r="G223" s="197"/>
      <c r="H223" s="175" t="str">
        <f>IF('C. Consumer Service Detail'!$F223="","",IF('C. Consumer Service Detail'!$F223="",VLOOKUP('C. Consumer Service Detail'!$F223,'Table of Current Services'!$B$7:$F$36,'Table of Current Services'!$E$5,FALSE),VLOOKUP('C. Consumer Service Detail'!$F223,'Table of Current Services'!$B$7:$F$36,'Table of Current Services'!$D$5,FALSE)))</f>
        <v/>
      </c>
      <c r="I223" s="157"/>
      <c r="J223" s="146" t="str">
        <f t="shared" si="5"/>
        <v/>
      </c>
      <c r="K223" s="138" t="str">
        <f>IF('C. Consumer Service Detail'!$F223="","",IF('C. Consumer Service Detail'!$F223="",VLOOKUP('C. Consumer Service Detail'!$F223,'Table of Current Services'!$B$7:$F$36,'Table of Current Services'!$E$5,FALSE),VLOOKUP('C. Consumer Service Detail'!$F223,'Table of Current Services'!$B$7:$F$36,'Table of Current Services'!$E$5,FALSE)))</f>
        <v/>
      </c>
      <c r="L223" s="130" t="str">
        <f>IF('C. Consumer Service Detail'!$F223="","",IF(VLOOKUP('C. Consumer Service Detail'!$F223,'Table of Current Services'!$B$7:$F$36,'Table of Current Services'!$F$5,)="cost","Yes","No"))</f>
        <v/>
      </c>
      <c r="M223" s="130" t="str">
        <f>IFERROR(IF('C. Consumer Service Detail'!$K223="No Match","No",VLOOKUP('C. Consumer Service Detail'!$C223,'B. Consumer Budget'!$E$11:$F$2010,2,FALSE)),"")</f>
        <v/>
      </c>
      <c r="P223" s="77"/>
      <c r="Q223" s="77"/>
    </row>
    <row r="224" spans="2:17" x14ac:dyDescent="0.25">
      <c r="B224" s="186">
        <f t="shared" si="3"/>
        <v>214</v>
      </c>
      <c r="C224" s="183" t="str">
        <f t="array" ref="C224">IF(OR('C. Consumer Service Detail'!$D224="",'C. Consumer Service Detail'!$E224=""),"",INDEX('B. Consumer Budget'!$E$11:$E$2010,MATCH(1,IF('B. Consumer Budget'!$C$11:$C$2010='C. Consumer Service Detail'!$D224,IF('B. Consumer Budget'!$D$11:$D$2010='C. Consumer Service Detail'!$E224,1)),0)))</f>
        <v/>
      </c>
      <c r="D224" s="171"/>
      <c r="E224" s="79"/>
      <c r="F224" s="100"/>
      <c r="G224" s="196"/>
      <c r="H224" s="175" t="str">
        <f>IF('C. Consumer Service Detail'!$F224="","",IF('C. Consumer Service Detail'!$F224="",VLOOKUP('C. Consumer Service Detail'!$F224,'Table of Current Services'!$B$7:$F$36,'Table of Current Services'!$E$5,FALSE),VLOOKUP('C. Consumer Service Detail'!$F224,'Table of Current Services'!$B$7:$F$36,'Table of Current Services'!$D$5,FALSE)))</f>
        <v/>
      </c>
      <c r="I224" s="156"/>
      <c r="J224" s="146" t="str">
        <f t="shared" si="5"/>
        <v/>
      </c>
      <c r="K224" s="138" t="str">
        <f>IF('C. Consumer Service Detail'!$F224="","",IF('C. Consumer Service Detail'!$F224="",VLOOKUP('C. Consumer Service Detail'!$F224,'Table of Current Services'!$B$7:$F$36,'Table of Current Services'!$E$5,FALSE),VLOOKUP('C. Consumer Service Detail'!$F224,'Table of Current Services'!$B$7:$F$36,'Table of Current Services'!$E$5,FALSE)))</f>
        <v/>
      </c>
      <c r="L224" s="130" t="str">
        <f>IF('C. Consumer Service Detail'!$F224="","",IF(VLOOKUP('C. Consumer Service Detail'!$F224,'Table of Current Services'!$B$7:$F$36,'Table of Current Services'!$F$5,)="cost","Yes","No"))</f>
        <v/>
      </c>
      <c r="M224" s="130" t="str">
        <f>IFERROR(IF('C. Consumer Service Detail'!$K224="No Match","No",VLOOKUP('C. Consumer Service Detail'!$C224,'B. Consumer Budget'!$E$11:$F$2010,2,FALSE)),"")</f>
        <v/>
      </c>
      <c r="P224" s="77"/>
      <c r="Q224" s="77"/>
    </row>
    <row r="225" spans="2:17" x14ac:dyDescent="0.25">
      <c r="B225" s="186">
        <f t="shared" si="3"/>
        <v>215</v>
      </c>
      <c r="C225" s="183" t="str">
        <f t="array" ref="C225">IF(OR('C. Consumer Service Detail'!$D225="",'C. Consumer Service Detail'!$E225=""),"",INDEX('B. Consumer Budget'!$E$11:$E$2010,MATCH(1,IF('B. Consumer Budget'!$C$11:$C$2010='C. Consumer Service Detail'!$D225,IF('B. Consumer Budget'!$D$11:$D$2010='C. Consumer Service Detail'!$E225,1)),0)))</f>
        <v/>
      </c>
      <c r="D225" s="170"/>
      <c r="E225" s="81"/>
      <c r="F225" s="101"/>
      <c r="G225" s="197"/>
      <c r="H225" s="175" t="str">
        <f>IF('C. Consumer Service Detail'!$F225="","",IF('C. Consumer Service Detail'!$F225="",VLOOKUP('C. Consumer Service Detail'!$F225,'Table of Current Services'!$B$7:$F$36,'Table of Current Services'!$E$5,FALSE),VLOOKUP('C. Consumer Service Detail'!$F225,'Table of Current Services'!$B$7:$F$36,'Table of Current Services'!$D$5,FALSE)))</f>
        <v/>
      </c>
      <c r="I225" s="157"/>
      <c r="J225" s="146" t="str">
        <f t="shared" si="5"/>
        <v/>
      </c>
      <c r="K225" s="138" t="str">
        <f>IF('C. Consumer Service Detail'!$F225="","",IF('C. Consumer Service Detail'!$F225="",VLOOKUP('C. Consumer Service Detail'!$F225,'Table of Current Services'!$B$7:$F$36,'Table of Current Services'!$E$5,FALSE),VLOOKUP('C. Consumer Service Detail'!$F225,'Table of Current Services'!$B$7:$F$36,'Table of Current Services'!$E$5,FALSE)))</f>
        <v/>
      </c>
      <c r="L225" s="130" t="str">
        <f>IF('C. Consumer Service Detail'!$F225="","",IF(VLOOKUP('C. Consumer Service Detail'!$F225,'Table of Current Services'!$B$7:$F$36,'Table of Current Services'!$F$5,)="cost","Yes","No"))</f>
        <v/>
      </c>
      <c r="M225" s="130" t="str">
        <f>IFERROR(IF('C. Consumer Service Detail'!$K225="No Match","No",VLOOKUP('C. Consumer Service Detail'!$C225,'B. Consumer Budget'!$E$11:$F$2010,2,FALSE)),"")</f>
        <v/>
      </c>
      <c r="P225" s="77"/>
      <c r="Q225" s="77"/>
    </row>
    <row r="226" spans="2:17" x14ac:dyDescent="0.25">
      <c r="B226" s="186">
        <f t="shared" si="3"/>
        <v>216</v>
      </c>
      <c r="C226" s="183" t="str">
        <f t="array" ref="C226">IF(OR('C. Consumer Service Detail'!$D226="",'C. Consumer Service Detail'!$E226=""),"",INDEX('B. Consumer Budget'!$E$11:$E$2010,MATCH(1,IF('B. Consumer Budget'!$C$11:$C$2010='C. Consumer Service Detail'!$D226,IF('B. Consumer Budget'!$D$11:$D$2010='C. Consumer Service Detail'!$E226,1)),0)))</f>
        <v/>
      </c>
      <c r="D226" s="171"/>
      <c r="E226" s="79"/>
      <c r="F226" s="100"/>
      <c r="G226" s="196"/>
      <c r="H226" s="175" t="str">
        <f>IF('C. Consumer Service Detail'!$F226="","",IF('C. Consumer Service Detail'!$F226="",VLOOKUP('C. Consumer Service Detail'!$F226,'Table of Current Services'!$B$7:$F$36,'Table of Current Services'!$E$5,FALSE),VLOOKUP('C. Consumer Service Detail'!$F226,'Table of Current Services'!$B$7:$F$36,'Table of Current Services'!$D$5,FALSE)))</f>
        <v/>
      </c>
      <c r="I226" s="156"/>
      <c r="J226" s="146" t="str">
        <f t="shared" si="5"/>
        <v/>
      </c>
      <c r="K226" s="138" t="str">
        <f>IF('C. Consumer Service Detail'!$F226="","",IF('C. Consumer Service Detail'!$F226="",VLOOKUP('C. Consumer Service Detail'!$F226,'Table of Current Services'!$B$7:$F$36,'Table of Current Services'!$E$5,FALSE),VLOOKUP('C. Consumer Service Detail'!$F226,'Table of Current Services'!$B$7:$F$36,'Table of Current Services'!$E$5,FALSE)))</f>
        <v/>
      </c>
      <c r="L226" s="130" t="str">
        <f>IF('C. Consumer Service Detail'!$F226="","",IF(VLOOKUP('C. Consumer Service Detail'!$F226,'Table of Current Services'!$B$7:$F$36,'Table of Current Services'!$F$5,)="cost","Yes","No"))</f>
        <v/>
      </c>
      <c r="M226" s="130" t="str">
        <f>IFERROR(IF('C. Consumer Service Detail'!$K226="No Match","No",VLOOKUP('C. Consumer Service Detail'!$C226,'B. Consumer Budget'!$E$11:$F$2010,2,FALSE)),"")</f>
        <v/>
      </c>
      <c r="P226" s="77"/>
      <c r="Q226" s="77"/>
    </row>
    <row r="227" spans="2:17" x14ac:dyDescent="0.25">
      <c r="B227" s="186">
        <f t="shared" si="3"/>
        <v>217</v>
      </c>
      <c r="C227" s="183" t="str">
        <f t="array" ref="C227">IF(OR('C. Consumer Service Detail'!$D227="",'C. Consumer Service Detail'!$E227=""),"",INDEX('B. Consumer Budget'!$E$11:$E$2010,MATCH(1,IF('B. Consumer Budget'!$C$11:$C$2010='C. Consumer Service Detail'!$D227,IF('B. Consumer Budget'!$D$11:$D$2010='C. Consumer Service Detail'!$E227,1)),0)))</f>
        <v/>
      </c>
      <c r="D227" s="170"/>
      <c r="E227" s="81"/>
      <c r="F227" s="101"/>
      <c r="G227" s="197"/>
      <c r="H227" s="175" t="str">
        <f>IF('C. Consumer Service Detail'!$F227="","",IF('C. Consumer Service Detail'!$F227="",VLOOKUP('C. Consumer Service Detail'!$F227,'Table of Current Services'!$B$7:$F$36,'Table of Current Services'!$E$5,FALSE),VLOOKUP('C. Consumer Service Detail'!$F227,'Table of Current Services'!$B$7:$F$36,'Table of Current Services'!$D$5,FALSE)))</f>
        <v/>
      </c>
      <c r="I227" s="157"/>
      <c r="J227" s="146" t="str">
        <f t="shared" si="5"/>
        <v/>
      </c>
      <c r="K227" s="138" t="str">
        <f>IF('C. Consumer Service Detail'!$F227="","",IF('C. Consumer Service Detail'!$F227="",VLOOKUP('C. Consumer Service Detail'!$F227,'Table of Current Services'!$B$7:$F$36,'Table of Current Services'!$E$5,FALSE),VLOOKUP('C. Consumer Service Detail'!$F227,'Table of Current Services'!$B$7:$F$36,'Table of Current Services'!$E$5,FALSE)))</f>
        <v/>
      </c>
      <c r="L227" s="130" t="str">
        <f>IF('C. Consumer Service Detail'!$F227="","",IF(VLOOKUP('C. Consumer Service Detail'!$F227,'Table of Current Services'!$B$7:$F$36,'Table of Current Services'!$F$5,)="cost","Yes","No"))</f>
        <v/>
      </c>
      <c r="M227" s="130" t="str">
        <f>IFERROR(IF('C. Consumer Service Detail'!$K227="No Match","No",VLOOKUP('C. Consumer Service Detail'!$C227,'B. Consumer Budget'!$E$11:$F$2010,2,FALSE)),"")</f>
        <v/>
      </c>
      <c r="P227" s="77"/>
      <c r="Q227" s="77"/>
    </row>
    <row r="228" spans="2:17" x14ac:dyDescent="0.25">
      <c r="B228" s="186">
        <f t="shared" si="3"/>
        <v>218</v>
      </c>
      <c r="C228" s="183" t="str">
        <f t="array" ref="C228">IF(OR('C. Consumer Service Detail'!$D228="",'C. Consumer Service Detail'!$E228=""),"",INDEX('B. Consumer Budget'!$E$11:$E$2010,MATCH(1,IF('B. Consumer Budget'!$C$11:$C$2010='C. Consumer Service Detail'!$D228,IF('B. Consumer Budget'!$D$11:$D$2010='C. Consumer Service Detail'!$E228,1)),0)))</f>
        <v/>
      </c>
      <c r="D228" s="171"/>
      <c r="E228" s="79"/>
      <c r="F228" s="100"/>
      <c r="G228" s="196"/>
      <c r="H228" s="175" t="str">
        <f>IF('C. Consumer Service Detail'!$F228="","",IF('C. Consumer Service Detail'!$F228="",VLOOKUP('C. Consumer Service Detail'!$F228,'Table of Current Services'!$B$7:$F$36,'Table of Current Services'!$E$5,FALSE),VLOOKUP('C. Consumer Service Detail'!$F228,'Table of Current Services'!$B$7:$F$36,'Table of Current Services'!$D$5,FALSE)))</f>
        <v/>
      </c>
      <c r="I228" s="156"/>
      <c r="J228" s="146" t="str">
        <f t="shared" si="5"/>
        <v/>
      </c>
      <c r="K228" s="138" t="str">
        <f>IF('C. Consumer Service Detail'!$F228="","",IF('C. Consumer Service Detail'!$F228="",VLOOKUP('C. Consumer Service Detail'!$F228,'Table of Current Services'!$B$7:$F$36,'Table of Current Services'!$E$5,FALSE),VLOOKUP('C. Consumer Service Detail'!$F228,'Table of Current Services'!$B$7:$F$36,'Table of Current Services'!$E$5,FALSE)))</f>
        <v/>
      </c>
      <c r="L228" s="130" t="str">
        <f>IF('C. Consumer Service Detail'!$F228="","",IF(VLOOKUP('C. Consumer Service Detail'!$F228,'Table of Current Services'!$B$7:$F$36,'Table of Current Services'!$F$5,)="cost","Yes","No"))</f>
        <v/>
      </c>
      <c r="M228" s="130" t="str">
        <f>IFERROR(IF('C. Consumer Service Detail'!$K228="No Match","No",VLOOKUP('C. Consumer Service Detail'!$C228,'B. Consumer Budget'!$E$11:$F$2010,2,FALSE)),"")</f>
        <v/>
      </c>
      <c r="P228" s="77"/>
      <c r="Q228" s="77"/>
    </row>
    <row r="229" spans="2:17" x14ac:dyDescent="0.25">
      <c r="B229" s="186">
        <f t="shared" si="3"/>
        <v>219</v>
      </c>
      <c r="C229" s="183" t="str">
        <f t="array" ref="C229">IF(OR('C. Consumer Service Detail'!$D229="",'C. Consumer Service Detail'!$E229=""),"",INDEX('B. Consumer Budget'!$E$11:$E$2010,MATCH(1,IF('B. Consumer Budget'!$C$11:$C$2010='C. Consumer Service Detail'!$D229,IF('B. Consumer Budget'!$D$11:$D$2010='C. Consumer Service Detail'!$E229,1)),0)))</f>
        <v/>
      </c>
      <c r="D229" s="170"/>
      <c r="E229" s="81"/>
      <c r="F229" s="101"/>
      <c r="G229" s="197"/>
      <c r="H229" s="175" t="str">
        <f>IF('C. Consumer Service Detail'!$F229="","",IF('C. Consumer Service Detail'!$F229="",VLOOKUP('C. Consumer Service Detail'!$F229,'Table of Current Services'!$B$7:$F$36,'Table of Current Services'!$E$5,FALSE),VLOOKUP('C. Consumer Service Detail'!$F229,'Table of Current Services'!$B$7:$F$36,'Table of Current Services'!$D$5,FALSE)))</f>
        <v/>
      </c>
      <c r="I229" s="157"/>
      <c r="J229" s="146" t="str">
        <f t="shared" si="5"/>
        <v/>
      </c>
      <c r="K229" s="138" t="str">
        <f>IF('C. Consumer Service Detail'!$F229="","",IF('C. Consumer Service Detail'!$F229="",VLOOKUP('C. Consumer Service Detail'!$F229,'Table of Current Services'!$B$7:$F$36,'Table of Current Services'!$E$5,FALSE),VLOOKUP('C. Consumer Service Detail'!$F229,'Table of Current Services'!$B$7:$F$36,'Table of Current Services'!$E$5,FALSE)))</f>
        <v/>
      </c>
      <c r="L229" s="130" t="str">
        <f>IF('C. Consumer Service Detail'!$F229="","",IF(VLOOKUP('C. Consumer Service Detail'!$F229,'Table of Current Services'!$B$7:$F$36,'Table of Current Services'!$F$5,)="cost","Yes","No"))</f>
        <v/>
      </c>
      <c r="M229" s="130" t="str">
        <f>IFERROR(IF('C. Consumer Service Detail'!$K229="No Match","No",VLOOKUP('C. Consumer Service Detail'!$C229,'B. Consumer Budget'!$E$11:$F$2010,2,FALSE)),"")</f>
        <v/>
      </c>
      <c r="P229" s="77"/>
      <c r="Q229" s="77"/>
    </row>
    <row r="230" spans="2:17" x14ac:dyDescent="0.25">
      <c r="B230" s="186">
        <f t="shared" si="3"/>
        <v>220</v>
      </c>
      <c r="C230" s="183" t="str">
        <f t="array" ref="C230">IF(OR('C. Consumer Service Detail'!$D230="",'C. Consumer Service Detail'!$E230=""),"",INDEX('B. Consumer Budget'!$E$11:$E$2010,MATCH(1,IF('B. Consumer Budget'!$C$11:$C$2010='C. Consumer Service Detail'!$D230,IF('B. Consumer Budget'!$D$11:$D$2010='C. Consumer Service Detail'!$E230,1)),0)))</f>
        <v/>
      </c>
      <c r="D230" s="171"/>
      <c r="E230" s="79"/>
      <c r="F230" s="100"/>
      <c r="G230" s="196"/>
      <c r="H230" s="175" t="str">
        <f>IF('C. Consumer Service Detail'!$F230="","",IF('C. Consumer Service Detail'!$F230="",VLOOKUP('C. Consumer Service Detail'!$F230,'Table of Current Services'!$B$7:$F$36,'Table of Current Services'!$E$5,FALSE),VLOOKUP('C. Consumer Service Detail'!$F230,'Table of Current Services'!$B$7:$F$36,'Table of Current Services'!$D$5,FALSE)))</f>
        <v/>
      </c>
      <c r="I230" s="156"/>
      <c r="J230" s="146" t="str">
        <f t="shared" si="5"/>
        <v/>
      </c>
      <c r="K230" s="138" t="str">
        <f>IF('C. Consumer Service Detail'!$F230="","",IF('C. Consumer Service Detail'!$F230="",VLOOKUP('C. Consumer Service Detail'!$F230,'Table of Current Services'!$B$7:$F$36,'Table of Current Services'!$E$5,FALSE),VLOOKUP('C. Consumer Service Detail'!$F230,'Table of Current Services'!$B$7:$F$36,'Table of Current Services'!$E$5,FALSE)))</f>
        <v/>
      </c>
      <c r="L230" s="130" t="str">
        <f>IF('C. Consumer Service Detail'!$F230="","",IF(VLOOKUP('C. Consumer Service Detail'!$F230,'Table of Current Services'!$B$7:$F$36,'Table of Current Services'!$F$5,)="cost","Yes","No"))</f>
        <v/>
      </c>
      <c r="M230" s="130" t="str">
        <f>IFERROR(IF('C. Consumer Service Detail'!$K230="No Match","No",VLOOKUP('C. Consumer Service Detail'!$C230,'B. Consumer Budget'!$E$11:$F$2010,2,FALSE)),"")</f>
        <v/>
      </c>
      <c r="P230" s="77"/>
      <c r="Q230" s="77"/>
    </row>
    <row r="231" spans="2:17" x14ac:dyDescent="0.25">
      <c r="B231" s="186">
        <f t="shared" si="3"/>
        <v>221</v>
      </c>
      <c r="C231" s="183" t="str">
        <f t="array" ref="C231">IF(OR('C. Consumer Service Detail'!$D231="",'C. Consumer Service Detail'!$E231=""),"",INDEX('B. Consumer Budget'!$E$11:$E$2010,MATCH(1,IF('B. Consumer Budget'!$C$11:$C$2010='C. Consumer Service Detail'!$D231,IF('B. Consumer Budget'!$D$11:$D$2010='C. Consumer Service Detail'!$E231,1)),0)))</f>
        <v/>
      </c>
      <c r="D231" s="170"/>
      <c r="E231" s="81"/>
      <c r="F231" s="101"/>
      <c r="G231" s="197"/>
      <c r="H231" s="175" t="str">
        <f>IF('C. Consumer Service Detail'!$F231="","",IF('C. Consumer Service Detail'!$F231="",VLOOKUP('C. Consumer Service Detail'!$F231,'Table of Current Services'!$B$7:$F$36,'Table of Current Services'!$E$5,FALSE),VLOOKUP('C. Consumer Service Detail'!$F231,'Table of Current Services'!$B$7:$F$36,'Table of Current Services'!$D$5,FALSE)))</f>
        <v/>
      </c>
      <c r="I231" s="157"/>
      <c r="J231" s="146" t="str">
        <f t="shared" si="5"/>
        <v/>
      </c>
      <c r="K231" s="138" t="str">
        <f>IF('C. Consumer Service Detail'!$F231="","",IF('C. Consumer Service Detail'!$F231="",VLOOKUP('C. Consumer Service Detail'!$F231,'Table of Current Services'!$B$7:$F$36,'Table of Current Services'!$E$5,FALSE),VLOOKUP('C. Consumer Service Detail'!$F231,'Table of Current Services'!$B$7:$F$36,'Table of Current Services'!$E$5,FALSE)))</f>
        <v/>
      </c>
      <c r="L231" s="130" t="str">
        <f>IF('C. Consumer Service Detail'!$F231="","",IF(VLOOKUP('C. Consumer Service Detail'!$F231,'Table of Current Services'!$B$7:$F$36,'Table of Current Services'!$F$5,)="cost","Yes","No"))</f>
        <v/>
      </c>
      <c r="M231" s="130" t="str">
        <f>IFERROR(IF('C. Consumer Service Detail'!$K231="No Match","No",VLOOKUP('C. Consumer Service Detail'!$C231,'B. Consumer Budget'!$E$11:$F$2010,2,FALSE)),"")</f>
        <v/>
      </c>
      <c r="P231" s="77"/>
      <c r="Q231" s="77"/>
    </row>
    <row r="232" spans="2:17" x14ac:dyDescent="0.25">
      <c r="B232" s="186">
        <f t="shared" si="3"/>
        <v>222</v>
      </c>
      <c r="C232" s="183" t="str">
        <f t="array" ref="C232">IF(OR('C. Consumer Service Detail'!$D232="",'C. Consumer Service Detail'!$E232=""),"",INDEX('B. Consumer Budget'!$E$11:$E$2010,MATCH(1,IF('B. Consumer Budget'!$C$11:$C$2010='C. Consumer Service Detail'!$D232,IF('B. Consumer Budget'!$D$11:$D$2010='C. Consumer Service Detail'!$E232,1)),0)))</f>
        <v/>
      </c>
      <c r="D232" s="171"/>
      <c r="E232" s="79"/>
      <c r="F232" s="100"/>
      <c r="G232" s="196"/>
      <c r="H232" s="175" t="str">
        <f>IF('C. Consumer Service Detail'!$F232="","",IF('C. Consumer Service Detail'!$F232="",VLOOKUP('C. Consumer Service Detail'!$F232,'Table of Current Services'!$B$7:$F$36,'Table of Current Services'!$E$5,FALSE),VLOOKUP('C. Consumer Service Detail'!$F232,'Table of Current Services'!$B$7:$F$36,'Table of Current Services'!$D$5,FALSE)))</f>
        <v/>
      </c>
      <c r="I232" s="156"/>
      <c r="J232" s="146" t="str">
        <f t="shared" si="5"/>
        <v/>
      </c>
      <c r="K232" s="138" t="str">
        <f>IF('C. Consumer Service Detail'!$F232="","",IF('C. Consumer Service Detail'!$F232="",VLOOKUP('C. Consumer Service Detail'!$F232,'Table of Current Services'!$B$7:$F$36,'Table of Current Services'!$E$5,FALSE),VLOOKUP('C. Consumer Service Detail'!$F232,'Table of Current Services'!$B$7:$F$36,'Table of Current Services'!$E$5,FALSE)))</f>
        <v/>
      </c>
      <c r="L232" s="130" t="str">
        <f>IF('C. Consumer Service Detail'!$F232="","",IF(VLOOKUP('C. Consumer Service Detail'!$F232,'Table of Current Services'!$B$7:$F$36,'Table of Current Services'!$F$5,)="cost","Yes","No"))</f>
        <v/>
      </c>
      <c r="M232" s="130" t="str">
        <f>IFERROR(IF('C. Consumer Service Detail'!$K232="No Match","No",VLOOKUP('C. Consumer Service Detail'!$C232,'B. Consumer Budget'!$E$11:$F$2010,2,FALSE)),"")</f>
        <v/>
      </c>
      <c r="P232" s="77"/>
      <c r="Q232" s="77"/>
    </row>
    <row r="233" spans="2:17" x14ac:dyDescent="0.25">
      <c r="B233" s="186">
        <f t="shared" si="3"/>
        <v>223</v>
      </c>
      <c r="C233" s="183" t="str">
        <f t="array" ref="C233">IF(OR('C. Consumer Service Detail'!$D233="",'C. Consumer Service Detail'!$E233=""),"",INDEX('B. Consumer Budget'!$E$11:$E$2010,MATCH(1,IF('B. Consumer Budget'!$C$11:$C$2010='C. Consumer Service Detail'!$D233,IF('B. Consumer Budget'!$D$11:$D$2010='C. Consumer Service Detail'!$E233,1)),0)))</f>
        <v/>
      </c>
      <c r="D233" s="170"/>
      <c r="E233" s="81"/>
      <c r="F233" s="101"/>
      <c r="G233" s="197"/>
      <c r="H233" s="175" t="str">
        <f>IF('C. Consumer Service Detail'!$F233="","",IF('C. Consumer Service Detail'!$F233="",VLOOKUP('C. Consumer Service Detail'!$F233,'Table of Current Services'!$B$7:$F$36,'Table of Current Services'!$E$5,FALSE),VLOOKUP('C. Consumer Service Detail'!$F233,'Table of Current Services'!$B$7:$F$36,'Table of Current Services'!$D$5,FALSE)))</f>
        <v/>
      </c>
      <c r="I233" s="157"/>
      <c r="J233" s="146" t="str">
        <f t="shared" si="5"/>
        <v/>
      </c>
      <c r="K233" s="138" t="str">
        <f>IF('C. Consumer Service Detail'!$F233="","",IF('C. Consumer Service Detail'!$F233="",VLOOKUP('C. Consumer Service Detail'!$F233,'Table of Current Services'!$B$7:$F$36,'Table of Current Services'!$E$5,FALSE),VLOOKUP('C. Consumer Service Detail'!$F233,'Table of Current Services'!$B$7:$F$36,'Table of Current Services'!$E$5,FALSE)))</f>
        <v/>
      </c>
      <c r="L233" s="130" t="str">
        <f>IF('C. Consumer Service Detail'!$F233="","",IF(VLOOKUP('C. Consumer Service Detail'!$F233,'Table of Current Services'!$B$7:$F$36,'Table of Current Services'!$F$5,)="cost","Yes","No"))</f>
        <v/>
      </c>
      <c r="M233" s="130" t="str">
        <f>IFERROR(IF('C. Consumer Service Detail'!$K233="No Match","No",VLOOKUP('C. Consumer Service Detail'!$C233,'B. Consumer Budget'!$E$11:$F$2010,2,FALSE)),"")</f>
        <v/>
      </c>
      <c r="P233" s="77"/>
      <c r="Q233" s="77"/>
    </row>
    <row r="234" spans="2:17" x14ac:dyDescent="0.25">
      <c r="B234" s="186">
        <f t="shared" si="3"/>
        <v>224</v>
      </c>
      <c r="C234" s="183" t="str">
        <f t="array" ref="C234">IF(OR('C. Consumer Service Detail'!$D234="",'C. Consumer Service Detail'!$E234=""),"",INDEX('B. Consumer Budget'!$E$11:$E$2010,MATCH(1,IF('B. Consumer Budget'!$C$11:$C$2010='C. Consumer Service Detail'!$D234,IF('B. Consumer Budget'!$D$11:$D$2010='C. Consumer Service Detail'!$E234,1)),0)))</f>
        <v/>
      </c>
      <c r="D234" s="171"/>
      <c r="E234" s="79"/>
      <c r="F234" s="100"/>
      <c r="G234" s="196"/>
      <c r="H234" s="175" t="str">
        <f>IF('C. Consumer Service Detail'!$F234="","",IF('C. Consumer Service Detail'!$F234="",VLOOKUP('C. Consumer Service Detail'!$F234,'Table of Current Services'!$B$7:$F$36,'Table of Current Services'!$E$5,FALSE),VLOOKUP('C. Consumer Service Detail'!$F234,'Table of Current Services'!$B$7:$F$36,'Table of Current Services'!$D$5,FALSE)))</f>
        <v/>
      </c>
      <c r="I234" s="156"/>
      <c r="J234" s="146" t="str">
        <f t="shared" si="5"/>
        <v/>
      </c>
      <c r="K234" s="138" t="str">
        <f>IF('C. Consumer Service Detail'!$F234="","",IF('C. Consumer Service Detail'!$F234="",VLOOKUP('C. Consumer Service Detail'!$F234,'Table of Current Services'!$B$7:$F$36,'Table of Current Services'!$E$5,FALSE),VLOOKUP('C. Consumer Service Detail'!$F234,'Table of Current Services'!$B$7:$F$36,'Table of Current Services'!$E$5,FALSE)))</f>
        <v/>
      </c>
      <c r="L234" s="130" t="str">
        <f>IF('C. Consumer Service Detail'!$F234="","",IF(VLOOKUP('C. Consumer Service Detail'!$F234,'Table of Current Services'!$B$7:$F$36,'Table of Current Services'!$F$5,)="cost","Yes","No"))</f>
        <v/>
      </c>
      <c r="M234" s="130" t="str">
        <f>IFERROR(IF('C. Consumer Service Detail'!$K234="No Match","No",VLOOKUP('C. Consumer Service Detail'!$C234,'B. Consumer Budget'!$E$11:$F$2010,2,FALSE)),"")</f>
        <v/>
      </c>
      <c r="P234" s="77"/>
      <c r="Q234" s="77"/>
    </row>
    <row r="235" spans="2:17" x14ac:dyDescent="0.25">
      <c r="B235" s="186">
        <f t="shared" si="3"/>
        <v>225</v>
      </c>
      <c r="C235" s="183" t="str">
        <f t="array" ref="C235">IF(OR('C. Consumer Service Detail'!$D235="",'C. Consumer Service Detail'!$E235=""),"",INDEX('B. Consumer Budget'!$E$11:$E$2010,MATCH(1,IF('B. Consumer Budget'!$C$11:$C$2010='C. Consumer Service Detail'!$D235,IF('B. Consumer Budget'!$D$11:$D$2010='C. Consumer Service Detail'!$E235,1)),0)))</f>
        <v/>
      </c>
      <c r="D235" s="170"/>
      <c r="E235" s="81"/>
      <c r="F235" s="101"/>
      <c r="G235" s="197"/>
      <c r="H235" s="175" t="str">
        <f>IF('C. Consumer Service Detail'!$F235="","",IF('C. Consumer Service Detail'!$F235="",VLOOKUP('C. Consumer Service Detail'!$F235,'Table of Current Services'!$B$7:$F$36,'Table of Current Services'!$E$5,FALSE),VLOOKUP('C. Consumer Service Detail'!$F235,'Table of Current Services'!$B$7:$F$36,'Table of Current Services'!$D$5,FALSE)))</f>
        <v/>
      </c>
      <c r="I235" s="157"/>
      <c r="J235" s="146" t="str">
        <f t="shared" si="5"/>
        <v/>
      </c>
      <c r="K235" s="138" t="str">
        <f>IF('C. Consumer Service Detail'!$F235="","",IF('C. Consumer Service Detail'!$F235="",VLOOKUP('C. Consumer Service Detail'!$F235,'Table of Current Services'!$B$7:$F$36,'Table of Current Services'!$E$5,FALSE),VLOOKUP('C. Consumer Service Detail'!$F235,'Table of Current Services'!$B$7:$F$36,'Table of Current Services'!$E$5,FALSE)))</f>
        <v/>
      </c>
      <c r="L235" s="130" t="str">
        <f>IF('C. Consumer Service Detail'!$F235="","",IF(VLOOKUP('C. Consumer Service Detail'!$F235,'Table of Current Services'!$B$7:$F$36,'Table of Current Services'!$F$5,)="cost","Yes","No"))</f>
        <v/>
      </c>
      <c r="M235" s="130" t="str">
        <f>IFERROR(IF('C. Consumer Service Detail'!$K235="No Match","No",VLOOKUP('C. Consumer Service Detail'!$C235,'B. Consumer Budget'!$E$11:$F$2010,2,FALSE)),"")</f>
        <v/>
      </c>
      <c r="P235" s="77"/>
      <c r="Q235" s="77"/>
    </row>
    <row r="236" spans="2:17" x14ac:dyDescent="0.25">
      <c r="B236" s="186">
        <f t="shared" si="3"/>
        <v>226</v>
      </c>
      <c r="C236" s="183" t="str">
        <f t="array" ref="C236">IF(OR('C. Consumer Service Detail'!$D236="",'C. Consumer Service Detail'!$E236=""),"",INDEX('B. Consumer Budget'!$E$11:$E$2010,MATCH(1,IF('B. Consumer Budget'!$C$11:$C$2010='C. Consumer Service Detail'!$D236,IF('B. Consumer Budget'!$D$11:$D$2010='C. Consumer Service Detail'!$E236,1)),0)))</f>
        <v/>
      </c>
      <c r="D236" s="171"/>
      <c r="E236" s="79"/>
      <c r="F236" s="100"/>
      <c r="G236" s="196"/>
      <c r="H236" s="175" t="str">
        <f>IF('C. Consumer Service Detail'!$F236="","",IF('C. Consumer Service Detail'!$F236="",VLOOKUP('C. Consumer Service Detail'!$F236,'Table of Current Services'!$B$7:$F$36,'Table of Current Services'!$E$5,FALSE),VLOOKUP('C. Consumer Service Detail'!$F236,'Table of Current Services'!$B$7:$F$36,'Table of Current Services'!$D$5,FALSE)))</f>
        <v/>
      </c>
      <c r="I236" s="156"/>
      <c r="J236" s="146" t="str">
        <f t="shared" si="5"/>
        <v/>
      </c>
      <c r="K236" s="138" t="str">
        <f>IF('C. Consumer Service Detail'!$F236="","",IF('C. Consumer Service Detail'!$F236="",VLOOKUP('C. Consumer Service Detail'!$F236,'Table of Current Services'!$B$7:$F$36,'Table of Current Services'!$E$5,FALSE),VLOOKUP('C. Consumer Service Detail'!$F236,'Table of Current Services'!$B$7:$F$36,'Table of Current Services'!$E$5,FALSE)))</f>
        <v/>
      </c>
      <c r="L236" s="130" t="str">
        <f>IF('C. Consumer Service Detail'!$F236="","",IF(VLOOKUP('C. Consumer Service Detail'!$F236,'Table of Current Services'!$B$7:$F$36,'Table of Current Services'!$F$5,)="cost","Yes","No"))</f>
        <v/>
      </c>
      <c r="M236" s="130" t="str">
        <f>IFERROR(IF('C. Consumer Service Detail'!$K236="No Match","No",VLOOKUP('C. Consumer Service Detail'!$C236,'B. Consumer Budget'!$E$11:$F$2010,2,FALSE)),"")</f>
        <v/>
      </c>
      <c r="P236" s="77"/>
      <c r="Q236" s="77"/>
    </row>
    <row r="237" spans="2:17" x14ac:dyDescent="0.25">
      <c r="B237" s="186">
        <f t="shared" si="3"/>
        <v>227</v>
      </c>
      <c r="C237" s="183" t="str">
        <f t="array" ref="C237">IF(OR('C. Consumer Service Detail'!$D237="",'C. Consumer Service Detail'!$E237=""),"",INDEX('B. Consumer Budget'!$E$11:$E$2010,MATCH(1,IF('B. Consumer Budget'!$C$11:$C$2010='C. Consumer Service Detail'!$D237,IF('B. Consumer Budget'!$D$11:$D$2010='C. Consumer Service Detail'!$E237,1)),0)))</f>
        <v/>
      </c>
      <c r="D237" s="170"/>
      <c r="E237" s="81"/>
      <c r="F237" s="101"/>
      <c r="G237" s="197"/>
      <c r="H237" s="175" t="str">
        <f>IF('C. Consumer Service Detail'!$F237="","",IF('C. Consumer Service Detail'!$F237="",VLOOKUP('C. Consumer Service Detail'!$F237,'Table of Current Services'!$B$7:$F$36,'Table of Current Services'!$E$5,FALSE),VLOOKUP('C. Consumer Service Detail'!$F237,'Table of Current Services'!$B$7:$F$36,'Table of Current Services'!$D$5,FALSE)))</f>
        <v/>
      </c>
      <c r="I237" s="157"/>
      <c r="J237" s="146" t="str">
        <f t="shared" si="5"/>
        <v/>
      </c>
      <c r="K237" s="138" t="str">
        <f>IF('C. Consumer Service Detail'!$F237="","",IF('C. Consumer Service Detail'!$F237="",VLOOKUP('C. Consumer Service Detail'!$F237,'Table of Current Services'!$B$7:$F$36,'Table of Current Services'!$E$5,FALSE),VLOOKUP('C. Consumer Service Detail'!$F237,'Table of Current Services'!$B$7:$F$36,'Table of Current Services'!$E$5,FALSE)))</f>
        <v/>
      </c>
      <c r="L237" s="130" t="str">
        <f>IF('C. Consumer Service Detail'!$F237="","",IF(VLOOKUP('C. Consumer Service Detail'!$F237,'Table of Current Services'!$B$7:$F$36,'Table of Current Services'!$F$5,)="cost","Yes","No"))</f>
        <v/>
      </c>
      <c r="M237" s="130" t="str">
        <f>IFERROR(IF('C. Consumer Service Detail'!$K237="No Match","No",VLOOKUP('C. Consumer Service Detail'!$C237,'B. Consumer Budget'!$E$11:$F$2010,2,FALSE)),"")</f>
        <v/>
      </c>
      <c r="P237" s="77"/>
      <c r="Q237" s="77"/>
    </row>
    <row r="238" spans="2:17" x14ac:dyDescent="0.25">
      <c r="B238" s="186">
        <f t="shared" si="3"/>
        <v>228</v>
      </c>
      <c r="C238" s="183" t="str">
        <f t="array" ref="C238">IF(OR('C. Consumer Service Detail'!$D238="",'C. Consumer Service Detail'!$E238=""),"",INDEX('B. Consumer Budget'!$E$11:$E$2010,MATCH(1,IF('B. Consumer Budget'!$C$11:$C$2010='C. Consumer Service Detail'!$D238,IF('B. Consumer Budget'!$D$11:$D$2010='C. Consumer Service Detail'!$E238,1)),0)))</f>
        <v/>
      </c>
      <c r="D238" s="171"/>
      <c r="E238" s="79"/>
      <c r="F238" s="100"/>
      <c r="G238" s="196"/>
      <c r="H238" s="175" t="str">
        <f>IF('C. Consumer Service Detail'!$F238="","",IF('C. Consumer Service Detail'!$F238="",VLOOKUP('C. Consumer Service Detail'!$F238,'Table of Current Services'!$B$7:$F$36,'Table of Current Services'!$E$5,FALSE),VLOOKUP('C. Consumer Service Detail'!$F238,'Table of Current Services'!$B$7:$F$36,'Table of Current Services'!$D$5,FALSE)))</f>
        <v/>
      </c>
      <c r="I238" s="156"/>
      <c r="J238" s="146" t="str">
        <f t="shared" si="5"/>
        <v/>
      </c>
      <c r="K238" s="138" t="str">
        <f>IF('C. Consumer Service Detail'!$F238="","",IF('C. Consumer Service Detail'!$F238="",VLOOKUP('C. Consumer Service Detail'!$F238,'Table of Current Services'!$B$7:$F$36,'Table of Current Services'!$E$5,FALSE),VLOOKUP('C. Consumer Service Detail'!$F238,'Table of Current Services'!$B$7:$F$36,'Table of Current Services'!$E$5,FALSE)))</f>
        <v/>
      </c>
      <c r="L238" s="130" t="str">
        <f>IF('C. Consumer Service Detail'!$F238="","",IF(VLOOKUP('C. Consumer Service Detail'!$F238,'Table of Current Services'!$B$7:$F$36,'Table of Current Services'!$F$5,)="cost","Yes","No"))</f>
        <v/>
      </c>
      <c r="M238" s="130" t="str">
        <f>IFERROR(IF('C. Consumer Service Detail'!$K238="No Match","No",VLOOKUP('C. Consumer Service Detail'!$C238,'B. Consumer Budget'!$E$11:$F$2010,2,FALSE)),"")</f>
        <v/>
      </c>
      <c r="P238" s="77"/>
      <c r="Q238" s="77"/>
    </row>
    <row r="239" spans="2:17" x14ac:dyDescent="0.25">
      <c r="B239" s="186">
        <f t="shared" si="3"/>
        <v>229</v>
      </c>
      <c r="C239" s="183" t="str">
        <f t="array" ref="C239">IF(OR('C. Consumer Service Detail'!$D239="",'C. Consumer Service Detail'!$E239=""),"",INDEX('B. Consumer Budget'!$E$11:$E$2010,MATCH(1,IF('B. Consumer Budget'!$C$11:$C$2010='C. Consumer Service Detail'!$D239,IF('B. Consumer Budget'!$D$11:$D$2010='C. Consumer Service Detail'!$E239,1)),0)))</f>
        <v/>
      </c>
      <c r="D239" s="170"/>
      <c r="E239" s="81"/>
      <c r="F239" s="101"/>
      <c r="G239" s="197"/>
      <c r="H239" s="175" t="str">
        <f>IF('C. Consumer Service Detail'!$F239="","",IF('C. Consumer Service Detail'!$F239="",VLOOKUP('C. Consumer Service Detail'!$F239,'Table of Current Services'!$B$7:$F$36,'Table of Current Services'!$E$5,FALSE),VLOOKUP('C. Consumer Service Detail'!$F239,'Table of Current Services'!$B$7:$F$36,'Table of Current Services'!$D$5,FALSE)))</f>
        <v/>
      </c>
      <c r="I239" s="157"/>
      <c r="J239" s="146" t="str">
        <f t="shared" si="5"/>
        <v/>
      </c>
      <c r="K239" s="138" t="str">
        <f>IF('C. Consumer Service Detail'!$F239="","",IF('C. Consumer Service Detail'!$F239="",VLOOKUP('C. Consumer Service Detail'!$F239,'Table of Current Services'!$B$7:$F$36,'Table of Current Services'!$E$5,FALSE),VLOOKUP('C. Consumer Service Detail'!$F239,'Table of Current Services'!$B$7:$F$36,'Table of Current Services'!$E$5,FALSE)))</f>
        <v/>
      </c>
      <c r="L239" s="130" t="str">
        <f>IF('C. Consumer Service Detail'!$F239="","",IF(VLOOKUP('C. Consumer Service Detail'!$F239,'Table of Current Services'!$B$7:$F$36,'Table of Current Services'!$F$5,)="cost","Yes","No"))</f>
        <v/>
      </c>
      <c r="M239" s="130" t="str">
        <f>IFERROR(IF('C. Consumer Service Detail'!$K239="No Match","No",VLOOKUP('C. Consumer Service Detail'!$C239,'B. Consumer Budget'!$E$11:$F$2010,2,FALSE)),"")</f>
        <v/>
      </c>
      <c r="P239" s="77"/>
      <c r="Q239" s="77"/>
    </row>
    <row r="240" spans="2:17" x14ac:dyDescent="0.25">
      <c r="B240" s="186">
        <f t="shared" si="3"/>
        <v>230</v>
      </c>
      <c r="C240" s="183" t="str">
        <f t="array" ref="C240">IF(OR('C. Consumer Service Detail'!$D240="",'C. Consumer Service Detail'!$E240=""),"",INDEX('B. Consumer Budget'!$E$11:$E$2010,MATCH(1,IF('B. Consumer Budget'!$C$11:$C$2010='C. Consumer Service Detail'!$D240,IF('B. Consumer Budget'!$D$11:$D$2010='C. Consumer Service Detail'!$E240,1)),0)))</f>
        <v/>
      </c>
      <c r="D240" s="171"/>
      <c r="E240" s="79"/>
      <c r="F240" s="100"/>
      <c r="G240" s="196"/>
      <c r="H240" s="175" t="str">
        <f>IF('C. Consumer Service Detail'!$F240="","",IF('C. Consumer Service Detail'!$F240="",VLOOKUP('C. Consumer Service Detail'!$F240,'Table of Current Services'!$B$7:$F$36,'Table of Current Services'!$E$5,FALSE),VLOOKUP('C. Consumer Service Detail'!$F240,'Table of Current Services'!$B$7:$F$36,'Table of Current Services'!$D$5,FALSE)))</f>
        <v/>
      </c>
      <c r="I240" s="156"/>
      <c r="J240" s="146" t="str">
        <f t="shared" si="5"/>
        <v/>
      </c>
      <c r="K240" s="138" t="str">
        <f>IF('C. Consumer Service Detail'!$F240="","",IF('C. Consumer Service Detail'!$F240="",VLOOKUP('C. Consumer Service Detail'!$F240,'Table of Current Services'!$B$7:$F$36,'Table of Current Services'!$E$5,FALSE),VLOOKUP('C. Consumer Service Detail'!$F240,'Table of Current Services'!$B$7:$F$36,'Table of Current Services'!$E$5,FALSE)))</f>
        <v/>
      </c>
      <c r="L240" s="130" t="str">
        <f>IF('C. Consumer Service Detail'!$F240="","",IF(VLOOKUP('C. Consumer Service Detail'!$F240,'Table of Current Services'!$B$7:$F$36,'Table of Current Services'!$F$5,)="cost","Yes","No"))</f>
        <v/>
      </c>
      <c r="M240" s="130" t="str">
        <f>IFERROR(IF('C. Consumer Service Detail'!$K240="No Match","No",VLOOKUP('C. Consumer Service Detail'!$C240,'B. Consumer Budget'!$E$11:$F$2010,2,FALSE)),"")</f>
        <v/>
      </c>
      <c r="P240" s="77"/>
      <c r="Q240" s="77"/>
    </row>
    <row r="241" spans="2:17" x14ac:dyDescent="0.25">
      <c r="B241" s="186">
        <f t="shared" si="3"/>
        <v>231</v>
      </c>
      <c r="C241" s="183" t="str">
        <f t="array" ref="C241">IF(OR('C. Consumer Service Detail'!$D241="",'C. Consumer Service Detail'!$E241=""),"",INDEX('B. Consumer Budget'!$E$11:$E$2010,MATCH(1,IF('B. Consumer Budget'!$C$11:$C$2010='C. Consumer Service Detail'!$D241,IF('B. Consumer Budget'!$D$11:$D$2010='C. Consumer Service Detail'!$E241,1)),0)))</f>
        <v/>
      </c>
      <c r="D241" s="170"/>
      <c r="E241" s="81"/>
      <c r="F241" s="101"/>
      <c r="G241" s="197"/>
      <c r="H241" s="175" t="str">
        <f>IF('C. Consumer Service Detail'!$F241="","",IF('C. Consumer Service Detail'!$F241="",VLOOKUP('C. Consumer Service Detail'!$F241,'Table of Current Services'!$B$7:$F$36,'Table of Current Services'!$E$5,FALSE),VLOOKUP('C. Consumer Service Detail'!$F241,'Table of Current Services'!$B$7:$F$36,'Table of Current Services'!$D$5,FALSE)))</f>
        <v/>
      </c>
      <c r="I241" s="157"/>
      <c r="J241" s="146" t="str">
        <f t="shared" si="5"/>
        <v/>
      </c>
      <c r="K241" s="138" t="str">
        <f>IF('C. Consumer Service Detail'!$F241="","",IF('C. Consumer Service Detail'!$F241="",VLOOKUP('C. Consumer Service Detail'!$F241,'Table of Current Services'!$B$7:$F$36,'Table of Current Services'!$E$5,FALSE),VLOOKUP('C. Consumer Service Detail'!$F241,'Table of Current Services'!$B$7:$F$36,'Table of Current Services'!$E$5,FALSE)))</f>
        <v/>
      </c>
      <c r="L241" s="130" t="str">
        <f>IF('C. Consumer Service Detail'!$F241="","",IF(VLOOKUP('C. Consumer Service Detail'!$F241,'Table of Current Services'!$B$7:$F$36,'Table of Current Services'!$F$5,)="cost","Yes","No"))</f>
        <v/>
      </c>
      <c r="M241" s="130" t="str">
        <f>IFERROR(IF('C. Consumer Service Detail'!$K241="No Match","No",VLOOKUP('C. Consumer Service Detail'!$C241,'B. Consumer Budget'!$E$11:$F$2010,2,FALSE)),"")</f>
        <v/>
      </c>
      <c r="P241" s="77"/>
      <c r="Q241" s="77"/>
    </row>
    <row r="242" spans="2:17" x14ac:dyDescent="0.25">
      <c r="B242" s="186">
        <f t="shared" si="3"/>
        <v>232</v>
      </c>
      <c r="C242" s="183" t="str">
        <f t="array" ref="C242">IF(OR('C. Consumer Service Detail'!$D242="",'C. Consumer Service Detail'!$E242=""),"",INDEX('B. Consumer Budget'!$E$11:$E$2010,MATCH(1,IF('B. Consumer Budget'!$C$11:$C$2010='C. Consumer Service Detail'!$D242,IF('B. Consumer Budget'!$D$11:$D$2010='C. Consumer Service Detail'!$E242,1)),0)))</f>
        <v/>
      </c>
      <c r="D242" s="171"/>
      <c r="E242" s="79"/>
      <c r="F242" s="100"/>
      <c r="G242" s="196"/>
      <c r="H242" s="175" t="str">
        <f>IF('C. Consumer Service Detail'!$F242="","",IF('C. Consumer Service Detail'!$F242="",VLOOKUP('C. Consumer Service Detail'!$F242,'Table of Current Services'!$B$7:$F$36,'Table of Current Services'!$E$5,FALSE),VLOOKUP('C. Consumer Service Detail'!$F242,'Table of Current Services'!$B$7:$F$36,'Table of Current Services'!$D$5,FALSE)))</f>
        <v/>
      </c>
      <c r="I242" s="156"/>
      <c r="J242" s="146" t="str">
        <f t="shared" si="5"/>
        <v/>
      </c>
      <c r="K242" s="138" t="str">
        <f>IF('C. Consumer Service Detail'!$F242="","",IF('C. Consumer Service Detail'!$F242="",VLOOKUP('C. Consumer Service Detail'!$F242,'Table of Current Services'!$B$7:$F$36,'Table of Current Services'!$E$5,FALSE),VLOOKUP('C. Consumer Service Detail'!$F242,'Table of Current Services'!$B$7:$F$36,'Table of Current Services'!$E$5,FALSE)))</f>
        <v/>
      </c>
      <c r="L242" s="130" t="str">
        <f>IF('C. Consumer Service Detail'!$F242="","",IF(VLOOKUP('C. Consumer Service Detail'!$F242,'Table of Current Services'!$B$7:$F$36,'Table of Current Services'!$F$5,)="cost","Yes","No"))</f>
        <v/>
      </c>
      <c r="M242" s="130" t="str">
        <f>IFERROR(IF('C. Consumer Service Detail'!$K242="No Match","No",VLOOKUP('C. Consumer Service Detail'!$C242,'B. Consumer Budget'!$E$11:$F$2010,2,FALSE)),"")</f>
        <v/>
      </c>
      <c r="P242" s="77"/>
      <c r="Q242" s="77"/>
    </row>
    <row r="243" spans="2:17" x14ac:dyDescent="0.25">
      <c r="B243" s="186">
        <f t="shared" si="3"/>
        <v>233</v>
      </c>
      <c r="C243" s="183" t="str">
        <f t="array" ref="C243">IF(OR('C. Consumer Service Detail'!$D243="",'C. Consumer Service Detail'!$E243=""),"",INDEX('B. Consumer Budget'!$E$11:$E$2010,MATCH(1,IF('B. Consumer Budget'!$C$11:$C$2010='C. Consumer Service Detail'!$D243,IF('B. Consumer Budget'!$D$11:$D$2010='C. Consumer Service Detail'!$E243,1)),0)))</f>
        <v/>
      </c>
      <c r="D243" s="170"/>
      <c r="E243" s="81"/>
      <c r="F243" s="101"/>
      <c r="G243" s="197"/>
      <c r="H243" s="175" t="str">
        <f>IF('C. Consumer Service Detail'!$F243="","",IF('C. Consumer Service Detail'!$F243="",VLOOKUP('C. Consumer Service Detail'!$F243,'Table of Current Services'!$B$7:$F$36,'Table of Current Services'!$E$5,FALSE),VLOOKUP('C. Consumer Service Detail'!$F243,'Table of Current Services'!$B$7:$F$36,'Table of Current Services'!$D$5,FALSE)))</f>
        <v/>
      </c>
      <c r="I243" s="157"/>
      <c r="J243" s="146" t="str">
        <f t="shared" si="5"/>
        <v/>
      </c>
      <c r="K243" s="138" t="str">
        <f>IF('C. Consumer Service Detail'!$F243="","",IF('C. Consumer Service Detail'!$F243="",VLOOKUP('C. Consumer Service Detail'!$F243,'Table of Current Services'!$B$7:$F$36,'Table of Current Services'!$E$5,FALSE),VLOOKUP('C. Consumer Service Detail'!$F243,'Table of Current Services'!$B$7:$F$36,'Table of Current Services'!$E$5,FALSE)))</f>
        <v/>
      </c>
      <c r="L243" s="130" t="str">
        <f>IF('C. Consumer Service Detail'!$F243="","",IF(VLOOKUP('C. Consumer Service Detail'!$F243,'Table of Current Services'!$B$7:$F$36,'Table of Current Services'!$F$5,)="cost","Yes","No"))</f>
        <v/>
      </c>
      <c r="M243" s="130" t="str">
        <f>IFERROR(IF('C. Consumer Service Detail'!$K243="No Match","No",VLOOKUP('C. Consumer Service Detail'!$C243,'B. Consumer Budget'!$E$11:$F$2010,2,FALSE)),"")</f>
        <v/>
      </c>
      <c r="P243" s="77"/>
      <c r="Q243" s="77"/>
    </row>
    <row r="244" spans="2:17" x14ac:dyDescent="0.25">
      <c r="B244" s="186">
        <f t="shared" si="3"/>
        <v>234</v>
      </c>
      <c r="C244" s="183" t="str">
        <f t="array" ref="C244">IF(OR('C. Consumer Service Detail'!$D244="",'C. Consumer Service Detail'!$E244=""),"",INDEX('B. Consumer Budget'!$E$11:$E$2010,MATCH(1,IF('B. Consumer Budget'!$C$11:$C$2010='C. Consumer Service Detail'!$D244,IF('B. Consumer Budget'!$D$11:$D$2010='C. Consumer Service Detail'!$E244,1)),0)))</f>
        <v/>
      </c>
      <c r="D244" s="171"/>
      <c r="E244" s="79"/>
      <c r="F244" s="100"/>
      <c r="G244" s="196"/>
      <c r="H244" s="175" t="str">
        <f>IF('C. Consumer Service Detail'!$F244="","",IF('C. Consumer Service Detail'!$F244="",VLOOKUP('C. Consumer Service Detail'!$F244,'Table of Current Services'!$B$7:$F$36,'Table of Current Services'!$E$5,FALSE),VLOOKUP('C. Consumer Service Detail'!$F244,'Table of Current Services'!$B$7:$F$36,'Table of Current Services'!$D$5,FALSE)))</f>
        <v/>
      </c>
      <c r="I244" s="156"/>
      <c r="J244" s="146" t="str">
        <f t="shared" si="5"/>
        <v/>
      </c>
      <c r="K244" s="138" t="str">
        <f>IF('C. Consumer Service Detail'!$F244="","",IF('C. Consumer Service Detail'!$F244="",VLOOKUP('C. Consumer Service Detail'!$F244,'Table of Current Services'!$B$7:$F$36,'Table of Current Services'!$E$5,FALSE),VLOOKUP('C. Consumer Service Detail'!$F244,'Table of Current Services'!$B$7:$F$36,'Table of Current Services'!$E$5,FALSE)))</f>
        <v/>
      </c>
      <c r="L244" s="130" t="str">
        <f>IF('C. Consumer Service Detail'!$F244="","",IF(VLOOKUP('C. Consumer Service Detail'!$F244,'Table of Current Services'!$B$7:$F$36,'Table of Current Services'!$F$5,)="cost","Yes","No"))</f>
        <v/>
      </c>
      <c r="M244" s="130" t="str">
        <f>IFERROR(IF('C. Consumer Service Detail'!$K244="No Match","No",VLOOKUP('C. Consumer Service Detail'!$C244,'B. Consumer Budget'!$E$11:$F$2010,2,FALSE)),"")</f>
        <v/>
      </c>
      <c r="P244" s="77"/>
      <c r="Q244" s="77"/>
    </row>
    <row r="245" spans="2:17" x14ac:dyDescent="0.25">
      <c r="B245" s="186">
        <f t="shared" si="3"/>
        <v>235</v>
      </c>
      <c r="C245" s="183" t="str">
        <f t="array" ref="C245">IF(OR('C. Consumer Service Detail'!$D245="",'C. Consumer Service Detail'!$E245=""),"",INDEX('B. Consumer Budget'!$E$11:$E$2010,MATCH(1,IF('B. Consumer Budget'!$C$11:$C$2010='C. Consumer Service Detail'!$D245,IF('B. Consumer Budget'!$D$11:$D$2010='C. Consumer Service Detail'!$E245,1)),0)))</f>
        <v/>
      </c>
      <c r="D245" s="170"/>
      <c r="E245" s="81"/>
      <c r="F245" s="101"/>
      <c r="G245" s="197"/>
      <c r="H245" s="175" t="str">
        <f>IF('C. Consumer Service Detail'!$F245="","",IF('C. Consumer Service Detail'!$F245="",VLOOKUP('C. Consumer Service Detail'!$F245,'Table of Current Services'!$B$7:$F$36,'Table of Current Services'!$E$5,FALSE),VLOOKUP('C. Consumer Service Detail'!$F245,'Table of Current Services'!$B$7:$F$36,'Table of Current Services'!$D$5,FALSE)))</f>
        <v/>
      </c>
      <c r="I245" s="157"/>
      <c r="J245" s="146" t="str">
        <f t="shared" si="5"/>
        <v/>
      </c>
      <c r="K245" s="138" t="str">
        <f>IF('C. Consumer Service Detail'!$F245="","",IF('C. Consumer Service Detail'!$F245="",VLOOKUP('C. Consumer Service Detail'!$F245,'Table of Current Services'!$B$7:$F$36,'Table of Current Services'!$E$5,FALSE),VLOOKUP('C. Consumer Service Detail'!$F245,'Table of Current Services'!$B$7:$F$36,'Table of Current Services'!$E$5,FALSE)))</f>
        <v/>
      </c>
      <c r="L245" s="130" t="str">
        <f>IF('C. Consumer Service Detail'!$F245="","",IF(VLOOKUP('C. Consumer Service Detail'!$F245,'Table of Current Services'!$B$7:$F$36,'Table of Current Services'!$F$5,)="cost","Yes","No"))</f>
        <v/>
      </c>
      <c r="M245" s="130" t="str">
        <f>IFERROR(IF('C. Consumer Service Detail'!$K245="No Match","No",VLOOKUP('C. Consumer Service Detail'!$C245,'B. Consumer Budget'!$E$11:$F$2010,2,FALSE)),"")</f>
        <v/>
      </c>
      <c r="P245" s="77"/>
      <c r="Q245" s="77"/>
    </row>
    <row r="246" spans="2:17" x14ac:dyDescent="0.25">
      <c r="B246" s="186">
        <f t="shared" si="3"/>
        <v>236</v>
      </c>
      <c r="C246" s="183" t="str">
        <f t="array" ref="C246">IF(OR('C. Consumer Service Detail'!$D246="",'C. Consumer Service Detail'!$E246=""),"",INDEX('B. Consumer Budget'!$E$11:$E$2010,MATCH(1,IF('B. Consumer Budget'!$C$11:$C$2010='C. Consumer Service Detail'!$D246,IF('B. Consumer Budget'!$D$11:$D$2010='C. Consumer Service Detail'!$E246,1)),0)))</f>
        <v/>
      </c>
      <c r="D246" s="171"/>
      <c r="E246" s="79"/>
      <c r="F246" s="100"/>
      <c r="G246" s="196"/>
      <c r="H246" s="175" t="str">
        <f>IF('C. Consumer Service Detail'!$F246="","",IF('C. Consumer Service Detail'!$F246="",VLOOKUP('C. Consumer Service Detail'!$F246,'Table of Current Services'!$B$7:$F$36,'Table of Current Services'!$E$5,FALSE),VLOOKUP('C. Consumer Service Detail'!$F246,'Table of Current Services'!$B$7:$F$36,'Table of Current Services'!$D$5,FALSE)))</f>
        <v/>
      </c>
      <c r="I246" s="156"/>
      <c r="J246" s="146" t="str">
        <f t="shared" si="5"/>
        <v/>
      </c>
      <c r="K246" s="138" t="str">
        <f>IF('C. Consumer Service Detail'!$F246="","",IF('C. Consumer Service Detail'!$F246="",VLOOKUP('C. Consumer Service Detail'!$F246,'Table of Current Services'!$B$7:$F$36,'Table of Current Services'!$E$5,FALSE),VLOOKUP('C. Consumer Service Detail'!$F246,'Table of Current Services'!$B$7:$F$36,'Table of Current Services'!$E$5,FALSE)))</f>
        <v/>
      </c>
      <c r="L246" s="130" t="str">
        <f>IF('C. Consumer Service Detail'!$F246="","",IF(VLOOKUP('C. Consumer Service Detail'!$F246,'Table of Current Services'!$B$7:$F$36,'Table of Current Services'!$F$5,)="cost","Yes","No"))</f>
        <v/>
      </c>
      <c r="M246" s="130" t="str">
        <f>IFERROR(IF('C. Consumer Service Detail'!$K246="No Match","No",VLOOKUP('C. Consumer Service Detail'!$C246,'B. Consumer Budget'!$E$11:$F$2010,2,FALSE)),"")</f>
        <v/>
      </c>
      <c r="P246" s="77"/>
      <c r="Q246" s="77"/>
    </row>
    <row r="247" spans="2:17" x14ac:dyDescent="0.25">
      <c r="B247" s="186">
        <f t="shared" si="3"/>
        <v>237</v>
      </c>
      <c r="C247" s="183" t="str">
        <f t="array" ref="C247">IF(OR('C. Consumer Service Detail'!$D247="",'C. Consumer Service Detail'!$E247=""),"",INDEX('B. Consumer Budget'!$E$11:$E$2010,MATCH(1,IF('B. Consumer Budget'!$C$11:$C$2010='C. Consumer Service Detail'!$D247,IF('B. Consumer Budget'!$D$11:$D$2010='C. Consumer Service Detail'!$E247,1)),0)))</f>
        <v/>
      </c>
      <c r="D247" s="170"/>
      <c r="E247" s="81"/>
      <c r="F247" s="101"/>
      <c r="G247" s="197"/>
      <c r="H247" s="175" t="str">
        <f>IF('C. Consumer Service Detail'!$F247="","",IF('C. Consumer Service Detail'!$F247="",VLOOKUP('C. Consumer Service Detail'!$F247,'Table of Current Services'!$B$7:$F$36,'Table of Current Services'!$E$5,FALSE),VLOOKUP('C. Consumer Service Detail'!$F247,'Table of Current Services'!$B$7:$F$36,'Table of Current Services'!$D$5,FALSE)))</f>
        <v/>
      </c>
      <c r="I247" s="157"/>
      <c r="J247" s="146" t="str">
        <f t="shared" si="5"/>
        <v/>
      </c>
      <c r="K247" s="138" t="str">
        <f>IF('C. Consumer Service Detail'!$F247="","",IF('C. Consumer Service Detail'!$F247="",VLOOKUP('C. Consumer Service Detail'!$F247,'Table of Current Services'!$B$7:$F$36,'Table of Current Services'!$E$5,FALSE),VLOOKUP('C. Consumer Service Detail'!$F247,'Table of Current Services'!$B$7:$F$36,'Table of Current Services'!$E$5,FALSE)))</f>
        <v/>
      </c>
      <c r="L247" s="130" t="str">
        <f>IF('C. Consumer Service Detail'!$F247="","",IF(VLOOKUP('C. Consumer Service Detail'!$F247,'Table of Current Services'!$B$7:$F$36,'Table of Current Services'!$F$5,)="cost","Yes","No"))</f>
        <v/>
      </c>
      <c r="M247" s="130" t="str">
        <f>IFERROR(IF('C. Consumer Service Detail'!$K247="No Match","No",VLOOKUP('C. Consumer Service Detail'!$C247,'B. Consumer Budget'!$E$11:$F$2010,2,FALSE)),"")</f>
        <v/>
      </c>
      <c r="P247" s="77"/>
      <c r="Q247" s="77"/>
    </row>
    <row r="248" spans="2:17" x14ac:dyDescent="0.25">
      <c r="B248" s="186">
        <f t="shared" si="3"/>
        <v>238</v>
      </c>
      <c r="C248" s="183" t="str">
        <f t="array" ref="C248">IF(OR('C. Consumer Service Detail'!$D248="",'C. Consumer Service Detail'!$E248=""),"",INDEX('B. Consumer Budget'!$E$11:$E$2010,MATCH(1,IF('B. Consumer Budget'!$C$11:$C$2010='C. Consumer Service Detail'!$D248,IF('B. Consumer Budget'!$D$11:$D$2010='C. Consumer Service Detail'!$E248,1)),0)))</f>
        <v/>
      </c>
      <c r="D248" s="171"/>
      <c r="E248" s="79"/>
      <c r="F248" s="100"/>
      <c r="G248" s="196"/>
      <c r="H248" s="175" t="str">
        <f>IF('C. Consumer Service Detail'!$F248="","",IF('C. Consumer Service Detail'!$F248="",VLOOKUP('C. Consumer Service Detail'!$F248,'Table of Current Services'!$B$7:$F$36,'Table of Current Services'!$E$5,FALSE),VLOOKUP('C. Consumer Service Detail'!$F248,'Table of Current Services'!$B$7:$F$36,'Table of Current Services'!$D$5,FALSE)))</f>
        <v/>
      </c>
      <c r="I248" s="156"/>
      <c r="J248" s="146" t="str">
        <f t="shared" si="5"/>
        <v/>
      </c>
      <c r="K248" s="138" t="str">
        <f>IF('C. Consumer Service Detail'!$F248="","",IF('C. Consumer Service Detail'!$F248="",VLOOKUP('C. Consumer Service Detail'!$F248,'Table of Current Services'!$B$7:$F$36,'Table of Current Services'!$E$5,FALSE),VLOOKUP('C. Consumer Service Detail'!$F248,'Table of Current Services'!$B$7:$F$36,'Table of Current Services'!$E$5,FALSE)))</f>
        <v/>
      </c>
      <c r="L248" s="130" t="str">
        <f>IF('C. Consumer Service Detail'!$F248="","",IF(VLOOKUP('C. Consumer Service Detail'!$F248,'Table of Current Services'!$B$7:$F$36,'Table of Current Services'!$F$5,)="cost","Yes","No"))</f>
        <v/>
      </c>
      <c r="M248" s="130" t="str">
        <f>IFERROR(IF('C. Consumer Service Detail'!$K248="No Match","No",VLOOKUP('C. Consumer Service Detail'!$C248,'B. Consumer Budget'!$E$11:$F$2010,2,FALSE)),"")</f>
        <v/>
      </c>
      <c r="P248" s="77"/>
      <c r="Q248" s="77"/>
    </row>
    <row r="249" spans="2:17" x14ac:dyDescent="0.25">
      <c r="B249" s="186">
        <f t="shared" si="3"/>
        <v>239</v>
      </c>
      <c r="C249" s="183" t="str">
        <f t="array" ref="C249">IF(OR('C. Consumer Service Detail'!$D249="",'C. Consumer Service Detail'!$E249=""),"",INDEX('B. Consumer Budget'!$E$11:$E$2010,MATCH(1,IF('B. Consumer Budget'!$C$11:$C$2010='C. Consumer Service Detail'!$D249,IF('B. Consumer Budget'!$D$11:$D$2010='C. Consumer Service Detail'!$E249,1)),0)))</f>
        <v/>
      </c>
      <c r="D249" s="170"/>
      <c r="E249" s="81"/>
      <c r="F249" s="101"/>
      <c r="G249" s="197"/>
      <c r="H249" s="175" t="str">
        <f>IF('C. Consumer Service Detail'!$F249="","",IF('C. Consumer Service Detail'!$F249="",VLOOKUP('C. Consumer Service Detail'!$F249,'Table of Current Services'!$B$7:$F$36,'Table of Current Services'!$E$5,FALSE),VLOOKUP('C. Consumer Service Detail'!$F249,'Table of Current Services'!$B$7:$F$36,'Table of Current Services'!$D$5,FALSE)))</f>
        <v/>
      </c>
      <c r="I249" s="157"/>
      <c r="J249" s="146" t="str">
        <f t="shared" si="5"/>
        <v/>
      </c>
      <c r="K249" s="138" t="str">
        <f>IF('C. Consumer Service Detail'!$F249="","",IF('C. Consumer Service Detail'!$F249="",VLOOKUP('C. Consumer Service Detail'!$F249,'Table of Current Services'!$B$7:$F$36,'Table of Current Services'!$E$5,FALSE),VLOOKUP('C. Consumer Service Detail'!$F249,'Table of Current Services'!$B$7:$F$36,'Table of Current Services'!$E$5,FALSE)))</f>
        <v/>
      </c>
      <c r="L249" s="130" t="str">
        <f>IF('C. Consumer Service Detail'!$F249="","",IF(VLOOKUP('C. Consumer Service Detail'!$F249,'Table of Current Services'!$B$7:$F$36,'Table of Current Services'!$F$5,)="cost","Yes","No"))</f>
        <v/>
      </c>
      <c r="M249" s="130" t="str">
        <f>IFERROR(IF('C. Consumer Service Detail'!$K249="No Match","No",VLOOKUP('C. Consumer Service Detail'!$C249,'B. Consumer Budget'!$E$11:$F$2010,2,FALSE)),"")</f>
        <v/>
      </c>
      <c r="P249" s="77"/>
      <c r="Q249" s="77"/>
    </row>
    <row r="250" spans="2:17" x14ac:dyDescent="0.25">
      <c r="B250" s="186">
        <f t="shared" si="3"/>
        <v>240</v>
      </c>
      <c r="C250" s="183" t="str">
        <f t="array" ref="C250">IF(OR('C. Consumer Service Detail'!$D250="",'C. Consumer Service Detail'!$E250=""),"",INDEX('B. Consumer Budget'!$E$11:$E$2010,MATCH(1,IF('B. Consumer Budget'!$C$11:$C$2010='C. Consumer Service Detail'!$D250,IF('B. Consumer Budget'!$D$11:$D$2010='C. Consumer Service Detail'!$E250,1)),0)))</f>
        <v/>
      </c>
      <c r="D250" s="171"/>
      <c r="E250" s="79"/>
      <c r="F250" s="100"/>
      <c r="G250" s="196"/>
      <c r="H250" s="175" t="str">
        <f>IF('C. Consumer Service Detail'!$F250="","",IF('C. Consumer Service Detail'!$F250="",VLOOKUP('C. Consumer Service Detail'!$F250,'Table of Current Services'!$B$7:$F$36,'Table of Current Services'!$E$5,FALSE),VLOOKUP('C. Consumer Service Detail'!$F250,'Table of Current Services'!$B$7:$F$36,'Table of Current Services'!$D$5,FALSE)))</f>
        <v/>
      </c>
      <c r="I250" s="156"/>
      <c r="J250" s="146" t="str">
        <f t="shared" si="5"/>
        <v/>
      </c>
      <c r="K250" s="138" t="str">
        <f>IF('C. Consumer Service Detail'!$F250="","",IF('C. Consumer Service Detail'!$F250="",VLOOKUP('C. Consumer Service Detail'!$F250,'Table of Current Services'!$B$7:$F$36,'Table of Current Services'!$E$5,FALSE),VLOOKUP('C. Consumer Service Detail'!$F250,'Table of Current Services'!$B$7:$F$36,'Table of Current Services'!$E$5,FALSE)))</f>
        <v/>
      </c>
      <c r="L250" s="130" t="str">
        <f>IF('C. Consumer Service Detail'!$F250="","",IF(VLOOKUP('C. Consumer Service Detail'!$F250,'Table of Current Services'!$B$7:$F$36,'Table of Current Services'!$F$5,)="cost","Yes","No"))</f>
        <v/>
      </c>
      <c r="M250" s="130" t="str">
        <f>IFERROR(IF('C. Consumer Service Detail'!$K250="No Match","No",VLOOKUP('C. Consumer Service Detail'!$C250,'B. Consumer Budget'!$E$11:$F$2010,2,FALSE)),"")</f>
        <v/>
      </c>
      <c r="P250" s="77"/>
      <c r="Q250" s="77"/>
    </row>
    <row r="251" spans="2:17" x14ac:dyDescent="0.25">
      <c r="B251" s="186">
        <f t="shared" si="3"/>
        <v>241</v>
      </c>
      <c r="C251" s="183" t="str">
        <f t="array" ref="C251">IF(OR('C. Consumer Service Detail'!$D251="",'C. Consumer Service Detail'!$E251=""),"",INDEX('B. Consumer Budget'!$E$11:$E$2010,MATCH(1,IF('B. Consumer Budget'!$C$11:$C$2010='C. Consumer Service Detail'!$D251,IF('B. Consumer Budget'!$D$11:$D$2010='C. Consumer Service Detail'!$E251,1)),0)))</f>
        <v/>
      </c>
      <c r="D251" s="170"/>
      <c r="E251" s="81"/>
      <c r="F251" s="101"/>
      <c r="G251" s="197"/>
      <c r="H251" s="175" t="str">
        <f>IF('C. Consumer Service Detail'!$F251="","",IF('C. Consumer Service Detail'!$F251="",VLOOKUP('C. Consumer Service Detail'!$F251,'Table of Current Services'!$B$7:$F$36,'Table of Current Services'!$E$5,FALSE),VLOOKUP('C. Consumer Service Detail'!$F251,'Table of Current Services'!$B$7:$F$36,'Table of Current Services'!$D$5,FALSE)))</f>
        <v/>
      </c>
      <c r="I251" s="157"/>
      <c r="J251" s="146" t="str">
        <f t="shared" si="5"/>
        <v/>
      </c>
      <c r="K251" s="138" t="str">
        <f>IF('C. Consumer Service Detail'!$F251="","",IF('C. Consumer Service Detail'!$F251="",VLOOKUP('C. Consumer Service Detail'!$F251,'Table of Current Services'!$B$7:$F$36,'Table of Current Services'!$E$5,FALSE),VLOOKUP('C. Consumer Service Detail'!$F251,'Table of Current Services'!$B$7:$F$36,'Table of Current Services'!$E$5,FALSE)))</f>
        <v/>
      </c>
      <c r="L251" s="130" t="str">
        <f>IF('C. Consumer Service Detail'!$F251="","",IF(VLOOKUP('C. Consumer Service Detail'!$F251,'Table of Current Services'!$B$7:$F$36,'Table of Current Services'!$F$5,)="cost","Yes","No"))</f>
        <v/>
      </c>
      <c r="M251" s="130" t="str">
        <f>IFERROR(IF('C. Consumer Service Detail'!$K251="No Match","No",VLOOKUP('C. Consumer Service Detail'!$C251,'B. Consumer Budget'!$E$11:$F$2010,2,FALSE)),"")</f>
        <v/>
      </c>
      <c r="P251" s="77"/>
      <c r="Q251" s="77"/>
    </row>
    <row r="252" spans="2:17" x14ac:dyDescent="0.25">
      <c r="B252" s="186">
        <f t="shared" si="3"/>
        <v>242</v>
      </c>
      <c r="C252" s="183" t="str">
        <f t="array" ref="C252">IF(OR('C. Consumer Service Detail'!$D252="",'C. Consumer Service Detail'!$E252=""),"",INDEX('B. Consumer Budget'!$E$11:$E$2010,MATCH(1,IF('B. Consumer Budget'!$C$11:$C$2010='C. Consumer Service Detail'!$D252,IF('B. Consumer Budget'!$D$11:$D$2010='C. Consumer Service Detail'!$E252,1)),0)))</f>
        <v/>
      </c>
      <c r="D252" s="171"/>
      <c r="E252" s="79"/>
      <c r="F252" s="100"/>
      <c r="G252" s="196"/>
      <c r="H252" s="175" t="str">
        <f>IF('C. Consumer Service Detail'!$F252="","",IF('C. Consumer Service Detail'!$F252="",VLOOKUP('C. Consumer Service Detail'!$F252,'Table of Current Services'!$B$7:$F$36,'Table of Current Services'!$E$5,FALSE),VLOOKUP('C. Consumer Service Detail'!$F252,'Table of Current Services'!$B$7:$F$36,'Table of Current Services'!$D$5,FALSE)))</f>
        <v/>
      </c>
      <c r="I252" s="156"/>
      <c r="J252" s="146" t="str">
        <f t="shared" si="5"/>
        <v/>
      </c>
      <c r="K252" s="138" t="str">
        <f>IF('C. Consumer Service Detail'!$F252="","",IF('C. Consumer Service Detail'!$F252="",VLOOKUP('C. Consumer Service Detail'!$F252,'Table of Current Services'!$B$7:$F$36,'Table of Current Services'!$E$5,FALSE),VLOOKUP('C. Consumer Service Detail'!$F252,'Table of Current Services'!$B$7:$F$36,'Table of Current Services'!$E$5,FALSE)))</f>
        <v/>
      </c>
      <c r="L252" s="130" t="str">
        <f>IF('C. Consumer Service Detail'!$F252="","",IF(VLOOKUP('C. Consumer Service Detail'!$F252,'Table of Current Services'!$B$7:$F$36,'Table of Current Services'!$F$5,)="cost","Yes","No"))</f>
        <v/>
      </c>
      <c r="M252" s="130" t="str">
        <f>IFERROR(IF('C. Consumer Service Detail'!$K252="No Match","No",VLOOKUP('C. Consumer Service Detail'!$C252,'B. Consumer Budget'!$E$11:$F$2010,2,FALSE)),"")</f>
        <v/>
      </c>
      <c r="P252" s="77"/>
      <c r="Q252" s="77"/>
    </row>
    <row r="253" spans="2:17" x14ac:dyDescent="0.25">
      <c r="B253" s="186">
        <f t="shared" si="3"/>
        <v>243</v>
      </c>
      <c r="C253" s="183" t="str">
        <f t="array" ref="C253">IF(OR('C. Consumer Service Detail'!$D253="",'C. Consumer Service Detail'!$E253=""),"",INDEX('B. Consumer Budget'!$E$11:$E$2010,MATCH(1,IF('B. Consumer Budget'!$C$11:$C$2010='C. Consumer Service Detail'!$D253,IF('B. Consumer Budget'!$D$11:$D$2010='C. Consumer Service Detail'!$E253,1)),0)))</f>
        <v/>
      </c>
      <c r="D253" s="170"/>
      <c r="E253" s="81"/>
      <c r="F253" s="101"/>
      <c r="G253" s="197"/>
      <c r="H253" s="175" t="str">
        <f>IF('C. Consumer Service Detail'!$F253="","",IF('C. Consumer Service Detail'!$F253="",VLOOKUP('C. Consumer Service Detail'!$F253,'Table of Current Services'!$B$7:$F$36,'Table of Current Services'!$E$5,FALSE),VLOOKUP('C. Consumer Service Detail'!$F253,'Table of Current Services'!$B$7:$F$36,'Table of Current Services'!$D$5,FALSE)))</f>
        <v/>
      </c>
      <c r="I253" s="157"/>
      <c r="J253" s="146" t="str">
        <f t="shared" si="5"/>
        <v/>
      </c>
      <c r="K253" s="138" t="str">
        <f>IF('C. Consumer Service Detail'!$F253="","",IF('C. Consumer Service Detail'!$F253="",VLOOKUP('C. Consumer Service Detail'!$F253,'Table of Current Services'!$B$7:$F$36,'Table of Current Services'!$E$5,FALSE),VLOOKUP('C. Consumer Service Detail'!$F253,'Table of Current Services'!$B$7:$F$36,'Table of Current Services'!$E$5,FALSE)))</f>
        <v/>
      </c>
      <c r="L253" s="130" t="str">
        <f>IF('C. Consumer Service Detail'!$F253="","",IF(VLOOKUP('C. Consumer Service Detail'!$F253,'Table of Current Services'!$B$7:$F$36,'Table of Current Services'!$F$5,)="cost","Yes","No"))</f>
        <v/>
      </c>
      <c r="M253" s="130" t="str">
        <f>IFERROR(IF('C. Consumer Service Detail'!$K253="No Match","No",VLOOKUP('C. Consumer Service Detail'!$C253,'B. Consumer Budget'!$E$11:$F$2010,2,FALSE)),"")</f>
        <v/>
      </c>
      <c r="P253" s="77"/>
      <c r="Q253" s="77"/>
    </row>
    <row r="254" spans="2:17" x14ac:dyDescent="0.25">
      <c r="B254" s="186">
        <f t="shared" si="3"/>
        <v>244</v>
      </c>
      <c r="C254" s="183" t="str">
        <f t="array" ref="C254">IF(OR('C. Consumer Service Detail'!$D254="",'C. Consumer Service Detail'!$E254=""),"",INDEX('B. Consumer Budget'!$E$11:$E$2010,MATCH(1,IF('B. Consumer Budget'!$C$11:$C$2010='C. Consumer Service Detail'!$D254,IF('B. Consumer Budget'!$D$11:$D$2010='C. Consumer Service Detail'!$E254,1)),0)))</f>
        <v/>
      </c>
      <c r="D254" s="171"/>
      <c r="E254" s="79"/>
      <c r="F254" s="100"/>
      <c r="G254" s="196"/>
      <c r="H254" s="175" t="str">
        <f>IF('C. Consumer Service Detail'!$F254="","",IF('C. Consumer Service Detail'!$F254="",VLOOKUP('C. Consumer Service Detail'!$F254,'Table of Current Services'!$B$7:$F$36,'Table of Current Services'!$E$5,FALSE),VLOOKUP('C. Consumer Service Detail'!$F254,'Table of Current Services'!$B$7:$F$36,'Table of Current Services'!$D$5,FALSE)))</f>
        <v/>
      </c>
      <c r="I254" s="156"/>
      <c r="J254" s="146" t="str">
        <f t="shared" si="5"/>
        <v/>
      </c>
      <c r="K254" s="138" t="str">
        <f>IF('C. Consumer Service Detail'!$F254="","",IF('C. Consumer Service Detail'!$F254="",VLOOKUP('C. Consumer Service Detail'!$F254,'Table of Current Services'!$B$7:$F$36,'Table of Current Services'!$E$5,FALSE),VLOOKUP('C. Consumer Service Detail'!$F254,'Table of Current Services'!$B$7:$F$36,'Table of Current Services'!$E$5,FALSE)))</f>
        <v/>
      </c>
      <c r="L254" s="130" t="str">
        <f>IF('C. Consumer Service Detail'!$F254="","",IF(VLOOKUP('C. Consumer Service Detail'!$F254,'Table of Current Services'!$B$7:$F$36,'Table of Current Services'!$F$5,)="cost","Yes","No"))</f>
        <v/>
      </c>
      <c r="M254" s="130" t="str">
        <f>IFERROR(IF('C. Consumer Service Detail'!$K254="No Match","No",VLOOKUP('C. Consumer Service Detail'!$C254,'B. Consumer Budget'!$E$11:$F$2010,2,FALSE)),"")</f>
        <v/>
      </c>
      <c r="P254" s="77"/>
      <c r="Q254" s="77"/>
    </row>
    <row r="255" spans="2:17" x14ac:dyDescent="0.25">
      <c r="B255" s="186">
        <f t="shared" si="3"/>
        <v>245</v>
      </c>
      <c r="C255" s="183" t="str">
        <f t="array" ref="C255">IF(OR('C. Consumer Service Detail'!$D255="",'C. Consumer Service Detail'!$E255=""),"",INDEX('B. Consumer Budget'!$E$11:$E$2010,MATCH(1,IF('B. Consumer Budget'!$C$11:$C$2010='C. Consumer Service Detail'!$D255,IF('B. Consumer Budget'!$D$11:$D$2010='C. Consumer Service Detail'!$E255,1)),0)))</f>
        <v/>
      </c>
      <c r="D255" s="170"/>
      <c r="E255" s="81"/>
      <c r="F255" s="101"/>
      <c r="G255" s="197"/>
      <c r="H255" s="175" t="str">
        <f>IF('C. Consumer Service Detail'!$F255="","",IF('C. Consumer Service Detail'!$F255="",VLOOKUP('C. Consumer Service Detail'!$F255,'Table of Current Services'!$B$7:$F$36,'Table of Current Services'!$E$5,FALSE),VLOOKUP('C. Consumer Service Detail'!$F255,'Table of Current Services'!$B$7:$F$36,'Table of Current Services'!$D$5,FALSE)))</f>
        <v/>
      </c>
      <c r="I255" s="157"/>
      <c r="J255" s="146" t="str">
        <f t="shared" si="5"/>
        <v/>
      </c>
      <c r="K255" s="138" t="str">
        <f>IF('C. Consumer Service Detail'!$F255="","",IF('C. Consumer Service Detail'!$F255="",VLOOKUP('C. Consumer Service Detail'!$F255,'Table of Current Services'!$B$7:$F$36,'Table of Current Services'!$E$5,FALSE),VLOOKUP('C. Consumer Service Detail'!$F255,'Table of Current Services'!$B$7:$F$36,'Table of Current Services'!$E$5,FALSE)))</f>
        <v/>
      </c>
      <c r="L255" s="130" t="str">
        <f>IF('C. Consumer Service Detail'!$F255="","",IF(VLOOKUP('C. Consumer Service Detail'!$F255,'Table of Current Services'!$B$7:$F$36,'Table of Current Services'!$F$5,)="cost","Yes","No"))</f>
        <v/>
      </c>
      <c r="M255" s="130" t="str">
        <f>IFERROR(IF('C. Consumer Service Detail'!$K255="No Match","No",VLOOKUP('C. Consumer Service Detail'!$C255,'B. Consumer Budget'!$E$11:$F$2010,2,FALSE)),"")</f>
        <v/>
      </c>
      <c r="P255" s="77"/>
      <c r="Q255" s="77"/>
    </row>
    <row r="256" spans="2:17" x14ac:dyDescent="0.25">
      <c r="B256" s="186">
        <f t="shared" si="3"/>
        <v>246</v>
      </c>
      <c r="C256" s="183" t="str">
        <f t="array" ref="C256">IF(OR('C. Consumer Service Detail'!$D256="",'C. Consumer Service Detail'!$E256=""),"",INDEX('B. Consumer Budget'!$E$11:$E$2010,MATCH(1,IF('B. Consumer Budget'!$C$11:$C$2010='C. Consumer Service Detail'!$D256,IF('B. Consumer Budget'!$D$11:$D$2010='C. Consumer Service Detail'!$E256,1)),0)))</f>
        <v/>
      </c>
      <c r="D256" s="171"/>
      <c r="E256" s="79"/>
      <c r="F256" s="100"/>
      <c r="G256" s="196"/>
      <c r="H256" s="175" t="str">
        <f>IF('C. Consumer Service Detail'!$F256="","",IF('C. Consumer Service Detail'!$F256="",VLOOKUP('C. Consumer Service Detail'!$F256,'Table of Current Services'!$B$7:$F$36,'Table of Current Services'!$E$5,FALSE),VLOOKUP('C. Consumer Service Detail'!$F256,'Table of Current Services'!$B$7:$F$36,'Table of Current Services'!$D$5,FALSE)))</f>
        <v/>
      </c>
      <c r="I256" s="156"/>
      <c r="J256" s="146" t="str">
        <f t="shared" si="5"/>
        <v/>
      </c>
      <c r="K256" s="138" t="str">
        <f>IF('C. Consumer Service Detail'!$F256="","",IF('C. Consumer Service Detail'!$F256="",VLOOKUP('C. Consumer Service Detail'!$F256,'Table of Current Services'!$B$7:$F$36,'Table of Current Services'!$E$5,FALSE),VLOOKUP('C. Consumer Service Detail'!$F256,'Table of Current Services'!$B$7:$F$36,'Table of Current Services'!$E$5,FALSE)))</f>
        <v/>
      </c>
      <c r="L256" s="130" t="str">
        <f>IF('C. Consumer Service Detail'!$F256="","",IF(VLOOKUP('C. Consumer Service Detail'!$F256,'Table of Current Services'!$B$7:$F$36,'Table of Current Services'!$F$5,)="cost","Yes","No"))</f>
        <v/>
      </c>
      <c r="M256" s="130" t="str">
        <f>IFERROR(IF('C. Consumer Service Detail'!$K256="No Match","No",VLOOKUP('C. Consumer Service Detail'!$C256,'B. Consumer Budget'!$E$11:$F$2010,2,FALSE)),"")</f>
        <v/>
      </c>
      <c r="P256" s="77"/>
      <c r="Q256" s="77"/>
    </row>
    <row r="257" spans="2:17" x14ac:dyDescent="0.25">
      <c r="B257" s="186">
        <f t="shared" si="3"/>
        <v>247</v>
      </c>
      <c r="C257" s="183" t="str">
        <f t="array" ref="C257">IF(OR('C. Consumer Service Detail'!$D257="",'C. Consumer Service Detail'!$E257=""),"",INDEX('B. Consumer Budget'!$E$11:$E$2010,MATCH(1,IF('B. Consumer Budget'!$C$11:$C$2010='C. Consumer Service Detail'!$D257,IF('B. Consumer Budget'!$D$11:$D$2010='C. Consumer Service Detail'!$E257,1)),0)))</f>
        <v/>
      </c>
      <c r="D257" s="170"/>
      <c r="E257" s="81"/>
      <c r="F257" s="101"/>
      <c r="G257" s="197"/>
      <c r="H257" s="175" t="str">
        <f>IF('C. Consumer Service Detail'!$F257="","",IF('C. Consumer Service Detail'!$F257="",VLOOKUP('C. Consumer Service Detail'!$F257,'Table of Current Services'!$B$7:$F$36,'Table of Current Services'!$E$5,FALSE),VLOOKUP('C. Consumer Service Detail'!$F257,'Table of Current Services'!$B$7:$F$36,'Table of Current Services'!$D$5,FALSE)))</f>
        <v/>
      </c>
      <c r="I257" s="157"/>
      <c r="J257" s="146" t="str">
        <f t="shared" si="5"/>
        <v/>
      </c>
      <c r="K257" s="138" t="str">
        <f>IF('C. Consumer Service Detail'!$F257="","",IF('C. Consumer Service Detail'!$F257="",VLOOKUP('C. Consumer Service Detail'!$F257,'Table of Current Services'!$B$7:$F$36,'Table of Current Services'!$E$5,FALSE),VLOOKUP('C. Consumer Service Detail'!$F257,'Table of Current Services'!$B$7:$F$36,'Table of Current Services'!$E$5,FALSE)))</f>
        <v/>
      </c>
      <c r="L257" s="130" t="str">
        <f>IF('C. Consumer Service Detail'!$F257="","",IF(VLOOKUP('C. Consumer Service Detail'!$F257,'Table of Current Services'!$B$7:$F$36,'Table of Current Services'!$F$5,)="cost","Yes","No"))</f>
        <v/>
      </c>
      <c r="M257" s="130" t="str">
        <f>IFERROR(IF('C. Consumer Service Detail'!$K257="No Match","No",VLOOKUP('C. Consumer Service Detail'!$C257,'B. Consumer Budget'!$E$11:$F$2010,2,FALSE)),"")</f>
        <v/>
      </c>
      <c r="P257" s="77"/>
      <c r="Q257" s="77"/>
    </row>
    <row r="258" spans="2:17" x14ac:dyDescent="0.25">
      <c r="B258" s="186">
        <f t="shared" si="3"/>
        <v>248</v>
      </c>
      <c r="C258" s="183" t="str">
        <f t="array" ref="C258">IF(OR('C. Consumer Service Detail'!$D258="",'C. Consumer Service Detail'!$E258=""),"",INDEX('B. Consumer Budget'!$E$11:$E$2010,MATCH(1,IF('B. Consumer Budget'!$C$11:$C$2010='C. Consumer Service Detail'!$D258,IF('B. Consumer Budget'!$D$11:$D$2010='C. Consumer Service Detail'!$E258,1)),0)))</f>
        <v/>
      </c>
      <c r="D258" s="171"/>
      <c r="E258" s="79"/>
      <c r="F258" s="100"/>
      <c r="G258" s="196"/>
      <c r="H258" s="175" t="str">
        <f>IF('C. Consumer Service Detail'!$F258="","",IF('C. Consumer Service Detail'!$F258="",VLOOKUP('C. Consumer Service Detail'!$F258,'Table of Current Services'!$B$7:$F$36,'Table of Current Services'!$E$5,FALSE),VLOOKUP('C. Consumer Service Detail'!$F258,'Table of Current Services'!$B$7:$F$36,'Table of Current Services'!$D$5,FALSE)))</f>
        <v/>
      </c>
      <c r="I258" s="156"/>
      <c r="J258" s="146" t="str">
        <f t="shared" si="5"/>
        <v/>
      </c>
      <c r="K258" s="138" t="str">
        <f>IF('C. Consumer Service Detail'!$F258="","",IF('C. Consumer Service Detail'!$F258="",VLOOKUP('C. Consumer Service Detail'!$F258,'Table of Current Services'!$B$7:$F$36,'Table of Current Services'!$E$5,FALSE),VLOOKUP('C. Consumer Service Detail'!$F258,'Table of Current Services'!$B$7:$F$36,'Table of Current Services'!$E$5,FALSE)))</f>
        <v/>
      </c>
      <c r="L258" s="130" t="str">
        <f>IF('C. Consumer Service Detail'!$F258="","",IF(VLOOKUP('C. Consumer Service Detail'!$F258,'Table of Current Services'!$B$7:$F$36,'Table of Current Services'!$F$5,)="cost","Yes","No"))</f>
        <v/>
      </c>
      <c r="M258" s="130" t="str">
        <f>IFERROR(IF('C. Consumer Service Detail'!$K258="No Match","No",VLOOKUP('C. Consumer Service Detail'!$C258,'B. Consumer Budget'!$E$11:$F$2010,2,FALSE)),"")</f>
        <v/>
      </c>
      <c r="P258" s="77"/>
      <c r="Q258" s="77"/>
    </row>
    <row r="259" spans="2:17" x14ac:dyDescent="0.25">
      <c r="B259" s="186">
        <f t="shared" si="3"/>
        <v>249</v>
      </c>
      <c r="C259" s="183" t="str">
        <f t="array" ref="C259">IF(OR('C. Consumer Service Detail'!$D259="",'C. Consumer Service Detail'!$E259=""),"",INDEX('B. Consumer Budget'!$E$11:$E$2010,MATCH(1,IF('B. Consumer Budget'!$C$11:$C$2010='C. Consumer Service Detail'!$D259,IF('B. Consumer Budget'!$D$11:$D$2010='C. Consumer Service Detail'!$E259,1)),0)))</f>
        <v/>
      </c>
      <c r="D259" s="170"/>
      <c r="E259" s="81"/>
      <c r="F259" s="101"/>
      <c r="G259" s="197"/>
      <c r="H259" s="175" t="str">
        <f>IF('C. Consumer Service Detail'!$F259="","",IF('C. Consumer Service Detail'!$F259="",VLOOKUP('C. Consumer Service Detail'!$F259,'Table of Current Services'!$B$7:$F$36,'Table of Current Services'!$E$5,FALSE),VLOOKUP('C. Consumer Service Detail'!$F259,'Table of Current Services'!$B$7:$F$36,'Table of Current Services'!$D$5,FALSE)))</f>
        <v/>
      </c>
      <c r="I259" s="157"/>
      <c r="J259" s="146" t="str">
        <f t="shared" si="5"/>
        <v/>
      </c>
      <c r="K259" s="138" t="str">
        <f>IF('C. Consumer Service Detail'!$F259="","",IF('C. Consumer Service Detail'!$F259="",VLOOKUP('C. Consumer Service Detail'!$F259,'Table of Current Services'!$B$7:$F$36,'Table of Current Services'!$E$5,FALSE),VLOOKUP('C. Consumer Service Detail'!$F259,'Table of Current Services'!$B$7:$F$36,'Table of Current Services'!$E$5,FALSE)))</f>
        <v/>
      </c>
      <c r="L259" s="130" t="str">
        <f>IF('C. Consumer Service Detail'!$F259="","",IF(VLOOKUP('C. Consumer Service Detail'!$F259,'Table of Current Services'!$B$7:$F$36,'Table of Current Services'!$F$5,)="cost","Yes","No"))</f>
        <v/>
      </c>
      <c r="M259" s="130" t="str">
        <f>IFERROR(IF('C. Consumer Service Detail'!$K259="No Match","No",VLOOKUP('C. Consumer Service Detail'!$C259,'B. Consumer Budget'!$E$11:$F$2010,2,FALSE)),"")</f>
        <v/>
      </c>
      <c r="P259" s="77"/>
      <c r="Q259" s="77"/>
    </row>
    <row r="260" spans="2:17" x14ac:dyDescent="0.25">
      <c r="B260" s="186">
        <f t="shared" si="3"/>
        <v>250</v>
      </c>
      <c r="C260" s="183" t="str">
        <f t="array" ref="C260">IF(OR('C. Consumer Service Detail'!$D260="",'C. Consumer Service Detail'!$E260=""),"",INDEX('B. Consumer Budget'!$E$11:$E$2010,MATCH(1,IF('B. Consumer Budget'!$C$11:$C$2010='C. Consumer Service Detail'!$D260,IF('B. Consumer Budget'!$D$11:$D$2010='C. Consumer Service Detail'!$E260,1)),0)))</f>
        <v/>
      </c>
      <c r="D260" s="171"/>
      <c r="E260" s="79"/>
      <c r="F260" s="100"/>
      <c r="G260" s="196"/>
      <c r="H260" s="175" t="str">
        <f>IF('C. Consumer Service Detail'!$F260="","",IF('C. Consumer Service Detail'!$F260="",VLOOKUP('C. Consumer Service Detail'!$F260,'Table of Current Services'!$B$7:$F$36,'Table of Current Services'!$E$5,FALSE),VLOOKUP('C. Consumer Service Detail'!$F260,'Table of Current Services'!$B$7:$F$36,'Table of Current Services'!$D$5,FALSE)))</f>
        <v/>
      </c>
      <c r="I260" s="156"/>
      <c r="J260" s="146" t="str">
        <f t="shared" si="5"/>
        <v/>
      </c>
      <c r="K260" s="138" t="str">
        <f>IF('C. Consumer Service Detail'!$F260="","",IF('C. Consumer Service Detail'!$F260="",VLOOKUP('C. Consumer Service Detail'!$F260,'Table of Current Services'!$B$7:$F$36,'Table of Current Services'!$E$5,FALSE),VLOOKUP('C. Consumer Service Detail'!$F260,'Table of Current Services'!$B$7:$F$36,'Table of Current Services'!$E$5,FALSE)))</f>
        <v/>
      </c>
      <c r="L260" s="130" t="str">
        <f>IF('C. Consumer Service Detail'!$F260="","",IF(VLOOKUP('C. Consumer Service Detail'!$F260,'Table of Current Services'!$B$7:$F$36,'Table of Current Services'!$F$5,)="cost","Yes","No"))</f>
        <v/>
      </c>
      <c r="M260" s="130" t="str">
        <f>IFERROR(IF('C. Consumer Service Detail'!$K260="No Match","No",VLOOKUP('C. Consumer Service Detail'!$C260,'B. Consumer Budget'!$E$11:$F$2010,2,FALSE)),"")</f>
        <v/>
      </c>
      <c r="P260" s="77"/>
      <c r="Q260" s="77"/>
    </row>
    <row r="261" spans="2:17" x14ac:dyDescent="0.25">
      <c r="B261" s="186">
        <f t="shared" si="3"/>
        <v>251</v>
      </c>
      <c r="C261" s="183" t="str">
        <f t="array" ref="C261">IF(OR('C. Consumer Service Detail'!$D261="",'C. Consumer Service Detail'!$E261=""),"",INDEX('B. Consumer Budget'!$E$11:$E$2010,MATCH(1,IF('B. Consumer Budget'!$C$11:$C$2010='C. Consumer Service Detail'!$D261,IF('B. Consumer Budget'!$D$11:$D$2010='C. Consumer Service Detail'!$E261,1)),0)))</f>
        <v/>
      </c>
      <c r="D261" s="170"/>
      <c r="E261" s="81"/>
      <c r="F261" s="101"/>
      <c r="G261" s="197"/>
      <c r="H261" s="175" t="str">
        <f>IF('C. Consumer Service Detail'!$F261="","",IF('C. Consumer Service Detail'!$F261="",VLOOKUP('C. Consumer Service Detail'!$F261,'Table of Current Services'!$B$7:$F$36,'Table of Current Services'!$E$5,FALSE),VLOOKUP('C. Consumer Service Detail'!$F261,'Table of Current Services'!$B$7:$F$36,'Table of Current Services'!$D$5,FALSE)))</f>
        <v/>
      </c>
      <c r="I261" s="157"/>
      <c r="J261" s="146" t="str">
        <f t="shared" si="5"/>
        <v/>
      </c>
      <c r="K261" s="138" t="str">
        <f>IF('C. Consumer Service Detail'!$F261="","",IF('C. Consumer Service Detail'!$F261="",VLOOKUP('C. Consumer Service Detail'!$F261,'Table of Current Services'!$B$7:$F$36,'Table of Current Services'!$E$5,FALSE),VLOOKUP('C. Consumer Service Detail'!$F261,'Table of Current Services'!$B$7:$F$36,'Table of Current Services'!$E$5,FALSE)))</f>
        <v/>
      </c>
      <c r="L261" s="130" t="str">
        <f>IF('C. Consumer Service Detail'!$F261="","",IF(VLOOKUP('C. Consumer Service Detail'!$F261,'Table of Current Services'!$B$7:$F$36,'Table of Current Services'!$F$5,)="cost","Yes","No"))</f>
        <v/>
      </c>
      <c r="M261" s="130" t="str">
        <f>IFERROR(IF('C. Consumer Service Detail'!$K261="No Match","No",VLOOKUP('C. Consumer Service Detail'!$C261,'B. Consumer Budget'!$E$11:$F$2010,2,FALSE)),"")</f>
        <v/>
      </c>
      <c r="P261" s="77"/>
      <c r="Q261" s="77"/>
    </row>
    <row r="262" spans="2:17" x14ac:dyDescent="0.25">
      <c r="B262" s="186">
        <f t="shared" si="3"/>
        <v>252</v>
      </c>
      <c r="C262" s="183" t="str">
        <f t="array" ref="C262">IF(OR('C. Consumer Service Detail'!$D262="",'C. Consumer Service Detail'!$E262=""),"",INDEX('B. Consumer Budget'!$E$11:$E$2010,MATCH(1,IF('B. Consumer Budget'!$C$11:$C$2010='C. Consumer Service Detail'!$D262,IF('B. Consumer Budget'!$D$11:$D$2010='C. Consumer Service Detail'!$E262,1)),0)))</f>
        <v/>
      </c>
      <c r="D262" s="171"/>
      <c r="E262" s="79"/>
      <c r="F262" s="100"/>
      <c r="G262" s="196"/>
      <c r="H262" s="175" t="str">
        <f>IF('C. Consumer Service Detail'!$F262="","",IF('C. Consumer Service Detail'!$F262="",VLOOKUP('C. Consumer Service Detail'!$F262,'Table of Current Services'!$B$7:$F$36,'Table of Current Services'!$E$5,FALSE),VLOOKUP('C. Consumer Service Detail'!$F262,'Table of Current Services'!$B$7:$F$36,'Table of Current Services'!$D$5,FALSE)))</f>
        <v/>
      </c>
      <c r="I262" s="156"/>
      <c r="J262" s="146" t="str">
        <f t="shared" si="5"/>
        <v/>
      </c>
      <c r="K262" s="138" t="str">
        <f>IF('C. Consumer Service Detail'!$F262="","",IF('C. Consumer Service Detail'!$F262="",VLOOKUP('C. Consumer Service Detail'!$F262,'Table of Current Services'!$B$7:$F$36,'Table of Current Services'!$E$5,FALSE),VLOOKUP('C. Consumer Service Detail'!$F262,'Table of Current Services'!$B$7:$F$36,'Table of Current Services'!$E$5,FALSE)))</f>
        <v/>
      </c>
      <c r="L262" s="130" t="str">
        <f>IF('C. Consumer Service Detail'!$F262="","",IF(VLOOKUP('C. Consumer Service Detail'!$F262,'Table of Current Services'!$B$7:$F$36,'Table of Current Services'!$F$5,)="cost","Yes","No"))</f>
        <v/>
      </c>
      <c r="M262" s="130" t="str">
        <f>IFERROR(IF('C. Consumer Service Detail'!$K262="No Match","No",VLOOKUP('C. Consumer Service Detail'!$C262,'B. Consumer Budget'!$E$11:$F$2010,2,FALSE)),"")</f>
        <v/>
      </c>
      <c r="P262" s="77"/>
      <c r="Q262" s="77"/>
    </row>
    <row r="263" spans="2:17" x14ac:dyDescent="0.25">
      <c r="B263" s="186">
        <f t="shared" si="3"/>
        <v>253</v>
      </c>
      <c r="C263" s="183" t="str">
        <f t="array" ref="C263">IF(OR('C. Consumer Service Detail'!$D263="",'C. Consumer Service Detail'!$E263=""),"",INDEX('B. Consumer Budget'!$E$11:$E$2010,MATCH(1,IF('B. Consumer Budget'!$C$11:$C$2010='C. Consumer Service Detail'!$D263,IF('B. Consumer Budget'!$D$11:$D$2010='C. Consumer Service Detail'!$E263,1)),0)))</f>
        <v/>
      </c>
      <c r="D263" s="170"/>
      <c r="E263" s="81"/>
      <c r="F263" s="101"/>
      <c r="G263" s="197"/>
      <c r="H263" s="175" t="str">
        <f>IF('C. Consumer Service Detail'!$F263="","",IF('C. Consumer Service Detail'!$F263="",VLOOKUP('C. Consumer Service Detail'!$F263,'Table of Current Services'!$B$7:$F$36,'Table of Current Services'!$E$5,FALSE),VLOOKUP('C. Consumer Service Detail'!$F263,'Table of Current Services'!$B$7:$F$36,'Table of Current Services'!$D$5,FALSE)))</f>
        <v/>
      </c>
      <c r="I263" s="157"/>
      <c r="J263" s="146" t="str">
        <f t="shared" si="5"/>
        <v/>
      </c>
      <c r="K263" s="138" t="str">
        <f>IF('C. Consumer Service Detail'!$F263="","",IF('C. Consumer Service Detail'!$F263="",VLOOKUP('C. Consumer Service Detail'!$F263,'Table of Current Services'!$B$7:$F$36,'Table of Current Services'!$E$5,FALSE),VLOOKUP('C. Consumer Service Detail'!$F263,'Table of Current Services'!$B$7:$F$36,'Table of Current Services'!$E$5,FALSE)))</f>
        <v/>
      </c>
      <c r="L263" s="130" t="str">
        <f>IF('C. Consumer Service Detail'!$F263="","",IF(VLOOKUP('C. Consumer Service Detail'!$F263,'Table of Current Services'!$B$7:$F$36,'Table of Current Services'!$F$5,)="cost","Yes","No"))</f>
        <v/>
      </c>
      <c r="M263" s="130" t="str">
        <f>IFERROR(IF('C. Consumer Service Detail'!$K263="No Match","No",VLOOKUP('C. Consumer Service Detail'!$C263,'B. Consumer Budget'!$E$11:$F$2010,2,FALSE)),"")</f>
        <v/>
      </c>
      <c r="P263" s="77"/>
      <c r="Q263" s="77"/>
    </row>
    <row r="264" spans="2:17" x14ac:dyDescent="0.25">
      <c r="B264" s="186">
        <f t="shared" si="3"/>
        <v>254</v>
      </c>
      <c r="C264" s="183" t="str">
        <f t="array" ref="C264">IF(OR('C. Consumer Service Detail'!$D264="",'C. Consumer Service Detail'!$E264=""),"",INDEX('B. Consumer Budget'!$E$11:$E$2010,MATCH(1,IF('B. Consumer Budget'!$C$11:$C$2010='C. Consumer Service Detail'!$D264,IF('B. Consumer Budget'!$D$11:$D$2010='C. Consumer Service Detail'!$E264,1)),0)))</f>
        <v/>
      </c>
      <c r="D264" s="171"/>
      <c r="E264" s="79"/>
      <c r="F264" s="100"/>
      <c r="G264" s="196"/>
      <c r="H264" s="175" t="str">
        <f>IF('C. Consumer Service Detail'!$F264="","",IF('C. Consumer Service Detail'!$F264="",VLOOKUP('C. Consumer Service Detail'!$F264,'Table of Current Services'!$B$7:$F$36,'Table of Current Services'!$E$5,FALSE),VLOOKUP('C. Consumer Service Detail'!$F264,'Table of Current Services'!$B$7:$F$36,'Table of Current Services'!$D$5,FALSE)))</f>
        <v/>
      </c>
      <c r="I264" s="156"/>
      <c r="J264" s="146" t="str">
        <f t="shared" si="5"/>
        <v/>
      </c>
      <c r="K264" s="138" t="str">
        <f>IF('C. Consumer Service Detail'!$F264="","",IF('C. Consumer Service Detail'!$F264="",VLOOKUP('C. Consumer Service Detail'!$F264,'Table of Current Services'!$B$7:$F$36,'Table of Current Services'!$E$5,FALSE),VLOOKUP('C. Consumer Service Detail'!$F264,'Table of Current Services'!$B$7:$F$36,'Table of Current Services'!$E$5,FALSE)))</f>
        <v/>
      </c>
      <c r="L264" s="130" t="str">
        <f>IF('C. Consumer Service Detail'!$F264="","",IF(VLOOKUP('C. Consumer Service Detail'!$F264,'Table of Current Services'!$B$7:$F$36,'Table of Current Services'!$F$5,)="cost","Yes","No"))</f>
        <v/>
      </c>
      <c r="M264" s="130" t="str">
        <f>IFERROR(IF('C. Consumer Service Detail'!$K264="No Match","No",VLOOKUP('C. Consumer Service Detail'!$C264,'B. Consumer Budget'!$E$11:$F$2010,2,FALSE)),"")</f>
        <v/>
      </c>
      <c r="P264" s="77"/>
      <c r="Q264" s="77"/>
    </row>
    <row r="265" spans="2:17" x14ac:dyDescent="0.25">
      <c r="B265" s="186">
        <f t="shared" si="3"/>
        <v>255</v>
      </c>
      <c r="C265" s="183" t="str">
        <f t="array" ref="C265">IF(OR('C. Consumer Service Detail'!$D265="",'C. Consumer Service Detail'!$E265=""),"",INDEX('B. Consumer Budget'!$E$11:$E$2010,MATCH(1,IF('B. Consumer Budget'!$C$11:$C$2010='C. Consumer Service Detail'!$D265,IF('B. Consumer Budget'!$D$11:$D$2010='C. Consumer Service Detail'!$E265,1)),0)))</f>
        <v/>
      </c>
      <c r="D265" s="170"/>
      <c r="E265" s="81"/>
      <c r="F265" s="101"/>
      <c r="G265" s="197"/>
      <c r="H265" s="175" t="str">
        <f>IF('C. Consumer Service Detail'!$F265="","",IF('C. Consumer Service Detail'!$F265="",VLOOKUP('C. Consumer Service Detail'!$F265,'Table of Current Services'!$B$7:$F$36,'Table of Current Services'!$E$5,FALSE),VLOOKUP('C. Consumer Service Detail'!$F265,'Table of Current Services'!$B$7:$F$36,'Table of Current Services'!$D$5,FALSE)))</f>
        <v/>
      </c>
      <c r="I265" s="157"/>
      <c r="J265" s="146" t="str">
        <f t="shared" si="5"/>
        <v/>
      </c>
      <c r="K265" s="138" t="str">
        <f>IF('C. Consumer Service Detail'!$F265="","",IF('C. Consumer Service Detail'!$F265="",VLOOKUP('C. Consumer Service Detail'!$F265,'Table of Current Services'!$B$7:$F$36,'Table of Current Services'!$E$5,FALSE),VLOOKUP('C. Consumer Service Detail'!$F265,'Table of Current Services'!$B$7:$F$36,'Table of Current Services'!$E$5,FALSE)))</f>
        <v/>
      </c>
      <c r="L265" s="130" t="str">
        <f>IF('C. Consumer Service Detail'!$F265="","",IF(VLOOKUP('C. Consumer Service Detail'!$F265,'Table of Current Services'!$B$7:$F$36,'Table of Current Services'!$F$5,)="cost","Yes","No"))</f>
        <v/>
      </c>
      <c r="M265" s="130" t="str">
        <f>IFERROR(IF('C. Consumer Service Detail'!$K265="No Match","No",VLOOKUP('C. Consumer Service Detail'!$C265,'B. Consumer Budget'!$E$11:$F$2010,2,FALSE)),"")</f>
        <v/>
      </c>
      <c r="P265" s="77"/>
      <c r="Q265" s="77"/>
    </row>
    <row r="266" spans="2:17" x14ac:dyDescent="0.25">
      <c r="B266" s="186">
        <f t="shared" si="3"/>
        <v>256</v>
      </c>
      <c r="C266" s="183" t="str">
        <f t="array" ref="C266">IF(OR('C. Consumer Service Detail'!$D266="",'C. Consumer Service Detail'!$E266=""),"",INDEX('B. Consumer Budget'!$E$11:$E$2010,MATCH(1,IF('B. Consumer Budget'!$C$11:$C$2010='C. Consumer Service Detail'!$D266,IF('B. Consumer Budget'!$D$11:$D$2010='C. Consumer Service Detail'!$E266,1)),0)))</f>
        <v/>
      </c>
      <c r="D266" s="171"/>
      <c r="E266" s="79"/>
      <c r="F266" s="100"/>
      <c r="G266" s="196"/>
      <c r="H266" s="175" t="str">
        <f>IF('C. Consumer Service Detail'!$F266="","",IF('C. Consumer Service Detail'!$F266="",VLOOKUP('C. Consumer Service Detail'!$F266,'Table of Current Services'!$B$7:$F$36,'Table of Current Services'!$E$5,FALSE),VLOOKUP('C. Consumer Service Detail'!$F266,'Table of Current Services'!$B$7:$F$36,'Table of Current Services'!$D$5,FALSE)))</f>
        <v/>
      </c>
      <c r="I266" s="156"/>
      <c r="J266" s="146" t="str">
        <f t="shared" si="5"/>
        <v/>
      </c>
      <c r="K266" s="138" t="str">
        <f>IF('C. Consumer Service Detail'!$F266="","",IF('C. Consumer Service Detail'!$F266="",VLOOKUP('C. Consumer Service Detail'!$F266,'Table of Current Services'!$B$7:$F$36,'Table of Current Services'!$E$5,FALSE),VLOOKUP('C. Consumer Service Detail'!$F266,'Table of Current Services'!$B$7:$F$36,'Table of Current Services'!$E$5,FALSE)))</f>
        <v/>
      </c>
      <c r="L266" s="130" t="str">
        <f>IF('C. Consumer Service Detail'!$F266="","",IF(VLOOKUP('C. Consumer Service Detail'!$F266,'Table of Current Services'!$B$7:$F$36,'Table of Current Services'!$F$5,)="cost","Yes","No"))</f>
        <v/>
      </c>
      <c r="M266" s="130" t="str">
        <f>IFERROR(IF('C. Consumer Service Detail'!$K266="No Match","No",VLOOKUP('C. Consumer Service Detail'!$C266,'B. Consumer Budget'!$E$11:$F$2010,2,FALSE)),"")</f>
        <v/>
      </c>
      <c r="P266" s="77"/>
      <c r="Q266" s="77"/>
    </row>
    <row r="267" spans="2:17" x14ac:dyDescent="0.25">
      <c r="B267" s="186">
        <f t="shared" si="3"/>
        <v>257</v>
      </c>
      <c r="C267" s="183" t="str">
        <f t="array" ref="C267">IF(OR('C. Consumer Service Detail'!$D267="",'C. Consumer Service Detail'!$E267=""),"",INDEX('B. Consumer Budget'!$E$11:$E$2010,MATCH(1,IF('B. Consumer Budget'!$C$11:$C$2010='C. Consumer Service Detail'!$D267,IF('B. Consumer Budget'!$D$11:$D$2010='C. Consumer Service Detail'!$E267,1)),0)))</f>
        <v/>
      </c>
      <c r="D267" s="170"/>
      <c r="E267" s="81"/>
      <c r="F267" s="101"/>
      <c r="G267" s="197"/>
      <c r="H267" s="175" t="str">
        <f>IF('C. Consumer Service Detail'!$F267="","",IF('C. Consumer Service Detail'!$F267="",VLOOKUP('C. Consumer Service Detail'!$F267,'Table of Current Services'!$B$7:$F$36,'Table of Current Services'!$E$5,FALSE),VLOOKUP('C. Consumer Service Detail'!$F267,'Table of Current Services'!$B$7:$F$36,'Table of Current Services'!$D$5,FALSE)))</f>
        <v/>
      </c>
      <c r="I267" s="157"/>
      <c r="J267" s="146" t="str">
        <f t="shared" ref="J267:J330" si="6">IFERROR(IF($H267&gt;0,$H267*$I267,$I267),"")</f>
        <v/>
      </c>
      <c r="K267" s="138" t="str">
        <f>IF('C. Consumer Service Detail'!$F267="","",IF('C. Consumer Service Detail'!$F267="",VLOOKUP('C. Consumer Service Detail'!$F267,'Table of Current Services'!$B$7:$F$36,'Table of Current Services'!$E$5,FALSE),VLOOKUP('C. Consumer Service Detail'!$F267,'Table of Current Services'!$B$7:$F$36,'Table of Current Services'!$E$5,FALSE)))</f>
        <v/>
      </c>
      <c r="L267" s="130" t="str">
        <f>IF('C. Consumer Service Detail'!$F267="","",IF(VLOOKUP('C. Consumer Service Detail'!$F267,'Table of Current Services'!$B$7:$F$36,'Table of Current Services'!$F$5,)="cost","Yes","No"))</f>
        <v/>
      </c>
      <c r="M267" s="130" t="str">
        <f>IFERROR(IF('C. Consumer Service Detail'!$K267="No Match","No",VLOOKUP('C. Consumer Service Detail'!$C267,'B. Consumer Budget'!$E$11:$F$2010,2,FALSE)),"")</f>
        <v/>
      </c>
      <c r="P267" s="77"/>
      <c r="Q267" s="77"/>
    </row>
    <row r="268" spans="2:17" x14ac:dyDescent="0.25">
      <c r="B268" s="186">
        <f t="shared" si="3"/>
        <v>258</v>
      </c>
      <c r="C268" s="183" t="str">
        <f t="array" ref="C268">IF(OR('C. Consumer Service Detail'!$D268="",'C. Consumer Service Detail'!$E268=""),"",INDEX('B. Consumer Budget'!$E$11:$E$2010,MATCH(1,IF('B. Consumer Budget'!$C$11:$C$2010='C. Consumer Service Detail'!$D268,IF('B. Consumer Budget'!$D$11:$D$2010='C. Consumer Service Detail'!$E268,1)),0)))</f>
        <v/>
      </c>
      <c r="D268" s="171"/>
      <c r="E268" s="79"/>
      <c r="F268" s="100"/>
      <c r="G268" s="196"/>
      <c r="H268" s="175" t="str">
        <f>IF('C. Consumer Service Detail'!$F268="","",IF('C. Consumer Service Detail'!$F268="",VLOOKUP('C. Consumer Service Detail'!$F268,'Table of Current Services'!$B$7:$F$36,'Table of Current Services'!$E$5,FALSE),VLOOKUP('C. Consumer Service Detail'!$F268,'Table of Current Services'!$B$7:$F$36,'Table of Current Services'!$D$5,FALSE)))</f>
        <v/>
      </c>
      <c r="I268" s="156"/>
      <c r="J268" s="146" t="str">
        <f t="shared" si="6"/>
        <v/>
      </c>
      <c r="K268" s="138" t="str">
        <f>IF('C. Consumer Service Detail'!$F268="","",IF('C. Consumer Service Detail'!$F268="",VLOOKUP('C. Consumer Service Detail'!$F268,'Table of Current Services'!$B$7:$F$36,'Table of Current Services'!$E$5,FALSE),VLOOKUP('C. Consumer Service Detail'!$F268,'Table of Current Services'!$B$7:$F$36,'Table of Current Services'!$E$5,FALSE)))</f>
        <v/>
      </c>
      <c r="L268" s="130" t="str">
        <f>IF('C. Consumer Service Detail'!$F268="","",IF(VLOOKUP('C. Consumer Service Detail'!$F268,'Table of Current Services'!$B$7:$F$36,'Table of Current Services'!$F$5,)="cost","Yes","No"))</f>
        <v/>
      </c>
      <c r="M268" s="130" t="str">
        <f>IFERROR(IF('C. Consumer Service Detail'!$K268="No Match","No",VLOOKUP('C. Consumer Service Detail'!$C268,'B. Consumer Budget'!$E$11:$F$2010,2,FALSE)),"")</f>
        <v/>
      </c>
      <c r="P268" s="77"/>
      <c r="Q268" s="77"/>
    </row>
    <row r="269" spans="2:17" x14ac:dyDescent="0.25">
      <c r="B269" s="186">
        <f t="shared" si="3"/>
        <v>259</v>
      </c>
      <c r="C269" s="183" t="str">
        <f t="array" ref="C269">IF(OR('C. Consumer Service Detail'!$D269="",'C. Consumer Service Detail'!$E269=""),"",INDEX('B. Consumer Budget'!$E$11:$E$2010,MATCH(1,IF('B. Consumer Budget'!$C$11:$C$2010='C. Consumer Service Detail'!$D269,IF('B. Consumer Budget'!$D$11:$D$2010='C. Consumer Service Detail'!$E269,1)),0)))</f>
        <v/>
      </c>
      <c r="D269" s="170"/>
      <c r="E269" s="81"/>
      <c r="F269" s="101"/>
      <c r="G269" s="197"/>
      <c r="H269" s="175" t="str">
        <f>IF('C. Consumer Service Detail'!$F269="","",IF('C. Consumer Service Detail'!$F269="",VLOOKUP('C. Consumer Service Detail'!$F269,'Table of Current Services'!$B$7:$F$36,'Table of Current Services'!$E$5,FALSE),VLOOKUP('C. Consumer Service Detail'!$F269,'Table of Current Services'!$B$7:$F$36,'Table of Current Services'!$D$5,FALSE)))</f>
        <v/>
      </c>
      <c r="I269" s="157"/>
      <c r="J269" s="146" t="str">
        <f t="shared" si="6"/>
        <v/>
      </c>
      <c r="K269" s="138" t="str">
        <f>IF('C. Consumer Service Detail'!$F269="","",IF('C. Consumer Service Detail'!$F269="",VLOOKUP('C. Consumer Service Detail'!$F269,'Table of Current Services'!$B$7:$F$36,'Table of Current Services'!$E$5,FALSE),VLOOKUP('C. Consumer Service Detail'!$F269,'Table of Current Services'!$B$7:$F$36,'Table of Current Services'!$E$5,FALSE)))</f>
        <v/>
      </c>
      <c r="L269" s="130" t="str">
        <f>IF('C. Consumer Service Detail'!$F269="","",IF(VLOOKUP('C. Consumer Service Detail'!$F269,'Table of Current Services'!$B$7:$F$36,'Table of Current Services'!$F$5,)="cost","Yes","No"))</f>
        <v/>
      </c>
      <c r="M269" s="130" t="str">
        <f>IFERROR(IF('C. Consumer Service Detail'!$K269="No Match","No",VLOOKUP('C. Consumer Service Detail'!$C269,'B. Consumer Budget'!$E$11:$F$2010,2,FALSE)),"")</f>
        <v/>
      </c>
      <c r="P269" s="77"/>
      <c r="Q269" s="77"/>
    </row>
    <row r="270" spans="2:17" x14ac:dyDescent="0.25">
      <c r="B270" s="186">
        <f t="shared" si="3"/>
        <v>260</v>
      </c>
      <c r="C270" s="183" t="str">
        <f t="array" ref="C270">IF(OR('C. Consumer Service Detail'!$D270="",'C. Consumer Service Detail'!$E270=""),"",INDEX('B. Consumer Budget'!$E$11:$E$2010,MATCH(1,IF('B. Consumer Budget'!$C$11:$C$2010='C. Consumer Service Detail'!$D270,IF('B. Consumer Budget'!$D$11:$D$2010='C. Consumer Service Detail'!$E270,1)),0)))</f>
        <v/>
      </c>
      <c r="D270" s="171"/>
      <c r="E270" s="79"/>
      <c r="F270" s="100"/>
      <c r="G270" s="196"/>
      <c r="H270" s="175" t="str">
        <f>IF('C. Consumer Service Detail'!$F270="","",IF('C. Consumer Service Detail'!$F270="",VLOOKUP('C. Consumer Service Detail'!$F270,'Table of Current Services'!$B$7:$F$36,'Table of Current Services'!$E$5,FALSE),VLOOKUP('C. Consumer Service Detail'!$F270,'Table of Current Services'!$B$7:$F$36,'Table of Current Services'!$D$5,FALSE)))</f>
        <v/>
      </c>
      <c r="I270" s="156"/>
      <c r="J270" s="146" t="str">
        <f t="shared" si="6"/>
        <v/>
      </c>
      <c r="K270" s="138" t="str">
        <f>IF('C. Consumer Service Detail'!$F270="","",IF('C. Consumer Service Detail'!$F270="",VLOOKUP('C. Consumer Service Detail'!$F270,'Table of Current Services'!$B$7:$F$36,'Table of Current Services'!$E$5,FALSE),VLOOKUP('C. Consumer Service Detail'!$F270,'Table of Current Services'!$B$7:$F$36,'Table of Current Services'!$E$5,FALSE)))</f>
        <v/>
      </c>
      <c r="L270" s="130" t="str">
        <f>IF('C. Consumer Service Detail'!$F270="","",IF(VLOOKUP('C. Consumer Service Detail'!$F270,'Table of Current Services'!$B$7:$F$36,'Table of Current Services'!$F$5,)="cost","Yes","No"))</f>
        <v/>
      </c>
      <c r="M270" s="130" t="str">
        <f>IFERROR(IF('C. Consumer Service Detail'!$K270="No Match","No",VLOOKUP('C. Consumer Service Detail'!$C270,'B. Consumer Budget'!$E$11:$F$2010,2,FALSE)),"")</f>
        <v/>
      </c>
      <c r="P270" s="77"/>
      <c r="Q270" s="77"/>
    </row>
    <row r="271" spans="2:17" x14ac:dyDescent="0.25">
      <c r="B271" s="186">
        <f t="shared" si="3"/>
        <v>261</v>
      </c>
      <c r="C271" s="183" t="str">
        <f t="array" ref="C271">IF(OR('C. Consumer Service Detail'!$D271="",'C. Consumer Service Detail'!$E271=""),"",INDEX('B. Consumer Budget'!$E$11:$E$2010,MATCH(1,IF('B. Consumer Budget'!$C$11:$C$2010='C. Consumer Service Detail'!$D271,IF('B. Consumer Budget'!$D$11:$D$2010='C. Consumer Service Detail'!$E271,1)),0)))</f>
        <v/>
      </c>
      <c r="D271" s="170"/>
      <c r="E271" s="81"/>
      <c r="F271" s="101"/>
      <c r="G271" s="197"/>
      <c r="H271" s="175" t="str">
        <f>IF('C. Consumer Service Detail'!$F271="","",IF('C. Consumer Service Detail'!$F271="",VLOOKUP('C. Consumer Service Detail'!$F271,'Table of Current Services'!$B$7:$F$36,'Table of Current Services'!$E$5,FALSE),VLOOKUP('C. Consumer Service Detail'!$F271,'Table of Current Services'!$B$7:$F$36,'Table of Current Services'!$D$5,FALSE)))</f>
        <v/>
      </c>
      <c r="I271" s="157"/>
      <c r="J271" s="146" t="str">
        <f t="shared" si="6"/>
        <v/>
      </c>
      <c r="K271" s="138" t="str">
        <f>IF('C. Consumer Service Detail'!$F271="","",IF('C. Consumer Service Detail'!$F271="",VLOOKUP('C. Consumer Service Detail'!$F271,'Table of Current Services'!$B$7:$F$36,'Table of Current Services'!$E$5,FALSE),VLOOKUP('C. Consumer Service Detail'!$F271,'Table of Current Services'!$B$7:$F$36,'Table of Current Services'!$E$5,FALSE)))</f>
        <v/>
      </c>
      <c r="L271" s="130" t="str">
        <f>IF('C. Consumer Service Detail'!$F271="","",IF(VLOOKUP('C. Consumer Service Detail'!$F271,'Table of Current Services'!$B$7:$F$36,'Table of Current Services'!$F$5,)="cost","Yes","No"))</f>
        <v/>
      </c>
      <c r="M271" s="130" t="str">
        <f>IFERROR(IF('C. Consumer Service Detail'!$K271="No Match","No",VLOOKUP('C. Consumer Service Detail'!$C271,'B. Consumer Budget'!$E$11:$F$2010,2,FALSE)),"")</f>
        <v/>
      </c>
      <c r="P271" s="77"/>
      <c r="Q271" s="77"/>
    </row>
    <row r="272" spans="2:17" x14ac:dyDescent="0.25">
      <c r="B272" s="186">
        <f t="shared" si="3"/>
        <v>262</v>
      </c>
      <c r="C272" s="183" t="str">
        <f t="array" ref="C272">IF(OR('C. Consumer Service Detail'!$D272="",'C. Consumer Service Detail'!$E272=""),"",INDEX('B. Consumer Budget'!$E$11:$E$2010,MATCH(1,IF('B. Consumer Budget'!$C$11:$C$2010='C. Consumer Service Detail'!$D272,IF('B. Consumer Budget'!$D$11:$D$2010='C. Consumer Service Detail'!$E272,1)),0)))</f>
        <v/>
      </c>
      <c r="D272" s="171"/>
      <c r="E272" s="79"/>
      <c r="F272" s="100"/>
      <c r="G272" s="196"/>
      <c r="H272" s="175" t="str">
        <f>IF('C. Consumer Service Detail'!$F272="","",IF('C. Consumer Service Detail'!$F272="",VLOOKUP('C. Consumer Service Detail'!$F272,'Table of Current Services'!$B$7:$F$36,'Table of Current Services'!$E$5,FALSE),VLOOKUP('C. Consumer Service Detail'!$F272,'Table of Current Services'!$B$7:$F$36,'Table of Current Services'!$D$5,FALSE)))</f>
        <v/>
      </c>
      <c r="I272" s="156"/>
      <c r="J272" s="146" t="str">
        <f t="shared" si="6"/>
        <v/>
      </c>
      <c r="K272" s="138" t="str">
        <f>IF('C. Consumer Service Detail'!$F272="","",IF('C. Consumer Service Detail'!$F272="",VLOOKUP('C. Consumer Service Detail'!$F272,'Table of Current Services'!$B$7:$F$36,'Table of Current Services'!$E$5,FALSE),VLOOKUP('C. Consumer Service Detail'!$F272,'Table of Current Services'!$B$7:$F$36,'Table of Current Services'!$E$5,FALSE)))</f>
        <v/>
      </c>
      <c r="L272" s="130" t="str">
        <f>IF('C. Consumer Service Detail'!$F272="","",IF(VLOOKUP('C. Consumer Service Detail'!$F272,'Table of Current Services'!$B$7:$F$36,'Table of Current Services'!$F$5,)="cost","Yes","No"))</f>
        <v/>
      </c>
      <c r="M272" s="130" t="str">
        <f>IFERROR(IF('C. Consumer Service Detail'!$K272="No Match","No",VLOOKUP('C. Consumer Service Detail'!$C272,'B. Consumer Budget'!$E$11:$F$2010,2,FALSE)),"")</f>
        <v/>
      </c>
      <c r="P272" s="77"/>
      <c r="Q272" s="77"/>
    </row>
    <row r="273" spans="2:17" x14ac:dyDescent="0.25">
      <c r="B273" s="186">
        <f t="shared" si="3"/>
        <v>263</v>
      </c>
      <c r="C273" s="183" t="str">
        <f t="array" ref="C273">IF(OR('C. Consumer Service Detail'!$D273="",'C. Consumer Service Detail'!$E273=""),"",INDEX('B. Consumer Budget'!$E$11:$E$2010,MATCH(1,IF('B. Consumer Budget'!$C$11:$C$2010='C. Consumer Service Detail'!$D273,IF('B. Consumer Budget'!$D$11:$D$2010='C. Consumer Service Detail'!$E273,1)),0)))</f>
        <v/>
      </c>
      <c r="D273" s="170"/>
      <c r="E273" s="81"/>
      <c r="F273" s="101"/>
      <c r="G273" s="197"/>
      <c r="H273" s="175" t="str">
        <f>IF('C. Consumer Service Detail'!$F273="","",IF('C. Consumer Service Detail'!$F273="",VLOOKUP('C. Consumer Service Detail'!$F273,'Table of Current Services'!$B$7:$F$36,'Table of Current Services'!$E$5,FALSE),VLOOKUP('C. Consumer Service Detail'!$F273,'Table of Current Services'!$B$7:$F$36,'Table of Current Services'!$D$5,FALSE)))</f>
        <v/>
      </c>
      <c r="I273" s="157"/>
      <c r="J273" s="146" t="str">
        <f t="shared" si="6"/>
        <v/>
      </c>
      <c r="K273" s="138" t="str">
        <f>IF('C. Consumer Service Detail'!$F273="","",IF('C. Consumer Service Detail'!$F273="",VLOOKUP('C. Consumer Service Detail'!$F273,'Table of Current Services'!$B$7:$F$36,'Table of Current Services'!$E$5,FALSE),VLOOKUP('C. Consumer Service Detail'!$F273,'Table of Current Services'!$B$7:$F$36,'Table of Current Services'!$E$5,FALSE)))</f>
        <v/>
      </c>
      <c r="L273" s="130" t="str">
        <f>IF('C. Consumer Service Detail'!$F273="","",IF(VLOOKUP('C. Consumer Service Detail'!$F273,'Table of Current Services'!$B$7:$F$36,'Table of Current Services'!$F$5,)="cost","Yes","No"))</f>
        <v/>
      </c>
      <c r="M273" s="130" t="str">
        <f>IFERROR(IF('C. Consumer Service Detail'!$K273="No Match","No",VLOOKUP('C. Consumer Service Detail'!$C273,'B. Consumer Budget'!$E$11:$F$2010,2,FALSE)),"")</f>
        <v/>
      </c>
      <c r="P273" s="77"/>
      <c r="Q273" s="77"/>
    </row>
    <row r="274" spans="2:17" x14ac:dyDescent="0.25">
      <c r="B274" s="186">
        <f t="shared" si="3"/>
        <v>264</v>
      </c>
      <c r="C274" s="183" t="str">
        <f t="array" ref="C274">IF(OR('C. Consumer Service Detail'!$D274="",'C. Consumer Service Detail'!$E274=""),"",INDEX('B. Consumer Budget'!$E$11:$E$2010,MATCH(1,IF('B. Consumer Budget'!$C$11:$C$2010='C. Consumer Service Detail'!$D274,IF('B. Consumer Budget'!$D$11:$D$2010='C. Consumer Service Detail'!$E274,1)),0)))</f>
        <v/>
      </c>
      <c r="D274" s="171"/>
      <c r="E274" s="79"/>
      <c r="F274" s="100"/>
      <c r="G274" s="196"/>
      <c r="H274" s="175" t="str">
        <f>IF('C. Consumer Service Detail'!$F274="","",IF('C. Consumer Service Detail'!$F274="",VLOOKUP('C. Consumer Service Detail'!$F274,'Table of Current Services'!$B$7:$F$36,'Table of Current Services'!$E$5,FALSE),VLOOKUP('C. Consumer Service Detail'!$F274,'Table of Current Services'!$B$7:$F$36,'Table of Current Services'!$D$5,FALSE)))</f>
        <v/>
      </c>
      <c r="I274" s="156"/>
      <c r="J274" s="146" t="str">
        <f t="shared" si="6"/>
        <v/>
      </c>
      <c r="K274" s="138" t="str">
        <f>IF('C. Consumer Service Detail'!$F274="","",IF('C. Consumer Service Detail'!$F274="",VLOOKUP('C. Consumer Service Detail'!$F274,'Table of Current Services'!$B$7:$F$36,'Table of Current Services'!$E$5,FALSE),VLOOKUP('C. Consumer Service Detail'!$F274,'Table of Current Services'!$B$7:$F$36,'Table of Current Services'!$E$5,FALSE)))</f>
        <v/>
      </c>
      <c r="L274" s="130" t="str">
        <f>IF('C. Consumer Service Detail'!$F274="","",IF(VLOOKUP('C. Consumer Service Detail'!$F274,'Table of Current Services'!$B$7:$F$36,'Table of Current Services'!$F$5,)="cost","Yes","No"))</f>
        <v/>
      </c>
      <c r="M274" s="130" t="str">
        <f>IFERROR(IF('C. Consumer Service Detail'!$K274="No Match","No",VLOOKUP('C. Consumer Service Detail'!$C274,'B. Consumer Budget'!$E$11:$F$2010,2,FALSE)),"")</f>
        <v/>
      </c>
      <c r="P274" s="77"/>
      <c r="Q274" s="77"/>
    </row>
    <row r="275" spans="2:17" x14ac:dyDescent="0.25">
      <c r="B275" s="186">
        <f t="shared" si="3"/>
        <v>265</v>
      </c>
      <c r="C275" s="183" t="str">
        <f t="array" ref="C275">IF(OR('C. Consumer Service Detail'!$D275="",'C. Consumer Service Detail'!$E275=""),"",INDEX('B. Consumer Budget'!$E$11:$E$2010,MATCH(1,IF('B. Consumer Budget'!$C$11:$C$2010='C. Consumer Service Detail'!$D275,IF('B. Consumer Budget'!$D$11:$D$2010='C. Consumer Service Detail'!$E275,1)),0)))</f>
        <v/>
      </c>
      <c r="D275" s="170"/>
      <c r="E275" s="81"/>
      <c r="F275" s="101"/>
      <c r="G275" s="197"/>
      <c r="H275" s="175" t="str">
        <f>IF('C. Consumer Service Detail'!$F275="","",IF('C. Consumer Service Detail'!$F275="",VLOOKUP('C. Consumer Service Detail'!$F275,'Table of Current Services'!$B$7:$F$36,'Table of Current Services'!$E$5,FALSE),VLOOKUP('C. Consumer Service Detail'!$F275,'Table of Current Services'!$B$7:$F$36,'Table of Current Services'!$D$5,FALSE)))</f>
        <v/>
      </c>
      <c r="I275" s="157"/>
      <c r="J275" s="146" t="str">
        <f t="shared" si="6"/>
        <v/>
      </c>
      <c r="K275" s="138" t="str">
        <f>IF('C. Consumer Service Detail'!$F275="","",IF('C. Consumer Service Detail'!$F275="",VLOOKUP('C. Consumer Service Detail'!$F275,'Table of Current Services'!$B$7:$F$36,'Table of Current Services'!$E$5,FALSE),VLOOKUP('C. Consumer Service Detail'!$F275,'Table of Current Services'!$B$7:$F$36,'Table of Current Services'!$E$5,FALSE)))</f>
        <v/>
      </c>
      <c r="L275" s="130" t="str">
        <f>IF('C. Consumer Service Detail'!$F275="","",IF(VLOOKUP('C. Consumer Service Detail'!$F275,'Table of Current Services'!$B$7:$F$36,'Table of Current Services'!$F$5,)="cost","Yes","No"))</f>
        <v/>
      </c>
      <c r="M275" s="130" t="str">
        <f>IFERROR(IF('C. Consumer Service Detail'!$K275="No Match","No",VLOOKUP('C. Consumer Service Detail'!$C275,'B. Consumer Budget'!$E$11:$F$2010,2,FALSE)),"")</f>
        <v/>
      </c>
      <c r="P275" s="77"/>
      <c r="Q275" s="77"/>
    </row>
    <row r="276" spans="2:17" x14ac:dyDescent="0.25">
      <c r="B276" s="186">
        <f t="shared" si="3"/>
        <v>266</v>
      </c>
      <c r="C276" s="183" t="str">
        <f t="array" ref="C276">IF(OR('C. Consumer Service Detail'!$D276="",'C. Consumer Service Detail'!$E276=""),"",INDEX('B. Consumer Budget'!$E$11:$E$2010,MATCH(1,IF('B. Consumer Budget'!$C$11:$C$2010='C. Consumer Service Detail'!$D276,IF('B. Consumer Budget'!$D$11:$D$2010='C. Consumer Service Detail'!$E276,1)),0)))</f>
        <v/>
      </c>
      <c r="D276" s="171"/>
      <c r="E276" s="79"/>
      <c r="F276" s="100"/>
      <c r="G276" s="196"/>
      <c r="H276" s="175" t="str">
        <f>IF('C. Consumer Service Detail'!$F276="","",IF('C. Consumer Service Detail'!$F276="",VLOOKUP('C. Consumer Service Detail'!$F276,'Table of Current Services'!$B$7:$F$36,'Table of Current Services'!$E$5,FALSE),VLOOKUP('C. Consumer Service Detail'!$F276,'Table of Current Services'!$B$7:$F$36,'Table of Current Services'!$D$5,FALSE)))</f>
        <v/>
      </c>
      <c r="I276" s="156"/>
      <c r="J276" s="146" t="str">
        <f t="shared" si="6"/>
        <v/>
      </c>
      <c r="K276" s="138" t="str">
        <f>IF('C. Consumer Service Detail'!$F276="","",IF('C. Consumer Service Detail'!$F276="",VLOOKUP('C. Consumer Service Detail'!$F276,'Table of Current Services'!$B$7:$F$36,'Table of Current Services'!$E$5,FALSE),VLOOKUP('C. Consumer Service Detail'!$F276,'Table of Current Services'!$B$7:$F$36,'Table of Current Services'!$E$5,FALSE)))</f>
        <v/>
      </c>
      <c r="L276" s="130" t="str">
        <f>IF('C. Consumer Service Detail'!$F276="","",IF(VLOOKUP('C. Consumer Service Detail'!$F276,'Table of Current Services'!$B$7:$F$36,'Table of Current Services'!$F$5,)="cost","Yes","No"))</f>
        <v/>
      </c>
      <c r="M276" s="130" t="str">
        <f>IFERROR(IF('C. Consumer Service Detail'!$K276="No Match","No",VLOOKUP('C. Consumer Service Detail'!$C276,'B. Consumer Budget'!$E$11:$F$2010,2,FALSE)),"")</f>
        <v/>
      </c>
      <c r="P276" s="77"/>
      <c r="Q276" s="77"/>
    </row>
    <row r="277" spans="2:17" x14ac:dyDescent="0.25">
      <c r="B277" s="186">
        <f t="shared" si="3"/>
        <v>267</v>
      </c>
      <c r="C277" s="183" t="str">
        <f t="array" ref="C277">IF(OR('C. Consumer Service Detail'!$D277="",'C. Consumer Service Detail'!$E277=""),"",INDEX('B. Consumer Budget'!$E$11:$E$2010,MATCH(1,IF('B. Consumer Budget'!$C$11:$C$2010='C. Consumer Service Detail'!$D277,IF('B. Consumer Budget'!$D$11:$D$2010='C. Consumer Service Detail'!$E277,1)),0)))</f>
        <v/>
      </c>
      <c r="D277" s="170"/>
      <c r="E277" s="81"/>
      <c r="F277" s="101"/>
      <c r="G277" s="197"/>
      <c r="H277" s="175" t="str">
        <f>IF('C. Consumer Service Detail'!$F277="","",IF('C. Consumer Service Detail'!$F277="",VLOOKUP('C. Consumer Service Detail'!$F277,'Table of Current Services'!$B$7:$F$36,'Table of Current Services'!$E$5,FALSE),VLOOKUP('C. Consumer Service Detail'!$F277,'Table of Current Services'!$B$7:$F$36,'Table of Current Services'!$D$5,FALSE)))</f>
        <v/>
      </c>
      <c r="I277" s="157"/>
      <c r="J277" s="146" t="str">
        <f t="shared" si="6"/>
        <v/>
      </c>
      <c r="K277" s="138" t="str">
        <f>IF('C. Consumer Service Detail'!$F277="","",IF('C. Consumer Service Detail'!$F277="",VLOOKUP('C. Consumer Service Detail'!$F277,'Table of Current Services'!$B$7:$F$36,'Table of Current Services'!$E$5,FALSE),VLOOKUP('C. Consumer Service Detail'!$F277,'Table of Current Services'!$B$7:$F$36,'Table of Current Services'!$E$5,FALSE)))</f>
        <v/>
      </c>
      <c r="L277" s="130" t="str">
        <f>IF('C. Consumer Service Detail'!$F277="","",IF(VLOOKUP('C. Consumer Service Detail'!$F277,'Table of Current Services'!$B$7:$F$36,'Table of Current Services'!$F$5,)="cost","Yes","No"))</f>
        <v/>
      </c>
      <c r="M277" s="130" t="str">
        <f>IFERROR(IF('C. Consumer Service Detail'!$K277="No Match","No",VLOOKUP('C. Consumer Service Detail'!$C277,'B. Consumer Budget'!$E$11:$F$2010,2,FALSE)),"")</f>
        <v/>
      </c>
      <c r="P277" s="77"/>
      <c r="Q277" s="77"/>
    </row>
    <row r="278" spans="2:17" x14ac:dyDescent="0.25">
      <c r="B278" s="186">
        <f t="shared" si="3"/>
        <v>268</v>
      </c>
      <c r="C278" s="183" t="str">
        <f t="array" ref="C278">IF(OR('C. Consumer Service Detail'!$D278="",'C. Consumer Service Detail'!$E278=""),"",INDEX('B. Consumer Budget'!$E$11:$E$2010,MATCH(1,IF('B. Consumer Budget'!$C$11:$C$2010='C. Consumer Service Detail'!$D278,IF('B. Consumer Budget'!$D$11:$D$2010='C. Consumer Service Detail'!$E278,1)),0)))</f>
        <v/>
      </c>
      <c r="D278" s="171"/>
      <c r="E278" s="79"/>
      <c r="F278" s="100"/>
      <c r="G278" s="196"/>
      <c r="H278" s="175" t="str">
        <f>IF('C. Consumer Service Detail'!$F278="","",IF('C. Consumer Service Detail'!$F278="",VLOOKUP('C. Consumer Service Detail'!$F278,'Table of Current Services'!$B$7:$F$36,'Table of Current Services'!$E$5,FALSE),VLOOKUP('C. Consumer Service Detail'!$F278,'Table of Current Services'!$B$7:$F$36,'Table of Current Services'!$D$5,FALSE)))</f>
        <v/>
      </c>
      <c r="I278" s="156"/>
      <c r="J278" s="146" t="str">
        <f t="shared" si="6"/>
        <v/>
      </c>
      <c r="K278" s="138" t="str">
        <f>IF('C. Consumer Service Detail'!$F278="","",IF('C. Consumer Service Detail'!$F278="",VLOOKUP('C. Consumer Service Detail'!$F278,'Table of Current Services'!$B$7:$F$36,'Table of Current Services'!$E$5,FALSE),VLOOKUP('C. Consumer Service Detail'!$F278,'Table of Current Services'!$B$7:$F$36,'Table of Current Services'!$E$5,FALSE)))</f>
        <v/>
      </c>
      <c r="L278" s="130" t="str">
        <f>IF('C. Consumer Service Detail'!$F278="","",IF(VLOOKUP('C. Consumer Service Detail'!$F278,'Table of Current Services'!$B$7:$F$36,'Table of Current Services'!$F$5,)="cost","Yes","No"))</f>
        <v/>
      </c>
      <c r="M278" s="130" t="str">
        <f>IFERROR(IF('C. Consumer Service Detail'!$K278="No Match","No",VLOOKUP('C. Consumer Service Detail'!$C278,'B. Consumer Budget'!$E$11:$F$2010,2,FALSE)),"")</f>
        <v/>
      </c>
      <c r="P278" s="77"/>
      <c r="Q278" s="77"/>
    </row>
    <row r="279" spans="2:17" x14ac:dyDescent="0.25">
      <c r="B279" s="186">
        <f t="shared" si="3"/>
        <v>269</v>
      </c>
      <c r="C279" s="183" t="str">
        <f t="array" ref="C279">IF(OR('C. Consumer Service Detail'!$D279="",'C. Consumer Service Detail'!$E279=""),"",INDEX('B. Consumer Budget'!$E$11:$E$2010,MATCH(1,IF('B. Consumer Budget'!$C$11:$C$2010='C. Consumer Service Detail'!$D279,IF('B. Consumer Budget'!$D$11:$D$2010='C. Consumer Service Detail'!$E279,1)),0)))</f>
        <v/>
      </c>
      <c r="D279" s="170"/>
      <c r="E279" s="81"/>
      <c r="F279" s="101"/>
      <c r="G279" s="197"/>
      <c r="H279" s="175" t="str">
        <f>IF('C. Consumer Service Detail'!$F279="","",IF('C. Consumer Service Detail'!$F279="",VLOOKUP('C. Consumer Service Detail'!$F279,'Table of Current Services'!$B$7:$F$36,'Table of Current Services'!$E$5,FALSE),VLOOKUP('C. Consumer Service Detail'!$F279,'Table of Current Services'!$B$7:$F$36,'Table of Current Services'!$D$5,FALSE)))</f>
        <v/>
      </c>
      <c r="I279" s="157"/>
      <c r="J279" s="146" t="str">
        <f t="shared" si="6"/>
        <v/>
      </c>
      <c r="K279" s="138" t="str">
        <f>IF('C. Consumer Service Detail'!$F279="","",IF('C. Consumer Service Detail'!$F279="",VLOOKUP('C. Consumer Service Detail'!$F279,'Table of Current Services'!$B$7:$F$36,'Table of Current Services'!$E$5,FALSE),VLOOKUP('C. Consumer Service Detail'!$F279,'Table of Current Services'!$B$7:$F$36,'Table of Current Services'!$E$5,FALSE)))</f>
        <v/>
      </c>
      <c r="L279" s="130" t="str">
        <f>IF('C. Consumer Service Detail'!$F279="","",IF(VLOOKUP('C. Consumer Service Detail'!$F279,'Table of Current Services'!$B$7:$F$36,'Table of Current Services'!$F$5,)="cost","Yes","No"))</f>
        <v/>
      </c>
      <c r="M279" s="130" t="str">
        <f>IFERROR(IF('C. Consumer Service Detail'!$K279="No Match","No",VLOOKUP('C. Consumer Service Detail'!$C279,'B. Consumer Budget'!$E$11:$F$2010,2,FALSE)),"")</f>
        <v/>
      </c>
      <c r="P279" s="77"/>
      <c r="Q279" s="77"/>
    </row>
    <row r="280" spans="2:17" x14ac:dyDescent="0.25">
      <c r="B280" s="186">
        <f t="shared" si="3"/>
        <v>270</v>
      </c>
      <c r="C280" s="183" t="str">
        <f t="array" ref="C280">IF(OR('C. Consumer Service Detail'!$D280="",'C. Consumer Service Detail'!$E280=""),"",INDEX('B. Consumer Budget'!$E$11:$E$2010,MATCH(1,IF('B. Consumer Budget'!$C$11:$C$2010='C. Consumer Service Detail'!$D280,IF('B. Consumer Budget'!$D$11:$D$2010='C. Consumer Service Detail'!$E280,1)),0)))</f>
        <v/>
      </c>
      <c r="D280" s="171"/>
      <c r="E280" s="79"/>
      <c r="F280" s="100"/>
      <c r="G280" s="196"/>
      <c r="H280" s="175" t="str">
        <f>IF('C. Consumer Service Detail'!$F280="","",IF('C. Consumer Service Detail'!$F280="",VLOOKUP('C. Consumer Service Detail'!$F280,'Table of Current Services'!$B$7:$F$36,'Table of Current Services'!$E$5,FALSE),VLOOKUP('C. Consumer Service Detail'!$F280,'Table of Current Services'!$B$7:$F$36,'Table of Current Services'!$D$5,FALSE)))</f>
        <v/>
      </c>
      <c r="I280" s="156"/>
      <c r="J280" s="146" t="str">
        <f t="shared" si="6"/>
        <v/>
      </c>
      <c r="K280" s="138" t="str">
        <f>IF('C. Consumer Service Detail'!$F280="","",IF('C. Consumer Service Detail'!$F280="",VLOOKUP('C. Consumer Service Detail'!$F280,'Table of Current Services'!$B$7:$F$36,'Table of Current Services'!$E$5,FALSE),VLOOKUP('C. Consumer Service Detail'!$F280,'Table of Current Services'!$B$7:$F$36,'Table of Current Services'!$E$5,FALSE)))</f>
        <v/>
      </c>
      <c r="L280" s="130" t="str">
        <f>IF('C. Consumer Service Detail'!$F280="","",IF(VLOOKUP('C. Consumer Service Detail'!$F280,'Table of Current Services'!$B$7:$F$36,'Table of Current Services'!$F$5,)="cost","Yes","No"))</f>
        <v/>
      </c>
      <c r="M280" s="130" t="str">
        <f>IFERROR(IF('C. Consumer Service Detail'!$K280="No Match","No",VLOOKUP('C. Consumer Service Detail'!$C280,'B. Consumer Budget'!$E$11:$F$2010,2,FALSE)),"")</f>
        <v/>
      </c>
      <c r="P280" s="77"/>
      <c r="Q280" s="77"/>
    </row>
    <row r="281" spans="2:17" x14ac:dyDescent="0.25">
      <c r="B281" s="186">
        <f t="shared" si="3"/>
        <v>271</v>
      </c>
      <c r="C281" s="183" t="str">
        <f t="array" ref="C281">IF(OR('C. Consumer Service Detail'!$D281="",'C. Consumer Service Detail'!$E281=""),"",INDEX('B. Consumer Budget'!$E$11:$E$2010,MATCH(1,IF('B. Consumer Budget'!$C$11:$C$2010='C. Consumer Service Detail'!$D281,IF('B. Consumer Budget'!$D$11:$D$2010='C. Consumer Service Detail'!$E281,1)),0)))</f>
        <v/>
      </c>
      <c r="D281" s="170"/>
      <c r="E281" s="81"/>
      <c r="F281" s="101"/>
      <c r="G281" s="197"/>
      <c r="H281" s="175" t="str">
        <f>IF('C. Consumer Service Detail'!$F281="","",IF('C. Consumer Service Detail'!$F281="",VLOOKUP('C. Consumer Service Detail'!$F281,'Table of Current Services'!$B$7:$F$36,'Table of Current Services'!$E$5,FALSE),VLOOKUP('C. Consumer Service Detail'!$F281,'Table of Current Services'!$B$7:$F$36,'Table of Current Services'!$D$5,FALSE)))</f>
        <v/>
      </c>
      <c r="I281" s="157"/>
      <c r="J281" s="146" t="str">
        <f t="shared" si="6"/>
        <v/>
      </c>
      <c r="K281" s="138" t="str">
        <f>IF('C. Consumer Service Detail'!$F281="","",IF('C. Consumer Service Detail'!$F281="",VLOOKUP('C. Consumer Service Detail'!$F281,'Table of Current Services'!$B$7:$F$36,'Table of Current Services'!$E$5,FALSE),VLOOKUP('C. Consumer Service Detail'!$F281,'Table of Current Services'!$B$7:$F$36,'Table of Current Services'!$E$5,FALSE)))</f>
        <v/>
      </c>
      <c r="L281" s="130" t="str">
        <f>IF('C. Consumer Service Detail'!$F281="","",IF(VLOOKUP('C. Consumer Service Detail'!$F281,'Table of Current Services'!$B$7:$F$36,'Table of Current Services'!$F$5,)="cost","Yes","No"))</f>
        <v/>
      </c>
      <c r="M281" s="130" t="str">
        <f>IFERROR(IF('C. Consumer Service Detail'!$K281="No Match","No",VLOOKUP('C. Consumer Service Detail'!$C281,'B. Consumer Budget'!$E$11:$F$2010,2,FALSE)),"")</f>
        <v/>
      </c>
      <c r="P281" s="77"/>
      <c r="Q281" s="77"/>
    </row>
    <row r="282" spans="2:17" x14ac:dyDescent="0.25">
      <c r="B282" s="186">
        <f t="shared" si="3"/>
        <v>272</v>
      </c>
      <c r="C282" s="183" t="str">
        <f t="array" ref="C282">IF(OR('C. Consumer Service Detail'!$D282="",'C. Consumer Service Detail'!$E282=""),"",INDEX('B. Consumer Budget'!$E$11:$E$2010,MATCH(1,IF('B. Consumer Budget'!$C$11:$C$2010='C. Consumer Service Detail'!$D282,IF('B. Consumer Budget'!$D$11:$D$2010='C. Consumer Service Detail'!$E282,1)),0)))</f>
        <v/>
      </c>
      <c r="D282" s="171"/>
      <c r="E282" s="79"/>
      <c r="F282" s="100"/>
      <c r="G282" s="196"/>
      <c r="H282" s="175" t="str">
        <f>IF('C. Consumer Service Detail'!$F282="","",IF('C. Consumer Service Detail'!$F282="",VLOOKUP('C. Consumer Service Detail'!$F282,'Table of Current Services'!$B$7:$F$36,'Table of Current Services'!$E$5,FALSE),VLOOKUP('C. Consumer Service Detail'!$F282,'Table of Current Services'!$B$7:$F$36,'Table of Current Services'!$D$5,FALSE)))</f>
        <v/>
      </c>
      <c r="I282" s="156"/>
      <c r="J282" s="146" t="str">
        <f t="shared" si="6"/>
        <v/>
      </c>
      <c r="K282" s="138" t="str">
        <f>IF('C. Consumer Service Detail'!$F282="","",IF('C. Consumer Service Detail'!$F282="",VLOOKUP('C. Consumer Service Detail'!$F282,'Table of Current Services'!$B$7:$F$36,'Table of Current Services'!$E$5,FALSE),VLOOKUP('C. Consumer Service Detail'!$F282,'Table of Current Services'!$B$7:$F$36,'Table of Current Services'!$E$5,FALSE)))</f>
        <v/>
      </c>
      <c r="L282" s="130" t="str">
        <f>IF('C. Consumer Service Detail'!$F282="","",IF(VLOOKUP('C. Consumer Service Detail'!$F282,'Table of Current Services'!$B$7:$F$36,'Table of Current Services'!$F$5,)="cost","Yes","No"))</f>
        <v/>
      </c>
      <c r="M282" s="130" t="str">
        <f>IFERROR(IF('C. Consumer Service Detail'!$K282="No Match","No",VLOOKUP('C. Consumer Service Detail'!$C282,'B. Consumer Budget'!$E$11:$F$2010,2,FALSE)),"")</f>
        <v/>
      </c>
      <c r="P282" s="77"/>
      <c r="Q282" s="77"/>
    </row>
    <row r="283" spans="2:17" x14ac:dyDescent="0.25">
      <c r="B283" s="186">
        <f t="shared" si="3"/>
        <v>273</v>
      </c>
      <c r="C283" s="183" t="str">
        <f t="array" ref="C283">IF(OR('C. Consumer Service Detail'!$D283="",'C. Consumer Service Detail'!$E283=""),"",INDEX('B. Consumer Budget'!$E$11:$E$2010,MATCH(1,IF('B. Consumer Budget'!$C$11:$C$2010='C. Consumer Service Detail'!$D283,IF('B. Consumer Budget'!$D$11:$D$2010='C. Consumer Service Detail'!$E283,1)),0)))</f>
        <v/>
      </c>
      <c r="D283" s="170"/>
      <c r="E283" s="81"/>
      <c r="F283" s="101"/>
      <c r="G283" s="197"/>
      <c r="H283" s="175" t="str">
        <f>IF('C. Consumer Service Detail'!$F283="","",IF('C. Consumer Service Detail'!$F283="",VLOOKUP('C. Consumer Service Detail'!$F283,'Table of Current Services'!$B$7:$F$36,'Table of Current Services'!$E$5,FALSE),VLOOKUP('C. Consumer Service Detail'!$F283,'Table of Current Services'!$B$7:$F$36,'Table of Current Services'!$D$5,FALSE)))</f>
        <v/>
      </c>
      <c r="I283" s="157"/>
      <c r="J283" s="146" t="str">
        <f t="shared" si="6"/>
        <v/>
      </c>
      <c r="K283" s="138" t="str">
        <f>IF('C. Consumer Service Detail'!$F283="","",IF('C. Consumer Service Detail'!$F283="",VLOOKUP('C. Consumer Service Detail'!$F283,'Table of Current Services'!$B$7:$F$36,'Table of Current Services'!$E$5,FALSE),VLOOKUP('C. Consumer Service Detail'!$F283,'Table of Current Services'!$B$7:$F$36,'Table of Current Services'!$E$5,FALSE)))</f>
        <v/>
      </c>
      <c r="L283" s="130" t="str">
        <f>IF('C. Consumer Service Detail'!$F283="","",IF(VLOOKUP('C. Consumer Service Detail'!$F283,'Table of Current Services'!$B$7:$F$36,'Table of Current Services'!$F$5,)="cost","Yes","No"))</f>
        <v/>
      </c>
      <c r="M283" s="130" t="str">
        <f>IFERROR(IF('C. Consumer Service Detail'!$K283="No Match","No",VLOOKUP('C. Consumer Service Detail'!$C283,'B. Consumer Budget'!$E$11:$F$2010,2,FALSE)),"")</f>
        <v/>
      </c>
      <c r="P283" s="77"/>
      <c r="Q283" s="77"/>
    </row>
    <row r="284" spans="2:17" x14ac:dyDescent="0.25">
      <c r="B284" s="186">
        <f t="shared" si="3"/>
        <v>274</v>
      </c>
      <c r="C284" s="183" t="str">
        <f t="array" ref="C284">IF(OR('C. Consumer Service Detail'!$D284="",'C. Consumer Service Detail'!$E284=""),"",INDEX('B. Consumer Budget'!$E$11:$E$2010,MATCH(1,IF('B. Consumer Budget'!$C$11:$C$2010='C. Consumer Service Detail'!$D284,IF('B. Consumer Budget'!$D$11:$D$2010='C. Consumer Service Detail'!$E284,1)),0)))</f>
        <v/>
      </c>
      <c r="D284" s="171"/>
      <c r="E284" s="79"/>
      <c r="F284" s="100"/>
      <c r="G284" s="196"/>
      <c r="H284" s="175" t="str">
        <f>IF('C. Consumer Service Detail'!$F284="","",IF('C. Consumer Service Detail'!$F284="",VLOOKUP('C. Consumer Service Detail'!$F284,'Table of Current Services'!$B$7:$F$36,'Table of Current Services'!$E$5,FALSE),VLOOKUP('C. Consumer Service Detail'!$F284,'Table of Current Services'!$B$7:$F$36,'Table of Current Services'!$D$5,FALSE)))</f>
        <v/>
      </c>
      <c r="I284" s="156"/>
      <c r="J284" s="146" t="str">
        <f t="shared" si="6"/>
        <v/>
      </c>
      <c r="K284" s="138" t="str">
        <f>IF('C. Consumer Service Detail'!$F284="","",IF('C. Consumer Service Detail'!$F284="",VLOOKUP('C. Consumer Service Detail'!$F284,'Table of Current Services'!$B$7:$F$36,'Table of Current Services'!$E$5,FALSE),VLOOKUP('C. Consumer Service Detail'!$F284,'Table of Current Services'!$B$7:$F$36,'Table of Current Services'!$E$5,FALSE)))</f>
        <v/>
      </c>
      <c r="L284" s="130" t="str">
        <f>IF('C. Consumer Service Detail'!$F284="","",IF(VLOOKUP('C. Consumer Service Detail'!$F284,'Table of Current Services'!$B$7:$F$36,'Table of Current Services'!$F$5,)="cost","Yes","No"))</f>
        <v/>
      </c>
      <c r="M284" s="130" t="str">
        <f>IFERROR(IF('C. Consumer Service Detail'!$K284="No Match","No",VLOOKUP('C. Consumer Service Detail'!$C284,'B. Consumer Budget'!$E$11:$F$2010,2,FALSE)),"")</f>
        <v/>
      </c>
      <c r="P284" s="77"/>
      <c r="Q284" s="77"/>
    </row>
    <row r="285" spans="2:17" x14ac:dyDescent="0.25">
      <c r="B285" s="186">
        <f t="shared" si="3"/>
        <v>275</v>
      </c>
      <c r="C285" s="183" t="str">
        <f t="array" ref="C285">IF(OR('C. Consumer Service Detail'!$D285="",'C. Consumer Service Detail'!$E285=""),"",INDEX('B. Consumer Budget'!$E$11:$E$2010,MATCH(1,IF('B. Consumer Budget'!$C$11:$C$2010='C. Consumer Service Detail'!$D285,IF('B. Consumer Budget'!$D$11:$D$2010='C. Consumer Service Detail'!$E285,1)),0)))</f>
        <v/>
      </c>
      <c r="D285" s="170"/>
      <c r="E285" s="81"/>
      <c r="F285" s="101"/>
      <c r="G285" s="197"/>
      <c r="H285" s="175" t="str">
        <f>IF('C. Consumer Service Detail'!$F285="","",IF('C. Consumer Service Detail'!$F285="",VLOOKUP('C. Consumer Service Detail'!$F285,'Table of Current Services'!$B$7:$F$36,'Table of Current Services'!$E$5,FALSE),VLOOKUP('C. Consumer Service Detail'!$F285,'Table of Current Services'!$B$7:$F$36,'Table of Current Services'!$D$5,FALSE)))</f>
        <v/>
      </c>
      <c r="I285" s="157"/>
      <c r="J285" s="146" t="str">
        <f t="shared" si="6"/>
        <v/>
      </c>
      <c r="K285" s="138" t="str">
        <f>IF('C. Consumer Service Detail'!$F285="","",IF('C. Consumer Service Detail'!$F285="",VLOOKUP('C. Consumer Service Detail'!$F285,'Table of Current Services'!$B$7:$F$36,'Table of Current Services'!$E$5,FALSE),VLOOKUP('C. Consumer Service Detail'!$F285,'Table of Current Services'!$B$7:$F$36,'Table of Current Services'!$E$5,FALSE)))</f>
        <v/>
      </c>
      <c r="L285" s="130" t="str">
        <f>IF('C. Consumer Service Detail'!$F285="","",IF(VLOOKUP('C. Consumer Service Detail'!$F285,'Table of Current Services'!$B$7:$F$36,'Table of Current Services'!$F$5,)="cost","Yes","No"))</f>
        <v/>
      </c>
      <c r="M285" s="130" t="str">
        <f>IFERROR(IF('C. Consumer Service Detail'!$K285="No Match","No",VLOOKUP('C. Consumer Service Detail'!$C285,'B. Consumer Budget'!$E$11:$F$2010,2,FALSE)),"")</f>
        <v/>
      </c>
      <c r="P285" s="77"/>
      <c r="Q285" s="77"/>
    </row>
    <row r="286" spans="2:17" x14ac:dyDescent="0.25">
      <c r="B286" s="186">
        <f t="shared" si="3"/>
        <v>276</v>
      </c>
      <c r="C286" s="183" t="str">
        <f t="array" ref="C286">IF(OR('C. Consumer Service Detail'!$D286="",'C. Consumer Service Detail'!$E286=""),"",INDEX('B. Consumer Budget'!$E$11:$E$2010,MATCH(1,IF('B. Consumer Budget'!$C$11:$C$2010='C. Consumer Service Detail'!$D286,IF('B. Consumer Budget'!$D$11:$D$2010='C. Consumer Service Detail'!$E286,1)),0)))</f>
        <v/>
      </c>
      <c r="D286" s="171"/>
      <c r="E286" s="79"/>
      <c r="F286" s="100"/>
      <c r="G286" s="196"/>
      <c r="H286" s="175" t="str">
        <f>IF('C. Consumer Service Detail'!$F286="","",IF('C. Consumer Service Detail'!$F286="",VLOOKUP('C. Consumer Service Detail'!$F286,'Table of Current Services'!$B$7:$F$36,'Table of Current Services'!$E$5,FALSE),VLOOKUP('C. Consumer Service Detail'!$F286,'Table of Current Services'!$B$7:$F$36,'Table of Current Services'!$D$5,FALSE)))</f>
        <v/>
      </c>
      <c r="I286" s="156"/>
      <c r="J286" s="146" t="str">
        <f t="shared" si="6"/>
        <v/>
      </c>
      <c r="K286" s="138" t="str">
        <f>IF('C. Consumer Service Detail'!$F286="","",IF('C. Consumer Service Detail'!$F286="",VLOOKUP('C. Consumer Service Detail'!$F286,'Table of Current Services'!$B$7:$F$36,'Table of Current Services'!$E$5,FALSE),VLOOKUP('C. Consumer Service Detail'!$F286,'Table of Current Services'!$B$7:$F$36,'Table of Current Services'!$E$5,FALSE)))</f>
        <v/>
      </c>
      <c r="L286" s="130" t="str">
        <f>IF('C. Consumer Service Detail'!$F286="","",IF(VLOOKUP('C. Consumer Service Detail'!$F286,'Table of Current Services'!$B$7:$F$36,'Table of Current Services'!$F$5,)="cost","Yes","No"))</f>
        <v/>
      </c>
      <c r="M286" s="130" t="str">
        <f>IFERROR(IF('C. Consumer Service Detail'!$K286="No Match","No",VLOOKUP('C. Consumer Service Detail'!$C286,'B. Consumer Budget'!$E$11:$F$2010,2,FALSE)),"")</f>
        <v/>
      </c>
      <c r="P286" s="77"/>
      <c r="Q286" s="77"/>
    </row>
    <row r="287" spans="2:17" x14ac:dyDescent="0.25">
      <c r="B287" s="186">
        <f t="shared" si="3"/>
        <v>277</v>
      </c>
      <c r="C287" s="183" t="str">
        <f t="array" ref="C287">IF(OR('C. Consumer Service Detail'!$D287="",'C. Consumer Service Detail'!$E287=""),"",INDEX('B. Consumer Budget'!$E$11:$E$2010,MATCH(1,IF('B. Consumer Budget'!$C$11:$C$2010='C. Consumer Service Detail'!$D287,IF('B. Consumer Budget'!$D$11:$D$2010='C. Consumer Service Detail'!$E287,1)),0)))</f>
        <v/>
      </c>
      <c r="D287" s="170"/>
      <c r="E287" s="81"/>
      <c r="F287" s="101"/>
      <c r="G287" s="197"/>
      <c r="H287" s="175" t="str">
        <f>IF('C. Consumer Service Detail'!$F287="","",IF('C. Consumer Service Detail'!$F287="",VLOOKUP('C. Consumer Service Detail'!$F287,'Table of Current Services'!$B$7:$F$36,'Table of Current Services'!$E$5,FALSE),VLOOKUP('C. Consumer Service Detail'!$F287,'Table of Current Services'!$B$7:$F$36,'Table of Current Services'!$D$5,FALSE)))</f>
        <v/>
      </c>
      <c r="I287" s="157"/>
      <c r="J287" s="146" t="str">
        <f t="shared" si="6"/>
        <v/>
      </c>
      <c r="K287" s="138" t="str">
        <f>IF('C. Consumer Service Detail'!$F287="","",IF('C. Consumer Service Detail'!$F287="",VLOOKUP('C. Consumer Service Detail'!$F287,'Table of Current Services'!$B$7:$F$36,'Table of Current Services'!$E$5,FALSE),VLOOKUP('C. Consumer Service Detail'!$F287,'Table of Current Services'!$B$7:$F$36,'Table of Current Services'!$E$5,FALSE)))</f>
        <v/>
      </c>
      <c r="L287" s="130" t="str">
        <f>IF('C. Consumer Service Detail'!$F287="","",IF(VLOOKUP('C. Consumer Service Detail'!$F287,'Table of Current Services'!$B$7:$F$36,'Table of Current Services'!$F$5,)="cost","Yes","No"))</f>
        <v/>
      </c>
      <c r="M287" s="130" t="str">
        <f>IFERROR(IF('C. Consumer Service Detail'!$K287="No Match","No",VLOOKUP('C. Consumer Service Detail'!$C287,'B. Consumer Budget'!$E$11:$F$2010,2,FALSE)),"")</f>
        <v/>
      </c>
      <c r="P287" s="77"/>
      <c r="Q287" s="77"/>
    </row>
    <row r="288" spans="2:17" x14ac:dyDescent="0.25">
      <c r="B288" s="186">
        <f t="shared" si="3"/>
        <v>278</v>
      </c>
      <c r="C288" s="183" t="str">
        <f t="array" ref="C288">IF(OR('C. Consumer Service Detail'!$D288="",'C. Consumer Service Detail'!$E288=""),"",INDEX('B. Consumer Budget'!$E$11:$E$2010,MATCH(1,IF('B. Consumer Budget'!$C$11:$C$2010='C. Consumer Service Detail'!$D288,IF('B. Consumer Budget'!$D$11:$D$2010='C. Consumer Service Detail'!$E288,1)),0)))</f>
        <v/>
      </c>
      <c r="D288" s="171"/>
      <c r="E288" s="79"/>
      <c r="F288" s="100"/>
      <c r="G288" s="196"/>
      <c r="H288" s="175" t="str">
        <f>IF('C. Consumer Service Detail'!$F288="","",IF('C. Consumer Service Detail'!$F288="",VLOOKUP('C. Consumer Service Detail'!$F288,'Table of Current Services'!$B$7:$F$36,'Table of Current Services'!$E$5,FALSE),VLOOKUP('C. Consumer Service Detail'!$F288,'Table of Current Services'!$B$7:$F$36,'Table of Current Services'!$D$5,FALSE)))</f>
        <v/>
      </c>
      <c r="I288" s="156"/>
      <c r="J288" s="146" t="str">
        <f t="shared" si="6"/>
        <v/>
      </c>
      <c r="K288" s="138" t="str">
        <f>IF('C. Consumer Service Detail'!$F288="","",IF('C. Consumer Service Detail'!$F288="",VLOOKUP('C. Consumer Service Detail'!$F288,'Table of Current Services'!$B$7:$F$36,'Table of Current Services'!$E$5,FALSE),VLOOKUP('C. Consumer Service Detail'!$F288,'Table of Current Services'!$B$7:$F$36,'Table of Current Services'!$E$5,FALSE)))</f>
        <v/>
      </c>
      <c r="L288" s="130" t="str">
        <f>IF('C. Consumer Service Detail'!$F288="","",IF(VLOOKUP('C. Consumer Service Detail'!$F288,'Table of Current Services'!$B$7:$F$36,'Table of Current Services'!$F$5,)="cost","Yes","No"))</f>
        <v/>
      </c>
      <c r="M288" s="130" t="str">
        <f>IFERROR(IF('C. Consumer Service Detail'!$K288="No Match","No",VLOOKUP('C. Consumer Service Detail'!$C288,'B. Consumer Budget'!$E$11:$F$2010,2,FALSE)),"")</f>
        <v/>
      </c>
      <c r="P288" s="77"/>
      <c r="Q288" s="77"/>
    </row>
    <row r="289" spans="2:17" x14ac:dyDescent="0.25">
      <c r="B289" s="186">
        <f t="shared" si="3"/>
        <v>279</v>
      </c>
      <c r="C289" s="183" t="str">
        <f t="array" ref="C289">IF(OR('C. Consumer Service Detail'!$D289="",'C. Consumer Service Detail'!$E289=""),"",INDEX('B. Consumer Budget'!$E$11:$E$2010,MATCH(1,IF('B. Consumer Budget'!$C$11:$C$2010='C. Consumer Service Detail'!$D289,IF('B. Consumer Budget'!$D$11:$D$2010='C. Consumer Service Detail'!$E289,1)),0)))</f>
        <v/>
      </c>
      <c r="D289" s="170"/>
      <c r="E289" s="81"/>
      <c r="F289" s="101"/>
      <c r="G289" s="197"/>
      <c r="H289" s="175" t="str">
        <f>IF('C. Consumer Service Detail'!$F289="","",IF('C. Consumer Service Detail'!$F289="",VLOOKUP('C. Consumer Service Detail'!$F289,'Table of Current Services'!$B$7:$F$36,'Table of Current Services'!$E$5,FALSE),VLOOKUP('C. Consumer Service Detail'!$F289,'Table of Current Services'!$B$7:$F$36,'Table of Current Services'!$D$5,FALSE)))</f>
        <v/>
      </c>
      <c r="I289" s="157"/>
      <c r="J289" s="146" t="str">
        <f t="shared" si="6"/>
        <v/>
      </c>
      <c r="K289" s="138" t="str">
        <f>IF('C. Consumer Service Detail'!$F289="","",IF('C. Consumer Service Detail'!$F289="",VLOOKUP('C. Consumer Service Detail'!$F289,'Table of Current Services'!$B$7:$F$36,'Table of Current Services'!$E$5,FALSE),VLOOKUP('C. Consumer Service Detail'!$F289,'Table of Current Services'!$B$7:$F$36,'Table of Current Services'!$E$5,FALSE)))</f>
        <v/>
      </c>
      <c r="L289" s="130" t="str">
        <f>IF('C. Consumer Service Detail'!$F289="","",IF(VLOOKUP('C. Consumer Service Detail'!$F289,'Table of Current Services'!$B$7:$F$36,'Table of Current Services'!$F$5,)="cost","Yes","No"))</f>
        <v/>
      </c>
      <c r="M289" s="130" t="str">
        <f>IFERROR(IF('C. Consumer Service Detail'!$K289="No Match","No",VLOOKUP('C. Consumer Service Detail'!$C289,'B. Consumer Budget'!$E$11:$F$2010,2,FALSE)),"")</f>
        <v/>
      </c>
      <c r="P289" s="77"/>
      <c r="Q289" s="77"/>
    </row>
    <row r="290" spans="2:17" x14ac:dyDescent="0.25">
      <c r="B290" s="186">
        <f t="shared" si="3"/>
        <v>280</v>
      </c>
      <c r="C290" s="183" t="str">
        <f t="array" ref="C290">IF(OR('C. Consumer Service Detail'!$D290="",'C. Consumer Service Detail'!$E290=""),"",INDEX('B. Consumer Budget'!$E$11:$E$2010,MATCH(1,IF('B. Consumer Budget'!$C$11:$C$2010='C. Consumer Service Detail'!$D290,IF('B. Consumer Budget'!$D$11:$D$2010='C. Consumer Service Detail'!$E290,1)),0)))</f>
        <v/>
      </c>
      <c r="D290" s="171"/>
      <c r="E290" s="79"/>
      <c r="F290" s="100"/>
      <c r="G290" s="196"/>
      <c r="H290" s="175" t="str">
        <f>IF('C. Consumer Service Detail'!$F290="","",IF('C. Consumer Service Detail'!$F290="",VLOOKUP('C. Consumer Service Detail'!$F290,'Table of Current Services'!$B$7:$F$36,'Table of Current Services'!$E$5,FALSE),VLOOKUP('C. Consumer Service Detail'!$F290,'Table of Current Services'!$B$7:$F$36,'Table of Current Services'!$D$5,FALSE)))</f>
        <v/>
      </c>
      <c r="I290" s="156"/>
      <c r="J290" s="146" t="str">
        <f t="shared" si="6"/>
        <v/>
      </c>
      <c r="K290" s="138" t="str">
        <f>IF('C. Consumer Service Detail'!$F290="","",IF('C. Consumer Service Detail'!$F290="",VLOOKUP('C. Consumer Service Detail'!$F290,'Table of Current Services'!$B$7:$F$36,'Table of Current Services'!$E$5,FALSE),VLOOKUP('C. Consumer Service Detail'!$F290,'Table of Current Services'!$B$7:$F$36,'Table of Current Services'!$E$5,FALSE)))</f>
        <v/>
      </c>
      <c r="L290" s="130" t="str">
        <f>IF('C. Consumer Service Detail'!$F290="","",IF(VLOOKUP('C. Consumer Service Detail'!$F290,'Table of Current Services'!$B$7:$F$36,'Table of Current Services'!$F$5,)="cost","Yes","No"))</f>
        <v/>
      </c>
      <c r="M290" s="130" t="str">
        <f>IFERROR(IF('C. Consumer Service Detail'!$K290="No Match","No",VLOOKUP('C. Consumer Service Detail'!$C290,'B. Consumer Budget'!$E$11:$F$2010,2,FALSE)),"")</f>
        <v/>
      </c>
      <c r="P290" s="77"/>
      <c r="Q290" s="77"/>
    </row>
    <row r="291" spans="2:17" x14ac:dyDescent="0.25">
      <c r="B291" s="186">
        <f t="shared" si="3"/>
        <v>281</v>
      </c>
      <c r="C291" s="183" t="str">
        <f t="array" ref="C291">IF(OR('C. Consumer Service Detail'!$D291="",'C. Consumer Service Detail'!$E291=""),"",INDEX('B. Consumer Budget'!$E$11:$E$2010,MATCH(1,IF('B. Consumer Budget'!$C$11:$C$2010='C. Consumer Service Detail'!$D291,IF('B. Consumer Budget'!$D$11:$D$2010='C. Consumer Service Detail'!$E291,1)),0)))</f>
        <v/>
      </c>
      <c r="D291" s="170"/>
      <c r="E291" s="81"/>
      <c r="F291" s="101"/>
      <c r="G291" s="197"/>
      <c r="H291" s="175" t="str">
        <f>IF('C. Consumer Service Detail'!$F291="","",IF('C. Consumer Service Detail'!$F291="",VLOOKUP('C. Consumer Service Detail'!$F291,'Table of Current Services'!$B$7:$F$36,'Table of Current Services'!$E$5,FALSE),VLOOKUP('C. Consumer Service Detail'!$F291,'Table of Current Services'!$B$7:$F$36,'Table of Current Services'!$D$5,FALSE)))</f>
        <v/>
      </c>
      <c r="I291" s="157"/>
      <c r="J291" s="146" t="str">
        <f t="shared" si="6"/>
        <v/>
      </c>
      <c r="K291" s="138" t="str">
        <f>IF('C. Consumer Service Detail'!$F291="","",IF('C. Consumer Service Detail'!$F291="",VLOOKUP('C. Consumer Service Detail'!$F291,'Table of Current Services'!$B$7:$F$36,'Table of Current Services'!$E$5,FALSE),VLOOKUP('C. Consumer Service Detail'!$F291,'Table of Current Services'!$B$7:$F$36,'Table of Current Services'!$E$5,FALSE)))</f>
        <v/>
      </c>
      <c r="L291" s="130" t="str">
        <f>IF('C. Consumer Service Detail'!$F291="","",IF(VLOOKUP('C. Consumer Service Detail'!$F291,'Table of Current Services'!$B$7:$F$36,'Table of Current Services'!$F$5,)="cost","Yes","No"))</f>
        <v/>
      </c>
      <c r="M291" s="130" t="str">
        <f>IFERROR(IF('C. Consumer Service Detail'!$K291="No Match","No",VLOOKUP('C. Consumer Service Detail'!$C291,'B. Consumer Budget'!$E$11:$F$2010,2,FALSE)),"")</f>
        <v/>
      </c>
      <c r="P291" s="77"/>
      <c r="Q291" s="77"/>
    </row>
    <row r="292" spans="2:17" x14ac:dyDescent="0.25">
      <c r="B292" s="186">
        <f t="shared" si="3"/>
        <v>282</v>
      </c>
      <c r="C292" s="183" t="str">
        <f t="array" ref="C292">IF(OR('C. Consumer Service Detail'!$D292="",'C. Consumer Service Detail'!$E292=""),"",INDEX('B. Consumer Budget'!$E$11:$E$2010,MATCH(1,IF('B. Consumer Budget'!$C$11:$C$2010='C. Consumer Service Detail'!$D292,IF('B. Consumer Budget'!$D$11:$D$2010='C. Consumer Service Detail'!$E292,1)),0)))</f>
        <v/>
      </c>
      <c r="D292" s="171"/>
      <c r="E292" s="79"/>
      <c r="F292" s="100"/>
      <c r="G292" s="196"/>
      <c r="H292" s="175" t="str">
        <f>IF('C. Consumer Service Detail'!$F292="","",IF('C. Consumer Service Detail'!$F292="",VLOOKUP('C. Consumer Service Detail'!$F292,'Table of Current Services'!$B$7:$F$36,'Table of Current Services'!$E$5,FALSE),VLOOKUP('C. Consumer Service Detail'!$F292,'Table of Current Services'!$B$7:$F$36,'Table of Current Services'!$D$5,FALSE)))</f>
        <v/>
      </c>
      <c r="I292" s="156"/>
      <c r="J292" s="146" t="str">
        <f t="shared" si="6"/>
        <v/>
      </c>
      <c r="K292" s="138" t="str">
        <f>IF('C. Consumer Service Detail'!$F292="","",IF('C. Consumer Service Detail'!$F292="",VLOOKUP('C. Consumer Service Detail'!$F292,'Table of Current Services'!$B$7:$F$36,'Table of Current Services'!$E$5,FALSE),VLOOKUP('C. Consumer Service Detail'!$F292,'Table of Current Services'!$B$7:$F$36,'Table of Current Services'!$E$5,FALSE)))</f>
        <v/>
      </c>
      <c r="L292" s="130" t="str">
        <f>IF('C. Consumer Service Detail'!$F292="","",IF(VLOOKUP('C. Consumer Service Detail'!$F292,'Table of Current Services'!$B$7:$F$36,'Table of Current Services'!$F$5,)="cost","Yes","No"))</f>
        <v/>
      </c>
      <c r="M292" s="130" t="str">
        <f>IFERROR(IF('C. Consumer Service Detail'!$K292="No Match","No",VLOOKUP('C. Consumer Service Detail'!$C292,'B. Consumer Budget'!$E$11:$F$2010,2,FALSE)),"")</f>
        <v/>
      </c>
      <c r="P292" s="77"/>
      <c r="Q292" s="77"/>
    </row>
    <row r="293" spans="2:17" x14ac:dyDescent="0.25">
      <c r="B293" s="186">
        <f t="shared" si="3"/>
        <v>283</v>
      </c>
      <c r="C293" s="183" t="str">
        <f t="array" ref="C293">IF(OR('C. Consumer Service Detail'!$D293="",'C. Consumer Service Detail'!$E293=""),"",INDEX('B. Consumer Budget'!$E$11:$E$2010,MATCH(1,IF('B. Consumer Budget'!$C$11:$C$2010='C. Consumer Service Detail'!$D293,IF('B. Consumer Budget'!$D$11:$D$2010='C. Consumer Service Detail'!$E293,1)),0)))</f>
        <v/>
      </c>
      <c r="D293" s="170"/>
      <c r="E293" s="81"/>
      <c r="F293" s="101"/>
      <c r="G293" s="197"/>
      <c r="H293" s="175" t="str">
        <f>IF('C. Consumer Service Detail'!$F293="","",IF('C. Consumer Service Detail'!$F293="",VLOOKUP('C. Consumer Service Detail'!$F293,'Table of Current Services'!$B$7:$F$36,'Table of Current Services'!$E$5,FALSE),VLOOKUP('C. Consumer Service Detail'!$F293,'Table of Current Services'!$B$7:$F$36,'Table of Current Services'!$D$5,FALSE)))</f>
        <v/>
      </c>
      <c r="I293" s="157"/>
      <c r="J293" s="146" t="str">
        <f t="shared" si="6"/>
        <v/>
      </c>
      <c r="K293" s="138" t="str">
        <f>IF('C. Consumer Service Detail'!$F293="","",IF('C. Consumer Service Detail'!$F293="",VLOOKUP('C. Consumer Service Detail'!$F293,'Table of Current Services'!$B$7:$F$36,'Table of Current Services'!$E$5,FALSE),VLOOKUP('C. Consumer Service Detail'!$F293,'Table of Current Services'!$B$7:$F$36,'Table of Current Services'!$E$5,FALSE)))</f>
        <v/>
      </c>
      <c r="L293" s="130" t="str">
        <f>IF('C. Consumer Service Detail'!$F293="","",IF(VLOOKUP('C. Consumer Service Detail'!$F293,'Table of Current Services'!$B$7:$F$36,'Table of Current Services'!$F$5,)="cost","Yes","No"))</f>
        <v/>
      </c>
      <c r="M293" s="130" t="str">
        <f>IFERROR(IF('C. Consumer Service Detail'!$K293="No Match","No",VLOOKUP('C. Consumer Service Detail'!$C293,'B. Consumer Budget'!$E$11:$F$2010,2,FALSE)),"")</f>
        <v/>
      </c>
      <c r="P293" s="77"/>
      <c r="Q293" s="77"/>
    </row>
    <row r="294" spans="2:17" x14ac:dyDescent="0.25">
      <c r="B294" s="186">
        <f t="shared" si="3"/>
        <v>284</v>
      </c>
      <c r="C294" s="183" t="str">
        <f t="array" ref="C294">IF(OR('C. Consumer Service Detail'!$D294="",'C. Consumer Service Detail'!$E294=""),"",INDEX('B. Consumer Budget'!$E$11:$E$2010,MATCH(1,IF('B. Consumer Budget'!$C$11:$C$2010='C. Consumer Service Detail'!$D294,IF('B. Consumer Budget'!$D$11:$D$2010='C. Consumer Service Detail'!$E294,1)),0)))</f>
        <v/>
      </c>
      <c r="D294" s="171"/>
      <c r="E294" s="79"/>
      <c r="F294" s="100"/>
      <c r="G294" s="196"/>
      <c r="H294" s="175" t="str">
        <f>IF('C. Consumer Service Detail'!$F294="","",IF('C. Consumer Service Detail'!$F294="",VLOOKUP('C. Consumer Service Detail'!$F294,'Table of Current Services'!$B$7:$F$36,'Table of Current Services'!$E$5,FALSE),VLOOKUP('C. Consumer Service Detail'!$F294,'Table of Current Services'!$B$7:$F$36,'Table of Current Services'!$D$5,FALSE)))</f>
        <v/>
      </c>
      <c r="I294" s="156"/>
      <c r="J294" s="146" t="str">
        <f t="shared" si="6"/>
        <v/>
      </c>
      <c r="K294" s="138" t="str">
        <f>IF('C. Consumer Service Detail'!$F294="","",IF('C. Consumer Service Detail'!$F294="",VLOOKUP('C. Consumer Service Detail'!$F294,'Table of Current Services'!$B$7:$F$36,'Table of Current Services'!$E$5,FALSE),VLOOKUP('C. Consumer Service Detail'!$F294,'Table of Current Services'!$B$7:$F$36,'Table of Current Services'!$E$5,FALSE)))</f>
        <v/>
      </c>
      <c r="L294" s="130" t="str">
        <f>IF('C. Consumer Service Detail'!$F294="","",IF(VLOOKUP('C. Consumer Service Detail'!$F294,'Table of Current Services'!$B$7:$F$36,'Table of Current Services'!$F$5,)="cost","Yes","No"))</f>
        <v/>
      </c>
      <c r="M294" s="130" t="str">
        <f>IFERROR(IF('C. Consumer Service Detail'!$K294="No Match","No",VLOOKUP('C. Consumer Service Detail'!$C294,'B. Consumer Budget'!$E$11:$F$2010,2,FALSE)),"")</f>
        <v/>
      </c>
      <c r="P294" s="77"/>
      <c r="Q294" s="77"/>
    </row>
    <row r="295" spans="2:17" x14ac:dyDescent="0.25">
      <c r="B295" s="186">
        <f t="shared" si="3"/>
        <v>285</v>
      </c>
      <c r="C295" s="183" t="str">
        <f t="array" ref="C295">IF(OR('C. Consumer Service Detail'!$D295="",'C. Consumer Service Detail'!$E295=""),"",INDEX('B. Consumer Budget'!$E$11:$E$2010,MATCH(1,IF('B. Consumer Budget'!$C$11:$C$2010='C. Consumer Service Detail'!$D295,IF('B. Consumer Budget'!$D$11:$D$2010='C. Consumer Service Detail'!$E295,1)),0)))</f>
        <v/>
      </c>
      <c r="D295" s="170"/>
      <c r="E295" s="81"/>
      <c r="F295" s="101"/>
      <c r="G295" s="197"/>
      <c r="H295" s="175" t="str">
        <f>IF('C. Consumer Service Detail'!$F295="","",IF('C. Consumer Service Detail'!$F295="",VLOOKUP('C. Consumer Service Detail'!$F295,'Table of Current Services'!$B$7:$F$36,'Table of Current Services'!$E$5,FALSE),VLOOKUP('C. Consumer Service Detail'!$F295,'Table of Current Services'!$B$7:$F$36,'Table of Current Services'!$D$5,FALSE)))</f>
        <v/>
      </c>
      <c r="I295" s="157"/>
      <c r="J295" s="146" t="str">
        <f t="shared" si="6"/>
        <v/>
      </c>
      <c r="K295" s="138" t="str">
        <f>IF('C. Consumer Service Detail'!$F295="","",IF('C. Consumer Service Detail'!$F295="",VLOOKUP('C. Consumer Service Detail'!$F295,'Table of Current Services'!$B$7:$F$36,'Table of Current Services'!$E$5,FALSE),VLOOKUP('C. Consumer Service Detail'!$F295,'Table of Current Services'!$B$7:$F$36,'Table of Current Services'!$E$5,FALSE)))</f>
        <v/>
      </c>
      <c r="L295" s="130" t="str">
        <f>IF('C. Consumer Service Detail'!$F295="","",IF(VLOOKUP('C. Consumer Service Detail'!$F295,'Table of Current Services'!$B$7:$F$36,'Table of Current Services'!$F$5,)="cost","Yes","No"))</f>
        <v/>
      </c>
      <c r="M295" s="130" t="str">
        <f>IFERROR(IF('C. Consumer Service Detail'!$K295="No Match","No",VLOOKUP('C. Consumer Service Detail'!$C295,'B. Consumer Budget'!$E$11:$F$2010,2,FALSE)),"")</f>
        <v/>
      </c>
      <c r="P295" s="77"/>
      <c r="Q295" s="77"/>
    </row>
    <row r="296" spans="2:17" x14ac:dyDescent="0.25">
      <c r="B296" s="186">
        <f t="shared" si="3"/>
        <v>286</v>
      </c>
      <c r="C296" s="183" t="str">
        <f t="array" ref="C296">IF(OR('C. Consumer Service Detail'!$D296="",'C. Consumer Service Detail'!$E296=""),"",INDEX('B. Consumer Budget'!$E$11:$E$2010,MATCH(1,IF('B. Consumer Budget'!$C$11:$C$2010='C. Consumer Service Detail'!$D296,IF('B. Consumer Budget'!$D$11:$D$2010='C. Consumer Service Detail'!$E296,1)),0)))</f>
        <v/>
      </c>
      <c r="D296" s="171"/>
      <c r="E296" s="79"/>
      <c r="F296" s="100"/>
      <c r="G296" s="196"/>
      <c r="H296" s="175" t="str">
        <f>IF('C. Consumer Service Detail'!$F296="","",IF('C. Consumer Service Detail'!$F296="",VLOOKUP('C. Consumer Service Detail'!$F296,'Table of Current Services'!$B$7:$F$36,'Table of Current Services'!$E$5,FALSE),VLOOKUP('C. Consumer Service Detail'!$F296,'Table of Current Services'!$B$7:$F$36,'Table of Current Services'!$D$5,FALSE)))</f>
        <v/>
      </c>
      <c r="I296" s="156"/>
      <c r="J296" s="146" t="str">
        <f t="shared" si="6"/>
        <v/>
      </c>
      <c r="K296" s="138" t="str">
        <f>IF('C. Consumer Service Detail'!$F296="","",IF('C. Consumer Service Detail'!$F296="",VLOOKUP('C. Consumer Service Detail'!$F296,'Table of Current Services'!$B$7:$F$36,'Table of Current Services'!$E$5,FALSE),VLOOKUP('C. Consumer Service Detail'!$F296,'Table of Current Services'!$B$7:$F$36,'Table of Current Services'!$E$5,FALSE)))</f>
        <v/>
      </c>
      <c r="L296" s="130" t="str">
        <f>IF('C. Consumer Service Detail'!$F296="","",IF(VLOOKUP('C. Consumer Service Detail'!$F296,'Table of Current Services'!$B$7:$F$36,'Table of Current Services'!$F$5,)="cost","Yes","No"))</f>
        <v/>
      </c>
      <c r="M296" s="130" t="str">
        <f>IFERROR(IF('C. Consumer Service Detail'!$K296="No Match","No",VLOOKUP('C. Consumer Service Detail'!$C296,'B. Consumer Budget'!$E$11:$F$2010,2,FALSE)),"")</f>
        <v/>
      </c>
      <c r="P296" s="77"/>
      <c r="Q296" s="77"/>
    </row>
    <row r="297" spans="2:17" x14ac:dyDescent="0.25">
      <c r="B297" s="186">
        <f t="shared" si="3"/>
        <v>287</v>
      </c>
      <c r="C297" s="183" t="str">
        <f t="array" ref="C297">IF(OR('C. Consumer Service Detail'!$D297="",'C. Consumer Service Detail'!$E297=""),"",INDEX('B. Consumer Budget'!$E$11:$E$2010,MATCH(1,IF('B. Consumer Budget'!$C$11:$C$2010='C. Consumer Service Detail'!$D297,IF('B. Consumer Budget'!$D$11:$D$2010='C. Consumer Service Detail'!$E297,1)),0)))</f>
        <v/>
      </c>
      <c r="D297" s="170"/>
      <c r="E297" s="81"/>
      <c r="F297" s="101"/>
      <c r="G297" s="197"/>
      <c r="H297" s="175" t="str">
        <f>IF('C. Consumer Service Detail'!$F297="","",IF('C. Consumer Service Detail'!$F297="",VLOOKUP('C. Consumer Service Detail'!$F297,'Table of Current Services'!$B$7:$F$36,'Table of Current Services'!$E$5,FALSE),VLOOKUP('C. Consumer Service Detail'!$F297,'Table of Current Services'!$B$7:$F$36,'Table of Current Services'!$D$5,FALSE)))</f>
        <v/>
      </c>
      <c r="I297" s="157"/>
      <c r="J297" s="146" t="str">
        <f t="shared" si="6"/>
        <v/>
      </c>
      <c r="K297" s="138" t="str">
        <f>IF('C. Consumer Service Detail'!$F297="","",IF('C. Consumer Service Detail'!$F297="",VLOOKUP('C. Consumer Service Detail'!$F297,'Table of Current Services'!$B$7:$F$36,'Table of Current Services'!$E$5,FALSE),VLOOKUP('C. Consumer Service Detail'!$F297,'Table of Current Services'!$B$7:$F$36,'Table of Current Services'!$E$5,FALSE)))</f>
        <v/>
      </c>
      <c r="L297" s="130" t="str">
        <f>IF('C. Consumer Service Detail'!$F297="","",IF(VLOOKUP('C. Consumer Service Detail'!$F297,'Table of Current Services'!$B$7:$F$36,'Table of Current Services'!$F$5,)="cost","Yes","No"))</f>
        <v/>
      </c>
      <c r="M297" s="130" t="str">
        <f>IFERROR(IF('C. Consumer Service Detail'!$K297="No Match","No",VLOOKUP('C. Consumer Service Detail'!$C297,'B. Consumer Budget'!$E$11:$F$2010,2,FALSE)),"")</f>
        <v/>
      </c>
      <c r="P297" s="77"/>
      <c r="Q297" s="77"/>
    </row>
    <row r="298" spans="2:17" x14ac:dyDescent="0.25">
      <c r="B298" s="186">
        <f t="shared" si="3"/>
        <v>288</v>
      </c>
      <c r="C298" s="183" t="str">
        <f t="array" ref="C298">IF(OR('C. Consumer Service Detail'!$D298="",'C. Consumer Service Detail'!$E298=""),"",INDEX('B. Consumer Budget'!$E$11:$E$2010,MATCH(1,IF('B. Consumer Budget'!$C$11:$C$2010='C. Consumer Service Detail'!$D298,IF('B. Consumer Budget'!$D$11:$D$2010='C. Consumer Service Detail'!$E298,1)),0)))</f>
        <v/>
      </c>
      <c r="D298" s="171"/>
      <c r="E298" s="79"/>
      <c r="F298" s="100"/>
      <c r="G298" s="196"/>
      <c r="H298" s="175" t="str">
        <f>IF('C. Consumer Service Detail'!$F298="","",IF('C. Consumer Service Detail'!$F298="",VLOOKUP('C. Consumer Service Detail'!$F298,'Table of Current Services'!$B$7:$F$36,'Table of Current Services'!$E$5,FALSE),VLOOKUP('C. Consumer Service Detail'!$F298,'Table of Current Services'!$B$7:$F$36,'Table of Current Services'!$D$5,FALSE)))</f>
        <v/>
      </c>
      <c r="I298" s="156"/>
      <c r="J298" s="146" t="str">
        <f t="shared" si="6"/>
        <v/>
      </c>
      <c r="K298" s="138" t="str">
        <f>IF('C. Consumer Service Detail'!$F298="","",IF('C. Consumer Service Detail'!$F298="",VLOOKUP('C. Consumer Service Detail'!$F298,'Table of Current Services'!$B$7:$F$36,'Table of Current Services'!$E$5,FALSE),VLOOKUP('C. Consumer Service Detail'!$F298,'Table of Current Services'!$B$7:$F$36,'Table of Current Services'!$E$5,FALSE)))</f>
        <v/>
      </c>
      <c r="L298" s="130" t="str">
        <f>IF('C. Consumer Service Detail'!$F298="","",IF(VLOOKUP('C. Consumer Service Detail'!$F298,'Table of Current Services'!$B$7:$F$36,'Table of Current Services'!$F$5,)="cost","Yes","No"))</f>
        <v/>
      </c>
      <c r="M298" s="130" t="str">
        <f>IFERROR(IF('C. Consumer Service Detail'!$K298="No Match","No",VLOOKUP('C. Consumer Service Detail'!$C298,'B. Consumer Budget'!$E$11:$F$2010,2,FALSE)),"")</f>
        <v/>
      </c>
      <c r="P298" s="77"/>
      <c r="Q298" s="77"/>
    </row>
    <row r="299" spans="2:17" x14ac:dyDescent="0.25">
      <c r="B299" s="186">
        <f t="shared" si="3"/>
        <v>289</v>
      </c>
      <c r="C299" s="183" t="str">
        <f t="array" ref="C299">IF(OR('C. Consumer Service Detail'!$D299="",'C. Consumer Service Detail'!$E299=""),"",INDEX('B. Consumer Budget'!$E$11:$E$2010,MATCH(1,IF('B. Consumer Budget'!$C$11:$C$2010='C. Consumer Service Detail'!$D299,IF('B. Consumer Budget'!$D$11:$D$2010='C. Consumer Service Detail'!$E299,1)),0)))</f>
        <v/>
      </c>
      <c r="D299" s="170"/>
      <c r="E299" s="81"/>
      <c r="F299" s="101"/>
      <c r="G299" s="197"/>
      <c r="H299" s="175" t="str">
        <f>IF('C. Consumer Service Detail'!$F299="","",IF('C. Consumer Service Detail'!$F299="",VLOOKUP('C. Consumer Service Detail'!$F299,'Table of Current Services'!$B$7:$F$36,'Table of Current Services'!$E$5,FALSE),VLOOKUP('C. Consumer Service Detail'!$F299,'Table of Current Services'!$B$7:$F$36,'Table of Current Services'!$D$5,FALSE)))</f>
        <v/>
      </c>
      <c r="I299" s="157"/>
      <c r="J299" s="146" t="str">
        <f t="shared" si="6"/>
        <v/>
      </c>
      <c r="K299" s="138" t="str">
        <f>IF('C. Consumer Service Detail'!$F299="","",IF('C. Consumer Service Detail'!$F299="",VLOOKUP('C. Consumer Service Detail'!$F299,'Table of Current Services'!$B$7:$F$36,'Table of Current Services'!$E$5,FALSE),VLOOKUP('C. Consumer Service Detail'!$F299,'Table of Current Services'!$B$7:$F$36,'Table of Current Services'!$E$5,FALSE)))</f>
        <v/>
      </c>
      <c r="L299" s="130" t="str">
        <f>IF('C. Consumer Service Detail'!$F299="","",IF(VLOOKUP('C. Consumer Service Detail'!$F299,'Table of Current Services'!$B$7:$F$36,'Table of Current Services'!$F$5,)="cost","Yes","No"))</f>
        <v/>
      </c>
      <c r="M299" s="130" t="str">
        <f>IFERROR(IF('C. Consumer Service Detail'!$K299="No Match","No",VLOOKUP('C. Consumer Service Detail'!$C299,'B. Consumer Budget'!$E$11:$F$2010,2,FALSE)),"")</f>
        <v/>
      </c>
      <c r="P299" s="77"/>
      <c r="Q299" s="77"/>
    </row>
    <row r="300" spans="2:17" x14ac:dyDescent="0.25">
      <c r="B300" s="186">
        <f t="shared" si="3"/>
        <v>290</v>
      </c>
      <c r="C300" s="183" t="str">
        <f t="array" ref="C300">IF(OR('C. Consumer Service Detail'!$D300="",'C. Consumer Service Detail'!$E300=""),"",INDEX('B. Consumer Budget'!$E$11:$E$2010,MATCH(1,IF('B. Consumer Budget'!$C$11:$C$2010='C. Consumer Service Detail'!$D300,IF('B. Consumer Budget'!$D$11:$D$2010='C. Consumer Service Detail'!$E300,1)),0)))</f>
        <v/>
      </c>
      <c r="D300" s="171"/>
      <c r="E300" s="79"/>
      <c r="F300" s="100"/>
      <c r="G300" s="196"/>
      <c r="H300" s="175" t="str">
        <f>IF('C. Consumer Service Detail'!$F300="","",IF('C. Consumer Service Detail'!$F300="",VLOOKUP('C. Consumer Service Detail'!$F300,'Table of Current Services'!$B$7:$F$36,'Table of Current Services'!$E$5,FALSE),VLOOKUP('C. Consumer Service Detail'!$F300,'Table of Current Services'!$B$7:$F$36,'Table of Current Services'!$D$5,FALSE)))</f>
        <v/>
      </c>
      <c r="I300" s="156"/>
      <c r="J300" s="146" t="str">
        <f t="shared" si="6"/>
        <v/>
      </c>
      <c r="K300" s="138" t="str">
        <f>IF('C. Consumer Service Detail'!$F300="","",IF('C. Consumer Service Detail'!$F300="",VLOOKUP('C. Consumer Service Detail'!$F300,'Table of Current Services'!$B$7:$F$36,'Table of Current Services'!$E$5,FALSE),VLOOKUP('C. Consumer Service Detail'!$F300,'Table of Current Services'!$B$7:$F$36,'Table of Current Services'!$E$5,FALSE)))</f>
        <v/>
      </c>
      <c r="L300" s="130" t="str">
        <f>IF('C. Consumer Service Detail'!$F300="","",IF(VLOOKUP('C. Consumer Service Detail'!$F300,'Table of Current Services'!$B$7:$F$36,'Table of Current Services'!$F$5,)="cost","Yes","No"))</f>
        <v/>
      </c>
      <c r="M300" s="130" t="str">
        <f>IFERROR(IF('C. Consumer Service Detail'!$K300="No Match","No",VLOOKUP('C. Consumer Service Detail'!$C300,'B. Consumer Budget'!$E$11:$F$2010,2,FALSE)),"")</f>
        <v/>
      </c>
      <c r="P300" s="77"/>
      <c r="Q300" s="77"/>
    </row>
    <row r="301" spans="2:17" x14ac:dyDescent="0.25">
      <c r="B301" s="186">
        <f t="shared" si="3"/>
        <v>291</v>
      </c>
      <c r="C301" s="183" t="str">
        <f t="array" ref="C301">IF(OR('C. Consumer Service Detail'!$D301="",'C. Consumer Service Detail'!$E301=""),"",INDEX('B. Consumer Budget'!$E$11:$E$2010,MATCH(1,IF('B. Consumer Budget'!$C$11:$C$2010='C. Consumer Service Detail'!$D301,IF('B. Consumer Budget'!$D$11:$D$2010='C. Consumer Service Detail'!$E301,1)),0)))</f>
        <v/>
      </c>
      <c r="D301" s="170"/>
      <c r="E301" s="81"/>
      <c r="F301" s="101"/>
      <c r="G301" s="197"/>
      <c r="H301" s="175" t="str">
        <f>IF('C. Consumer Service Detail'!$F301="","",IF('C. Consumer Service Detail'!$F301="",VLOOKUP('C. Consumer Service Detail'!$F301,'Table of Current Services'!$B$7:$F$36,'Table of Current Services'!$E$5,FALSE),VLOOKUP('C. Consumer Service Detail'!$F301,'Table of Current Services'!$B$7:$F$36,'Table of Current Services'!$D$5,FALSE)))</f>
        <v/>
      </c>
      <c r="I301" s="157"/>
      <c r="J301" s="146" t="str">
        <f t="shared" si="6"/>
        <v/>
      </c>
      <c r="K301" s="138" t="str">
        <f>IF('C. Consumer Service Detail'!$F301="","",IF('C. Consumer Service Detail'!$F301="",VLOOKUP('C. Consumer Service Detail'!$F301,'Table of Current Services'!$B$7:$F$36,'Table of Current Services'!$E$5,FALSE),VLOOKUP('C. Consumer Service Detail'!$F301,'Table of Current Services'!$B$7:$F$36,'Table of Current Services'!$E$5,FALSE)))</f>
        <v/>
      </c>
      <c r="L301" s="130" t="str">
        <f>IF('C. Consumer Service Detail'!$F301="","",IF(VLOOKUP('C. Consumer Service Detail'!$F301,'Table of Current Services'!$B$7:$F$36,'Table of Current Services'!$F$5,)="cost","Yes","No"))</f>
        <v/>
      </c>
      <c r="M301" s="130" t="str">
        <f>IFERROR(IF('C. Consumer Service Detail'!$K301="No Match","No",VLOOKUP('C. Consumer Service Detail'!$C301,'B. Consumer Budget'!$E$11:$F$2010,2,FALSE)),"")</f>
        <v/>
      </c>
      <c r="P301" s="77"/>
      <c r="Q301" s="77"/>
    </row>
    <row r="302" spans="2:17" x14ac:dyDescent="0.25">
      <c r="B302" s="186">
        <f t="shared" si="3"/>
        <v>292</v>
      </c>
      <c r="C302" s="183" t="str">
        <f t="array" ref="C302">IF(OR('C. Consumer Service Detail'!$D302="",'C. Consumer Service Detail'!$E302=""),"",INDEX('B. Consumer Budget'!$E$11:$E$2010,MATCH(1,IF('B. Consumer Budget'!$C$11:$C$2010='C. Consumer Service Detail'!$D302,IF('B. Consumer Budget'!$D$11:$D$2010='C. Consumer Service Detail'!$E302,1)),0)))</f>
        <v/>
      </c>
      <c r="D302" s="171"/>
      <c r="E302" s="79"/>
      <c r="F302" s="100"/>
      <c r="G302" s="196"/>
      <c r="H302" s="175" t="str">
        <f>IF('C. Consumer Service Detail'!$F302="","",IF('C. Consumer Service Detail'!$F302="",VLOOKUP('C. Consumer Service Detail'!$F302,'Table of Current Services'!$B$7:$F$36,'Table of Current Services'!$E$5,FALSE),VLOOKUP('C. Consumer Service Detail'!$F302,'Table of Current Services'!$B$7:$F$36,'Table of Current Services'!$D$5,FALSE)))</f>
        <v/>
      </c>
      <c r="I302" s="156"/>
      <c r="J302" s="146" t="str">
        <f t="shared" si="6"/>
        <v/>
      </c>
      <c r="K302" s="138" t="str">
        <f>IF('C. Consumer Service Detail'!$F302="","",IF('C. Consumer Service Detail'!$F302="",VLOOKUP('C. Consumer Service Detail'!$F302,'Table of Current Services'!$B$7:$F$36,'Table of Current Services'!$E$5,FALSE),VLOOKUP('C. Consumer Service Detail'!$F302,'Table of Current Services'!$B$7:$F$36,'Table of Current Services'!$E$5,FALSE)))</f>
        <v/>
      </c>
      <c r="L302" s="130" t="str">
        <f>IF('C. Consumer Service Detail'!$F302="","",IF(VLOOKUP('C. Consumer Service Detail'!$F302,'Table of Current Services'!$B$7:$F$36,'Table of Current Services'!$F$5,)="cost","Yes","No"))</f>
        <v/>
      </c>
      <c r="M302" s="130" t="str">
        <f>IFERROR(IF('C. Consumer Service Detail'!$K302="No Match","No",VLOOKUP('C. Consumer Service Detail'!$C302,'B. Consumer Budget'!$E$11:$F$2010,2,FALSE)),"")</f>
        <v/>
      </c>
      <c r="P302" s="77"/>
      <c r="Q302" s="77"/>
    </row>
    <row r="303" spans="2:17" x14ac:dyDescent="0.25">
      <c r="B303" s="186">
        <f t="shared" si="3"/>
        <v>293</v>
      </c>
      <c r="C303" s="183" t="str">
        <f t="array" ref="C303">IF(OR('C. Consumer Service Detail'!$D303="",'C. Consumer Service Detail'!$E303=""),"",INDEX('B. Consumer Budget'!$E$11:$E$2010,MATCH(1,IF('B. Consumer Budget'!$C$11:$C$2010='C. Consumer Service Detail'!$D303,IF('B. Consumer Budget'!$D$11:$D$2010='C. Consumer Service Detail'!$E303,1)),0)))</f>
        <v/>
      </c>
      <c r="D303" s="170"/>
      <c r="E303" s="81"/>
      <c r="F303" s="101"/>
      <c r="G303" s="197"/>
      <c r="H303" s="175" t="str">
        <f>IF('C. Consumer Service Detail'!$F303="","",IF('C. Consumer Service Detail'!$F303="",VLOOKUP('C. Consumer Service Detail'!$F303,'Table of Current Services'!$B$7:$F$36,'Table of Current Services'!$E$5,FALSE),VLOOKUP('C. Consumer Service Detail'!$F303,'Table of Current Services'!$B$7:$F$36,'Table of Current Services'!$D$5,FALSE)))</f>
        <v/>
      </c>
      <c r="I303" s="157"/>
      <c r="J303" s="146" t="str">
        <f t="shared" si="6"/>
        <v/>
      </c>
      <c r="K303" s="138" t="str">
        <f>IF('C. Consumer Service Detail'!$F303="","",IF('C. Consumer Service Detail'!$F303="",VLOOKUP('C. Consumer Service Detail'!$F303,'Table of Current Services'!$B$7:$F$36,'Table of Current Services'!$E$5,FALSE),VLOOKUP('C. Consumer Service Detail'!$F303,'Table of Current Services'!$B$7:$F$36,'Table of Current Services'!$E$5,FALSE)))</f>
        <v/>
      </c>
      <c r="L303" s="130" t="str">
        <f>IF('C. Consumer Service Detail'!$F303="","",IF(VLOOKUP('C. Consumer Service Detail'!$F303,'Table of Current Services'!$B$7:$F$36,'Table of Current Services'!$F$5,)="cost","Yes","No"))</f>
        <v/>
      </c>
      <c r="M303" s="130" t="str">
        <f>IFERROR(IF('C. Consumer Service Detail'!$K303="No Match","No",VLOOKUP('C. Consumer Service Detail'!$C303,'B. Consumer Budget'!$E$11:$F$2010,2,FALSE)),"")</f>
        <v/>
      </c>
      <c r="P303" s="77"/>
      <c r="Q303" s="77"/>
    </row>
    <row r="304" spans="2:17" x14ac:dyDescent="0.25">
      <c r="B304" s="186">
        <f t="shared" si="3"/>
        <v>294</v>
      </c>
      <c r="C304" s="183" t="str">
        <f t="array" ref="C304">IF(OR('C. Consumer Service Detail'!$D304="",'C. Consumer Service Detail'!$E304=""),"",INDEX('B. Consumer Budget'!$E$11:$E$2010,MATCH(1,IF('B. Consumer Budget'!$C$11:$C$2010='C. Consumer Service Detail'!$D304,IF('B. Consumer Budget'!$D$11:$D$2010='C. Consumer Service Detail'!$E304,1)),0)))</f>
        <v/>
      </c>
      <c r="D304" s="171"/>
      <c r="E304" s="79"/>
      <c r="F304" s="100"/>
      <c r="G304" s="196"/>
      <c r="H304" s="175" t="str">
        <f>IF('C. Consumer Service Detail'!$F304="","",IF('C. Consumer Service Detail'!$F304="",VLOOKUP('C. Consumer Service Detail'!$F304,'Table of Current Services'!$B$7:$F$36,'Table of Current Services'!$E$5,FALSE),VLOOKUP('C. Consumer Service Detail'!$F304,'Table of Current Services'!$B$7:$F$36,'Table of Current Services'!$D$5,FALSE)))</f>
        <v/>
      </c>
      <c r="I304" s="156"/>
      <c r="J304" s="146" t="str">
        <f t="shared" si="6"/>
        <v/>
      </c>
      <c r="K304" s="138" t="str">
        <f>IF('C. Consumer Service Detail'!$F304="","",IF('C. Consumer Service Detail'!$F304="",VLOOKUP('C. Consumer Service Detail'!$F304,'Table of Current Services'!$B$7:$F$36,'Table of Current Services'!$E$5,FALSE),VLOOKUP('C. Consumer Service Detail'!$F304,'Table of Current Services'!$B$7:$F$36,'Table of Current Services'!$E$5,FALSE)))</f>
        <v/>
      </c>
      <c r="L304" s="130" t="str">
        <f>IF('C. Consumer Service Detail'!$F304="","",IF(VLOOKUP('C. Consumer Service Detail'!$F304,'Table of Current Services'!$B$7:$F$36,'Table of Current Services'!$F$5,)="cost","Yes","No"))</f>
        <v/>
      </c>
      <c r="M304" s="130" t="str">
        <f>IFERROR(IF('C. Consumer Service Detail'!$K304="No Match","No",VLOOKUP('C. Consumer Service Detail'!$C304,'B. Consumer Budget'!$E$11:$F$2010,2,FALSE)),"")</f>
        <v/>
      </c>
      <c r="P304" s="77"/>
      <c r="Q304" s="77"/>
    </row>
    <row r="305" spans="2:17" x14ac:dyDescent="0.25">
      <c r="B305" s="186">
        <f t="shared" si="3"/>
        <v>295</v>
      </c>
      <c r="C305" s="183" t="str">
        <f t="array" ref="C305">IF(OR('C. Consumer Service Detail'!$D305="",'C. Consumer Service Detail'!$E305=""),"",INDEX('B. Consumer Budget'!$E$11:$E$2010,MATCH(1,IF('B. Consumer Budget'!$C$11:$C$2010='C. Consumer Service Detail'!$D305,IF('B. Consumer Budget'!$D$11:$D$2010='C. Consumer Service Detail'!$E305,1)),0)))</f>
        <v/>
      </c>
      <c r="D305" s="170"/>
      <c r="E305" s="81"/>
      <c r="F305" s="101"/>
      <c r="G305" s="197"/>
      <c r="H305" s="175" t="str">
        <f>IF('C. Consumer Service Detail'!$F305="","",IF('C. Consumer Service Detail'!$F305="",VLOOKUP('C. Consumer Service Detail'!$F305,'Table of Current Services'!$B$7:$F$36,'Table of Current Services'!$E$5,FALSE),VLOOKUP('C. Consumer Service Detail'!$F305,'Table of Current Services'!$B$7:$F$36,'Table of Current Services'!$D$5,FALSE)))</f>
        <v/>
      </c>
      <c r="I305" s="157"/>
      <c r="J305" s="146" t="str">
        <f t="shared" si="6"/>
        <v/>
      </c>
      <c r="K305" s="138" t="str">
        <f>IF('C. Consumer Service Detail'!$F305="","",IF('C. Consumer Service Detail'!$F305="",VLOOKUP('C. Consumer Service Detail'!$F305,'Table of Current Services'!$B$7:$F$36,'Table of Current Services'!$E$5,FALSE),VLOOKUP('C. Consumer Service Detail'!$F305,'Table of Current Services'!$B$7:$F$36,'Table of Current Services'!$E$5,FALSE)))</f>
        <v/>
      </c>
      <c r="L305" s="130" t="str">
        <f>IF('C. Consumer Service Detail'!$F305="","",IF(VLOOKUP('C. Consumer Service Detail'!$F305,'Table of Current Services'!$B$7:$F$36,'Table of Current Services'!$F$5,)="cost","Yes","No"))</f>
        <v/>
      </c>
      <c r="M305" s="130" t="str">
        <f>IFERROR(IF('C. Consumer Service Detail'!$K305="No Match","No",VLOOKUP('C. Consumer Service Detail'!$C305,'B. Consumer Budget'!$E$11:$F$2010,2,FALSE)),"")</f>
        <v/>
      </c>
      <c r="P305" s="77"/>
      <c r="Q305" s="77"/>
    </row>
    <row r="306" spans="2:17" x14ac:dyDescent="0.25">
      <c r="B306" s="186">
        <f t="shared" si="3"/>
        <v>296</v>
      </c>
      <c r="C306" s="183" t="str">
        <f t="array" ref="C306">IF(OR('C. Consumer Service Detail'!$D306="",'C. Consumer Service Detail'!$E306=""),"",INDEX('B. Consumer Budget'!$E$11:$E$2010,MATCH(1,IF('B. Consumer Budget'!$C$11:$C$2010='C. Consumer Service Detail'!$D306,IF('B. Consumer Budget'!$D$11:$D$2010='C. Consumer Service Detail'!$E306,1)),0)))</f>
        <v/>
      </c>
      <c r="D306" s="171"/>
      <c r="E306" s="79"/>
      <c r="F306" s="100"/>
      <c r="G306" s="196"/>
      <c r="H306" s="175" t="str">
        <f>IF('C. Consumer Service Detail'!$F306="","",IF('C. Consumer Service Detail'!$F306="",VLOOKUP('C. Consumer Service Detail'!$F306,'Table of Current Services'!$B$7:$F$36,'Table of Current Services'!$E$5,FALSE),VLOOKUP('C. Consumer Service Detail'!$F306,'Table of Current Services'!$B$7:$F$36,'Table of Current Services'!$D$5,FALSE)))</f>
        <v/>
      </c>
      <c r="I306" s="156"/>
      <c r="J306" s="146" t="str">
        <f t="shared" si="6"/>
        <v/>
      </c>
      <c r="K306" s="138" t="str">
        <f>IF('C. Consumer Service Detail'!$F306="","",IF('C. Consumer Service Detail'!$F306="",VLOOKUP('C. Consumer Service Detail'!$F306,'Table of Current Services'!$B$7:$F$36,'Table of Current Services'!$E$5,FALSE),VLOOKUP('C. Consumer Service Detail'!$F306,'Table of Current Services'!$B$7:$F$36,'Table of Current Services'!$E$5,FALSE)))</f>
        <v/>
      </c>
      <c r="L306" s="130" t="str">
        <f>IF('C. Consumer Service Detail'!$F306="","",IF(VLOOKUP('C. Consumer Service Detail'!$F306,'Table of Current Services'!$B$7:$F$36,'Table of Current Services'!$F$5,)="cost","Yes","No"))</f>
        <v/>
      </c>
      <c r="M306" s="130" t="str">
        <f>IFERROR(IF('C. Consumer Service Detail'!$K306="No Match","No",VLOOKUP('C. Consumer Service Detail'!$C306,'B. Consumer Budget'!$E$11:$F$2010,2,FALSE)),"")</f>
        <v/>
      </c>
      <c r="P306" s="77"/>
      <c r="Q306" s="77"/>
    </row>
    <row r="307" spans="2:17" x14ac:dyDescent="0.25">
      <c r="B307" s="186">
        <f t="shared" si="3"/>
        <v>297</v>
      </c>
      <c r="C307" s="183" t="str">
        <f t="array" ref="C307">IF(OR('C. Consumer Service Detail'!$D307="",'C. Consumer Service Detail'!$E307=""),"",INDEX('B. Consumer Budget'!$E$11:$E$2010,MATCH(1,IF('B. Consumer Budget'!$C$11:$C$2010='C. Consumer Service Detail'!$D307,IF('B. Consumer Budget'!$D$11:$D$2010='C. Consumer Service Detail'!$E307,1)),0)))</f>
        <v/>
      </c>
      <c r="D307" s="170"/>
      <c r="E307" s="81"/>
      <c r="F307" s="101"/>
      <c r="G307" s="197"/>
      <c r="H307" s="175" t="str">
        <f>IF('C. Consumer Service Detail'!$F307="","",IF('C. Consumer Service Detail'!$F307="",VLOOKUP('C. Consumer Service Detail'!$F307,'Table of Current Services'!$B$7:$F$36,'Table of Current Services'!$E$5,FALSE),VLOOKUP('C. Consumer Service Detail'!$F307,'Table of Current Services'!$B$7:$F$36,'Table of Current Services'!$D$5,FALSE)))</f>
        <v/>
      </c>
      <c r="I307" s="157"/>
      <c r="J307" s="146" t="str">
        <f t="shared" si="6"/>
        <v/>
      </c>
      <c r="K307" s="138" t="str">
        <f>IF('C. Consumer Service Detail'!$F307="","",IF('C. Consumer Service Detail'!$F307="",VLOOKUP('C. Consumer Service Detail'!$F307,'Table of Current Services'!$B$7:$F$36,'Table of Current Services'!$E$5,FALSE),VLOOKUP('C. Consumer Service Detail'!$F307,'Table of Current Services'!$B$7:$F$36,'Table of Current Services'!$E$5,FALSE)))</f>
        <v/>
      </c>
      <c r="L307" s="130" t="str">
        <f>IF('C. Consumer Service Detail'!$F307="","",IF(VLOOKUP('C. Consumer Service Detail'!$F307,'Table of Current Services'!$B$7:$F$36,'Table of Current Services'!$F$5,)="cost","Yes","No"))</f>
        <v/>
      </c>
      <c r="M307" s="130" t="str">
        <f>IFERROR(IF('C. Consumer Service Detail'!$K307="No Match","No",VLOOKUP('C. Consumer Service Detail'!$C307,'B. Consumer Budget'!$E$11:$F$2010,2,FALSE)),"")</f>
        <v/>
      </c>
      <c r="P307" s="77"/>
      <c r="Q307" s="77"/>
    </row>
    <row r="308" spans="2:17" x14ac:dyDescent="0.25">
      <c r="B308" s="186">
        <f t="shared" si="3"/>
        <v>298</v>
      </c>
      <c r="C308" s="183" t="str">
        <f t="array" ref="C308">IF(OR('C. Consumer Service Detail'!$D308="",'C. Consumer Service Detail'!$E308=""),"",INDEX('B. Consumer Budget'!$E$11:$E$2010,MATCH(1,IF('B. Consumer Budget'!$C$11:$C$2010='C. Consumer Service Detail'!$D308,IF('B. Consumer Budget'!$D$11:$D$2010='C. Consumer Service Detail'!$E308,1)),0)))</f>
        <v/>
      </c>
      <c r="D308" s="171"/>
      <c r="E308" s="79"/>
      <c r="F308" s="100"/>
      <c r="G308" s="196"/>
      <c r="H308" s="175" t="str">
        <f>IF('C. Consumer Service Detail'!$F308="","",IF('C. Consumer Service Detail'!$F308="",VLOOKUP('C. Consumer Service Detail'!$F308,'Table of Current Services'!$B$7:$F$36,'Table of Current Services'!$E$5,FALSE),VLOOKUP('C. Consumer Service Detail'!$F308,'Table of Current Services'!$B$7:$F$36,'Table of Current Services'!$D$5,FALSE)))</f>
        <v/>
      </c>
      <c r="I308" s="156"/>
      <c r="J308" s="146" t="str">
        <f t="shared" si="6"/>
        <v/>
      </c>
      <c r="K308" s="138" t="str">
        <f>IF('C. Consumer Service Detail'!$F308="","",IF('C. Consumer Service Detail'!$F308="",VLOOKUP('C. Consumer Service Detail'!$F308,'Table of Current Services'!$B$7:$F$36,'Table of Current Services'!$E$5,FALSE),VLOOKUP('C. Consumer Service Detail'!$F308,'Table of Current Services'!$B$7:$F$36,'Table of Current Services'!$E$5,FALSE)))</f>
        <v/>
      </c>
      <c r="L308" s="130" t="str">
        <f>IF('C. Consumer Service Detail'!$F308="","",IF(VLOOKUP('C. Consumer Service Detail'!$F308,'Table of Current Services'!$B$7:$F$36,'Table of Current Services'!$F$5,)="cost","Yes","No"))</f>
        <v/>
      </c>
      <c r="M308" s="130" t="str">
        <f>IFERROR(IF('C. Consumer Service Detail'!$K308="No Match","No",VLOOKUP('C. Consumer Service Detail'!$C308,'B. Consumer Budget'!$E$11:$F$2010,2,FALSE)),"")</f>
        <v/>
      </c>
      <c r="P308" s="77"/>
      <c r="Q308" s="77"/>
    </row>
    <row r="309" spans="2:17" x14ac:dyDescent="0.25">
      <c r="B309" s="186">
        <f t="shared" si="3"/>
        <v>299</v>
      </c>
      <c r="C309" s="183" t="str">
        <f t="array" ref="C309">IF(OR('C. Consumer Service Detail'!$D309="",'C. Consumer Service Detail'!$E309=""),"",INDEX('B. Consumer Budget'!$E$11:$E$2010,MATCH(1,IF('B. Consumer Budget'!$C$11:$C$2010='C. Consumer Service Detail'!$D309,IF('B. Consumer Budget'!$D$11:$D$2010='C. Consumer Service Detail'!$E309,1)),0)))</f>
        <v/>
      </c>
      <c r="D309" s="170"/>
      <c r="E309" s="81"/>
      <c r="F309" s="101"/>
      <c r="G309" s="197"/>
      <c r="H309" s="175" t="str">
        <f>IF('C. Consumer Service Detail'!$F309="","",IF('C. Consumer Service Detail'!$F309="",VLOOKUP('C. Consumer Service Detail'!$F309,'Table of Current Services'!$B$7:$F$36,'Table of Current Services'!$E$5,FALSE),VLOOKUP('C. Consumer Service Detail'!$F309,'Table of Current Services'!$B$7:$F$36,'Table of Current Services'!$D$5,FALSE)))</f>
        <v/>
      </c>
      <c r="I309" s="157"/>
      <c r="J309" s="146" t="str">
        <f t="shared" si="6"/>
        <v/>
      </c>
      <c r="K309" s="138" t="str">
        <f>IF('C. Consumer Service Detail'!$F309="","",IF('C. Consumer Service Detail'!$F309="",VLOOKUP('C. Consumer Service Detail'!$F309,'Table of Current Services'!$B$7:$F$36,'Table of Current Services'!$E$5,FALSE),VLOOKUP('C. Consumer Service Detail'!$F309,'Table of Current Services'!$B$7:$F$36,'Table of Current Services'!$E$5,FALSE)))</f>
        <v/>
      </c>
      <c r="L309" s="130" t="str">
        <f>IF('C. Consumer Service Detail'!$F309="","",IF(VLOOKUP('C. Consumer Service Detail'!$F309,'Table of Current Services'!$B$7:$F$36,'Table of Current Services'!$F$5,)="cost","Yes","No"))</f>
        <v/>
      </c>
      <c r="M309" s="130" t="str">
        <f>IFERROR(IF('C. Consumer Service Detail'!$K309="No Match","No",VLOOKUP('C. Consumer Service Detail'!$C309,'B. Consumer Budget'!$E$11:$F$2010,2,FALSE)),"")</f>
        <v/>
      </c>
      <c r="P309" s="77"/>
      <c r="Q309" s="77"/>
    </row>
    <row r="310" spans="2:17" x14ac:dyDescent="0.25">
      <c r="B310" s="186">
        <f t="shared" si="3"/>
        <v>300</v>
      </c>
      <c r="C310" s="183" t="str">
        <f t="array" ref="C310">IF(OR('C. Consumer Service Detail'!$D310="",'C. Consumer Service Detail'!$E310=""),"",INDEX('B. Consumer Budget'!$E$11:$E$2010,MATCH(1,IF('B. Consumer Budget'!$C$11:$C$2010='C. Consumer Service Detail'!$D310,IF('B. Consumer Budget'!$D$11:$D$2010='C. Consumer Service Detail'!$E310,1)),0)))</f>
        <v/>
      </c>
      <c r="D310" s="171"/>
      <c r="E310" s="79"/>
      <c r="F310" s="100"/>
      <c r="G310" s="196"/>
      <c r="H310" s="175" t="str">
        <f>IF('C. Consumer Service Detail'!$F310="","",IF('C. Consumer Service Detail'!$F310="",VLOOKUP('C. Consumer Service Detail'!$F310,'Table of Current Services'!$B$7:$F$36,'Table of Current Services'!$E$5,FALSE),VLOOKUP('C. Consumer Service Detail'!$F310,'Table of Current Services'!$B$7:$F$36,'Table of Current Services'!$D$5,FALSE)))</f>
        <v/>
      </c>
      <c r="I310" s="156"/>
      <c r="J310" s="146" t="str">
        <f t="shared" si="6"/>
        <v/>
      </c>
      <c r="K310" s="138" t="str">
        <f>IF('C. Consumer Service Detail'!$F310="","",IF('C. Consumer Service Detail'!$F310="",VLOOKUP('C. Consumer Service Detail'!$F310,'Table of Current Services'!$B$7:$F$36,'Table of Current Services'!$E$5,FALSE),VLOOKUP('C. Consumer Service Detail'!$F310,'Table of Current Services'!$B$7:$F$36,'Table of Current Services'!$E$5,FALSE)))</f>
        <v/>
      </c>
      <c r="L310" s="130" t="str">
        <f>IF('C. Consumer Service Detail'!$F310="","",IF(VLOOKUP('C. Consumer Service Detail'!$F310,'Table of Current Services'!$B$7:$F$36,'Table of Current Services'!$F$5,)="cost","Yes","No"))</f>
        <v/>
      </c>
      <c r="M310" s="130" t="str">
        <f>IFERROR(IF('C. Consumer Service Detail'!$K310="No Match","No",VLOOKUP('C. Consumer Service Detail'!$C310,'B. Consumer Budget'!$E$11:$F$2010,2,FALSE)),"")</f>
        <v/>
      </c>
      <c r="P310" s="77"/>
      <c r="Q310" s="77"/>
    </row>
    <row r="311" spans="2:17" x14ac:dyDescent="0.25">
      <c r="B311" s="186">
        <f t="shared" si="3"/>
        <v>301</v>
      </c>
      <c r="C311" s="183" t="str">
        <f t="array" ref="C311">IF(OR('C. Consumer Service Detail'!$D311="",'C. Consumer Service Detail'!$E311=""),"",INDEX('B. Consumer Budget'!$E$11:$E$2010,MATCH(1,IF('B. Consumer Budget'!$C$11:$C$2010='C. Consumer Service Detail'!$D311,IF('B. Consumer Budget'!$D$11:$D$2010='C. Consumer Service Detail'!$E311,1)),0)))</f>
        <v/>
      </c>
      <c r="D311" s="170"/>
      <c r="E311" s="81"/>
      <c r="F311" s="101"/>
      <c r="G311" s="197"/>
      <c r="H311" s="175" t="str">
        <f>IF('C. Consumer Service Detail'!$F311="","",IF('C. Consumer Service Detail'!$F311="",VLOOKUP('C. Consumer Service Detail'!$F311,'Table of Current Services'!$B$7:$F$36,'Table of Current Services'!$E$5,FALSE),VLOOKUP('C. Consumer Service Detail'!$F311,'Table of Current Services'!$B$7:$F$36,'Table of Current Services'!$D$5,FALSE)))</f>
        <v/>
      </c>
      <c r="I311" s="157"/>
      <c r="J311" s="146" t="str">
        <f t="shared" si="6"/>
        <v/>
      </c>
      <c r="K311" s="138" t="str">
        <f>IF('C. Consumer Service Detail'!$F311="","",IF('C. Consumer Service Detail'!$F311="",VLOOKUP('C. Consumer Service Detail'!$F311,'Table of Current Services'!$B$7:$F$36,'Table of Current Services'!$E$5,FALSE),VLOOKUP('C. Consumer Service Detail'!$F311,'Table of Current Services'!$B$7:$F$36,'Table of Current Services'!$E$5,FALSE)))</f>
        <v/>
      </c>
      <c r="L311" s="130" t="str">
        <f>IF('C. Consumer Service Detail'!$F311="","",IF(VLOOKUP('C. Consumer Service Detail'!$F311,'Table of Current Services'!$B$7:$F$36,'Table of Current Services'!$F$5,)="cost","Yes","No"))</f>
        <v/>
      </c>
      <c r="M311" s="130" t="str">
        <f>IFERROR(IF('C. Consumer Service Detail'!$K311="No Match","No",VLOOKUP('C. Consumer Service Detail'!$C311,'B. Consumer Budget'!$E$11:$F$2010,2,FALSE)),"")</f>
        <v/>
      </c>
      <c r="P311" s="77"/>
      <c r="Q311" s="77"/>
    </row>
    <row r="312" spans="2:17" x14ac:dyDescent="0.25">
      <c r="B312" s="186">
        <f t="shared" si="3"/>
        <v>302</v>
      </c>
      <c r="C312" s="183" t="str">
        <f t="array" ref="C312">IF(OR('C. Consumer Service Detail'!$D312="",'C. Consumer Service Detail'!$E312=""),"",INDEX('B. Consumer Budget'!$E$11:$E$2010,MATCH(1,IF('B. Consumer Budget'!$C$11:$C$2010='C. Consumer Service Detail'!$D312,IF('B. Consumer Budget'!$D$11:$D$2010='C. Consumer Service Detail'!$E312,1)),0)))</f>
        <v/>
      </c>
      <c r="D312" s="171"/>
      <c r="E312" s="79"/>
      <c r="F312" s="100"/>
      <c r="G312" s="196"/>
      <c r="H312" s="175" t="str">
        <f>IF('C. Consumer Service Detail'!$F312="","",IF('C. Consumer Service Detail'!$F312="",VLOOKUP('C. Consumer Service Detail'!$F312,'Table of Current Services'!$B$7:$F$36,'Table of Current Services'!$E$5,FALSE),VLOOKUP('C. Consumer Service Detail'!$F312,'Table of Current Services'!$B$7:$F$36,'Table of Current Services'!$D$5,FALSE)))</f>
        <v/>
      </c>
      <c r="I312" s="156"/>
      <c r="J312" s="146" t="str">
        <f t="shared" si="6"/>
        <v/>
      </c>
      <c r="K312" s="138" t="str">
        <f>IF('C. Consumer Service Detail'!$F312="","",IF('C. Consumer Service Detail'!$F312="",VLOOKUP('C. Consumer Service Detail'!$F312,'Table of Current Services'!$B$7:$F$36,'Table of Current Services'!$E$5,FALSE),VLOOKUP('C. Consumer Service Detail'!$F312,'Table of Current Services'!$B$7:$F$36,'Table of Current Services'!$E$5,FALSE)))</f>
        <v/>
      </c>
      <c r="L312" s="130" t="str">
        <f>IF('C. Consumer Service Detail'!$F312="","",IF(VLOOKUP('C. Consumer Service Detail'!$F312,'Table of Current Services'!$B$7:$F$36,'Table of Current Services'!$F$5,)="cost","Yes","No"))</f>
        <v/>
      </c>
      <c r="M312" s="130" t="str">
        <f>IFERROR(IF('C. Consumer Service Detail'!$K312="No Match","No",VLOOKUP('C. Consumer Service Detail'!$C312,'B. Consumer Budget'!$E$11:$F$2010,2,FALSE)),"")</f>
        <v/>
      </c>
      <c r="P312" s="77"/>
      <c r="Q312" s="77"/>
    </row>
    <row r="313" spans="2:17" x14ac:dyDescent="0.25">
      <c r="B313" s="186">
        <f t="shared" si="3"/>
        <v>303</v>
      </c>
      <c r="C313" s="183" t="str">
        <f t="array" ref="C313">IF(OR('C. Consumer Service Detail'!$D313="",'C. Consumer Service Detail'!$E313=""),"",INDEX('B. Consumer Budget'!$E$11:$E$2010,MATCH(1,IF('B. Consumer Budget'!$C$11:$C$2010='C. Consumer Service Detail'!$D313,IF('B. Consumer Budget'!$D$11:$D$2010='C. Consumer Service Detail'!$E313,1)),0)))</f>
        <v/>
      </c>
      <c r="D313" s="170"/>
      <c r="E313" s="81"/>
      <c r="F313" s="101"/>
      <c r="G313" s="197"/>
      <c r="H313" s="175" t="str">
        <f>IF('C. Consumer Service Detail'!$F313="","",IF('C. Consumer Service Detail'!$F313="",VLOOKUP('C. Consumer Service Detail'!$F313,'Table of Current Services'!$B$7:$F$36,'Table of Current Services'!$E$5,FALSE),VLOOKUP('C. Consumer Service Detail'!$F313,'Table of Current Services'!$B$7:$F$36,'Table of Current Services'!$D$5,FALSE)))</f>
        <v/>
      </c>
      <c r="I313" s="157"/>
      <c r="J313" s="146" t="str">
        <f t="shared" si="6"/>
        <v/>
      </c>
      <c r="K313" s="138" t="str">
        <f>IF('C. Consumer Service Detail'!$F313="","",IF('C. Consumer Service Detail'!$F313="",VLOOKUP('C. Consumer Service Detail'!$F313,'Table of Current Services'!$B$7:$F$36,'Table of Current Services'!$E$5,FALSE),VLOOKUP('C. Consumer Service Detail'!$F313,'Table of Current Services'!$B$7:$F$36,'Table of Current Services'!$E$5,FALSE)))</f>
        <v/>
      </c>
      <c r="L313" s="130" t="str">
        <f>IF('C. Consumer Service Detail'!$F313="","",IF(VLOOKUP('C. Consumer Service Detail'!$F313,'Table of Current Services'!$B$7:$F$36,'Table of Current Services'!$F$5,)="cost","Yes","No"))</f>
        <v/>
      </c>
      <c r="M313" s="130" t="str">
        <f>IFERROR(IF('C. Consumer Service Detail'!$K313="No Match","No",VLOOKUP('C. Consumer Service Detail'!$C313,'B. Consumer Budget'!$E$11:$F$2010,2,FALSE)),"")</f>
        <v/>
      </c>
      <c r="P313" s="77"/>
      <c r="Q313" s="77"/>
    </row>
    <row r="314" spans="2:17" x14ac:dyDescent="0.25">
      <c r="B314" s="186">
        <f t="shared" si="3"/>
        <v>304</v>
      </c>
      <c r="C314" s="183" t="str">
        <f t="array" ref="C314">IF(OR('C. Consumer Service Detail'!$D314="",'C. Consumer Service Detail'!$E314=""),"",INDEX('B. Consumer Budget'!$E$11:$E$2010,MATCH(1,IF('B. Consumer Budget'!$C$11:$C$2010='C. Consumer Service Detail'!$D314,IF('B. Consumer Budget'!$D$11:$D$2010='C. Consumer Service Detail'!$E314,1)),0)))</f>
        <v/>
      </c>
      <c r="D314" s="171"/>
      <c r="E314" s="79"/>
      <c r="F314" s="100"/>
      <c r="G314" s="196"/>
      <c r="H314" s="175" t="str">
        <f>IF('C. Consumer Service Detail'!$F314="","",IF('C. Consumer Service Detail'!$F314="",VLOOKUP('C. Consumer Service Detail'!$F314,'Table of Current Services'!$B$7:$F$36,'Table of Current Services'!$E$5,FALSE),VLOOKUP('C. Consumer Service Detail'!$F314,'Table of Current Services'!$B$7:$F$36,'Table of Current Services'!$D$5,FALSE)))</f>
        <v/>
      </c>
      <c r="I314" s="156"/>
      <c r="J314" s="146" t="str">
        <f t="shared" si="6"/>
        <v/>
      </c>
      <c r="K314" s="138" t="str">
        <f>IF('C. Consumer Service Detail'!$F314="","",IF('C. Consumer Service Detail'!$F314="",VLOOKUP('C. Consumer Service Detail'!$F314,'Table of Current Services'!$B$7:$F$36,'Table of Current Services'!$E$5,FALSE),VLOOKUP('C. Consumer Service Detail'!$F314,'Table of Current Services'!$B$7:$F$36,'Table of Current Services'!$E$5,FALSE)))</f>
        <v/>
      </c>
      <c r="L314" s="130" t="str">
        <f>IF('C. Consumer Service Detail'!$F314="","",IF(VLOOKUP('C. Consumer Service Detail'!$F314,'Table of Current Services'!$B$7:$F$36,'Table of Current Services'!$F$5,)="cost","Yes","No"))</f>
        <v/>
      </c>
      <c r="M314" s="130" t="str">
        <f>IFERROR(IF('C. Consumer Service Detail'!$K314="No Match","No",VLOOKUP('C. Consumer Service Detail'!$C314,'B. Consumer Budget'!$E$11:$F$2010,2,FALSE)),"")</f>
        <v/>
      </c>
      <c r="P314" s="77"/>
      <c r="Q314" s="77"/>
    </row>
    <row r="315" spans="2:17" x14ac:dyDescent="0.25">
      <c r="B315" s="186">
        <f t="shared" si="3"/>
        <v>305</v>
      </c>
      <c r="C315" s="183" t="str">
        <f t="array" ref="C315">IF(OR('C. Consumer Service Detail'!$D315="",'C. Consumer Service Detail'!$E315=""),"",INDEX('B. Consumer Budget'!$E$11:$E$2010,MATCH(1,IF('B. Consumer Budget'!$C$11:$C$2010='C. Consumer Service Detail'!$D315,IF('B. Consumer Budget'!$D$11:$D$2010='C. Consumer Service Detail'!$E315,1)),0)))</f>
        <v/>
      </c>
      <c r="D315" s="170"/>
      <c r="E315" s="81"/>
      <c r="F315" s="101"/>
      <c r="G315" s="197"/>
      <c r="H315" s="175" t="str">
        <f>IF('C. Consumer Service Detail'!$F315="","",IF('C. Consumer Service Detail'!$F315="",VLOOKUP('C. Consumer Service Detail'!$F315,'Table of Current Services'!$B$7:$F$36,'Table of Current Services'!$E$5,FALSE),VLOOKUP('C. Consumer Service Detail'!$F315,'Table of Current Services'!$B$7:$F$36,'Table of Current Services'!$D$5,FALSE)))</f>
        <v/>
      </c>
      <c r="I315" s="157"/>
      <c r="J315" s="146" t="str">
        <f t="shared" si="6"/>
        <v/>
      </c>
      <c r="K315" s="138" t="str">
        <f>IF('C. Consumer Service Detail'!$F315="","",IF('C. Consumer Service Detail'!$F315="",VLOOKUP('C. Consumer Service Detail'!$F315,'Table of Current Services'!$B$7:$F$36,'Table of Current Services'!$E$5,FALSE),VLOOKUP('C. Consumer Service Detail'!$F315,'Table of Current Services'!$B$7:$F$36,'Table of Current Services'!$E$5,FALSE)))</f>
        <v/>
      </c>
      <c r="L315" s="130" t="str">
        <f>IF('C. Consumer Service Detail'!$F315="","",IF(VLOOKUP('C. Consumer Service Detail'!$F315,'Table of Current Services'!$B$7:$F$36,'Table of Current Services'!$F$5,)="cost","Yes","No"))</f>
        <v/>
      </c>
      <c r="M315" s="130" t="str">
        <f>IFERROR(IF('C. Consumer Service Detail'!$K315="No Match","No",VLOOKUP('C. Consumer Service Detail'!$C315,'B. Consumer Budget'!$E$11:$F$2010,2,FALSE)),"")</f>
        <v/>
      </c>
      <c r="P315" s="77"/>
      <c r="Q315" s="77"/>
    </row>
    <row r="316" spans="2:17" x14ac:dyDescent="0.25">
      <c r="B316" s="186">
        <f t="shared" si="3"/>
        <v>306</v>
      </c>
      <c r="C316" s="183" t="str">
        <f t="array" ref="C316">IF(OR('C. Consumer Service Detail'!$D316="",'C. Consumer Service Detail'!$E316=""),"",INDEX('B. Consumer Budget'!$E$11:$E$2010,MATCH(1,IF('B. Consumer Budget'!$C$11:$C$2010='C. Consumer Service Detail'!$D316,IF('B. Consumer Budget'!$D$11:$D$2010='C. Consumer Service Detail'!$E316,1)),0)))</f>
        <v/>
      </c>
      <c r="D316" s="171"/>
      <c r="E316" s="79"/>
      <c r="F316" s="100"/>
      <c r="G316" s="196"/>
      <c r="H316" s="175" t="str">
        <f>IF('C. Consumer Service Detail'!$F316="","",IF('C. Consumer Service Detail'!$F316="",VLOOKUP('C. Consumer Service Detail'!$F316,'Table of Current Services'!$B$7:$F$36,'Table of Current Services'!$E$5,FALSE),VLOOKUP('C. Consumer Service Detail'!$F316,'Table of Current Services'!$B$7:$F$36,'Table of Current Services'!$D$5,FALSE)))</f>
        <v/>
      </c>
      <c r="I316" s="156"/>
      <c r="J316" s="146" t="str">
        <f t="shared" si="6"/>
        <v/>
      </c>
      <c r="K316" s="138" t="str">
        <f>IF('C. Consumer Service Detail'!$F316="","",IF('C. Consumer Service Detail'!$F316="",VLOOKUP('C. Consumer Service Detail'!$F316,'Table of Current Services'!$B$7:$F$36,'Table of Current Services'!$E$5,FALSE),VLOOKUP('C. Consumer Service Detail'!$F316,'Table of Current Services'!$B$7:$F$36,'Table of Current Services'!$E$5,FALSE)))</f>
        <v/>
      </c>
      <c r="L316" s="130" t="str">
        <f>IF('C. Consumer Service Detail'!$F316="","",IF(VLOOKUP('C. Consumer Service Detail'!$F316,'Table of Current Services'!$B$7:$F$36,'Table of Current Services'!$F$5,)="cost","Yes","No"))</f>
        <v/>
      </c>
      <c r="M316" s="130" t="str">
        <f>IFERROR(IF('C. Consumer Service Detail'!$K316="No Match","No",VLOOKUP('C. Consumer Service Detail'!$C316,'B. Consumer Budget'!$E$11:$F$2010,2,FALSE)),"")</f>
        <v/>
      </c>
      <c r="P316" s="77"/>
      <c r="Q316" s="77"/>
    </row>
    <row r="317" spans="2:17" x14ac:dyDescent="0.25">
      <c r="B317" s="186">
        <f t="shared" si="3"/>
        <v>307</v>
      </c>
      <c r="C317" s="183" t="str">
        <f t="array" ref="C317">IF(OR('C. Consumer Service Detail'!$D317="",'C. Consumer Service Detail'!$E317=""),"",INDEX('B. Consumer Budget'!$E$11:$E$2010,MATCH(1,IF('B. Consumer Budget'!$C$11:$C$2010='C. Consumer Service Detail'!$D317,IF('B. Consumer Budget'!$D$11:$D$2010='C. Consumer Service Detail'!$E317,1)),0)))</f>
        <v/>
      </c>
      <c r="D317" s="170"/>
      <c r="E317" s="81"/>
      <c r="F317" s="101"/>
      <c r="G317" s="197"/>
      <c r="H317" s="175" t="str">
        <f>IF('C. Consumer Service Detail'!$F317="","",IF('C. Consumer Service Detail'!$F317="",VLOOKUP('C. Consumer Service Detail'!$F317,'Table of Current Services'!$B$7:$F$36,'Table of Current Services'!$E$5,FALSE),VLOOKUP('C. Consumer Service Detail'!$F317,'Table of Current Services'!$B$7:$F$36,'Table of Current Services'!$D$5,FALSE)))</f>
        <v/>
      </c>
      <c r="I317" s="157"/>
      <c r="J317" s="146" t="str">
        <f t="shared" si="6"/>
        <v/>
      </c>
      <c r="K317" s="138" t="str">
        <f>IF('C. Consumer Service Detail'!$F317="","",IF('C. Consumer Service Detail'!$F317="",VLOOKUP('C. Consumer Service Detail'!$F317,'Table of Current Services'!$B$7:$F$36,'Table of Current Services'!$E$5,FALSE),VLOOKUP('C. Consumer Service Detail'!$F317,'Table of Current Services'!$B$7:$F$36,'Table of Current Services'!$E$5,FALSE)))</f>
        <v/>
      </c>
      <c r="L317" s="130" t="str">
        <f>IF('C. Consumer Service Detail'!$F317="","",IF(VLOOKUP('C. Consumer Service Detail'!$F317,'Table of Current Services'!$B$7:$F$36,'Table of Current Services'!$F$5,)="cost","Yes","No"))</f>
        <v/>
      </c>
      <c r="M317" s="130" t="str">
        <f>IFERROR(IF('C. Consumer Service Detail'!$K317="No Match","No",VLOOKUP('C. Consumer Service Detail'!$C317,'B. Consumer Budget'!$E$11:$F$2010,2,FALSE)),"")</f>
        <v/>
      </c>
      <c r="P317" s="77"/>
      <c r="Q317" s="77"/>
    </row>
    <row r="318" spans="2:17" x14ac:dyDescent="0.25">
      <c r="B318" s="186">
        <f t="shared" si="3"/>
        <v>308</v>
      </c>
      <c r="C318" s="183" t="str">
        <f t="array" ref="C318">IF(OR('C. Consumer Service Detail'!$D318="",'C. Consumer Service Detail'!$E318=""),"",INDEX('B. Consumer Budget'!$E$11:$E$2010,MATCH(1,IF('B. Consumer Budget'!$C$11:$C$2010='C. Consumer Service Detail'!$D318,IF('B. Consumer Budget'!$D$11:$D$2010='C. Consumer Service Detail'!$E318,1)),0)))</f>
        <v/>
      </c>
      <c r="D318" s="171"/>
      <c r="E318" s="79"/>
      <c r="F318" s="100"/>
      <c r="G318" s="196"/>
      <c r="H318" s="175" t="str">
        <f>IF('C. Consumer Service Detail'!$F318="","",IF('C. Consumer Service Detail'!$F318="",VLOOKUP('C. Consumer Service Detail'!$F318,'Table of Current Services'!$B$7:$F$36,'Table of Current Services'!$E$5,FALSE),VLOOKUP('C. Consumer Service Detail'!$F318,'Table of Current Services'!$B$7:$F$36,'Table of Current Services'!$D$5,FALSE)))</f>
        <v/>
      </c>
      <c r="I318" s="156"/>
      <c r="J318" s="146" t="str">
        <f t="shared" si="6"/>
        <v/>
      </c>
      <c r="K318" s="138" t="str">
        <f>IF('C. Consumer Service Detail'!$F318="","",IF('C. Consumer Service Detail'!$F318="",VLOOKUP('C. Consumer Service Detail'!$F318,'Table of Current Services'!$B$7:$F$36,'Table of Current Services'!$E$5,FALSE),VLOOKUP('C. Consumer Service Detail'!$F318,'Table of Current Services'!$B$7:$F$36,'Table of Current Services'!$E$5,FALSE)))</f>
        <v/>
      </c>
      <c r="L318" s="130" t="str">
        <f>IF('C. Consumer Service Detail'!$F318="","",IF(VLOOKUP('C. Consumer Service Detail'!$F318,'Table of Current Services'!$B$7:$F$36,'Table of Current Services'!$F$5,)="cost","Yes","No"))</f>
        <v/>
      </c>
      <c r="M318" s="130" t="str">
        <f>IFERROR(IF('C. Consumer Service Detail'!$K318="No Match","No",VLOOKUP('C. Consumer Service Detail'!$C318,'B. Consumer Budget'!$E$11:$F$2010,2,FALSE)),"")</f>
        <v/>
      </c>
      <c r="P318" s="77"/>
      <c r="Q318" s="77"/>
    </row>
    <row r="319" spans="2:17" x14ac:dyDescent="0.25">
      <c r="B319" s="186">
        <f t="shared" si="3"/>
        <v>309</v>
      </c>
      <c r="C319" s="183" t="str">
        <f t="array" ref="C319">IF(OR('C. Consumer Service Detail'!$D319="",'C. Consumer Service Detail'!$E319=""),"",INDEX('B. Consumer Budget'!$E$11:$E$2010,MATCH(1,IF('B. Consumer Budget'!$C$11:$C$2010='C. Consumer Service Detail'!$D319,IF('B. Consumer Budget'!$D$11:$D$2010='C. Consumer Service Detail'!$E319,1)),0)))</f>
        <v/>
      </c>
      <c r="D319" s="170"/>
      <c r="E319" s="81"/>
      <c r="F319" s="101"/>
      <c r="G319" s="197"/>
      <c r="H319" s="175" t="str">
        <f>IF('C. Consumer Service Detail'!$F319="","",IF('C. Consumer Service Detail'!$F319="",VLOOKUP('C. Consumer Service Detail'!$F319,'Table of Current Services'!$B$7:$F$36,'Table of Current Services'!$E$5,FALSE),VLOOKUP('C. Consumer Service Detail'!$F319,'Table of Current Services'!$B$7:$F$36,'Table of Current Services'!$D$5,FALSE)))</f>
        <v/>
      </c>
      <c r="I319" s="157"/>
      <c r="J319" s="146" t="str">
        <f t="shared" si="6"/>
        <v/>
      </c>
      <c r="K319" s="138" t="str">
        <f>IF('C. Consumer Service Detail'!$F319="","",IF('C. Consumer Service Detail'!$F319="",VLOOKUP('C. Consumer Service Detail'!$F319,'Table of Current Services'!$B$7:$F$36,'Table of Current Services'!$E$5,FALSE),VLOOKUP('C. Consumer Service Detail'!$F319,'Table of Current Services'!$B$7:$F$36,'Table of Current Services'!$E$5,FALSE)))</f>
        <v/>
      </c>
      <c r="L319" s="130" t="str">
        <f>IF('C. Consumer Service Detail'!$F319="","",IF(VLOOKUP('C. Consumer Service Detail'!$F319,'Table of Current Services'!$B$7:$F$36,'Table of Current Services'!$F$5,)="cost","Yes","No"))</f>
        <v/>
      </c>
      <c r="M319" s="130" t="str">
        <f>IFERROR(IF('C. Consumer Service Detail'!$K319="No Match","No",VLOOKUP('C. Consumer Service Detail'!$C319,'B. Consumer Budget'!$E$11:$F$2010,2,FALSE)),"")</f>
        <v/>
      </c>
      <c r="P319" s="77"/>
      <c r="Q319" s="77"/>
    </row>
    <row r="320" spans="2:17" x14ac:dyDescent="0.25">
      <c r="B320" s="186">
        <f t="shared" si="3"/>
        <v>310</v>
      </c>
      <c r="C320" s="183" t="str">
        <f t="array" ref="C320">IF(OR('C. Consumer Service Detail'!$D320="",'C. Consumer Service Detail'!$E320=""),"",INDEX('B. Consumer Budget'!$E$11:$E$2010,MATCH(1,IF('B. Consumer Budget'!$C$11:$C$2010='C. Consumer Service Detail'!$D320,IF('B. Consumer Budget'!$D$11:$D$2010='C. Consumer Service Detail'!$E320,1)),0)))</f>
        <v/>
      </c>
      <c r="D320" s="171"/>
      <c r="E320" s="79"/>
      <c r="F320" s="100"/>
      <c r="G320" s="196"/>
      <c r="H320" s="175" t="str">
        <f>IF('C. Consumer Service Detail'!$F320="","",IF('C. Consumer Service Detail'!$F320="",VLOOKUP('C. Consumer Service Detail'!$F320,'Table of Current Services'!$B$7:$F$36,'Table of Current Services'!$E$5,FALSE),VLOOKUP('C. Consumer Service Detail'!$F320,'Table of Current Services'!$B$7:$F$36,'Table of Current Services'!$D$5,FALSE)))</f>
        <v/>
      </c>
      <c r="I320" s="156"/>
      <c r="J320" s="146" t="str">
        <f t="shared" si="6"/>
        <v/>
      </c>
      <c r="K320" s="138" t="str">
        <f>IF('C. Consumer Service Detail'!$F320="","",IF('C. Consumer Service Detail'!$F320="",VLOOKUP('C. Consumer Service Detail'!$F320,'Table of Current Services'!$B$7:$F$36,'Table of Current Services'!$E$5,FALSE),VLOOKUP('C. Consumer Service Detail'!$F320,'Table of Current Services'!$B$7:$F$36,'Table of Current Services'!$E$5,FALSE)))</f>
        <v/>
      </c>
      <c r="L320" s="130" t="str">
        <f>IF('C. Consumer Service Detail'!$F320="","",IF(VLOOKUP('C. Consumer Service Detail'!$F320,'Table of Current Services'!$B$7:$F$36,'Table of Current Services'!$F$5,)="cost","Yes","No"))</f>
        <v/>
      </c>
      <c r="M320" s="130" t="str">
        <f>IFERROR(IF('C. Consumer Service Detail'!$K320="No Match","No",VLOOKUP('C. Consumer Service Detail'!$C320,'B. Consumer Budget'!$E$11:$F$2010,2,FALSE)),"")</f>
        <v/>
      </c>
      <c r="P320" s="77"/>
      <c r="Q320" s="77"/>
    </row>
    <row r="321" spans="2:17" x14ac:dyDescent="0.25">
      <c r="B321" s="186">
        <f t="shared" si="3"/>
        <v>311</v>
      </c>
      <c r="C321" s="183" t="str">
        <f t="array" ref="C321">IF(OR('C. Consumer Service Detail'!$D321="",'C. Consumer Service Detail'!$E321=""),"",INDEX('B. Consumer Budget'!$E$11:$E$2010,MATCH(1,IF('B. Consumer Budget'!$C$11:$C$2010='C. Consumer Service Detail'!$D321,IF('B. Consumer Budget'!$D$11:$D$2010='C. Consumer Service Detail'!$E321,1)),0)))</f>
        <v/>
      </c>
      <c r="D321" s="170"/>
      <c r="E321" s="81"/>
      <c r="F321" s="101"/>
      <c r="G321" s="197"/>
      <c r="H321" s="175" t="str">
        <f>IF('C. Consumer Service Detail'!$F321="","",IF('C. Consumer Service Detail'!$F321="",VLOOKUP('C. Consumer Service Detail'!$F321,'Table of Current Services'!$B$7:$F$36,'Table of Current Services'!$E$5,FALSE),VLOOKUP('C. Consumer Service Detail'!$F321,'Table of Current Services'!$B$7:$F$36,'Table of Current Services'!$D$5,FALSE)))</f>
        <v/>
      </c>
      <c r="I321" s="157"/>
      <c r="J321" s="146" t="str">
        <f t="shared" si="6"/>
        <v/>
      </c>
      <c r="K321" s="138" t="str">
        <f>IF('C. Consumer Service Detail'!$F321="","",IF('C. Consumer Service Detail'!$F321="",VLOOKUP('C. Consumer Service Detail'!$F321,'Table of Current Services'!$B$7:$F$36,'Table of Current Services'!$E$5,FALSE),VLOOKUP('C. Consumer Service Detail'!$F321,'Table of Current Services'!$B$7:$F$36,'Table of Current Services'!$E$5,FALSE)))</f>
        <v/>
      </c>
      <c r="L321" s="130" t="str">
        <f>IF('C. Consumer Service Detail'!$F321="","",IF(VLOOKUP('C. Consumer Service Detail'!$F321,'Table of Current Services'!$B$7:$F$36,'Table of Current Services'!$F$5,)="cost","Yes","No"))</f>
        <v/>
      </c>
      <c r="M321" s="130" t="str">
        <f>IFERROR(IF('C. Consumer Service Detail'!$K321="No Match","No",VLOOKUP('C. Consumer Service Detail'!$C321,'B. Consumer Budget'!$E$11:$F$2010,2,FALSE)),"")</f>
        <v/>
      </c>
      <c r="P321" s="77"/>
      <c r="Q321" s="77"/>
    </row>
    <row r="322" spans="2:17" x14ac:dyDescent="0.25">
      <c r="B322" s="186">
        <f t="shared" si="3"/>
        <v>312</v>
      </c>
      <c r="C322" s="183" t="str">
        <f t="array" ref="C322">IF(OR('C. Consumer Service Detail'!$D322="",'C. Consumer Service Detail'!$E322=""),"",INDEX('B. Consumer Budget'!$E$11:$E$2010,MATCH(1,IF('B. Consumer Budget'!$C$11:$C$2010='C. Consumer Service Detail'!$D322,IF('B. Consumer Budget'!$D$11:$D$2010='C. Consumer Service Detail'!$E322,1)),0)))</f>
        <v/>
      </c>
      <c r="D322" s="171"/>
      <c r="E322" s="79"/>
      <c r="F322" s="100"/>
      <c r="G322" s="196"/>
      <c r="H322" s="175" t="str">
        <f>IF('C. Consumer Service Detail'!$F322="","",IF('C. Consumer Service Detail'!$F322="",VLOOKUP('C. Consumer Service Detail'!$F322,'Table of Current Services'!$B$7:$F$36,'Table of Current Services'!$E$5,FALSE),VLOOKUP('C. Consumer Service Detail'!$F322,'Table of Current Services'!$B$7:$F$36,'Table of Current Services'!$D$5,FALSE)))</f>
        <v/>
      </c>
      <c r="I322" s="156"/>
      <c r="J322" s="146" t="str">
        <f t="shared" si="6"/>
        <v/>
      </c>
      <c r="K322" s="138" t="str">
        <f>IF('C. Consumer Service Detail'!$F322="","",IF('C. Consumer Service Detail'!$F322="",VLOOKUP('C. Consumer Service Detail'!$F322,'Table of Current Services'!$B$7:$F$36,'Table of Current Services'!$E$5,FALSE),VLOOKUP('C. Consumer Service Detail'!$F322,'Table of Current Services'!$B$7:$F$36,'Table of Current Services'!$E$5,FALSE)))</f>
        <v/>
      </c>
      <c r="L322" s="130" t="str">
        <f>IF('C. Consumer Service Detail'!$F322="","",IF(VLOOKUP('C. Consumer Service Detail'!$F322,'Table of Current Services'!$B$7:$F$36,'Table of Current Services'!$F$5,)="cost","Yes","No"))</f>
        <v/>
      </c>
      <c r="M322" s="130" t="str">
        <f>IFERROR(IF('C. Consumer Service Detail'!$K322="No Match","No",VLOOKUP('C. Consumer Service Detail'!$C322,'B. Consumer Budget'!$E$11:$F$2010,2,FALSE)),"")</f>
        <v/>
      </c>
      <c r="P322" s="77"/>
      <c r="Q322" s="77"/>
    </row>
    <row r="323" spans="2:17" x14ac:dyDescent="0.25">
      <c r="B323" s="186">
        <f t="shared" si="3"/>
        <v>313</v>
      </c>
      <c r="C323" s="183" t="str">
        <f t="array" ref="C323">IF(OR('C. Consumer Service Detail'!$D323="",'C. Consumer Service Detail'!$E323=""),"",INDEX('B. Consumer Budget'!$E$11:$E$2010,MATCH(1,IF('B. Consumer Budget'!$C$11:$C$2010='C. Consumer Service Detail'!$D323,IF('B. Consumer Budget'!$D$11:$D$2010='C. Consumer Service Detail'!$E323,1)),0)))</f>
        <v/>
      </c>
      <c r="D323" s="170"/>
      <c r="E323" s="81"/>
      <c r="F323" s="101"/>
      <c r="G323" s="197"/>
      <c r="H323" s="175" t="str">
        <f>IF('C. Consumer Service Detail'!$F323="","",IF('C. Consumer Service Detail'!$F323="",VLOOKUP('C. Consumer Service Detail'!$F323,'Table of Current Services'!$B$7:$F$36,'Table of Current Services'!$E$5,FALSE),VLOOKUP('C. Consumer Service Detail'!$F323,'Table of Current Services'!$B$7:$F$36,'Table of Current Services'!$D$5,FALSE)))</f>
        <v/>
      </c>
      <c r="I323" s="157"/>
      <c r="J323" s="146" t="str">
        <f t="shared" si="6"/>
        <v/>
      </c>
      <c r="K323" s="138" t="str">
        <f>IF('C. Consumer Service Detail'!$F323="","",IF('C. Consumer Service Detail'!$F323="",VLOOKUP('C. Consumer Service Detail'!$F323,'Table of Current Services'!$B$7:$F$36,'Table of Current Services'!$E$5,FALSE),VLOOKUP('C. Consumer Service Detail'!$F323,'Table of Current Services'!$B$7:$F$36,'Table of Current Services'!$E$5,FALSE)))</f>
        <v/>
      </c>
      <c r="L323" s="130" t="str">
        <f>IF('C. Consumer Service Detail'!$F323="","",IF(VLOOKUP('C. Consumer Service Detail'!$F323,'Table of Current Services'!$B$7:$F$36,'Table of Current Services'!$F$5,)="cost","Yes","No"))</f>
        <v/>
      </c>
      <c r="M323" s="130" t="str">
        <f>IFERROR(IF('C. Consumer Service Detail'!$K323="No Match","No",VLOOKUP('C. Consumer Service Detail'!$C323,'B. Consumer Budget'!$E$11:$F$2010,2,FALSE)),"")</f>
        <v/>
      </c>
      <c r="P323" s="77"/>
      <c r="Q323" s="77"/>
    </row>
    <row r="324" spans="2:17" x14ac:dyDescent="0.25">
      <c r="B324" s="186">
        <f t="shared" si="3"/>
        <v>314</v>
      </c>
      <c r="C324" s="183" t="str">
        <f t="array" ref="C324">IF(OR('C. Consumer Service Detail'!$D324="",'C. Consumer Service Detail'!$E324=""),"",INDEX('B. Consumer Budget'!$E$11:$E$2010,MATCH(1,IF('B. Consumer Budget'!$C$11:$C$2010='C. Consumer Service Detail'!$D324,IF('B. Consumer Budget'!$D$11:$D$2010='C. Consumer Service Detail'!$E324,1)),0)))</f>
        <v/>
      </c>
      <c r="D324" s="171"/>
      <c r="E324" s="79"/>
      <c r="F324" s="100"/>
      <c r="G324" s="196"/>
      <c r="H324" s="175" t="str">
        <f>IF('C. Consumer Service Detail'!$F324="","",IF('C. Consumer Service Detail'!$F324="",VLOOKUP('C. Consumer Service Detail'!$F324,'Table of Current Services'!$B$7:$F$36,'Table of Current Services'!$E$5,FALSE),VLOOKUP('C. Consumer Service Detail'!$F324,'Table of Current Services'!$B$7:$F$36,'Table of Current Services'!$D$5,FALSE)))</f>
        <v/>
      </c>
      <c r="I324" s="156"/>
      <c r="J324" s="146" t="str">
        <f t="shared" si="6"/>
        <v/>
      </c>
      <c r="K324" s="138" t="str">
        <f>IF('C. Consumer Service Detail'!$F324="","",IF('C. Consumer Service Detail'!$F324="",VLOOKUP('C. Consumer Service Detail'!$F324,'Table of Current Services'!$B$7:$F$36,'Table of Current Services'!$E$5,FALSE),VLOOKUP('C. Consumer Service Detail'!$F324,'Table of Current Services'!$B$7:$F$36,'Table of Current Services'!$E$5,FALSE)))</f>
        <v/>
      </c>
      <c r="L324" s="130" t="str">
        <f>IF('C. Consumer Service Detail'!$F324="","",IF(VLOOKUP('C. Consumer Service Detail'!$F324,'Table of Current Services'!$B$7:$F$36,'Table of Current Services'!$F$5,)="cost","Yes","No"))</f>
        <v/>
      </c>
      <c r="M324" s="130" t="str">
        <f>IFERROR(IF('C. Consumer Service Detail'!$K324="No Match","No",VLOOKUP('C. Consumer Service Detail'!$C324,'B. Consumer Budget'!$E$11:$F$2010,2,FALSE)),"")</f>
        <v/>
      </c>
      <c r="P324" s="77"/>
      <c r="Q324" s="77"/>
    </row>
    <row r="325" spans="2:17" x14ac:dyDescent="0.25">
      <c r="B325" s="186">
        <f t="shared" si="3"/>
        <v>315</v>
      </c>
      <c r="C325" s="183" t="str">
        <f t="array" ref="C325">IF(OR('C. Consumer Service Detail'!$D325="",'C. Consumer Service Detail'!$E325=""),"",INDEX('B. Consumer Budget'!$E$11:$E$2010,MATCH(1,IF('B. Consumer Budget'!$C$11:$C$2010='C. Consumer Service Detail'!$D325,IF('B. Consumer Budget'!$D$11:$D$2010='C. Consumer Service Detail'!$E325,1)),0)))</f>
        <v/>
      </c>
      <c r="D325" s="170"/>
      <c r="E325" s="81"/>
      <c r="F325" s="101"/>
      <c r="G325" s="197"/>
      <c r="H325" s="175" t="str">
        <f>IF('C. Consumer Service Detail'!$F325="","",IF('C. Consumer Service Detail'!$F325="",VLOOKUP('C. Consumer Service Detail'!$F325,'Table of Current Services'!$B$7:$F$36,'Table of Current Services'!$E$5,FALSE),VLOOKUP('C. Consumer Service Detail'!$F325,'Table of Current Services'!$B$7:$F$36,'Table of Current Services'!$D$5,FALSE)))</f>
        <v/>
      </c>
      <c r="I325" s="157"/>
      <c r="J325" s="146" t="str">
        <f t="shared" si="6"/>
        <v/>
      </c>
      <c r="K325" s="138" t="str">
        <f>IF('C. Consumer Service Detail'!$F325="","",IF('C. Consumer Service Detail'!$F325="",VLOOKUP('C. Consumer Service Detail'!$F325,'Table of Current Services'!$B$7:$F$36,'Table of Current Services'!$E$5,FALSE),VLOOKUP('C. Consumer Service Detail'!$F325,'Table of Current Services'!$B$7:$F$36,'Table of Current Services'!$E$5,FALSE)))</f>
        <v/>
      </c>
      <c r="L325" s="130" t="str">
        <f>IF('C. Consumer Service Detail'!$F325="","",IF(VLOOKUP('C. Consumer Service Detail'!$F325,'Table of Current Services'!$B$7:$F$36,'Table of Current Services'!$F$5,)="cost","Yes","No"))</f>
        <v/>
      </c>
      <c r="M325" s="130" t="str">
        <f>IFERROR(IF('C. Consumer Service Detail'!$K325="No Match","No",VLOOKUP('C. Consumer Service Detail'!$C325,'B. Consumer Budget'!$E$11:$F$2010,2,FALSE)),"")</f>
        <v/>
      </c>
      <c r="P325" s="77"/>
      <c r="Q325" s="77"/>
    </row>
    <row r="326" spans="2:17" x14ac:dyDescent="0.25">
      <c r="B326" s="186">
        <f t="shared" si="3"/>
        <v>316</v>
      </c>
      <c r="C326" s="183" t="str">
        <f t="array" ref="C326">IF(OR('C. Consumer Service Detail'!$D326="",'C. Consumer Service Detail'!$E326=""),"",INDEX('B. Consumer Budget'!$E$11:$E$2010,MATCH(1,IF('B. Consumer Budget'!$C$11:$C$2010='C. Consumer Service Detail'!$D326,IF('B. Consumer Budget'!$D$11:$D$2010='C. Consumer Service Detail'!$E326,1)),0)))</f>
        <v/>
      </c>
      <c r="D326" s="171"/>
      <c r="E326" s="79"/>
      <c r="F326" s="100"/>
      <c r="G326" s="196"/>
      <c r="H326" s="175" t="str">
        <f>IF('C. Consumer Service Detail'!$F326="","",IF('C. Consumer Service Detail'!$F326="",VLOOKUP('C. Consumer Service Detail'!$F326,'Table of Current Services'!$B$7:$F$36,'Table of Current Services'!$E$5,FALSE),VLOOKUP('C. Consumer Service Detail'!$F326,'Table of Current Services'!$B$7:$F$36,'Table of Current Services'!$D$5,FALSE)))</f>
        <v/>
      </c>
      <c r="I326" s="156"/>
      <c r="J326" s="146" t="str">
        <f t="shared" si="6"/>
        <v/>
      </c>
      <c r="K326" s="138" t="str">
        <f>IF('C. Consumer Service Detail'!$F326="","",IF('C. Consumer Service Detail'!$F326="",VLOOKUP('C. Consumer Service Detail'!$F326,'Table of Current Services'!$B$7:$F$36,'Table of Current Services'!$E$5,FALSE),VLOOKUP('C. Consumer Service Detail'!$F326,'Table of Current Services'!$B$7:$F$36,'Table of Current Services'!$E$5,FALSE)))</f>
        <v/>
      </c>
      <c r="L326" s="130" t="str">
        <f>IF('C. Consumer Service Detail'!$F326="","",IF(VLOOKUP('C. Consumer Service Detail'!$F326,'Table of Current Services'!$B$7:$F$36,'Table of Current Services'!$F$5,)="cost","Yes","No"))</f>
        <v/>
      </c>
      <c r="M326" s="130" t="str">
        <f>IFERROR(IF('C. Consumer Service Detail'!$K326="No Match","No",VLOOKUP('C. Consumer Service Detail'!$C326,'B. Consumer Budget'!$E$11:$F$2010,2,FALSE)),"")</f>
        <v/>
      </c>
      <c r="P326" s="77"/>
      <c r="Q326" s="77"/>
    </row>
    <row r="327" spans="2:17" x14ac:dyDescent="0.25">
      <c r="B327" s="186">
        <f t="shared" si="3"/>
        <v>317</v>
      </c>
      <c r="C327" s="183" t="str">
        <f t="array" ref="C327">IF(OR('C. Consumer Service Detail'!$D327="",'C. Consumer Service Detail'!$E327=""),"",INDEX('B. Consumer Budget'!$E$11:$E$2010,MATCH(1,IF('B. Consumer Budget'!$C$11:$C$2010='C. Consumer Service Detail'!$D327,IF('B. Consumer Budget'!$D$11:$D$2010='C. Consumer Service Detail'!$E327,1)),0)))</f>
        <v/>
      </c>
      <c r="D327" s="170"/>
      <c r="E327" s="81"/>
      <c r="F327" s="101"/>
      <c r="G327" s="197"/>
      <c r="H327" s="175" t="str">
        <f>IF('C. Consumer Service Detail'!$F327="","",IF('C. Consumer Service Detail'!$F327="",VLOOKUP('C. Consumer Service Detail'!$F327,'Table of Current Services'!$B$7:$F$36,'Table of Current Services'!$E$5,FALSE),VLOOKUP('C. Consumer Service Detail'!$F327,'Table of Current Services'!$B$7:$F$36,'Table of Current Services'!$D$5,FALSE)))</f>
        <v/>
      </c>
      <c r="I327" s="157"/>
      <c r="J327" s="146" t="str">
        <f t="shared" si="6"/>
        <v/>
      </c>
      <c r="K327" s="138" t="str">
        <f>IF('C. Consumer Service Detail'!$F327="","",IF('C. Consumer Service Detail'!$F327="",VLOOKUP('C. Consumer Service Detail'!$F327,'Table of Current Services'!$B$7:$F$36,'Table of Current Services'!$E$5,FALSE),VLOOKUP('C. Consumer Service Detail'!$F327,'Table of Current Services'!$B$7:$F$36,'Table of Current Services'!$E$5,FALSE)))</f>
        <v/>
      </c>
      <c r="L327" s="130" t="str">
        <f>IF('C. Consumer Service Detail'!$F327="","",IF(VLOOKUP('C. Consumer Service Detail'!$F327,'Table of Current Services'!$B$7:$F$36,'Table of Current Services'!$F$5,)="cost","Yes","No"))</f>
        <v/>
      </c>
      <c r="M327" s="130" t="str">
        <f>IFERROR(IF('C. Consumer Service Detail'!$K327="No Match","No",VLOOKUP('C. Consumer Service Detail'!$C327,'B. Consumer Budget'!$E$11:$F$2010,2,FALSE)),"")</f>
        <v/>
      </c>
      <c r="P327" s="77"/>
      <c r="Q327" s="77"/>
    </row>
    <row r="328" spans="2:17" x14ac:dyDescent="0.25">
      <c r="B328" s="186">
        <f t="shared" si="3"/>
        <v>318</v>
      </c>
      <c r="C328" s="183" t="str">
        <f t="array" ref="C328">IF(OR('C. Consumer Service Detail'!$D328="",'C. Consumer Service Detail'!$E328=""),"",INDEX('B. Consumer Budget'!$E$11:$E$2010,MATCH(1,IF('B. Consumer Budget'!$C$11:$C$2010='C. Consumer Service Detail'!$D328,IF('B. Consumer Budget'!$D$11:$D$2010='C. Consumer Service Detail'!$E328,1)),0)))</f>
        <v/>
      </c>
      <c r="D328" s="171"/>
      <c r="E328" s="79"/>
      <c r="F328" s="100"/>
      <c r="G328" s="196"/>
      <c r="H328" s="175" t="str">
        <f>IF('C. Consumer Service Detail'!$F328="","",IF('C. Consumer Service Detail'!$F328="",VLOOKUP('C. Consumer Service Detail'!$F328,'Table of Current Services'!$B$7:$F$36,'Table of Current Services'!$E$5,FALSE),VLOOKUP('C. Consumer Service Detail'!$F328,'Table of Current Services'!$B$7:$F$36,'Table of Current Services'!$D$5,FALSE)))</f>
        <v/>
      </c>
      <c r="I328" s="156"/>
      <c r="J328" s="146" t="str">
        <f t="shared" si="6"/>
        <v/>
      </c>
      <c r="K328" s="138" t="str">
        <f>IF('C. Consumer Service Detail'!$F328="","",IF('C. Consumer Service Detail'!$F328="",VLOOKUP('C. Consumer Service Detail'!$F328,'Table of Current Services'!$B$7:$F$36,'Table of Current Services'!$E$5,FALSE),VLOOKUP('C. Consumer Service Detail'!$F328,'Table of Current Services'!$B$7:$F$36,'Table of Current Services'!$E$5,FALSE)))</f>
        <v/>
      </c>
      <c r="L328" s="130" t="str">
        <f>IF('C. Consumer Service Detail'!$F328="","",IF(VLOOKUP('C. Consumer Service Detail'!$F328,'Table of Current Services'!$B$7:$F$36,'Table of Current Services'!$F$5,)="cost","Yes","No"))</f>
        <v/>
      </c>
      <c r="M328" s="130" t="str">
        <f>IFERROR(IF('C. Consumer Service Detail'!$K328="No Match","No",VLOOKUP('C. Consumer Service Detail'!$C328,'B. Consumer Budget'!$E$11:$F$2010,2,FALSE)),"")</f>
        <v/>
      </c>
      <c r="P328" s="77"/>
      <c r="Q328" s="77"/>
    </row>
    <row r="329" spans="2:17" x14ac:dyDescent="0.25">
      <c r="B329" s="186">
        <f t="shared" si="3"/>
        <v>319</v>
      </c>
      <c r="C329" s="183" t="str">
        <f t="array" ref="C329">IF(OR('C. Consumer Service Detail'!$D329="",'C. Consumer Service Detail'!$E329=""),"",INDEX('B. Consumer Budget'!$E$11:$E$2010,MATCH(1,IF('B. Consumer Budget'!$C$11:$C$2010='C. Consumer Service Detail'!$D329,IF('B. Consumer Budget'!$D$11:$D$2010='C. Consumer Service Detail'!$E329,1)),0)))</f>
        <v/>
      </c>
      <c r="D329" s="170"/>
      <c r="E329" s="81"/>
      <c r="F329" s="101"/>
      <c r="G329" s="197"/>
      <c r="H329" s="175" t="str">
        <f>IF('C. Consumer Service Detail'!$F329="","",IF('C. Consumer Service Detail'!$F329="",VLOOKUP('C. Consumer Service Detail'!$F329,'Table of Current Services'!$B$7:$F$36,'Table of Current Services'!$E$5,FALSE),VLOOKUP('C. Consumer Service Detail'!$F329,'Table of Current Services'!$B$7:$F$36,'Table of Current Services'!$D$5,FALSE)))</f>
        <v/>
      </c>
      <c r="I329" s="157"/>
      <c r="J329" s="146" t="str">
        <f t="shared" si="6"/>
        <v/>
      </c>
      <c r="K329" s="138" t="str">
        <f>IF('C. Consumer Service Detail'!$F329="","",IF('C. Consumer Service Detail'!$F329="",VLOOKUP('C. Consumer Service Detail'!$F329,'Table of Current Services'!$B$7:$F$36,'Table of Current Services'!$E$5,FALSE),VLOOKUP('C. Consumer Service Detail'!$F329,'Table of Current Services'!$B$7:$F$36,'Table of Current Services'!$E$5,FALSE)))</f>
        <v/>
      </c>
      <c r="L329" s="130" t="str">
        <f>IF('C. Consumer Service Detail'!$F329="","",IF(VLOOKUP('C. Consumer Service Detail'!$F329,'Table of Current Services'!$B$7:$F$36,'Table of Current Services'!$F$5,)="cost","Yes","No"))</f>
        <v/>
      </c>
      <c r="M329" s="130" t="str">
        <f>IFERROR(IF('C. Consumer Service Detail'!$K329="No Match","No",VLOOKUP('C. Consumer Service Detail'!$C329,'B. Consumer Budget'!$E$11:$F$2010,2,FALSE)),"")</f>
        <v/>
      </c>
      <c r="P329" s="77"/>
      <c r="Q329" s="77"/>
    </row>
    <row r="330" spans="2:17" x14ac:dyDescent="0.25">
      <c r="B330" s="186">
        <f t="shared" si="3"/>
        <v>320</v>
      </c>
      <c r="C330" s="183" t="str">
        <f t="array" ref="C330">IF(OR('C. Consumer Service Detail'!$D330="",'C. Consumer Service Detail'!$E330=""),"",INDEX('B. Consumer Budget'!$E$11:$E$2010,MATCH(1,IF('B. Consumer Budget'!$C$11:$C$2010='C. Consumer Service Detail'!$D330,IF('B. Consumer Budget'!$D$11:$D$2010='C. Consumer Service Detail'!$E330,1)),0)))</f>
        <v/>
      </c>
      <c r="D330" s="171"/>
      <c r="E330" s="79"/>
      <c r="F330" s="100"/>
      <c r="G330" s="196"/>
      <c r="H330" s="175" t="str">
        <f>IF('C. Consumer Service Detail'!$F330="","",IF('C. Consumer Service Detail'!$F330="",VLOOKUP('C. Consumer Service Detail'!$F330,'Table of Current Services'!$B$7:$F$36,'Table of Current Services'!$E$5,FALSE),VLOOKUP('C. Consumer Service Detail'!$F330,'Table of Current Services'!$B$7:$F$36,'Table of Current Services'!$D$5,FALSE)))</f>
        <v/>
      </c>
      <c r="I330" s="156"/>
      <c r="J330" s="146" t="str">
        <f t="shared" si="6"/>
        <v/>
      </c>
      <c r="K330" s="138" t="str">
        <f>IF('C. Consumer Service Detail'!$F330="","",IF('C. Consumer Service Detail'!$F330="",VLOOKUP('C. Consumer Service Detail'!$F330,'Table of Current Services'!$B$7:$F$36,'Table of Current Services'!$E$5,FALSE),VLOOKUP('C. Consumer Service Detail'!$F330,'Table of Current Services'!$B$7:$F$36,'Table of Current Services'!$E$5,FALSE)))</f>
        <v/>
      </c>
      <c r="L330" s="130" t="str">
        <f>IF('C. Consumer Service Detail'!$F330="","",IF(VLOOKUP('C. Consumer Service Detail'!$F330,'Table of Current Services'!$B$7:$F$36,'Table of Current Services'!$F$5,)="cost","Yes","No"))</f>
        <v/>
      </c>
      <c r="M330" s="130" t="str">
        <f>IFERROR(IF('C. Consumer Service Detail'!$K330="No Match","No",VLOOKUP('C. Consumer Service Detail'!$C330,'B. Consumer Budget'!$E$11:$F$2010,2,FALSE)),"")</f>
        <v/>
      </c>
      <c r="P330" s="77"/>
      <c r="Q330" s="77"/>
    </row>
    <row r="331" spans="2:17" x14ac:dyDescent="0.25">
      <c r="B331" s="186">
        <f t="shared" si="3"/>
        <v>321</v>
      </c>
      <c r="C331" s="183" t="str">
        <f t="array" ref="C331">IF(OR('C. Consumer Service Detail'!$D331="",'C. Consumer Service Detail'!$E331=""),"",INDEX('B. Consumer Budget'!$E$11:$E$2010,MATCH(1,IF('B. Consumer Budget'!$C$11:$C$2010='C. Consumer Service Detail'!$D331,IF('B. Consumer Budget'!$D$11:$D$2010='C. Consumer Service Detail'!$E331,1)),0)))</f>
        <v/>
      </c>
      <c r="D331" s="170"/>
      <c r="E331" s="81"/>
      <c r="F331" s="101"/>
      <c r="G331" s="197"/>
      <c r="H331" s="175" t="str">
        <f>IF('C. Consumer Service Detail'!$F331="","",IF('C. Consumer Service Detail'!$F331="",VLOOKUP('C. Consumer Service Detail'!$F331,'Table of Current Services'!$B$7:$F$36,'Table of Current Services'!$E$5,FALSE),VLOOKUP('C. Consumer Service Detail'!$F331,'Table of Current Services'!$B$7:$F$36,'Table of Current Services'!$D$5,FALSE)))</f>
        <v/>
      </c>
      <c r="I331" s="157"/>
      <c r="J331" s="146" t="str">
        <f t="shared" ref="J331:J394" si="7">IFERROR(IF($H331&gt;0,$H331*$I331,$I331),"")</f>
        <v/>
      </c>
      <c r="K331" s="138" t="str">
        <f>IF('C. Consumer Service Detail'!$F331="","",IF('C. Consumer Service Detail'!$F331="",VLOOKUP('C. Consumer Service Detail'!$F331,'Table of Current Services'!$B$7:$F$36,'Table of Current Services'!$E$5,FALSE),VLOOKUP('C. Consumer Service Detail'!$F331,'Table of Current Services'!$B$7:$F$36,'Table of Current Services'!$E$5,FALSE)))</f>
        <v/>
      </c>
      <c r="L331" s="130" t="str">
        <f>IF('C. Consumer Service Detail'!$F331="","",IF(VLOOKUP('C. Consumer Service Detail'!$F331,'Table of Current Services'!$B$7:$F$36,'Table of Current Services'!$F$5,)="cost","Yes","No"))</f>
        <v/>
      </c>
      <c r="M331" s="130" t="str">
        <f>IFERROR(IF('C. Consumer Service Detail'!$K331="No Match","No",VLOOKUP('C. Consumer Service Detail'!$C331,'B. Consumer Budget'!$E$11:$F$2010,2,FALSE)),"")</f>
        <v/>
      </c>
      <c r="P331" s="77"/>
      <c r="Q331" s="77"/>
    </row>
    <row r="332" spans="2:17" x14ac:dyDescent="0.25">
      <c r="B332" s="186">
        <f t="shared" ref="B332:B395" si="8">B331+1</f>
        <v>322</v>
      </c>
      <c r="C332" s="183" t="str">
        <f t="array" ref="C332">IF(OR('C. Consumer Service Detail'!$D332="",'C. Consumer Service Detail'!$E332=""),"",INDEX('B. Consumer Budget'!$E$11:$E$2010,MATCH(1,IF('B. Consumer Budget'!$C$11:$C$2010='C. Consumer Service Detail'!$D332,IF('B. Consumer Budget'!$D$11:$D$2010='C. Consumer Service Detail'!$E332,1)),0)))</f>
        <v/>
      </c>
      <c r="D332" s="171"/>
      <c r="E332" s="79"/>
      <c r="F332" s="100"/>
      <c r="G332" s="196"/>
      <c r="H332" s="175" t="str">
        <f>IF('C. Consumer Service Detail'!$F332="","",IF('C. Consumer Service Detail'!$F332="",VLOOKUP('C. Consumer Service Detail'!$F332,'Table of Current Services'!$B$7:$F$36,'Table of Current Services'!$E$5,FALSE),VLOOKUP('C. Consumer Service Detail'!$F332,'Table of Current Services'!$B$7:$F$36,'Table of Current Services'!$D$5,FALSE)))</f>
        <v/>
      </c>
      <c r="I332" s="156"/>
      <c r="J332" s="146" t="str">
        <f t="shared" si="7"/>
        <v/>
      </c>
      <c r="K332" s="138" t="str">
        <f>IF('C. Consumer Service Detail'!$F332="","",IF('C. Consumer Service Detail'!$F332="",VLOOKUP('C. Consumer Service Detail'!$F332,'Table of Current Services'!$B$7:$F$36,'Table of Current Services'!$E$5,FALSE),VLOOKUP('C. Consumer Service Detail'!$F332,'Table of Current Services'!$B$7:$F$36,'Table of Current Services'!$E$5,FALSE)))</f>
        <v/>
      </c>
      <c r="L332" s="130" t="str">
        <f>IF('C. Consumer Service Detail'!$F332="","",IF(VLOOKUP('C. Consumer Service Detail'!$F332,'Table of Current Services'!$B$7:$F$36,'Table of Current Services'!$F$5,)="cost","Yes","No"))</f>
        <v/>
      </c>
      <c r="M332" s="130" t="str">
        <f>IFERROR(IF('C. Consumer Service Detail'!$K332="No Match","No",VLOOKUP('C. Consumer Service Detail'!$C332,'B. Consumer Budget'!$E$11:$F$2010,2,FALSE)),"")</f>
        <v/>
      </c>
      <c r="P332" s="77"/>
      <c r="Q332" s="77"/>
    </row>
    <row r="333" spans="2:17" x14ac:dyDescent="0.25">
      <c r="B333" s="186">
        <f t="shared" si="8"/>
        <v>323</v>
      </c>
      <c r="C333" s="183" t="str">
        <f t="array" ref="C333">IF(OR('C. Consumer Service Detail'!$D333="",'C. Consumer Service Detail'!$E333=""),"",INDEX('B. Consumer Budget'!$E$11:$E$2010,MATCH(1,IF('B. Consumer Budget'!$C$11:$C$2010='C. Consumer Service Detail'!$D333,IF('B. Consumer Budget'!$D$11:$D$2010='C. Consumer Service Detail'!$E333,1)),0)))</f>
        <v/>
      </c>
      <c r="D333" s="170"/>
      <c r="E333" s="81"/>
      <c r="F333" s="101"/>
      <c r="G333" s="197"/>
      <c r="H333" s="175" t="str">
        <f>IF('C. Consumer Service Detail'!$F333="","",IF('C. Consumer Service Detail'!$F333="",VLOOKUP('C. Consumer Service Detail'!$F333,'Table of Current Services'!$B$7:$F$36,'Table of Current Services'!$E$5,FALSE),VLOOKUP('C. Consumer Service Detail'!$F333,'Table of Current Services'!$B$7:$F$36,'Table of Current Services'!$D$5,FALSE)))</f>
        <v/>
      </c>
      <c r="I333" s="157"/>
      <c r="J333" s="146" t="str">
        <f t="shared" si="7"/>
        <v/>
      </c>
      <c r="K333" s="138" t="str">
        <f>IF('C. Consumer Service Detail'!$F333="","",IF('C. Consumer Service Detail'!$F333="",VLOOKUP('C. Consumer Service Detail'!$F333,'Table of Current Services'!$B$7:$F$36,'Table of Current Services'!$E$5,FALSE),VLOOKUP('C. Consumer Service Detail'!$F333,'Table of Current Services'!$B$7:$F$36,'Table of Current Services'!$E$5,FALSE)))</f>
        <v/>
      </c>
      <c r="L333" s="130" t="str">
        <f>IF('C. Consumer Service Detail'!$F333="","",IF(VLOOKUP('C. Consumer Service Detail'!$F333,'Table of Current Services'!$B$7:$F$36,'Table of Current Services'!$F$5,)="cost","Yes","No"))</f>
        <v/>
      </c>
      <c r="M333" s="130" t="str">
        <f>IFERROR(IF('C. Consumer Service Detail'!$K333="No Match","No",VLOOKUP('C. Consumer Service Detail'!$C333,'B. Consumer Budget'!$E$11:$F$2010,2,FALSE)),"")</f>
        <v/>
      </c>
      <c r="P333" s="77"/>
      <c r="Q333" s="77"/>
    </row>
    <row r="334" spans="2:17" x14ac:dyDescent="0.25">
      <c r="B334" s="186">
        <f t="shared" si="8"/>
        <v>324</v>
      </c>
      <c r="C334" s="183" t="str">
        <f t="array" ref="C334">IF(OR('C. Consumer Service Detail'!$D334="",'C. Consumer Service Detail'!$E334=""),"",INDEX('B. Consumer Budget'!$E$11:$E$2010,MATCH(1,IF('B. Consumer Budget'!$C$11:$C$2010='C. Consumer Service Detail'!$D334,IF('B. Consumer Budget'!$D$11:$D$2010='C. Consumer Service Detail'!$E334,1)),0)))</f>
        <v/>
      </c>
      <c r="D334" s="171"/>
      <c r="E334" s="79"/>
      <c r="F334" s="100"/>
      <c r="G334" s="196"/>
      <c r="H334" s="175" t="str">
        <f>IF('C. Consumer Service Detail'!$F334="","",IF('C. Consumer Service Detail'!$F334="",VLOOKUP('C. Consumer Service Detail'!$F334,'Table of Current Services'!$B$7:$F$36,'Table of Current Services'!$E$5,FALSE),VLOOKUP('C. Consumer Service Detail'!$F334,'Table of Current Services'!$B$7:$F$36,'Table of Current Services'!$D$5,FALSE)))</f>
        <v/>
      </c>
      <c r="I334" s="156"/>
      <c r="J334" s="146" t="str">
        <f t="shared" si="7"/>
        <v/>
      </c>
      <c r="K334" s="138" t="str">
        <f>IF('C. Consumer Service Detail'!$F334="","",IF('C. Consumer Service Detail'!$F334="",VLOOKUP('C. Consumer Service Detail'!$F334,'Table of Current Services'!$B$7:$F$36,'Table of Current Services'!$E$5,FALSE),VLOOKUP('C. Consumer Service Detail'!$F334,'Table of Current Services'!$B$7:$F$36,'Table of Current Services'!$E$5,FALSE)))</f>
        <v/>
      </c>
      <c r="L334" s="130" t="str">
        <f>IF('C. Consumer Service Detail'!$F334="","",IF(VLOOKUP('C. Consumer Service Detail'!$F334,'Table of Current Services'!$B$7:$F$36,'Table of Current Services'!$F$5,)="cost","Yes","No"))</f>
        <v/>
      </c>
      <c r="M334" s="130" t="str">
        <f>IFERROR(IF('C. Consumer Service Detail'!$K334="No Match","No",VLOOKUP('C. Consumer Service Detail'!$C334,'B. Consumer Budget'!$E$11:$F$2010,2,FALSE)),"")</f>
        <v/>
      </c>
      <c r="P334" s="77"/>
      <c r="Q334" s="77"/>
    </row>
    <row r="335" spans="2:17" x14ac:dyDescent="0.25">
      <c r="B335" s="186">
        <f t="shared" si="8"/>
        <v>325</v>
      </c>
      <c r="C335" s="183" t="str">
        <f t="array" ref="C335">IF(OR('C. Consumer Service Detail'!$D335="",'C. Consumer Service Detail'!$E335=""),"",INDEX('B. Consumer Budget'!$E$11:$E$2010,MATCH(1,IF('B. Consumer Budget'!$C$11:$C$2010='C. Consumer Service Detail'!$D335,IF('B. Consumer Budget'!$D$11:$D$2010='C. Consumer Service Detail'!$E335,1)),0)))</f>
        <v/>
      </c>
      <c r="D335" s="170"/>
      <c r="E335" s="81"/>
      <c r="F335" s="101"/>
      <c r="G335" s="197"/>
      <c r="H335" s="175" t="str">
        <f>IF('C. Consumer Service Detail'!$F335="","",IF('C. Consumer Service Detail'!$F335="",VLOOKUP('C. Consumer Service Detail'!$F335,'Table of Current Services'!$B$7:$F$36,'Table of Current Services'!$E$5,FALSE),VLOOKUP('C. Consumer Service Detail'!$F335,'Table of Current Services'!$B$7:$F$36,'Table of Current Services'!$D$5,FALSE)))</f>
        <v/>
      </c>
      <c r="I335" s="157"/>
      <c r="J335" s="146" t="str">
        <f t="shared" si="7"/>
        <v/>
      </c>
      <c r="K335" s="138" t="str">
        <f>IF('C. Consumer Service Detail'!$F335="","",IF('C. Consumer Service Detail'!$F335="",VLOOKUP('C. Consumer Service Detail'!$F335,'Table of Current Services'!$B$7:$F$36,'Table of Current Services'!$E$5,FALSE),VLOOKUP('C. Consumer Service Detail'!$F335,'Table of Current Services'!$B$7:$F$36,'Table of Current Services'!$E$5,FALSE)))</f>
        <v/>
      </c>
      <c r="L335" s="130" t="str">
        <f>IF('C. Consumer Service Detail'!$F335="","",IF(VLOOKUP('C. Consumer Service Detail'!$F335,'Table of Current Services'!$B$7:$F$36,'Table of Current Services'!$F$5,)="cost","Yes","No"))</f>
        <v/>
      </c>
      <c r="M335" s="130" t="str">
        <f>IFERROR(IF('C. Consumer Service Detail'!$K335="No Match","No",VLOOKUP('C. Consumer Service Detail'!$C335,'B. Consumer Budget'!$E$11:$F$2010,2,FALSE)),"")</f>
        <v/>
      </c>
      <c r="P335" s="77"/>
      <c r="Q335" s="77"/>
    </row>
    <row r="336" spans="2:17" x14ac:dyDescent="0.25">
      <c r="B336" s="186">
        <f t="shared" si="8"/>
        <v>326</v>
      </c>
      <c r="C336" s="183" t="str">
        <f t="array" ref="C336">IF(OR('C. Consumer Service Detail'!$D336="",'C. Consumer Service Detail'!$E336=""),"",INDEX('B. Consumer Budget'!$E$11:$E$2010,MATCH(1,IF('B. Consumer Budget'!$C$11:$C$2010='C. Consumer Service Detail'!$D336,IF('B. Consumer Budget'!$D$11:$D$2010='C. Consumer Service Detail'!$E336,1)),0)))</f>
        <v/>
      </c>
      <c r="D336" s="171"/>
      <c r="E336" s="79"/>
      <c r="F336" s="100"/>
      <c r="G336" s="196"/>
      <c r="H336" s="175" t="str">
        <f>IF('C. Consumer Service Detail'!$F336="","",IF('C. Consumer Service Detail'!$F336="",VLOOKUP('C. Consumer Service Detail'!$F336,'Table of Current Services'!$B$7:$F$36,'Table of Current Services'!$E$5,FALSE),VLOOKUP('C. Consumer Service Detail'!$F336,'Table of Current Services'!$B$7:$F$36,'Table of Current Services'!$D$5,FALSE)))</f>
        <v/>
      </c>
      <c r="I336" s="156"/>
      <c r="J336" s="146" t="str">
        <f t="shared" si="7"/>
        <v/>
      </c>
      <c r="K336" s="138" t="str">
        <f>IF('C. Consumer Service Detail'!$F336="","",IF('C. Consumer Service Detail'!$F336="",VLOOKUP('C. Consumer Service Detail'!$F336,'Table of Current Services'!$B$7:$F$36,'Table of Current Services'!$E$5,FALSE),VLOOKUP('C. Consumer Service Detail'!$F336,'Table of Current Services'!$B$7:$F$36,'Table of Current Services'!$E$5,FALSE)))</f>
        <v/>
      </c>
      <c r="L336" s="130" t="str">
        <f>IF('C. Consumer Service Detail'!$F336="","",IF(VLOOKUP('C. Consumer Service Detail'!$F336,'Table of Current Services'!$B$7:$F$36,'Table of Current Services'!$F$5,)="cost","Yes","No"))</f>
        <v/>
      </c>
      <c r="M336" s="130" t="str">
        <f>IFERROR(IF('C. Consumer Service Detail'!$K336="No Match","No",VLOOKUP('C. Consumer Service Detail'!$C336,'B. Consumer Budget'!$E$11:$F$2010,2,FALSE)),"")</f>
        <v/>
      </c>
      <c r="P336" s="77"/>
      <c r="Q336" s="77"/>
    </row>
    <row r="337" spans="2:17" x14ac:dyDescent="0.25">
      <c r="B337" s="186">
        <f t="shared" si="8"/>
        <v>327</v>
      </c>
      <c r="C337" s="183" t="str">
        <f t="array" ref="C337">IF(OR('C. Consumer Service Detail'!$D337="",'C. Consumer Service Detail'!$E337=""),"",INDEX('B. Consumer Budget'!$E$11:$E$2010,MATCH(1,IF('B. Consumer Budget'!$C$11:$C$2010='C. Consumer Service Detail'!$D337,IF('B. Consumer Budget'!$D$11:$D$2010='C. Consumer Service Detail'!$E337,1)),0)))</f>
        <v/>
      </c>
      <c r="D337" s="170"/>
      <c r="E337" s="81"/>
      <c r="F337" s="101"/>
      <c r="G337" s="197"/>
      <c r="H337" s="175" t="str">
        <f>IF('C. Consumer Service Detail'!$F337="","",IF('C. Consumer Service Detail'!$F337="",VLOOKUP('C. Consumer Service Detail'!$F337,'Table of Current Services'!$B$7:$F$36,'Table of Current Services'!$E$5,FALSE),VLOOKUP('C. Consumer Service Detail'!$F337,'Table of Current Services'!$B$7:$F$36,'Table of Current Services'!$D$5,FALSE)))</f>
        <v/>
      </c>
      <c r="I337" s="157"/>
      <c r="J337" s="146" t="str">
        <f t="shared" si="7"/>
        <v/>
      </c>
      <c r="K337" s="138" t="str">
        <f>IF('C. Consumer Service Detail'!$F337="","",IF('C. Consumer Service Detail'!$F337="",VLOOKUP('C. Consumer Service Detail'!$F337,'Table of Current Services'!$B$7:$F$36,'Table of Current Services'!$E$5,FALSE),VLOOKUP('C. Consumer Service Detail'!$F337,'Table of Current Services'!$B$7:$F$36,'Table of Current Services'!$E$5,FALSE)))</f>
        <v/>
      </c>
      <c r="L337" s="130" t="str">
        <f>IF('C. Consumer Service Detail'!$F337="","",IF(VLOOKUP('C. Consumer Service Detail'!$F337,'Table of Current Services'!$B$7:$F$36,'Table of Current Services'!$F$5,)="cost","Yes","No"))</f>
        <v/>
      </c>
      <c r="M337" s="130" t="str">
        <f>IFERROR(IF('C. Consumer Service Detail'!$K337="No Match","No",VLOOKUP('C. Consumer Service Detail'!$C337,'B. Consumer Budget'!$E$11:$F$2010,2,FALSE)),"")</f>
        <v/>
      </c>
      <c r="P337" s="77"/>
      <c r="Q337" s="77"/>
    </row>
    <row r="338" spans="2:17" x14ac:dyDescent="0.25">
      <c r="B338" s="186">
        <f t="shared" si="8"/>
        <v>328</v>
      </c>
      <c r="C338" s="183" t="str">
        <f t="array" ref="C338">IF(OR('C. Consumer Service Detail'!$D338="",'C. Consumer Service Detail'!$E338=""),"",INDEX('B. Consumer Budget'!$E$11:$E$2010,MATCH(1,IF('B. Consumer Budget'!$C$11:$C$2010='C. Consumer Service Detail'!$D338,IF('B. Consumer Budget'!$D$11:$D$2010='C. Consumer Service Detail'!$E338,1)),0)))</f>
        <v/>
      </c>
      <c r="D338" s="171"/>
      <c r="E338" s="79"/>
      <c r="F338" s="100"/>
      <c r="G338" s="196"/>
      <c r="H338" s="175" t="str">
        <f>IF('C. Consumer Service Detail'!$F338="","",IF('C. Consumer Service Detail'!$F338="",VLOOKUP('C. Consumer Service Detail'!$F338,'Table of Current Services'!$B$7:$F$36,'Table of Current Services'!$E$5,FALSE),VLOOKUP('C. Consumer Service Detail'!$F338,'Table of Current Services'!$B$7:$F$36,'Table of Current Services'!$D$5,FALSE)))</f>
        <v/>
      </c>
      <c r="I338" s="156"/>
      <c r="J338" s="146" t="str">
        <f t="shared" si="7"/>
        <v/>
      </c>
      <c r="K338" s="138" t="str">
        <f>IF('C. Consumer Service Detail'!$F338="","",IF('C. Consumer Service Detail'!$F338="",VLOOKUP('C. Consumer Service Detail'!$F338,'Table of Current Services'!$B$7:$F$36,'Table of Current Services'!$E$5,FALSE),VLOOKUP('C. Consumer Service Detail'!$F338,'Table of Current Services'!$B$7:$F$36,'Table of Current Services'!$E$5,FALSE)))</f>
        <v/>
      </c>
      <c r="L338" s="130" t="str">
        <f>IF('C. Consumer Service Detail'!$F338="","",IF(VLOOKUP('C. Consumer Service Detail'!$F338,'Table of Current Services'!$B$7:$F$36,'Table of Current Services'!$F$5,)="cost","Yes","No"))</f>
        <v/>
      </c>
      <c r="M338" s="130" t="str">
        <f>IFERROR(IF('C. Consumer Service Detail'!$K338="No Match","No",VLOOKUP('C. Consumer Service Detail'!$C338,'B. Consumer Budget'!$E$11:$F$2010,2,FALSE)),"")</f>
        <v/>
      </c>
      <c r="P338" s="77"/>
      <c r="Q338" s="77"/>
    </row>
    <row r="339" spans="2:17" x14ac:dyDescent="0.25">
      <c r="B339" s="186">
        <f t="shared" si="8"/>
        <v>329</v>
      </c>
      <c r="C339" s="183" t="str">
        <f t="array" ref="C339">IF(OR('C. Consumer Service Detail'!$D339="",'C. Consumer Service Detail'!$E339=""),"",INDEX('B. Consumer Budget'!$E$11:$E$2010,MATCH(1,IF('B. Consumer Budget'!$C$11:$C$2010='C. Consumer Service Detail'!$D339,IF('B. Consumer Budget'!$D$11:$D$2010='C. Consumer Service Detail'!$E339,1)),0)))</f>
        <v/>
      </c>
      <c r="D339" s="170"/>
      <c r="E339" s="81"/>
      <c r="F339" s="101"/>
      <c r="G339" s="197"/>
      <c r="H339" s="175" t="str">
        <f>IF('C. Consumer Service Detail'!$F339="","",IF('C. Consumer Service Detail'!$F339="",VLOOKUP('C. Consumer Service Detail'!$F339,'Table of Current Services'!$B$7:$F$36,'Table of Current Services'!$E$5,FALSE),VLOOKUP('C. Consumer Service Detail'!$F339,'Table of Current Services'!$B$7:$F$36,'Table of Current Services'!$D$5,FALSE)))</f>
        <v/>
      </c>
      <c r="I339" s="157"/>
      <c r="J339" s="146" t="str">
        <f t="shared" si="7"/>
        <v/>
      </c>
      <c r="K339" s="138" t="str">
        <f>IF('C. Consumer Service Detail'!$F339="","",IF('C. Consumer Service Detail'!$F339="",VLOOKUP('C. Consumer Service Detail'!$F339,'Table of Current Services'!$B$7:$F$36,'Table of Current Services'!$E$5,FALSE),VLOOKUP('C. Consumer Service Detail'!$F339,'Table of Current Services'!$B$7:$F$36,'Table of Current Services'!$E$5,FALSE)))</f>
        <v/>
      </c>
      <c r="L339" s="130" t="str">
        <f>IF('C. Consumer Service Detail'!$F339="","",IF(VLOOKUP('C. Consumer Service Detail'!$F339,'Table of Current Services'!$B$7:$F$36,'Table of Current Services'!$F$5,)="cost","Yes","No"))</f>
        <v/>
      </c>
      <c r="M339" s="130" t="str">
        <f>IFERROR(IF('C. Consumer Service Detail'!$K339="No Match","No",VLOOKUP('C. Consumer Service Detail'!$C339,'B. Consumer Budget'!$E$11:$F$2010,2,FALSE)),"")</f>
        <v/>
      </c>
      <c r="P339" s="77"/>
      <c r="Q339" s="77"/>
    </row>
    <row r="340" spans="2:17" x14ac:dyDescent="0.25">
      <c r="B340" s="186">
        <f t="shared" si="8"/>
        <v>330</v>
      </c>
      <c r="C340" s="183" t="str">
        <f t="array" ref="C340">IF(OR('C. Consumer Service Detail'!$D340="",'C. Consumer Service Detail'!$E340=""),"",INDEX('B. Consumer Budget'!$E$11:$E$2010,MATCH(1,IF('B. Consumer Budget'!$C$11:$C$2010='C. Consumer Service Detail'!$D340,IF('B. Consumer Budget'!$D$11:$D$2010='C. Consumer Service Detail'!$E340,1)),0)))</f>
        <v/>
      </c>
      <c r="D340" s="171"/>
      <c r="E340" s="79"/>
      <c r="F340" s="100"/>
      <c r="G340" s="196"/>
      <c r="H340" s="175" t="str">
        <f>IF('C. Consumer Service Detail'!$F340="","",IF('C. Consumer Service Detail'!$F340="",VLOOKUP('C. Consumer Service Detail'!$F340,'Table of Current Services'!$B$7:$F$36,'Table of Current Services'!$E$5,FALSE),VLOOKUP('C. Consumer Service Detail'!$F340,'Table of Current Services'!$B$7:$F$36,'Table of Current Services'!$D$5,FALSE)))</f>
        <v/>
      </c>
      <c r="I340" s="156"/>
      <c r="J340" s="146" t="str">
        <f t="shared" si="7"/>
        <v/>
      </c>
      <c r="K340" s="138" t="str">
        <f>IF('C. Consumer Service Detail'!$F340="","",IF('C. Consumer Service Detail'!$F340="",VLOOKUP('C. Consumer Service Detail'!$F340,'Table of Current Services'!$B$7:$F$36,'Table of Current Services'!$E$5,FALSE),VLOOKUP('C. Consumer Service Detail'!$F340,'Table of Current Services'!$B$7:$F$36,'Table of Current Services'!$E$5,FALSE)))</f>
        <v/>
      </c>
      <c r="L340" s="130" t="str">
        <f>IF('C. Consumer Service Detail'!$F340="","",IF(VLOOKUP('C. Consumer Service Detail'!$F340,'Table of Current Services'!$B$7:$F$36,'Table of Current Services'!$F$5,)="cost","Yes","No"))</f>
        <v/>
      </c>
      <c r="M340" s="130" t="str">
        <f>IFERROR(IF('C. Consumer Service Detail'!$K340="No Match","No",VLOOKUP('C. Consumer Service Detail'!$C340,'B. Consumer Budget'!$E$11:$F$2010,2,FALSE)),"")</f>
        <v/>
      </c>
      <c r="P340" s="77"/>
      <c r="Q340" s="77"/>
    </row>
    <row r="341" spans="2:17" x14ac:dyDescent="0.25">
      <c r="B341" s="186">
        <f t="shared" si="8"/>
        <v>331</v>
      </c>
      <c r="C341" s="183" t="str">
        <f t="array" ref="C341">IF(OR('C. Consumer Service Detail'!$D341="",'C. Consumer Service Detail'!$E341=""),"",INDEX('B. Consumer Budget'!$E$11:$E$2010,MATCH(1,IF('B. Consumer Budget'!$C$11:$C$2010='C. Consumer Service Detail'!$D341,IF('B. Consumer Budget'!$D$11:$D$2010='C. Consumer Service Detail'!$E341,1)),0)))</f>
        <v/>
      </c>
      <c r="D341" s="170"/>
      <c r="E341" s="81"/>
      <c r="F341" s="101"/>
      <c r="G341" s="197"/>
      <c r="H341" s="175" t="str">
        <f>IF('C. Consumer Service Detail'!$F341="","",IF('C. Consumer Service Detail'!$F341="",VLOOKUP('C. Consumer Service Detail'!$F341,'Table of Current Services'!$B$7:$F$36,'Table of Current Services'!$E$5,FALSE),VLOOKUP('C. Consumer Service Detail'!$F341,'Table of Current Services'!$B$7:$F$36,'Table of Current Services'!$D$5,FALSE)))</f>
        <v/>
      </c>
      <c r="I341" s="157"/>
      <c r="J341" s="146" t="str">
        <f t="shared" si="7"/>
        <v/>
      </c>
      <c r="K341" s="138" t="str">
        <f>IF('C. Consumer Service Detail'!$F341="","",IF('C. Consumer Service Detail'!$F341="",VLOOKUP('C. Consumer Service Detail'!$F341,'Table of Current Services'!$B$7:$F$36,'Table of Current Services'!$E$5,FALSE),VLOOKUP('C. Consumer Service Detail'!$F341,'Table of Current Services'!$B$7:$F$36,'Table of Current Services'!$E$5,FALSE)))</f>
        <v/>
      </c>
      <c r="L341" s="130" t="str">
        <f>IF('C. Consumer Service Detail'!$F341="","",IF(VLOOKUP('C. Consumer Service Detail'!$F341,'Table of Current Services'!$B$7:$F$36,'Table of Current Services'!$F$5,)="cost","Yes","No"))</f>
        <v/>
      </c>
      <c r="M341" s="130" t="str">
        <f>IFERROR(IF('C. Consumer Service Detail'!$K341="No Match","No",VLOOKUP('C. Consumer Service Detail'!$C341,'B. Consumer Budget'!$E$11:$F$2010,2,FALSE)),"")</f>
        <v/>
      </c>
      <c r="P341" s="77"/>
      <c r="Q341" s="77"/>
    </row>
    <row r="342" spans="2:17" x14ac:dyDescent="0.25">
      <c r="B342" s="186">
        <f t="shared" si="8"/>
        <v>332</v>
      </c>
      <c r="C342" s="183" t="str">
        <f t="array" ref="C342">IF(OR('C. Consumer Service Detail'!$D342="",'C. Consumer Service Detail'!$E342=""),"",INDEX('B. Consumer Budget'!$E$11:$E$2010,MATCH(1,IF('B. Consumer Budget'!$C$11:$C$2010='C. Consumer Service Detail'!$D342,IF('B. Consumer Budget'!$D$11:$D$2010='C. Consumer Service Detail'!$E342,1)),0)))</f>
        <v/>
      </c>
      <c r="D342" s="171"/>
      <c r="E342" s="79"/>
      <c r="F342" s="100"/>
      <c r="G342" s="196"/>
      <c r="H342" s="175" t="str">
        <f>IF('C. Consumer Service Detail'!$F342="","",IF('C. Consumer Service Detail'!$F342="",VLOOKUP('C. Consumer Service Detail'!$F342,'Table of Current Services'!$B$7:$F$36,'Table of Current Services'!$E$5,FALSE),VLOOKUP('C. Consumer Service Detail'!$F342,'Table of Current Services'!$B$7:$F$36,'Table of Current Services'!$D$5,FALSE)))</f>
        <v/>
      </c>
      <c r="I342" s="156"/>
      <c r="J342" s="146" t="str">
        <f t="shared" si="7"/>
        <v/>
      </c>
      <c r="K342" s="138" t="str">
        <f>IF('C. Consumer Service Detail'!$F342="","",IF('C. Consumer Service Detail'!$F342="",VLOOKUP('C. Consumer Service Detail'!$F342,'Table of Current Services'!$B$7:$F$36,'Table of Current Services'!$E$5,FALSE),VLOOKUP('C. Consumer Service Detail'!$F342,'Table of Current Services'!$B$7:$F$36,'Table of Current Services'!$E$5,FALSE)))</f>
        <v/>
      </c>
      <c r="L342" s="130" t="str">
        <f>IF('C. Consumer Service Detail'!$F342="","",IF(VLOOKUP('C. Consumer Service Detail'!$F342,'Table of Current Services'!$B$7:$F$36,'Table of Current Services'!$F$5,)="cost","Yes","No"))</f>
        <v/>
      </c>
      <c r="M342" s="130" t="str">
        <f>IFERROR(IF('C. Consumer Service Detail'!$K342="No Match","No",VLOOKUP('C. Consumer Service Detail'!$C342,'B. Consumer Budget'!$E$11:$F$2010,2,FALSE)),"")</f>
        <v/>
      </c>
      <c r="P342" s="77"/>
      <c r="Q342" s="77"/>
    </row>
    <row r="343" spans="2:17" x14ac:dyDescent="0.25">
      <c r="B343" s="186">
        <f t="shared" si="8"/>
        <v>333</v>
      </c>
      <c r="C343" s="183" t="str">
        <f t="array" ref="C343">IF(OR('C. Consumer Service Detail'!$D343="",'C. Consumer Service Detail'!$E343=""),"",INDEX('B. Consumer Budget'!$E$11:$E$2010,MATCH(1,IF('B. Consumer Budget'!$C$11:$C$2010='C. Consumer Service Detail'!$D343,IF('B. Consumer Budget'!$D$11:$D$2010='C. Consumer Service Detail'!$E343,1)),0)))</f>
        <v/>
      </c>
      <c r="D343" s="170"/>
      <c r="E343" s="81"/>
      <c r="F343" s="101"/>
      <c r="G343" s="197"/>
      <c r="H343" s="175" t="str">
        <f>IF('C. Consumer Service Detail'!$F343="","",IF('C. Consumer Service Detail'!$F343="",VLOOKUP('C. Consumer Service Detail'!$F343,'Table of Current Services'!$B$7:$F$36,'Table of Current Services'!$E$5,FALSE),VLOOKUP('C. Consumer Service Detail'!$F343,'Table of Current Services'!$B$7:$F$36,'Table of Current Services'!$D$5,FALSE)))</f>
        <v/>
      </c>
      <c r="I343" s="157"/>
      <c r="J343" s="146" t="str">
        <f t="shared" si="7"/>
        <v/>
      </c>
      <c r="K343" s="138" t="str">
        <f>IF('C. Consumer Service Detail'!$F343="","",IF('C. Consumer Service Detail'!$F343="",VLOOKUP('C. Consumer Service Detail'!$F343,'Table of Current Services'!$B$7:$F$36,'Table of Current Services'!$E$5,FALSE),VLOOKUP('C. Consumer Service Detail'!$F343,'Table of Current Services'!$B$7:$F$36,'Table of Current Services'!$E$5,FALSE)))</f>
        <v/>
      </c>
      <c r="L343" s="130" t="str">
        <f>IF('C. Consumer Service Detail'!$F343="","",IF(VLOOKUP('C. Consumer Service Detail'!$F343,'Table of Current Services'!$B$7:$F$36,'Table of Current Services'!$F$5,)="cost","Yes","No"))</f>
        <v/>
      </c>
      <c r="M343" s="130" t="str">
        <f>IFERROR(IF('C. Consumer Service Detail'!$K343="No Match","No",VLOOKUP('C. Consumer Service Detail'!$C343,'B. Consumer Budget'!$E$11:$F$2010,2,FALSE)),"")</f>
        <v/>
      </c>
      <c r="P343" s="77"/>
      <c r="Q343" s="77"/>
    </row>
    <row r="344" spans="2:17" x14ac:dyDescent="0.25">
      <c r="B344" s="186">
        <f t="shared" si="8"/>
        <v>334</v>
      </c>
      <c r="C344" s="183" t="str">
        <f t="array" ref="C344">IF(OR('C. Consumer Service Detail'!$D344="",'C. Consumer Service Detail'!$E344=""),"",INDEX('B. Consumer Budget'!$E$11:$E$2010,MATCH(1,IF('B. Consumer Budget'!$C$11:$C$2010='C. Consumer Service Detail'!$D344,IF('B. Consumer Budget'!$D$11:$D$2010='C. Consumer Service Detail'!$E344,1)),0)))</f>
        <v/>
      </c>
      <c r="D344" s="171"/>
      <c r="E344" s="79"/>
      <c r="F344" s="100"/>
      <c r="G344" s="196"/>
      <c r="H344" s="175" t="str">
        <f>IF('C. Consumer Service Detail'!$F344="","",IF('C. Consumer Service Detail'!$F344="",VLOOKUP('C. Consumer Service Detail'!$F344,'Table of Current Services'!$B$7:$F$36,'Table of Current Services'!$E$5,FALSE),VLOOKUP('C. Consumer Service Detail'!$F344,'Table of Current Services'!$B$7:$F$36,'Table of Current Services'!$D$5,FALSE)))</f>
        <v/>
      </c>
      <c r="I344" s="156"/>
      <c r="J344" s="146" t="str">
        <f t="shared" si="7"/>
        <v/>
      </c>
      <c r="K344" s="138" t="str">
        <f>IF('C. Consumer Service Detail'!$F344="","",IF('C. Consumer Service Detail'!$F344="",VLOOKUP('C. Consumer Service Detail'!$F344,'Table of Current Services'!$B$7:$F$36,'Table of Current Services'!$E$5,FALSE),VLOOKUP('C. Consumer Service Detail'!$F344,'Table of Current Services'!$B$7:$F$36,'Table of Current Services'!$E$5,FALSE)))</f>
        <v/>
      </c>
      <c r="L344" s="130" t="str">
        <f>IF('C. Consumer Service Detail'!$F344="","",IF(VLOOKUP('C. Consumer Service Detail'!$F344,'Table of Current Services'!$B$7:$F$36,'Table of Current Services'!$F$5,)="cost","Yes","No"))</f>
        <v/>
      </c>
      <c r="M344" s="130" t="str">
        <f>IFERROR(IF('C. Consumer Service Detail'!$K344="No Match","No",VLOOKUP('C. Consumer Service Detail'!$C344,'B. Consumer Budget'!$E$11:$F$2010,2,FALSE)),"")</f>
        <v/>
      </c>
      <c r="P344" s="77"/>
      <c r="Q344" s="77"/>
    </row>
    <row r="345" spans="2:17" x14ac:dyDescent="0.25">
      <c r="B345" s="186">
        <f t="shared" si="8"/>
        <v>335</v>
      </c>
      <c r="C345" s="183" t="str">
        <f t="array" ref="C345">IF(OR('C. Consumer Service Detail'!$D345="",'C. Consumer Service Detail'!$E345=""),"",INDEX('B. Consumer Budget'!$E$11:$E$2010,MATCH(1,IF('B. Consumer Budget'!$C$11:$C$2010='C. Consumer Service Detail'!$D345,IF('B. Consumer Budget'!$D$11:$D$2010='C. Consumer Service Detail'!$E345,1)),0)))</f>
        <v/>
      </c>
      <c r="D345" s="170"/>
      <c r="E345" s="81"/>
      <c r="F345" s="101"/>
      <c r="G345" s="197"/>
      <c r="H345" s="175" t="str">
        <f>IF('C. Consumer Service Detail'!$F345="","",IF('C. Consumer Service Detail'!$F345="",VLOOKUP('C. Consumer Service Detail'!$F345,'Table of Current Services'!$B$7:$F$36,'Table of Current Services'!$E$5,FALSE),VLOOKUP('C. Consumer Service Detail'!$F345,'Table of Current Services'!$B$7:$F$36,'Table of Current Services'!$D$5,FALSE)))</f>
        <v/>
      </c>
      <c r="I345" s="157"/>
      <c r="J345" s="146" t="str">
        <f t="shared" si="7"/>
        <v/>
      </c>
      <c r="K345" s="138" t="str">
        <f>IF('C. Consumer Service Detail'!$F345="","",IF('C. Consumer Service Detail'!$F345="",VLOOKUP('C. Consumer Service Detail'!$F345,'Table of Current Services'!$B$7:$F$36,'Table of Current Services'!$E$5,FALSE),VLOOKUP('C. Consumer Service Detail'!$F345,'Table of Current Services'!$B$7:$F$36,'Table of Current Services'!$E$5,FALSE)))</f>
        <v/>
      </c>
      <c r="L345" s="130" t="str">
        <f>IF('C. Consumer Service Detail'!$F345="","",IF(VLOOKUP('C. Consumer Service Detail'!$F345,'Table of Current Services'!$B$7:$F$36,'Table of Current Services'!$F$5,)="cost","Yes","No"))</f>
        <v/>
      </c>
      <c r="M345" s="130" t="str">
        <f>IFERROR(IF('C. Consumer Service Detail'!$K345="No Match","No",VLOOKUP('C. Consumer Service Detail'!$C345,'B. Consumer Budget'!$E$11:$F$2010,2,FALSE)),"")</f>
        <v/>
      </c>
      <c r="P345" s="77"/>
      <c r="Q345" s="77"/>
    </row>
    <row r="346" spans="2:17" x14ac:dyDescent="0.25">
      <c r="B346" s="186">
        <f t="shared" si="8"/>
        <v>336</v>
      </c>
      <c r="C346" s="183" t="str">
        <f t="array" ref="C346">IF(OR('C. Consumer Service Detail'!$D346="",'C. Consumer Service Detail'!$E346=""),"",INDEX('B. Consumer Budget'!$E$11:$E$2010,MATCH(1,IF('B. Consumer Budget'!$C$11:$C$2010='C. Consumer Service Detail'!$D346,IF('B. Consumer Budget'!$D$11:$D$2010='C. Consumer Service Detail'!$E346,1)),0)))</f>
        <v/>
      </c>
      <c r="D346" s="171"/>
      <c r="E346" s="79"/>
      <c r="F346" s="100"/>
      <c r="G346" s="196"/>
      <c r="H346" s="175" t="str">
        <f>IF('C. Consumer Service Detail'!$F346="","",IF('C. Consumer Service Detail'!$F346="",VLOOKUP('C. Consumer Service Detail'!$F346,'Table of Current Services'!$B$7:$F$36,'Table of Current Services'!$E$5,FALSE),VLOOKUP('C. Consumer Service Detail'!$F346,'Table of Current Services'!$B$7:$F$36,'Table of Current Services'!$D$5,FALSE)))</f>
        <v/>
      </c>
      <c r="I346" s="156"/>
      <c r="J346" s="146" t="str">
        <f t="shared" si="7"/>
        <v/>
      </c>
      <c r="K346" s="138" t="str">
        <f>IF('C. Consumer Service Detail'!$F346="","",IF('C. Consumer Service Detail'!$F346="",VLOOKUP('C. Consumer Service Detail'!$F346,'Table of Current Services'!$B$7:$F$36,'Table of Current Services'!$E$5,FALSE),VLOOKUP('C. Consumer Service Detail'!$F346,'Table of Current Services'!$B$7:$F$36,'Table of Current Services'!$E$5,FALSE)))</f>
        <v/>
      </c>
      <c r="L346" s="130" t="str">
        <f>IF('C. Consumer Service Detail'!$F346="","",IF(VLOOKUP('C. Consumer Service Detail'!$F346,'Table of Current Services'!$B$7:$F$36,'Table of Current Services'!$F$5,)="cost","Yes","No"))</f>
        <v/>
      </c>
      <c r="M346" s="130" t="str">
        <f>IFERROR(IF('C. Consumer Service Detail'!$K346="No Match","No",VLOOKUP('C. Consumer Service Detail'!$C346,'B. Consumer Budget'!$E$11:$F$2010,2,FALSE)),"")</f>
        <v/>
      </c>
      <c r="P346" s="77"/>
      <c r="Q346" s="77"/>
    </row>
    <row r="347" spans="2:17" x14ac:dyDescent="0.25">
      <c r="B347" s="186">
        <f t="shared" si="8"/>
        <v>337</v>
      </c>
      <c r="C347" s="183" t="str">
        <f t="array" ref="C347">IF(OR('C. Consumer Service Detail'!$D347="",'C. Consumer Service Detail'!$E347=""),"",INDEX('B. Consumer Budget'!$E$11:$E$2010,MATCH(1,IF('B. Consumer Budget'!$C$11:$C$2010='C. Consumer Service Detail'!$D347,IF('B. Consumer Budget'!$D$11:$D$2010='C. Consumer Service Detail'!$E347,1)),0)))</f>
        <v/>
      </c>
      <c r="D347" s="170"/>
      <c r="E347" s="81"/>
      <c r="F347" s="101"/>
      <c r="G347" s="197"/>
      <c r="H347" s="175" t="str">
        <f>IF('C. Consumer Service Detail'!$F347="","",IF('C. Consumer Service Detail'!$F347="",VLOOKUP('C. Consumer Service Detail'!$F347,'Table of Current Services'!$B$7:$F$36,'Table of Current Services'!$E$5,FALSE),VLOOKUP('C. Consumer Service Detail'!$F347,'Table of Current Services'!$B$7:$F$36,'Table of Current Services'!$D$5,FALSE)))</f>
        <v/>
      </c>
      <c r="I347" s="157"/>
      <c r="J347" s="146" t="str">
        <f t="shared" si="7"/>
        <v/>
      </c>
      <c r="K347" s="138" t="str">
        <f>IF('C. Consumer Service Detail'!$F347="","",IF('C. Consumer Service Detail'!$F347="",VLOOKUP('C. Consumer Service Detail'!$F347,'Table of Current Services'!$B$7:$F$36,'Table of Current Services'!$E$5,FALSE),VLOOKUP('C. Consumer Service Detail'!$F347,'Table of Current Services'!$B$7:$F$36,'Table of Current Services'!$E$5,FALSE)))</f>
        <v/>
      </c>
      <c r="L347" s="130" t="str">
        <f>IF('C. Consumer Service Detail'!$F347="","",IF(VLOOKUP('C. Consumer Service Detail'!$F347,'Table of Current Services'!$B$7:$F$36,'Table of Current Services'!$F$5,)="cost","Yes","No"))</f>
        <v/>
      </c>
      <c r="M347" s="130" t="str">
        <f>IFERROR(IF('C. Consumer Service Detail'!$K347="No Match","No",VLOOKUP('C. Consumer Service Detail'!$C347,'B. Consumer Budget'!$E$11:$F$2010,2,FALSE)),"")</f>
        <v/>
      </c>
      <c r="P347" s="77"/>
      <c r="Q347" s="77"/>
    </row>
    <row r="348" spans="2:17" x14ac:dyDescent="0.25">
      <c r="B348" s="186">
        <f t="shared" si="8"/>
        <v>338</v>
      </c>
      <c r="C348" s="183" t="str">
        <f t="array" ref="C348">IF(OR('C. Consumer Service Detail'!$D348="",'C. Consumer Service Detail'!$E348=""),"",INDEX('B. Consumer Budget'!$E$11:$E$2010,MATCH(1,IF('B. Consumer Budget'!$C$11:$C$2010='C. Consumer Service Detail'!$D348,IF('B. Consumer Budget'!$D$11:$D$2010='C. Consumer Service Detail'!$E348,1)),0)))</f>
        <v/>
      </c>
      <c r="D348" s="171"/>
      <c r="E348" s="79"/>
      <c r="F348" s="100"/>
      <c r="G348" s="196"/>
      <c r="H348" s="175" t="str">
        <f>IF('C. Consumer Service Detail'!$F348="","",IF('C. Consumer Service Detail'!$F348="",VLOOKUP('C. Consumer Service Detail'!$F348,'Table of Current Services'!$B$7:$F$36,'Table of Current Services'!$E$5,FALSE),VLOOKUP('C. Consumer Service Detail'!$F348,'Table of Current Services'!$B$7:$F$36,'Table of Current Services'!$D$5,FALSE)))</f>
        <v/>
      </c>
      <c r="I348" s="156"/>
      <c r="J348" s="146" t="str">
        <f t="shared" si="7"/>
        <v/>
      </c>
      <c r="K348" s="138" t="str">
        <f>IF('C. Consumer Service Detail'!$F348="","",IF('C. Consumer Service Detail'!$F348="",VLOOKUP('C. Consumer Service Detail'!$F348,'Table of Current Services'!$B$7:$F$36,'Table of Current Services'!$E$5,FALSE),VLOOKUP('C. Consumer Service Detail'!$F348,'Table of Current Services'!$B$7:$F$36,'Table of Current Services'!$E$5,FALSE)))</f>
        <v/>
      </c>
      <c r="L348" s="130" t="str">
        <f>IF('C. Consumer Service Detail'!$F348="","",IF(VLOOKUP('C. Consumer Service Detail'!$F348,'Table of Current Services'!$B$7:$F$36,'Table of Current Services'!$F$5,)="cost","Yes","No"))</f>
        <v/>
      </c>
      <c r="M348" s="130" t="str">
        <f>IFERROR(IF('C. Consumer Service Detail'!$K348="No Match","No",VLOOKUP('C. Consumer Service Detail'!$C348,'B. Consumer Budget'!$E$11:$F$2010,2,FALSE)),"")</f>
        <v/>
      </c>
      <c r="P348" s="77"/>
      <c r="Q348" s="77"/>
    </row>
    <row r="349" spans="2:17" x14ac:dyDescent="0.25">
      <c r="B349" s="186">
        <f t="shared" si="8"/>
        <v>339</v>
      </c>
      <c r="C349" s="183" t="str">
        <f t="array" ref="C349">IF(OR('C. Consumer Service Detail'!$D349="",'C. Consumer Service Detail'!$E349=""),"",INDEX('B. Consumer Budget'!$E$11:$E$2010,MATCH(1,IF('B. Consumer Budget'!$C$11:$C$2010='C. Consumer Service Detail'!$D349,IF('B. Consumer Budget'!$D$11:$D$2010='C. Consumer Service Detail'!$E349,1)),0)))</f>
        <v/>
      </c>
      <c r="D349" s="170"/>
      <c r="E349" s="81"/>
      <c r="F349" s="101"/>
      <c r="G349" s="197"/>
      <c r="H349" s="175" t="str">
        <f>IF('C. Consumer Service Detail'!$F349="","",IF('C. Consumer Service Detail'!$F349="",VLOOKUP('C. Consumer Service Detail'!$F349,'Table of Current Services'!$B$7:$F$36,'Table of Current Services'!$E$5,FALSE),VLOOKUP('C. Consumer Service Detail'!$F349,'Table of Current Services'!$B$7:$F$36,'Table of Current Services'!$D$5,FALSE)))</f>
        <v/>
      </c>
      <c r="I349" s="157"/>
      <c r="J349" s="146" t="str">
        <f t="shared" si="7"/>
        <v/>
      </c>
      <c r="K349" s="138" t="str">
        <f>IF('C. Consumer Service Detail'!$F349="","",IF('C. Consumer Service Detail'!$F349="",VLOOKUP('C. Consumer Service Detail'!$F349,'Table of Current Services'!$B$7:$F$36,'Table of Current Services'!$E$5,FALSE),VLOOKUP('C. Consumer Service Detail'!$F349,'Table of Current Services'!$B$7:$F$36,'Table of Current Services'!$E$5,FALSE)))</f>
        <v/>
      </c>
      <c r="L349" s="130" t="str">
        <f>IF('C. Consumer Service Detail'!$F349="","",IF(VLOOKUP('C. Consumer Service Detail'!$F349,'Table of Current Services'!$B$7:$F$36,'Table of Current Services'!$F$5,)="cost","Yes","No"))</f>
        <v/>
      </c>
      <c r="M349" s="130" t="str">
        <f>IFERROR(IF('C. Consumer Service Detail'!$K349="No Match","No",VLOOKUP('C. Consumer Service Detail'!$C349,'B. Consumer Budget'!$E$11:$F$2010,2,FALSE)),"")</f>
        <v/>
      </c>
      <c r="P349" s="77"/>
      <c r="Q349" s="77"/>
    </row>
    <row r="350" spans="2:17" x14ac:dyDescent="0.25">
      <c r="B350" s="186">
        <f t="shared" si="8"/>
        <v>340</v>
      </c>
      <c r="C350" s="183" t="str">
        <f t="array" ref="C350">IF(OR('C. Consumer Service Detail'!$D350="",'C. Consumer Service Detail'!$E350=""),"",INDEX('B. Consumer Budget'!$E$11:$E$2010,MATCH(1,IF('B. Consumer Budget'!$C$11:$C$2010='C. Consumer Service Detail'!$D350,IF('B. Consumer Budget'!$D$11:$D$2010='C. Consumer Service Detail'!$E350,1)),0)))</f>
        <v/>
      </c>
      <c r="D350" s="171"/>
      <c r="E350" s="79"/>
      <c r="F350" s="100"/>
      <c r="G350" s="196"/>
      <c r="H350" s="175" t="str">
        <f>IF('C. Consumer Service Detail'!$F350="","",IF('C. Consumer Service Detail'!$F350="",VLOOKUP('C. Consumer Service Detail'!$F350,'Table of Current Services'!$B$7:$F$36,'Table of Current Services'!$E$5,FALSE),VLOOKUP('C. Consumer Service Detail'!$F350,'Table of Current Services'!$B$7:$F$36,'Table of Current Services'!$D$5,FALSE)))</f>
        <v/>
      </c>
      <c r="I350" s="156"/>
      <c r="J350" s="146" t="str">
        <f t="shared" si="7"/>
        <v/>
      </c>
      <c r="K350" s="138" t="str">
        <f>IF('C. Consumer Service Detail'!$F350="","",IF('C. Consumer Service Detail'!$F350="",VLOOKUP('C. Consumer Service Detail'!$F350,'Table of Current Services'!$B$7:$F$36,'Table of Current Services'!$E$5,FALSE),VLOOKUP('C. Consumer Service Detail'!$F350,'Table of Current Services'!$B$7:$F$36,'Table of Current Services'!$E$5,FALSE)))</f>
        <v/>
      </c>
      <c r="L350" s="130" t="str">
        <f>IF('C. Consumer Service Detail'!$F350="","",IF(VLOOKUP('C. Consumer Service Detail'!$F350,'Table of Current Services'!$B$7:$F$36,'Table of Current Services'!$F$5,)="cost","Yes","No"))</f>
        <v/>
      </c>
      <c r="M350" s="130" t="str">
        <f>IFERROR(IF('C. Consumer Service Detail'!$K350="No Match","No",VLOOKUP('C. Consumer Service Detail'!$C350,'B. Consumer Budget'!$E$11:$F$2010,2,FALSE)),"")</f>
        <v/>
      </c>
      <c r="P350" s="77"/>
      <c r="Q350" s="77"/>
    </row>
    <row r="351" spans="2:17" x14ac:dyDescent="0.25">
      <c r="B351" s="186">
        <f t="shared" si="8"/>
        <v>341</v>
      </c>
      <c r="C351" s="183" t="str">
        <f t="array" ref="C351">IF(OR('C. Consumer Service Detail'!$D351="",'C. Consumer Service Detail'!$E351=""),"",INDEX('B. Consumer Budget'!$E$11:$E$2010,MATCH(1,IF('B. Consumer Budget'!$C$11:$C$2010='C. Consumer Service Detail'!$D351,IF('B. Consumer Budget'!$D$11:$D$2010='C. Consumer Service Detail'!$E351,1)),0)))</f>
        <v/>
      </c>
      <c r="D351" s="170"/>
      <c r="E351" s="81"/>
      <c r="F351" s="101"/>
      <c r="G351" s="197"/>
      <c r="H351" s="175" t="str">
        <f>IF('C. Consumer Service Detail'!$F351="","",IF('C. Consumer Service Detail'!$F351="",VLOOKUP('C. Consumer Service Detail'!$F351,'Table of Current Services'!$B$7:$F$36,'Table of Current Services'!$E$5,FALSE),VLOOKUP('C. Consumer Service Detail'!$F351,'Table of Current Services'!$B$7:$F$36,'Table of Current Services'!$D$5,FALSE)))</f>
        <v/>
      </c>
      <c r="I351" s="157"/>
      <c r="J351" s="146" t="str">
        <f t="shared" si="7"/>
        <v/>
      </c>
      <c r="K351" s="138" t="str">
        <f>IF('C. Consumer Service Detail'!$F351="","",IF('C. Consumer Service Detail'!$F351="",VLOOKUP('C. Consumer Service Detail'!$F351,'Table of Current Services'!$B$7:$F$36,'Table of Current Services'!$E$5,FALSE),VLOOKUP('C. Consumer Service Detail'!$F351,'Table of Current Services'!$B$7:$F$36,'Table of Current Services'!$E$5,FALSE)))</f>
        <v/>
      </c>
      <c r="L351" s="130" t="str">
        <f>IF('C. Consumer Service Detail'!$F351="","",IF(VLOOKUP('C. Consumer Service Detail'!$F351,'Table of Current Services'!$B$7:$F$36,'Table of Current Services'!$F$5,)="cost","Yes","No"))</f>
        <v/>
      </c>
      <c r="M351" s="130" t="str">
        <f>IFERROR(IF('C. Consumer Service Detail'!$K351="No Match","No",VLOOKUP('C. Consumer Service Detail'!$C351,'B. Consumer Budget'!$E$11:$F$2010,2,FALSE)),"")</f>
        <v/>
      </c>
      <c r="P351" s="77"/>
      <c r="Q351" s="77"/>
    </row>
    <row r="352" spans="2:17" x14ac:dyDescent="0.25">
      <c r="B352" s="186">
        <f t="shared" si="8"/>
        <v>342</v>
      </c>
      <c r="C352" s="183" t="str">
        <f t="array" ref="C352">IF(OR('C. Consumer Service Detail'!$D352="",'C. Consumer Service Detail'!$E352=""),"",INDEX('B. Consumer Budget'!$E$11:$E$2010,MATCH(1,IF('B. Consumer Budget'!$C$11:$C$2010='C. Consumer Service Detail'!$D352,IF('B. Consumer Budget'!$D$11:$D$2010='C. Consumer Service Detail'!$E352,1)),0)))</f>
        <v/>
      </c>
      <c r="D352" s="171"/>
      <c r="E352" s="79"/>
      <c r="F352" s="100"/>
      <c r="G352" s="196"/>
      <c r="H352" s="175" t="str">
        <f>IF('C. Consumer Service Detail'!$F352="","",IF('C. Consumer Service Detail'!$F352="",VLOOKUP('C. Consumer Service Detail'!$F352,'Table of Current Services'!$B$7:$F$36,'Table of Current Services'!$E$5,FALSE),VLOOKUP('C. Consumer Service Detail'!$F352,'Table of Current Services'!$B$7:$F$36,'Table of Current Services'!$D$5,FALSE)))</f>
        <v/>
      </c>
      <c r="I352" s="156"/>
      <c r="J352" s="146" t="str">
        <f t="shared" si="7"/>
        <v/>
      </c>
      <c r="K352" s="138" t="str">
        <f>IF('C. Consumer Service Detail'!$F352="","",IF('C. Consumer Service Detail'!$F352="",VLOOKUP('C. Consumer Service Detail'!$F352,'Table of Current Services'!$B$7:$F$36,'Table of Current Services'!$E$5,FALSE),VLOOKUP('C. Consumer Service Detail'!$F352,'Table of Current Services'!$B$7:$F$36,'Table of Current Services'!$E$5,FALSE)))</f>
        <v/>
      </c>
      <c r="L352" s="130" t="str">
        <f>IF('C. Consumer Service Detail'!$F352="","",IF(VLOOKUP('C. Consumer Service Detail'!$F352,'Table of Current Services'!$B$7:$F$36,'Table of Current Services'!$F$5,)="cost","Yes","No"))</f>
        <v/>
      </c>
      <c r="M352" s="130" t="str">
        <f>IFERROR(IF('C. Consumer Service Detail'!$K352="No Match","No",VLOOKUP('C. Consumer Service Detail'!$C352,'B. Consumer Budget'!$E$11:$F$2010,2,FALSE)),"")</f>
        <v/>
      </c>
      <c r="P352" s="77"/>
      <c r="Q352" s="77"/>
    </row>
    <row r="353" spans="2:17" x14ac:dyDescent="0.25">
      <c r="B353" s="186">
        <f t="shared" si="8"/>
        <v>343</v>
      </c>
      <c r="C353" s="183" t="str">
        <f t="array" ref="C353">IF(OR('C. Consumer Service Detail'!$D353="",'C. Consumer Service Detail'!$E353=""),"",INDEX('B. Consumer Budget'!$E$11:$E$2010,MATCH(1,IF('B. Consumer Budget'!$C$11:$C$2010='C. Consumer Service Detail'!$D353,IF('B. Consumer Budget'!$D$11:$D$2010='C. Consumer Service Detail'!$E353,1)),0)))</f>
        <v/>
      </c>
      <c r="D353" s="170"/>
      <c r="E353" s="81"/>
      <c r="F353" s="101"/>
      <c r="G353" s="197"/>
      <c r="H353" s="175" t="str">
        <f>IF('C. Consumer Service Detail'!$F353="","",IF('C. Consumer Service Detail'!$F353="",VLOOKUP('C. Consumer Service Detail'!$F353,'Table of Current Services'!$B$7:$F$36,'Table of Current Services'!$E$5,FALSE),VLOOKUP('C. Consumer Service Detail'!$F353,'Table of Current Services'!$B$7:$F$36,'Table of Current Services'!$D$5,FALSE)))</f>
        <v/>
      </c>
      <c r="I353" s="157"/>
      <c r="J353" s="146" t="str">
        <f t="shared" si="7"/>
        <v/>
      </c>
      <c r="K353" s="138" t="str">
        <f>IF('C. Consumer Service Detail'!$F353="","",IF('C. Consumer Service Detail'!$F353="",VLOOKUP('C. Consumer Service Detail'!$F353,'Table of Current Services'!$B$7:$F$36,'Table of Current Services'!$E$5,FALSE),VLOOKUP('C. Consumer Service Detail'!$F353,'Table of Current Services'!$B$7:$F$36,'Table of Current Services'!$E$5,FALSE)))</f>
        <v/>
      </c>
      <c r="L353" s="130" t="str">
        <f>IF('C. Consumer Service Detail'!$F353="","",IF(VLOOKUP('C. Consumer Service Detail'!$F353,'Table of Current Services'!$B$7:$F$36,'Table of Current Services'!$F$5,)="cost","Yes","No"))</f>
        <v/>
      </c>
      <c r="M353" s="130" t="str">
        <f>IFERROR(IF('C. Consumer Service Detail'!$K353="No Match","No",VLOOKUP('C. Consumer Service Detail'!$C353,'B. Consumer Budget'!$E$11:$F$2010,2,FALSE)),"")</f>
        <v/>
      </c>
      <c r="P353" s="77"/>
      <c r="Q353" s="77"/>
    </row>
    <row r="354" spans="2:17" x14ac:dyDescent="0.25">
      <c r="B354" s="186">
        <f t="shared" si="8"/>
        <v>344</v>
      </c>
      <c r="C354" s="183" t="str">
        <f t="array" ref="C354">IF(OR('C. Consumer Service Detail'!$D354="",'C. Consumer Service Detail'!$E354=""),"",INDEX('B. Consumer Budget'!$E$11:$E$2010,MATCH(1,IF('B. Consumer Budget'!$C$11:$C$2010='C. Consumer Service Detail'!$D354,IF('B. Consumer Budget'!$D$11:$D$2010='C. Consumer Service Detail'!$E354,1)),0)))</f>
        <v/>
      </c>
      <c r="D354" s="171"/>
      <c r="E354" s="79"/>
      <c r="F354" s="100"/>
      <c r="G354" s="196"/>
      <c r="H354" s="175" t="str">
        <f>IF('C. Consumer Service Detail'!$F354="","",IF('C. Consumer Service Detail'!$F354="",VLOOKUP('C. Consumer Service Detail'!$F354,'Table of Current Services'!$B$7:$F$36,'Table of Current Services'!$E$5,FALSE),VLOOKUP('C. Consumer Service Detail'!$F354,'Table of Current Services'!$B$7:$F$36,'Table of Current Services'!$D$5,FALSE)))</f>
        <v/>
      </c>
      <c r="I354" s="156"/>
      <c r="J354" s="146" t="str">
        <f t="shared" si="7"/>
        <v/>
      </c>
      <c r="K354" s="138" t="str">
        <f>IF('C. Consumer Service Detail'!$F354="","",IF('C. Consumer Service Detail'!$F354="",VLOOKUP('C. Consumer Service Detail'!$F354,'Table of Current Services'!$B$7:$F$36,'Table of Current Services'!$E$5,FALSE),VLOOKUP('C. Consumer Service Detail'!$F354,'Table of Current Services'!$B$7:$F$36,'Table of Current Services'!$E$5,FALSE)))</f>
        <v/>
      </c>
      <c r="L354" s="130" t="str">
        <f>IF('C. Consumer Service Detail'!$F354="","",IF(VLOOKUP('C. Consumer Service Detail'!$F354,'Table of Current Services'!$B$7:$F$36,'Table of Current Services'!$F$5,)="cost","Yes","No"))</f>
        <v/>
      </c>
      <c r="M354" s="130" t="str">
        <f>IFERROR(IF('C. Consumer Service Detail'!$K354="No Match","No",VLOOKUP('C. Consumer Service Detail'!$C354,'B. Consumer Budget'!$E$11:$F$2010,2,FALSE)),"")</f>
        <v/>
      </c>
      <c r="P354" s="77"/>
      <c r="Q354" s="77"/>
    </row>
    <row r="355" spans="2:17" x14ac:dyDescent="0.25">
      <c r="B355" s="186">
        <f t="shared" si="8"/>
        <v>345</v>
      </c>
      <c r="C355" s="183" t="str">
        <f t="array" ref="C355">IF(OR('C. Consumer Service Detail'!$D355="",'C. Consumer Service Detail'!$E355=""),"",INDEX('B. Consumer Budget'!$E$11:$E$2010,MATCH(1,IF('B. Consumer Budget'!$C$11:$C$2010='C. Consumer Service Detail'!$D355,IF('B. Consumer Budget'!$D$11:$D$2010='C. Consumer Service Detail'!$E355,1)),0)))</f>
        <v/>
      </c>
      <c r="D355" s="170"/>
      <c r="E355" s="81"/>
      <c r="F355" s="101"/>
      <c r="G355" s="197"/>
      <c r="H355" s="175" t="str">
        <f>IF('C. Consumer Service Detail'!$F355="","",IF('C. Consumer Service Detail'!$F355="",VLOOKUP('C. Consumer Service Detail'!$F355,'Table of Current Services'!$B$7:$F$36,'Table of Current Services'!$E$5,FALSE),VLOOKUP('C. Consumer Service Detail'!$F355,'Table of Current Services'!$B$7:$F$36,'Table of Current Services'!$D$5,FALSE)))</f>
        <v/>
      </c>
      <c r="I355" s="157"/>
      <c r="J355" s="146" t="str">
        <f t="shared" si="7"/>
        <v/>
      </c>
      <c r="K355" s="138" t="str">
        <f>IF('C. Consumer Service Detail'!$F355="","",IF('C. Consumer Service Detail'!$F355="",VLOOKUP('C. Consumer Service Detail'!$F355,'Table of Current Services'!$B$7:$F$36,'Table of Current Services'!$E$5,FALSE),VLOOKUP('C. Consumer Service Detail'!$F355,'Table of Current Services'!$B$7:$F$36,'Table of Current Services'!$E$5,FALSE)))</f>
        <v/>
      </c>
      <c r="L355" s="130" t="str">
        <f>IF('C. Consumer Service Detail'!$F355="","",IF(VLOOKUP('C. Consumer Service Detail'!$F355,'Table of Current Services'!$B$7:$F$36,'Table of Current Services'!$F$5,)="cost","Yes","No"))</f>
        <v/>
      </c>
      <c r="M355" s="130" t="str">
        <f>IFERROR(IF('C. Consumer Service Detail'!$K355="No Match","No",VLOOKUP('C. Consumer Service Detail'!$C355,'B. Consumer Budget'!$E$11:$F$2010,2,FALSE)),"")</f>
        <v/>
      </c>
      <c r="P355" s="77"/>
      <c r="Q355" s="77"/>
    </row>
    <row r="356" spans="2:17" x14ac:dyDescent="0.25">
      <c r="B356" s="186">
        <f t="shared" si="8"/>
        <v>346</v>
      </c>
      <c r="C356" s="183" t="str">
        <f t="array" ref="C356">IF(OR('C. Consumer Service Detail'!$D356="",'C. Consumer Service Detail'!$E356=""),"",INDEX('B. Consumer Budget'!$E$11:$E$2010,MATCH(1,IF('B. Consumer Budget'!$C$11:$C$2010='C. Consumer Service Detail'!$D356,IF('B. Consumer Budget'!$D$11:$D$2010='C. Consumer Service Detail'!$E356,1)),0)))</f>
        <v/>
      </c>
      <c r="D356" s="171"/>
      <c r="E356" s="79"/>
      <c r="F356" s="100"/>
      <c r="G356" s="196"/>
      <c r="H356" s="175" t="str">
        <f>IF('C. Consumer Service Detail'!$F356="","",IF('C. Consumer Service Detail'!$F356="",VLOOKUP('C. Consumer Service Detail'!$F356,'Table of Current Services'!$B$7:$F$36,'Table of Current Services'!$E$5,FALSE),VLOOKUP('C. Consumer Service Detail'!$F356,'Table of Current Services'!$B$7:$F$36,'Table of Current Services'!$D$5,FALSE)))</f>
        <v/>
      </c>
      <c r="I356" s="156"/>
      <c r="J356" s="146" t="str">
        <f t="shared" si="7"/>
        <v/>
      </c>
      <c r="K356" s="138" t="str">
        <f>IF('C. Consumer Service Detail'!$F356="","",IF('C. Consumer Service Detail'!$F356="",VLOOKUP('C. Consumer Service Detail'!$F356,'Table of Current Services'!$B$7:$F$36,'Table of Current Services'!$E$5,FALSE),VLOOKUP('C. Consumer Service Detail'!$F356,'Table of Current Services'!$B$7:$F$36,'Table of Current Services'!$E$5,FALSE)))</f>
        <v/>
      </c>
      <c r="L356" s="130" t="str">
        <f>IF('C. Consumer Service Detail'!$F356="","",IF(VLOOKUP('C. Consumer Service Detail'!$F356,'Table of Current Services'!$B$7:$F$36,'Table of Current Services'!$F$5,)="cost","Yes","No"))</f>
        <v/>
      </c>
      <c r="M356" s="130" t="str">
        <f>IFERROR(IF('C. Consumer Service Detail'!$K356="No Match","No",VLOOKUP('C. Consumer Service Detail'!$C356,'B. Consumer Budget'!$E$11:$F$2010,2,FALSE)),"")</f>
        <v/>
      </c>
      <c r="P356" s="77"/>
      <c r="Q356" s="77"/>
    </row>
    <row r="357" spans="2:17" x14ac:dyDescent="0.25">
      <c r="B357" s="186">
        <f t="shared" si="8"/>
        <v>347</v>
      </c>
      <c r="C357" s="183" t="str">
        <f t="array" ref="C357">IF(OR('C. Consumer Service Detail'!$D357="",'C. Consumer Service Detail'!$E357=""),"",INDEX('B. Consumer Budget'!$E$11:$E$2010,MATCH(1,IF('B. Consumer Budget'!$C$11:$C$2010='C. Consumer Service Detail'!$D357,IF('B. Consumer Budget'!$D$11:$D$2010='C. Consumer Service Detail'!$E357,1)),0)))</f>
        <v/>
      </c>
      <c r="D357" s="170"/>
      <c r="E357" s="81"/>
      <c r="F357" s="101"/>
      <c r="G357" s="197"/>
      <c r="H357" s="175" t="str">
        <f>IF('C. Consumer Service Detail'!$F357="","",IF('C. Consumer Service Detail'!$F357="",VLOOKUP('C. Consumer Service Detail'!$F357,'Table of Current Services'!$B$7:$F$36,'Table of Current Services'!$E$5,FALSE),VLOOKUP('C. Consumer Service Detail'!$F357,'Table of Current Services'!$B$7:$F$36,'Table of Current Services'!$D$5,FALSE)))</f>
        <v/>
      </c>
      <c r="I357" s="157"/>
      <c r="J357" s="146" t="str">
        <f t="shared" si="7"/>
        <v/>
      </c>
      <c r="K357" s="138" t="str">
        <f>IF('C. Consumer Service Detail'!$F357="","",IF('C. Consumer Service Detail'!$F357="",VLOOKUP('C. Consumer Service Detail'!$F357,'Table of Current Services'!$B$7:$F$36,'Table of Current Services'!$E$5,FALSE),VLOOKUP('C. Consumer Service Detail'!$F357,'Table of Current Services'!$B$7:$F$36,'Table of Current Services'!$E$5,FALSE)))</f>
        <v/>
      </c>
      <c r="L357" s="130" t="str">
        <f>IF('C. Consumer Service Detail'!$F357="","",IF(VLOOKUP('C. Consumer Service Detail'!$F357,'Table of Current Services'!$B$7:$F$36,'Table of Current Services'!$F$5,)="cost","Yes","No"))</f>
        <v/>
      </c>
      <c r="M357" s="130" t="str">
        <f>IFERROR(IF('C. Consumer Service Detail'!$K357="No Match","No",VLOOKUP('C. Consumer Service Detail'!$C357,'B. Consumer Budget'!$E$11:$F$2010,2,FALSE)),"")</f>
        <v/>
      </c>
      <c r="P357" s="77"/>
      <c r="Q357" s="77"/>
    </row>
    <row r="358" spans="2:17" x14ac:dyDescent="0.25">
      <c r="B358" s="186">
        <f t="shared" si="8"/>
        <v>348</v>
      </c>
      <c r="C358" s="183" t="str">
        <f t="array" ref="C358">IF(OR('C. Consumer Service Detail'!$D358="",'C. Consumer Service Detail'!$E358=""),"",INDEX('B. Consumer Budget'!$E$11:$E$2010,MATCH(1,IF('B. Consumer Budget'!$C$11:$C$2010='C. Consumer Service Detail'!$D358,IF('B. Consumer Budget'!$D$11:$D$2010='C. Consumer Service Detail'!$E358,1)),0)))</f>
        <v/>
      </c>
      <c r="D358" s="171"/>
      <c r="E358" s="79"/>
      <c r="F358" s="100"/>
      <c r="G358" s="196"/>
      <c r="H358" s="175" t="str">
        <f>IF('C. Consumer Service Detail'!$F358="","",IF('C. Consumer Service Detail'!$F358="",VLOOKUP('C. Consumer Service Detail'!$F358,'Table of Current Services'!$B$7:$F$36,'Table of Current Services'!$E$5,FALSE),VLOOKUP('C. Consumer Service Detail'!$F358,'Table of Current Services'!$B$7:$F$36,'Table of Current Services'!$D$5,FALSE)))</f>
        <v/>
      </c>
      <c r="I358" s="156"/>
      <c r="J358" s="146" t="str">
        <f t="shared" si="7"/>
        <v/>
      </c>
      <c r="K358" s="138" t="str">
        <f>IF('C. Consumer Service Detail'!$F358="","",IF('C. Consumer Service Detail'!$F358="",VLOOKUP('C. Consumer Service Detail'!$F358,'Table of Current Services'!$B$7:$F$36,'Table of Current Services'!$E$5,FALSE),VLOOKUP('C. Consumer Service Detail'!$F358,'Table of Current Services'!$B$7:$F$36,'Table of Current Services'!$E$5,FALSE)))</f>
        <v/>
      </c>
      <c r="L358" s="130" t="str">
        <f>IF('C. Consumer Service Detail'!$F358="","",IF(VLOOKUP('C. Consumer Service Detail'!$F358,'Table of Current Services'!$B$7:$F$36,'Table of Current Services'!$F$5,)="cost","Yes","No"))</f>
        <v/>
      </c>
      <c r="M358" s="130" t="str">
        <f>IFERROR(IF('C. Consumer Service Detail'!$K358="No Match","No",VLOOKUP('C. Consumer Service Detail'!$C358,'B. Consumer Budget'!$E$11:$F$2010,2,FALSE)),"")</f>
        <v/>
      </c>
      <c r="P358" s="77"/>
      <c r="Q358" s="77"/>
    </row>
    <row r="359" spans="2:17" x14ac:dyDescent="0.25">
      <c r="B359" s="186">
        <f t="shared" si="8"/>
        <v>349</v>
      </c>
      <c r="C359" s="183" t="str">
        <f t="array" ref="C359">IF(OR('C. Consumer Service Detail'!$D359="",'C. Consumer Service Detail'!$E359=""),"",INDEX('B. Consumer Budget'!$E$11:$E$2010,MATCH(1,IF('B. Consumer Budget'!$C$11:$C$2010='C. Consumer Service Detail'!$D359,IF('B. Consumer Budget'!$D$11:$D$2010='C. Consumer Service Detail'!$E359,1)),0)))</f>
        <v/>
      </c>
      <c r="D359" s="170"/>
      <c r="E359" s="81"/>
      <c r="F359" s="101"/>
      <c r="G359" s="197"/>
      <c r="H359" s="175" t="str">
        <f>IF('C. Consumer Service Detail'!$F359="","",IF('C. Consumer Service Detail'!$F359="",VLOOKUP('C. Consumer Service Detail'!$F359,'Table of Current Services'!$B$7:$F$36,'Table of Current Services'!$E$5,FALSE),VLOOKUP('C. Consumer Service Detail'!$F359,'Table of Current Services'!$B$7:$F$36,'Table of Current Services'!$D$5,FALSE)))</f>
        <v/>
      </c>
      <c r="I359" s="157"/>
      <c r="J359" s="146" t="str">
        <f t="shared" si="7"/>
        <v/>
      </c>
      <c r="K359" s="138" t="str">
        <f>IF('C. Consumer Service Detail'!$F359="","",IF('C. Consumer Service Detail'!$F359="",VLOOKUP('C. Consumer Service Detail'!$F359,'Table of Current Services'!$B$7:$F$36,'Table of Current Services'!$E$5,FALSE),VLOOKUP('C. Consumer Service Detail'!$F359,'Table of Current Services'!$B$7:$F$36,'Table of Current Services'!$E$5,FALSE)))</f>
        <v/>
      </c>
      <c r="L359" s="130" t="str">
        <f>IF('C. Consumer Service Detail'!$F359="","",IF(VLOOKUP('C. Consumer Service Detail'!$F359,'Table of Current Services'!$B$7:$F$36,'Table of Current Services'!$F$5,)="cost","Yes","No"))</f>
        <v/>
      </c>
      <c r="M359" s="130" t="str">
        <f>IFERROR(IF('C. Consumer Service Detail'!$K359="No Match","No",VLOOKUP('C. Consumer Service Detail'!$C359,'B. Consumer Budget'!$E$11:$F$2010,2,FALSE)),"")</f>
        <v/>
      </c>
      <c r="P359" s="77"/>
      <c r="Q359" s="77"/>
    </row>
    <row r="360" spans="2:17" x14ac:dyDescent="0.25">
      <c r="B360" s="186">
        <f t="shared" si="8"/>
        <v>350</v>
      </c>
      <c r="C360" s="183" t="str">
        <f t="array" ref="C360">IF(OR('C. Consumer Service Detail'!$D360="",'C. Consumer Service Detail'!$E360=""),"",INDEX('B. Consumer Budget'!$E$11:$E$2010,MATCH(1,IF('B. Consumer Budget'!$C$11:$C$2010='C. Consumer Service Detail'!$D360,IF('B. Consumer Budget'!$D$11:$D$2010='C. Consumer Service Detail'!$E360,1)),0)))</f>
        <v/>
      </c>
      <c r="D360" s="171"/>
      <c r="E360" s="79"/>
      <c r="F360" s="100"/>
      <c r="G360" s="196"/>
      <c r="H360" s="175" t="str">
        <f>IF('C. Consumer Service Detail'!$F360="","",IF('C. Consumer Service Detail'!$F360="",VLOOKUP('C. Consumer Service Detail'!$F360,'Table of Current Services'!$B$7:$F$36,'Table of Current Services'!$E$5,FALSE),VLOOKUP('C. Consumer Service Detail'!$F360,'Table of Current Services'!$B$7:$F$36,'Table of Current Services'!$D$5,FALSE)))</f>
        <v/>
      </c>
      <c r="I360" s="156"/>
      <c r="J360" s="146" t="str">
        <f t="shared" si="7"/>
        <v/>
      </c>
      <c r="K360" s="138" t="str">
        <f>IF('C. Consumer Service Detail'!$F360="","",IF('C. Consumer Service Detail'!$F360="",VLOOKUP('C. Consumer Service Detail'!$F360,'Table of Current Services'!$B$7:$F$36,'Table of Current Services'!$E$5,FALSE),VLOOKUP('C. Consumer Service Detail'!$F360,'Table of Current Services'!$B$7:$F$36,'Table of Current Services'!$E$5,FALSE)))</f>
        <v/>
      </c>
      <c r="L360" s="130" t="str">
        <f>IF('C. Consumer Service Detail'!$F360="","",IF(VLOOKUP('C. Consumer Service Detail'!$F360,'Table of Current Services'!$B$7:$F$36,'Table of Current Services'!$F$5,)="cost","Yes","No"))</f>
        <v/>
      </c>
      <c r="M360" s="130" t="str">
        <f>IFERROR(IF('C. Consumer Service Detail'!$K360="No Match","No",VLOOKUP('C. Consumer Service Detail'!$C360,'B. Consumer Budget'!$E$11:$F$2010,2,FALSE)),"")</f>
        <v/>
      </c>
      <c r="P360" s="77"/>
      <c r="Q360" s="77"/>
    </row>
    <row r="361" spans="2:17" x14ac:dyDescent="0.25">
      <c r="B361" s="186">
        <f t="shared" si="8"/>
        <v>351</v>
      </c>
      <c r="C361" s="183" t="str">
        <f t="array" ref="C361">IF(OR('C. Consumer Service Detail'!$D361="",'C. Consumer Service Detail'!$E361=""),"",INDEX('B. Consumer Budget'!$E$11:$E$2010,MATCH(1,IF('B. Consumer Budget'!$C$11:$C$2010='C. Consumer Service Detail'!$D361,IF('B. Consumer Budget'!$D$11:$D$2010='C. Consumer Service Detail'!$E361,1)),0)))</f>
        <v/>
      </c>
      <c r="D361" s="170"/>
      <c r="E361" s="81"/>
      <c r="F361" s="101"/>
      <c r="G361" s="197"/>
      <c r="H361" s="175" t="str">
        <f>IF('C. Consumer Service Detail'!$F361="","",IF('C. Consumer Service Detail'!$F361="",VLOOKUP('C. Consumer Service Detail'!$F361,'Table of Current Services'!$B$7:$F$36,'Table of Current Services'!$E$5,FALSE),VLOOKUP('C. Consumer Service Detail'!$F361,'Table of Current Services'!$B$7:$F$36,'Table of Current Services'!$D$5,FALSE)))</f>
        <v/>
      </c>
      <c r="I361" s="157"/>
      <c r="J361" s="146" t="str">
        <f t="shared" si="7"/>
        <v/>
      </c>
      <c r="K361" s="138" t="str">
        <f>IF('C. Consumer Service Detail'!$F361="","",IF('C. Consumer Service Detail'!$F361="",VLOOKUP('C. Consumer Service Detail'!$F361,'Table of Current Services'!$B$7:$F$36,'Table of Current Services'!$E$5,FALSE),VLOOKUP('C. Consumer Service Detail'!$F361,'Table of Current Services'!$B$7:$F$36,'Table of Current Services'!$E$5,FALSE)))</f>
        <v/>
      </c>
      <c r="L361" s="130" t="str">
        <f>IF('C. Consumer Service Detail'!$F361="","",IF(VLOOKUP('C. Consumer Service Detail'!$F361,'Table of Current Services'!$B$7:$F$36,'Table of Current Services'!$F$5,)="cost","Yes","No"))</f>
        <v/>
      </c>
      <c r="M361" s="130" t="str">
        <f>IFERROR(IF('C. Consumer Service Detail'!$K361="No Match","No",VLOOKUP('C. Consumer Service Detail'!$C361,'B. Consumer Budget'!$E$11:$F$2010,2,FALSE)),"")</f>
        <v/>
      </c>
      <c r="P361" s="77"/>
      <c r="Q361" s="77"/>
    </row>
    <row r="362" spans="2:17" x14ac:dyDescent="0.25">
      <c r="B362" s="186">
        <f t="shared" si="8"/>
        <v>352</v>
      </c>
      <c r="C362" s="183" t="str">
        <f t="array" ref="C362">IF(OR('C. Consumer Service Detail'!$D362="",'C. Consumer Service Detail'!$E362=""),"",INDEX('B. Consumer Budget'!$E$11:$E$2010,MATCH(1,IF('B. Consumer Budget'!$C$11:$C$2010='C. Consumer Service Detail'!$D362,IF('B. Consumer Budget'!$D$11:$D$2010='C. Consumer Service Detail'!$E362,1)),0)))</f>
        <v/>
      </c>
      <c r="D362" s="171"/>
      <c r="E362" s="79"/>
      <c r="F362" s="100"/>
      <c r="G362" s="196"/>
      <c r="H362" s="175" t="str">
        <f>IF('C. Consumer Service Detail'!$F362="","",IF('C. Consumer Service Detail'!$F362="",VLOOKUP('C. Consumer Service Detail'!$F362,'Table of Current Services'!$B$7:$F$36,'Table of Current Services'!$E$5,FALSE),VLOOKUP('C. Consumer Service Detail'!$F362,'Table of Current Services'!$B$7:$F$36,'Table of Current Services'!$D$5,FALSE)))</f>
        <v/>
      </c>
      <c r="I362" s="156"/>
      <c r="J362" s="146" t="str">
        <f t="shared" si="7"/>
        <v/>
      </c>
      <c r="K362" s="138" t="str">
        <f>IF('C. Consumer Service Detail'!$F362="","",IF('C. Consumer Service Detail'!$F362="",VLOOKUP('C. Consumer Service Detail'!$F362,'Table of Current Services'!$B$7:$F$36,'Table of Current Services'!$E$5,FALSE),VLOOKUP('C. Consumer Service Detail'!$F362,'Table of Current Services'!$B$7:$F$36,'Table of Current Services'!$E$5,FALSE)))</f>
        <v/>
      </c>
      <c r="L362" s="130" t="str">
        <f>IF('C. Consumer Service Detail'!$F362="","",IF(VLOOKUP('C. Consumer Service Detail'!$F362,'Table of Current Services'!$B$7:$F$36,'Table of Current Services'!$F$5,)="cost","Yes","No"))</f>
        <v/>
      </c>
      <c r="M362" s="130" t="str">
        <f>IFERROR(IF('C. Consumer Service Detail'!$K362="No Match","No",VLOOKUP('C. Consumer Service Detail'!$C362,'B. Consumer Budget'!$E$11:$F$2010,2,FALSE)),"")</f>
        <v/>
      </c>
      <c r="P362" s="77"/>
      <c r="Q362" s="77"/>
    </row>
    <row r="363" spans="2:17" x14ac:dyDescent="0.25">
      <c r="B363" s="186">
        <f t="shared" si="8"/>
        <v>353</v>
      </c>
      <c r="C363" s="183" t="str">
        <f t="array" ref="C363">IF(OR('C. Consumer Service Detail'!$D363="",'C. Consumer Service Detail'!$E363=""),"",INDEX('B. Consumer Budget'!$E$11:$E$2010,MATCH(1,IF('B. Consumer Budget'!$C$11:$C$2010='C. Consumer Service Detail'!$D363,IF('B. Consumer Budget'!$D$11:$D$2010='C. Consumer Service Detail'!$E363,1)),0)))</f>
        <v/>
      </c>
      <c r="D363" s="170"/>
      <c r="E363" s="81"/>
      <c r="F363" s="101"/>
      <c r="G363" s="197"/>
      <c r="H363" s="175" t="str">
        <f>IF('C. Consumer Service Detail'!$F363="","",IF('C. Consumer Service Detail'!$F363="",VLOOKUP('C. Consumer Service Detail'!$F363,'Table of Current Services'!$B$7:$F$36,'Table of Current Services'!$E$5,FALSE),VLOOKUP('C. Consumer Service Detail'!$F363,'Table of Current Services'!$B$7:$F$36,'Table of Current Services'!$D$5,FALSE)))</f>
        <v/>
      </c>
      <c r="I363" s="157"/>
      <c r="J363" s="146" t="str">
        <f t="shared" si="7"/>
        <v/>
      </c>
      <c r="K363" s="138" t="str">
        <f>IF('C. Consumer Service Detail'!$F363="","",IF('C. Consumer Service Detail'!$F363="",VLOOKUP('C. Consumer Service Detail'!$F363,'Table of Current Services'!$B$7:$F$36,'Table of Current Services'!$E$5,FALSE),VLOOKUP('C. Consumer Service Detail'!$F363,'Table of Current Services'!$B$7:$F$36,'Table of Current Services'!$E$5,FALSE)))</f>
        <v/>
      </c>
      <c r="L363" s="130" t="str">
        <f>IF('C. Consumer Service Detail'!$F363="","",IF(VLOOKUP('C. Consumer Service Detail'!$F363,'Table of Current Services'!$B$7:$F$36,'Table of Current Services'!$F$5,)="cost","Yes","No"))</f>
        <v/>
      </c>
      <c r="M363" s="130" t="str">
        <f>IFERROR(IF('C. Consumer Service Detail'!$K363="No Match","No",VLOOKUP('C. Consumer Service Detail'!$C363,'B. Consumer Budget'!$E$11:$F$2010,2,FALSE)),"")</f>
        <v/>
      </c>
      <c r="P363" s="77"/>
      <c r="Q363" s="77"/>
    </row>
    <row r="364" spans="2:17" x14ac:dyDescent="0.25">
      <c r="B364" s="186">
        <f t="shared" si="8"/>
        <v>354</v>
      </c>
      <c r="C364" s="183" t="str">
        <f t="array" ref="C364">IF(OR('C. Consumer Service Detail'!$D364="",'C. Consumer Service Detail'!$E364=""),"",INDEX('B. Consumer Budget'!$E$11:$E$2010,MATCH(1,IF('B. Consumer Budget'!$C$11:$C$2010='C. Consumer Service Detail'!$D364,IF('B. Consumer Budget'!$D$11:$D$2010='C. Consumer Service Detail'!$E364,1)),0)))</f>
        <v/>
      </c>
      <c r="D364" s="171"/>
      <c r="E364" s="79"/>
      <c r="F364" s="100"/>
      <c r="G364" s="196"/>
      <c r="H364" s="175" t="str">
        <f>IF('C. Consumer Service Detail'!$F364="","",IF('C. Consumer Service Detail'!$F364="",VLOOKUP('C. Consumer Service Detail'!$F364,'Table of Current Services'!$B$7:$F$36,'Table of Current Services'!$E$5,FALSE),VLOOKUP('C. Consumer Service Detail'!$F364,'Table of Current Services'!$B$7:$F$36,'Table of Current Services'!$D$5,FALSE)))</f>
        <v/>
      </c>
      <c r="I364" s="156"/>
      <c r="J364" s="146" t="str">
        <f t="shared" si="7"/>
        <v/>
      </c>
      <c r="K364" s="138" t="str">
        <f>IF('C. Consumer Service Detail'!$F364="","",IF('C. Consumer Service Detail'!$F364="",VLOOKUP('C. Consumer Service Detail'!$F364,'Table of Current Services'!$B$7:$F$36,'Table of Current Services'!$E$5,FALSE),VLOOKUP('C. Consumer Service Detail'!$F364,'Table of Current Services'!$B$7:$F$36,'Table of Current Services'!$E$5,FALSE)))</f>
        <v/>
      </c>
      <c r="L364" s="130" t="str">
        <f>IF('C. Consumer Service Detail'!$F364="","",IF(VLOOKUP('C. Consumer Service Detail'!$F364,'Table of Current Services'!$B$7:$F$36,'Table of Current Services'!$F$5,)="cost","Yes","No"))</f>
        <v/>
      </c>
      <c r="M364" s="130" t="str">
        <f>IFERROR(IF('C. Consumer Service Detail'!$K364="No Match","No",VLOOKUP('C. Consumer Service Detail'!$C364,'B. Consumer Budget'!$E$11:$F$2010,2,FALSE)),"")</f>
        <v/>
      </c>
      <c r="P364" s="77"/>
      <c r="Q364" s="77"/>
    </row>
    <row r="365" spans="2:17" x14ac:dyDescent="0.25">
      <c r="B365" s="186">
        <f t="shared" si="8"/>
        <v>355</v>
      </c>
      <c r="C365" s="183" t="str">
        <f t="array" ref="C365">IF(OR('C. Consumer Service Detail'!$D365="",'C. Consumer Service Detail'!$E365=""),"",INDEX('B. Consumer Budget'!$E$11:$E$2010,MATCH(1,IF('B. Consumer Budget'!$C$11:$C$2010='C. Consumer Service Detail'!$D365,IF('B. Consumer Budget'!$D$11:$D$2010='C. Consumer Service Detail'!$E365,1)),0)))</f>
        <v/>
      </c>
      <c r="D365" s="170"/>
      <c r="E365" s="81"/>
      <c r="F365" s="101"/>
      <c r="G365" s="197"/>
      <c r="H365" s="175" t="str">
        <f>IF('C. Consumer Service Detail'!$F365="","",IF('C. Consumer Service Detail'!$F365="",VLOOKUP('C. Consumer Service Detail'!$F365,'Table of Current Services'!$B$7:$F$36,'Table of Current Services'!$E$5,FALSE),VLOOKUP('C. Consumer Service Detail'!$F365,'Table of Current Services'!$B$7:$F$36,'Table of Current Services'!$D$5,FALSE)))</f>
        <v/>
      </c>
      <c r="I365" s="157"/>
      <c r="J365" s="146" t="str">
        <f t="shared" si="7"/>
        <v/>
      </c>
      <c r="K365" s="138" t="str">
        <f>IF('C. Consumer Service Detail'!$F365="","",IF('C. Consumer Service Detail'!$F365="",VLOOKUP('C. Consumer Service Detail'!$F365,'Table of Current Services'!$B$7:$F$36,'Table of Current Services'!$E$5,FALSE),VLOOKUP('C. Consumer Service Detail'!$F365,'Table of Current Services'!$B$7:$F$36,'Table of Current Services'!$E$5,FALSE)))</f>
        <v/>
      </c>
      <c r="L365" s="130" t="str">
        <f>IF('C. Consumer Service Detail'!$F365="","",IF(VLOOKUP('C. Consumer Service Detail'!$F365,'Table of Current Services'!$B$7:$F$36,'Table of Current Services'!$F$5,)="cost","Yes","No"))</f>
        <v/>
      </c>
      <c r="M365" s="130" t="str">
        <f>IFERROR(IF('C. Consumer Service Detail'!$K365="No Match","No",VLOOKUP('C. Consumer Service Detail'!$C365,'B. Consumer Budget'!$E$11:$F$2010,2,FALSE)),"")</f>
        <v/>
      </c>
      <c r="P365" s="77"/>
      <c r="Q365" s="77"/>
    </row>
    <row r="366" spans="2:17" x14ac:dyDescent="0.25">
      <c r="B366" s="186">
        <f t="shared" si="8"/>
        <v>356</v>
      </c>
      <c r="C366" s="183" t="str">
        <f t="array" ref="C366">IF(OR('C. Consumer Service Detail'!$D366="",'C. Consumer Service Detail'!$E366=""),"",INDEX('B. Consumer Budget'!$E$11:$E$2010,MATCH(1,IF('B. Consumer Budget'!$C$11:$C$2010='C. Consumer Service Detail'!$D366,IF('B. Consumer Budget'!$D$11:$D$2010='C. Consumer Service Detail'!$E366,1)),0)))</f>
        <v/>
      </c>
      <c r="D366" s="171"/>
      <c r="E366" s="79"/>
      <c r="F366" s="100"/>
      <c r="G366" s="196"/>
      <c r="H366" s="175" t="str">
        <f>IF('C. Consumer Service Detail'!$F366="","",IF('C. Consumer Service Detail'!$F366="",VLOOKUP('C. Consumer Service Detail'!$F366,'Table of Current Services'!$B$7:$F$36,'Table of Current Services'!$E$5,FALSE),VLOOKUP('C. Consumer Service Detail'!$F366,'Table of Current Services'!$B$7:$F$36,'Table of Current Services'!$D$5,FALSE)))</f>
        <v/>
      </c>
      <c r="I366" s="156"/>
      <c r="J366" s="146" t="str">
        <f t="shared" si="7"/>
        <v/>
      </c>
      <c r="K366" s="138" t="str">
        <f>IF('C. Consumer Service Detail'!$F366="","",IF('C. Consumer Service Detail'!$F366="",VLOOKUP('C. Consumer Service Detail'!$F366,'Table of Current Services'!$B$7:$F$36,'Table of Current Services'!$E$5,FALSE),VLOOKUP('C. Consumer Service Detail'!$F366,'Table of Current Services'!$B$7:$F$36,'Table of Current Services'!$E$5,FALSE)))</f>
        <v/>
      </c>
      <c r="L366" s="130" t="str">
        <f>IF('C. Consumer Service Detail'!$F366="","",IF(VLOOKUP('C. Consumer Service Detail'!$F366,'Table of Current Services'!$B$7:$F$36,'Table of Current Services'!$F$5,)="cost","Yes","No"))</f>
        <v/>
      </c>
      <c r="M366" s="130" t="str">
        <f>IFERROR(IF('C. Consumer Service Detail'!$K366="No Match","No",VLOOKUP('C. Consumer Service Detail'!$C366,'B. Consumer Budget'!$E$11:$F$2010,2,FALSE)),"")</f>
        <v/>
      </c>
      <c r="P366" s="77"/>
      <c r="Q366" s="77"/>
    </row>
    <row r="367" spans="2:17" x14ac:dyDescent="0.25">
      <c r="B367" s="186">
        <f t="shared" si="8"/>
        <v>357</v>
      </c>
      <c r="C367" s="183" t="str">
        <f t="array" ref="C367">IF(OR('C. Consumer Service Detail'!$D367="",'C. Consumer Service Detail'!$E367=""),"",INDEX('B. Consumer Budget'!$E$11:$E$2010,MATCH(1,IF('B. Consumer Budget'!$C$11:$C$2010='C. Consumer Service Detail'!$D367,IF('B. Consumer Budget'!$D$11:$D$2010='C. Consumer Service Detail'!$E367,1)),0)))</f>
        <v/>
      </c>
      <c r="D367" s="170"/>
      <c r="E367" s="81"/>
      <c r="F367" s="101"/>
      <c r="G367" s="197"/>
      <c r="H367" s="175" t="str">
        <f>IF('C. Consumer Service Detail'!$F367="","",IF('C. Consumer Service Detail'!$F367="",VLOOKUP('C. Consumer Service Detail'!$F367,'Table of Current Services'!$B$7:$F$36,'Table of Current Services'!$E$5,FALSE),VLOOKUP('C. Consumer Service Detail'!$F367,'Table of Current Services'!$B$7:$F$36,'Table of Current Services'!$D$5,FALSE)))</f>
        <v/>
      </c>
      <c r="I367" s="157"/>
      <c r="J367" s="146" t="str">
        <f t="shared" si="7"/>
        <v/>
      </c>
      <c r="K367" s="138" t="str">
        <f>IF('C. Consumer Service Detail'!$F367="","",IF('C. Consumer Service Detail'!$F367="",VLOOKUP('C. Consumer Service Detail'!$F367,'Table of Current Services'!$B$7:$F$36,'Table of Current Services'!$E$5,FALSE),VLOOKUP('C. Consumer Service Detail'!$F367,'Table of Current Services'!$B$7:$F$36,'Table of Current Services'!$E$5,FALSE)))</f>
        <v/>
      </c>
      <c r="L367" s="130" t="str">
        <f>IF('C. Consumer Service Detail'!$F367="","",IF(VLOOKUP('C. Consumer Service Detail'!$F367,'Table of Current Services'!$B$7:$F$36,'Table of Current Services'!$F$5,)="cost","Yes","No"))</f>
        <v/>
      </c>
      <c r="M367" s="130" t="str">
        <f>IFERROR(IF('C. Consumer Service Detail'!$K367="No Match","No",VLOOKUP('C. Consumer Service Detail'!$C367,'B. Consumer Budget'!$E$11:$F$2010,2,FALSE)),"")</f>
        <v/>
      </c>
      <c r="P367" s="77"/>
      <c r="Q367" s="77"/>
    </row>
    <row r="368" spans="2:17" x14ac:dyDescent="0.25">
      <c r="B368" s="186">
        <f t="shared" si="8"/>
        <v>358</v>
      </c>
      <c r="C368" s="183" t="str">
        <f t="array" ref="C368">IF(OR('C. Consumer Service Detail'!$D368="",'C. Consumer Service Detail'!$E368=""),"",INDEX('B. Consumer Budget'!$E$11:$E$2010,MATCH(1,IF('B. Consumer Budget'!$C$11:$C$2010='C. Consumer Service Detail'!$D368,IF('B. Consumer Budget'!$D$11:$D$2010='C. Consumer Service Detail'!$E368,1)),0)))</f>
        <v/>
      </c>
      <c r="D368" s="171"/>
      <c r="E368" s="79"/>
      <c r="F368" s="100"/>
      <c r="G368" s="196"/>
      <c r="H368" s="175" t="str">
        <f>IF('C. Consumer Service Detail'!$F368="","",IF('C. Consumer Service Detail'!$F368="",VLOOKUP('C. Consumer Service Detail'!$F368,'Table of Current Services'!$B$7:$F$36,'Table of Current Services'!$E$5,FALSE),VLOOKUP('C. Consumer Service Detail'!$F368,'Table of Current Services'!$B$7:$F$36,'Table of Current Services'!$D$5,FALSE)))</f>
        <v/>
      </c>
      <c r="I368" s="156"/>
      <c r="J368" s="146" t="str">
        <f t="shared" si="7"/>
        <v/>
      </c>
      <c r="K368" s="138" t="str">
        <f>IF('C. Consumer Service Detail'!$F368="","",IF('C. Consumer Service Detail'!$F368="",VLOOKUP('C. Consumer Service Detail'!$F368,'Table of Current Services'!$B$7:$F$36,'Table of Current Services'!$E$5,FALSE),VLOOKUP('C. Consumer Service Detail'!$F368,'Table of Current Services'!$B$7:$F$36,'Table of Current Services'!$E$5,FALSE)))</f>
        <v/>
      </c>
      <c r="L368" s="130" t="str">
        <f>IF('C. Consumer Service Detail'!$F368="","",IF(VLOOKUP('C. Consumer Service Detail'!$F368,'Table of Current Services'!$B$7:$F$36,'Table of Current Services'!$F$5,)="cost","Yes","No"))</f>
        <v/>
      </c>
      <c r="M368" s="130" t="str">
        <f>IFERROR(IF('C. Consumer Service Detail'!$K368="No Match","No",VLOOKUP('C. Consumer Service Detail'!$C368,'B. Consumer Budget'!$E$11:$F$2010,2,FALSE)),"")</f>
        <v/>
      </c>
      <c r="P368" s="77"/>
      <c r="Q368" s="77"/>
    </row>
    <row r="369" spans="2:17" x14ac:dyDescent="0.25">
      <c r="B369" s="186">
        <f t="shared" si="8"/>
        <v>359</v>
      </c>
      <c r="C369" s="183" t="str">
        <f t="array" ref="C369">IF(OR('C. Consumer Service Detail'!$D369="",'C. Consumer Service Detail'!$E369=""),"",INDEX('B. Consumer Budget'!$E$11:$E$2010,MATCH(1,IF('B. Consumer Budget'!$C$11:$C$2010='C. Consumer Service Detail'!$D369,IF('B. Consumer Budget'!$D$11:$D$2010='C. Consumer Service Detail'!$E369,1)),0)))</f>
        <v/>
      </c>
      <c r="D369" s="170"/>
      <c r="E369" s="81"/>
      <c r="F369" s="101"/>
      <c r="G369" s="197"/>
      <c r="H369" s="175" t="str">
        <f>IF('C. Consumer Service Detail'!$F369="","",IF('C. Consumer Service Detail'!$F369="",VLOOKUP('C. Consumer Service Detail'!$F369,'Table of Current Services'!$B$7:$F$36,'Table of Current Services'!$E$5,FALSE),VLOOKUP('C. Consumer Service Detail'!$F369,'Table of Current Services'!$B$7:$F$36,'Table of Current Services'!$D$5,FALSE)))</f>
        <v/>
      </c>
      <c r="I369" s="157"/>
      <c r="J369" s="146" t="str">
        <f t="shared" si="7"/>
        <v/>
      </c>
      <c r="K369" s="138" t="str">
        <f>IF('C. Consumer Service Detail'!$F369="","",IF('C. Consumer Service Detail'!$F369="",VLOOKUP('C. Consumer Service Detail'!$F369,'Table of Current Services'!$B$7:$F$36,'Table of Current Services'!$E$5,FALSE),VLOOKUP('C. Consumer Service Detail'!$F369,'Table of Current Services'!$B$7:$F$36,'Table of Current Services'!$E$5,FALSE)))</f>
        <v/>
      </c>
      <c r="L369" s="130" t="str">
        <f>IF('C. Consumer Service Detail'!$F369="","",IF(VLOOKUP('C. Consumer Service Detail'!$F369,'Table of Current Services'!$B$7:$F$36,'Table of Current Services'!$F$5,)="cost","Yes","No"))</f>
        <v/>
      </c>
      <c r="M369" s="130" t="str">
        <f>IFERROR(IF('C. Consumer Service Detail'!$K369="No Match","No",VLOOKUP('C. Consumer Service Detail'!$C369,'B. Consumer Budget'!$E$11:$F$2010,2,FALSE)),"")</f>
        <v/>
      </c>
      <c r="P369" s="77"/>
      <c r="Q369" s="77"/>
    </row>
    <row r="370" spans="2:17" x14ac:dyDescent="0.25">
      <c r="B370" s="186">
        <f t="shared" si="8"/>
        <v>360</v>
      </c>
      <c r="C370" s="183" t="str">
        <f t="array" ref="C370">IF(OR('C. Consumer Service Detail'!$D370="",'C. Consumer Service Detail'!$E370=""),"",INDEX('B. Consumer Budget'!$E$11:$E$2010,MATCH(1,IF('B. Consumer Budget'!$C$11:$C$2010='C. Consumer Service Detail'!$D370,IF('B. Consumer Budget'!$D$11:$D$2010='C. Consumer Service Detail'!$E370,1)),0)))</f>
        <v/>
      </c>
      <c r="D370" s="171"/>
      <c r="E370" s="79"/>
      <c r="F370" s="100"/>
      <c r="G370" s="196"/>
      <c r="H370" s="175" t="str">
        <f>IF('C. Consumer Service Detail'!$F370="","",IF('C. Consumer Service Detail'!$F370="",VLOOKUP('C. Consumer Service Detail'!$F370,'Table of Current Services'!$B$7:$F$36,'Table of Current Services'!$E$5,FALSE),VLOOKUP('C. Consumer Service Detail'!$F370,'Table of Current Services'!$B$7:$F$36,'Table of Current Services'!$D$5,FALSE)))</f>
        <v/>
      </c>
      <c r="I370" s="156"/>
      <c r="J370" s="146" t="str">
        <f t="shared" si="7"/>
        <v/>
      </c>
      <c r="K370" s="138" t="str">
        <f>IF('C. Consumer Service Detail'!$F370="","",IF('C. Consumer Service Detail'!$F370="",VLOOKUP('C. Consumer Service Detail'!$F370,'Table of Current Services'!$B$7:$F$36,'Table of Current Services'!$E$5,FALSE),VLOOKUP('C. Consumer Service Detail'!$F370,'Table of Current Services'!$B$7:$F$36,'Table of Current Services'!$E$5,FALSE)))</f>
        <v/>
      </c>
      <c r="L370" s="130" t="str">
        <f>IF('C. Consumer Service Detail'!$F370="","",IF(VLOOKUP('C. Consumer Service Detail'!$F370,'Table of Current Services'!$B$7:$F$36,'Table of Current Services'!$F$5,)="cost","Yes","No"))</f>
        <v/>
      </c>
      <c r="M370" s="130" t="str">
        <f>IFERROR(IF('C. Consumer Service Detail'!$K370="No Match","No",VLOOKUP('C. Consumer Service Detail'!$C370,'B. Consumer Budget'!$E$11:$F$2010,2,FALSE)),"")</f>
        <v/>
      </c>
      <c r="P370" s="77"/>
      <c r="Q370" s="77"/>
    </row>
    <row r="371" spans="2:17" x14ac:dyDescent="0.25">
      <c r="B371" s="186">
        <f t="shared" si="8"/>
        <v>361</v>
      </c>
      <c r="C371" s="183" t="str">
        <f t="array" ref="C371">IF(OR('C. Consumer Service Detail'!$D371="",'C. Consumer Service Detail'!$E371=""),"",INDEX('B. Consumer Budget'!$E$11:$E$2010,MATCH(1,IF('B. Consumer Budget'!$C$11:$C$2010='C. Consumer Service Detail'!$D371,IF('B. Consumer Budget'!$D$11:$D$2010='C. Consumer Service Detail'!$E371,1)),0)))</f>
        <v/>
      </c>
      <c r="D371" s="170"/>
      <c r="E371" s="81"/>
      <c r="F371" s="101"/>
      <c r="G371" s="197"/>
      <c r="H371" s="175" t="str">
        <f>IF('C. Consumer Service Detail'!$F371="","",IF('C. Consumer Service Detail'!$F371="",VLOOKUP('C. Consumer Service Detail'!$F371,'Table of Current Services'!$B$7:$F$36,'Table of Current Services'!$E$5,FALSE),VLOOKUP('C. Consumer Service Detail'!$F371,'Table of Current Services'!$B$7:$F$36,'Table of Current Services'!$D$5,FALSE)))</f>
        <v/>
      </c>
      <c r="I371" s="157"/>
      <c r="J371" s="146" t="str">
        <f t="shared" si="7"/>
        <v/>
      </c>
      <c r="K371" s="138" t="str">
        <f>IF('C. Consumer Service Detail'!$F371="","",IF('C. Consumer Service Detail'!$F371="",VLOOKUP('C. Consumer Service Detail'!$F371,'Table of Current Services'!$B$7:$F$36,'Table of Current Services'!$E$5,FALSE),VLOOKUP('C. Consumer Service Detail'!$F371,'Table of Current Services'!$B$7:$F$36,'Table of Current Services'!$E$5,FALSE)))</f>
        <v/>
      </c>
      <c r="L371" s="130" t="str">
        <f>IF('C. Consumer Service Detail'!$F371="","",IF(VLOOKUP('C. Consumer Service Detail'!$F371,'Table of Current Services'!$B$7:$F$36,'Table of Current Services'!$F$5,)="cost","Yes","No"))</f>
        <v/>
      </c>
      <c r="M371" s="130" t="str">
        <f>IFERROR(IF('C. Consumer Service Detail'!$K371="No Match","No",VLOOKUP('C. Consumer Service Detail'!$C371,'B. Consumer Budget'!$E$11:$F$2010,2,FALSE)),"")</f>
        <v/>
      </c>
      <c r="P371" s="77"/>
      <c r="Q371" s="77"/>
    </row>
    <row r="372" spans="2:17" x14ac:dyDescent="0.25">
      <c r="B372" s="186">
        <f t="shared" si="8"/>
        <v>362</v>
      </c>
      <c r="C372" s="183" t="str">
        <f t="array" ref="C372">IF(OR('C. Consumer Service Detail'!$D372="",'C. Consumer Service Detail'!$E372=""),"",INDEX('B. Consumer Budget'!$E$11:$E$2010,MATCH(1,IF('B. Consumer Budget'!$C$11:$C$2010='C. Consumer Service Detail'!$D372,IF('B. Consumer Budget'!$D$11:$D$2010='C. Consumer Service Detail'!$E372,1)),0)))</f>
        <v/>
      </c>
      <c r="D372" s="171"/>
      <c r="E372" s="79"/>
      <c r="F372" s="100"/>
      <c r="G372" s="196"/>
      <c r="H372" s="175" t="str">
        <f>IF('C. Consumer Service Detail'!$F372="","",IF('C. Consumer Service Detail'!$F372="",VLOOKUP('C. Consumer Service Detail'!$F372,'Table of Current Services'!$B$7:$F$36,'Table of Current Services'!$E$5,FALSE),VLOOKUP('C. Consumer Service Detail'!$F372,'Table of Current Services'!$B$7:$F$36,'Table of Current Services'!$D$5,FALSE)))</f>
        <v/>
      </c>
      <c r="I372" s="156"/>
      <c r="J372" s="146" t="str">
        <f t="shared" si="7"/>
        <v/>
      </c>
      <c r="K372" s="138" t="str">
        <f>IF('C. Consumer Service Detail'!$F372="","",IF('C. Consumer Service Detail'!$F372="",VLOOKUP('C. Consumer Service Detail'!$F372,'Table of Current Services'!$B$7:$F$36,'Table of Current Services'!$E$5,FALSE),VLOOKUP('C. Consumer Service Detail'!$F372,'Table of Current Services'!$B$7:$F$36,'Table of Current Services'!$E$5,FALSE)))</f>
        <v/>
      </c>
      <c r="L372" s="130" t="str">
        <f>IF('C. Consumer Service Detail'!$F372="","",IF(VLOOKUP('C. Consumer Service Detail'!$F372,'Table of Current Services'!$B$7:$F$36,'Table of Current Services'!$F$5,)="cost","Yes","No"))</f>
        <v/>
      </c>
      <c r="M372" s="130" t="str">
        <f>IFERROR(IF('C. Consumer Service Detail'!$K372="No Match","No",VLOOKUP('C. Consumer Service Detail'!$C372,'B. Consumer Budget'!$E$11:$F$2010,2,FALSE)),"")</f>
        <v/>
      </c>
      <c r="P372" s="77"/>
      <c r="Q372" s="77"/>
    </row>
    <row r="373" spans="2:17" x14ac:dyDescent="0.25">
      <c r="B373" s="186">
        <f t="shared" si="8"/>
        <v>363</v>
      </c>
      <c r="C373" s="183" t="str">
        <f t="array" ref="C373">IF(OR('C. Consumer Service Detail'!$D373="",'C. Consumer Service Detail'!$E373=""),"",INDEX('B. Consumer Budget'!$E$11:$E$2010,MATCH(1,IF('B. Consumer Budget'!$C$11:$C$2010='C. Consumer Service Detail'!$D373,IF('B. Consumer Budget'!$D$11:$D$2010='C. Consumer Service Detail'!$E373,1)),0)))</f>
        <v/>
      </c>
      <c r="D373" s="170"/>
      <c r="E373" s="81"/>
      <c r="F373" s="101"/>
      <c r="G373" s="197"/>
      <c r="H373" s="175" t="str">
        <f>IF('C. Consumer Service Detail'!$F373="","",IF('C. Consumer Service Detail'!$F373="",VLOOKUP('C. Consumer Service Detail'!$F373,'Table of Current Services'!$B$7:$F$36,'Table of Current Services'!$E$5,FALSE),VLOOKUP('C. Consumer Service Detail'!$F373,'Table of Current Services'!$B$7:$F$36,'Table of Current Services'!$D$5,FALSE)))</f>
        <v/>
      </c>
      <c r="I373" s="157"/>
      <c r="J373" s="146" t="str">
        <f t="shared" si="7"/>
        <v/>
      </c>
      <c r="K373" s="138" t="str">
        <f>IF('C. Consumer Service Detail'!$F373="","",IF('C. Consumer Service Detail'!$F373="",VLOOKUP('C. Consumer Service Detail'!$F373,'Table of Current Services'!$B$7:$F$36,'Table of Current Services'!$E$5,FALSE),VLOOKUP('C. Consumer Service Detail'!$F373,'Table of Current Services'!$B$7:$F$36,'Table of Current Services'!$E$5,FALSE)))</f>
        <v/>
      </c>
      <c r="L373" s="130" t="str">
        <f>IF('C. Consumer Service Detail'!$F373="","",IF(VLOOKUP('C. Consumer Service Detail'!$F373,'Table of Current Services'!$B$7:$F$36,'Table of Current Services'!$F$5,)="cost","Yes","No"))</f>
        <v/>
      </c>
      <c r="M373" s="130" t="str">
        <f>IFERROR(IF('C. Consumer Service Detail'!$K373="No Match","No",VLOOKUP('C. Consumer Service Detail'!$C373,'B. Consumer Budget'!$E$11:$F$2010,2,FALSE)),"")</f>
        <v/>
      </c>
      <c r="P373" s="77"/>
      <c r="Q373" s="77"/>
    </row>
    <row r="374" spans="2:17" x14ac:dyDescent="0.25">
      <c r="B374" s="186">
        <f t="shared" si="8"/>
        <v>364</v>
      </c>
      <c r="C374" s="183" t="str">
        <f t="array" ref="C374">IF(OR('C. Consumer Service Detail'!$D374="",'C. Consumer Service Detail'!$E374=""),"",INDEX('B. Consumer Budget'!$E$11:$E$2010,MATCH(1,IF('B. Consumer Budget'!$C$11:$C$2010='C. Consumer Service Detail'!$D374,IF('B. Consumer Budget'!$D$11:$D$2010='C. Consumer Service Detail'!$E374,1)),0)))</f>
        <v/>
      </c>
      <c r="D374" s="171"/>
      <c r="E374" s="79"/>
      <c r="F374" s="100"/>
      <c r="G374" s="196"/>
      <c r="H374" s="175" t="str">
        <f>IF('C. Consumer Service Detail'!$F374="","",IF('C. Consumer Service Detail'!$F374="",VLOOKUP('C. Consumer Service Detail'!$F374,'Table of Current Services'!$B$7:$F$36,'Table of Current Services'!$E$5,FALSE),VLOOKUP('C. Consumer Service Detail'!$F374,'Table of Current Services'!$B$7:$F$36,'Table of Current Services'!$D$5,FALSE)))</f>
        <v/>
      </c>
      <c r="I374" s="156"/>
      <c r="J374" s="146" t="str">
        <f t="shared" si="7"/>
        <v/>
      </c>
      <c r="K374" s="138" t="str">
        <f>IF('C. Consumer Service Detail'!$F374="","",IF('C. Consumer Service Detail'!$F374="",VLOOKUP('C. Consumer Service Detail'!$F374,'Table of Current Services'!$B$7:$F$36,'Table of Current Services'!$E$5,FALSE),VLOOKUP('C. Consumer Service Detail'!$F374,'Table of Current Services'!$B$7:$F$36,'Table of Current Services'!$E$5,FALSE)))</f>
        <v/>
      </c>
      <c r="L374" s="130" t="str">
        <f>IF('C. Consumer Service Detail'!$F374="","",IF(VLOOKUP('C. Consumer Service Detail'!$F374,'Table of Current Services'!$B$7:$F$36,'Table of Current Services'!$F$5,)="cost","Yes","No"))</f>
        <v/>
      </c>
      <c r="M374" s="130" t="str">
        <f>IFERROR(IF('C. Consumer Service Detail'!$K374="No Match","No",VLOOKUP('C. Consumer Service Detail'!$C374,'B. Consumer Budget'!$E$11:$F$2010,2,FALSE)),"")</f>
        <v/>
      </c>
      <c r="P374" s="77"/>
      <c r="Q374" s="77"/>
    </row>
    <row r="375" spans="2:17" x14ac:dyDescent="0.25">
      <c r="B375" s="186">
        <f t="shared" si="8"/>
        <v>365</v>
      </c>
      <c r="C375" s="183" t="str">
        <f t="array" ref="C375">IF(OR('C. Consumer Service Detail'!$D375="",'C. Consumer Service Detail'!$E375=""),"",INDEX('B. Consumer Budget'!$E$11:$E$2010,MATCH(1,IF('B. Consumer Budget'!$C$11:$C$2010='C. Consumer Service Detail'!$D375,IF('B. Consumer Budget'!$D$11:$D$2010='C. Consumer Service Detail'!$E375,1)),0)))</f>
        <v/>
      </c>
      <c r="D375" s="170"/>
      <c r="E375" s="81"/>
      <c r="F375" s="101"/>
      <c r="G375" s="197"/>
      <c r="H375" s="175" t="str">
        <f>IF('C. Consumer Service Detail'!$F375="","",IF('C. Consumer Service Detail'!$F375="",VLOOKUP('C. Consumer Service Detail'!$F375,'Table of Current Services'!$B$7:$F$36,'Table of Current Services'!$E$5,FALSE),VLOOKUP('C. Consumer Service Detail'!$F375,'Table of Current Services'!$B$7:$F$36,'Table of Current Services'!$D$5,FALSE)))</f>
        <v/>
      </c>
      <c r="I375" s="157"/>
      <c r="J375" s="146" t="str">
        <f t="shared" si="7"/>
        <v/>
      </c>
      <c r="K375" s="138" t="str">
        <f>IF('C. Consumer Service Detail'!$F375="","",IF('C. Consumer Service Detail'!$F375="",VLOOKUP('C. Consumer Service Detail'!$F375,'Table of Current Services'!$B$7:$F$36,'Table of Current Services'!$E$5,FALSE),VLOOKUP('C. Consumer Service Detail'!$F375,'Table of Current Services'!$B$7:$F$36,'Table of Current Services'!$E$5,FALSE)))</f>
        <v/>
      </c>
      <c r="L375" s="130" t="str">
        <f>IF('C. Consumer Service Detail'!$F375="","",IF(VLOOKUP('C. Consumer Service Detail'!$F375,'Table of Current Services'!$B$7:$F$36,'Table of Current Services'!$F$5,)="cost","Yes","No"))</f>
        <v/>
      </c>
      <c r="M375" s="130" t="str">
        <f>IFERROR(IF('C. Consumer Service Detail'!$K375="No Match","No",VLOOKUP('C. Consumer Service Detail'!$C375,'B. Consumer Budget'!$E$11:$F$2010,2,FALSE)),"")</f>
        <v/>
      </c>
      <c r="P375" s="77"/>
      <c r="Q375" s="77"/>
    </row>
    <row r="376" spans="2:17" x14ac:dyDescent="0.25">
      <c r="B376" s="186">
        <f t="shared" si="8"/>
        <v>366</v>
      </c>
      <c r="C376" s="183" t="str">
        <f t="array" ref="C376">IF(OR('C. Consumer Service Detail'!$D376="",'C. Consumer Service Detail'!$E376=""),"",INDEX('B. Consumer Budget'!$E$11:$E$2010,MATCH(1,IF('B. Consumer Budget'!$C$11:$C$2010='C. Consumer Service Detail'!$D376,IF('B. Consumer Budget'!$D$11:$D$2010='C. Consumer Service Detail'!$E376,1)),0)))</f>
        <v/>
      </c>
      <c r="D376" s="171"/>
      <c r="E376" s="79"/>
      <c r="F376" s="100"/>
      <c r="G376" s="196"/>
      <c r="H376" s="175" t="str">
        <f>IF('C. Consumer Service Detail'!$F376="","",IF('C. Consumer Service Detail'!$F376="",VLOOKUP('C. Consumer Service Detail'!$F376,'Table of Current Services'!$B$7:$F$36,'Table of Current Services'!$E$5,FALSE),VLOOKUP('C. Consumer Service Detail'!$F376,'Table of Current Services'!$B$7:$F$36,'Table of Current Services'!$D$5,FALSE)))</f>
        <v/>
      </c>
      <c r="I376" s="156"/>
      <c r="J376" s="146" t="str">
        <f t="shared" si="7"/>
        <v/>
      </c>
      <c r="K376" s="138" t="str">
        <f>IF('C. Consumer Service Detail'!$F376="","",IF('C. Consumer Service Detail'!$F376="",VLOOKUP('C. Consumer Service Detail'!$F376,'Table of Current Services'!$B$7:$F$36,'Table of Current Services'!$E$5,FALSE),VLOOKUP('C. Consumer Service Detail'!$F376,'Table of Current Services'!$B$7:$F$36,'Table of Current Services'!$E$5,FALSE)))</f>
        <v/>
      </c>
      <c r="L376" s="130" t="str">
        <f>IF('C. Consumer Service Detail'!$F376="","",IF(VLOOKUP('C. Consumer Service Detail'!$F376,'Table of Current Services'!$B$7:$F$36,'Table of Current Services'!$F$5,)="cost","Yes","No"))</f>
        <v/>
      </c>
      <c r="M376" s="130" t="str">
        <f>IFERROR(IF('C. Consumer Service Detail'!$K376="No Match","No",VLOOKUP('C. Consumer Service Detail'!$C376,'B. Consumer Budget'!$E$11:$F$2010,2,FALSE)),"")</f>
        <v/>
      </c>
      <c r="P376" s="77"/>
      <c r="Q376" s="77"/>
    </row>
    <row r="377" spans="2:17" x14ac:dyDescent="0.25">
      <c r="B377" s="186">
        <f t="shared" si="8"/>
        <v>367</v>
      </c>
      <c r="C377" s="183" t="str">
        <f t="array" ref="C377">IF(OR('C. Consumer Service Detail'!$D377="",'C. Consumer Service Detail'!$E377=""),"",INDEX('B. Consumer Budget'!$E$11:$E$2010,MATCH(1,IF('B. Consumer Budget'!$C$11:$C$2010='C. Consumer Service Detail'!$D377,IF('B. Consumer Budget'!$D$11:$D$2010='C. Consumer Service Detail'!$E377,1)),0)))</f>
        <v/>
      </c>
      <c r="D377" s="170"/>
      <c r="E377" s="81"/>
      <c r="F377" s="101"/>
      <c r="G377" s="197"/>
      <c r="H377" s="175" t="str">
        <f>IF('C. Consumer Service Detail'!$F377="","",IF('C. Consumer Service Detail'!$F377="",VLOOKUP('C. Consumer Service Detail'!$F377,'Table of Current Services'!$B$7:$F$36,'Table of Current Services'!$E$5,FALSE),VLOOKUP('C. Consumer Service Detail'!$F377,'Table of Current Services'!$B$7:$F$36,'Table of Current Services'!$D$5,FALSE)))</f>
        <v/>
      </c>
      <c r="I377" s="157"/>
      <c r="J377" s="146" t="str">
        <f t="shared" si="7"/>
        <v/>
      </c>
      <c r="K377" s="138" t="str">
        <f>IF('C. Consumer Service Detail'!$F377="","",IF('C. Consumer Service Detail'!$F377="",VLOOKUP('C. Consumer Service Detail'!$F377,'Table of Current Services'!$B$7:$F$36,'Table of Current Services'!$E$5,FALSE),VLOOKUP('C. Consumer Service Detail'!$F377,'Table of Current Services'!$B$7:$F$36,'Table of Current Services'!$E$5,FALSE)))</f>
        <v/>
      </c>
      <c r="L377" s="130" t="str">
        <f>IF('C. Consumer Service Detail'!$F377="","",IF(VLOOKUP('C. Consumer Service Detail'!$F377,'Table of Current Services'!$B$7:$F$36,'Table of Current Services'!$F$5,)="cost","Yes","No"))</f>
        <v/>
      </c>
      <c r="M377" s="130" t="str">
        <f>IFERROR(IF('C. Consumer Service Detail'!$K377="No Match","No",VLOOKUP('C. Consumer Service Detail'!$C377,'B. Consumer Budget'!$E$11:$F$2010,2,FALSE)),"")</f>
        <v/>
      </c>
      <c r="P377" s="77"/>
      <c r="Q377" s="77"/>
    </row>
    <row r="378" spans="2:17" x14ac:dyDescent="0.25">
      <c r="B378" s="186">
        <f t="shared" si="8"/>
        <v>368</v>
      </c>
      <c r="C378" s="183" t="str">
        <f t="array" ref="C378">IF(OR('C. Consumer Service Detail'!$D378="",'C. Consumer Service Detail'!$E378=""),"",INDEX('B. Consumer Budget'!$E$11:$E$2010,MATCH(1,IF('B. Consumer Budget'!$C$11:$C$2010='C. Consumer Service Detail'!$D378,IF('B. Consumer Budget'!$D$11:$D$2010='C. Consumer Service Detail'!$E378,1)),0)))</f>
        <v/>
      </c>
      <c r="D378" s="171"/>
      <c r="E378" s="79"/>
      <c r="F378" s="100"/>
      <c r="G378" s="196"/>
      <c r="H378" s="175" t="str">
        <f>IF('C. Consumer Service Detail'!$F378="","",IF('C. Consumer Service Detail'!$F378="",VLOOKUP('C. Consumer Service Detail'!$F378,'Table of Current Services'!$B$7:$F$36,'Table of Current Services'!$E$5,FALSE),VLOOKUP('C. Consumer Service Detail'!$F378,'Table of Current Services'!$B$7:$F$36,'Table of Current Services'!$D$5,FALSE)))</f>
        <v/>
      </c>
      <c r="I378" s="156"/>
      <c r="J378" s="146" t="str">
        <f t="shared" si="7"/>
        <v/>
      </c>
      <c r="K378" s="138" t="str">
        <f>IF('C. Consumer Service Detail'!$F378="","",IF('C. Consumer Service Detail'!$F378="",VLOOKUP('C. Consumer Service Detail'!$F378,'Table of Current Services'!$B$7:$F$36,'Table of Current Services'!$E$5,FALSE),VLOOKUP('C. Consumer Service Detail'!$F378,'Table of Current Services'!$B$7:$F$36,'Table of Current Services'!$E$5,FALSE)))</f>
        <v/>
      </c>
      <c r="L378" s="130" t="str">
        <f>IF('C. Consumer Service Detail'!$F378="","",IF(VLOOKUP('C. Consumer Service Detail'!$F378,'Table of Current Services'!$B$7:$F$36,'Table of Current Services'!$F$5,)="cost","Yes","No"))</f>
        <v/>
      </c>
      <c r="M378" s="130" t="str">
        <f>IFERROR(IF('C. Consumer Service Detail'!$K378="No Match","No",VLOOKUP('C. Consumer Service Detail'!$C378,'B. Consumer Budget'!$E$11:$F$2010,2,FALSE)),"")</f>
        <v/>
      </c>
      <c r="P378" s="77"/>
      <c r="Q378" s="77"/>
    </row>
    <row r="379" spans="2:17" x14ac:dyDescent="0.25">
      <c r="B379" s="186">
        <f t="shared" si="8"/>
        <v>369</v>
      </c>
      <c r="C379" s="183" t="str">
        <f t="array" ref="C379">IF(OR('C. Consumer Service Detail'!$D379="",'C. Consumer Service Detail'!$E379=""),"",INDEX('B. Consumer Budget'!$E$11:$E$2010,MATCH(1,IF('B. Consumer Budget'!$C$11:$C$2010='C. Consumer Service Detail'!$D379,IF('B. Consumer Budget'!$D$11:$D$2010='C. Consumer Service Detail'!$E379,1)),0)))</f>
        <v/>
      </c>
      <c r="D379" s="170"/>
      <c r="E379" s="81"/>
      <c r="F379" s="101"/>
      <c r="G379" s="197"/>
      <c r="H379" s="175" t="str">
        <f>IF('C. Consumer Service Detail'!$F379="","",IF('C. Consumer Service Detail'!$F379="",VLOOKUP('C. Consumer Service Detail'!$F379,'Table of Current Services'!$B$7:$F$36,'Table of Current Services'!$E$5,FALSE),VLOOKUP('C. Consumer Service Detail'!$F379,'Table of Current Services'!$B$7:$F$36,'Table of Current Services'!$D$5,FALSE)))</f>
        <v/>
      </c>
      <c r="I379" s="157"/>
      <c r="J379" s="146" t="str">
        <f t="shared" si="7"/>
        <v/>
      </c>
      <c r="K379" s="138" t="str">
        <f>IF('C. Consumer Service Detail'!$F379="","",IF('C. Consumer Service Detail'!$F379="",VLOOKUP('C. Consumer Service Detail'!$F379,'Table of Current Services'!$B$7:$F$36,'Table of Current Services'!$E$5,FALSE),VLOOKUP('C. Consumer Service Detail'!$F379,'Table of Current Services'!$B$7:$F$36,'Table of Current Services'!$E$5,FALSE)))</f>
        <v/>
      </c>
      <c r="L379" s="130" t="str">
        <f>IF('C. Consumer Service Detail'!$F379="","",IF(VLOOKUP('C. Consumer Service Detail'!$F379,'Table of Current Services'!$B$7:$F$36,'Table of Current Services'!$F$5,)="cost","Yes","No"))</f>
        <v/>
      </c>
      <c r="M379" s="130" t="str">
        <f>IFERROR(IF('C. Consumer Service Detail'!$K379="No Match","No",VLOOKUP('C. Consumer Service Detail'!$C379,'B. Consumer Budget'!$E$11:$F$2010,2,FALSE)),"")</f>
        <v/>
      </c>
      <c r="P379" s="77"/>
      <c r="Q379" s="77"/>
    </row>
    <row r="380" spans="2:17" x14ac:dyDescent="0.25">
      <c r="B380" s="186">
        <f t="shared" si="8"/>
        <v>370</v>
      </c>
      <c r="C380" s="183" t="str">
        <f t="array" ref="C380">IF(OR('C. Consumer Service Detail'!$D380="",'C. Consumer Service Detail'!$E380=""),"",INDEX('B. Consumer Budget'!$E$11:$E$2010,MATCH(1,IF('B. Consumer Budget'!$C$11:$C$2010='C. Consumer Service Detail'!$D380,IF('B. Consumer Budget'!$D$11:$D$2010='C. Consumer Service Detail'!$E380,1)),0)))</f>
        <v/>
      </c>
      <c r="D380" s="171"/>
      <c r="E380" s="79"/>
      <c r="F380" s="100"/>
      <c r="G380" s="196"/>
      <c r="H380" s="175" t="str">
        <f>IF('C. Consumer Service Detail'!$F380="","",IF('C. Consumer Service Detail'!$F380="",VLOOKUP('C. Consumer Service Detail'!$F380,'Table of Current Services'!$B$7:$F$36,'Table of Current Services'!$E$5,FALSE),VLOOKUP('C. Consumer Service Detail'!$F380,'Table of Current Services'!$B$7:$F$36,'Table of Current Services'!$D$5,FALSE)))</f>
        <v/>
      </c>
      <c r="I380" s="156"/>
      <c r="J380" s="146" t="str">
        <f t="shared" si="7"/>
        <v/>
      </c>
      <c r="K380" s="138" t="str">
        <f>IF('C. Consumer Service Detail'!$F380="","",IF('C. Consumer Service Detail'!$F380="",VLOOKUP('C. Consumer Service Detail'!$F380,'Table of Current Services'!$B$7:$F$36,'Table of Current Services'!$E$5,FALSE),VLOOKUP('C. Consumer Service Detail'!$F380,'Table of Current Services'!$B$7:$F$36,'Table of Current Services'!$E$5,FALSE)))</f>
        <v/>
      </c>
      <c r="L380" s="130" t="str">
        <f>IF('C. Consumer Service Detail'!$F380="","",IF(VLOOKUP('C. Consumer Service Detail'!$F380,'Table of Current Services'!$B$7:$F$36,'Table of Current Services'!$F$5,)="cost","Yes","No"))</f>
        <v/>
      </c>
      <c r="M380" s="130" t="str">
        <f>IFERROR(IF('C. Consumer Service Detail'!$K380="No Match","No",VLOOKUP('C. Consumer Service Detail'!$C380,'B. Consumer Budget'!$E$11:$F$2010,2,FALSE)),"")</f>
        <v/>
      </c>
      <c r="P380" s="77"/>
      <c r="Q380" s="77"/>
    </row>
    <row r="381" spans="2:17" x14ac:dyDescent="0.25">
      <c r="B381" s="186">
        <f t="shared" si="8"/>
        <v>371</v>
      </c>
      <c r="C381" s="183" t="str">
        <f t="array" ref="C381">IF(OR('C. Consumer Service Detail'!$D381="",'C. Consumer Service Detail'!$E381=""),"",INDEX('B. Consumer Budget'!$E$11:$E$2010,MATCH(1,IF('B. Consumer Budget'!$C$11:$C$2010='C. Consumer Service Detail'!$D381,IF('B. Consumer Budget'!$D$11:$D$2010='C. Consumer Service Detail'!$E381,1)),0)))</f>
        <v/>
      </c>
      <c r="D381" s="170"/>
      <c r="E381" s="81"/>
      <c r="F381" s="101"/>
      <c r="G381" s="197"/>
      <c r="H381" s="175" t="str">
        <f>IF('C. Consumer Service Detail'!$F381="","",IF('C. Consumer Service Detail'!$F381="",VLOOKUP('C. Consumer Service Detail'!$F381,'Table of Current Services'!$B$7:$F$36,'Table of Current Services'!$E$5,FALSE),VLOOKUP('C. Consumer Service Detail'!$F381,'Table of Current Services'!$B$7:$F$36,'Table of Current Services'!$D$5,FALSE)))</f>
        <v/>
      </c>
      <c r="I381" s="157"/>
      <c r="J381" s="146" t="str">
        <f t="shared" si="7"/>
        <v/>
      </c>
      <c r="K381" s="138" t="str">
        <f>IF('C. Consumer Service Detail'!$F381="","",IF('C. Consumer Service Detail'!$F381="",VLOOKUP('C. Consumer Service Detail'!$F381,'Table of Current Services'!$B$7:$F$36,'Table of Current Services'!$E$5,FALSE),VLOOKUP('C. Consumer Service Detail'!$F381,'Table of Current Services'!$B$7:$F$36,'Table of Current Services'!$E$5,FALSE)))</f>
        <v/>
      </c>
      <c r="L381" s="130" t="str">
        <f>IF('C. Consumer Service Detail'!$F381="","",IF(VLOOKUP('C. Consumer Service Detail'!$F381,'Table of Current Services'!$B$7:$F$36,'Table of Current Services'!$F$5,)="cost","Yes","No"))</f>
        <v/>
      </c>
      <c r="M381" s="130" t="str">
        <f>IFERROR(IF('C. Consumer Service Detail'!$K381="No Match","No",VLOOKUP('C. Consumer Service Detail'!$C381,'B. Consumer Budget'!$E$11:$F$2010,2,FALSE)),"")</f>
        <v/>
      </c>
      <c r="P381" s="77"/>
      <c r="Q381" s="77"/>
    </row>
    <row r="382" spans="2:17" x14ac:dyDescent="0.25">
      <c r="B382" s="186">
        <f t="shared" si="8"/>
        <v>372</v>
      </c>
      <c r="C382" s="183" t="str">
        <f t="array" ref="C382">IF(OR('C. Consumer Service Detail'!$D382="",'C. Consumer Service Detail'!$E382=""),"",INDEX('B. Consumer Budget'!$E$11:$E$2010,MATCH(1,IF('B. Consumer Budget'!$C$11:$C$2010='C. Consumer Service Detail'!$D382,IF('B. Consumer Budget'!$D$11:$D$2010='C. Consumer Service Detail'!$E382,1)),0)))</f>
        <v/>
      </c>
      <c r="D382" s="171"/>
      <c r="E382" s="79"/>
      <c r="F382" s="100"/>
      <c r="G382" s="196"/>
      <c r="H382" s="175" t="str">
        <f>IF('C. Consumer Service Detail'!$F382="","",IF('C. Consumer Service Detail'!$F382="",VLOOKUP('C. Consumer Service Detail'!$F382,'Table of Current Services'!$B$7:$F$36,'Table of Current Services'!$E$5,FALSE),VLOOKUP('C. Consumer Service Detail'!$F382,'Table of Current Services'!$B$7:$F$36,'Table of Current Services'!$D$5,FALSE)))</f>
        <v/>
      </c>
      <c r="I382" s="156"/>
      <c r="J382" s="146" t="str">
        <f t="shared" si="7"/>
        <v/>
      </c>
      <c r="K382" s="138" t="str">
        <f>IF('C. Consumer Service Detail'!$F382="","",IF('C. Consumer Service Detail'!$F382="",VLOOKUP('C. Consumer Service Detail'!$F382,'Table of Current Services'!$B$7:$F$36,'Table of Current Services'!$E$5,FALSE),VLOOKUP('C. Consumer Service Detail'!$F382,'Table of Current Services'!$B$7:$F$36,'Table of Current Services'!$E$5,FALSE)))</f>
        <v/>
      </c>
      <c r="L382" s="130" t="str">
        <f>IF('C. Consumer Service Detail'!$F382="","",IF(VLOOKUP('C. Consumer Service Detail'!$F382,'Table of Current Services'!$B$7:$F$36,'Table of Current Services'!$F$5,)="cost","Yes","No"))</f>
        <v/>
      </c>
      <c r="M382" s="130" t="str">
        <f>IFERROR(IF('C. Consumer Service Detail'!$K382="No Match","No",VLOOKUP('C. Consumer Service Detail'!$C382,'B. Consumer Budget'!$E$11:$F$2010,2,FALSE)),"")</f>
        <v/>
      </c>
      <c r="P382" s="77"/>
      <c r="Q382" s="77"/>
    </row>
    <row r="383" spans="2:17" x14ac:dyDescent="0.25">
      <c r="B383" s="186">
        <f t="shared" si="8"/>
        <v>373</v>
      </c>
      <c r="C383" s="183" t="str">
        <f t="array" ref="C383">IF(OR('C. Consumer Service Detail'!$D383="",'C. Consumer Service Detail'!$E383=""),"",INDEX('B. Consumer Budget'!$E$11:$E$2010,MATCH(1,IF('B. Consumer Budget'!$C$11:$C$2010='C. Consumer Service Detail'!$D383,IF('B. Consumer Budget'!$D$11:$D$2010='C. Consumer Service Detail'!$E383,1)),0)))</f>
        <v/>
      </c>
      <c r="D383" s="170"/>
      <c r="E383" s="81"/>
      <c r="F383" s="101"/>
      <c r="G383" s="197"/>
      <c r="H383" s="175" t="str">
        <f>IF('C. Consumer Service Detail'!$F383="","",IF('C. Consumer Service Detail'!$F383="",VLOOKUP('C. Consumer Service Detail'!$F383,'Table of Current Services'!$B$7:$F$36,'Table of Current Services'!$E$5,FALSE),VLOOKUP('C. Consumer Service Detail'!$F383,'Table of Current Services'!$B$7:$F$36,'Table of Current Services'!$D$5,FALSE)))</f>
        <v/>
      </c>
      <c r="I383" s="157"/>
      <c r="J383" s="146" t="str">
        <f t="shared" si="7"/>
        <v/>
      </c>
      <c r="K383" s="138" t="str">
        <f>IF('C. Consumer Service Detail'!$F383="","",IF('C. Consumer Service Detail'!$F383="",VLOOKUP('C. Consumer Service Detail'!$F383,'Table of Current Services'!$B$7:$F$36,'Table of Current Services'!$E$5,FALSE),VLOOKUP('C. Consumer Service Detail'!$F383,'Table of Current Services'!$B$7:$F$36,'Table of Current Services'!$E$5,FALSE)))</f>
        <v/>
      </c>
      <c r="L383" s="130" t="str">
        <f>IF('C. Consumer Service Detail'!$F383="","",IF(VLOOKUP('C. Consumer Service Detail'!$F383,'Table of Current Services'!$B$7:$F$36,'Table of Current Services'!$F$5,)="cost","Yes","No"))</f>
        <v/>
      </c>
      <c r="M383" s="130" t="str">
        <f>IFERROR(IF('C. Consumer Service Detail'!$K383="No Match","No",VLOOKUP('C. Consumer Service Detail'!$C383,'B. Consumer Budget'!$E$11:$F$2010,2,FALSE)),"")</f>
        <v/>
      </c>
      <c r="P383" s="77"/>
      <c r="Q383" s="77"/>
    </row>
    <row r="384" spans="2:17" x14ac:dyDescent="0.25">
      <c r="B384" s="186">
        <f t="shared" si="8"/>
        <v>374</v>
      </c>
      <c r="C384" s="183" t="str">
        <f t="array" ref="C384">IF(OR('C. Consumer Service Detail'!$D384="",'C. Consumer Service Detail'!$E384=""),"",INDEX('B. Consumer Budget'!$E$11:$E$2010,MATCH(1,IF('B. Consumer Budget'!$C$11:$C$2010='C. Consumer Service Detail'!$D384,IF('B. Consumer Budget'!$D$11:$D$2010='C. Consumer Service Detail'!$E384,1)),0)))</f>
        <v/>
      </c>
      <c r="D384" s="171"/>
      <c r="E384" s="79"/>
      <c r="F384" s="100"/>
      <c r="G384" s="196"/>
      <c r="H384" s="175" t="str">
        <f>IF('C. Consumer Service Detail'!$F384="","",IF('C. Consumer Service Detail'!$F384="",VLOOKUP('C. Consumer Service Detail'!$F384,'Table of Current Services'!$B$7:$F$36,'Table of Current Services'!$E$5,FALSE),VLOOKUP('C. Consumer Service Detail'!$F384,'Table of Current Services'!$B$7:$F$36,'Table of Current Services'!$D$5,FALSE)))</f>
        <v/>
      </c>
      <c r="I384" s="156"/>
      <c r="J384" s="146" t="str">
        <f t="shared" si="7"/>
        <v/>
      </c>
      <c r="K384" s="138" t="str">
        <f>IF('C. Consumer Service Detail'!$F384="","",IF('C. Consumer Service Detail'!$F384="",VLOOKUP('C. Consumer Service Detail'!$F384,'Table of Current Services'!$B$7:$F$36,'Table of Current Services'!$E$5,FALSE),VLOOKUP('C. Consumer Service Detail'!$F384,'Table of Current Services'!$B$7:$F$36,'Table of Current Services'!$E$5,FALSE)))</f>
        <v/>
      </c>
      <c r="L384" s="130" t="str">
        <f>IF('C. Consumer Service Detail'!$F384="","",IF(VLOOKUP('C. Consumer Service Detail'!$F384,'Table of Current Services'!$B$7:$F$36,'Table of Current Services'!$F$5,)="cost","Yes","No"))</f>
        <v/>
      </c>
      <c r="M384" s="130" t="str">
        <f>IFERROR(IF('C. Consumer Service Detail'!$K384="No Match","No",VLOOKUP('C. Consumer Service Detail'!$C384,'B. Consumer Budget'!$E$11:$F$2010,2,FALSE)),"")</f>
        <v/>
      </c>
      <c r="P384" s="77"/>
      <c r="Q384" s="77"/>
    </row>
    <row r="385" spans="2:17" x14ac:dyDescent="0.25">
      <c r="B385" s="186">
        <f t="shared" si="8"/>
        <v>375</v>
      </c>
      <c r="C385" s="183" t="str">
        <f t="array" ref="C385">IF(OR('C. Consumer Service Detail'!$D385="",'C. Consumer Service Detail'!$E385=""),"",INDEX('B. Consumer Budget'!$E$11:$E$2010,MATCH(1,IF('B. Consumer Budget'!$C$11:$C$2010='C. Consumer Service Detail'!$D385,IF('B. Consumer Budget'!$D$11:$D$2010='C. Consumer Service Detail'!$E385,1)),0)))</f>
        <v/>
      </c>
      <c r="D385" s="170"/>
      <c r="E385" s="81"/>
      <c r="F385" s="101"/>
      <c r="G385" s="197"/>
      <c r="H385" s="175" t="str">
        <f>IF('C. Consumer Service Detail'!$F385="","",IF('C. Consumer Service Detail'!$F385="",VLOOKUP('C. Consumer Service Detail'!$F385,'Table of Current Services'!$B$7:$F$36,'Table of Current Services'!$E$5,FALSE),VLOOKUP('C. Consumer Service Detail'!$F385,'Table of Current Services'!$B$7:$F$36,'Table of Current Services'!$D$5,FALSE)))</f>
        <v/>
      </c>
      <c r="I385" s="157"/>
      <c r="J385" s="146" t="str">
        <f t="shared" si="7"/>
        <v/>
      </c>
      <c r="K385" s="138" t="str">
        <f>IF('C. Consumer Service Detail'!$F385="","",IF('C. Consumer Service Detail'!$F385="",VLOOKUP('C. Consumer Service Detail'!$F385,'Table of Current Services'!$B$7:$F$36,'Table of Current Services'!$E$5,FALSE),VLOOKUP('C. Consumer Service Detail'!$F385,'Table of Current Services'!$B$7:$F$36,'Table of Current Services'!$E$5,FALSE)))</f>
        <v/>
      </c>
      <c r="L385" s="130" t="str">
        <f>IF('C. Consumer Service Detail'!$F385="","",IF(VLOOKUP('C. Consumer Service Detail'!$F385,'Table of Current Services'!$B$7:$F$36,'Table of Current Services'!$F$5,)="cost","Yes","No"))</f>
        <v/>
      </c>
      <c r="M385" s="130" t="str">
        <f>IFERROR(IF('C. Consumer Service Detail'!$K385="No Match","No",VLOOKUP('C. Consumer Service Detail'!$C385,'B. Consumer Budget'!$E$11:$F$2010,2,FALSE)),"")</f>
        <v/>
      </c>
      <c r="P385" s="77"/>
      <c r="Q385" s="77"/>
    </row>
    <row r="386" spans="2:17" x14ac:dyDescent="0.25">
      <c r="B386" s="186">
        <f t="shared" si="8"/>
        <v>376</v>
      </c>
      <c r="C386" s="183" t="str">
        <f t="array" ref="C386">IF(OR('C. Consumer Service Detail'!$D386="",'C. Consumer Service Detail'!$E386=""),"",INDEX('B. Consumer Budget'!$E$11:$E$2010,MATCH(1,IF('B. Consumer Budget'!$C$11:$C$2010='C. Consumer Service Detail'!$D386,IF('B. Consumer Budget'!$D$11:$D$2010='C. Consumer Service Detail'!$E386,1)),0)))</f>
        <v/>
      </c>
      <c r="D386" s="171"/>
      <c r="E386" s="79"/>
      <c r="F386" s="100"/>
      <c r="G386" s="196"/>
      <c r="H386" s="175" t="str">
        <f>IF('C. Consumer Service Detail'!$F386="","",IF('C. Consumer Service Detail'!$F386="",VLOOKUP('C. Consumer Service Detail'!$F386,'Table of Current Services'!$B$7:$F$36,'Table of Current Services'!$E$5,FALSE),VLOOKUP('C. Consumer Service Detail'!$F386,'Table of Current Services'!$B$7:$F$36,'Table of Current Services'!$D$5,FALSE)))</f>
        <v/>
      </c>
      <c r="I386" s="156"/>
      <c r="J386" s="146" t="str">
        <f t="shared" si="7"/>
        <v/>
      </c>
      <c r="K386" s="138" t="str">
        <f>IF('C. Consumer Service Detail'!$F386="","",IF('C. Consumer Service Detail'!$F386="",VLOOKUP('C. Consumer Service Detail'!$F386,'Table of Current Services'!$B$7:$F$36,'Table of Current Services'!$E$5,FALSE),VLOOKUP('C. Consumer Service Detail'!$F386,'Table of Current Services'!$B$7:$F$36,'Table of Current Services'!$E$5,FALSE)))</f>
        <v/>
      </c>
      <c r="L386" s="130" t="str">
        <f>IF('C. Consumer Service Detail'!$F386="","",IF(VLOOKUP('C. Consumer Service Detail'!$F386,'Table of Current Services'!$B$7:$F$36,'Table of Current Services'!$F$5,)="cost","Yes","No"))</f>
        <v/>
      </c>
      <c r="M386" s="130" t="str">
        <f>IFERROR(IF('C. Consumer Service Detail'!$K386="No Match","No",VLOOKUP('C. Consumer Service Detail'!$C386,'B. Consumer Budget'!$E$11:$F$2010,2,FALSE)),"")</f>
        <v/>
      </c>
      <c r="P386" s="77"/>
      <c r="Q386" s="77"/>
    </row>
    <row r="387" spans="2:17" x14ac:dyDescent="0.25">
      <c r="B387" s="186">
        <f t="shared" si="8"/>
        <v>377</v>
      </c>
      <c r="C387" s="183" t="str">
        <f t="array" ref="C387">IF(OR('C. Consumer Service Detail'!$D387="",'C. Consumer Service Detail'!$E387=""),"",INDEX('B. Consumer Budget'!$E$11:$E$2010,MATCH(1,IF('B. Consumer Budget'!$C$11:$C$2010='C. Consumer Service Detail'!$D387,IF('B. Consumer Budget'!$D$11:$D$2010='C. Consumer Service Detail'!$E387,1)),0)))</f>
        <v/>
      </c>
      <c r="D387" s="170"/>
      <c r="E387" s="81"/>
      <c r="F387" s="101"/>
      <c r="G387" s="197"/>
      <c r="H387" s="175" t="str">
        <f>IF('C. Consumer Service Detail'!$F387="","",IF('C. Consumer Service Detail'!$F387="",VLOOKUP('C. Consumer Service Detail'!$F387,'Table of Current Services'!$B$7:$F$36,'Table of Current Services'!$E$5,FALSE),VLOOKUP('C. Consumer Service Detail'!$F387,'Table of Current Services'!$B$7:$F$36,'Table of Current Services'!$D$5,FALSE)))</f>
        <v/>
      </c>
      <c r="I387" s="157"/>
      <c r="J387" s="146" t="str">
        <f t="shared" si="7"/>
        <v/>
      </c>
      <c r="K387" s="138" t="str">
        <f>IF('C. Consumer Service Detail'!$F387="","",IF('C. Consumer Service Detail'!$F387="",VLOOKUP('C. Consumer Service Detail'!$F387,'Table of Current Services'!$B$7:$F$36,'Table of Current Services'!$E$5,FALSE),VLOOKUP('C. Consumer Service Detail'!$F387,'Table of Current Services'!$B$7:$F$36,'Table of Current Services'!$E$5,FALSE)))</f>
        <v/>
      </c>
      <c r="L387" s="130" t="str">
        <f>IF('C. Consumer Service Detail'!$F387="","",IF(VLOOKUP('C. Consumer Service Detail'!$F387,'Table of Current Services'!$B$7:$F$36,'Table of Current Services'!$F$5,)="cost","Yes","No"))</f>
        <v/>
      </c>
      <c r="M387" s="130" t="str">
        <f>IFERROR(IF('C. Consumer Service Detail'!$K387="No Match","No",VLOOKUP('C. Consumer Service Detail'!$C387,'B. Consumer Budget'!$E$11:$F$2010,2,FALSE)),"")</f>
        <v/>
      </c>
      <c r="P387" s="77"/>
      <c r="Q387" s="77"/>
    </row>
    <row r="388" spans="2:17" x14ac:dyDescent="0.25">
      <c r="B388" s="186">
        <f t="shared" si="8"/>
        <v>378</v>
      </c>
      <c r="C388" s="183" t="str">
        <f t="array" ref="C388">IF(OR('C. Consumer Service Detail'!$D388="",'C. Consumer Service Detail'!$E388=""),"",INDEX('B. Consumer Budget'!$E$11:$E$2010,MATCH(1,IF('B. Consumer Budget'!$C$11:$C$2010='C. Consumer Service Detail'!$D388,IF('B. Consumer Budget'!$D$11:$D$2010='C. Consumer Service Detail'!$E388,1)),0)))</f>
        <v/>
      </c>
      <c r="D388" s="171"/>
      <c r="E388" s="79"/>
      <c r="F388" s="100"/>
      <c r="G388" s="196"/>
      <c r="H388" s="175" t="str">
        <f>IF('C. Consumer Service Detail'!$F388="","",IF('C. Consumer Service Detail'!$F388="",VLOOKUP('C. Consumer Service Detail'!$F388,'Table of Current Services'!$B$7:$F$36,'Table of Current Services'!$E$5,FALSE),VLOOKUP('C. Consumer Service Detail'!$F388,'Table of Current Services'!$B$7:$F$36,'Table of Current Services'!$D$5,FALSE)))</f>
        <v/>
      </c>
      <c r="I388" s="156"/>
      <c r="J388" s="146" t="str">
        <f t="shared" si="7"/>
        <v/>
      </c>
      <c r="K388" s="138" t="str">
        <f>IF('C. Consumer Service Detail'!$F388="","",IF('C. Consumer Service Detail'!$F388="",VLOOKUP('C. Consumer Service Detail'!$F388,'Table of Current Services'!$B$7:$F$36,'Table of Current Services'!$E$5,FALSE),VLOOKUP('C. Consumer Service Detail'!$F388,'Table of Current Services'!$B$7:$F$36,'Table of Current Services'!$E$5,FALSE)))</f>
        <v/>
      </c>
      <c r="L388" s="130" t="str">
        <f>IF('C. Consumer Service Detail'!$F388="","",IF(VLOOKUP('C. Consumer Service Detail'!$F388,'Table of Current Services'!$B$7:$F$36,'Table of Current Services'!$F$5,)="cost","Yes","No"))</f>
        <v/>
      </c>
      <c r="M388" s="130" t="str">
        <f>IFERROR(IF('C. Consumer Service Detail'!$K388="No Match","No",VLOOKUP('C. Consumer Service Detail'!$C388,'B. Consumer Budget'!$E$11:$F$2010,2,FALSE)),"")</f>
        <v/>
      </c>
      <c r="P388" s="77"/>
      <c r="Q388" s="77"/>
    </row>
    <row r="389" spans="2:17" x14ac:dyDescent="0.25">
      <c r="B389" s="186">
        <f t="shared" si="8"/>
        <v>379</v>
      </c>
      <c r="C389" s="183" t="str">
        <f t="array" ref="C389">IF(OR('C. Consumer Service Detail'!$D389="",'C. Consumer Service Detail'!$E389=""),"",INDEX('B. Consumer Budget'!$E$11:$E$2010,MATCH(1,IF('B. Consumer Budget'!$C$11:$C$2010='C. Consumer Service Detail'!$D389,IF('B. Consumer Budget'!$D$11:$D$2010='C. Consumer Service Detail'!$E389,1)),0)))</f>
        <v/>
      </c>
      <c r="D389" s="170"/>
      <c r="E389" s="81"/>
      <c r="F389" s="101"/>
      <c r="G389" s="197"/>
      <c r="H389" s="175" t="str">
        <f>IF('C. Consumer Service Detail'!$F389="","",IF('C. Consumer Service Detail'!$F389="",VLOOKUP('C. Consumer Service Detail'!$F389,'Table of Current Services'!$B$7:$F$36,'Table of Current Services'!$E$5,FALSE),VLOOKUP('C. Consumer Service Detail'!$F389,'Table of Current Services'!$B$7:$F$36,'Table of Current Services'!$D$5,FALSE)))</f>
        <v/>
      </c>
      <c r="I389" s="157"/>
      <c r="J389" s="146" t="str">
        <f t="shared" si="7"/>
        <v/>
      </c>
      <c r="K389" s="138" t="str">
        <f>IF('C. Consumer Service Detail'!$F389="","",IF('C. Consumer Service Detail'!$F389="",VLOOKUP('C. Consumer Service Detail'!$F389,'Table of Current Services'!$B$7:$F$36,'Table of Current Services'!$E$5,FALSE),VLOOKUP('C. Consumer Service Detail'!$F389,'Table of Current Services'!$B$7:$F$36,'Table of Current Services'!$E$5,FALSE)))</f>
        <v/>
      </c>
      <c r="L389" s="130" t="str">
        <f>IF('C. Consumer Service Detail'!$F389="","",IF(VLOOKUP('C. Consumer Service Detail'!$F389,'Table of Current Services'!$B$7:$F$36,'Table of Current Services'!$F$5,)="cost","Yes","No"))</f>
        <v/>
      </c>
      <c r="M389" s="130" t="str">
        <f>IFERROR(IF('C. Consumer Service Detail'!$K389="No Match","No",VLOOKUP('C. Consumer Service Detail'!$C389,'B. Consumer Budget'!$E$11:$F$2010,2,FALSE)),"")</f>
        <v/>
      </c>
      <c r="P389" s="77"/>
      <c r="Q389" s="77"/>
    </row>
    <row r="390" spans="2:17" x14ac:dyDescent="0.25">
      <c r="B390" s="186">
        <f t="shared" si="8"/>
        <v>380</v>
      </c>
      <c r="C390" s="183" t="str">
        <f t="array" ref="C390">IF(OR('C. Consumer Service Detail'!$D390="",'C. Consumer Service Detail'!$E390=""),"",INDEX('B. Consumer Budget'!$E$11:$E$2010,MATCH(1,IF('B. Consumer Budget'!$C$11:$C$2010='C. Consumer Service Detail'!$D390,IF('B. Consumer Budget'!$D$11:$D$2010='C. Consumer Service Detail'!$E390,1)),0)))</f>
        <v/>
      </c>
      <c r="D390" s="171"/>
      <c r="E390" s="79"/>
      <c r="F390" s="100"/>
      <c r="G390" s="196"/>
      <c r="H390" s="175" t="str">
        <f>IF('C. Consumer Service Detail'!$F390="","",IF('C. Consumer Service Detail'!$F390="",VLOOKUP('C. Consumer Service Detail'!$F390,'Table of Current Services'!$B$7:$F$36,'Table of Current Services'!$E$5,FALSE),VLOOKUP('C. Consumer Service Detail'!$F390,'Table of Current Services'!$B$7:$F$36,'Table of Current Services'!$D$5,FALSE)))</f>
        <v/>
      </c>
      <c r="I390" s="156"/>
      <c r="J390" s="146" t="str">
        <f t="shared" si="7"/>
        <v/>
      </c>
      <c r="K390" s="138" t="str">
        <f>IF('C. Consumer Service Detail'!$F390="","",IF('C. Consumer Service Detail'!$F390="",VLOOKUP('C. Consumer Service Detail'!$F390,'Table of Current Services'!$B$7:$F$36,'Table of Current Services'!$E$5,FALSE),VLOOKUP('C. Consumer Service Detail'!$F390,'Table of Current Services'!$B$7:$F$36,'Table of Current Services'!$E$5,FALSE)))</f>
        <v/>
      </c>
      <c r="L390" s="130" t="str">
        <f>IF('C. Consumer Service Detail'!$F390="","",IF(VLOOKUP('C. Consumer Service Detail'!$F390,'Table of Current Services'!$B$7:$F$36,'Table of Current Services'!$F$5,)="cost","Yes","No"))</f>
        <v/>
      </c>
      <c r="M390" s="130" t="str">
        <f>IFERROR(IF('C. Consumer Service Detail'!$K390="No Match","No",VLOOKUP('C. Consumer Service Detail'!$C390,'B. Consumer Budget'!$E$11:$F$2010,2,FALSE)),"")</f>
        <v/>
      </c>
      <c r="P390" s="77"/>
      <c r="Q390" s="77"/>
    </row>
    <row r="391" spans="2:17" x14ac:dyDescent="0.25">
      <c r="B391" s="186">
        <f t="shared" si="8"/>
        <v>381</v>
      </c>
      <c r="C391" s="183" t="str">
        <f t="array" ref="C391">IF(OR('C. Consumer Service Detail'!$D391="",'C. Consumer Service Detail'!$E391=""),"",INDEX('B. Consumer Budget'!$E$11:$E$2010,MATCH(1,IF('B. Consumer Budget'!$C$11:$C$2010='C. Consumer Service Detail'!$D391,IF('B. Consumer Budget'!$D$11:$D$2010='C. Consumer Service Detail'!$E391,1)),0)))</f>
        <v/>
      </c>
      <c r="D391" s="170"/>
      <c r="E391" s="81"/>
      <c r="F391" s="101"/>
      <c r="G391" s="197"/>
      <c r="H391" s="175" t="str">
        <f>IF('C. Consumer Service Detail'!$F391="","",IF('C. Consumer Service Detail'!$F391="",VLOOKUP('C. Consumer Service Detail'!$F391,'Table of Current Services'!$B$7:$F$36,'Table of Current Services'!$E$5,FALSE),VLOOKUP('C. Consumer Service Detail'!$F391,'Table of Current Services'!$B$7:$F$36,'Table of Current Services'!$D$5,FALSE)))</f>
        <v/>
      </c>
      <c r="I391" s="157"/>
      <c r="J391" s="146" t="str">
        <f t="shared" si="7"/>
        <v/>
      </c>
      <c r="K391" s="138" t="str">
        <f>IF('C. Consumer Service Detail'!$F391="","",IF('C. Consumer Service Detail'!$F391="",VLOOKUP('C. Consumer Service Detail'!$F391,'Table of Current Services'!$B$7:$F$36,'Table of Current Services'!$E$5,FALSE),VLOOKUP('C. Consumer Service Detail'!$F391,'Table of Current Services'!$B$7:$F$36,'Table of Current Services'!$E$5,FALSE)))</f>
        <v/>
      </c>
      <c r="L391" s="130" t="str">
        <f>IF('C. Consumer Service Detail'!$F391="","",IF(VLOOKUP('C. Consumer Service Detail'!$F391,'Table of Current Services'!$B$7:$F$36,'Table of Current Services'!$F$5,)="cost","Yes","No"))</f>
        <v/>
      </c>
      <c r="M391" s="130" t="str">
        <f>IFERROR(IF('C. Consumer Service Detail'!$K391="No Match","No",VLOOKUP('C. Consumer Service Detail'!$C391,'B. Consumer Budget'!$E$11:$F$2010,2,FALSE)),"")</f>
        <v/>
      </c>
      <c r="P391" s="77"/>
      <c r="Q391" s="77"/>
    </row>
    <row r="392" spans="2:17" x14ac:dyDescent="0.25">
      <c r="B392" s="186">
        <f t="shared" si="8"/>
        <v>382</v>
      </c>
      <c r="C392" s="183" t="str">
        <f t="array" ref="C392">IF(OR('C. Consumer Service Detail'!$D392="",'C. Consumer Service Detail'!$E392=""),"",INDEX('B. Consumer Budget'!$E$11:$E$2010,MATCH(1,IF('B. Consumer Budget'!$C$11:$C$2010='C. Consumer Service Detail'!$D392,IF('B. Consumer Budget'!$D$11:$D$2010='C. Consumer Service Detail'!$E392,1)),0)))</f>
        <v/>
      </c>
      <c r="D392" s="171"/>
      <c r="E392" s="79"/>
      <c r="F392" s="100"/>
      <c r="G392" s="196"/>
      <c r="H392" s="175" t="str">
        <f>IF('C. Consumer Service Detail'!$F392="","",IF('C. Consumer Service Detail'!$F392="",VLOOKUP('C. Consumer Service Detail'!$F392,'Table of Current Services'!$B$7:$F$36,'Table of Current Services'!$E$5,FALSE),VLOOKUP('C. Consumer Service Detail'!$F392,'Table of Current Services'!$B$7:$F$36,'Table of Current Services'!$D$5,FALSE)))</f>
        <v/>
      </c>
      <c r="I392" s="156"/>
      <c r="J392" s="146" t="str">
        <f t="shared" si="7"/>
        <v/>
      </c>
      <c r="K392" s="138" t="str">
        <f>IF('C. Consumer Service Detail'!$F392="","",IF('C. Consumer Service Detail'!$F392="",VLOOKUP('C. Consumer Service Detail'!$F392,'Table of Current Services'!$B$7:$F$36,'Table of Current Services'!$E$5,FALSE),VLOOKUP('C. Consumer Service Detail'!$F392,'Table of Current Services'!$B$7:$F$36,'Table of Current Services'!$E$5,FALSE)))</f>
        <v/>
      </c>
      <c r="L392" s="130" t="str">
        <f>IF('C. Consumer Service Detail'!$F392="","",IF(VLOOKUP('C. Consumer Service Detail'!$F392,'Table of Current Services'!$B$7:$F$36,'Table of Current Services'!$F$5,)="cost","Yes","No"))</f>
        <v/>
      </c>
      <c r="M392" s="130" t="str">
        <f>IFERROR(IF('C. Consumer Service Detail'!$K392="No Match","No",VLOOKUP('C. Consumer Service Detail'!$C392,'B. Consumer Budget'!$E$11:$F$2010,2,FALSE)),"")</f>
        <v/>
      </c>
      <c r="P392" s="77"/>
      <c r="Q392" s="77"/>
    </row>
    <row r="393" spans="2:17" x14ac:dyDescent="0.25">
      <c r="B393" s="186">
        <f t="shared" si="8"/>
        <v>383</v>
      </c>
      <c r="C393" s="183" t="str">
        <f t="array" ref="C393">IF(OR('C. Consumer Service Detail'!$D393="",'C. Consumer Service Detail'!$E393=""),"",INDEX('B. Consumer Budget'!$E$11:$E$2010,MATCH(1,IF('B. Consumer Budget'!$C$11:$C$2010='C. Consumer Service Detail'!$D393,IF('B. Consumer Budget'!$D$11:$D$2010='C. Consumer Service Detail'!$E393,1)),0)))</f>
        <v/>
      </c>
      <c r="D393" s="170"/>
      <c r="E393" s="81"/>
      <c r="F393" s="101"/>
      <c r="G393" s="197"/>
      <c r="H393" s="175" t="str">
        <f>IF('C. Consumer Service Detail'!$F393="","",IF('C. Consumer Service Detail'!$F393="",VLOOKUP('C. Consumer Service Detail'!$F393,'Table of Current Services'!$B$7:$F$36,'Table of Current Services'!$E$5,FALSE),VLOOKUP('C. Consumer Service Detail'!$F393,'Table of Current Services'!$B$7:$F$36,'Table of Current Services'!$D$5,FALSE)))</f>
        <v/>
      </c>
      <c r="I393" s="157"/>
      <c r="J393" s="146" t="str">
        <f t="shared" si="7"/>
        <v/>
      </c>
      <c r="K393" s="138" t="str">
        <f>IF('C. Consumer Service Detail'!$F393="","",IF('C. Consumer Service Detail'!$F393="",VLOOKUP('C. Consumer Service Detail'!$F393,'Table of Current Services'!$B$7:$F$36,'Table of Current Services'!$E$5,FALSE),VLOOKUP('C. Consumer Service Detail'!$F393,'Table of Current Services'!$B$7:$F$36,'Table of Current Services'!$E$5,FALSE)))</f>
        <v/>
      </c>
      <c r="L393" s="130" t="str">
        <f>IF('C. Consumer Service Detail'!$F393="","",IF(VLOOKUP('C. Consumer Service Detail'!$F393,'Table of Current Services'!$B$7:$F$36,'Table of Current Services'!$F$5,)="cost","Yes","No"))</f>
        <v/>
      </c>
      <c r="M393" s="130" t="str">
        <f>IFERROR(IF('C. Consumer Service Detail'!$K393="No Match","No",VLOOKUP('C. Consumer Service Detail'!$C393,'B. Consumer Budget'!$E$11:$F$2010,2,FALSE)),"")</f>
        <v/>
      </c>
      <c r="P393" s="77"/>
      <c r="Q393" s="77"/>
    </row>
    <row r="394" spans="2:17" x14ac:dyDescent="0.25">
      <c r="B394" s="186">
        <f t="shared" si="8"/>
        <v>384</v>
      </c>
      <c r="C394" s="183" t="str">
        <f t="array" ref="C394">IF(OR('C. Consumer Service Detail'!$D394="",'C. Consumer Service Detail'!$E394=""),"",INDEX('B. Consumer Budget'!$E$11:$E$2010,MATCH(1,IF('B. Consumer Budget'!$C$11:$C$2010='C. Consumer Service Detail'!$D394,IF('B. Consumer Budget'!$D$11:$D$2010='C. Consumer Service Detail'!$E394,1)),0)))</f>
        <v/>
      </c>
      <c r="D394" s="171"/>
      <c r="E394" s="79"/>
      <c r="F394" s="100"/>
      <c r="G394" s="196"/>
      <c r="H394" s="175" t="str">
        <f>IF('C. Consumer Service Detail'!$F394="","",IF('C. Consumer Service Detail'!$F394="",VLOOKUP('C. Consumer Service Detail'!$F394,'Table of Current Services'!$B$7:$F$36,'Table of Current Services'!$E$5,FALSE),VLOOKUP('C. Consumer Service Detail'!$F394,'Table of Current Services'!$B$7:$F$36,'Table of Current Services'!$D$5,FALSE)))</f>
        <v/>
      </c>
      <c r="I394" s="156"/>
      <c r="J394" s="146" t="str">
        <f t="shared" si="7"/>
        <v/>
      </c>
      <c r="K394" s="138" t="str">
        <f>IF('C. Consumer Service Detail'!$F394="","",IF('C. Consumer Service Detail'!$F394="",VLOOKUP('C. Consumer Service Detail'!$F394,'Table of Current Services'!$B$7:$F$36,'Table of Current Services'!$E$5,FALSE),VLOOKUP('C. Consumer Service Detail'!$F394,'Table of Current Services'!$B$7:$F$36,'Table of Current Services'!$E$5,FALSE)))</f>
        <v/>
      </c>
      <c r="L394" s="130" t="str">
        <f>IF('C. Consumer Service Detail'!$F394="","",IF(VLOOKUP('C. Consumer Service Detail'!$F394,'Table of Current Services'!$B$7:$F$36,'Table of Current Services'!$F$5,)="cost","Yes","No"))</f>
        <v/>
      </c>
      <c r="M394" s="130" t="str">
        <f>IFERROR(IF('C. Consumer Service Detail'!$K394="No Match","No",VLOOKUP('C. Consumer Service Detail'!$C394,'B. Consumer Budget'!$E$11:$F$2010,2,FALSE)),"")</f>
        <v/>
      </c>
      <c r="P394" s="77"/>
      <c r="Q394" s="77"/>
    </row>
    <row r="395" spans="2:17" x14ac:dyDescent="0.25">
      <c r="B395" s="186">
        <f t="shared" si="8"/>
        <v>385</v>
      </c>
      <c r="C395" s="183" t="str">
        <f t="array" ref="C395">IF(OR('C. Consumer Service Detail'!$D395="",'C. Consumer Service Detail'!$E395=""),"",INDEX('B. Consumer Budget'!$E$11:$E$2010,MATCH(1,IF('B. Consumer Budget'!$C$11:$C$2010='C. Consumer Service Detail'!$D395,IF('B. Consumer Budget'!$D$11:$D$2010='C. Consumer Service Detail'!$E395,1)),0)))</f>
        <v/>
      </c>
      <c r="D395" s="170"/>
      <c r="E395" s="81"/>
      <c r="F395" s="101"/>
      <c r="G395" s="197"/>
      <c r="H395" s="175" t="str">
        <f>IF('C. Consumer Service Detail'!$F395="","",IF('C. Consumer Service Detail'!$F395="",VLOOKUP('C. Consumer Service Detail'!$F395,'Table of Current Services'!$B$7:$F$36,'Table of Current Services'!$E$5,FALSE),VLOOKUP('C. Consumer Service Detail'!$F395,'Table of Current Services'!$B$7:$F$36,'Table of Current Services'!$D$5,FALSE)))</f>
        <v/>
      </c>
      <c r="I395" s="157"/>
      <c r="J395" s="146" t="str">
        <f t="shared" ref="J395:J458" si="9">IFERROR(IF($H395&gt;0,$H395*$I395,$I395),"")</f>
        <v/>
      </c>
      <c r="K395" s="138" t="str">
        <f>IF('C. Consumer Service Detail'!$F395="","",IF('C. Consumer Service Detail'!$F395="",VLOOKUP('C. Consumer Service Detail'!$F395,'Table of Current Services'!$B$7:$F$36,'Table of Current Services'!$E$5,FALSE),VLOOKUP('C. Consumer Service Detail'!$F395,'Table of Current Services'!$B$7:$F$36,'Table of Current Services'!$E$5,FALSE)))</f>
        <v/>
      </c>
      <c r="L395" s="130" t="str">
        <f>IF('C. Consumer Service Detail'!$F395="","",IF(VLOOKUP('C. Consumer Service Detail'!$F395,'Table of Current Services'!$B$7:$F$36,'Table of Current Services'!$F$5,)="cost","Yes","No"))</f>
        <v/>
      </c>
      <c r="M395" s="130" t="str">
        <f>IFERROR(IF('C. Consumer Service Detail'!$K395="No Match","No",VLOOKUP('C. Consumer Service Detail'!$C395,'B. Consumer Budget'!$E$11:$F$2010,2,FALSE)),"")</f>
        <v/>
      </c>
      <c r="P395" s="77"/>
      <c r="Q395" s="77"/>
    </row>
    <row r="396" spans="2:17" x14ac:dyDescent="0.25">
      <c r="B396" s="186">
        <f t="shared" ref="B396:B459" si="10">B395+1</f>
        <v>386</v>
      </c>
      <c r="C396" s="183" t="str">
        <f t="array" ref="C396">IF(OR('C. Consumer Service Detail'!$D396="",'C. Consumer Service Detail'!$E396=""),"",INDEX('B. Consumer Budget'!$E$11:$E$2010,MATCH(1,IF('B. Consumer Budget'!$C$11:$C$2010='C. Consumer Service Detail'!$D396,IF('B. Consumer Budget'!$D$11:$D$2010='C. Consumer Service Detail'!$E396,1)),0)))</f>
        <v/>
      </c>
      <c r="D396" s="171"/>
      <c r="E396" s="79"/>
      <c r="F396" s="100"/>
      <c r="G396" s="196"/>
      <c r="H396" s="175" t="str">
        <f>IF('C. Consumer Service Detail'!$F396="","",IF('C. Consumer Service Detail'!$F396="",VLOOKUP('C. Consumer Service Detail'!$F396,'Table of Current Services'!$B$7:$F$36,'Table of Current Services'!$E$5,FALSE),VLOOKUP('C. Consumer Service Detail'!$F396,'Table of Current Services'!$B$7:$F$36,'Table of Current Services'!$D$5,FALSE)))</f>
        <v/>
      </c>
      <c r="I396" s="156"/>
      <c r="J396" s="146" t="str">
        <f t="shared" si="9"/>
        <v/>
      </c>
      <c r="K396" s="138" t="str">
        <f>IF('C. Consumer Service Detail'!$F396="","",IF('C. Consumer Service Detail'!$F396="",VLOOKUP('C. Consumer Service Detail'!$F396,'Table of Current Services'!$B$7:$F$36,'Table of Current Services'!$E$5,FALSE),VLOOKUP('C. Consumer Service Detail'!$F396,'Table of Current Services'!$B$7:$F$36,'Table of Current Services'!$E$5,FALSE)))</f>
        <v/>
      </c>
      <c r="L396" s="130" t="str">
        <f>IF('C. Consumer Service Detail'!$F396="","",IF(VLOOKUP('C. Consumer Service Detail'!$F396,'Table of Current Services'!$B$7:$F$36,'Table of Current Services'!$F$5,)="cost","Yes","No"))</f>
        <v/>
      </c>
      <c r="M396" s="130" t="str">
        <f>IFERROR(IF('C. Consumer Service Detail'!$K396="No Match","No",VLOOKUP('C. Consumer Service Detail'!$C396,'B. Consumer Budget'!$E$11:$F$2010,2,FALSE)),"")</f>
        <v/>
      </c>
      <c r="P396" s="77"/>
      <c r="Q396" s="77"/>
    </row>
    <row r="397" spans="2:17" x14ac:dyDescent="0.25">
      <c r="B397" s="186">
        <f t="shared" si="10"/>
        <v>387</v>
      </c>
      <c r="C397" s="183" t="str">
        <f t="array" ref="C397">IF(OR('C. Consumer Service Detail'!$D397="",'C. Consumer Service Detail'!$E397=""),"",INDEX('B. Consumer Budget'!$E$11:$E$2010,MATCH(1,IF('B. Consumer Budget'!$C$11:$C$2010='C. Consumer Service Detail'!$D397,IF('B. Consumer Budget'!$D$11:$D$2010='C. Consumer Service Detail'!$E397,1)),0)))</f>
        <v/>
      </c>
      <c r="D397" s="170"/>
      <c r="E397" s="81"/>
      <c r="F397" s="101"/>
      <c r="G397" s="197"/>
      <c r="H397" s="175" t="str">
        <f>IF('C. Consumer Service Detail'!$F397="","",IF('C. Consumer Service Detail'!$F397="",VLOOKUP('C. Consumer Service Detail'!$F397,'Table of Current Services'!$B$7:$F$36,'Table of Current Services'!$E$5,FALSE),VLOOKUP('C. Consumer Service Detail'!$F397,'Table of Current Services'!$B$7:$F$36,'Table of Current Services'!$D$5,FALSE)))</f>
        <v/>
      </c>
      <c r="I397" s="157"/>
      <c r="J397" s="146" t="str">
        <f t="shared" si="9"/>
        <v/>
      </c>
      <c r="K397" s="138" t="str">
        <f>IF('C. Consumer Service Detail'!$F397="","",IF('C. Consumer Service Detail'!$F397="",VLOOKUP('C. Consumer Service Detail'!$F397,'Table of Current Services'!$B$7:$F$36,'Table of Current Services'!$E$5,FALSE),VLOOKUP('C. Consumer Service Detail'!$F397,'Table of Current Services'!$B$7:$F$36,'Table of Current Services'!$E$5,FALSE)))</f>
        <v/>
      </c>
      <c r="L397" s="130" t="str">
        <f>IF('C. Consumer Service Detail'!$F397="","",IF(VLOOKUP('C. Consumer Service Detail'!$F397,'Table of Current Services'!$B$7:$F$36,'Table of Current Services'!$F$5,)="cost","Yes","No"))</f>
        <v/>
      </c>
      <c r="M397" s="130" t="str">
        <f>IFERROR(IF('C. Consumer Service Detail'!$K397="No Match","No",VLOOKUP('C. Consumer Service Detail'!$C397,'B. Consumer Budget'!$E$11:$F$2010,2,FALSE)),"")</f>
        <v/>
      </c>
      <c r="P397" s="77"/>
      <c r="Q397" s="77"/>
    </row>
    <row r="398" spans="2:17" x14ac:dyDescent="0.25">
      <c r="B398" s="186">
        <f t="shared" si="10"/>
        <v>388</v>
      </c>
      <c r="C398" s="183" t="str">
        <f t="array" ref="C398">IF(OR('C. Consumer Service Detail'!$D398="",'C. Consumer Service Detail'!$E398=""),"",INDEX('B. Consumer Budget'!$E$11:$E$2010,MATCH(1,IF('B. Consumer Budget'!$C$11:$C$2010='C. Consumer Service Detail'!$D398,IF('B. Consumer Budget'!$D$11:$D$2010='C. Consumer Service Detail'!$E398,1)),0)))</f>
        <v/>
      </c>
      <c r="D398" s="171"/>
      <c r="E398" s="79"/>
      <c r="F398" s="100"/>
      <c r="G398" s="196"/>
      <c r="H398" s="175" t="str">
        <f>IF('C. Consumer Service Detail'!$F398="","",IF('C. Consumer Service Detail'!$F398="",VLOOKUP('C. Consumer Service Detail'!$F398,'Table of Current Services'!$B$7:$F$36,'Table of Current Services'!$E$5,FALSE),VLOOKUP('C. Consumer Service Detail'!$F398,'Table of Current Services'!$B$7:$F$36,'Table of Current Services'!$D$5,FALSE)))</f>
        <v/>
      </c>
      <c r="I398" s="156"/>
      <c r="J398" s="146" t="str">
        <f t="shared" si="9"/>
        <v/>
      </c>
      <c r="K398" s="138" t="str">
        <f>IF('C. Consumer Service Detail'!$F398="","",IF('C. Consumer Service Detail'!$F398="",VLOOKUP('C. Consumer Service Detail'!$F398,'Table of Current Services'!$B$7:$F$36,'Table of Current Services'!$E$5,FALSE),VLOOKUP('C. Consumer Service Detail'!$F398,'Table of Current Services'!$B$7:$F$36,'Table of Current Services'!$E$5,FALSE)))</f>
        <v/>
      </c>
      <c r="L398" s="130" t="str">
        <f>IF('C. Consumer Service Detail'!$F398="","",IF(VLOOKUP('C. Consumer Service Detail'!$F398,'Table of Current Services'!$B$7:$F$36,'Table of Current Services'!$F$5,)="cost","Yes","No"))</f>
        <v/>
      </c>
      <c r="M398" s="130" t="str">
        <f>IFERROR(IF('C. Consumer Service Detail'!$K398="No Match","No",VLOOKUP('C. Consumer Service Detail'!$C398,'B. Consumer Budget'!$E$11:$F$2010,2,FALSE)),"")</f>
        <v/>
      </c>
      <c r="P398" s="77"/>
      <c r="Q398" s="77"/>
    </row>
    <row r="399" spans="2:17" x14ac:dyDescent="0.25">
      <c r="B399" s="186">
        <f t="shared" si="10"/>
        <v>389</v>
      </c>
      <c r="C399" s="183" t="str">
        <f t="array" ref="C399">IF(OR('C. Consumer Service Detail'!$D399="",'C. Consumer Service Detail'!$E399=""),"",INDEX('B. Consumer Budget'!$E$11:$E$2010,MATCH(1,IF('B. Consumer Budget'!$C$11:$C$2010='C. Consumer Service Detail'!$D399,IF('B. Consumer Budget'!$D$11:$D$2010='C. Consumer Service Detail'!$E399,1)),0)))</f>
        <v/>
      </c>
      <c r="D399" s="170"/>
      <c r="E399" s="81"/>
      <c r="F399" s="101"/>
      <c r="G399" s="197"/>
      <c r="H399" s="175" t="str">
        <f>IF('C. Consumer Service Detail'!$F399="","",IF('C. Consumer Service Detail'!$F399="",VLOOKUP('C. Consumer Service Detail'!$F399,'Table of Current Services'!$B$7:$F$36,'Table of Current Services'!$E$5,FALSE),VLOOKUP('C. Consumer Service Detail'!$F399,'Table of Current Services'!$B$7:$F$36,'Table of Current Services'!$D$5,FALSE)))</f>
        <v/>
      </c>
      <c r="I399" s="157"/>
      <c r="J399" s="146" t="str">
        <f t="shared" si="9"/>
        <v/>
      </c>
      <c r="K399" s="138" t="str">
        <f>IF('C. Consumer Service Detail'!$F399="","",IF('C. Consumer Service Detail'!$F399="",VLOOKUP('C. Consumer Service Detail'!$F399,'Table of Current Services'!$B$7:$F$36,'Table of Current Services'!$E$5,FALSE),VLOOKUP('C. Consumer Service Detail'!$F399,'Table of Current Services'!$B$7:$F$36,'Table of Current Services'!$E$5,FALSE)))</f>
        <v/>
      </c>
      <c r="L399" s="130" t="str">
        <f>IF('C. Consumer Service Detail'!$F399="","",IF(VLOOKUP('C. Consumer Service Detail'!$F399,'Table of Current Services'!$B$7:$F$36,'Table of Current Services'!$F$5,)="cost","Yes","No"))</f>
        <v/>
      </c>
      <c r="M399" s="130" t="str">
        <f>IFERROR(IF('C. Consumer Service Detail'!$K399="No Match","No",VLOOKUP('C. Consumer Service Detail'!$C399,'B. Consumer Budget'!$E$11:$F$2010,2,FALSE)),"")</f>
        <v/>
      </c>
      <c r="P399" s="77"/>
      <c r="Q399" s="77"/>
    </row>
    <row r="400" spans="2:17" x14ac:dyDescent="0.25">
      <c r="B400" s="186">
        <f t="shared" si="10"/>
        <v>390</v>
      </c>
      <c r="C400" s="183" t="str">
        <f t="array" ref="C400">IF(OR('C. Consumer Service Detail'!$D400="",'C. Consumer Service Detail'!$E400=""),"",INDEX('B. Consumer Budget'!$E$11:$E$2010,MATCH(1,IF('B. Consumer Budget'!$C$11:$C$2010='C. Consumer Service Detail'!$D400,IF('B. Consumer Budget'!$D$11:$D$2010='C. Consumer Service Detail'!$E400,1)),0)))</f>
        <v/>
      </c>
      <c r="D400" s="171"/>
      <c r="E400" s="79"/>
      <c r="F400" s="100"/>
      <c r="G400" s="196"/>
      <c r="H400" s="175" t="str">
        <f>IF('C. Consumer Service Detail'!$F400="","",IF('C. Consumer Service Detail'!$F400="",VLOOKUP('C. Consumer Service Detail'!$F400,'Table of Current Services'!$B$7:$F$36,'Table of Current Services'!$E$5,FALSE),VLOOKUP('C. Consumer Service Detail'!$F400,'Table of Current Services'!$B$7:$F$36,'Table of Current Services'!$D$5,FALSE)))</f>
        <v/>
      </c>
      <c r="I400" s="156"/>
      <c r="J400" s="146" t="str">
        <f t="shared" si="9"/>
        <v/>
      </c>
      <c r="K400" s="138" t="str">
        <f>IF('C. Consumer Service Detail'!$F400="","",IF('C. Consumer Service Detail'!$F400="",VLOOKUP('C. Consumer Service Detail'!$F400,'Table of Current Services'!$B$7:$F$36,'Table of Current Services'!$E$5,FALSE),VLOOKUP('C. Consumer Service Detail'!$F400,'Table of Current Services'!$B$7:$F$36,'Table of Current Services'!$E$5,FALSE)))</f>
        <v/>
      </c>
      <c r="L400" s="130" t="str">
        <f>IF('C. Consumer Service Detail'!$F400="","",IF(VLOOKUP('C. Consumer Service Detail'!$F400,'Table of Current Services'!$B$7:$F$36,'Table of Current Services'!$F$5,)="cost","Yes","No"))</f>
        <v/>
      </c>
      <c r="M400" s="130" t="str">
        <f>IFERROR(IF('C. Consumer Service Detail'!$K400="No Match","No",VLOOKUP('C. Consumer Service Detail'!$C400,'B. Consumer Budget'!$E$11:$F$2010,2,FALSE)),"")</f>
        <v/>
      </c>
      <c r="P400" s="77"/>
      <c r="Q400" s="77"/>
    </row>
    <row r="401" spans="2:17" x14ac:dyDescent="0.25">
      <c r="B401" s="186">
        <f t="shared" si="10"/>
        <v>391</v>
      </c>
      <c r="C401" s="183" t="str">
        <f t="array" ref="C401">IF(OR('C. Consumer Service Detail'!$D401="",'C. Consumer Service Detail'!$E401=""),"",INDEX('B. Consumer Budget'!$E$11:$E$2010,MATCH(1,IF('B. Consumer Budget'!$C$11:$C$2010='C. Consumer Service Detail'!$D401,IF('B. Consumer Budget'!$D$11:$D$2010='C. Consumer Service Detail'!$E401,1)),0)))</f>
        <v/>
      </c>
      <c r="D401" s="170"/>
      <c r="E401" s="81"/>
      <c r="F401" s="101"/>
      <c r="G401" s="197"/>
      <c r="H401" s="175" t="str">
        <f>IF('C. Consumer Service Detail'!$F401="","",IF('C. Consumer Service Detail'!$F401="",VLOOKUP('C. Consumer Service Detail'!$F401,'Table of Current Services'!$B$7:$F$36,'Table of Current Services'!$E$5,FALSE),VLOOKUP('C. Consumer Service Detail'!$F401,'Table of Current Services'!$B$7:$F$36,'Table of Current Services'!$D$5,FALSE)))</f>
        <v/>
      </c>
      <c r="I401" s="157"/>
      <c r="J401" s="146" t="str">
        <f t="shared" si="9"/>
        <v/>
      </c>
      <c r="K401" s="138" t="str">
        <f>IF('C. Consumer Service Detail'!$F401="","",IF('C. Consumer Service Detail'!$F401="",VLOOKUP('C. Consumer Service Detail'!$F401,'Table of Current Services'!$B$7:$F$36,'Table of Current Services'!$E$5,FALSE),VLOOKUP('C. Consumer Service Detail'!$F401,'Table of Current Services'!$B$7:$F$36,'Table of Current Services'!$E$5,FALSE)))</f>
        <v/>
      </c>
      <c r="L401" s="130" t="str">
        <f>IF('C. Consumer Service Detail'!$F401="","",IF(VLOOKUP('C. Consumer Service Detail'!$F401,'Table of Current Services'!$B$7:$F$36,'Table of Current Services'!$F$5,)="cost","Yes","No"))</f>
        <v/>
      </c>
      <c r="M401" s="130" t="str">
        <f>IFERROR(IF('C. Consumer Service Detail'!$K401="No Match","No",VLOOKUP('C. Consumer Service Detail'!$C401,'B. Consumer Budget'!$E$11:$F$2010,2,FALSE)),"")</f>
        <v/>
      </c>
      <c r="P401" s="77"/>
      <c r="Q401" s="77"/>
    </row>
    <row r="402" spans="2:17" x14ac:dyDescent="0.25">
      <c r="B402" s="186">
        <f t="shared" si="10"/>
        <v>392</v>
      </c>
      <c r="C402" s="183" t="str">
        <f t="array" ref="C402">IF(OR('C. Consumer Service Detail'!$D402="",'C. Consumer Service Detail'!$E402=""),"",INDEX('B. Consumer Budget'!$E$11:$E$2010,MATCH(1,IF('B. Consumer Budget'!$C$11:$C$2010='C. Consumer Service Detail'!$D402,IF('B. Consumer Budget'!$D$11:$D$2010='C. Consumer Service Detail'!$E402,1)),0)))</f>
        <v/>
      </c>
      <c r="D402" s="171"/>
      <c r="E402" s="79"/>
      <c r="F402" s="100"/>
      <c r="G402" s="196"/>
      <c r="H402" s="175" t="str">
        <f>IF('C. Consumer Service Detail'!$F402="","",IF('C. Consumer Service Detail'!$F402="",VLOOKUP('C. Consumer Service Detail'!$F402,'Table of Current Services'!$B$7:$F$36,'Table of Current Services'!$E$5,FALSE),VLOOKUP('C. Consumer Service Detail'!$F402,'Table of Current Services'!$B$7:$F$36,'Table of Current Services'!$D$5,FALSE)))</f>
        <v/>
      </c>
      <c r="I402" s="156"/>
      <c r="J402" s="146" t="str">
        <f t="shared" si="9"/>
        <v/>
      </c>
      <c r="K402" s="138" t="str">
        <f>IF('C. Consumer Service Detail'!$F402="","",IF('C. Consumer Service Detail'!$F402="",VLOOKUP('C. Consumer Service Detail'!$F402,'Table of Current Services'!$B$7:$F$36,'Table of Current Services'!$E$5,FALSE),VLOOKUP('C. Consumer Service Detail'!$F402,'Table of Current Services'!$B$7:$F$36,'Table of Current Services'!$E$5,FALSE)))</f>
        <v/>
      </c>
      <c r="L402" s="130" t="str">
        <f>IF('C. Consumer Service Detail'!$F402="","",IF(VLOOKUP('C. Consumer Service Detail'!$F402,'Table of Current Services'!$B$7:$F$36,'Table of Current Services'!$F$5,)="cost","Yes","No"))</f>
        <v/>
      </c>
      <c r="M402" s="130" t="str">
        <f>IFERROR(IF('C. Consumer Service Detail'!$K402="No Match","No",VLOOKUP('C. Consumer Service Detail'!$C402,'B. Consumer Budget'!$E$11:$F$2010,2,FALSE)),"")</f>
        <v/>
      </c>
      <c r="P402" s="77"/>
      <c r="Q402" s="77"/>
    </row>
    <row r="403" spans="2:17" x14ac:dyDescent="0.25">
      <c r="B403" s="186">
        <f t="shared" si="10"/>
        <v>393</v>
      </c>
      <c r="C403" s="183" t="str">
        <f t="array" ref="C403">IF(OR('C. Consumer Service Detail'!$D403="",'C. Consumer Service Detail'!$E403=""),"",INDEX('B. Consumer Budget'!$E$11:$E$2010,MATCH(1,IF('B. Consumer Budget'!$C$11:$C$2010='C. Consumer Service Detail'!$D403,IF('B. Consumer Budget'!$D$11:$D$2010='C. Consumer Service Detail'!$E403,1)),0)))</f>
        <v/>
      </c>
      <c r="D403" s="170"/>
      <c r="E403" s="81"/>
      <c r="F403" s="101"/>
      <c r="G403" s="197"/>
      <c r="H403" s="175" t="str">
        <f>IF('C. Consumer Service Detail'!$F403="","",IF('C. Consumer Service Detail'!$F403="",VLOOKUP('C. Consumer Service Detail'!$F403,'Table of Current Services'!$B$7:$F$36,'Table of Current Services'!$E$5,FALSE),VLOOKUP('C. Consumer Service Detail'!$F403,'Table of Current Services'!$B$7:$F$36,'Table of Current Services'!$D$5,FALSE)))</f>
        <v/>
      </c>
      <c r="I403" s="157"/>
      <c r="J403" s="146" t="str">
        <f t="shared" si="9"/>
        <v/>
      </c>
      <c r="K403" s="138" t="str">
        <f>IF('C. Consumer Service Detail'!$F403="","",IF('C. Consumer Service Detail'!$F403="",VLOOKUP('C. Consumer Service Detail'!$F403,'Table of Current Services'!$B$7:$F$36,'Table of Current Services'!$E$5,FALSE),VLOOKUP('C. Consumer Service Detail'!$F403,'Table of Current Services'!$B$7:$F$36,'Table of Current Services'!$E$5,FALSE)))</f>
        <v/>
      </c>
      <c r="L403" s="130" t="str">
        <f>IF('C. Consumer Service Detail'!$F403="","",IF(VLOOKUP('C. Consumer Service Detail'!$F403,'Table of Current Services'!$B$7:$F$36,'Table of Current Services'!$F$5,)="cost","Yes","No"))</f>
        <v/>
      </c>
      <c r="M403" s="130" t="str">
        <f>IFERROR(IF('C. Consumer Service Detail'!$K403="No Match","No",VLOOKUP('C. Consumer Service Detail'!$C403,'B. Consumer Budget'!$E$11:$F$2010,2,FALSE)),"")</f>
        <v/>
      </c>
      <c r="P403" s="77"/>
      <c r="Q403" s="77"/>
    </row>
    <row r="404" spans="2:17" x14ac:dyDescent="0.25">
      <c r="B404" s="186">
        <f t="shared" si="10"/>
        <v>394</v>
      </c>
      <c r="C404" s="183" t="str">
        <f t="array" ref="C404">IF(OR('C. Consumer Service Detail'!$D404="",'C. Consumer Service Detail'!$E404=""),"",INDEX('B. Consumer Budget'!$E$11:$E$2010,MATCH(1,IF('B. Consumer Budget'!$C$11:$C$2010='C. Consumer Service Detail'!$D404,IF('B. Consumer Budget'!$D$11:$D$2010='C. Consumer Service Detail'!$E404,1)),0)))</f>
        <v/>
      </c>
      <c r="D404" s="171"/>
      <c r="E404" s="79"/>
      <c r="F404" s="100"/>
      <c r="G404" s="196"/>
      <c r="H404" s="175" t="str">
        <f>IF('C. Consumer Service Detail'!$F404="","",IF('C. Consumer Service Detail'!$F404="",VLOOKUP('C. Consumer Service Detail'!$F404,'Table of Current Services'!$B$7:$F$36,'Table of Current Services'!$E$5,FALSE),VLOOKUP('C. Consumer Service Detail'!$F404,'Table of Current Services'!$B$7:$F$36,'Table of Current Services'!$D$5,FALSE)))</f>
        <v/>
      </c>
      <c r="I404" s="156"/>
      <c r="J404" s="146" t="str">
        <f t="shared" si="9"/>
        <v/>
      </c>
      <c r="K404" s="138" t="str">
        <f>IF('C. Consumer Service Detail'!$F404="","",IF('C. Consumer Service Detail'!$F404="",VLOOKUP('C. Consumer Service Detail'!$F404,'Table of Current Services'!$B$7:$F$36,'Table of Current Services'!$E$5,FALSE),VLOOKUP('C. Consumer Service Detail'!$F404,'Table of Current Services'!$B$7:$F$36,'Table of Current Services'!$E$5,FALSE)))</f>
        <v/>
      </c>
      <c r="L404" s="130" t="str">
        <f>IF('C. Consumer Service Detail'!$F404="","",IF(VLOOKUP('C. Consumer Service Detail'!$F404,'Table of Current Services'!$B$7:$F$36,'Table of Current Services'!$F$5,)="cost","Yes","No"))</f>
        <v/>
      </c>
      <c r="M404" s="130" t="str">
        <f>IFERROR(IF('C. Consumer Service Detail'!$K404="No Match","No",VLOOKUP('C. Consumer Service Detail'!$C404,'B. Consumer Budget'!$E$11:$F$2010,2,FALSE)),"")</f>
        <v/>
      </c>
      <c r="P404" s="77"/>
      <c r="Q404" s="77"/>
    </row>
    <row r="405" spans="2:17" x14ac:dyDescent="0.25">
      <c r="B405" s="186">
        <f t="shared" si="10"/>
        <v>395</v>
      </c>
      <c r="C405" s="183" t="str">
        <f t="array" ref="C405">IF(OR('C. Consumer Service Detail'!$D405="",'C. Consumer Service Detail'!$E405=""),"",INDEX('B. Consumer Budget'!$E$11:$E$2010,MATCH(1,IF('B. Consumer Budget'!$C$11:$C$2010='C. Consumer Service Detail'!$D405,IF('B. Consumer Budget'!$D$11:$D$2010='C. Consumer Service Detail'!$E405,1)),0)))</f>
        <v/>
      </c>
      <c r="D405" s="170"/>
      <c r="E405" s="81"/>
      <c r="F405" s="101"/>
      <c r="G405" s="197"/>
      <c r="H405" s="175" t="str">
        <f>IF('C. Consumer Service Detail'!$F405="","",IF('C. Consumer Service Detail'!$F405="",VLOOKUP('C. Consumer Service Detail'!$F405,'Table of Current Services'!$B$7:$F$36,'Table of Current Services'!$E$5,FALSE),VLOOKUP('C. Consumer Service Detail'!$F405,'Table of Current Services'!$B$7:$F$36,'Table of Current Services'!$D$5,FALSE)))</f>
        <v/>
      </c>
      <c r="I405" s="157"/>
      <c r="J405" s="146" t="str">
        <f t="shared" si="9"/>
        <v/>
      </c>
      <c r="K405" s="138" t="str">
        <f>IF('C. Consumer Service Detail'!$F405="","",IF('C. Consumer Service Detail'!$F405="",VLOOKUP('C. Consumer Service Detail'!$F405,'Table of Current Services'!$B$7:$F$36,'Table of Current Services'!$E$5,FALSE),VLOOKUP('C. Consumer Service Detail'!$F405,'Table of Current Services'!$B$7:$F$36,'Table of Current Services'!$E$5,FALSE)))</f>
        <v/>
      </c>
      <c r="L405" s="130" t="str">
        <f>IF('C. Consumer Service Detail'!$F405="","",IF(VLOOKUP('C. Consumer Service Detail'!$F405,'Table of Current Services'!$B$7:$F$36,'Table of Current Services'!$F$5,)="cost","Yes","No"))</f>
        <v/>
      </c>
      <c r="M405" s="130" t="str">
        <f>IFERROR(IF('C. Consumer Service Detail'!$K405="No Match","No",VLOOKUP('C. Consumer Service Detail'!$C405,'B. Consumer Budget'!$E$11:$F$2010,2,FALSE)),"")</f>
        <v/>
      </c>
      <c r="P405" s="77"/>
      <c r="Q405" s="77"/>
    </row>
    <row r="406" spans="2:17" x14ac:dyDescent="0.25">
      <c r="B406" s="186">
        <f t="shared" si="10"/>
        <v>396</v>
      </c>
      <c r="C406" s="183" t="str">
        <f t="array" ref="C406">IF(OR('C. Consumer Service Detail'!$D406="",'C. Consumer Service Detail'!$E406=""),"",INDEX('B. Consumer Budget'!$E$11:$E$2010,MATCH(1,IF('B. Consumer Budget'!$C$11:$C$2010='C. Consumer Service Detail'!$D406,IF('B. Consumer Budget'!$D$11:$D$2010='C. Consumer Service Detail'!$E406,1)),0)))</f>
        <v/>
      </c>
      <c r="D406" s="171"/>
      <c r="E406" s="79"/>
      <c r="F406" s="100"/>
      <c r="G406" s="196"/>
      <c r="H406" s="175" t="str">
        <f>IF('C. Consumer Service Detail'!$F406="","",IF('C. Consumer Service Detail'!$F406="",VLOOKUP('C. Consumer Service Detail'!$F406,'Table of Current Services'!$B$7:$F$36,'Table of Current Services'!$E$5,FALSE),VLOOKUP('C. Consumer Service Detail'!$F406,'Table of Current Services'!$B$7:$F$36,'Table of Current Services'!$D$5,FALSE)))</f>
        <v/>
      </c>
      <c r="I406" s="156"/>
      <c r="J406" s="146" t="str">
        <f t="shared" si="9"/>
        <v/>
      </c>
      <c r="K406" s="138" t="str">
        <f>IF('C. Consumer Service Detail'!$F406="","",IF('C. Consumer Service Detail'!$F406="",VLOOKUP('C. Consumer Service Detail'!$F406,'Table of Current Services'!$B$7:$F$36,'Table of Current Services'!$E$5,FALSE),VLOOKUP('C. Consumer Service Detail'!$F406,'Table of Current Services'!$B$7:$F$36,'Table of Current Services'!$E$5,FALSE)))</f>
        <v/>
      </c>
      <c r="L406" s="130" t="str">
        <f>IF('C. Consumer Service Detail'!$F406="","",IF(VLOOKUP('C. Consumer Service Detail'!$F406,'Table of Current Services'!$B$7:$F$36,'Table of Current Services'!$F$5,)="cost","Yes","No"))</f>
        <v/>
      </c>
      <c r="M406" s="130" t="str">
        <f>IFERROR(IF('C. Consumer Service Detail'!$K406="No Match","No",VLOOKUP('C. Consumer Service Detail'!$C406,'B. Consumer Budget'!$E$11:$F$2010,2,FALSE)),"")</f>
        <v/>
      </c>
      <c r="P406" s="77"/>
      <c r="Q406" s="77"/>
    </row>
    <row r="407" spans="2:17" x14ac:dyDescent="0.25">
      <c r="B407" s="186">
        <f t="shared" si="10"/>
        <v>397</v>
      </c>
      <c r="C407" s="183" t="str">
        <f t="array" ref="C407">IF(OR('C. Consumer Service Detail'!$D407="",'C. Consumer Service Detail'!$E407=""),"",INDEX('B. Consumer Budget'!$E$11:$E$2010,MATCH(1,IF('B. Consumer Budget'!$C$11:$C$2010='C. Consumer Service Detail'!$D407,IF('B. Consumer Budget'!$D$11:$D$2010='C. Consumer Service Detail'!$E407,1)),0)))</f>
        <v/>
      </c>
      <c r="D407" s="170"/>
      <c r="E407" s="81"/>
      <c r="F407" s="101"/>
      <c r="G407" s="197"/>
      <c r="H407" s="175" t="str">
        <f>IF('C. Consumer Service Detail'!$F407="","",IF('C. Consumer Service Detail'!$F407="",VLOOKUP('C. Consumer Service Detail'!$F407,'Table of Current Services'!$B$7:$F$36,'Table of Current Services'!$E$5,FALSE),VLOOKUP('C. Consumer Service Detail'!$F407,'Table of Current Services'!$B$7:$F$36,'Table of Current Services'!$D$5,FALSE)))</f>
        <v/>
      </c>
      <c r="I407" s="157"/>
      <c r="J407" s="146" t="str">
        <f t="shared" si="9"/>
        <v/>
      </c>
      <c r="K407" s="138" t="str">
        <f>IF('C. Consumer Service Detail'!$F407="","",IF('C. Consumer Service Detail'!$F407="",VLOOKUP('C. Consumer Service Detail'!$F407,'Table of Current Services'!$B$7:$F$36,'Table of Current Services'!$E$5,FALSE),VLOOKUP('C. Consumer Service Detail'!$F407,'Table of Current Services'!$B$7:$F$36,'Table of Current Services'!$E$5,FALSE)))</f>
        <v/>
      </c>
      <c r="L407" s="130" t="str">
        <f>IF('C. Consumer Service Detail'!$F407="","",IF(VLOOKUP('C. Consumer Service Detail'!$F407,'Table of Current Services'!$B$7:$F$36,'Table of Current Services'!$F$5,)="cost","Yes","No"))</f>
        <v/>
      </c>
      <c r="M407" s="130" t="str">
        <f>IFERROR(IF('C. Consumer Service Detail'!$K407="No Match","No",VLOOKUP('C. Consumer Service Detail'!$C407,'B. Consumer Budget'!$E$11:$F$2010,2,FALSE)),"")</f>
        <v/>
      </c>
      <c r="P407" s="77"/>
      <c r="Q407" s="77"/>
    </row>
    <row r="408" spans="2:17" x14ac:dyDescent="0.25">
      <c r="B408" s="186">
        <f t="shared" si="10"/>
        <v>398</v>
      </c>
      <c r="C408" s="183" t="str">
        <f t="array" ref="C408">IF(OR('C. Consumer Service Detail'!$D408="",'C. Consumer Service Detail'!$E408=""),"",INDEX('B. Consumer Budget'!$E$11:$E$2010,MATCH(1,IF('B. Consumer Budget'!$C$11:$C$2010='C. Consumer Service Detail'!$D408,IF('B. Consumer Budget'!$D$11:$D$2010='C. Consumer Service Detail'!$E408,1)),0)))</f>
        <v/>
      </c>
      <c r="D408" s="171"/>
      <c r="E408" s="79"/>
      <c r="F408" s="100"/>
      <c r="G408" s="196"/>
      <c r="H408" s="175" t="str">
        <f>IF('C. Consumer Service Detail'!$F408="","",IF('C. Consumer Service Detail'!$F408="",VLOOKUP('C. Consumer Service Detail'!$F408,'Table of Current Services'!$B$7:$F$36,'Table of Current Services'!$E$5,FALSE),VLOOKUP('C. Consumer Service Detail'!$F408,'Table of Current Services'!$B$7:$F$36,'Table of Current Services'!$D$5,FALSE)))</f>
        <v/>
      </c>
      <c r="I408" s="156"/>
      <c r="J408" s="146" t="str">
        <f t="shared" si="9"/>
        <v/>
      </c>
      <c r="K408" s="138" t="str">
        <f>IF('C. Consumer Service Detail'!$F408="","",IF('C. Consumer Service Detail'!$F408="",VLOOKUP('C. Consumer Service Detail'!$F408,'Table of Current Services'!$B$7:$F$36,'Table of Current Services'!$E$5,FALSE),VLOOKUP('C. Consumer Service Detail'!$F408,'Table of Current Services'!$B$7:$F$36,'Table of Current Services'!$E$5,FALSE)))</f>
        <v/>
      </c>
      <c r="L408" s="130" t="str">
        <f>IF('C. Consumer Service Detail'!$F408="","",IF(VLOOKUP('C. Consumer Service Detail'!$F408,'Table of Current Services'!$B$7:$F$36,'Table of Current Services'!$F$5,)="cost","Yes","No"))</f>
        <v/>
      </c>
      <c r="M408" s="130" t="str">
        <f>IFERROR(IF('C. Consumer Service Detail'!$K408="No Match","No",VLOOKUP('C. Consumer Service Detail'!$C408,'B. Consumer Budget'!$E$11:$F$2010,2,FALSE)),"")</f>
        <v/>
      </c>
      <c r="P408" s="77"/>
      <c r="Q408" s="77"/>
    </row>
    <row r="409" spans="2:17" x14ac:dyDescent="0.25">
      <c r="B409" s="186">
        <f t="shared" si="10"/>
        <v>399</v>
      </c>
      <c r="C409" s="183" t="str">
        <f t="array" ref="C409">IF(OR('C. Consumer Service Detail'!$D409="",'C. Consumer Service Detail'!$E409=""),"",INDEX('B. Consumer Budget'!$E$11:$E$2010,MATCH(1,IF('B. Consumer Budget'!$C$11:$C$2010='C. Consumer Service Detail'!$D409,IF('B. Consumer Budget'!$D$11:$D$2010='C. Consumer Service Detail'!$E409,1)),0)))</f>
        <v/>
      </c>
      <c r="D409" s="170"/>
      <c r="E409" s="81"/>
      <c r="F409" s="101"/>
      <c r="G409" s="197"/>
      <c r="H409" s="175" t="str">
        <f>IF('C. Consumer Service Detail'!$F409="","",IF('C. Consumer Service Detail'!$F409="",VLOOKUP('C. Consumer Service Detail'!$F409,'Table of Current Services'!$B$7:$F$36,'Table of Current Services'!$E$5,FALSE),VLOOKUP('C. Consumer Service Detail'!$F409,'Table of Current Services'!$B$7:$F$36,'Table of Current Services'!$D$5,FALSE)))</f>
        <v/>
      </c>
      <c r="I409" s="157"/>
      <c r="J409" s="146" t="str">
        <f t="shared" si="9"/>
        <v/>
      </c>
      <c r="K409" s="138" t="str">
        <f>IF('C. Consumer Service Detail'!$F409="","",IF('C. Consumer Service Detail'!$F409="",VLOOKUP('C. Consumer Service Detail'!$F409,'Table of Current Services'!$B$7:$F$36,'Table of Current Services'!$E$5,FALSE),VLOOKUP('C. Consumer Service Detail'!$F409,'Table of Current Services'!$B$7:$F$36,'Table of Current Services'!$E$5,FALSE)))</f>
        <v/>
      </c>
      <c r="L409" s="130" t="str">
        <f>IF('C. Consumer Service Detail'!$F409="","",IF(VLOOKUP('C. Consumer Service Detail'!$F409,'Table of Current Services'!$B$7:$F$36,'Table of Current Services'!$F$5,)="cost","Yes","No"))</f>
        <v/>
      </c>
      <c r="M409" s="130" t="str">
        <f>IFERROR(IF('C. Consumer Service Detail'!$K409="No Match","No",VLOOKUP('C. Consumer Service Detail'!$C409,'B. Consumer Budget'!$E$11:$F$2010,2,FALSE)),"")</f>
        <v/>
      </c>
      <c r="P409" s="77"/>
      <c r="Q409" s="77"/>
    </row>
    <row r="410" spans="2:17" x14ac:dyDescent="0.25">
      <c r="B410" s="186">
        <f t="shared" si="10"/>
        <v>400</v>
      </c>
      <c r="C410" s="183" t="str">
        <f t="array" ref="C410">IF(OR('C. Consumer Service Detail'!$D410="",'C. Consumer Service Detail'!$E410=""),"",INDEX('B. Consumer Budget'!$E$11:$E$2010,MATCH(1,IF('B. Consumer Budget'!$C$11:$C$2010='C. Consumer Service Detail'!$D410,IF('B. Consumer Budget'!$D$11:$D$2010='C. Consumer Service Detail'!$E410,1)),0)))</f>
        <v/>
      </c>
      <c r="D410" s="171"/>
      <c r="E410" s="79"/>
      <c r="F410" s="100"/>
      <c r="G410" s="196"/>
      <c r="H410" s="175" t="str">
        <f>IF('C. Consumer Service Detail'!$F410="","",IF('C. Consumer Service Detail'!$F410="",VLOOKUP('C. Consumer Service Detail'!$F410,'Table of Current Services'!$B$7:$F$36,'Table of Current Services'!$E$5,FALSE),VLOOKUP('C. Consumer Service Detail'!$F410,'Table of Current Services'!$B$7:$F$36,'Table of Current Services'!$D$5,FALSE)))</f>
        <v/>
      </c>
      <c r="I410" s="156"/>
      <c r="J410" s="146" t="str">
        <f t="shared" si="9"/>
        <v/>
      </c>
      <c r="K410" s="138" t="str">
        <f>IF('C. Consumer Service Detail'!$F410="","",IF('C. Consumer Service Detail'!$F410="",VLOOKUP('C. Consumer Service Detail'!$F410,'Table of Current Services'!$B$7:$F$36,'Table of Current Services'!$E$5,FALSE),VLOOKUP('C. Consumer Service Detail'!$F410,'Table of Current Services'!$B$7:$F$36,'Table of Current Services'!$E$5,FALSE)))</f>
        <v/>
      </c>
      <c r="L410" s="130" t="str">
        <f>IF('C. Consumer Service Detail'!$F410="","",IF(VLOOKUP('C. Consumer Service Detail'!$F410,'Table of Current Services'!$B$7:$F$36,'Table of Current Services'!$F$5,)="cost","Yes","No"))</f>
        <v/>
      </c>
      <c r="M410" s="130" t="str">
        <f>IFERROR(IF('C. Consumer Service Detail'!$K410="No Match","No",VLOOKUP('C. Consumer Service Detail'!$C410,'B. Consumer Budget'!$E$11:$F$2010,2,FALSE)),"")</f>
        <v/>
      </c>
      <c r="P410" s="77"/>
      <c r="Q410" s="77"/>
    </row>
    <row r="411" spans="2:17" x14ac:dyDescent="0.25">
      <c r="B411" s="186">
        <f t="shared" si="10"/>
        <v>401</v>
      </c>
      <c r="C411" s="183" t="str">
        <f t="array" ref="C411">IF(OR('C. Consumer Service Detail'!$D411="",'C. Consumer Service Detail'!$E411=""),"",INDEX('B. Consumer Budget'!$E$11:$E$2010,MATCH(1,IF('B. Consumer Budget'!$C$11:$C$2010='C. Consumer Service Detail'!$D411,IF('B. Consumer Budget'!$D$11:$D$2010='C. Consumer Service Detail'!$E411,1)),0)))</f>
        <v/>
      </c>
      <c r="D411" s="170"/>
      <c r="E411" s="81"/>
      <c r="F411" s="101"/>
      <c r="G411" s="197"/>
      <c r="H411" s="175" t="str">
        <f>IF('C. Consumer Service Detail'!$F411="","",IF('C. Consumer Service Detail'!$F411="",VLOOKUP('C. Consumer Service Detail'!$F411,'Table of Current Services'!$B$7:$F$36,'Table of Current Services'!$E$5,FALSE),VLOOKUP('C. Consumer Service Detail'!$F411,'Table of Current Services'!$B$7:$F$36,'Table of Current Services'!$D$5,FALSE)))</f>
        <v/>
      </c>
      <c r="I411" s="157"/>
      <c r="J411" s="146" t="str">
        <f t="shared" si="9"/>
        <v/>
      </c>
      <c r="K411" s="138" t="str">
        <f>IF('C. Consumer Service Detail'!$F411="","",IF('C. Consumer Service Detail'!$F411="",VLOOKUP('C. Consumer Service Detail'!$F411,'Table of Current Services'!$B$7:$F$36,'Table of Current Services'!$E$5,FALSE),VLOOKUP('C. Consumer Service Detail'!$F411,'Table of Current Services'!$B$7:$F$36,'Table of Current Services'!$E$5,FALSE)))</f>
        <v/>
      </c>
      <c r="L411" s="130" t="str">
        <f>IF('C. Consumer Service Detail'!$F411="","",IF(VLOOKUP('C. Consumer Service Detail'!$F411,'Table of Current Services'!$B$7:$F$36,'Table of Current Services'!$F$5,)="cost","Yes","No"))</f>
        <v/>
      </c>
      <c r="M411" s="130" t="str">
        <f>IFERROR(IF('C. Consumer Service Detail'!$K411="No Match","No",VLOOKUP('C. Consumer Service Detail'!$C411,'B. Consumer Budget'!$E$11:$F$2010,2,FALSE)),"")</f>
        <v/>
      </c>
      <c r="P411" s="77"/>
      <c r="Q411" s="77"/>
    </row>
    <row r="412" spans="2:17" x14ac:dyDescent="0.25">
      <c r="B412" s="186">
        <f t="shared" si="10"/>
        <v>402</v>
      </c>
      <c r="C412" s="183" t="str">
        <f t="array" ref="C412">IF(OR('C. Consumer Service Detail'!$D412="",'C. Consumer Service Detail'!$E412=""),"",INDEX('B. Consumer Budget'!$E$11:$E$2010,MATCH(1,IF('B. Consumer Budget'!$C$11:$C$2010='C. Consumer Service Detail'!$D412,IF('B. Consumer Budget'!$D$11:$D$2010='C. Consumer Service Detail'!$E412,1)),0)))</f>
        <v/>
      </c>
      <c r="D412" s="171"/>
      <c r="E412" s="79"/>
      <c r="F412" s="100"/>
      <c r="G412" s="196"/>
      <c r="H412" s="175" t="str">
        <f>IF('C. Consumer Service Detail'!$F412="","",IF('C. Consumer Service Detail'!$F412="",VLOOKUP('C. Consumer Service Detail'!$F412,'Table of Current Services'!$B$7:$F$36,'Table of Current Services'!$E$5,FALSE),VLOOKUP('C. Consumer Service Detail'!$F412,'Table of Current Services'!$B$7:$F$36,'Table of Current Services'!$D$5,FALSE)))</f>
        <v/>
      </c>
      <c r="I412" s="156"/>
      <c r="J412" s="146" t="str">
        <f t="shared" si="9"/>
        <v/>
      </c>
      <c r="K412" s="138" t="str">
        <f>IF('C. Consumer Service Detail'!$F412="","",IF('C. Consumer Service Detail'!$F412="",VLOOKUP('C. Consumer Service Detail'!$F412,'Table of Current Services'!$B$7:$F$36,'Table of Current Services'!$E$5,FALSE),VLOOKUP('C. Consumer Service Detail'!$F412,'Table of Current Services'!$B$7:$F$36,'Table of Current Services'!$E$5,FALSE)))</f>
        <v/>
      </c>
      <c r="L412" s="130" t="str">
        <f>IF('C. Consumer Service Detail'!$F412="","",IF(VLOOKUP('C. Consumer Service Detail'!$F412,'Table of Current Services'!$B$7:$F$36,'Table of Current Services'!$F$5,)="cost","Yes","No"))</f>
        <v/>
      </c>
      <c r="M412" s="130" t="str">
        <f>IFERROR(IF('C. Consumer Service Detail'!$K412="No Match","No",VLOOKUP('C. Consumer Service Detail'!$C412,'B. Consumer Budget'!$E$11:$F$2010,2,FALSE)),"")</f>
        <v/>
      </c>
      <c r="P412" s="77"/>
      <c r="Q412" s="77"/>
    </row>
    <row r="413" spans="2:17" x14ac:dyDescent="0.25">
      <c r="B413" s="186">
        <f t="shared" si="10"/>
        <v>403</v>
      </c>
      <c r="C413" s="183" t="str">
        <f t="array" ref="C413">IF(OR('C. Consumer Service Detail'!$D413="",'C. Consumer Service Detail'!$E413=""),"",INDEX('B. Consumer Budget'!$E$11:$E$2010,MATCH(1,IF('B. Consumer Budget'!$C$11:$C$2010='C. Consumer Service Detail'!$D413,IF('B. Consumer Budget'!$D$11:$D$2010='C. Consumer Service Detail'!$E413,1)),0)))</f>
        <v/>
      </c>
      <c r="D413" s="170"/>
      <c r="E413" s="81"/>
      <c r="F413" s="101"/>
      <c r="G413" s="197"/>
      <c r="H413" s="175" t="str">
        <f>IF('C. Consumer Service Detail'!$F413="","",IF('C. Consumer Service Detail'!$F413="",VLOOKUP('C. Consumer Service Detail'!$F413,'Table of Current Services'!$B$7:$F$36,'Table of Current Services'!$E$5,FALSE),VLOOKUP('C. Consumer Service Detail'!$F413,'Table of Current Services'!$B$7:$F$36,'Table of Current Services'!$D$5,FALSE)))</f>
        <v/>
      </c>
      <c r="I413" s="157"/>
      <c r="J413" s="146" t="str">
        <f t="shared" si="9"/>
        <v/>
      </c>
      <c r="K413" s="138" t="str">
        <f>IF('C. Consumer Service Detail'!$F413="","",IF('C. Consumer Service Detail'!$F413="",VLOOKUP('C. Consumer Service Detail'!$F413,'Table of Current Services'!$B$7:$F$36,'Table of Current Services'!$E$5,FALSE),VLOOKUP('C. Consumer Service Detail'!$F413,'Table of Current Services'!$B$7:$F$36,'Table of Current Services'!$E$5,FALSE)))</f>
        <v/>
      </c>
      <c r="L413" s="130" t="str">
        <f>IF('C. Consumer Service Detail'!$F413="","",IF(VLOOKUP('C. Consumer Service Detail'!$F413,'Table of Current Services'!$B$7:$F$36,'Table of Current Services'!$F$5,)="cost","Yes","No"))</f>
        <v/>
      </c>
      <c r="M413" s="130" t="str">
        <f>IFERROR(IF('C. Consumer Service Detail'!$K413="No Match","No",VLOOKUP('C. Consumer Service Detail'!$C413,'B. Consumer Budget'!$E$11:$F$2010,2,FALSE)),"")</f>
        <v/>
      </c>
      <c r="P413" s="77"/>
      <c r="Q413" s="77"/>
    </row>
    <row r="414" spans="2:17" x14ac:dyDescent="0.25">
      <c r="B414" s="186">
        <f t="shared" si="10"/>
        <v>404</v>
      </c>
      <c r="C414" s="183" t="str">
        <f t="array" ref="C414">IF(OR('C. Consumer Service Detail'!$D414="",'C. Consumer Service Detail'!$E414=""),"",INDEX('B. Consumer Budget'!$E$11:$E$2010,MATCH(1,IF('B. Consumer Budget'!$C$11:$C$2010='C. Consumer Service Detail'!$D414,IF('B. Consumer Budget'!$D$11:$D$2010='C. Consumer Service Detail'!$E414,1)),0)))</f>
        <v/>
      </c>
      <c r="D414" s="171"/>
      <c r="E414" s="79"/>
      <c r="F414" s="100"/>
      <c r="G414" s="196"/>
      <c r="H414" s="175" t="str">
        <f>IF('C. Consumer Service Detail'!$F414="","",IF('C. Consumer Service Detail'!$F414="",VLOOKUP('C. Consumer Service Detail'!$F414,'Table of Current Services'!$B$7:$F$36,'Table of Current Services'!$E$5,FALSE),VLOOKUP('C. Consumer Service Detail'!$F414,'Table of Current Services'!$B$7:$F$36,'Table of Current Services'!$D$5,FALSE)))</f>
        <v/>
      </c>
      <c r="I414" s="156"/>
      <c r="J414" s="146" t="str">
        <f t="shared" si="9"/>
        <v/>
      </c>
      <c r="K414" s="138" t="str">
        <f>IF('C. Consumer Service Detail'!$F414="","",IF('C. Consumer Service Detail'!$F414="",VLOOKUP('C. Consumer Service Detail'!$F414,'Table of Current Services'!$B$7:$F$36,'Table of Current Services'!$E$5,FALSE),VLOOKUP('C. Consumer Service Detail'!$F414,'Table of Current Services'!$B$7:$F$36,'Table of Current Services'!$E$5,FALSE)))</f>
        <v/>
      </c>
      <c r="L414" s="130" t="str">
        <f>IF('C. Consumer Service Detail'!$F414="","",IF(VLOOKUP('C. Consumer Service Detail'!$F414,'Table of Current Services'!$B$7:$F$36,'Table of Current Services'!$F$5,)="cost","Yes","No"))</f>
        <v/>
      </c>
      <c r="M414" s="130" t="str">
        <f>IFERROR(IF('C. Consumer Service Detail'!$K414="No Match","No",VLOOKUP('C. Consumer Service Detail'!$C414,'B. Consumer Budget'!$E$11:$F$2010,2,FALSE)),"")</f>
        <v/>
      </c>
      <c r="P414" s="77"/>
      <c r="Q414" s="77"/>
    </row>
    <row r="415" spans="2:17" x14ac:dyDescent="0.25">
      <c r="B415" s="186">
        <f t="shared" si="10"/>
        <v>405</v>
      </c>
      <c r="C415" s="183" t="str">
        <f t="array" ref="C415">IF(OR('C. Consumer Service Detail'!$D415="",'C. Consumer Service Detail'!$E415=""),"",INDEX('B. Consumer Budget'!$E$11:$E$2010,MATCH(1,IF('B. Consumer Budget'!$C$11:$C$2010='C. Consumer Service Detail'!$D415,IF('B. Consumer Budget'!$D$11:$D$2010='C. Consumer Service Detail'!$E415,1)),0)))</f>
        <v/>
      </c>
      <c r="D415" s="170"/>
      <c r="E415" s="81"/>
      <c r="F415" s="101"/>
      <c r="G415" s="197"/>
      <c r="H415" s="175" t="str">
        <f>IF('C. Consumer Service Detail'!$F415="","",IF('C. Consumer Service Detail'!$F415="",VLOOKUP('C. Consumer Service Detail'!$F415,'Table of Current Services'!$B$7:$F$36,'Table of Current Services'!$E$5,FALSE),VLOOKUP('C. Consumer Service Detail'!$F415,'Table of Current Services'!$B$7:$F$36,'Table of Current Services'!$D$5,FALSE)))</f>
        <v/>
      </c>
      <c r="I415" s="157"/>
      <c r="J415" s="146" t="str">
        <f t="shared" si="9"/>
        <v/>
      </c>
      <c r="K415" s="138" t="str">
        <f>IF('C. Consumer Service Detail'!$F415="","",IF('C. Consumer Service Detail'!$F415="",VLOOKUP('C. Consumer Service Detail'!$F415,'Table of Current Services'!$B$7:$F$36,'Table of Current Services'!$E$5,FALSE),VLOOKUP('C. Consumer Service Detail'!$F415,'Table of Current Services'!$B$7:$F$36,'Table of Current Services'!$E$5,FALSE)))</f>
        <v/>
      </c>
      <c r="L415" s="130" t="str">
        <f>IF('C. Consumer Service Detail'!$F415="","",IF(VLOOKUP('C. Consumer Service Detail'!$F415,'Table of Current Services'!$B$7:$F$36,'Table of Current Services'!$F$5,)="cost","Yes","No"))</f>
        <v/>
      </c>
      <c r="M415" s="130" t="str">
        <f>IFERROR(IF('C. Consumer Service Detail'!$K415="No Match","No",VLOOKUP('C. Consumer Service Detail'!$C415,'B. Consumer Budget'!$E$11:$F$2010,2,FALSE)),"")</f>
        <v/>
      </c>
      <c r="P415" s="77"/>
      <c r="Q415" s="77"/>
    </row>
    <row r="416" spans="2:17" x14ac:dyDescent="0.25">
      <c r="B416" s="186">
        <f t="shared" si="10"/>
        <v>406</v>
      </c>
      <c r="C416" s="183" t="str">
        <f t="array" ref="C416">IF(OR('C. Consumer Service Detail'!$D416="",'C. Consumer Service Detail'!$E416=""),"",INDEX('B. Consumer Budget'!$E$11:$E$2010,MATCH(1,IF('B. Consumer Budget'!$C$11:$C$2010='C. Consumer Service Detail'!$D416,IF('B. Consumer Budget'!$D$11:$D$2010='C. Consumer Service Detail'!$E416,1)),0)))</f>
        <v/>
      </c>
      <c r="D416" s="171"/>
      <c r="E416" s="79"/>
      <c r="F416" s="100"/>
      <c r="G416" s="196"/>
      <c r="H416" s="175" t="str">
        <f>IF('C. Consumer Service Detail'!$F416="","",IF('C. Consumer Service Detail'!$F416="",VLOOKUP('C. Consumer Service Detail'!$F416,'Table of Current Services'!$B$7:$F$36,'Table of Current Services'!$E$5,FALSE),VLOOKUP('C. Consumer Service Detail'!$F416,'Table of Current Services'!$B$7:$F$36,'Table of Current Services'!$D$5,FALSE)))</f>
        <v/>
      </c>
      <c r="I416" s="156"/>
      <c r="J416" s="146" t="str">
        <f t="shared" si="9"/>
        <v/>
      </c>
      <c r="K416" s="138" t="str">
        <f>IF('C. Consumer Service Detail'!$F416="","",IF('C. Consumer Service Detail'!$F416="",VLOOKUP('C. Consumer Service Detail'!$F416,'Table of Current Services'!$B$7:$F$36,'Table of Current Services'!$E$5,FALSE),VLOOKUP('C. Consumer Service Detail'!$F416,'Table of Current Services'!$B$7:$F$36,'Table of Current Services'!$E$5,FALSE)))</f>
        <v/>
      </c>
      <c r="L416" s="130" t="str">
        <f>IF('C. Consumer Service Detail'!$F416="","",IF(VLOOKUP('C. Consumer Service Detail'!$F416,'Table of Current Services'!$B$7:$F$36,'Table of Current Services'!$F$5,)="cost","Yes","No"))</f>
        <v/>
      </c>
      <c r="M416" s="130" t="str">
        <f>IFERROR(IF('C. Consumer Service Detail'!$K416="No Match","No",VLOOKUP('C. Consumer Service Detail'!$C416,'B. Consumer Budget'!$E$11:$F$2010,2,FALSE)),"")</f>
        <v/>
      </c>
      <c r="P416" s="77"/>
      <c r="Q416" s="77"/>
    </row>
    <row r="417" spans="2:17" x14ac:dyDescent="0.25">
      <c r="B417" s="186">
        <f t="shared" si="10"/>
        <v>407</v>
      </c>
      <c r="C417" s="183" t="str">
        <f t="array" ref="C417">IF(OR('C. Consumer Service Detail'!$D417="",'C. Consumer Service Detail'!$E417=""),"",INDEX('B. Consumer Budget'!$E$11:$E$2010,MATCH(1,IF('B. Consumer Budget'!$C$11:$C$2010='C. Consumer Service Detail'!$D417,IF('B. Consumer Budget'!$D$11:$D$2010='C. Consumer Service Detail'!$E417,1)),0)))</f>
        <v/>
      </c>
      <c r="D417" s="170"/>
      <c r="E417" s="81"/>
      <c r="F417" s="101"/>
      <c r="G417" s="197"/>
      <c r="H417" s="175" t="str">
        <f>IF('C. Consumer Service Detail'!$F417="","",IF('C. Consumer Service Detail'!$F417="",VLOOKUP('C. Consumer Service Detail'!$F417,'Table of Current Services'!$B$7:$F$36,'Table of Current Services'!$E$5,FALSE),VLOOKUP('C. Consumer Service Detail'!$F417,'Table of Current Services'!$B$7:$F$36,'Table of Current Services'!$D$5,FALSE)))</f>
        <v/>
      </c>
      <c r="I417" s="157"/>
      <c r="J417" s="146" t="str">
        <f t="shared" si="9"/>
        <v/>
      </c>
      <c r="K417" s="138" t="str">
        <f>IF('C. Consumer Service Detail'!$F417="","",IF('C. Consumer Service Detail'!$F417="",VLOOKUP('C. Consumer Service Detail'!$F417,'Table of Current Services'!$B$7:$F$36,'Table of Current Services'!$E$5,FALSE),VLOOKUP('C. Consumer Service Detail'!$F417,'Table of Current Services'!$B$7:$F$36,'Table of Current Services'!$E$5,FALSE)))</f>
        <v/>
      </c>
      <c r="L417" s="130" t="str">
        <f>IF('C. Consumer Service Detail'!$F417="","",IF(VLOOKUP('C. Consumer Service Detail'!$F417,'Table of Current Services'!$B$7:$F$36,'Table of Current Services'!$F$5,)="cost","Yes","No"))</f>
        <v/>
      </c>
      <c r="M417" s="130" t="str">
        <f>IFERROR(IF('C. Consumer Service Detail'!$K417="No Match","No",VLOOKUP('C. Consumer Service Detail'!$C417,'B. Consumer Budget'!$E$11:$F$2010,2,FALSE)),"")</f>
        <v/>
      </c>
      <c r="P417" s="77"/>
      <c r="Q417" s="77"/>
    </row>
    <row r="418" spans="2:17" x14ac:dyDescent="0.25">
      <c r="B418" s="186">
        <f t="shared" si="10"/>
        <v>408</v>
      </c>
      <c r="C418" s="183" t="str">
        <f t="array" ref="C418">IF(OR('C. Consumer Service Detail'!$D418="",'C. Consumer Service Detail'!$E418=""),"",INDEX('B. Consumer Budget'!$E$11:$E$2010,MATCH(1,IF('B. Consumer Budget'!$C$11:$C$2010='C. Consumer Service Detail'!$D418,IF('B. Consumer Budget'!$D$11:$D$2010='C. Consumer Service Detail'!$E418,1)),0)))</f>
        <v/>
      </c>
      <c r="D418" s="171"/>
      <c r="E418" s="79"/>
      <c r="F418" s="100"/>
      <c r="G418" s="196"/>
      <c r="H418" s="175" t="str">
        <f>IF('C. Consumer Service Detail'!$F418="","",IF('C. Consumer Service Detail'!$F418="",VLOOKUP('C. Consumer Service Detail'!$F418,'Table of Current Services'!$B$7:$F$36,'Table of Current Services'!$E$5,FALSE),VLOOKUP('C. Consumer Service Detail'!$F418,'Table of Current Services'!$B$7:$F$36,'Table of Current Services'!$D$5,FALSE)))</f>
        <v/>
      </c>
      <c r="I418" s="156"/>
      <c r="J418" s="146" t="str">
        <f t="shared" si="9"/>
        <v/>
      </c>
      <c r="K418" s="138" t="str">
        <f>IF('C. Consumer Service Detail'!$F418="","",IF('C. Consumer Service Detail'!$F418="",VLOOKUP('C. Consumer Service Detail'!$F418,'Table of Current Services'!$B$7:$F$36,'Table of Current Services'!$E$5,FALSE),VLOOKUP('C. Consumer Service Detail'!$F418,'Table of Current Services'!$B$7:$F$36,'Table of Current Services'!$E$5,FALSE)))</f>
        <v/>
      </c>
      <c r="L418" s="130" t="str">
        <f>IF('C. Consumer Service Detail'!$F418="","",IF(VLOOKUP('C. Consumer Service Detail'!$F418,'Table of Current Services'!$B$7:$F$36,'Table of Current Services'!$F$5,)="cost","Yes","No"))</f>
        <v/>
      </c>
      <c r="M418" s="130" t="str">
        <f>IFERROR(IF('C. Consumer Service Detail'!$K418="No Match","No",VLOOKUP('C. Consumer Service Detail'!$C418,'B. Consumer Budget'!$E$11:$F$2010,2,FALSE)),"")</f>
        <v/>
      </c>
      <c r="P418" s="77"/>
      <c r="Q418" s="77"/>
    </row>
    <row r="419" spans="2:17" x14ac:dyDescent="0.25">
      <c r="B419" s="186">
        <f t="shared" si="10"/>
        <v>409</v>
      </c>
      <c r="C419" s="183" t="str">
        <f t="array" ref="C419">IF(OR('C. Consumer Service Detail'!$D419="",'C. Consumer Service Detail'!$E419=""),"",INDEX('B. Consumer Budget'!$E$11:$E$2010,MATCH(1,IF('B. Consumer Budget'!$C$11:$C$2010='C. Consumer Service Detail'!$D419,IF('B. Consumer Budget'!$D$11:$D$2010='C. Consumer Service Detail'!$E419,1)),0)))</f>
        <v/>
      </c>
      <c r="D419" s="170"/>
      <c r="E419" s="81"/>
      <c r="F419" s="101"/>
      <c r="G419" s="197"/>
      <c r="H419" s="175" t="str">
        <f>IF('C. Consumer Service Detail'!$F419="","",IF('C. Consumer Service Detail'!$F419="",VLOOKUP('C. Consumer Service Detail'!$F419,'Table of Current Services'!$B$7:$F$36,'Table of Current Services'!$E$5,FALSE),VLOOKUP('C. Consumer Service Detail'!$F419,'Table of Current Services'!$B$7:$F$36,'Table of Current Services'!$D$5,FALSE)))</f>
        <v/>
      </c>
      <c r="I419" s="157"/>
      <c r="J419" s="146" t="str">
        <f t="shared" si="9"/>
        <v/>
      </c>
      <c r="K419" s="138" t="str">
        <f>IF('C. Consumer Service Detail'!$F419="","",IF('C. Consumer Service Detail'!$F419="",VLOOKUP('C. Consumer Service Detail'!$F419,'Table of Current Services'!$B$7:$F$36,'Table of Current Services'!$E$5,FALSE),VLOOKUP('C. Consumer Service Detail'!$F419,'Table of Current Services'!$B$7:$F$36,'Table of Current Services'!$E$5,FALSE)))</f>
        <v/>
      </c>
      <c r="L419" s="130" t="str">
        <f>IF('C. Consumer Service Detail'!$F419="","",IF(VLOOKUP('C. Consumer Service Detail'!$F419,'Table of Current Services'!$B$7:$F$36,'Table of Current Services'!$F$5,)="cost","Yes","No"))</f>
        <v/>
      </c>
      <c r="M419" s="130" t="str">
        <f>IFERROR(IF('C. Consumer Service Detail'!$K419="No Match","No",VLOOKUP('C. Consumer Service Detail'!$C419,'B. Consumer Budget'!$E$11:$F$2010,2,FALSE)),"")</f>
        <v/>
      </c>
      <c r="P419" s="77"/>
      <c r="Q419" s="77"/>
    </row>
    <row r="420" spans="2:17" x14ac:dyDescent="0.25">
      <c r="B420" s="186">
        <f t="shared" si="10"/>
        <v>410</v>
      </c>
      <c r="C420" s="183" t="str">
        <f t="array" ref="C420">IF(OR('C. Consumer Service Detail'!$D420="",'C. Consumer Service Detail'!$E420=""),"",INDEX('B. Consumer Budget'!$E$11:$E$2010,MATCH(1,IF('B. Consumer Budget'!$C$11:$C$2010='C. Consumer Service Detail'!$D420,IF('B. Consumer Budget'!$D$11:$D$2010='C. Consumer Service Detail'!$E420,1)),0)))</f>
        <v/>
      </c>
      <c r="D420" s="171"/>
      <c r="E420" s="79"/>
      <c r="F420" s="100"/>
      <c r="G420" s="196"/>
      <c r="H420" s="175" t="str">
        <f>IF('C. Consumer Service Detail'!$F420="","",IF('C. Consumer Service Detail'!$F420="",VLOOKUP('C. Consumer Service Detail'!$F420,'Table of Current Services'!$B$7:$F$36,'Table of Current Services'!$E$5,FALSE),VLOOKUP('C. Consumer Service Detail'!$F420,'Table of Current Services'!$B$7:$F$36,'Table of Current Services'!$D$5,FALSE)))</f>
        <v/>
      </c>
      <c r="I420" s="156"/>
      <c r="J420" s="146" t="str">
        <f t="shared" si="9"/>
        <v/>
      </c>
      <c r="K420" s="138" t="str">
        <f>IF('C. Consumer Service Detail'!$F420="","",IF('C. Consumer Service Detail'!$F420="",VLOOKUP('C. Consumer Service Detail'!$F420,'Table of Current Services'!$B$7:$F$36,'Table of Current Services'!$E$5,FALSE),VLOOKUP('C. Consumer Service Detail'!$F420,'Table of Current Services'!$B$7:$F$36,'Table of Current Services'!$E$5,FALSE)))</f>
        <v/>
      </c>
      <c r="L420" s="130" t="str">
        <f>IF('C. Consumer Service Detail'!$F420="","",IF(VLOOKUP('C. Consumer Service Detail'!$F420,'Table of Current Services'!$B$7:$F$36,'Table of Current Services'!$F$5,)="cost","Yes","No"))</f>
        <v/>
      </c>
      <c r="M420" s="130" t="str">
        <f>IFERROR(IF('C. Consumer Service Detail'!$K420="No Match","No",VLOOKUP('C. Consumer Service Detail'!$C420,'B. Consumer Budget'!$E$11:$F$2010,2,FALSE)),"")</f>
        <v/>
      </c>
      <c r="P420" s="77"/>
      <c r="Q420" s="77"/>
    </row>
    <row r="421" spans="2:17" x14ac:dyDescent="0.25">
      <c r="B421" s="186">
        <f t="shared" si="10"/>
        <v>411</v>
      </c>
      <c r="C421" s="183" t="str">
        <f t="array" ref="C421">IF(OR('C. Consumer Service Detail'!$D421="",'C. Consumer Service Detail'!$E421=""),"",INDEX('B. Consumer Budget'!$E$11:$E$2010,MATCH(1,IF('B. Consumer Budget'!$C$11:$C$2010='C. Consumer Service Detail'!$D421,IF('B. Consumer Budget'!$D$11:$D$2010='C. Consumer Service Detail'!$E421,1)),0)))</f>
        <v/>
      </c>
      <c r="D421" s="170"/>
      <c r="E421" s="81"/>
      <c r="F421" s="101"/>
      <c r="G421" s="197"/>
      <c r="H421" s="175" t="str">
        <f>IF('C. Consumer Service Detail'!$F421="","",IF('C. Consumer Service Detail'!$F421="",VLOOKUP('C. Consumer Service Detail'!$F421,'Table of Current Services'!$B$7:$F$36,'Table of Current Services'!$E$5,FALSE),VLOOKUP('C. Consumer Service Detail'!$F421,'Table of Current Services'!$B$7:$F$36,'Table of Current Services'!$D$5,FALSE)))</f>
        <v/>
      </c>
      <c r="I421" s="157"/>
      <c r="J421" s="146" t="str">
        <f t="shared" si="9"/>
        <v/>
      </c>
      <c r="K421" s="138" t="str">
        <f>IF('C. Consumer Service Detail'!$F421="","",IF('C. Consumer Service Detail'!$F421="",VLOOKUP('C. Consumer Service Detail'!$F421,'Table of Current Services'!$B$7:$F$36,'Table of Current Services'!$E$5,FALSE),VLOOKUP('C. Consumer Service Detail'!$F421,'Table of Current Services'!$B$7:$F$36,'Table of Current Services'!$E$5,FALSE)))</f>
        <v/>
      </c>
      <c r="L421" s="130" t="str">
        <f>IF('C. Consumer Service Detail'!$F421="","",IF(VLOOKUP('C. Consumer Service Detail'!$F421,'Table of Current Services'!$B$7:$F$36,'Table of Current Services'!$F$5,)="cost","Yes","No"))</f>
        <v/>
      </c>
      <c r="M421" s="130" t="str">
        <f>IFERROR(IF('C. Consumer Service Detail'!$K421="No Match","No",VLOOKUP('C. Consumer Service Detail'!$C421,'B. Consumer Budget'!$E$11:$F$2010,2,FALSE)),"")</f>
        <v/>
      </c>
      <c r="P421" s="77"/>
      <c r="Q421" s="77"/>
    </row>
    <row r="422" spans="2:17" x14ac:dyDescent="0.25">
      <c r="B422" s="186">
        <f t="shared" si="10"/>
        <v>412</v>
      </c>
      <c r="C422" s="183" t="str">
        <f t="array" ref="C422">IF(OR('C. Consumer Service Detail'!$D422="",'C. Consumer Service Detail'!$E422=""),"",INDEX('B. Consumer Budget'!$E$11:$E$2010,MATCH(1,IF('B. Consumer Budget'!$C$11:$C$2010='C. Consumer Service Detail'!$D422,IF('B. Consumer Budget'!$D$11:$D$2010='C. Consumer Service Detail'!$E422,1)),0)))</f>
        <v/>
      </c>
      <c r="D422" s="171"/>
      <c r="E422" s="79"/>
      <c r="F422" s="100"/>
      <c r="G422" s="196"/>
      <c r="H422" s="175" t="str">
        <f>IF('C. Consumer Service Detail'!$F422="","",IF('C. Consumer Service Detail'!$F422="",VLOOKUP('C. Consumer Service Detail'!$F422,'Table of Current Services'!$B$7:$F$36,'Table of Current Services'!$E$5,FALSE),VLOOKUP('C. Consumer Service Detail'!$F422,'Table of Current Services'!$B$7:$F$36,'Table of Current Services'!$D$5,FALSE)))</f>
        <v/>
      </c>
      <c r="I422" s="156"/>
      <c r="J422" s="146" t="str">
        <f t="shared" si="9"/>
        <v/>
      </c>
      <c r="K422" s="138" t="str">
        <f>IF('C. Consumer Service Detail'!$F422="","",IF('C. Consumer Service Detail'!$F422="",VLOOKUP('C. Consumer Service Detail'!$F422,'Table of Current Services'!$B$7:$F$36,'Table of Current Services'!$E$5,FALSE),VLOOKUP('C. Consumer Service Detail'!$F422,'Table of Current Services'!$B$7:$F$36,'Table of Current Services'!$E$5,FALSE)))</f>
        <v/>
      </c>
      <c r="L422" s="130" t="str">
        <f>IF('C. Consumer Service Detail'!$F422="","",IF(VLOOKUP('C. Consumer Service Detail'!$F422,'Table of Current Services'!$B$7:$F$36,'Table of Current Services'!$F$5,)="cost","Yes","No"))</f>
        <v/>
      </c>
      <c r="M422" s="130" t="str">
        <f>IFERROR(IF('C. Consumer Service Detail'!$K422="No Match","No",VLOOKUP('C. Consumer Service Detail'!$C422,'B. Consumer Budget'!$E$11:$F$2010,2,FALSE)),"")</f>
        <v/>
      </c>
      <c r="P422" s="77"/>
      <c r="Q422" s="77"/>
    </row>
    <row r="423" spans="2:17" x14ac:dyDescent="0.25">
      <c r="B423" s="186">
        <f t="shared" si="10"/>
        <v>413</v>
      </c>
      <c r="C423" s="183" t="str">
        <f t="array" ref="C423">IF(OR('C. Consumer Service Detail'!$D423="",'C. Consumer Service Detail'!$E423=""),"",INDEX('B. Consumer Budget'!$E$11:$E$2010,MATCH(1,IF('B. Consumer Budget'!$C$11:$C$2010='C. Consumer Service Detail'!$D423,IF('B. Consumer Budget'!$D$11:$D$2010='C. Consumer Service Detail'!$E423,1)),0)))</f>
        <v/>
      </c>
      <c r="D423" s="170"/>
      <c r="E423" s="81"/>
      <c r="F423" s="101"/>
      <c r="G423" s="197"/>
      <c r="H423" s="175" t="str">
        <f>IF('C. Consumer Service Detail'!$F423="","",IF('C. Consumer Service Detail'!$F423="",VLOOKUP('C. Consumer Service Detail'!$F423,'Table of Current Services'!$B$7:$F$36,'Table of Current Services'!$E$5,FALSE),VLOOKUP('C. Consumer Service Detail'!$F423,'Table of Current Services'!$B$7:$F$36,'Table of Current Services'!$D$5,FALSE)))</f>
        <v/>
      </c>
      <c r="I423" s="157"/>
      <c r="J423" s="146" t="str">
        <f t="shared" si="9"/>
        <v/>
      </c>
      <c r="K423" s="138" t="str">
        <f>IF('C. Consumer Service Detail'!$F423="","",IF('C. Consumer Service Detail'!$F423="",VLOOKUP('C. Consumer Service Detail'!$F423,'Table of Current Services'!$B$7:$F$36,'Table of Current Services'!$E$5,FALSE),VLOOKUP('C. Consumer Service Detail'!$F423,'Table of Current Services'!$B$7:$F$36,'Table of Current Services'!$E$5,FALSE)))</f>
        <v/>
      </c>
      <c r="L423" s="130" t="str">
        <f>IF('C. Consumer Service Detail'!$F423="","",IF(VLOOKUP('C. Consumer Service Detail'!$F423,'Table of Current Services'!$B$7:$F$36,'Table of Current Services'!$F$5,)="cost","Yes","No"))</f>
        <v/>
      </c>
      <c r="M423" s="130" t="str">
        <f>IFERROR(IF('C. Consumer Service Detail'!$K423="No Match","No",VLOOKUP('C. Consumer Service Detail'!$C423,'B. Consumer Budget'!$E$11:$F$2010,2,FALSE)),"")</f>
        <v/>
      </c>
      <c r="P423" s="77"/>
      <c r="Q423" s="77"/>
    </row>
    <row r="424" spans="2:17" x14ac:dyDescent="0.25">
      <c r="B424" s="186">
        <f t="shared" si="10"/>
        <v>414</v>
      </c>
      <c r="C424" s="183" t="str">
        <f t="array" ref="C424">IF(OR('C. Consumer Service Detail'!$D424="",'C. Consumer Service Detail'!$E424=""),"",INDEX('B. Consumer Budget'!$E$11:$E$2010,MATCH(1,IF('B. Consumer Budget'!$C$11:$C$2010='C. Consumer Service Detail'!$D424,IF('B. Consumer Budget'!$D$11:$D$2010='C. Consumer Service Detail'!$E424,1)),0)))</f>
        <v/>
      </c>
      <c r="D424" s="171"/>
      <c r="E424" s="79"/>
      <c r="F424" s="100"/>
      <c r="G424" s="196"/>
      <c r="H424" s="175" t="str">
        <f>IF('C. Consumer Service Detail'!$F424="","",IF('C. Consumer Service Detail'!$F424="",VLOOKUP('C. Consumer Service Detail'!$F424,'Table of Current Services'!$B$7:$F$36,'Table of Current Services'!$E$5,FALSE),VLOOKUP('C. Consumer Service Detail'!$F424,'Table of Current Services'!$B$7:$F$36,'Table of Current Services'!$D$5,FALSE)))</f>
        <v/>
      </c>
      <c r="I424" s="156"/>
      <c r="J424" s="146" t="str">
        <f t="shared" si="9"/>
        <v/>
      </c>
      <c r="K424" s="138" t="str">
        <f>IF('C. Consumer Service Detail'!$F424="","",IF('C. Consumer Service Detail'!$F424="",VLOOKUP('C. Consumer Service Detail'!$F424,'Table of Current Services'!$B$7:$F$36,'Table of Current Services'!$E$5,FALSE),VLOOKUP('C. Consumer Service Detail'!$F424,'Table of Current Services'!$B$7:$F$36,'Table of Current Services'!$E$5,FALSE)))</f>
        <v/>
      </c>
      <c r="L424" s="130" t="str">
        <f>IF('C. Consumer Service Detail'!$F424="","",IF(VLOOKUP('C. Consumer Service Detail'!$F424,'Table of Current Services'!$B$7:$F$36,'Table of Current Services'!$F$5,)="cost","Yes","No"))</f>
        <v/>
      </c>
      <c r="M424" s="130" t="str">
        <f>IFERROR(IF('C. Consumer Service Detail'!$K424="No Match","No",VLOOKUP('C. Consumer Service Detail'!$C424,'B. Consumer Budget'!$E$11:$F$2010,2,FALSE)),"")</f>
        <v/>
      </c>
      <c r="P424" s="77"/>
      <c r="Q424" s="77"/>
    </row>
    <row r="425" spans="2:17" x14ac:dyDescent="0.25">
      <c r="B425" s="186">
        <f t="shared" si="10"/>
        <v>415</v>
      </c>
      <c r="C425" s="183" t="str">
        <f t="array" ref="C425">IF(OR('C. Consumer Service Detail'!$D425="",'C. Consumer Service Detail'!$E425=""),"",INDEX('B. Consumer Budget'!$E$11:$E$2010,MATCH(1,IF('B. Consumer Budget'!$C$11:$C$2010='C. Consumer Service Detail'!$D425,IF('B. Consumer Budget'!$D$11:$D$2010='C. Consumer Service Detail'!$E425,1)),0)))</f>
        <v/>
      </c>
      <c r="D425" s="170"/>
      <c r="E425" s="81"/>
      <c r="F425" s="101"/>
      <c r="G425" s="197"/>
      <c r="H425" s="175" t="str">
        <f>IF('C. Consumer Service Detail'!$F425="","",IF('C. Consumer Service Detail'!$F425="",VLOOKUP('C. Consumer Service Detail'!$F425,'Table of Current Services'!$B$7:$F$36,'Table of Current Services'!$E$5,FALSE),VLOOKUP('C. Consumer Service Detail'!$F425,'Table of Current Services'!$B$7:$F$36,'Table of Current Services'!$D$5,FALSE)))</f>
        <v/>
      </c>
      <c r="I425" s="157"/>
      <c r="J425" s="146" t="str">
        <f t="shared" si="9"/>
        <v/>
      </c>
      <c r="K425" s="138" t="str">
        <f>IF('C. Consumer Service Detail'!$F425="","",IF('C. Consumer Service Detail'!$F425="",VLOOKUP('C. Consumer Service Detail'!$F425,'Table of Current Services'!$B$7:$F$36,'Table of Current Services'!$E$5,FALSE),VLOOKUP('C. Consumer Service Detail'!$F425,'Table of Current Services'!$B$7:$F$36,'Table of Current Services'!$E$5,FALSE)))</f>
        <v/>
      </c>
      <c r="L425" s="130" t="str">
        <f>IF('C. Consumer Service Detail'!$F425="","",IF(VLOOKUP('C. Consumer Service Detail'!$F425,'Table of Current Services'!$B$7:$F$36,'Table of Current Services'!$F$5,)="cost","Yes","No"))</f>
        <v/>
      </c>
      <c r="M425" s="130" t="str">
        <f>IFERROR(IF('C. Consumer Service Detail'!$K425="No Match","No",VLOOKUP('C. Consumer Service Detail'!$C425,'B. Consumer Budget'!$E$11:$F$2010,2,FALSE)),"")</f>
        <v/>
      </c>
      <c r="P425" s="77"/>
      <c r="Q425" s="77"/>
    </row>
    <row r="426" spans="2:17" x14ac:dyDescent="0.25">
      <c r="B426" s="186">
        <f t="shared" si="10"/>
        <v>416</v>
      </c>
      <c r="C426" s="183" t="str">
        <f t="array" ref="C426">IF(OR('C. Consumer Service Detail'!$D426="",'C. Consumer Service Detail'!$E426=""),"",INDEX('B. Consumer Budget'!$E$11:$E$2010,MATCH(1,IF('B. Consumer Budget'!$C$11:$C$2010='C. Consumer Service Detail'!$D426,IF('B. Consumer Budget'!$D$11:$D$2010='C. Consumer Service Detail'!$E426,1)),0)))</f>
        <v/>
      </c>
      <c r="D426" s="171"/>
      <c r="E426" s="79"/>
      <c r="F426" s="100"/>
      <c r="G426" s="196"/>
      <c r="H426" s="175" t="str">
        <f>IF('C. Consumer Service Detail'!$F426="","",IF('C. Consumer Service Detail'!$F426="",VLOOKUP('C. Consumer Service Detail'!$F426,'Table of Current Services'!$B$7:$F$36,'Table of Current Services'!$E$5,FALSE),VLOOKUP('C. Consumer Service Detail'!$F426,'Table of Current Services'!$B$7:$F$36,'Table of Current Services'!$D$5,FALSE)))</f>
        <v/>
      </c>
      <c r="I426" s="156"/>
      <c r="J426" s="146" t="str">
        <f t="shared" si="9"/>
        <v/>
      </c>
      <c r="K426" s="138" t="str">
        <f>IF('C. Consumer Service Detail'!$F426="","",IF('C. Consumer Service Detail'!$F426="",VLOOKUP('C. Consumer Service Detail'!$F426,'Table of Current Services'!$B$7:$F$36,'Table of Current Services'!$E$5,FALSE),VLOOKUP('C. Consumer Service Detail'!$F426,'Table of Current Services'!$B$7:$F$36,'Table of Current Services'!$E$5,FALSE)))</f>
        <v/>
      </c>
      <c r="L426" s="130" t="str">
        <f>IF('C. Consumer Service Detail'!$F426="","",IF(VLOOKUP('C. Consumer Service Detail'!$F426,'Table of Current Services'!$B$7:$F$36,'Table of Current Services'!$F$5,)="cost","Yes","No"))</f>
        <v/>
      </c>
      <c r="M426" s="130" t="str">
        <f>IFERROR(IF('C. Consumer Service Detail'!$K426="No Match","No",VLOOKUP('C. Consumer Service Detail'!$C426,'B. Consumer Budget'!$E$11:$F$2010,2,FALSE)),"")</f>
        <v/>
      </c>
      <c r="P426" s="77"/>
      <c r="Q426" s="77"/>
    </row>
    <row r="427" spans="2:17" x14ac:dyDescent="0.25">
      <c r="B427" s="186">
        <f t="shared" si="10"/>
        <v>417</v>
      </c>
      <c r="C427" s="183" t="str">
        <f t="array" ref="C427">IF(OR('C. Consumer Service Detail'!$D427="",'C. Consumer Service Detail'!$E427=""),"",INDEX('B. Consumer Budget'!$E$11:$E$2010,MATCH(1,IF('B. Consumer Budget'!$C$11:$C$2010='C. Consumer Service Detail'!$D427,IF('B. Consumer Budget'!$D$11:$D$2010='C. Consumer Service Detail'!$E427,1)),0)))</f>
        <v/>
      </c>
      <c r="D427" s="170"/>
      <c r="E427" s="81"/>
      <c r="F427" s="101"/>
      <c r="G427" s="197"/>
      <c r="H427" s="175" t="str">
        <f>IF('C. Consumer Service Detail'!$F427="","",IF('C. Consumer Service Detail'!$F427="",VLOOKUP('C. Consumer Service Detail'!$F427,'Table of Current Services'!$B$7:$F$36,'Table of Current Services'!$E$5,FALSE),VLOOKUP('C. Consumer Service Detail'!$F427,'Table of Current Services'!$B$7:$F$36,'Table of Current Services'!$D$5,FALSE)))</f>
        <v/>
      </c>
      <c r="I427" s="157"/>
      <c r="J427" s="146" t="str">
        <f t="shared" si="9"/>
        <v/>
      </c>
      <c r="K427" s="138" t="str">
        <f>IF('C. Consumer Service Detail'!$F427="","",IF('C. Consumer Service Detail'!$F427="",VLOOKUP('C. Consumer Service Detail'!$F427,'Table of Current Services'!$B$7:$F$36,'Table of Current Services'!$E$5,FALSE),VLOOKUP('C. Consumer Service Detail'!$F427,'Table of Current Services'!$B$7:$F$36,'Table of Current Services'!$E$5,FALSE)))</f>
        <v/>
      </c>
      <c r="L427" s="130" t="str">
        <f>IF('C. Consumer Service Detail'!$F427="","",IF(VLOOKUP('C. Consumer Service Detail'!$F427,'Table of Current Services'!$B$7:$F$36,'Table of Current Services'!$F$5,)="cost","Yes","No"))</f>
        <v/>
      </c>
      <c r="M427" s="130" t="str">
        <f>IFERROR(IF('C. Consumer Service Detail'!$K427="No Match","No",VLOOKUP('C. Consumer Service Detail'!$C427,'B. Consumer Budget'!$E$11:$F$2010,2,FALSE)),"")</f>
        <v/>
      </c>
      <c r="P427" s="77"/>
      <c r="Q427" s="77"/>
    </row>
    <row r="428" spans="2:17" x14ac:dyDescent="0.25">
      <c r="B428" s="186">
        <f t="shared" si="10"/>
        <v>418</v>
      </c>
      <c r="C428" s="183" t="str">
        <f t="array" ref="C428">IF(OR('C. Consumer Service Detail'!$D428="",'C. Consumer Service Detail'!$E428=""),"",INDEX('B. Consumer Budget'!$E$11:$E$2010,MATCH(1,IF('B. Consumer Budget'!$C$11:$C$2010='C. Consumer Service Detail'!$D428,IF('B. Consumer Budget'!$D$11:$D$2010='C. Consumer Service Detail'!$E428,1)),0)))</f>
        <v/>
      </c>
      <c r="D428" s="171"/>
      <c r="E428" s="79"/>
      <c r="F428" s="100"/>
      <c r="G428" s="196"/>
      <c r="H428" s="175" t="str">
        <f>IF('C. Consumer Service Detail'!$F428="","",IF('C. Consumer Service Detail'!$F428="",VLOOKUP('C. Consumer Service Detail'!$F428,'Table of Current Services'!$B$7:$F$36,'Table of Current Services'!$E$5,FALSE),VLOOKUP('C. Consumer Service Detail'!$F428,'Table of Current Services'!$B$7:$F$36,'Table of Current Services'!$D$5,FALSE)))</f>
        <v/>
      </c>
      <c r="I428" s="156"/>
      <c r="J428" s="146" t="str">
        <f t="shared" si="9"/>
        <v/>
      </c>
      <c r="K428" s="138" t="str">
        <f>IF('C. Consumer Service Detail'!$F428="","",IF('C. Consumer Service Detail'!$F428="",VLOOKUP('C. Consumer Service Detail'!$F428,'Table of Current Services'!$B$7:$F$36,'Table of Current Services'!$E$5,FALSE),VLOOKUP('C. Consumer Service Detail'!$F428,'Table of Current Services'!$B$7:$F$36,'Table of Current Services'!$E$5,FALSE)))</f>
        <v/>
      </c>
      <c r="L428" s="130" t="str">
        <f>IF('C. Consumer Service Detail'!$F428="","",IF(VLOOKUP('C. Consumer Service Detail'!$F428,'Table of Current Services'!$B$7:$F$36,'Table of Current Services'!$F$5,)="cost","Yes","No"))</f>
        <v/>
      </c>
      <c r="M428" s="130" t="str">
        <f>IFERROR(IF('C. Consumer Service Detail'!$K428="No Match","No",VLOOKUP('C. Consumer Service Detail'!$C428,'B. Consumer Budget'!$E$11:$F$2010,2,FALSE)),"")</f>
        <v/>
      </c>
      <c r="P428" s="77"/>
      <c r="Q428" s="77"/>
    </row>
    <row r="429" spans="2:17" x14ac:dyDescent="0.25">
      <c r="B429" s="186">
        <f t="shared" si="10"/>
        <v>419</v>
      </c>
      <c r="C429" s="183" t="str">
        <f t="array" ref="C429">IF(OR('C. Consumer Service Detail'!$D429="",'C. Consumer Service Detail'!$E429=""),"",INDEX('B. Consumer Budget'!$E$11:$E$2010,MATCH(1,IF('B. Consumer Budget'!$C$11:$C$2010='C. Consumer Service Detail'!$D429,IF('B. Consumer Budget'!$D$11:$D$2010='C. Consumer Service Detail'!$E429,1)),0)))</f>
        <v/>
      </c>
      <c r="D429" s="170"/>
      <c r="E429" s="81"/>
      <c r="F429" s="101"/>
      <c r="G429" s="197"/>
      <c r="H429" s="175" t="str">
        <f>IF('C. Consumer Service Detail'!$F429="","",IF('C. Consumer Service Detail'!$F429="",VLOOKUP('C. Consumer Service Detail'!$F429,'Table of Current Services'!$B$7:$F$36,'Table of Current Services'!$E$5,FALSE),VLOOKUP('C. Consumer Service Detail'!$F429,'Table of Current Services'!$B$7:$F$36,'Table of Current Services'!$D$5,FALSE)))</f>
        <v/>
      </c>
      <c r="I429" s="157"/>
      <c r="J429" s="146" t="str">
        <f t="shared" si="9"/>
        <v/>
      </c>
      <c r="K429" s="138" t="str">
        <f>IF('C. Consumer Service Detail'!$F429="","",IF('C. Consumer Service Detail'!$F429="",VLOOKUP('C. Consumer Service Detail'!$F429,'Table of Current Services'!$B$7:$F$36,'Table of Current Services'!$E$5,FALSE),VLOOKUP('C. Consumer Service Detail'!$F429,'Table of Current Services'!$B$7:$F$36,'Table of Current Services'!$E$5,FALSE)))</f>
        <v/>
      </c>
      <c r="L429" s="130" t="str">
        <f>IF('C. Consumer Service Detail'!$F429="","",IF(VLOOKUP('C. Consumer Service Detail'!$F429,'Table of Current Services'!$B$7:$F$36,'Table of Current Services'!$F$5,)="cost","Yes","No"))</f>
        <v/>
      </c>
      <c r="M429" s="130" t="str">
        <f>IFERROR(IF('C. Consumer Service Detail'!$K429="No Match","No",VLOOKUP('C. Consumer Service Detail'!$C429,'B. Consumer Budget'!$E$11:$F$2010,2,FALSE)),"")</f>
        <v/>
      </c>
      <c r="P429" s="77"/>
      <c r="Q429" s="77"/>
    </row>
    <row r="430" spans="2:17" x14ac:dyDescent="0.25">
      <c r="B430" s="186">
        <f t="shared" si="10"/>
        <v>420</v>
      </c>
      <c r="C430" s="183" t="str">
        <f t="array" ref="C430">IF(OR('C. Consumer Service Detail'!$D430="",'C. Consumer Service Detail'!$E430=""),"",INDEX('B. Consumer Budget'!$E$11:$E$2010,MATCH(1,IF('B. Consumer Budget'!$C$11:$C$2010='C. Consumer Service Detail'!$D430,IF('B. Consumer Budget'!$D$11:$D$2010='C. Consumer Service Detail'!$E430,1)),0)))</f>
        <v/>
      </c>
      <c r="D430" s="171"/>
      <c r="E430" s="79"/>
      <c r="F430" s="100"/>
      <c r="G430" s="196"/>
      <c r="H430" s="175" t="str">
        <f>IF('C. Consumer Service Detail'!$F430="","",IF('C. Consumer Service Detail'!$F430="",VLOOKUP('C. Consumer Service Detail'!$F430,'Table of Current Services'!$B$7:$F$36,'Table of Current Services'!$E$5,FALSE),VLOOKUP('C. Consumer Service Detail'!$F430,'Table of Current Services'!$B$7:$F$36,'Table of Current Services'!$D$5,FALSE)))</f>
        <v/>
      </c>
      <c r="I430" s="156"/>
      <c r="J430" s="146" t="str">
        <f t="shared" si="9"/>
        <v/>
      </c>
      <c r="K430" s="138" t="str">
        <f>IF('C. Consumer Service Detail'!$F430="","",IF('C. Consumer Service Detail'!$F430="",VLOOKUP('C. Consumer Service Detail'!$F430,'Table of Current Services'!$B$7:$F$36,'Table of Current Services'!$E$5,FALSE),VLOOKUP('C. Consumer Service Detail'!$F430,'Table of Current Services'!$B$7:$F$36,'Table of Current Services'!$E$5,FALSE)))</f>
        <v/>
      </c>
      <c r="L430" s="130" t="str">
        <f>IF('C. Consumer Service Detail'!$F430="","",IF(VLOOKUP('C. Consumer Service Detail'!$F430,'Table of Current Services'!$B$7:$F$36,'Table of Current Services'!$F$5,)="cost","Yes","No"))</f>
        <v/>
      </c>
      <c r="M430" s="130" t="str">
        <f>IFERROR(IF('C. Consumer Service Detail'!$K430="No Match","No",VLOOKUP('C. Consumer Service Detail'!$C430,'B. Consumer Budget'!$E$11:$F$2010,2,FALSE)),"")</f>
        <v/>
      </c>
      <c r="P430" s="77"/>
      <c r="Q430" s="77"/>
    </row>
    <row r="431" spans="2:17" x14ac:dyDescent="0.25">
      <c r="B431" s="186">
        <f t="shared" si="10"/>
        <v>421</v>
      </c>
      <c r="C431" s="183" t="str">
        <f t="array" ref="C431">IF(OR('C. Consumer Service Detail'!$D431="",'C. Consumer Service Detail'!$E431=""),"",INDEX('B. Consumer Budget'!$E$11:$E$2010,MATCH(1,IF('B. Consumer Budget'!$C$11:$C$2010='C. Consumer Service Detail'!$D431,IF('B. Consumer Budget'!$D$11:$D$2010='C. Consumer Service Detail'!$E431,1)),0)))</f>
        <v/>
      </c>
      <c r="D431" s="170"/>
      <c r="E431" s="81"/>
      <c r="F431" s="101"/>
      <c r="G431" s="197"/>
      <c r="H431" s="175" t="str">
        <f>IF('C. Consumer Service Detail'!$F431="","",IF('C. Consumer Service Detail'!$F431="",VLOOKUP('C. Consumer Service Detail'!$F431,'Table of Current Services'!$B$7:$F$36,'Table of Current Services'!$E$5,FALSE),VLOOKUP('C. Consumer Service Detail'!$F431,'Table of Current Services'!$B$7:$F$36,'Table of Current Services'!$D$5,FALSE)))</f>
        <v/>
      </c>
      <c r="I431" s="157"/>
      <c r="J431" s="146" t="str">
        <f t="shared" si="9"/>
        <v/>
      </c>
      <c r="K431" s="138" t="str">
        <f>IF('C. Consumer Service Detail'!$F431="","",IF('C. Consumer Service Detail'!$F431="",VLOOKUP('C. Consumer Service Detail'!$F431,'Table of Current Services'!$B$7:$F$36,'Table of Current Services'!$E$5,FALSE),VLOOKUP('C. Consumer Service Detail'!$F431,'Table of Current Services'!$B$7:$F$36,'Table of Current Services'!$E$5,FALSE)))</f>
        <v/>
      </c>
      <c r="L431" s="130" t="str">
        <f>IF('C. Consumer Service Detail'!$F431="","",IF(VLOOKUP('C. Consumer Service Detail'!$F431,'Table of Current Services'!$B$7:$F$36,'Table of Current Services'!$F$5,)="cost","Yes","No"))</f>
        <v/>
      </c>
      <c r="M431" s="130" t="str">
        <f>IFERROR(IF('C. Consumer Service Detail'!$K431="No Match","No",VLOOKUP('C. Consumer Service Detail'!$C431,'B. Consumer Budget'!$E$11:$F$2010,2,FALSE)),"")</f>
        <v/>
      </c>
      <c r="P431" s="77"/>
      <c r="Q431" s="77"/>
    </row>
    <row r="432" spans="2:17" x14ac:dyDescent="0.25">
      <c r="B432" s="186">
        <f t="shared" si="10"/>
        <v>422</v>
      </c>
      <c r="C432" s="183" t="str">
        <f t="array" ref="C432">IF(OR('C. Consumer Service Detail'!$D432="",'C. Consumer Service Detail'!$E432=""),"",INDEX('B. Consumer Budget'!$E$11:$E$2010,MATCH(1,IF('B. Consumer Budget'!$C$11:$C$2010='C. Consumer Service Detail'!$D432,IF('B. Consumer Budget'!$D$11:$D$2010='C. Consumer Service Detail'!$E432,1)),0)))</f>
        <v/>
      </c>
      <c r="D432" s="171"/>
      <c r="E432" s="79"/>
      <c r="F432" s="100"/>
      <c r="G432" s="196"/>
      <c r="H432" s="175" t="str">
        <f>IF('C. Consumer Service Detail'!$F432="","",IF('C. Consumer Service Detail'!$F432="",VLOOKUP('C. Consumer Service Detail'!$F432,'Table of Current Services'!$B$7:$F$36,'Table of Current Services'!$E$5,FALSE),VLOOKUP('C. Consumer Service Detail'!$F432,'Table of Current Services'!$B$7:$F$36,'Table of Current Services'!$D$5,FALSE)))</f>
        <v/>
      </c>
      <c r="I432" s="156"/>
      <c r="J432" s="146" t="str">
        <f t="shared" si="9"/>
        <v/>
      </c>
      <c r="K432" s="138" t="str">
        <f>IF('C. Consumer Service Detail'!$F432="","",IF('C. Consumer Service Detail'!$F432="",VLOOKUP('C. Consumer Service Detail'!$F432,'Table of Current Services'!$B$7:$F$36,'Table of Current Services'!$E$5,FALSE),VLOOKUP('C. Consumer Service Detail'!$F432,'Table of Current Services'!$B$7:$F$36,'Table of Current Services'!$E$5,FALSE)))</f>
        <v/>
      </c>
      <c r="L432" s="130" t="str">
        <f>IF('C. Consumer Service Detail'!$F432="","",IF(VLOOKUP('C. Consumer Service Detail'!$F432,'Table of Current Services'!$B$7:$F$36,'Table of Current Services'!$F$5,)="cost","Yes","No"))</f>
        <v/>
      </c>
      <c r="M432" s="130" t="str">
        <f>IFERROR(IF('C. Consumer Service Detail'!$K432="No Match","No",VLOOKUP('C. Consumer Service Detail'!$C432,'B. Consumer Budget'!$E$11:$F$2010,2,FALSE)),"")</f>
        <v/>
      </c>
      <c r="P432" s="77"/>
      <c r="Q432" s="77"/>
    </row>
    <row r="433" spans="2:17" x14ac:dyDescent="0.25">
      <c r="B433" s="186">
        <f t="shared" si="10"/>
        <v>423</v>
      </c>
      <c r="C433" s="183" t="str">
        <f t="array" ref="C433">IF(OR('C. Consumer Service Detail'!$D433="",'C. Consumer Service Detail'!$E433=""),"",INDEX('B. Consumer Budget'!$E$11:$E$2010,MATCH(1,IF('B. Consumer Budget'!$C$11:$C$2010='C. Consumer Service Detail'!$D433,IF('B. Consumer Budget'!$D$11:$D$2010='C. Consumer Service Detail'!$E433,1)),0)))</f>
        <v/>
      </c>
      <c r="D433" s="170"/>
      <c r="E433" s="81"/>
      <c r="F433" s="101"/>
      <c r="G433" s="197"/>
      <c r="H433" s="175" t="str">
        <f>IF('C. Consumer Service Detail'!$F433="","",IF('C. Consumer Service Detail'!$F433="",VLOOKUP('C. Consumer Service Detail'!$F433,'Table of Current Services'!$B$7:$F$36,'Table of Current Services'!$E$5,FALSE),VLOOKUP('C. Consumer Service Detail'!$F433,'Table of Current Services'!$B$7:$F$36,'Table of Current Services'!$D$5,FALSE)))</f>
        <v/>
      </c>
      <c r="I433" s="157"/>
      <c r="J433" s="146" t="str">
        <f t="shared" si="9"/>
        <v/>
      </c>
      <c r="K433" s="138" t="str">
        <f>IF('C. Consumer Service Detail'!$F433="","",IF('C. Consumer Service Detail'!$F433="",VLOOKUP('C. Consumer Service Detail'!$F433,'Table of Current Services'!$B$7:$F$36,'Table of Current Services'!$E$5,FALSE),VLOOKUP('C. Consumer Service Detail'!$F433,'Table of Current Services'!$B$7:$F$36,'Table of Current Services'!$E$5,FALSE)))</f>
        <v/>
      </c>
      <c r="L433" s="130" t="str">
        <f>IF('C. Consumer Service Detail'!$F433="","",IF(VLOOKUP('C. Consumer Service Detail'!$F433,'Table of Current Services'!$B$7:$F$36,'Table of Current Services'!$F$5,)="cost","Yes","No"))</f>
        <v/>
      </c>
      <c r="M433" s="130" t="str">
        <f>IFERROR(IF('C. Consumer Service Detail'!$K433="No Match","No",VLOOKUP('C. Consumer Service Detail'!$C433,'B. Consumer Budget'!$E$11:$F$2010,2,FALSE)),"")</f>
        <v/>
      </c>
      <c r="P433" s="77"/>
      <c r="Q433" s="77"/>
    </row>
    <row r="434" spans="2:17" x14ac:dyDescent="0.25">
      <c r="B434" s="186">
        <f t="shared" si="10"/>
        <v>424</v>
      </c>
      <c r="C434" s="183" t="str">
        <f t="array" ref="C434">IF(OR('C. Consumer Service Detail'!$D434="",'C. Consumer Service Detail'!$E434=""),"",INDEX('B. Consumer Budget'!$E$11:$E$2010,MATCH(1,IF('B. Consumer Budget'!$C$11:$C$2010='C. Consumer Service Detail'!$D434,IF('B. Consumer Budget'!$D$11:$D$2010='C. Consumer Service Detail'!$E434,1)),0)))</f>
        <v/>
      </c>
      <c r="D434" s="171"/>
      <c r="E434" s="79"/>
      <c r="F434" s="100"/>
      <c r="G434" s="196"/>
      <c r="H434" s="175" t="str">
        <f>IF('C. Consumer Service Detail'!$F434="","",IF('C. Consumer Service Detail'!$F434="",VLOOKUP('C. Consumer Service Detail'!$F434,'Table of Current Services'!$B$7:$F$36,'Table of Current Services'!$E$5,FALSE),VLOOKUP('C. Consumer Service Detail'!$F434,'Table of Current Services'!$B$7:$F$36,'Table of Current Services'!$D$5,FALSE)))</f>
        <v/>
      </c>
      <c r="I434" s="156"/>
      <c r="J434" s="146" t="str">
        <f t="shared" si="9"/>
        <v/>
      </c>
      <c r="K434" s="138" t="str">
        <f>IF('C. Consumer Service Detail'!$F434="","",IF('C. Consumer Service Detail'!$F434="",VLOOKUP('C. Consumer Service Detail'!$F434,'Table of Current Services'!$B$7:$F$36,'Table of Current Services'!$E$5,FALSE),VLOOKUP('C. Consumer Service Detail'!$F434,'Table of Current Services'!$B$7:$F$36,'Table of Current Services'!$E$5,FALSE)))</f>
        <v/>
      </c>
      <c r="L434" s="130" t="str">
        <f>IF('C. Consumer Service Detail'!$F434="","",IF(VLOOKUP('C. Consumer Service Detail'!$F434,'Table of Current Services'!$B$7:$F$36,'Table of Current Services'!$F$5,)="cost","Yes","No"))</f>
        <v/>
      </c>
      <c r="M434" s="130" t="str">
        <f>IFERROR(IF('C. Consumer Service Detail'!$K434="No Match","No",VLOOKUP('C. Consumer Service Detail'!$C434,'B. Consumer Budget'!$E$11:$F$2010,2,FALSE)),"")</f>
        <v/>
      </c>
      <c r="P434" s="77"/>
      <c r="Q434" s="77"/>
    </row>
    <row r="435" spans="2:17" x14ac:dyDescent="0.25">
      <c r="B435" s="186">
        <f t="shared" si="10"/>
        <v>425</v>
      </c>
      <c r="C435" s="183" t="str">
        <f t="array" ref="C435">IF(OR('C. Consumer Service Detail'!$D435="",'C. Consumer Service Detail'!$E435=""),"",INDEX('B. Consumer Budget'!$E$11:$E$2010,MATCH(1,IF('B. Consumer Budget'!$C$11:$C$2010='C. Consumer Service Detail'!$D435,IF('B. Consumer Budget'!$D$11:$D$2010='C. Consumer Service Detail'!$E435,1)),0)))</f>
        <v/>
      </c>
      <c r="D435" s="170"/>
      <c r="E435" s="81"/>
      <c r="F435" s="101"/>
      <c r="G435" s="197"/>
      <c r="H435" s="175" t="str">
        <f>IF('C. Consumer Service Detail'!$F435="","",IF('C. Consumer Service Detail'!$F435="",VLOOKUP('C. Consumer Service Detail'!$F435,'Table of Current Services'!$B$7:$F$36,'Table of Current Services'!$E$5,FALSE),VLOOKUP('C. Consumer Service Detail'!$F435,'Table of Current Services'!$B$7:$F$36,'Table of Current Services'!$D$5,FALSE)))</f>
        <v/>
      </c>
      <c r="I435" s="157"/>
      <c r="J435" s="146" t="str">
        <f t="shared" si="9"/>
        <v/>
      </c>
      <c r="K435" s="138" t="str">
        <f>IF('C. Consumer Service Detail'!$F435="","",IF('C. Consumer Service Detail'!$F435="",VLOOKUP('C. Consumer Service Detail'!$F435,'Table of Current Services'!$B$7:$F$36,'Table of Current Services'!$E$5,FALSE),VLOOKUP('C. Consumer Service Detail'!$F435,'Table of Current Services'!$B$7:$F$36,'Table of Current Services'!$E$5,FALSE)))</f>
        <v/>
      </c>
      <c r="L435" s="130" t="str">
        <f>IF('C. Consumer Service Detail'!$F435="","",IF(VLOOKUP('C. Consumer Service Detail'!$F435,'Table of Current Services'!$B$7:$F$36,'Table of Current Services'!$F$5,)="cost","Yes","No"))</f>
        <v/>
      </c>
      <c r="M435" s="130" t="str">
        <f>IFERROR(IF('C. Consumer Service Detail'!$K435="No Match","No",VLOOKUP('C. Consumer Service Detail'!$C435,'B. Consumer Budget'!$E$11:$F$2010,2,FALSE)),"")</f>
        <v/>
      </c>
      <c r="P435" s="77"/>
      <c r="Q435" s="77"/>
    </row>
    <row r="436" spans="2:17" x14ac:dyDescent="0.25">
      <c r="B436" s="186">
        <f t="shared" si="10"/>
        <v>426</v>
      </c>
      <c r="C436" s="183" t="str">
        <f t="array" ref="C436">IF(OR('C. Consumer Service Detail'!$D436="",'C. Consumer Service Detail'!$E436=""),"",INDEX('B. Consumer Budget'!$E$11:$E$2010,MATCH(1,IF('B. Consumer Budget'!$C$11:$C$2010='C. Consumer Service Detail'!$D436,IF('B. Consumer Budget'!$D$11:$D$2010='C. Consumer Service Detail'!$E436,1)),0)))</f>
        <v/>
      </c>
      <c r="D436" s="171"/>
      <c r="E436" s="79"/>
      <c r="F436" s="100"/>
      <c r="G436" s="196"/>
      <c r="H436" s="175" t="str">
        <f>IF('C. Consumer Service Detail'!$F436="","",IF('C. Consumer Service Detail'!$F436="",VLOOKUP('C. Consumer Service Detail'!$F436,'Table of Current Services'!$B$7:$F$36,'Table of Current Services'!$E$5,FALSE),VLOOKUP('C. Consumer Service Detail'!$F436,'Table of Current Services'!$B$7:$F$36,'Table of Current Services'!$D$5,FALSE)))</f>
        <v/>
      </c>
      <c r="I436" s="156"/>
      <c r="J436" s="146" t="str">
        <f t="shared" si="9"/>
        <v/>
      </c>
      <c r="K436" s="138" t="str">
        <f>IF('C. Consumer Service Detail'!$F436="","",IF('C. Consumer Service Detail'!$F436="",VLOOKUP('C. Consumer Service Detail'!$F436,'Table of Current Services'!$B$7:$F$36,'Table of Current Services'!$E$5,FALSE),VLOOKUP('C. Consumer Service Detail'!$F436,'Table of Current Services'!$B$7:$F$36,'Table of Current Services'!$E$5,FALSE)))</f>
        <v/>
      </c>
      <c r="L436" s="130" t="str">
        <f>IF('C. Consumer Service Detail'!$F436="","",IF(VLOOKUP('C. Consumer Service Detail'!$F436,'Table of Current Services'!$B$7:$F$36,'Table of Current Services'!$F$5,)="cost","Yes","No"))</f>
        <v/>
      </c>
      <c r="M436" s="130" t="str">
        <f>IFERROR(IF('C. Consumer Service Detail'!$K436="No Match","No",VLOOKUP('C. Consumer Service Detail'!$C436,'B. Consumer Budget'!$E$11:$F$2010,2,FALSE)),"")</f>
        <v/>
      </c>
      <c r="P436" s="77"/>
      <c r="Q436" s="77"/>
    </row>
    <row r="437" spans="2:17" x14ac:dyDescent="0.25">
      <c r="B437" s="186">
        <f t="shared" si="10"/>
        <v>427</v>
      </c>
      <c r="C437" s="183" t="str">
        <f t="array" ref="C437">IF(OR('C. Consumer Service Detail'!$D437="",'C. Consumer Service Detail'!$E437=""),"",INDEX('B. Consumer Budget'!$E$11:$E$2010,MATCH(1,IF('B. Consumer Budget'!$C$11:$C$2010='C. Consumer Service Detail'!$D437,IF('B. Consumer Budget'!$D$11:$D$2010='C. Consumer Service Detail'!$E437,1)),0)))</f>
        <v/>
      </c>
      <c r="D437" s="170"/>
      <c r="E437" s="81"/>
      <c r="F437" s="101"/>
      <c r="G437" s="197"/>
      <c r="H437" s="175" t="str">
        <f>IF('C. Consumer Service Detail'!$F437="","",IF('C. Consumer Service Detail'!$F437="",VLOOKUP('C. Consumer Service Detail'!$F437,'Table of Current Services'!$B$7:$F$36,'Table of Current Services'!$E$5,FALSE),VLOOKUP('C. Consumer Service Detail'!$F437,'Table of Current Services'!$B$7:$F$36,'Table of Current Services'!$D$5,FALSE)))</f>
        <v/>
      </c>
      <c r="I437" s="157"/>
      <c r="J437" s="146" t="str">
        <f t="shared" si="9"/>
        <v/>
      </c>
      <c r="K437" s="138" t="str">
        <f>IF('C. Consumer Service Detail'!$F437="","",IF('C. Consumer Service Detail'!$F437="",VLOOKUP('C. Consumer Service Detail'!$F437,'Table of Current Services'!$B$7:$F$36,'Table of Current Services'!$E$5,FALSE),VLOOKUP('C. Consumer Service Detail'!$F437,'Table of Current Services'!$B$7:$F$36,'Table of Current Services'!$E$5,FALSE)))</f>
        <v/>
      </c>
      <c r="L437" s="130" t="str">
        <f>IF('C. Consumer Service Detail'!$F437="","",IF(VLOOKUP('C. Consumer Service Detail'!$F437,'Table of Current Services'!$B$7:$F$36,'Table of Current Services'!$F$5,)="cost","Yes","No"))</f>
        <v/>
      </c>
      <c r="M437" s="130" t="str">
        <f>IFERROR(IF('C. Consumer Service Detail'!$K437="No Match","No",VLOOKUP('C. Consumer Service Detail'!$C437,'B. Consumer Budget'!$E$11:$F$2010,2,FALSE)),"")</f>
        <v/>
      </c>
      <c r="P437" s="77"/>
      <c r="Q437" s="77"/>
    </row>
    <row r="438" spans="2:17" x14ac:dyDescent="0.25">
      <c r="B438" s="186">
        <f t="shared" si="10"/>
        <v>428</v>
      </c>
      <c r="C438" s="183" t="str">
        <f t="array" ref="C438">IF(OR('C. Consumer Service Detail'!$D438="",'C. Consumer Service Detail'!$E438=""),"",INDEX('B. Consumer Budget'!$E$11:$E$2010,MATCH(1,IF('B. Consumer Budget'!$C$11:$C$2010='C. Consumer Service Detail'!$D438,IF('B. Consumer Budget'!$D$11:$D$2010='C. Consumer Service Detail'!$E438,1)),0)))</f>
        <v/>
      </c>
      <c r="D438" s="171"/>
      <c r="E438" s="79"/>
      <c r="F438" s="100"/>
      <c r="G438" s="196"/>
      <c r="H438" s="175" t="str">
        <f>IF('C. Consumer Service Detail'!$F438="","",IF('C. Consumer Service Detail'!$F438="",VLOOKUP('C. Consumer Service Detail'!$F438,'Table of Current Services'!$B$7:$F$36,'Table of Current Services'!$E$5,FALSE),VLOOKUP('C. Consumer Service Detail'!$F438,'Table of Current Services'!$B$7:$F$36,'Table of Current Services'!$D$5,FALSE)))</f>
        <v/>
      </c>
      <c r="I438" s="156"/>
      <c r="J438" s="146" t="str">
        <f t="shared" si="9"/>
        <v/>
      </c>
      <c r="K438" s="138" t="str">
        <f>IF('C. Consumer Service Detail'!$F438="","",IF('C. Consumer Service Detail'!$F438="",VLOOKUP('C. Consumer Service Detail'!$F438,'Table of Current Services'!$B$7:$F$36,'Table of Current Services'!$E$5,FALSE),VLOOKUP('C. Consumer Service Detail'!$F438,'Table of Current Services'!$B$7:$F$36,'Table of Current Services'!$E$5,FALSE)))</f>
        <v/>
      </c>
      <c r="L438" s="130" t="str">
        <f>IF('C. Consumer Service Detail'!$F438="","",IF(VLOOKUP('C. Consumer Service Detail'!$F438,'Table of Current Services'!$B$7:$F$36,'Table of Current Services'!$F$5,)="cost","Yes","No"))</f>
        <v/>
      </c>
      <c r="M438" s="130" t="str">
        <f>IFERROR(IF('C. Consumer Service Detail'!$K438="No Match","No",VLOOKUP('C. Consumer Service Detail'!$C438,'B. Consumer Budget'!$E$11:$F$2010,2,FALSE)),"")</f>
        <v/>
      </c>
      <c r="P438" s="77"/>
      <c r="Q438" s="77"/>
    </row>
    <row r="439" spans="2:17" x14ac:dyDescent="0.25">
      <c r="B439" s="186">
        <f t="shared" si="10"/>
        <v>429</v>
      </c>
      <c r="C439" s="183" t="str">
        <f t="array" ref="C439">IF(OR('C. Consumer Service Detail'!$D439="",'C. Consumer Service Detail'!$E439=""),"",INDEX('B. Consumer Budget'!$E$11:$E$2010,MATCH(1,IF('B. Consumer Budget'!$C$11:$C$2010='C. Consumer Service Detail'!$D439,IF('B. Consumer Budget'!$D$11:$D$2010='C. Consumer Service Detail'!$E439,1)),0)))</f>
        <v/>
      </c>
      <c r="D439" s="170"/>
      <c r="E439" s="81"/>
      <c r="F439" s="101"/>
      <c r="G439" s="197"/>
      <c r="H439" s="175" t="str">
        <f>IF('C. Consumer Service Detail'!$F439="","",IF('C. Consumer Service Detail'!$F439="",VLOOKUP('C. Consumer Service Detail'!$F439,'Table of Current Services'!$B$7:$F$36,'Table of Current Services'!$E$5,FALSE),VLOOKUP('C. Consumer Service Detail'!$F439,'Table of Current Services'!$B$7:$F$36,'Table of Current Services'!$D$5,FALSE)))</f>
        <v/>
      </c>
      <c r="I439" s="157"/>
      <c r="J439" s="146" t="str">
        <f t="shared" si="9"/>
        <v/>
      </c>
      <c r="K439" s="138" t="str">
        <f>IF('C. Consumer Service Detail'!$F439="","",IF('C. Consumer Service Detail'!$F439="",VLOOKUP('C. Consumer Service Detail'!$F439,'Table of Current Services'!$B$7:$F$36,'Table of Current Services'!$E$5,FALSE),VLOOKUP('C. Consumer Service Detail'!$F439,'Table of Current Services'!$B$7:$F$36,'Table of Current Services'!$E$5,FALSE)))</f>
        <v/>
      </c>
      <c r="L439" s="130" t="str">
        <f>IF('C. Consumer Service Detail'!$F439="","",IF(VLOOKUP('C. Consumer Service Detail'!$F439,'Table of Current Services'!$B$7:$F$36,'Table of Current Services'!$F$5,)="cost","Yes","No"))</f>
        <v/>
      </c>
      <c r="M439" s="130" t="str">
        <f>IFERROR(IF('C. Consumer Service Detail'!$K439="No Match","No",VLOOKUP('C. Consumer Service Detail'!$C439,'B. Consumer Budget'!$E$11:$F$2010,2,FALSE)),"")</f>
        <v/>
      </c>
      <c r="P439" s="77"/>
      <c r="Q439" s="77"/>
    </row>
    <row r="440" spans="2:17" x14ac:dyDescent="0.25">
      <c r="B440" s="186">
        <f t="shared" si="10"/>
        <v>430</v>
      </c>
      <c r="C440" s="183" t="str">
        <f t="array" ref="C440">IF(OR('C. Consumer Service Detail'!$D440="",'C. Consumer Service Detail'!$E440=""),"",INDEX('B. Consumer Budget'!$E$11:$E$2010,MATCH(1,IF('B. Consumer Budget'!$C$11:$C$2010='C. Consumer Service Detail'!$D440,IF('B. Consumer Budget'!$D$11:$D$2010='C. Consumer Service Detail'!$E440,1)),0)))</f>
        <v/>
      </c>
      <c r="D440" s="171"/>
      <c r="E440" s="79"/>
      <c r="F440" s="100"/>
      <c r="G440" s="196"/>
      <c r="H440" s="175" t="str">
        <f>IF('C. Consumer Service Detail'!$F440="","",IF('C. Consumer Service Detail'!$F440="",VLOOKUP('C. Consumer Service Detail'!$F440,'Table of Current Services'!$B$7:$F$36,'Table of Current Services'!$E$5,FALSE),VLOOKUP('C. Consumer Service Detail'!$F440,'Table of Current Services'!$B$7:$F$36,'Table of Current Services'!$D$5,FALSE)))</f>
        <v/>
      </c>
      <c r="I440" s="156"/>
      <c r="J440" s="146" t="str">
        <f t="shared" si="9"/>
        <v/>
      </c>
      <c r="K440" s="138" t="str">
        <f>IF('C. Consumer Service Detail'!$F440="","",IF('C. Consumer Service Detail'!$F440="",VLOOKUP('C. Consumer Service Detail'!$F440,'Table of Current Services'!$B$7:$F$36,'Table of Current Services'!$E$5,FALSE),VLOOKUP('C. Consumer Service Detail'!$F440,'Table of Current Services'!$B$7:$F$36,'Table of Current Services'!$E$5,FALSE)))</f>
        <v/>
      </c>
      <c r="L440" s="130" t="str">
        <f>IF('C. Consumer Service Detail'!$F440="","",IF(VLOOKUP('C. Consumer Service Detail'!$F440,'Table of Current Services'!$B$7:$F$36,'Table of Current Services'!$F$5,)="cost","Yes","No"))</f>
        <v/>
      </c>
      <c r="M440" s="130" t="str">
        <f>IFERROR(IF('C. Consumer Service Detail'!$K440="No Match","No",VLOOKUP('C. Consumer Service Detail'!$C440,'B. Consumer Budget'!$E$11:$F$2010,2,FALSE)),"")</f>
        <v/>
      </c>
      <c r="P440" s="77"/>
      <c r="Q440" s="77"/>
    </row>
    <row r="441" spans="2:17" x14ac:dyDescent="0.25">
      <c r="B441" s="186">
        <f t="shared" si="10"/>
        <v>431</v>
      </c>
      <c r="C441" s="183" t="str">
        <f t="array" ref="C441">IF(OR('C. Consumer Service Detail'!$D441="",'C. Consumer Service Detail'!$E441=""),"",INDEX('B. Consumer Budget'!$E$11:$E$2010,MATCH(1,IF('B. Consumer Budget'!$C$11:$C$2010='C. Consumer Service Detail'!$D441,IF('B. Consumer Budget'!$D$11:$D$2010='C. Consumer Service Detail'!$E441,1)),0)))</f>
        <v/>
      </c>
      <c r="D441" s="170"/>
      <c r="E441" s="81"/>
      <c r="F441" s="101"/>
      <c r="G441" s="197"/>
      <c r="H441" s="175" t="str">
        <f>IF('C. Consumer Service Detail'!$F441="","",IF('C. Consumer Service Detail'!$F441="",VLOOKUP('C. Consumer Service Detail'!$F441,'Table of Current Services'!$B$7:$F$36,'Table of Current Services'!$E$5,FALSE),VLOOKUP('C. Consumer Service Detail'!$F441,'Table of Current Services'!$B$7:$F$36,'Table of Current Services'!$D$5,FALSE)))</f>
        <v/>
      </c>
      <c r="I441" s="157"/>
      <c r="J441" s="146" t="str">
        <f t="shared" si="9"/>
        <v/>
      </c>
      <c r="K441" s="138" t="str">
        <f>IF('C. Consumer Service Detail'!$F441="","",IF('C. Consumer Service Detail'!$F441="",VLOOKUP('C. Consumer Service Detail'!$F441,'Table of Current Services'!$B$7:$F$36,'Table of Current Services'!$E$5,FALSE),VLOOKUP('C. Consumer Service Detail'!$F441,'Table of Current Services'!$B$7:$F$36,'Table of Current Services'!$E$5,FALSE)))</f>
        <v/>
      </c>
      <c r="L441" s="130" t="str">
        <f>IF('C. Consumer Service Detail'!$F441="","",IF(VLOOKUP('C. Consumer Service Detail'!$F441,'Table of Current Services'!$B$7:$F$36,'Table of Current Services'!$F$5,)="cost","Yes","No"))</f>
        <v/>
      </c>
      <c r="M441" s="130" t="str">
        <f>IFERROR(IF('C. Consumer Service Detail'!$K441="No Match","No",VLOOKUP('C. Consumer Service Detail'!$C441,'B. Consumer Budget'!$E$11:$F$2010,2,FALSE)),"")</f>
        <v/>
      </c>
      <c r="P441" s="77"/>
      <c r="Q441" s="77"/>
    </row>
    <row r="442" spans="2:17" x14ac:dyDescent="0.25">
      <c r="B442" s="186">
        <f t="shared" si="10"/>
        <v>432</v>
      </c>
      <c r="C442" s="183" t="str">
        <f t="array" ref="C442">IF(OR('C. Consumer Service Detail'!$D442="",'C. Consumer Service Detail'!$E442=""),"",INDEX('B. Consumer Budget'!$E$11:$E$2010,MATCH(1,IF('B. Consumer Budget'!$C$11:$C$2010='C. Consumer Service Detail'!$D442,IF('B. Consumer Budget'!$D$11:$D$2010='C. Consumer Service Detail'!$E442,1)),0)))</f>
        <v/>
      </c>
      <c r="D442" s="171"/>
      <c r="E442" s="79"/>
      <c r="F442" s="100"/>
      <c r="G442" s="196"/>
      <c r="H442" s="175" t="str">
        <f>IF('C. Consumer Service Detail'!$F442="","",IF('C. Consumer Service Detail'!$F442="",VLOOKUP('C. Consumer Service Detail'!$F442,'Table of Current Services'!$B$7:$F$36,'Table of Current Services'!$E$5,FALSE),VLOOKUP('C. Consumer Service Detail'!$F442,'Table of Current Services'!$B$7:$F$36,'Table of Current Services'!$D$5,FALSE)))</f>
        <v/>
      </c>
      <c r="I442" s="156"/>
      <c r="J442" s="146" t="str">
        <f t="shared" si="9"/>
        <v/>
      </c>
      <c r="K442" s="138" t="str">
        <f>IF('C. Consumer Service Detail'!$F442="","",IF('C. Consumer Service Detail'!$F442="",VLOOKUP('C. Consumer Service Detail'!$F442,'Table of Current Services'!$B$7:$F$36,'Table of Current Services'!$E$5,FALSE),VLOOKUP('C. Consumer Service Detail'!$F442,'Table of Current Services'!$B$7:$F$36,'Table of Current Services'!$E$5,FALSE)))</f>
        <v/>
      </c>
      <c r="L442" s="130" t="str">
        <f>IF('C. Consumer Service Detail'!$F442="","",IF(VLOOKUP('C. Consumer Service Detail'!$F442,'Table of Current Services'!$B$7:$F$36,'Table of Current Services'!$F$5,)="cost","Yes","No"))</f>
        <v/>
      </c>
      <c r="M442" s="130" t="str">
        <f>IFERROR(IF('C. Consumer Service Detail'!$K442="No Match","No",VLOOKUP('C. Consumer Service Detail'!$C442,'B. Consumer Budget'!$E$11:$F$2010,2,FALSE)),"")</f>
        <v/>
      </c>
      <c r="P442" s="77"/>
      <c r="Q442" s="77"/>
    </row>
    <row r="443" spans="2:17" x14ac:dyDescent="0.25">
      <c r="B443" s="186">
        <f t="shared" si="10"/>
        <v>433</v>
      </c>
      <c r="C443" s="183" t="str">
        <f t="array" ref="C443">IF(OR('C. Consumer Service Detail'!$D443="",'C. Consumer Service Detail'!$E443=""),"",INDEX('B. Consumer Budget'!$E$11:$E$2010,MATCH(1,IF('B. Consumer Budget'!$C$11:$C$2010='C. Consumer Service Detail'!$D443,IF('B. Consumer Budget'!$D$11:$D$2010='C. Consumer Service Detail'!$E443,1)),0)))</f>
        <v/>
      </c>
      <c r="D443" s="170"/>
      <c r="E443" s="81"/>
      <c r="F443" s="101"/>
      <c r="G443" s="197"/>
      <c r="H443" s="175" t="str">
        <f>IF('C. Consumer Service Detail'!$F443="","",IF('C. Consumer Service Detail'!$F443="",VLOOKUP('C. Consumer Service Detail'!$F443,'Table of Current Services'!$B$7:$F$36,'Table of Current Services'!$E$5,FALSE),VLOOKUP('C. Consumer Service Detail'!$F443,'Table of Current Services'!$B$7:$F$36,'Table of Current Services'!$D$5,FALSE)))</f>
        <v/>
      </c>
      <c r="I443" s="157"/>
      <c r="J443" s="146" t="str">
        <f t="shared" si="9"/>
        <v/>
      </c>
      <c r="K443" s="138" t="str">
        <f>IF('C. Consumer Service Detail'!$F443="","",IF('C. Consumer Service Detail'!$F443="",VLOOKUP('C. Consumer Service Detail'!$F443,'Table of Current Services'!$B$7:$F$36,'Table of Current Services'!$E$5,FALSE),VLOOKUP('C. Consumer Service Detail'!$F443,'Table of Current Services'!$B$7:$F$36,'Table of Current Services'!$E$5,FALSE)))</f>
        <v/>
      </c>
      <c r="L443" s="130" t="str">
        <f>IF('C. Consumer Service Detail'!$F443="","",IF(VLOOKUP('C. Consumer Service Detail'!$F443,'Table of Current Services'!$B$7:$F$36,'Table of Current Services'!$F$5,)="cost","Yes","No"))</f>
        <v/>
      </c>
      <c r="M443" s="130" t="str">
        <f>IFERROR(IF('C. Consumer Service Detail'!$K443="No Match","No",VLOOKUP('C. Consumer Service Detail'!$C443,'B. Consumer Budget'!$E$11:$F$2010,2,FALSE)),"")</f>
        <v/>
      </c>
      <c r="P443" s="77"/>
      <c r="Q443" s="77"/>
    </row>
    <row r="444" spans="2:17" x14ac:dyDescent="0.25">
      <c r="B444" s="186">
        <f t="shared" si="10"/>
        <v>434</v>
      </c>
      <c r="C444" s="183" t="str">
        <f t="array" ref="C444">IF(OR('C. Consumer Service Detail'!$D444="",'C. Consumer Service Detail'!$E444=""),"",INDEX('B. Consumer Budget'!$E$11:$E$2010,MATCH(1,IF('B. Consumer Budget'!$C$11:$C$2010='C. Consumer Service Detail'!$D444,IF('B. Consumer Budget'!$D$11:$D$2010='C. Consumer Service Detail'!$E444,1)),0)))</f>
        <v/>
      </c>
      <c r="D444" s="171"/>
      <c r="E444" s="79"/>
      <c r="F444" s="100"/>
      <c r="G444" s="196"/>
      <c r="H444" s="175" t="str">
        <f>IF('C. Consumer Service Detail'!$F444="","",IF('C. Consumer Service Detail'!$F444="",VLOOKUP('C. Consumer Service Detail'!$F444,'Table of Current Services'!$B$7:$F$36,'Table of Current Services'!$E$5,FALSE),VLOOKUP('C. Consumer Service Detail'!$F444,'Table of Current Services'!$B$7:$F$36,'Table of Current Services'!$D$5,FALSE)))</f>
        <v/>
      </c>
      <c r="I444" s="156"/>
      <c r="J444" s="146" t="str">
        <f t="shared" si="9"/>
        <v/>
      </c>
      <c r="K444" s="138" t="str">
        <f>IF('C. Consumer Service Detail'!$F444="","",IF('C. Consumer Service Detail'!$F444="",VLOOKUP('C. Consumer Service Detail'!$F444,'Table of Current Services'!$B$7:$F$36,'Table of Current Services'!$E$5,FALSE),VLOOKUP('C. Consumer Service Detail'!$F444,'Table of Current Services'!$B$7:$F$36,'Table of Current Services'!$E$5,FALSE)))</f>
        <v/>
      </c>
      <c r="L444" s="130" t="str">
        <f>IF('C. Consumer Service Detail'!$F444="","",IF(VLOOKUP('C. Consumer Service Detail'!$F444,'Table of Current Services'!$B$7:$F$36,'Table of Current Services'!$F$5,)="cost","Yes","No"))</f>
        <v/>
      </c>
      <c r="M444" s="130" t="str">
        <f>IFERROR(IF('C. Consumer Service Detail'!$K444="No Match","No",VLOOKUP('C. Consumer Service Detail'!$C444,'B. Consumer Budget'!$E$11:$F$2010,2,FALSE)),"")</f>
        <v/>
      </c>
      <c r="P444" s="77"/>
      <c r="Q444" s="77"/>
    </row>
    <row r="445" spans="2:17" x14ac:dyDescent="0.25">
      <c r="B445" s="186">
        <f t="shared" si="10"/>
        <v>435</v>
      </c>
      <c r="C445" s="183" t="str">
        <f t="array" ref="C445">IF(OR('C. Consumer Service Detail'!$D445="",'C. Consumer Service Detail'!$E445=""),"",INDEX('B. Consumer Budget'!$E$11:$E$2010,MATCH(1,IF('B. Consumer Budget'!$C$11:$C$2010='C. Consumer Service Detail'!$D445,IF('B. Consumer Budget'!$D$11:$D$2010='C. Consumer Service Detail'!$E445,1)),0)))</f>
        <v/>
      </c>
      <c r="D445" s="170"/>
      <c r="E445" s="81"/>
      <c r="F445" s="101"/>
      <c r="G445" s="197"/>
      <c r="H445" s="175" t="str">
        <f>IF('C. Consumer Service Detail'!$F445="","",IF('C. Consumer Service Detail'!$F445="",VLOOKUP('C. Consumer Service Detail'!$F445,'Table of Current Services'!$B$7:$F$36,'Table of Current Services'!$E$5,FALSE),VLOOKUP('C. Consumer Service Detail'!$F445,'Table of Current Services'!$B$7:$F$36,'Table of Current Services'!$D$5,FALSE)))</f>
        <v/>
      </c>
      <c r="I445" s="157"/>
      <c r="J445" s="146" t="str">
        <f t="shared" si="9"/>
        <v/>
      </c>
      <c r="K445" s="138" t="str">
        <f>IF('C. Consumer Service Detail'!$F445="","",IF('C. Consumer Service Detail'!$F445="",VLOOKUP('C. Consumer Service Detail'!$F445,'Table of Current Services'!$B$7:$F$36,'Table of Current Services'!$E$5,FALSE),VLOOKUP('C. Consumer Service Detail'!$F445,'Table of Current Services'!$B$7:$F$36,'Table of Current Services'!$E$5,FALSE)))</f>
        <v/>
      </c>
      <c r="L445" s="130" t="str">
        <f>IF('C. Consumer Service Detail'!$F445="","",IF(VLOOKUP('C. Consumer Service Detail'!$F445,'Table of Current Services'!$B$7:$F$36,'Table of Current Services'!$F$5,)="cost","Yes","No"))</f>
        <v/>
      </c>
      <c r="M445" s="130" t="str">
        <f>IFERROR(IF('C. Consumer Service Detail'!$K445="No Match","No",VLOOKUP('C. Consumer Service Detail'!$C445,'B. Consumer Budget'!$E$11:$F$2010,2,FALSE)),"")</f>
        <v/>
      </c>
      <c r="P445" s="77"/>
      <c r="Q445" s="77"/>
    </row>
    <row r="446" spans="2:17" x14ac:dyDescent="0.25">
      <c r="B446" s="186">
        <f t="shared" si="10"/>
        <v>436</v>
      </c>
      <c r="C446" s="183" t="str">
        <f t="array" ref="C446">IF(OR('C. Consumer Service Detail'!$D446="",'C. Consumer Service Detail'!$E446=""),"",INDEX('B. Consumer Budget'!$E$11:$E$2010,MATCH(1,IF('B. Consumer Budget'!$C$11:$C$2010='C. Consumer Service Detail'!$D446,IF('B. Consumer Budget'!$D$11:$D$2010='C. Consumer Service Detail'!$E446,1)),0)))</f>
        <v/>
      </c>
      <c r="D446" s="171"/>
      <c r="E446" s="79"/>
      <c r="F446" s="100"/>
      <c r="G446" s="196"/>
      <c r="H446" s="175" t="str">
        <f>IF('C. Consumer Service Detail'!$F446="","",IF('C. Consumer Service Detail'!$F446="",VLOOKUP('C. Consumer Service Detail'!$F446,'Table of Current Services'!$B$7:$F$36,'Table of Current Services'!$E$5,FALSE),VLOOKUP('C. Consumer Service Detail'!$F446,'Table of Current Services'!$B$7:$F$36,'Table of Current Services'!$D$5,FALSE)))</f>
        <v/>
      </c>
      <c r="I446" s="156"/>
      <c r="J446" s="146" t="str">
        <f t="shared" si="9"/>
        <v/>
      </c>
      <c r="K446" s="138" t="str">
        <f>IF('C. Consumer Service Detail'!$F446="","",IF('C. Consumer Service Detail'!$F446="",VLOOKUP('C. Consumer Service Detail'!$F446,'Table of Current Services'!$B$7:$F$36,'Table of Current Services'!$E$5,FALSE),VLOOKUP('C. Consumer Service Detail'!$F446,'Table of Current Services'!$B$7:$F$36,'Table of Current Services'!$E$5,FALSE)))</f>
        <v/>
      </c>
      <c r="L446" s="130" t="str">
        <f>IF('C. Consumer Service Detail'!$F446="","",IF(VLOOKUP('C. Consumer Service Detail'!$F446,'Table of Current Services'!$B$7:$F$36,'Table of Current Services'!$F$5,)="cost","Yes","No"))</f>
        <v/>
      </c>
      <c r="M446" s="130" t="str">
        <f>IFERROR(IF('C. Consumer Service Detail'!$K446="No Match","No",VLOOKUP('C. Consumer Service Detail'!$C446,'B. Consumer Budget'!$E$11:$F$2010,2,FALSE)),"")</f>
        <v/>
      </c>
      <c r="P446" s="77"/>
      <c r="Q446" s="77"/>
    </row>
    <row r="447" spans="2:17" x14ac:dyDescent="0.25">
      <c r="B447" s="186">
        <f t="shared" si="10"/>
        <v>437</v>
      </c>
      <c r="C447" s="183" t="str">
        <f t="array" ref="C447">IF(OR('C. Consumer Service Detail'!$D447="",'C. Consumer Service Detail'!$E447=""),"",INDEX('B. Consumer Budget'!$E$11:$E$2010,MATCH(1,IF('B. Consumer Budget'!$C$11:$C$2010='C. Consumer Service Detail'!$D447,IF('B. Consumer Budget'!$D$11:$D$2010='C. Consumer Service Detail'!$E447,1)),0)))</f>
        <v/>
      </c>
      <c r="D447" s="170"/>
      <c r="E447" s="81"/>
      <c r="F447" s="101"/>
      <c r="G447" s="197"/>
      <c r="H447" s="175" t="str">
        <f>IF('C. Consumer Service Detail'!$F447="","",IF('C. Consumer Service Detail'!$F447="",VLOOKUP('C. Consumer Service Detail'!$F447,'Table of Current Services'!$B$7:$F$36,'Table of Current Services'!$E$5,FALSE),VLOOKUP('C. Consumer Service Detail'!$F447,'Table of Current Services'!$B$7:$F$36,'Table of Current Services'!$D$5,FALSE)))</f>
        <v/>
      </c>
      <c r="I447" s="157"/>
      <c r="J447" s="146" t="str">
        <f t="shared" si="9"/>
        <v/>
      </c>
      <c r="K447" s="138" t="str">
        <f>IF('C. Consumer Service Detail'!$F447="","",IF('C. Consumer Service Detail'!$F447="",VLOOKUP('C. Consumer Service Detail'!$F447,'Table of Current Services'!$B$7:$F$36,'Table of Current Services'!$E$5,FALSE),VLOOKUP('C. Consumer Service Detail'!$F447,'Table of Current Services'!$B$7:$F$36,'Table of Current Services'!$E$5,FALSE)))</f>
        <v/>
      </c>
      <c r="L447" s="130" t="str">
        <f>IF('C. Consumer Service Detail'!$F447="","",IF(VLOOKUP('C. Consumer Service Detail'!$F447,'Table of Current Services'!$B$7:$F$36,'Table of Current Services'!$F$5,)="cost","Yes","No"))</f>
        <v/>
      </c>
      <c r="M447" s="130" t="str">
        <f>IFERROR(IF('C. Consumer Service Detail'!$K447="No Match","No",VLOOKUP('C. Consumer Service Detail'!$C447,'B. Consumer Budget'!$E$11:$F$2010,2,FALSE)),"")</f>
        <v/>
      </c>
      <c r="P447" s="77"/>
      <c r="Q447" s="77"/>
    </row>
    <row r="448" spans="2:17" x14ac:dyDescent="0.25">
      <c r="B448" s="186">
        <f t="shared" si="10"/>
        <v>438</v>
      </c>
      <c r="C448" s="183" t="str">
        <f t="array" ref="C448">IF(OR('C. Consumer Service Detail'!$D448="",'C. Consumer Service Detail'!$E448=""),"",INDEX('B. Consumer Budget'!$E$11:$E$2010,MATCH(1,IF('B. Consumer Budget'!$C$11:$C$2010='C. Consumer Service Detail'!$D448,IF('B. Consumer Budget'!$D$11:$D$2010='C. Consumer Service Detail'!$E448,1)),0)))</f>
        <v/>
      </c>
      <c r="D448" s="171"/>
      <c r="E448" s="79"/>
      <c r="F448" s="100"/>
      <c r="G448" s="196"/>
      <c r="H448" s="175" t="str">
        <f>IF('C. Consumer Service Detail'!$F448="","",IF('C. Consumer Service Detail'!$F448="",VLOOKUP('C. Consumer Service Detail'!$F448,'Table of Current Services'!$B$7:$F$36,'Table of Current Services'!$E$5,FALSE),VLOOKUP('C. Consumer Service Detail'!$F448,'Table of Current Services'!$B$7:$F$36,'Table of Current Services'!$D$5,FALSE)))</f>
        <v/>
      </c>
      <c r="I448" s="156"/>
      <c r="J448" s="146" t="str">
        <f t="shared" si="9"/>
        <v/>
      </c>
      <c r="K448" s="138" t="str">
        <f>IF('C. Consumer Service Detail'!$F448="","",IF('C. Consumer Service Detail'!$F448="",VLOOKUP('C. Consumer Service Detail'!$F448,'Table of Current Services'!$B$7:$F$36,'Table of Current Services'!$E$5,FALSE),VLOOKUP('C. Consumer Service Detail'!$F448,'Table of Current Services'!$B$7:$F$36,'Table of Current Services'!$E$5,FALSE)))</f>
        <v/>
      </c>
      <c r="L448" s="130" t="str">
        <f>IF('C. Consumer Service Detail'!$F448="","",IF(VLOOKUP('C. Consumer Service Detail'!$F448,'Table of Current Services'!$B$7:$F$36,'Table of Current Services'!$F$5,)="cost","Yes","No"))</f>
        <v/>
      </c>
      <c r="M448" s="130" t="str">
        <f>IFERROR(IF('C. Consumer Service Detail'!$K448="No Match","No",VLOOKUP('C. Consumer Service Detail'!$C448,'B. Consumer Budget'!$E$11:$F$2010,2,FALSE)),"")</f>
        <v/>
      </c>
      <c r="P448" s="77"/>
      <c r="Q448" s="77"/>
    </row>
    <row r="449" spans="2:17" x14ac:dyDescent="0.25">
      <c r="B449" s="186">
        <f t="shared" si="10"/>
        <v>439</v>
      </c>
      <c r="C449" s="183" t="str">
        <f t="array" ref="C449">IF(OR('C. Consumer Service Detail'!$D449="",'C. Consumer Service Detail'!$E449=""),"",INDEX('B. Consumer Budget'!$E$11:$E$2010,MATCH(1,IF('B. Consumer Budget'!$C$11:$C$2010='C. Consumer Service Detail'!$D449,IF('B. Consumer Budget'!$D$11:$D$2010='C. Consumer Service Detail'!$E449,1)),0)))</f>
        <v/>
      </c>
      <c r="D449" s="170"/>
      <c r="E449" s="81"/>
      <c r="F449" s="101"/>
      <c r="G449" s="197"/>
      <c r="H449" s="175" t="str">
        <f>IF('C. Consumer Service Detail'!$F449="","",IF('C. Consumer Service Detail'!$F449="",VLOOKUP('C. Consumer Service Detail'!$F449,'Table of Current Services'!$B$7:$F$36,'Table of Current Services'!$E$5,FALSE),VLOOKUP('C. Consumer Service Detail'!$F449,'Table of Current Services'!$B$7:$F$36,'Table of Current Services'!$D$5,FALSE)))</f>
        <v/>
      </c>
      <c r="I449" s="157"/>
      <c r="J449" s="146" t="str">
        <f t="shared" si="9"/>
        <v/>
      </c>
      <c r="K449" s="138" t="str">
        <f>IF('C. Consumer Service Detail'!$F449="","",IF('C. Consumer Service Detail'!$F449="",VLOOKUP('C. Consumer Service Detail'!$F449,'Table of Current Services'!$B$7:$F$36,'Table of Current Services'!$E$5,FALSE),VLOOKUP('C. Consumer Service Detail'!$F449,'Table of Current Services'!$B$7:$F$36,'Table of Current Services'!$E$5,FALSE)))</f>
        <v/>
      </c>
      <c r="L449" s="130" t="str">
        <f>IF('C. Consumer Service Detail'!$F449="","",IF(VLOOKUP('C. Consumer Service Detail'!$F449,'Table of Current Services'!$B$7:$F$36,'Table of Current Services'!$F$5,)="cost","Yes","No"))</f>
        <v/>
      </c>
      <c r="M449" s="130" t="str">
        <f>IFERROR(IF('C. Consumer Service Detail'!$K449="No Match","No",VLOOKUP('C. Consumer Service Detail'!$C449,'B. Consumer Budget'!$E$11:$F$2010,2,FALSE)),"")</f>
        <v/>
      </c>
      <c r="P449" s="77"/>
      <c r="Q449" s="77"/>
    </row>
    <row r="450" spans="2:17" x14ac:dyDescent="0.25">
      <c r="B450" s="186">
        <f t="shared" si="10"/>
        <v>440</v>
      </c>
      <c r="C450" s="183" t="str">
        <f t="array" ref="C450">IF(OR('C. Consumer Service Detail'!$D450="",'C. Consumer Service Detail'!$E450=""),"",INDEX('B. Consumer Budget'!$E$11:$E$2010,MATCH(1,IF('B. Consumer Budget'!$C$11:$C$2010='C. Consumer Service Detail'!$D450,IF('B. Consumer Budget'!$D$11:$D$2010='C. Consumer Service Detail'!$E450,1)),0)))</f>
        <v/>
      </c>
      <c r="D450" s="171"/>
      <c r="E450" s="79"/>
      <c r="F450" s="100"/>
      <c r="G450" s="196"/>
      <c r="H450" s="175" t="str">
        <f>IF('C. Consumer Service Detail'!$F450="","",IF('C. Consumer Service Detail'!$F450="",VLOOKUP('C. Consumer Service Detail'!$F450,'Table of Current Services'!$B$7:$F$36,'Table of Current Services'!$E$5,FALSE),VLOOKUP('C. Consumer Service Detail'!$F450,'Table of Current Services'!$B$7:$F$36,'Table of Current Services'!$D$5,FALSE)))</f>
        <v/>
      </c>
      <c r="I450" s="156"/>
      <c r="J450" s="146" t="str">
        <f t="shared" si="9"/>
        <v/>
      </c>
      <c r="K450" s="138" t="str">
        <f>IF('C. Consumer Service Detail'!$F450="","",IF('C. Consumer Service Detail'!$F450="",VLOOKUP('C. Consumer Service Detail'!$F450,'Table of Current Services'!$B$7:$F$36,'Table of Current Services'!$E$5,FALSE),VLOOKUP('C. Consumer Service Detail'!$F450,'Table of Current Services'!$B$7:$F$36,'Table of Current Services'!$E$5,FALSE)))</f>
        <v/>
      </c>
      <c r="L450" s="130" t="str">
        <f>IF('C. Consumer Service Detail'!$F450="","",IF(VLOOKUP('C. Consumer Service Detail'!$F450,'Table of Current Services'!$B$7:$F$36,'Table of Current Services'!$F$5,)="cost","Yes","No"))</f>
        <v/>
      </c>
      <c r="M450" s="130" t="str">
        <f>IFERROR(IF('C. Consumer Service Detail'!$K450="No Match","No",VLOOKUP('C. Consumer Service Detail'!$C450,'B. Consumer Budget'!$E$11:$F$2010,2,FALSE)),"")</f>
        <v/>
      </c>
      <c r="P450" s="77"/>
      <c r="Q450" s="77"/>
    </row>
    <row r="451" spans="2:17" x14ac:dyDescent="0.25">
      <c r="B451" s="186">
        <f t="shared" si="10"/>
        <v>441</v>
      </c>
      <c r="C451" s="183" t="str">
        <f t="array" ref="C451">IF(OR('C. Consumer Service Detail'!$D451="",'C. Consumer Service Detail'!$E451=""),"",INDEX('B. Consumer Budget'!$E$11:$E$2010,MATCH(1,IF('B. Consumer Budget'!$C$11:$C$2010='C. Consumer Service Detail'!$D451,IF('B. Consumer Budget'!$D$11:$D$2010='C. Consumer Service Detail'!$E451,1)),0)))</f>
        <v/>
      </c>
      <c r="D451" s="170"/>
      <c r="E451" s="81"/>
      <c r="F451" s="101"/>
      <c r="G451" s="197"/>
      <c r="H451" s="175" t="str">
        <f>IF('C. Consumer Service Detail'!$F451="","",IF('C. Consumer Service Detail'!$F451="",VLOOKUP('C. Consumer Service Detail'!$F451,'Table of Current Services'!$B$7:$F$36,'Table of Current Services'!$E$5,FALSE),VLOOKUP('C. Consumer Service Detail'!$F451,'Table of Current Services'!$B$7:$F$36,'Table of Current Services'!$D$5,FALSE)))</f>
        <v/>
      </c>
      <c r="I451" s="157"/>
      <c r="J451" s="146" t="str">
        <f t="shared" si="9"/>
        <v/>
      </c>
      <c r="K451" s="138" t="str">
        <f>IF('C. Consumer Service Detail'!$F451="","",IF('C. Consumer Service Detail'!$F451="",VLOOKUP('C. Consumer Service Detail'!$F451,'Table of Current Services'!$B$7:$F$36,'Table of Current Services'!$E$5,FALSE),VLOOKUP('C. Consumer Service Detail'!$F451,'Table of Current Services'!$B$7:$F$36,'Table of Current Services'!$E$5,FALSE)))</f>
        <v/>
      </c>
      <c r="L451" s="130" t="str">
        <f>IF('C. Consumer Service Detail'!$F451="","",IF(VLOOKUP('C. Consumer Service Detail'!$F451,'Table of Current Services'!$B$7:$F$36,'Table of Current Services'!$F$5,)="cost","Yes","No"))</f>
        <v/>
      </c>
      <c r="M451" s="130" t="str">
        <f>IFERROR(IF('C. Consumer Service Detail'!$K451="No Match","No",VLOOKUP('C. Consumer Service Detail'!$C451,'B. Consumer Budget'!$E$11:$F$2010,2,FALSE)),"")</f>
        <v/>
      </c>
      <c r="P451" s="77"/>
      <c r="Q451" s="77"/>
    </row>
    <row r="452" spans="2:17" x14ac:dyDescent="0.25">
      <c r="B452" s="186">
        <f t="shared" si="10"/>
        <v>442</v>
      </c>
      <c r="C452" s="183" t="str">
        <f t="array" ref="C452">IF(OR('C. Consumer Service Detail'!$D452="",'C. Consumer Service Detail'!$E452=""),"",INDEX('B. Consumer Budget'!$E$11:$E$2010,MATCH(1,IF('B. Consumer Budget'!$C$11:$C$2010='C. Consumer Service Detail'!$D452,IF('B. Consumer Budget'!$D$11:$D$2010='C. Consumer Service Detail'!$E452,1)),0)))</f>
        <v/>
      </c>
      <c r="D452" s="171"/>
      <c r="E452" s="79"/>
      <c r="F452" s="100"/>
      <c r="G452" s="196"/>
      <c r="H452" s="175" t="str">
        <f>IF('C. Consumer Service Detail'!$F452="","",IF('C. Consumer Service Detail'!$F452="",VLOOKUP('C. Consumer Service Detail'!$F452,'Table of Current Services'!$B$7:$F$36,'Table of Current Services'!$E$5,FALSE),VLOOKUP('C. Consumer Service Detail'!$F452,'Table of Current Services'!$B$7:$F$36,'Table of Current Services'!$D$5,FALSE)))</f>
        <v/>
      </c>
      <c r="I452" s="156"/>
      <c r="J452" s="146" t="str">
        <f t="shared" si="9"/>
        <v/>
      </c>
      <c r="K452" s="138" t="str">
        <f>IF('C. Consumer Service Detail'!$F452="","",IF('C. Consumer Service Detail'!$F452="",VLOOKUP('C. Consumer Service Detail'!$F452,'Table of Current Services'!$B$7:$F$36,'Table of Current Services'!$E$5,FALSE),VLOOKUP('C. Consumer Service Detail'!$F452,'Table of Current Services'!$B$7:$F$36,'Table of Current Services'!$E$5,FALSE)))</f>
        <v/>
      </c>
      <c r="L452" s="130" t="str">
        <f>IF('C. Consumer Service Detail'!$F452="","",IF(VLOOKUP('C. Consumer Service Detail'!$F452,'Table of Current Services'!$B$7:$F$36,'Table of Current Services'!$F$5,)="cost","Yes","No"))</f>
        <v/>
      </c>
      <c r="M452" s="130" t="str">
        <f>IFERROR(IF('C. Consumer Service Detail'!$K452="No Match","No",VLOOKUP('C. Consumer Service Detail'!$C452,'B. Consumer Budget'!$E$11:$F$2010,2,FALSE)),"")</f>
        <v/>
      </c>
      <c r="P452" s="77"/>
      <c r="Q452" s="77"/>
    </row>
    <row r="453" spans="2:17" x14ac:dyDescent="0.25">
      <c r="B453" s="186">
        <f t="shared" si="10"/>
        <v>443</v>
      </c>
      <c r="C453" s="183" t="str">
        <f t="array" ref="C453">IF(OR('C. Consumer Service Detail'!$D453="",'C. Consumer Service Detail'!$E453=""),"",INDEX('B. Consumer Budget'!$E$11:$E$2010,MATCH(1,IF('B. Consumer Budget'!$C$11:$C$2010='C. Consumer Service Detail'!$D453,IF('B. Consumer Budget'!$D$11:$D$2010='C. Consumer Service Detail'!$E453,1)),0)))</f>
        <v/>
      </c>
      <c r="D453" s="170"/>
      <c r="E453" s="81"/>
      <c r="F453" s="101"/>
      <c r="G453" s="197"/>
      <c r="H453" s="175" t="str">
        <f>IF('C. Consumer Service Detail'!$F453="","",IF('C. Consumer Service Detail'!$F453="",VLOOKUP('C. Consumer Service Detail'!$F453,'Table of Current Services'!$B$7:$F$36,'Table of Current Services'!$E$5,FALSE),VLOOKUP('C. Consumer Service Detail'!$F453,'Table of Current Services'!$B$7:$F$36,'Table of Current Services'!$D$5,FALSE)))</f>
        <v/>
      </c>
      <c r="I453" s="157"/>
      <c r="J453" s="146" t="str">
        <f t="shared" si="9"/>
        <v/>
      </c>
      <c r="K453" s="138" t="str">
        <f>IF('C. Consumer Service Detail'!$F453="","",IF('C. Consumer Service Detail'!$F453="",VLOOKUP('C. Consumer Service Detail'!$F453,'Table of Current Services'!$B$7:$F$36,'Table of Current Services'!$E$5,FALSE),VLOOKUP('C. Consumer Service Detail'!$F453,'Table of Current Services'!$B$7:$F$36,'Table of Current Services'!$E$5,FALSE)))</f>
        <v/>
      </c>
      <c r="L453" s="130" t="str">
        <f>IF('C. Consumer Service Detail'!$F453="","",IF(VLOOKUP('C. Consumer Service Detail'!$F453,'Table of Current Services'!$B$7:$F$36,'Table of Current Services'!$F$5,)="cost","Yes","No"))</f>
        <v/>
      </c>
      <c r="M453" s="130" t="str">
        <f>IFERROR(IF('C. Consumer Service Detail'!$K453="No Match","No",VLOOKUP('C. Consumer Service Detail'!$C453,'B. Consumer Budget'!$E$11:$F$2010,2,FALSE)),"")</f>
        <v/>
      </c>
      <c r="P453" s="77"/>
      <c r="Q453" s="77"/>
    </row>
    <row r="454" spans="2:17" x14ac:dyDescent="0.25">
      <c r="B454" s="186">
        <f t="shared" si="10"/>
        <v>444</v>
      </c>
      <c r="C454" s="183" t="str">
        <f t="array" ref="C454">IF(OR('C. Consumer Service Detail'!$D454="",'C. Consumer Service Detail'!$E454=""),"",INDEX('B. Consumer Budget'!$E$11:$E$2010,MATCH(1,IF('B. Consumer Budget'!$C$11:$C$2010='C. Consumer Service Detail'!$D454,IF('B. Consumer Budget'!$D$11:$D$2010='C. Consumer Service Detail'!$E454,1)),0)))</f>
        <v/>
      </c>
      <c r="D454" s="171"/>
      <c r="E454" s="79"/>
      <c r="F454" s="100"/>
      <c r="G454" s="196"/>
      <c r="H454" s="175" t="str">
        <f>IF('C. Consumer Service Detail'!$F454="","",IF('C. Consumer Service Detail'!$F454="",VLOOKUP('C. Consumer Service Detail'!$F454,'Table of Current Services'!$B$7:$F$36,'Table of Current Services'!$E$5,FALSE),VLOOKUP('C. Consumer Service Detail'!$F454,'Table of Current Services'!$B$7:$F$36,'Table of Current Services'!$D$5,FALSE)))</f>
        <v/>
      </c>
      <c r="I454" s="156"/>
      <c r="J454" s="146" t="str">
        <f t="shared" si="9"/>
        <v/>
      </c>
      <c r="K454" s="138" t="str">
        <f>IF('C. Consumer Service Detail'!$F454="","",IF('C. Consumer Service Detail'!$F454="",VLOOKUP('C. Consumer Service Detail'!$F454,'Table of Current Services'!$B$7:$F$36,'Table of Current Services'!$E$5,FALSE),VLOOKUP('C. Consumer Service Detail'!$F454,'Table of Current Services'!$B$7:$F$36,'Table of Current Services'!$E$5,FALSE)))</f>
        <v/>
      </c>
      <c r="L454" s="130" t="str">
        <f>IF('C. Consumer Service Detail'!$F454="","",IF(VLOOKUP('C. Consumer Service Detail'!$F454,'Table of Current Services'!$B$7:$F$36,'Table of Current Services'!$F$5,)="cost","Yes","No"))</f>
        <v/>
      </c>
      <c r="M454" s="130" t="str">
        <f>IFERROR(IF('C. Consumer Service Detail'!$K454="No Match","No",VLOOKUP('C. Consumer Service Detail'!$C454,'B. Consumer Budget'!$E$11:$F$2010,2,FALSE)),"")</f>
        <v/>
      </c>
      <c r="P454" s="77"/>
      <c r="Q454" s="77"/>
    </row>
    <row r="455" spans="2:17" x14ac:dyDescent="0.25">
      <c r="B455" s="186">
        <f t="shared" si="10"/>
        <v>445</v>
      </c>
      <c r="C455" s="183" t="str">
        <f t="array" ref="C455">IF(OR('C. Consumer Service Detail'!$D455="",'C. Consumer Service Detail'!$E455=""),"",INDEX('B. Consumer Budget'!$E$11:$E$2010,MATCH(1,IF('B. Consumer Budget'!$C$11:$C$2010='C. Consumer Service Detail'!$D455,IF('B. Consumer Budget'!$D$11:$D$2010='C. Consumer Service Detail'!$E455,1)),0)))</f>
        <v/>
      </c>
      <c r="D455" s="170"/>
      <c r="E455" s="81"/>
      <c r="F455" s="101"/>
      <c r="G455" s="197"/>
      <c r="H455" s="175" t="str">
        <f>IF('C. Consumer Service Detail'!$F455="","",IF('C. Consumer Service Detail'!$F455="",VLOOKUP('C. Consumer Service Detail'!$F455,'Table of Current Services'!$B$7:$F$36,'Table of Current Services'!$E$5,FALSE),VLOOKUP('C. Consumer Service Detail'!$F455,'Table of Current Services'!$B$7:$F$36,'Table of Current Services'!$D$5,FALSE)))</f>
        <v/>
      </c>
      <c r="I455" s="157"/>
      <c r="J455" s="146" t="str">
        <f t="shared" si="9"/>
        <v/>
      </c>
      <c r="K455" s="138" t="str">
        <f>IF('C. Consumer Service Detail'!$F455="","",IF('C. Consumer Service Detail'!$F455="",VLOOKUP('C. Consumer Service Detail'!$F455,'Table of Current Services'!$B$7:$F$36,'Table of Current Services'!$E$5,FALSE),VLOOKUP('C. Consumer Service Detail'!$F455,'Table of Current Services'!$B$7:$F$36,'Table of Current Services'!$E$5,FALSE)))</f>
        <v/>
      </c>
      <c r="L455" s="130" t="str">
        <f>IF('C. Consumer Service Detail'!$F455="","",IF(VLOOKUP('C. Consumer Service Detail'!$F455,'Table of Current Services'!$B$7:$F$36,'Table of Current Services'!$F$5,)="cost","Yes","No"))</f>
        <v/>
      </c>
      <c r="M455" s="130" t="str">
        <f>IFERROR(IF('C. Consumer Service Detail'!$K455="No Match","No",VLOOKUP('C. Consumer Service Detail'!$C455,'B. Consumer Budget'!$E$11:$F$2010,2,FALSE)),"")</f>
        <v/>
      </c>
      <c r="P455" s="77"/>
      <c r="Q455" s="77"/>
    </row>
    <row r="456" spans="2:17" x14ac:dyDescent="0.25">
      <c r="B456" s="186">
        <f t="shared" si="10"/>
        <v>446</v>
      </c>
      <c r="C456" s="183" t="str">
        <f t="array" ref="C456">IF(OR('C. Consumer Service Detail'!$D456="",'C. Consumer Service Detail'!$E456=""),"",INDEX('B. Consumer Budget'!$E$11:$E$2010,MATCH(1,IF('B. Consumer Budget'!$C$11:$C$2010='C. Consumer Service Detail'!$D456,IF('B. Consumer Budget'!$D$11:$D$2010='C. Consumer Service Detail'!$E456,1)),0)))</f>
        <v/>
      </c>
      <c r="D456" s="171"/>
      <c r="E456" s="79"/>
      <c r="F456" s="100"/>
      <c r="G456" s="196"/>
      <c r="H456" s="175" t="str">
        <f>IF('C. Consumer Service Detail'!$F456="","",IF('C. Consumer Service Detail'!$F456="",VLOOKUP('C. Consumer Service Detail'!$F456,'Table of Current Services'!$B$7:$F$36,'Table of Current Services'!$E$5,FALSE),VLOOKUP('C. Consumer Service Detail'!$F456,'Table of Current Services'!$B$7:$F$36,'Table of Current Services'!$D$5,FALSE)))</f>
        <v/>
      </c>
      <c r="I456" s="156"/>
      <c r="J456" s="146" t="str">
        <f t="shared" si="9"/>
        <v/>
      </c>
      <c r="K456" s="138" t="str">
        <f>IF('C. Consumer Service Detail'!$F456="","",IF('C. Consumer Service Detail'!$F456="",VLOOKUP('C. Consumer Service Detail'!$F456,'Table of Current Services'!$B$7:$F$36,'Table of Current Services'!$E$5,FALSE),VLOOKUP('C. Consumer Service Detail'!$F456,'Table of Current Services'!$B$7:$F$36,'Table of Current Services'!$E$5,FALSE)))</f>
        <v/>
      </c>
      <c r="L456" s="130" t="str">
        <f>IF('C. Consumer Service Detail'!$F456="","",IF(VLOOKUP('C. Consumer Service Detail'!$F456,'Table of Current Services'!$B$7:$F$36,'Table of Current Services'!$F$5,)="cost","Yes","No"))</f>
        <v/>
      </c>
      <c r="M456" s="130" t="str">
        <f>IFERROR(IF('C. Consumer Service Detail'!$K456="No Match","No",VLOOKUP('C. Consumer Service Detail'!$C456,'B. Consumer Budget'!$E$11:$F$2010,2,FALSE)),"")</f>
        <v/>
      </c>
      <c r="P456" s="77"/>
      <c r="Q456" s="77"/>
    </row>
    <row r="457" spans="2:17" x14ac:dyDescent="0.25">
      <c r="B457" s="186">
        <f t="shared" si="10"/>
        <v>447</v>
      </c>
      <c r="C457" s="183" t="str">
        <f t="array" ref="C457">IF(OR('C. Consumer Service Detail'!$D457="",'C. Consumer Service Detail'!$E457=""),"",INDEX('B. Consumer Budget'!$E$11:$E$2010,MATCH(1,IF('B. Consumer Budget'!$C$11:$C$2010='C. Consumer Service Detail'!$D457,IF('B. Consumer Budget'!$D$11:$D$2010='C. Consumer Service Detail'!$E457,1)),0)))</f>
        <v/>
      </c>
      <c r="D457" s="170"/>
      <c r="E457" s="81"/>
      <c r="F457" s="101"/>
      <c r="G457" s="197"/>
      <c r="H457" s="175" t="str">
        <f>IF('C. Consumer Service Detail'!$F457="","",IF('C. Consumer Service Detail'!$F457="",VLOOKUP('C. Consumer Service Detail'!$F457,'Table of Current Services'!$B$7:$F$36,'Table of Current Services'!$E$5,FALSE),VLOOKUP('C. Consumer Service Detail'!$F457,'Table of Current Services'!$B$7:$F$36,'Table of Current Services'!$D$5,FALSE)))</f>
        <v/>
      </c>
      <c r="I457" s="157"/>
      <c r="J457" s="146" t="str">
        <f t="shared" si="9"/>
        <v/>
      </c>
      <c r="K457" s="138" t="str">
        <f>IF('C. Consumer Service Detail'!$F457="","",IF('C. Consumer Service Detail'!$F457="",VLOOKUP('C. Consumer Service Detail'!$F457,'Table of Current Services'!$B$7:$F$36,'Table of Current Services'!$E$5,FALSE),VLOOKUP('C. Consumer Service Detail'!$F457,'Table of Current Services'!$B$7:$F$36,'Table of Current Services'!$E$5,FALSE)))</f>
        <v/>
      </c>
      <c r="L457" s="130" t="str">
        <f>IF('C. Consumer Service Detail'!$F457="","",IF(VLOOKUP('C. Consumer Service Detail'!$F457,'Table of Current Services'!$B$7:$F$36,'Table of Current Services'!$F$5,)="cost","Yes","No"))</f>
        <v/>
      </c>
      <c r="M457" s="130" t="str">
        <f>IFERROR(IF('C. Consumer Service Detail'!$K457="No Match","No",VLOOKUP('C. Consumer Service Detail'!$C457,'B. Consumer Budget'!$E$11:$F$2010,2,FALSE)),"")</f>
        <v/>
      </c>
      <c r="P457" s="77"/>
      <c r="Q457" s="77"/>
    </row>
    <row r="458" spans="2:17" x14ac:dyDescent="0.25">
      <c r="B458" s="186">
        <f t="shared" si="10"/>
        <v>448</v>
      </c>
      <c r="C458" s="183" t="str">
        <f t="array" ref="C458">IF(OR('C. Consumer Service Detail'!$D458="",'C. Consumer Service Detail'!$E458=""),"",INDEX('B. Consumer Budget'!$E$11:$E$2010,MATCH(1,IF('B. Consumer Budget'!$C$11:$C$2010='C. Consumer Service Detail'!$D458,IF('B. Consumer Budget'!$D$11:$D$2010='C. Consumer Service Detail'!$E458,1)),0)))</f>
        <v/>
      </c>
      <c r="D458" s="171"/>
      <c r="E458" s="79"/>
      <c r="F458" s="100"/>
      <c r="G458" s="196"/>
      <c r="H458" s="175" t="str">
        <f>IF('C. Consumer Service Detail'!$F458="","",IF('C. Consumer Service Detail'!$F458="",VLOOKUP('C. Consumer Service Detail'!$F458,'Table of Current Services'!$B$7:$F$36,'Table of Current Services'!$E$5,FALSE),VLOOKUP('C. Consumer Service Detail'!$F458,'Table of Current Services'!$B$7:$F$36,'Table of Current Services'!$D$5,FALSE)))</f>
        <v/>
      </c>
      <c r="I458" s="156"/>
      <c r="J458" s="146" t="str">
        <f t="shared" si="9"/>
        <v/>
      </c>
      <c r="K458" s="138" t="str">
        <f>IF('C. Consumer Service Detail'!$F458="","",IF('C. Consumer Service Detail'!$F458="",VLOOKUP('C. Consumer Service Detail'!$F458,'Table of Current Services'!$B$7:$F$36,'Table of Current Services'!$E$5,FALSE),VLOOKUP('C. Consumer Service Detail'!$F458,'Table of Current Services'!$B$7:$F$36,'Table of Current Services'!$E$5,FALSE)))</f>
        <v/>
      </c>
      <c r="L458" s="130" t="str">
        <f>IF('C. Consumer Service Detail'!$F458="","",IF(VLOOKUP('C. Consumer Service Detail'!$F458,'Table of Current Services'!$B$7:$F$36,'Table of Current Services'!$F$5,)="cost","Yes","No"))</f>
        <v/>
      </c>
      <c r="M458" s="130" t="str">
        <f>IFERROR(IF('C. Consumer Service Detail'!$K458="No Match","No",VLOOKUP('C. Consumer Service Detail'!$C458,'B. Consumer Budget'!$E$11:$F$2010,2,FALSE)),"")</f>
        <v/>
      </c>
      <c r="P458" s="77"/>
      <c r="Q458" s="77"/>
    </row>
    <row r="459" spans="2:17" x14ac:dyDescent="0.25">
      <c r="B459" s="186">
        <f t="shared" si="10"/>
        <v>449</v>
      </c>
      <c r="C459" s="183" t="str">
        <f t="array" ref="C459">IF(OR('C. Consumer Service Detail'!$D459="",'C. Consumer Service Detail'!$E459=""),"",INDEX('B. Consumer Budget'!$E$11:$E$2010,MATCH(1,IF('B. Consumer Budget'!$C$11:$C$2010='C. Consumer Service Detail'!$D459,IF('B. Consumer Budget'!$D$11:$D$2010='C. Consumer Service Detail'!$E459,1)),0)))</f>
        <v/>
      </c>
      <c r="D459" s="170"/>
      <c r="E459" s="81"/>
      <c r="F459" s="101"/>
      <c r="G459" s="197"/>
      <c r="H459" s="175" t="str">
        <f>IF('C. Consumer Service Detail'!$F459="","",IF('C. Consumer Service Detail'!$F459="",VLOOKUP('C. Consumer Service Detail'!$F459,'Table of Current Services'!$B$7:$F$36,'Table of Current Services'!$E$5,FALSE),VLOOKUP('C. Consumer Service Detail'!$F459,'Table of Current Services'!$B$7:$F$36,'Table of Current Services'!$D$5,FALSE)))</f>
        <v/>
      </c>
      <c r="I459" s="157"/>
      <c r="J459" s="146" t="str">
        <f t="shared" ref="J459:J522" si="11">IFERROR(IF($H459&gt;0,$H459*$I459,$I459),"")</f>
        <v/>
      </c>
      <c r="K459" s="138" t="str">
        <f>IF('C. Consumer Service Detail'!$F459="","",IF('C. Consumer Service Detail'!$F459="",VLOOKUP('C. Consumer Service Detail'!$F459,'Table of Current Services'!$B$7:$F$36,'Table of Current Services'!$E$5,FALSE),VLOOKUP('C. Consumer Service Detail'!$F459,'Table of Current Services'!$B$7:$F$36,'Table of Current Services'!$E$5,FALSE)))</f>
        <v/>
      </c>
      <c r="L459" s="130" t="str">
        <f>IF('C. Consumer Service Detail'!$F459="","",IF(VLOOKUP('C. Consumer Service Detail'!$F459,'Table of Current Services'!$B$7:$F$36,'Table of Current Services'!$F$5,)="cost","Yes","No"))</f>
        <v/>
      </c>
      <c r="M459" s="130" t="str">
        <f>IFERROR(IF('C. Consumer Service Detail'!$K459="No Match","No",VLOOKUP('C. Consumer Service Detail'!$C459,'B. Consumer Budget'!$E$11:$F$2010,2,FALSE)),"")</f>
        <v/>
      </c>
      <c r="P459" s="77"/>
      <c r="Q459" s="77"/>
    </row>
    <row r="460" spans="2:17" x14ac:dyDescent="0.25">
      <c r="B460" s="186">
        <f t="shared" ref="B460:B523" si="12">B459+1</f>
        <v>450</v>
      </c>
      <c r="C460" s="183" t="str">
        <f t="array" ref="C460">IF(OR('C. Consumer Service Detail'!$D460="",'C. Consumer Service Detail'!$E460=""),"",INDEX('B. Consumer Budget'!$E$11:$E$2010,MATCH(1,IF('B. Consumer Budget'!$C$11:$C$2010='C. Consumer Service Detail'!$D460,IF('B. Consumer Budget'!$D$11:$D$2010='C. Consumer Service Detail'!$E460,1)),0)))</f>
        <v/>
      </c>
      <c r="D460" s="171"/>
      <c r="E460" s="79"/>
      <c r="F460" s="100"/>
      <c r="G460" s="196"/>
      <c r="H460" s="175" t="str">
        <f>IF('C. Consumer Service Detail'!$F460="","",IF('C. Consumer Service Detail'!$F460="",VLOOKUP('C. Consumer Service Detail'!$F460,'Table of Current Services'!$B$7:$F$36,'Table of Current Services'!$E$5,FALSE),VLOOKUP('C. Consumer Service Detail'!$F460,'Table of Current Services'!$B$7:$F$36,'Table of Current Services'!$D$5,FALSE)))</f>
        <v/>
      </c>
      <c r="I460" s="156"/>
      <c r="J460" s="146" t="str">
        <f t="shared" si="11"/>
        <v/>
      </c>
      <c r="K460" s="138" t="str">
        <f>IF('C. Consumer Service Detail'!$F460="","",IF('C. Consumer Service Detail'!$F460="",VLOOKUP('C. Consumer Service Detail'!$F460,'Table of Current Services'!$B$7:$F$36,'Table of Current Services'!$E$5,FALSE),VLOOKUP('C. Consumer Service Detail'!$F460,'Table of Current Services'!$B$7:$F$36,'Table of Current Services'!$E$5,FALSE)))</f>
        <v/>
      </c>
      <c r="L460" s="130" t="str">
        <f>IF('C. Consumer Service Detail'!$F460="","",IF(VLOOKUP('C. Consumer Service Detail'!$F460,'Table of Current Services'!$B$7:$F$36,'Table of Current Services'!$F$5,)="cost","Yes","No"))</f>
        <v/>
      </c>
      <c r="M460" s="130" t="str">
        <f>IFERROR(IF('C. Consumer Service Detail'!$K460="No Match","No",VLOOKUP('C. Consumer Service Detail'!$C460,'B. Consumer Budget'!$E$11:$F$2010,2,FALSE)),"")</f>
        <v/>
      </c>
      <c r="P460" s="77"/>
      <c r="Q460" s="77"/>
    </row>
    <row r="461" spans="2:17" x14ac:dyDescent="0.25">
      <c r="B461" s="186">
        <f t="shared" si="12"/>
        <v>451</v>
      </c>
      <c r="C461" s="183" t="str">
        <f t="array" ref="C461">IF(OR('C. Consumer Service Detail'!$D461="",'C. Consumer Service Detail'!$E461=""),"",INDEX('B. Consumer Budget'!$E$11:$E$2010,MATCH(1,IF('B. Consumer Budget'!$C$11:$C$2010='C. Consumer Service Detail'!$D461,IF('B. Consumer Budget'!$D$11:$D$2010='C. Consumer Service Detail'!$E461,1)),0)))</f>
        <v/>
      </c>
      <c r="D461" s="170"/>
      <c r="E461" s="81"/>
      <c r="F461" s="101"/>
      <c r="G461" s="197"/>
      <c r="H461" s="175" t="str">
        <f>IF('C. Consumer Service Detail'!$F461="","",IF('C. Consumer Service Detail'!$F461="",VLOOKUP('C. Consumer Service Detail'!$F461,'Table of Current Services'!$B$7:$F$36,'Table of Current Services'!$E$5,FALSE),VLOOKUP('C. Consumer Service Detail'!$F461,'Table of Current Services'!$B$7:$F$36,'Table of Current Services'!$D$5,FALSE)))</f>
        <v/>
      </c>
      <c r="I461" s="157"/>
      <c r="J461" s="146" t="str">
        <f t="shared" si="11"/>
        <v/>
      </c>
      <c r="K461" s="138" t="str">
        <f>IF('C. Consumer Service Detail'!$F461="","",IF('C. Consumer Service Detail'!$F461="",VLOOKUP('C. Consumer Service Detail'!$F461,'Table of Current Services'!$B$7:$F$36,'Table of Current Services'!$E$5,FALSE),VLOOKUP('C. Consumer Service Detail'!$F461,'Table of Current Services'!$B$7:$F$36,'Table of Current Services'!$E$5,FALSE)))</f>
        <v/>
      </c>
      <c r="L461" s="130" t="str">
        <f>IF('C. Consumer Service Detail'!$F461="","",IF(VLOOKUP('C. Consumer Service Detail'!$F461,'Table of Current Services'!$B$7:$F$36,'Table of Current Services'!$F$5,)="cost","Yes","No"))</f>
        <v/>
      </c>
      <c r="M461" s="130" t="str">
        <f>IFERROR(IF('C. Consumer Service Detail'!$K461="No Match","No",VLOOKUP('C. Consumer Service Detail'!$C461,'B. Consumer Budget'!$E$11:$F$2010,2,FALSE)),"")</f>
        <v/>
      </c>
      <c r="P461" s="77"/>
      <c r="Q461" s="77"/>
    </row>
    <row r="462" spans="2:17" x14ac:dyDescent="0.25">
      <c r="B462" s="186">
        <f t="shared" si="12"/>
        <v>452</v>
      </c>
      <c r="C462" s="183" t="str">
        <f t="array" ref="C462">IF(OR('C. Consumer Service Detail'!$D462="",'C. Consumer Service Detail'!$E462=""),"",INDEX('B. Consumer Budget'!$E$11:$E$2010,MATCH(1,IF('B. Consumer Budget'!$C$11:$C$2010='C. Consumer Service Detail'!$D462,IF('B. Consumer Budget'!$D$11:$D$2010='C. Consumer Service Detail'!$E462,1)),0)))</f>
        <v/>
      </c>
      <c r="D462" s="171"/>
      <c r="E462" s="79"/>
      <c r="F462" s="100"/>
      <c r="G462" s="196"/>
      <c r="H462" s="175" t="str">
        <f>IF('C. Consumer Service Detail'!$F462="","",IF('C. Consumer Service Detail'!$F462="",VLOOKUP('C. Consumer Service Detail'!$F462,'Table of Current Services'!$B$7:$F$36,'Table of Current Services'!$E$5,FALSE),VLOOKUP('C. Consumer Service Detail'!$F462,'Table of Current Services'!$B$7:$F$36,'Table of Current Services'!$D$5,FALSE)))</f>
        <v/>
      </c>
      <c r="I462" s="156"/>
      <c r="J462" s="146" t="str">
        <f t="shared" si="11"/>
        <v/>
      </c>
      <c r="K462" s="138" t="str">
        <f>IF('C. Consumer Service Detail'!$F462="","",IF('C. Consumer Service Detail'!$F462="",VLOOKUP('C. Consumer Service Detail'!$F462,'Table of Current Services'!$B$7:$F$36,'Table of Current Services'!$E$5,FALSE),VLOOKUP('C. Consumer Service Detail'!$F462,'Table of Current Services'!$B$7:$F$36,'Table of Current Services'!$E$5,FALSE)))</f>
        <v/>
      </c>
      <c r="L462" s="130" t="str">
        <f>IF('C. Consumer Service Detail'!$F462="","",IF(VLOOKUP('C. Consumer Service Detail'!$F462,'Table of Current Services'!$B$7:$F$36,'Table of Current Services'!$F$5,)="cost","Yes","No"))</f>
        <v/>
      </c>
      <c r="M462" s="130" t="str">
        <f>IFERROR(IF('C. Consumer Service Detail'!$K462="No Match","No",VLOOKUP('C. Consumer Service Detail'!$C462,'B. Consumer Budget'!$E$11:$F$2010,2,FALSE)),"")</f>
        <v/>
      </c>
      <c r="P462" s="77"/>
      <c r="Q462" s="77"/>
    </row>
    <row r="463" spans="2:17" x14ac:dyDescent="0.25">
      <c r="B463" s="186">
        <f t="shared" si="12"/>
        <v>453</v>
      </c>
      <c r="C463" s="183" t="str">
        <f t="array" ref="C463">IF(OR('C. Consumer Service Detail'!$D463="",'C. Consumer Service Detail'!$E463=""),"",INDEX('B. Consumer Budget'!$E$11:$E$2010,MATCH(1,IF('B. Consumer Budget'!$C$11:$C$2010='C. Consumer Service Detail'!$D463,IF('B. Consumer Budget'!$D$11:$D$2010='C. Consumer Service Detail'!$E463,1)),0)))</f>
        <v/>
      </c>
      <c r="D463" s="170"/>
      <c r="E463" s="81"/>
      <c r="F463" s="101"/>
      <c r="G463" s="197"/>
      <c r="H463" s="175" t="str">
        <f>IF('C. Consumer Service Detail'!$F463="","",IF('C. Consumer Service Detail'!$F463="",VLOOKUP('C. Consumer Service Detail'!$F463,'Table of Current Services'!$B$7:$F$36,'Table of Current Services'!$E$5,FALSE),VLOOKUP('C. Consumer Service Detail'!$F463,'Table of Current Services'!$B$7:$F$36,'Table of Current Services'!$D$5,FALSE)))</f>
        <v/>
      </c>
      <c r="I463" s="157"/>
      <c r="J463" s="146" t="str">
        <f t="shared" si="11"/>
        <v/>
      </c>
      <c r="K463" s="138" t="str">
        <f>IF('C. Consumer Service Detail'!$F463="","",IF('C. Consumer Service Detail'!$F463="",VLOOKUP('C. Consumer Service Detail'!$F463,'Table of Current Services'!$B$7:$F$36,'Table of Current Services'!$E$5,FALSE),VLOOKUP('C. Consumer Service Detail'!$F463,'Table of Current Services'!$B$7:$F$36,'Table of Current Services'!$E$5,FALSE)))</f>
        <v/>
      </c>
      <c r="L463" s="130" t="str">
        <f>IF('C. Consumer Service Detail'!$F463="","",IF(VLOOKUP('C. Consumer Service Detail'!$F463,'Table of Current Services'!$B$7:$F$36,'Table of Current Services'!$F$5,)="cost","Yes","No"))</f>
        <v/>
      </c>
      <c r="M463" s="130" t="str">
        <f>IFERROR(IF('C. Consumer Service Detail'!$K463="No Match","No",VLOOKUP('C. Consumer Service Detail'!$C463,'B. Consumer Budget'!$E$11:$F$2010,2,FALSE)),"")</f>
        <v/>
      </c>
      <c r="P463" s="77"/>
      <c r="Q463" s="77"/>
    </row>
    <row r="464" spans="2:17" x14ac:dyDescent="0.25">
      <c r="B464" s="186">
        <f t="shared" si="12"/>
        <v>454</v>
      </c>
      <c r="C464" s="183" t="str">
        <f t="array" ref="C464">IF(OR('C. Consumer Service Detail'!$D464="",'C. Consumer Service Detail'!$E464=""),"",INDEX('B. Consumer Budget'!$E$11:$E$2010,MATCH(1,IF('B. Consumer Budget'!$C$11:$C$2010='C. Consumer Service Detail'!$D464,IF('B. Consumer Budget'!$D$11:$D$2010='C. Consumer Service Detail'!$E464,1)),0)))</f>
        <v/>
      </c>
      <c r="D464" s="171"/>
      <c r="E464" s="79"/>
      <c r="F464" s="100"/>
      <c r="G464" s="196"/>
      <c r="H464" s="175" t="str">
        <f>IF('C. Consumer Service Detail'!$F464="","",IF('C. Consumer Service Detail'!$F464="",VLOOKUP('C. Consumer Service Detail'!$F464,'Table of Current Services'!$B$7:$F$36,'Table of Current Services'!$E$5,FALSE),VLOOKUP('C. Consumer Service Detail'!$F464,'Table of Current Services'!$B$7:$F$36,'Table of Current Services'!$D$5,FALSE)))</f>
        <v/>
      </c>
      <c r="I464" s="156"/>
      <c r="J464" s="146" t="str">
        <f t="shared" si="11"/>
        <v/>
      </c>
      <c r="K464" s="138" t="str">
        <f>IF('C. Consumer Service Detail'!$F464="","",IF('C. Consumer Service Detail'!$F464="",VLOOKUP('C. Consumer Service Detail'!$F464,'Table of Current Services'!$B$7:$F$36,'Table of Current Services'!$E$5,FALSE),VLOOKUP('C. Consumer Service Detail'!$F464,'Table of Current Services'!$B$7:$F$36,'Table of Current Services'!$E$5,FALSE)))</f>
        <v/>
      </c>
      <c r="L464" s="130" t="str">
        <f>IF('C. Consumer Service Detail'!$F464="","",IF(VLOOKUP('C. Consumer Service Detail'!$F464,'Table of Current Services'!$B$7:$F$36,'Table of Current Services'!$F$5,)="cost","Yes","No"))</f>
        <v/>
      </c>
      <c r="M464" s="130" t="str">
        <f>IFERROR(IF('C. Consumer Service Detail'!$K464="No Match","No",VLOOKUP('C. Consumer Service Detail'!$C464,'B. Consumer Budget'!$E$11:$F$2010,2,FALSE)),"")</f>
        <v/>
      </c>
      <c r="P464" s="77"/>
      <c r="Q464" s="77"/>
    </row>
    <row r="465" spans="2:17" x14ac:dyDescent="0.25">
      <c r="B465" s="186">
        <f t="shared" si="12"/>
        <v>455</v>
      </c>
      <c r="C465" s="183" t="str">
        <f t="array" ref="C465">IF(OR('C. Consumer Service Detail'!$D465="",'C. Consumer Service Detail'!$E465=""),"",INDEX('B. Consumer Budget'!$E$11:$E$2010,MATCH(1,IF('B. Consumer Budget'!$C$11:$C$2010='C. Consumer Service Detail'!$D465,IF('B. Consumer Budget'!$D$11:$D$2010='C. Consumer Service Detail'!$E465,1)),0)))</f>
        <v/>
      </c>
      <c r="D465" s="170"/>
      <c r="E465" s="81"/>
      <c r="F465" s="101"/>
      <c r="G465" s="197"/>
      <c r="H465" s="175" t="str">
        <f>IF('C. Consumer Service Detail'!$F465="","",IF('C. Consumer Service Detail'!$F465="",VLOOKUP('C. Consumer Service Detail'!$F465,'Table of Current Services'!$B$7:$F$36,'Table of Current Services'!$E$5,FALSE),VLOOKUP('C. Consumer Service Detail'!$F465,'Table of Current Services'!$B$7:$F$36,'Table of Current Services'!$D$5,FALSE)))</f>
        <v/>
      </c>
      <c r="I465" s="157"/>
      <c r="J465" s="146" t="str">
        <f t="shared" si="11"/>
        <v/>
      </c>
      <c r="K465" s="138" t="str">
        <f>IF('C. Consumer Service Detail'!$F465="","",IF('C. Consumer Service Detail'!$F465="",VLOOKUP('C. Consumer Service Detail'!$F465,'Table of Current Services'!$B$7:$F$36,'Table of Current Services'!$E$5,FALSE),VLOOKUP('C. Consumer Service Detail'!$F465,'Table of Current Services'!$B$7:$F$36,'Table of Current Services'!$E$5,FALSE)))</f>
        <v/>
      </c>
      <c r="L465" s="130" t="str">
        <f>IF('C. Consumer Service Detail'!$F465="","",IF(VLOOKUP('C. Consumer Service Detail'!$F465,'Table of Current Services'!$B$7:$F$36,'Table of Current Services'!$F$5,)="cost","Yes","No"))</f>
        <v/>
      </c>
      <c r="M465" s="130" t="str">
        <f>IFERROR(IF('C. Consumer Service Detail'!$K465="No Match","No",VLOOKUP('C. Consumer Service Detail'!$C465,'B. Consumer Budget'!$E$11:$F$2010,2,FALSE)),"")</f>
        <v/>
      </c>
      <c r="P465" s="77"/>
      <c r="Q465" s="77"/>
    </row>
    <row r="466" spans="2:17" x14ac:dyDescent="0.25">
      <c r="B466" s="186">
        <f t="shared" si="12"/>
        <v>456</v>
      </c>
      <c r="C466" s="183" t="str">
        <f t="array" ref="C466">IF(OR('C. Consumer Service Detail'!$D466="",'C. Consumer Service Detail'!$E466=""),"",INDEX('B. Consumer Budget'!$E$11:$E$2010,MATCH(1,IF('B. Consumer Budget'!$C$11:$C$2010='C. Consumer Service Detail'!$D466,IF('B. Consumer Budget'!$D$11:$D$2010='C. Consumer Service Detail'!$E466,1)),0)))</f>
        <v/>
      </c>
      <c r="D466" s="171"/>
      <c r="E466" s="79"/>
      <c r="F466" s="100"/>
      <c r="G466" s="196"/>
      <c r="H466" s="175" t="str">
        <f>IF('C. Consumer Service Detail'!$F466="","",IF('C. Consumer Service Detail'!$F466="",VLOOKUP('C. Consumer Service Detail'!$F466,'Table of Current Services'!$B$7:$F$36,'Table of Current Services'!$E$5,FALSE),VLOOKUP('C. Consumer Service Detail'!$F466,'Table of Current Services'!$B$7:$F$36,'Table of Current Services'!$D$5,FALSE)))</f>
        <v/>
      </c>
      <c r="I466" s="156"/>
      <c r="J466" s="146" t="str">
        <f t="shared" si="11"/>
        <v/>
      </c>
      <c r="K466" s="138" t="str">
        <f>IF('C. Consumer Service Detail'!$F466="","",IF('C. Consumer Service Detail'!$F466="",VLOOKUP('C. Consumer Service Detail'!$F466,'Table of Current Services'!$B$7:$F$36,'Table of Current Services'!$E$5,FALSE),VLOOKUP('C. Consumer Service Detail'!$F466,'Table of Current Services'!$B$7:$F$36,'Table of Current Services'!$E$5,FALSE)))</f>
        <v/>
      </c>
      <c r="L466" s="130" t="str">
        <f>IF('C. Consumer Service Detail'!$F466="","",IF(VLOOKUP('C. Consumer Service Detail'!$F466,'Table of Current Services'!$B$7:$F$36,'Table of Current Services'!$F$5,)="cost","Yes","No"))</f>
        <v/>
      </c>
      <c r="M466" s="130" t="str">
        <f>IFERROR(IF('C. Consumer Service Detail'!$K466="No Match","No",VLOOKUP('C. Consumer Service Detail'!$C466,'B. Consumer Budget'!$E$11:$F$2010,2,FALSE)),"")</f>
        <v/>
      </c>
      <c r="P466" s="77"/>
      <c r="Q466" s="77"/>
    </row>
    <row r="467" spans="2:17" x14ac:dyDescent="0.25">
      <c r="B467" s="186">
        <f t="shared" si="12"/>
        <v>457</v>
      </c>
      <c r="C467" s="183" t="str">
        <f t="array" ref="C467">IF(OR('C. Consumer Service Detail'!$D467="",'C. Consumer Service Detail'!$E467=""),"",INDEX('B. Consumer Budget'!$E$11:$E$2010,MATCH(1,IF('B. Consumer Budget'!$C$11:$C$2010='C. Consumer Service Detail'!$D467,IF('B. Consumer Budget'!$D$11:$D$2010='C. Consumer Service Detail'!$E467,1)),0)))</f>
        <v/>
      </c>
      <c r="D467" s="170"/>
      <c r="E467" s="81"/>
      <c r="F467" s="101"/>
      <c r="G467" s="197"/>
      <c r="H467" s="175" t="str">
        <f>IF('C. Consumer Service Detail'!$F467="","",IF('C. Consumer Service Detail'!$F467="",VLOOKUP('C. Consumer Service Detail'!$F467,'Table of Current Services'!$B$7:$F$36,'Table of Current Services'!$E$5,FALSE),VLOOKUP('C. Consumer Service Detail'!$F467,'Table of Current Services'!$B$7:$F$36,'Table of Current Services'!$D$5,FALSE)))</f>
        <v/>
      </c>
      <c r="I467" s="157"/>
      <c r="J467" s="146" t="str">
        <f t="shared" si="11"/>
        <v/>
      </c>
      <c r="K467" s="138" t="str">
        <f>IF('C. Consumer Service Detail'!$F467="","",IF('C. Consumer Service Detail'!$F467="",VLOOKUP('C. Consumer Service Detail'!$F467,'Table of Current Services'!$B$7:$F$36,'Table of Current Services'!$E$5,FALSE),VLOOKUP('C. Consumer Service Detail'!$F467,'Table of Current Services'!$B$7:$F$36,'Table of Current Services'!$E$5,FALSE)))</f>
        <v/>
      </c>
      <c r="L467" s="130" t="str">
        <f>IF('C. Consumer Service Detail'!$F467="","",IF(VLOOKUP('C. Consumer Service Detail'!$F467,'Table of Current Services'!$B$7:$F$36,'Table of Current Services'!$F$5,)="cost","Yes","No"))</f>
        <v/>
      </c>
      <c r="M467" s="130" t="str">
        <f>IFERROR(IF('C. Consumer Service Detail'!$K467="No Match","No",VLOOKUP('C. Consumer Service Detail'!$C467,'B. Consumer Budget'!$E$11:$F$2010,2,FALSE)),"")</f>
        <v/>
      </c>
      <c r="P467" s="77"/>
      <c r="Q467" s="77"/>
    </row>
    <row r="468" spans="2:17" x14ac:dyDescent="0.25">
      <c r="B468" s="186">
        <f t="shared" si="12"/>
        <v>458</v>
      </c>
      <c r="C468" s="183" t="str">
        <f t="array" ref="C468">IF(OR('C. Consumer Service Detail'!$D468="",'C. Consumer Service Detail'!$E468=""),"",INDEX('B. Consumer Budget'!$E$11:$E$2010,MATCH(1,IF('B. Consumer Budget'!$C$11:$C$2010='C. Consumer Service Detail'!$D468,IF('B. Consumer Budget'!$D$11:$D$2010='C. Consumer Service Detail'!$E468,1)),0)))</f>
        <v/>
      </c>
      <c r="D468" s="171"/>
      <c r="E468" s="79"/>
      <c r="F468" s="100"/>
      <c r="G468" s="196"/>
      <c r="H468" s="175" t="str">
        <f>IF('C. Consumer Service Detail'!$F468="","",IF('C. Consumer Service Detail'!$F468="",VLOOKUP('C. Consumer Service Detail'!$F468,'Table of Current Services'!$B$7:$F$36,'Table of Current Services'!$E$5,FALSE),VLOOKUP('C. Consumer Service Detail'!$F468,'Table of Current Services'!$B$7:$F$36,'Table of Current Services'!$D$5,FALSE)))</f>
        <v/>
      </c>
      <c r="I468" s="156"/>
      <c r="J468" s="146" t="str">
        <f t="shared" si="11"/>
        <v/>
      </c>
      <c r="K468" s="138" t="str">
        <f>IF('C. Consumer Service Detail'!$F468="","",IF('C. Consumer Service Detail'!$F468="",VLOOKUP('C. Consumer Service Detail'!$F468,'Table of Current Services'!$B$7:$F$36,'Table of Current Services'!$E$5,FALSE),VLOOKUP('C. Consumer Service Detail'!$F468,'Table of Current Services'!$B$7:$F$36,'Table of Current Services'!$E$5,FALSE)))</f>
        <v/>
      </c>
      <c r="L468" s="130" t="str">
        <f>IF('C. Consumer Service Detail'!$F468="","",IF(VLOOKUP('C. Consumer Service Detail'!$F468,'Table of Current Services'!$B$7:$F$36,'Table of Current Services'!$F$5,)="cost","Yes","No"))</f>
        <v/>
      </c>
      <c r="M468" s="130" t="str">
        <f>IFERROR(IF('C. Consumer Service Detail'!$K468="No Match","No",VLOOKUP('C. Consumer Service Detail'!$C468,'B. Consumer Budget'!$E$11:$F$2010,2,FALSE)),"")</f>
        <v/>
      </c>
      <c r="P468" s="77"/>
      <c r="Q468" s="77"/>
    </row>
    <row r="469" spans="2:17" x14ac:dyDescent="0.25">
      <c r="B469" s="186">
        <f t="shared" si="12"/>
        <v>459</v>
      </c>
      <c r="C469" s="183" t="str">
        <f t="array" ref="C469">IF(OR('C. Consumer Service Detail'!$D469="",'C. Consumer Service Detail'!$E469=""),"",INDEX('B. Consumer Budget'!$E$11:$E$2010,MATCH(1,IF('B. Consumer Budget'!$C$11:$C$2010='C. Consumer Service Detail'!$D469,IF('B. Consumer Budget'!$D$11:$D$2010='C. Consumer Service Detail'!$E469,1)),0)))</f>
        <v/>
      </c>
      <c r="D469" s="170"/>
      <c r="E469" s="81"/>
      <c r="F469" s="101"/>
      <c r="G469" s="197"/>
      <c r="H469" s="175" t="str">
        <f>IF('C. Consumer Service Detail'!$F469="","",IF('C. Consumer Service Detail'!$F469="",VLOOKUP('C. Consumer Service Detail'!$F469,'Table of Current Services'!$B$7:$F$36,'Table of Current Services'!$E$5,FALSE),VLOOKUP('C. Consumer Service Detail'!$F469,'Table of Current Services'!$B$7:$F$36,'Table of Current Services'!$D$5,FALSE)))</f>
        <v/>
      </c>
      <c r="I469" s="157"/>
      <c r="J469" s="146" t="str">
        <f t="shared" si="11"/>
        <v/>
      </c>
      <c r="K469" s="138" t="str">
        <f>IF('C. Consumer Service Detail'!$F469="","",IF('C. Consumer Service Detail'!$F469="",VLOOKUP('C. Consumer Service Detail'!$F469,'Table of Current Services'!$B$7:$F$36,'Table of Current Services'!$E$5,FALSE),VLOOKUP('C. Consumer Service Detail'!$F469,'Table of Current Services'!$B$7:$F$36,'Table of Current Services'!$E$5,FALSE)))</f>
        <v/>
      </c>
      <c r="L469" s="130" t="str">
        <f>IF('C. Consumer Service Detail'!$F469="","",IF(VLOOKUP('C. Consumer Service Detail'!$F469,'Table of Current Services'!$B$7:$F$36,'Table of Current Services'!$F$5,)="cost","Yes","No"))</f>
        <v/>
      </c>
      <c r="M469" s="130" t="str">
        <f>IFERROR(IF('C. Consumer Service Detail'!$K469="No Match","No",VLOOKUP('C. Consumer Service Detail'!$C469,'B. Consumer Budget'!$E$11:$F$2010,2,FALSE)),"")</f>
        <v/>
      </c>
      <c r="P469" s="77"/>
      <c r="Q469" s="77"/>
    </row>
    <row r="470" spans="2:17" x14ac:dyDescent="0.25">
      <c r="B470" s="186">
        <f t="shared" si="12"/>
        <v>460</v>
      </c>
      <c r="C470" s="183" t="str">
        <f t="array" ref="C470">IF(OR('C. Consumer Service Detail'!$D470="",'C. Consumer Service Detail'!$E470=""),"",INDEX('B. Consumer Budget'!$E$11:$E$2010,MATCH(1,IF('B. Consumer Budget'!$C$11:$C$2010='C. Consumer Service Detail'!$D470,IF('B. Consumer Budget'!$D$11:$D$2010='C. Consumer Service Detail'!$E470,1)),0)))</f>
        <v/>
      </c>
      <c r="D470" s="171"/>
      <c r="E470" s="79"/>
      <c r="F470" s="100"/>
      <c r="G470" s="196"/>
      <c r="H470" s="175" t="str">
        <f>IF('C. Consumer Service Detail'!$F470="","",IF('C. Consumer Service Detail'!$F470="",VLOOKUP('C. Consumer Service Detail'!$F470,'Table of Current Services'!$B$7:$F$36,'Table of Current Services'!$E$5,FALSE),VLOOKUP('C. Consumer Service Detail'!$F470,'Table of Current Services'!$B$7:$F$36,'Table of Current Services'!$D$5,FALSE)))</f>
        <v/>
      </c>
      <c r="I470" s="156"/>
      <c r="J470" s="146" t="str">
        <f t="shared" si="11"/>
        <v/>
      </c>
      <c r="K470" s="138" t="str">
        <f>IF('C. Consumer Service Detail'!$F470="","",IF('C. Consumer Service Detail'!$F470="",VLOOKUP('C. Consumer Service Detail'!$F470,'Table of Current Services'!$B$7:$F$36,'Table of Current Services'!$E$5,FALSE),VLOOKUP('C. Consumer Service Detail'!$F470,'Table of Current Services'!$B$7:$F$36,'Table of Current Services'!$E$5,FALSE)))</f>
        <v/>
      </c>
      <c r="L470" s="130" t="str">
        <f>IF('C. Consumer Service Detail'!$F470="","",IF(VLOOKUP('C. Consumer Service Detail'!$F470,'Table of Current Services'!$B$7:$F$36,'Table of Current Services'!$F$5,)="cost","Yes","No"))</f>
        <v/>
      </c>
      <c r="M470" s="130" t="str">
        <f>IFERROR(IF('C. Consumer Service Detail'!$K470="No Match","No",VLOOKUP('C. Consumer Service Detail'!$C470,'B. Consumer Budget'!$E$11:$F$2010,2,FALSE)),"")</f>
        <v/>
      </c>
      <c r="P470" s="77"/>
      <c r="Q470" s="77"/>
    </row>
    <row r="471" spans="2:17" x14ac:dyDescent="0.25">
      <c r="B471" s="186">
        <f t="shared" si="12"/>
        <v>461</v>
      </c>
      <c r="C471" s="183" t="str">
        <f t="array" ref="C471">IF(OR('C. Consumer Service Detail'!$D471="",'C. Consumer Service Detail'!$E471=""),"",INDEX('B. Consumer Budget'!$E$11:$E$2010,MATCH(1,IF('B. Consumer Budget'!$C$11:$C$2010='C. Consumer Service Detail'!$D471,IF('B. Consumer Budget'!$D$11:$D$2010='C. Consumer Service Detail'!$E471,1)),0)))</f>
        <v/>
      </c>
      <c r="D471" s="170"/>
      <c r="E471" s="81"/>
      <c r="F471" s="101"/>
      <c r="G471" s="197"/>
      <c r="H471" s="175" t="str">
        <f>IF('C. Consumer Service Detail'!$F471="","",IF('C. Consumer Service Detail'!$F471="",VLOOKUP('C. Consumer Service Detail'!$F471,'Table of Current Services'!$B$7:$F$36,'Table of Current Services'!$E$5,FALSE),VLOOKUP('C. Consumer Service Detail'!$F471,'Table of Current Services'!$B$7:$F$36,'Table of Current Services'!$D$5,FALSE)))</f>
        <v/>
      </c>
      <c r="I471" s="157"/>
      <c r="J471" s="146" t="str">
        <f t="shared" si="11"/>
        <v/>
      </c>
      <c r="K471" s="138" t="str">
        <f>IF('C. Consumer Service Detail'!$F471="","",IF('C. Consumer Service Detail'!$F471="",VLOOKUP('C. Consumer Service Detail'!$F471,'Table of Current Services'!$B$7:$F$36,'Table of Current Services'!$E$5,FALSE),VLOOKUP('C. Consumer Service Detail'!$F471,'Table of Current Services'!$B$7:$F$36,'Table of Current Services'!$E$5,FALSE)))</f>
        <v/>
      </c>
      <c r="L471" s="130" t="str">
        <f>IF('C. Consumer Service Detail'!$F471="","",IF(VLOOKUP('C. Consumer Service Detail'!$F471,'Table of Current Services'!$B$7:$F$36,'Table of Current Services'!$F$5,)="cost","Yes","No"))</f>
        <v/>
      </c>
      <c r="M471" s="130" t="str">
        <f>IFERROR(IF('C. Consumer Service Detail'!$K471="No Match","No",VLOOKUP('C. Consumer Service Detail'!$C471,'B. Consumer Budget'!$E$11:$F$2010,2,FALSE)),"")</f>
        <v/>
      </c>
      <c r="P471" s="77"/>
      <c r="Q471" s="77"/>
    </row>
    <row r="472" spans="2:17" x14ac:dyDescent="0.25">
      <c r="B472" s="186">
        <f t="shared" si="12"/>
        <v>462</v>
      </c>
      <c r="C472" s="183" t="str">
        <f t="array" ref="C472">IF(OR('C. Consumer Service Detail'!$D472="",'C. Consumer Service Detail'!$E472=""),"",INDEX('B. Consumer Budget'!$E$11:$E$2010,MATCH(1,IF('B. Consumer Budget'!$C$11:$C$2010='C. Consumer Service Detail'!$D472,IF('B. Consumer Budget'!$D$11:$D$2010='C. Consumer Service Detail'!$E472,1)),0)))</f>
        <v/>
      </c>
      <c r="D472" s="171"/>
      <c r="E472" s="79"/>
      <c r="F472" s="100"/>
      <c r="G472" s="196"/>
      <c r="H472" s="175" t="str">
        <f>IF('C. Consumer Service Detail'!$F472="","",IF('C. Consumer Service Detail'!$F472="",VLOOKUP('C. Consumer Service Detail'!$F472,'Table of Current Services'!$B$7:$F$36,'Table of Current Services'!$E$5,FALSE),VLOOKUP('C. Consumer Service Detail'!$F472,'Table of Current Services'!$B$7:$F$36,'Table of Current Services'!$D$5,FALSE)))</f>
        <v/>
      </c>
      <c r="I472" s="156"/>
      <c r="J472" s="146" t="str">
        <f t="shared" si="11"/>
        <v/>
      </c>
      <c r="K472" s="138" t="str">
        <f>IF('C. Consumer Service Detail'!$F472="","",IF('C. Consumer Service Detail'!$F472="",VLOOKUP('C. Consumer Service Detail'!$F472,'Table of Current Services'!$B$7:$F$36,'Table of Current Services'!$E$5,FALSE),VLOOKUP('C. Consumer Service Detail'!$F472,'Table of Current Services'!$B$7:$F$36,'Table of Current Services'!$E$5,FALSE)))</f>
        <v/>
      </c>
      <c r="L472" s="130" t="str">
        <f>IF('C. Consumer Service Detail'!$F472="","",IF(VLOOKUP('C. Consumer Service Detail'!$F472,'Table of Current Services'!$B$7:$F$36,'Table of Current Services'!$F$5,)="cost","Yes","No"))</f>
        <v/>
      </c>
      <c r="M472" s="130" t="str">
        <f>IFERROR(IF('C. Consumer Service Detail'!$K472="No Match","No",VLOOKUP('C. Consumer Service Detail'!$C472,'B. Consumer Budget'!$E$11:$F$2010,2,FALSE)),"")</f>
        <v/>
      </c>
      <c r="P472" s="77"/>
      <c r="Q472" s="77"/>
    </row>
    <row r="473" spans="2:17" x14ac:dyDescent="0.25">
      <c r="B473" s="186">
        <f t="shared" si="12"/>
        <v>463</v>
      </c>
      <c r="C473" s="183" t="str">
        <f t="array" ref="C473">IF(OR('C. Consumer Service Detail'!$D473="",'C. Consumer Service Detail'!$E473=""),"",INDEX('B. Consumer Budget'!$E$11:$E$2010,MATCH(1,IF('B. Consumer Budget'!$C$11:$C$2010='C. Consumer Service Detail'!$D473,IF('B. Consumer Budget'!$D$11:$D$2010='C. Consumer Service Detail'!$E473,1)),0)))</f>
        <v/>
      </c>
      <c r="D473" s="170"/>
      <c r="E473" s="81"/>
      <c r="F473" s="101"/>
      <c r="G473" s="197"/>
      <c r="H473" s="175" t="str">
        <f>IF('C. Consumer Service Detail'!$F473="","",IF('C. Consumer Service Detail'!$F473="",VLOOKUP('C. Consumer Service Detail'!$F473,'Table of Current Services'!$B$7:$F$36,'Table of Current Services'!$E$5,FALSE),VLOOKUP('C. Consumer Service Detail'!$F473,'Table of Current Services'!$B$7:$F$36,'Table of Current Services'!$D$5,FALSE)))</f>
        <v/>
      </c>
      <c r="I473" s="157"/>
      <c r="J473" s="146" t="str">
        <f t="shared" si="11"/>
        <v/>
      </c>
      <c r="K473" s="138" t="str">
        <f>IF('C. Consumer Service Detail'!$F473="","",IF('C. Consumer Service Detail'!$F473="",VLOOKUP('C. Consumer Service Detail'!$F473,'Table of Current Services'!$B$7:$F$36,'Table of Current Services'!$E$5,FALSE),VLOOKUP('C. Consumer Service Detail'!$F473,'Table of Current Services'!$B$7:$F$36,'Table of Current Services'!$E$5,FALSE)))</f>
        <v/>
      </c>
      <c r="L473" s="130" t="str">
        <f>IF('C. Consumer Service Detail'!$F473="","",IF(VLOOKUP('C. Consumer Service Detail'!$F473,'Table of Current Services'!$B$7:$F$36,'Table of Current Services'!$F$5,)="cost","Yes","No"))</f>
        <v/>
      </c>
      <c r="M473" s="130" t="str">
        <f>IFERROR(IF('C. Consumer Service Detail'!$K473="No Match","No",VLOOKUP('C. Consumer Service Detail'!$C473,'B. Consumer Budget'!$E$11:$F$2010,2,FALSE)),"")</f>
        <v/>
      </c>
      <c r="P473" s="77"/>
      <c r="Q473" s="77"/>
    </row>
    <row r="474" spans="2:17" x14ac:dyDescent="0.25">
      <c r="B474" s="186">
        <f t="shared" si="12"/>
        <v>464</v>
      </c>
      <c r="C474" s="183" t="str">
        <f t="array" ref="C474">IF(OR('C. Consumer Service Detail'!$D474="",'C. Consumer Service Detail'!$E474=""),"",INDEX('B. Consumer Budget'!$E$11:$E$2010,MATCH(1,IF('B. Consumer Budget'!$C$11:$C$2010='C. Consumer Service Detail'!$D474,IF('B. Consumer Budget'!$D$11:$D$2010='C. Consumer Service Detail'!$E474,1)),0)))</f>
        <v/>
      </c>
      <c r="D474" s="171"/>
      <c r="E474" s="79"/>
      <c r="F474" s="100"/>
      <c r="G474" s="196"/>
      <c r="H474" s="175" t="str">
        <f>IF('C. Consumer Service Detail'!$F474="","",IF('C. Consumer Service Detail'!$F474="",VLOOKUP('C. Consumer Service Detail'!$F474,'Table of Current Services'!$B$7:$F$36,'Table of Current Services'!$E$5,FALSE),VLOOKUP('C. Consumer Service Detail'!$F474,'Table of Current Services'!$B$7:$F$36,'Table of Current Services'!$D$5,FALSE)))</f>
        <v/>
      </c>
      <c r="I474" s="156"/>
      <c r="J474" s="146" t="str">
        <f t="shared" si="11"/>
        <v/>
      </c>
      <c r="K474" s="138" t="str">
        <f>IF('C. Consumer Service Detail'!$F474="","",IF('C. Consumer Service Detail'!$F474="",VLOOKUP('C. Consumer Service Detail'!$F474,'Table of Current Services'!$B$7:$F$36,'Table of Current Services'!$E$5,FALSE),VLOOKUP('C. Consumer Service Detail'!$F474,'Table of Current Services'!$B$7:$F$36,'Table of Current Services'!$E$5,FALSE)))</f>
        <v/>
      </c>
      <c r="L474" s="130" t="str">
        <f>IF('C. Consumer Service Detail'!$F474="","",IF(VLOOKUP('C. Consumer Service Detail'!$F474,'Table of Current Services'!$B$7:$F$36,'Table of Current Services'!$F$5,)="cost","Yes","No"))</f>
        <v/>
      </c>
      <c r="M474" s="130" t="str">
        <f>IFERROR(IF('C. Consumer Service Detail'!$K474="No Match","No",VLOOKUP('C. Consumer Service Detail'!$C474,'B. Consumer Budget'!$E$11:$F$2010,2,FALSE)),"")</f>
        <v/>
      </c>
      <c r="P474" s="77"/>
      <c r="Q474" s="77"/>
    </row>
    <row r="475" spans="2:17" x14ac:dyDescent="0.25">
      <c r="B475" s="186">
        <f t="shared" si="12"/>
        <v>465</v>
      </c>
      <c r="C475" s="183" t="str">
        <f t="array" ref="C475">IF(OR('C. Consumer Service Detail'!$D475="",'C. Consumer Service Detail'!$E475=""),"",INDEX('B. Consumer Budget'!$E$11:$E$2010,MATCH(1,IF('B. Consumer Budget'!$C$11:$C$2010='C. Consumer Service Detail'!$D475,IF('B. Consumer Budget'!$D$11:$D$2010='C. Consumer Service Detail'!$E475,1)),0)))</f>
        <v/>
      </c>
      <c r="D475" s="170"/>
      <c r="E475" s="81"/>
      <c r="F475" s="101"/>
      <c r="G475" s="197"/>
      <c r="H475" s="175" t="str">
        <f>IF('C. Consumer Service Detail'!$F475="","",IF('C. Consumer Service Detail'!$F475="",VLOOKUP('C. Consumer Service Detail'!$F475,'Table of Current Services'!$B$7:$F$36,'Table of Current Services'!$E$5,FALSE),VLOOKUP('C. Consumer Service Detail'!$F475,'Table of Current Services'!$B$7:$F$36,'Table of Current Services'!$D$5,FALSE)))</f>
        <v/>
      </c>
      <c r="I475" s="157"/>
      <c r="J475" s="146" t="str">
        <f t="shared" si="11"/>
        <v/>
      </c>
      <c r="K475" s="138" t="str">
        <f>IF('C. Consumer Service Detail'!$F475="","",IF('C. Consumer Service Detail'!$F475="",VLOOKUP('C. Consumer Service Detail'!$F475,'Table of Current Services'!$B$7:$F$36,'Table of Current Services'!$E$5,FALSE),VLOOKUP('C. Consumer Service Detail'!$F475,'Table of Current Services'!$B$7:$F$36,'Table of Current Services'!$E$5,FALSE)))</f>
        <v/>
      </c>
      <c r="L475" s="130" t="str">
        <f>IF('C. Consumer Service Detail'!$F475="","",IF(VLOOKUP('C. Consumer Service Detail'!$F475,'Table of Current Services'!$B$7:$F$36,'Table of Current Services'!$F$5,)="cost","Yes","No"))</f>
        <v/>
      </c>
      <c r="M475" s="130" t="str">
        <f>IFERROR(IF('C. Consumer Service Detail'!$K475="No Match","No",VLOOKUP('C. Consumer Service Detail'!$C475,'B. Consumer Budget'!$E$11:$F$2010,2,FALSE)),"")</f>
        <v/>
      </c>
      <c r="P475" s="77"/>
      <c r="Q475" s="77"/>
    </row>
    <row r="476" spans="2:17" x14ac:dyDescent="0.25">
      <c r="B476" s="186">
        <f t="shared" si="12"/>
        <v>466</v>
      </c>
      <c r="C476" s="183" t="str">
        <f t="array" ref="C476">IF(OR('C. Consumer Service Detail'!$D476="",'C. Consumer Service Detail'!$E476=""),"",INDEX('B. Consumer Budget'!$E$11:$E$2010,MATCH(1,IF('B. Consumer Budget'!$C$11:$C$2010='C. Consumer Service Detail'!$D476,IF('B. Consumer Budget'!$D$11:$D$2010='C. Consumer Service Detail'!$E476,1)),0)))</f>
        <v/>
      </c>
      <c r="D476" s="171"/>
      <c r="E476" s="79"/>
      <c r="F476" s="100"/>
      <c r="G476" s="196"/>
      <c r="H476" s="175" t="str">
        <f>IF('C. Consumer Service Detail'!$F476="","",IF('C. Consumer Service Detail'!$F476="",VLOOKUP('C. Consumer Service Detail'!$F476,'Table of Current Services'!$B$7:$F$36,'Table of Current Services'!$E$5,FALSE),VLOOKUP('C. Consumer Service Detail'!$F476,'Table of Current Services'!$B$7:$F$36,'Table of Current Services'!$D$5,FALSE)))</f>
        <v/>
      </c>
      <c r="I476" s="156"/>
      <c r="J476" s="146" t="str">
        <f t="shared" si="11"/>
        <v/>
      </c>
      <c r="K476" s="138" t="str">
        <f>IF('C. Consumer Service Detail'!$F476="","",IF('C. Consumer Service Detail'!$F476="",VLOOKUP('C. Consumer Service Detail'!$F476,'Table of Current Services'!$B$7:$F$36,'Table of Current Services'!$E$5,FALSE),VLOOKUP('C. Consumer Service Detail'!$F476,'Table of Current Services'!$B$7:$F$36,'Table of Current Services'!$E$5,FALSE)))</f>
        <v/>
      </c>
      <c r="L476" s="130" t="str">
        <f>IF('C. Consumer Service Detail'!$F476="","",IF(VLOOKUP('C. Consumer Service Detail'!$F476,'Table of Current Services'!$B$7:$F$36,'Table of Current Services'!$F$5,)="cost","Yes","No"))</f>
        <v/>
      </c>
      <c r="M476" s="130" t="str">
        <f>IFERROR(IF('C. Consumer Service Detail'!$K476="No Match","No",VLOOKUP('C. Consumer Service Detail'!$C476,'B. Consumer Budget'!$E$11:$F$2010,2,FALSE)),"")</f>
        <v/>
      </c>
      <c r="P476" s="77"/>
      <c r="Q476" s="77"/>
    </row>
    <row r="477" spans="2:17" x14ac:dyDescent="0.25">
      <c r="B477" s="186">
        <f t="shared" si="12"/>
        <v>467</v>
      </c>
      <c r="C477" s="183" t="str">
        <f t="array" ref="C477">IF(OR('C. Consumer Service Detail'!$D477="",'C. Consumer Service Detail'!$E477=""),"",INDEX('B. Consumer Budget'!$E$11:$E$2010,MATCH(1,IF('B. Consumer Budget'!$C$11:$C$2010='C. Consumer Service Detail'!$D477,IF('B. Consumer Budget'!$D$11:$D$2010='C. Consumer Service Detail'!$E477,1)),0)))</f>
        <v/>
      </c>
      <c r="D477" s="170"/>
      <c r="E477" s="81"/>
      <c r="F477" s="101"/>
      <c r="G477" s="197"/>
      <c r="H477" s="175" t="str">
        <f>IF('C. Consumer Service Detail'!$F477="","",IF('C. Consumer Service Detail'!$F477="",VLOOKUP('C. Consumer Service Detail'!$F477,'Table of Current Services'!$B$7:$F$36,'Table of Current Services'!$E$5,FALSE),VLOOKUP('C. Consumer Service Detail'!$F477,'Table of Current Services'!$B$7:$F$36,'Table of Current Services'!$D$5,FALSE)))</f>
        <v/>
      </c>
      <c r="I477" s="157"/>
      <c r="J477" s="146" t="str">
        <f t="shared" si="11"/>
        <v/>
      </c>
      <c r="K477" s="138" t="str">
        <f>IF('C. Consumer Service Detail'!$F477="","",IF('C. Consumer Service Detail'!$F477="",VLOOKUP('C. Consumer Service Detail'!$F477,'Table of Current Services'!$B$7:$F$36,'Table of Current Services'!$E$5,FALSE),VLOOKUP('C. Consumer Service Detail'!$F477,'Table of Current Services'!$B$7:$F$36,'Table of Current Services'!$E$5,FALSE)))</f>
        <v/>
      </c>
      <c r="L477" s="130" t="str">
        <f>IF('C. Consumer Service Detail'!$F477="","",IF(VLOOKUP('C. Consumer Service Detail'!$F477,'Table of Current Services'!$B$7:$F$36,'Table of Current Services'!$F$5,)="cost","Yes","No"))</f>
        <v/>
      </c>
      <c r="M477" s="130" t="str">
        <f>IFERROR(IF('C. Consumer Service Detail'!$K477="No Match","No",VLOOKUP('C. Consumer Service Detail'!$C477,'B. Consumer Budget'!$E$11:$F$2010,2,FALSE)),"")</f>
        <v/>
      </c>
      <c r="P477" s="77"/>
      <c r="Q477" s="77"/>
    </row>
    <row r="478" spans="2:17" x14ac:dyDescent="0.25">
      <c r="B478" s="186">
        <f t="shared" si="12"/>
        <v>468</v>
      </c>
      <c r="C478" s="183" t="str">
        <f t="array" ref="C478">IF(OR('C. Consumer Service Detail'!$D478="",'C. Consumer Service Detail'!$E478=""),"",INDEX('B. Consumer Budget'!$E$11:$E$2010,MATCH(1,IF('B. Consumer Budget'!$C$11:$C$2010='C. Consumer Service Detail'!$D478,IF('B. Consumer Budget'!$D$11:$D$2010='C. Consumer Service Detail'!$E478,1)),0)))</f>
        <v/>
      </c>
      <c r="D478" s="171"/>
      <c r="E478" s="79"/>
      <c r="F478" s="100"/>
      <c r="G478" s="196"/>
      <c r="H478" s="175" t="str">
        <f>IF('C. Consumer Service Detail'!$F478="","",IF('C. Consumer Service Detail'!$F478="",VLOOKUP('C. Consumer Service Detail'!$F478,'Table of Current Services'!$B$7:$F$36,'Table of Current Services'!$E$5,FALSE),VLOOKUP('C. Consumer Service Detail'!$F478,'Table of Current Services'!$B$7:$F$36,'Table of Current Services'!$D$5,FALSE)))</f>
        <v/>
      </c>
      <c r="I478" s="156"/>
      <c r="J478" s="146" t="str">
        <f t="shared" si="11"/>
        <v/>
      </c>
      <c r="K478" s="138" t="str">
        <f>IF('C. Consumer Service Detail'!$F478="","",IF('C. Consumer Service Detail'!$F478="",VLOOKUP('C. Consumer Service Detail'!$F478,'Table of Current Services'!$B$7:$F$36,'Table of Current Services'!$E$5,FALSE),VLOOKUP('C. Consumer Service Detail'!$F478,'Table of Current Services'!$B$7:$F$36,'Table of Current Services'!$E$5,FALSE)))</f>
        <v/>
      </c>
      <c r="L478" s="130" t="str">
        <f>IF('C. Consumer Service Detail'!$F478="","",IF(VLOOKUP('C. Consumer Service Detail'!$F478,'Table of Current Services'!$B$7:$F$36,'Table of Current Services'!$F$5,)="cost","Yes","No"))</f>
        <v/>
      </c>
      <c r="M478" s="130" t="str">
        <f>IFERROR(IF('C. Consumer Service Detail'!$K478="No Match","No",VLOOKUP('C. Consumer Service Detail'!$C478,'B. Consumer Budget'!$E$11:$F$2010,2,FALSE)),"")</f>
        <v/>
      </c>
      <c r="P478" s="77"/>
      <c r="Q478" s="77"/>
    </row>
    <row r="479" spans="2:17" x14ac:dyDescent="0.25">
      <c r="B479" s="186">
        <f t="shared" si="12"/>
        <v>469</v>
      </c>
      <c r="C479" s="183" t="str">
        <f t="array" ref="C479">IF(OR('C. Consumer Service Detail'!$D479="",'C. Consumer Service Detail'!$E479=""),"",INDEX('B. Consumer Budget'!$E$11:$E$2010,MATCH(1,IF('B. Consumer Budget'!$C$11:$C$2010='C. Consumer Service Detail'!$D479,IF('B. Consumer Budget'!$D$11:$D$2010='C. Consumer Service Detail'!$E479,1)),0)))</f>
        <v/>
      </c>
      <c r="D479" s="170"/>
      <c r="E479" s="81"/>
      <c r="F479" s="101"/>
      <c r="G479" s="197"/>
      <c r="H479" s="175" t="str">
        <f>IF('C. Consumer Service Detail'!$F479="","",IF('C. Consumer Service Detail'!$F479="",VLOOKUP('C. Consumer Service Detail'!$F479,'Table of Current Services'!$B$7:$F$36,'Table of Current Services'!$E$5,FALSE),VLOOKUP('C. Consumer Service Detail'!$F479,'Table of Current Services'!$B$7:$F$36,'Table of Current Services'!$D$5,FALSE)))</f>
        <v/>
      </c>
      <c r="I479" s="157"/>
      <c r="J479" s="146" t="str">
        <f t="shared" si="11"/>
        <v/>
      </c>
      <c r="K479" s="138" t="str">
        <f>IF('C. Consumer Service Detail'!$F479="","",IF('C. Consumer Service Detail'!$F479="",VLOOKUP('C. Consumer Service Detail'!$F479,'Table of Current Services'!$B$7:$F$36,'Table of Current Services'!$E$5,FALSE),VLOOKUP('C. Consumer Service Detail'!$F479,'Table of Current Services'!$B$7:$F$36,'Table of Current Services'!$E$5,FALSE)))</f>
        <v/>
      </c>
      <c r="L479" s="130" t="str">
        <f>IF('C. Consumer Service Detail'!$F479="","",IF(VLOOKUP('C. Consumer Service Detail'!$F479,'Table of Current Services'!$B$7:$F$36,'Table of Current Services'!$F$5,)="cost","Yes","No"))</f>
        <v/>
      </c>
      <c r="M479" s="130" t="str">
        <f>IFERROR(IF('C. Consumer Service Detail'!$K479="No Match","No",VLOOKUP('C. Consumer Service Detail'!$C479,'B. Consumer Budget'!$E$11:$F$2010,2,FALSE)),"")</f>
        <v/>
      </c>
      <c r="P479" s="77"/>
      <c r="Q479" s="77"/>
    </row>
    <row r="480" spans="2:17" x14ac:dyDescent="0.25">
      <c r="B480" s="186">
        <f t="shared" si="12"/>
        <v>470</v>
      </c>
      <c r="C480" s="183" t="str">
        <f t="array" ref="C480">IF(OR('C. Consumer Service Detail'!$D480="",'C. Consumer Service Detail'!$E480=""),"",INDEX('B. Consumer Budget'!$E$11:$E$2010,MATCH(1,IF('B. Consumer Budget'!$C$11:$C$2010='C. Consumer Service Detail'!$D480,IF('B. Consumer Budget'!$D$11:$D$2010='C. Consumer Service Detail'!$E480,1)),0)))</f>
        <v/>
      </c>
      <c r="D480" s="171"/>
      <c r="E480" s="79"/>
      <c r="F480" s="100"/>
      <c r="G480" s="196"/>
      <c r="H480" s="175" t="str">
        <f>IF('C. Consumer Service Detail'!$F480="","",IF('C. Consumer Service Detail'!$F480="",VLOOKUP('C. Consumer Service Detail'!$F480,'Table of Current Services'!$B$7:$F$36,'Table of Current Services'!$E$5,FALSE),VLOOKUP('C. Consumer Service Detail'!$F480,'Table of Current Services'!$B$7:$F$36,'Table of Current Services'!$D$5,FALSE)))</f>
        <v/>
      </c>
      <c r="I480" s="156"/>
      <c r="J480" s="146" t="str">
        <f t="shared" si="11"/>
        <v/>
      </c>
      <c r="K480" s="138" t="str">
        <f>IF('C. Consumer Service Detail'!$F480="","",IF('C. Consumer Service Detail'!$F480="",VLOOKUP('C. Consumer Service Detail'!$F480,'Table of Current Services'!$B$7:$F$36,'Table of Current Services'!$E$5,FALSE),VLOOKUP('C. Consumer Service Detail'!$F480,'Table of Current Services'!$B$7:$F$36,'Table of Current Services'!$E$5,FALSE)))</f>
        <v/>
      </c>
      <c r="L480" s="130" t="str">
        <f>IF('C. Consumer Service Detail'!$F480="","",IF(VLOOKUP('C. Consumer Service Detail'!$F480,'Table of Current Services'!$B$7:$F$36,'Table of Current Services'!$F$5,)="cost","Yes","No"))</f>
        <v/>
      </c>
      <c r="M480" s="130" t="str">
        <f>IFERROR(IF('C. Consumer Service Detail'!$K480="No Match","No",VLOOKUP('C. Consumer Service Detail'!$C480,'B. Consumer Budget'!$E$11:$F$2010,2,FALSE)),"")</f>
        <v/>
      </c>
      <c r="P480" s="77"/>
      <c r="Q480" s="77"/>
    </row>
    <row r="481" spans="2:17" x14ac:dyDescent="0.25">
      <c r="B481" s="186">
        <f t="shared" si="12"/>
        <v>471</v>
      </c>
      <c r="C481" s="183" t="str">
        <f t="array" ref="C481">IF(OR('C. Consumer Service Detail'!$D481="",'C. Consumer Service Detail'!$E481=""),"",INDEX('B. Consumer Budget'!$E$11:$E$2010,MATCH(1,IF('B. Consumer Budget'!$C$11:$C$2010='C. Consumer Service Detail'!$D481,IF('B. Consumer Budget'!$D$11:$D$2010='C. Consumer Service Detail'!$E481,1)),0)))</f>
        <v/>
      </c>
      <c r="D481" s="170"/>
      <c r="E481" s="81"/>
      <c r="F481" s="101"/>
      <c r="G481" s="197"/>
      <c r="H481" s="175" t="str">
        <f>IF('C. Consumer Service Detail'!$F481="","",IF('C. Consumer Service Detail'!$F481="",VLOOKUP('C. Consumer Service Detail'!$F481,'Table of Current Services'!$B$7:$F$36,'Table of Current Services'!$E$5,FALSE),VLOOKUP('C. Consumer Service Detail'!$F481,'Table of Current Services'!$B$7:$F$36,'Table of Current Services'!$D$5,FALSE)))</f>
        <v/>
      </c>
      <c r="I481" s="157"/>
      <c r="J481" s="146" t="str">
        <f t="shared" si="11"/>
        <v/>
      </c>
      <c r="K481" s="138" t="str">
        <f>IF('C. Consumer Service Detail'!$F481="","",IF('C. Consumer Service Detail'!$F481="",VLOOKUP('C. Consumer Service Detail'!$F481,'Table of Current Services'!$B$7:$F$36,'Table of Current Services'!$E$5,FALSE),VLOOKUP('C. Consumer Service Detail'!$F481,'Table of Current Services'!$B$7:$F$36,'Table of Current Services'!$E$5,FALSE)))</f>
        <v/>
      </c>
      <c r="L481" s="130" t="str">
        <f>IF('C. Consumer Service Detail'!$F481="","",IF(VLOOKUP('C. Consumer Service Detail'!$F481,'Table of Current Services'!$B$7:$F$36,'Table of Current Services'!$F$5,)="cost","Yes","No"))</f>
        <v/>
      </c>
      <c r="M481" s="130" t="str">
        <f>IFERROR(IF('C. Consumer Service Detail'!$K481="No Match","No",VLOOKUP('C. Consumer Service Detail'!$C481,'B. Consumer Budget'!$E$11:$F$2010,2,FALSE)),"")</f>
        <v/>
      </c>
      <c r="P481" s="77"/>
      <c r="Q481" s="77"/>
    </row>
    <row r="482" spans="2:17" x14ac:dyDescent="0.25">
      <c r="B482" s="186">
        <f t="shared" si="12"/>
        <v>472</v>
      </c>
      <c r="C482" s="183" t="str">
        <f t="array" ref="C482">IF(OR('C. Consumer Service Detail'!$D482="",'C. Consumer Service Detail'!$E482=""),"",INDEX('B. Consumer Budget'!$E$11:$E$2010,MATCH(1,IF('B. Consumer Budget'!$C$11:$C$2010='C. Consumer Service Detail'!$D482,IF('B. Consumer Budget'!$D$11:$D$2010='C. Consumer Service Detail'!$E482,1)),0)))</f>
        <v/>
      </c>
      <c r="D482" s="171"/>
      <c r="E482" s="79"/>
      <c r="F482" s="100"/>
      <c r="G482" s="196"/>
      <c r="H482" s="175" t="str">
        <f>IF('C. Consumer Service Detail'!$F482="","",IF('C. Consumer Service Detail'!$F482="",VLOOKUP('C. Consumer Service Detail'!$F482,'Table of Current Services'!$B$7:$F$36,'Table of Current Services'!$E$5,FALSE),VLOOKUP('C. Consumer Service Detail'!$F482,'Table of Current Services'!$B$7:$F$36,'Table of Current Services'!$D$5,FALSE)))</f>
        <v/>
      </c>
      <c r="I482" s="156"/>
      <c r="J482" s="146" t="str">
        <f t="shared" si="11"/>
        <v/>
      </c>
      <c r="K482" s="138" t="str">
        <f>IF('C. Consumer Service Detail'!$F482="","",IF('C. Consumer Service Detail'!$F482="",VLOOKUP('C. Consumer Service Detail'!$F482,'Table of Current Services'!$B$7:$F$36,'Table of Current Services'!$E$5,FALSE),VLOOKUP('C. Consumer Service Detail'!$F482,'Table of Current Services'!$B$7:$F$36,'Table of Current Services'!$E$5,FALSE)))</f>
        <v/>
      </c>
      <c r="L482" s="130" t="str">
        <f>IF('C. Consumer Service Detail'!$F482="","",IF(VLOOKUP('C. Consumer Service Detail'!$F482,'Table of Current Services'!$B$7:$F$36,'Table of Current Services'!$F$5,)="cost","Yes","No"))</f>
        <v/>
      </c>
      <c r="M482" s="130" t="str">
        <f>IFERROR(IF('C. Consumer Service Detail'!$K482="No Match","No",VLOOKUP('C. Consumer Service Detail'!$C482,'B. Consumer Budget'!$E$11:$F$2010,2,FALSE)),"")</f>
        <v/>
      </c>
      <c r="P482" s="77"/>
      <c r="Q482" s="77"/>
    </row>
    <row r="483" spans="2:17" x14ac:dyDescent="0.25">
      <c r="B483" s="186">
        <f t="shared" si="12"/>
        <v>473</v>
      </c>
      <c r="C483" s="183" t="str">
        <f t="array" ref="C483">IF(OR('C. Consumer Service Detail'!$D483="",'C. Consumer Service Detail'!$E483=""),"",INDEX('B. Consumer Budget'!$E$11:$E$2010,MATCH(1,IF('B. Consumer Budget'!$C$11:$C$2010='C. Consumer Service Detail'!$D483,IF('B. Consumer Budget'!$D$11:$D$2010='C. Consumer Service Detail'!$E483,1)),0)))</f>
        <v/>
      </c>
      <c r="D483" s="170"/>
      <c r="E483" s="81"/>
      <c r="F483" s="101"/>
      <c r="G483" s="197"/>
      <c r="H483" s="175" t="str">
        <f>IF('C. Consumer Service Detail'!$F483="","",IF('C. Consumer Service Detail'!$F483="",VLOOKUP('C. Consumer Service Detail'!$F483,'Table of Current Services'!$B$7:$F$36,'Table of Current Services'!$E$5,FALSE),VLOOKUP('C. Consumer Service Detail'!$F483,'Table of Current Services'!$B$7:$F$36,'Table of Current Services'!$D$5,FALSE)))</f>
        <v/>
      </c>
      <c r="I483" s="157"/>
      <c r="J483" s="146" t="str">
        <f t="shared" si="11"/>
        <v/>
      </c>
      <c r="K483" s="138" t="str">
        <f>IF('C. Consumer Service Detail'!$F483="","",IF('C. Consumer Service Detail'!$F483="",VLOOKUP('C. Consumer Service Detail'!$F483,'Table of Current Services'!$B$7:$F$36,'Table of Current Services'!$E$5,FALSE),VLOOKUP('C. Consumer Service Detail'!$F483,'Table of Current Services'!$B$7:$F$36,'Table of Current Services'!$E$5,FALSE)))</f>
        <v/>
      </c>
      <c r="L483" s="130" t="str">
        <f>IF('C. Consumer Service Detail'!$F483="","",IF(VLOOKUP('C. Consumer Service Detail'!$F483,'Table of Current Services'!$B$7:$F$36,'Table of Current Services'!$F$5,)="cost","Yes","No"))</f>
        <v/>
      </c>
      <c r="M483" s="130" t="str">
        <f>IFERROR(IF('C. Consumer Service Detail'!$K483="No Match","No",VLOOKUP('C. Consumer Service Detail'!$C483,'B. Consumer Budget'!$E$11:$F$2010,2,FALSE)),"")</f>
        <v/>
      </c>
      <c r="P483" s="77"/>
      <c r="Q483" s="77"/>
    </row>
    <row r="484" spans="2:17" x14ac:dyDescent="0.25">
      <c r="B484" s="186">
        <f t="shared" si="12"/>
        <v>474</v>
      </c>
      <c r="C484" s="183" t="str">
        <f t="array" ref="C484">IF(OR('C. Consumer Service Detail'!$D484="",'C. Consumer Service Detail'!$E484=""),"",INDEX('B. Consumer Budget'!$E$11:$E$2010,MATCH(1,IF('B. Consumer Budget'!$C$11:$C$2010='C. Consumer Service Detail'!$D484,IF('B. Consumer Budget'!$D$11:$D$2010='C. Consumer Service Detail'!$E484,1)),0)))</f>
        <v/>
      </c>
      <c r="D484" s="171"/>
      <c r="E484" s="79"/>
      <c r="F484" s="100"/>
      <c r="G484" s="196"/>
      <c r="H484" s="175" t="str">
        <f>IF('C. Consumer Service Detail'!$F484="","",IF('C. Consumer Service Detail'!$F484="",VLOOKUP('C. Consumer Service Detail'!$F484,'Table of Current Services'!$B$7:$F$36,'Table of Current Services'!$E$5,FALSE),VLOOKUP('C. Consumer Service Detail'!$F484,'Table of Current Services'!$B$7:$F$36,'Table of Current Services'!$D$5,FALSE)))</f>
        <v/>
      </c>
      <c r="I484" s="156"/>
      <c r="J484" s="146" t="str">
        <f t="shared" si="11"/>
        <v/>
      </c>
      <c r="K484" s="138" t="str">
        <f>IF('C. Consumer Service Detail'!$F484="","",IF('C. Consumer Service Detail'!$F484="",VLOOKUP('C. Consumer Service Detail'!$F484,'Table of Current Services'!$B$7:$F$36,'Table of Current Services'!$E$5,FALSE),VLOOKUP('C. Consumer Service Detail'!$F484,'Table of Current Services'!$B$7:$F$36,'Table of Current Services'!$E$5,FALSE)))</f>
        <v/>
      </c>
      <c r="L484" s="130" t="str">
        <f>IF('C. Consumer Service Detail'!$F484="","",IF(VLOOKUP('C. Consumer Service Detail'!$F484,'Table of Current Services'!$B$7:$F$36,'Table of Current Services'!$F$5,)="cost","Yes","No"))</f>
        <v/>
      </c>
      <c r="M484" s="130" t="str">
        <f>IFERROR(IF('C. Consumer Service Detail'!$K484="No Match","No",VLOOKUP('C. Consumer Service Detail'!$C484,'B. Consumer Budget'!$E$11:$F$2010,2,FALSE)),"")</f>
        <v/>
      </c>
      <c r="P484" s="77"/>
      <c r="Q484" s="77"/>
    </row>
    <row r="485" spans="2:17" x14ac:dyDescent="0.25">
      <c r="B485" s="186">
        <f t="shared" si="12"/>
        <v>475</v>
      </c>
      <c r="C485" s="183" t="str">
        <f t="array" ref="C485">IF(OR('C. Consumer Service Detail'!$D485="",'C. Consumer Service Detail'!$E485=""),"",INDEX('B. Consumer Budget'!$E$11:$E$2010,MATCH(1,IF('B. Consumer Budget'!$C$11:$C$2010='C. Consumer Service Detail'!$D485,IF('B. Consumer Budget'!$D$11:$D$2010='C. Consumer Service Detail'!$E485,1)),0)))</f>
        <v/>
      </c>
      <c r="D485" s="170"/>
      <c r="E485" s="81"/>
      <c r="F485" s="101"/>
      <c r="G485" s="197"/>
      <c r="H485" s="175" t="str">
        <f>IF('C. Consumer Service Detail'!$F485="","",IF('C. Consumer Service Detail'!$F485="",VLOOKUP('C. Consumer Service Detail'!$F485,'Table of Current Services'!$B$7:$F$36,'Table of Current Services'!$E$5,FALSE),VLOOKUP('C. Consumer Service Detail'!$F485,'Table of Current Services'!$B$7:$F$36,'Table of Current Services'!$D$5,FALSE)))</f>
        <v/>
      </c>
      <c r="I485" s="157"/>
      <c r="J485" s="146" t="str">
        <f t="shared" si="11"/>
        <v/>
      </c>
      <c r="K485" s="138" t="str">
        <f>IF('C. Consumer Service Detail'!$F485="","",IF('C. Consumer Service Detail'!$F485="",VLOOKUP('C. Consumer Service Detail'!$F485,'Table of Current Services'!$B$7:$F$36,'Table of Current Services'!$E$5,FALSE),VLOOKUP('C. Consumer Service Detail'!$F485,'Table of Current Services'!$B$7:$F$36,'Table of Current Services'!$E$5,FALSE)))</f>
        <v/>
      </c>
      <c r="L485" s="130" t="str">
        <f>IF('C. Consumer Service Detail'!$F485="","",IF(VLOOKUP('C. Consumer Service Detail'!$F485,'Table of Current Services'!$B$7:$F$36,'Table of Current Services'!$F$5,)="cost","Yes","No"))</f>
        <v/>
      </c>
      <c r="M485" s="130" t="str">
        <f>IFERROR(IF('C. Consumer Service Detail'!$K485="No Match","No",VLOOKUP('C. Consumer Service Detail'!$C485,'B. Consumer Budget'!$E$11:$F$2010,2,FALSE)),"")</f>
        <v/>
      </c>
      <c r="P485" s="77"/>
      <c r="Q485" s="77"/>
    </row>
    <row r="486" spans="2:17" x14ac:dyDescent="0.25">
      <c r="B486" s="186">
        <f t="shared" si="12"/>
        <v>476</v>
      </c>
      <c r="C486" s="183" t="str">
        <f t="array" ref="C486">IF(OR('C. Consumer Service Detail'!$D486="",'C. Consumer Service Detail'!$E486=""),"",INDEX('B. Consumer Budget'!$E$11:$E$2010,MATCH(1,IF('B. Consumer Budget'!$C$11:$C$2010='C. Consumer Service Detail'!$D486,IF('B. Consumer Budget'!$D$11:$D$2010='C. Consumer Service Detail'!$E486,1)),0)))</f>
        <v/>
      </c>
      <c r="D486" s="171"/>
      <c r="E486" s="79"/>
      <c r="F486" s="100"/>
      <c r="G486" s="196"/>
      <c r="H486" s="175" t="str">
        <f>IF('C. Consumer Service Detail'!$F486="","",IF('C. Consumer Service Detail'!$F486="",VLOOKUP('C. Consumer Service Detail'!$F486,'Table of Current Services'!$B$7:$F$36,'Table of Current Services'!$E$5,FALSE),VLOOKUP('C. Consumer Service Detail'!$F486,'Table of Current Services'!$B$7:$F$36,'Table of Current Services'!$D$5,FALSE)))</f>
        <v/>
      </c>
      <c r="I486" s="156"/>
      <c r="J486" s="146" t="str">
        <f t="shared" si="11"/>
        <v/>
      </c>
      <c r="K486" s="138" t="str">
        <f>IF('C. Consumer Service Detail'!$F486="","",IF('C. Consumer Service Detail'!$F486="",VLOOKUP('C. Consumer Service Detail'!$F486,'Table of Current Services'!$B$7:$F$36,'Table of Current Services'!$E$5,FALSE),VLOOKUP('C. Consumer Service Detail'!$F486,'Table of Current Services'!$B$7:$F$36,'Table of Current Services'!$E$5,FALSE)))</f>
        <v/>
      </c>
      <c r="L486" s="130" t="str">
        <f>IF('C. Consumer Service Detail'!$F486="","",IF(VLOOKUP('C. Consumer Service Detail'!$F486,'Table of Current Services'!$B$7:$F$36,'Table of Current Services'!$F$5,)="cost","Yes","No"))</f>
        <v/>
      </c>
      <c r="M486" s="130" t="str">
        <f>IFERROR(IF('C. Consumer Service Detail'!$K486="No Match","No",VLOOKUP('C. Consumer Service Detail'!$C486,'B. Consumer Budget'!$E$11:$F$2010,2,FALSE)),"")</f>
        <v/>
      </c>
      <c r="P486" s="77"/>
      <c r="Q486" s="77"/>
    </row>
    <row r="487" spans="2:17" x14ac:dyDescent="0.25">
      <c r="B487" s="186">
        <f t="shared" si="12"/>
        <v>477</v>
      </c>
      <c r="C487" s="183" t="str">
        <f t="array" ref="C487">IF(OR('C. Consumer Service Detail'!$D487="",'C. Consumer Service Detail'!$E487=""),"",INDEX('B. Consumer Budget'!$E$11:$E$2010,MATCH(1,IF('B. Consumer Budget'!$C$11:$C$2010='C. Consumer Service Detail'!$D487,IF('B. Consumer Budget'!$D$11:$D$2010='C. Consumer Service Detail'!$E487,1)),0)))</f>
        <v/>
      </c>
      <c r="D487" s="170"/>
      <c r="E487" s="81"/>
      <c r="F487" s="101"/>
      <c r="G487" s="197"/>
      <c r="H487" s="175" t="str">
        <f>IF('C. Consumer Service Detail'!$F487="","",IF('C. Consumer Service Detail'!$F487="",VLOOKUP('C. Consumer Service Detail'!$F487,'Table of Current Services'!$B$7:$F$36,'Table of Current Services'!$E$5,FALSE),VLOOKUP('C. Consumer Service Detail'!$F487,'Table of Current Services'!$B$7:$F$36,'Table of Current Services'!$D$5,FALSE)))</f>
        <v/>
      </c>
      <c r="I487" s="157"/>
      <c r="J487" s="146" t="str">
        <f t="shared" si="11"/>
        <v/>
      </c>
      <c r="K487" s="138" t="str">
        <f>IF('C. Consumer Service Detail'!$F487="","",IF('C. Consumer Service Detail'!$F487="",VLOOKUP('C. Consumer Service Detail'!$F487,'Table of Current Services'!$B$7:$F$36,'Table of Current Services'!$E$5,FALSE),VLOOKUP('C. Consumer Service Detail'!$F487,'Table of Current Services'!$B$7:$F$36,'Table of Current Services'!$E$5,FALSE)))</f>
        <v/>
      </c>
      <c r="L487" s="130" t="str">
        <f>IF('C. Consumer Service Detail'!$F487="","",IF(VLOOKUP('C. Consumer Service Detail'!$F487,'Table of Current Services'!$B$7:$F$36,'Table of Current Services'!$F$5,)="cost","Yes","No"))</f>
        <v/>
      </c>
      <c r="M487" s="130" t="str">
        <f>IFERROR(IF('C. Consumer Service Detail'!$K487="No Match","No",VLOOKUP('C. Consumer Service Detail'!$C487,'B. Consumer Budget'!$E$11:$F$2010,2,FALSE)),"")</f>
        <v/>
      </c>
      <c r="P487" s="77"/>
      <c r="Q487" s="77"/>
    </row>
    <row r="488" spans="2:17" x14ac:dyDescent="0.25">
      <c r="B488" s="186">
        <f t="shared" si="12"/>
        <v>478</v>
      </c>
      <c r="C488" s="183" t="str">
        <f t="array" ref="C488">IF(OR('C. Consumer Service Detail'!$D488="",'C. Consumer Service Detail'!$E488=""),"",INDEX('B. Consumer Budget'!$E$11:$E$2010,MATCH(1,IF('B. Consumer Budget'!$C$11:$C$2010='C. Consumer Service Detail'!$D488,IF('B. Consumer Budget'!$D$11:$D$2010='C. Consumer Service Detail'!$E488,1)),0)))</f>
        <v/>
      </c>
      <c r="D488" s="171"/>
      <c r="E488" s="79"/>
      <c r="F488" s="100"/>
      <c r="G488" s="196"/>
      <c r="H488" s="175" t="str">
        <f>IF('C. Consumer Service Detail'!$F488="","",IF('C. Consumer Service Detail'!$F488="",VLOOKUP('C. Consumer Service Detail'!$F488,'Table of Current Services'!$B$7:$F$36,'Table of Current Services'!$E$5,FALSE),VLOOKUP('C. Consumer Service Detail'!$F488,'Table of Current Services'!$B$7:$F$36,'Table of Current Services'!$D$5,FALSE)))</f>
        <v/>
      </c>
      <c r="I488" s="156"/>
      <c r="J488" s="146" t="str">
        <f t="shared" si="11"/>
        <v/>
      </c>
      <c r="K488" s="138" t="str">
        <f>IF('C. Consumer Service Detail'!$F488="","",IF('C. Consumer Service Detail'!$F488="",VLOOKUP('C. Consumer Service Detail'!$F488,'Table of Current Services'!$B$7:$F$36,'Table of Current Services'!$E$5,FALSE),VLOOKUP('C. Consumer Service Detail'!$F488,'Table of Current Services'!$B$7:$F$36,'Table of Current Services'!$E$5,FALSE)))</f>
        <v/>
      </c>
      <c r="L488" s="130" t="str">
        <f>IF('C. Consumer Service Detail'!$F488="","",IF(VLOOKUP('C. Consumer Service Detail'!$F488,'Table of Current Services'!$B$7:$F$36,'Table of Current Services'!$F$5,)="cost","Yes","No"))</f>
        <v/>
      </c>
      <c r="M488" s="130" t="str">
        <f>IFERROR(IF('C. Consumer Service Detail'!$K488="No Match","No",VLOOKUP('C. Consumer Service Detail'!$C488,'B. Consumer Budget'!$E$11:$F$2010,2,FALSE)),"")</f>
        <v/>
      </c>
      <c r="P488" s="77"/>
      <c r="Q488" s="77"/>
    </row>
    <row r="489" spans="2:17" x14ac:dyDescent="0.25">
      <c r="B489" s="186">
        <f t="shared" si="12"/>
        <v>479</v>
      </c>
      <c r="C489" s="183" t="str">
        <f t="array" ref="C489">IF(OR('C. Consumer Service Detail'!$D489="",'C. Consumer Service Detail'!$E489=""),"",INDEX('B. Consumer Budget'!$E$11:$E$2010,MATCH(1,IF('B. Consumer Budget'!$C$11:$C$2010='C. Consumer Service Detail'!$D489,IF('B. Consumer Budget'!$D$11:$D$2010='C. Consumer Service Detail'!$E489,1)),0)))</f>
        <v/>
      </c>
      <c r="D489" s="170"/>
      <c r="E489" s="81"/>
      <c r="F489" s="101"/>
      <c r="G489" s="197"/>
      <c r="H489" s="175" t="str">
        <f>IF('C. Consumer Service Detail'!$F489="","",IF('C. Consumer Service Detail'!$F489="",VLOOKUP('C. Consumer Service Detail'!$F489,'Table of Current Services'!$B$7:$F$36,'Table of Current Services'!$E$5,FALSE),VLOOKUP('C. Consumer Service Detail'!$F489,'Table of Current Services'!$B$7:$F$36,'Table of Current Services'!$D$5,FALSE)))</f>
        <v/>
      </c>
      <c r="I489" s="157"/>
      <c r="J489" s="146" t="str">
        <f t="shared" si="11"/>
        <v/>
      </c>
      <c r="K489" s="138" t="str">
        <f>IF('C. Consumer Service Detail'!$F489="","",IF('C. Consumer Service Detail'!$F489="",VLOOKUP('C. Consumer Service Detail'!$F489,'Table of Current Services'!$B$7:$F$36,'Table of Current Services'!$E$5,FALSE),VLOOKUP('C. Consumer Service Detail'!$F489,'Table of Current Services'!$B$7:$F$36,'Table of Current Services'!$E$5,FALSE)))</f>
        <v/>
      </c>
      <c r="L489" s="130" t="str">
        <f>IF('C. Consumer Service Detail'!$F489="","",IF(VLOOKUP('C. Consumer Service Detail'!$F489,'Table of Current Services'!$B$7:$F$36,'Table of Current Services'!$F$5,)="cost","Yes","No"))</f>
        <v/>
      </c>
      <c r="M489" s="130" t="str">
        <f>IFERROR(IF('C. Consumer Service Detail'!$K489="No Match","No",VLOOKUP('C. Consumer Service Detail'!$C489,'B. Consumer Budget'!$E$11:$F$2010,2,FALSE)),"")</f>
        <v/>
      </c>
      <c r="P489" s="77"/>
      <c r="Q489" s="77"/>
    </row>
    <row r="490" spans="2:17" x14ac:dyDescent="0.25">
      <c r="B490" s="186">
        <f t="shared" si="12"/>
        <v>480</v>
      </c>
      <c r="C490" s="183" t="str">
        <f t="array" ref="C490">IF(OR('C. Consumer Service Detail'!$D490="",'C. Consumer Service Detail'!$E490=""),"",INDEX('B. Consumer Budget'!$E$11:$E$2010,MATCH(1,IF('B. Consumer Budget'!$C$11:$C$2010='C. Consumer Service Detail'!$D490,IF('B. Consumer Budget'!$D$11:$D$2010='C. Consumer Service Detail'!$E490,1)),0)))</f>
        <v/>
      </c>
      <c r="D490" s="171"/>
      <c r="E490" s="79"/>
      <c r="F490" s="100"/>
      <c r="G490" s="196"/>
      <c r="H490" s="175" t="str">
        <f>IF('C. Consumer Service Detail'!$F490="","",IF('C. Consumer Service Detail'!$F490="",VLOOKUP('C. Consumer Service Detail'!$F490,'Table of Current Services'!$B$7:$F$36,'Table of Current Services'!$E$5,FALSE),VLOOKUP('C. Consumer Service Detail'!$F490,'Table of Current Services'!$B$7:$F$36,'Table of Current Services'!$D$5,FALSE)))</f>
        <v/>
      </c>
      <c r="I490" s="156"/>
      <c r="J490" s="146" t="str">
        <f t="shared" si="11"/>
        <v/>
      </c>
      <c r="K490" s="138" t="str">
        <f>IF('C. Consumer Service Detail'!$F490="","",IF('C. Consumer Service Detail'!$F490="",VLOOKUP('C. Consumer Service Detail'!$F490,'Table of Current Services'!$B$7:$F$36,'Table of Current Services'!$E$5,FALSE),VLOOKUP('C. Consumer Service Detail'!$F490,'Table of Current Services'!$B$7:$F$36,'Table of Current Services'!$E$5,FALSE)))</f>
        <v/>
      </c>
      <c r="L490" s="130" t="str">
        <f>IF('C. Consumer Service Detail'!$F490="","",IF(VLOOKUP('C. Consumer Service Detail'!$F490,'Table of Current Services'!$B$7:$F$36,'Table of Current Services'!$F$5,)="cost","Yes","No"))</f>
        <v/>
      </c>
      <c r="M490" s="130" t="str">
        <f>IFERROR(IF('C. Consumer Service Detail'!$K490="No Match","No",VLOOKUP('C. Consumer Service Detail'!$C490,'B. Consumer Budget'!$E$11:$F$2010,2,FALSE)),"")</f>
        <v/>
      </c>
      <c r="P490" s="77"/>
      <c r="Q490" s="77"/>
    </row>
    <row r="491" spans="2:17" x14ac:dyDescent="0.25">
      <c r="B491" s="186">
        <f t="shared" si="12"/>
        <v>481</v>
      </c>
      <c r="C491" s="183" t="str">
        <f t="array" ref="C491">IF(OR('C. Consumer Service Detail'!$D491="",'C. Consumer Service Detail'!$E491=""),"",INDEX('B. Consumer Budget'!$E$11:$E$2010,MATCH(1,IF('B. Consumer Budget'!$C$11:$C$2010='C. Consumer Service Detail'!$D491,IF('B. Consumer Budget'!$D$11:$D$2010='C. Consumer Service Detail'!$E491,1)),0)))</f>
        <v/>
      </c>
      <c r="D491" s="170"/>
      <c r="E491" s="81"/>
      <c r="F491" s="101"/>
      <c r="G491" s="197"/>
      <c r="H491" s="175" t="str">
        <f>IF('C. Consumer Service Detail'!$F491="","",IF('C. Consumer Service Detail'!$F491="",VLOOKUP('C. Consumer Service Detail'!$F491,'Table of Current Services'!$B$7:$F$36,'Table of Current Services'!$E$5,FALSE),VLOOKUP('C. Consumer Service Detail'!$F491,'Table of Current Services'!$B$7:$F$36,'Table of Current Services'!$D$5,FALSE)))</f>
        <v/>
      </c>
      <c r="I491" s="157"/>
      <c r="J491" s="146" t="str">
        <f t="shared" si="11"/>
        <v/>
      </c>
      <c r="K491" s="138" t="str">
        <f>IF('C. Consumer Service Detail'!$F491="","",IF('C. Consumer Service Detail'!$F491="",VLOOKUP('C. Consumer Service Detail'!$F491,'Table of Current Services'!$B$7:$F$36,'Table of Current Services'!$E$5,FALSE),VLOOKUP('C. Consumer Service Detail'!$F491,'Table of Current Services'!$B$7:$F$36,'Table of Current Services'!$E$5,FALSE)))</f>
        <v/>
      </c>
      <c r="L491" s="130" t="str">
        <f>IF('C. Consumer Service Detail'!$F491="","",IF(VLOOKUP('C. Consumer Service Detail'!$F491,'Table of Current Services'!$B$7:$F$36,'Table of Current Services'!$F$5,)="cost","Yes","No"))</f>
        <v/>
      </c>
      <c r="M491" s="130" t="str">
        <f>IFERROR(IF('C. Consumer Service Detail'!$K491="No Match","No",VLOOKUP('C. Consumer Service Detail'!$C491,'B. Consumer Budget'!$E$11:$F$2010,2,FALSE)),"")</f>
        <v/>
      </c>
      <c r="P491" s="77"/>
      <c r="Q491" s="77"/>
    </row>
    <row r="492" spans="2:17" x14ac:dyDescent="0.25">
      <c r="B492" s="186">
        <f t="shared" si="12"/>
        <v>482</v>
      </c>
      <c r="C492" s="183" t="str">
        <f t="array" ref="C492">IF(OR('C. Consumer Service Detail'!$D492="",'C. Consumer Service Detail'!$E492=""),"",INDEX('B. Consumer Budget'!$E$11:$E$2010,MATCH(1,IF('B. Consumer Budget'!$C$11:$C$2010='C. Consumer Service Detail'!$D492,IF('B. Consumer Budget'!$D$11:$D$2010='C. Consumer Service Detail'!$E492,1)),0)))</f>
        <v/>
      </c>
      <c r="D492" s="171"/>
      <c r="E492" s="79"/>
      <c r="F492" s="100"/>
      <c r="G492" s="196"/>
      <c r="H492" s="175" t="str">
        <f>IF('C. Consumer Service Detail'!$F492="","",IF('C. Consumer Service Detail'!$F492="",VLOOKUP('C. Consumer Service Detail'!$F492,'Table of Current Services'!$B$7:$F$36,'Table of Current Services'!$E$5,FALSE),VLOOKUP('C. Consumer Service Detail'!$F492,'Table of Current Services'!$B$7:$F$36,'Table of Current Services'!$D$5,FALSE)))</f>
        <v/>
      </c>
      <c r="I492" s="156"/>
      <c r="J492" s="146" t="str">
        <f t="shared" si="11"/>
        <v/>
      </c>
      <c r="K492" s="138" t="str">
        <f>IF('C. Consumer Service Detail'!$F492="","",IF('C. Consumer Service Detail'!$F492="",VLOOKUP('C. Consumer Service Detail'!$F492,'Table of Current Services'!$B$7:$F$36,'Table of Current Services'!$E$5,FALSE),VLOOKUP('C. Consumer Service Detail'!$F492,'Table of Current Services'!$B$7:$F$36,'Table of Current Services'!$E$5,FALSE)))</f>
        <v/>
      </c>
      <c r="L492" s="130" t="str">
        <f>IF('C. Consumer Service Detail'!$F492="","",IF(VLOOKUP('C. Consumer Service Detail'!$F492,'Table of Current Services'!$B$7:$F$36,'Table of Current Services'!$F$5,)="cost","Yes","No"))</f>
        <v/>
      </c>
      <c r="M492" s="130" t="str">
        <f>IFERROR(IF('C. Consumer Service Detail'!$K492="No Match","No",VLOOKUP('C. Consumer Service Detail'!$C492,'B. Consumer Budget'!$E$11:$F$2010,2,FALSE)),"")</f>
        <v/>
      </c>
      <c r="P492" s="77"/>
      <c r="Q492" s="77"/>
    </row>
    <row r="493" spans="2:17" x14ac:dyDescent="0.25">
      <c r="B493" s="186">
        <f t="shared" si="12"/>
        <v>483</v>
      </c>
      <c r="C493" s="183" t="str">
        <f t="array" ref="C493">IF(OR('C. Consumer Service Detail'!$D493="",'C. Consumer Service Detail'!$E493=""),"",INDEX('B. Consumer Budget'!$E$11:$E$2010,MATCH(1,IF('B. Consumer Budget'!$C$11:$C$2010='C. Consumer Service Detail'!$D493,IF('B. Consumer Budget'!$D$11:$D$2010='C. Consumer Service Detail'!$E493,1)),0)))</f>
        <v/>
      </c>
      <c r="D493" s="170"/>
      <c r="E493" s="81"/>
      <c r="F493" s="101"/>
      <c r="G493" s="197"/>
      <c r="H493" s="175" t="str">
        <f>IF('C. Consumer Service Detail'!$F493="","",IF('C. Consumer Service Detail'!$F493="",VLOOKUP('C. Consumer Service Detail'!$F493,'Table of Current Services'!$B$7:$F$36,'Table of Current Services'!$E$5,FALSE),VLOOKUP('C. Consumer Service Detail'!$F493,'Table of Current Services'!$B$7:$F$36,'Table of Current Services'!$D$5,FALSE)))</f>
        <v/>
      </c>
      <c r="I493" s="157"/>
      <c r="J493" s="146" t="str">
        <f t="shared" si="11"/>
        <v/>
      </c>
      <c r="K493" s="138" t="str">
        <f>IF('C. Consumer Service Detail'!$F493="","",IF('C. Consumer Service Detail'!$F493="",VLOOKUP('C. Consumer Service Detail'!$F493,'Table of Current Services'!$B$7:$F$36,'Table of Current Services'!$E$5,FALSE),VLOOKUP('C. Consumer Service Detail'!$F493,'Table of Current Services'!$B$7:$F$36,'Table of Current Services'!$E$5,FALSE)))</f>
        <v/>
      </c>
      <c r="L493" s="130" t="str">
        <f>IF('C. Consumer Service Detail'!$F493="","",IF(VLOOKUP('C. Consumer Service Detail'!$F493,'Table of Current Services'!$B$7:$F$36,'Table of Current Services'!$F$5,)="cost","Yes","No"))</f>
        <v/>
      </c>
      <c r="M493" s="130" t="str">
        <f>IFERROR(IF('C. Consumer Service Detail'!$K493="No Match","No",VLOOKUP('C. Consumer Service Detail'!$C493,'B. Consumer Budget'!$E$11:$F$2010,2,FALSE)),"")</f>
        <v/>
      </c>
      <c r="P493" s="77"/>
      <c r="Q493" s="77"/>
    </row>
    <row r="494" spans="2:17" x14ac:dyDescent="0.25">
      <c r="B494" s="186">
        <f t="shared" si="12"/>
        <v>484</v>
      </c>
      <c r="C494" s="183" t="str">
        <f t="array" ref="C494">IF(OR('C. Consumer Service Detail'!$D494="",'C. Consumer Service Detail'!$E494=""),"",INDEX('B. Consumer Budget'!$E$11:$E$2010,MATCH(1,IF('B. Consumer Budget'!$C$11:$C$2010='C. Consumer Service Detail'!$D494,IF('B. Consumer Budget'!$D$11:$D$2010='C. Consumer Service Detail'!$E494,1)),0)))</f>
        <v/>
      </c>
      <c r="D494" s="171"/>
      <c r="E494" s="79"/>
      <c r="F494" s="100"/>
      <c r="G494" s="196"/>
      <c r="H494" s="175" t="str">
        <f>IF('C. Consumer Service Detail'!$F494="","",IF('C. Consumer Service Detail'!$F494="",VLOOKUP('C. Consumer Service Detail'!$F494,'Table of Current Services'!$B$7:$F$36,'Table of Current Services'!$E$5,FALSE),VLOOKUP('C. Consumer Service Detail'!$F494,'Table of Current Services'!$B$7:$F$36,'Table of Current Services'!$D$5,FALSE)))</f>
        <v/>
      </c>
      <c r="I494" s="156"/>
      <c r="J494" s="146" t="str">
        <f t="shared" si="11"/>
        <v/>
      </c>
      <c r="K494" s="138" t="str">
        <f>IF('C. Consumer Service Detail'!$F494="","",IF('C. Consumer Service Detail'!$F494="",VLOOKUP('C. Consumer Service Detail'!$F494,'Table of Current Services'!$B$7:$F$36,'Table of Current Services'!$E$5,FALSE),VLOOKUP('C. Consumer Service Detail'!$F494,'Table of Current Services'!$B$7:$F$36,'Table of Current Services'!$E$5,FALSE)))</f>
        <v/>
      </c>
      <c r="L494" s="130" t="str">
        <f>IF('C. Consumer Service Detail'!$F494="","",IF(VLOOKUP('C. Consumer Service Detail'!$F494,'Table of Current Services'!$B$7:$F$36,'Table of Current Services'!$F$5,)="cost","Yes","No"))</f>
        <v/>
      </c>
      <c r="M494" s="130" t="str">
        <f>IFERROR(IF('C. Consumer Service Detail'!$K494="No Match","No",VLOOKUP('C. Consumer Service Detail'!$C494,'B. Consumer Budget'!$E$11:$F$2010,2,FALSE)),"")</f>
        <v/>
      </c>
      <c r="P494" s="77"/>
      <c r="Q494" s="77"/>
    </row>
    <row r="495" spans="2:17" x14ac:dyDescent="0.25">
      <c r="B495" s="186">
        <f t="shared" si="12"/>
        <v>485</v>
      </c>
      <c r="C495" s="183" t="str">
        <f t="array" ref="C495">IF(OR('C. Consumer Service Detail'!$D495="",'C. Consumer Service Detail'!$E495=""),"",INDEX('B. Consumer Budget'!$E$11:$E$2010,MATCH(1,IF('B. Consumer Budget'!$C$11:$C$2010='C. Consumer Service Detail'!$D495,IF('B. Consumer Budget'!$D$11:$D$2010='C. Consumer Service Detail'!$E495,1)),0)))</f>
        <v/>
      </c>
      <c r="D495" s="170"/>
      <c r="E495" s="81"/>
      <c r="F495" s="101"/>
      <c r="G495" s="197"/>
      <c r="H495" s="175" t="str">
        <f>IF('C. Consumer Service Detail'!$F495="","",IF('C. Consumer Service Detail'!$F495="",VLOOKUP('C. Consumer Service Detail'!$F495,'Table of Current Services'!$B$7:$F$36,'Table of Current Services'!$E$5,FALSE),VLOOKUP('C. Consumer Service Detail'!$F495,'Table of Current Services'!$B$7:$F$36,'Table of Current Services'!$D$5,FALSE)))</f>
        <v/>
      </c>
      <c r="I495" s="157"/>
      <c r="J495" s="146" t="str">
        <f t="shared" si="11"/>
        <v/>
      </c>
      <c r="K495" s="138" t="str">
        <f>IF('C. Consumer Service Detail'!$F495="","",IF('C. Consumer Service Detail'!$F495="",VLOOKUP('C. Consumer Service Detail'!$F495,'Table of Current Services'!$B$7:$F$36,'Table of Current Services'!$E$5,FALSE),VLOOKUP('C. Consumer Service Detail'!$F495,'Table of Current Services'!$B$7:$F$36,'Table of Current Services'!$E$5,FALSE)))</f>
        <v/>
      </c>
      <c r="L495" s="130" t="str">
        <f>IF('C. Consumer Service Detail'!$F495="","",IF(VLOOKUP('C. Consumer Service Detail'!$F495,'Table of Current Services'!$B$7:$F$36,'Table of Current Services'!$F$5,)="cost","Yes","No"))</f>
        <v/>
      </c>
      <c r="M495" s="130" t="str">
        <f>IFERROR(IF('C. Consumer Service Detail'!$K495="No Match","No",VLOOKUP('C. Consumer Service Detail'!$C495,'B. Consumer Budget'!$E$11:$F$2010,2,FALSE)),"")</f>
        <v/>
      </c>
      <c r="P495" s="77"/>
      <c r="Q495" s="77"/>
    </row>
    <row r="496" spans="2:17" x14ac:dyDescent="0.25">
      <c r="B496" s="186">
        <f t="shared" si="12"/>
        <v>486</v>
      </c>
      <c r="C496" s="183" t="str">
        <f t="array" ref="C496">IF(OR('C. Consumer Service Detail'!$D496="",'C. Consumer Service Detail'!$E496=""),"",INDEX('B. Consumer Budget'!$E$11:$E$2010,MATCH(1,IF('B. Consumer Budget'!$C$11:$C$2010='C. Consumer Service Detail'!$D496,IF('B. Consumer Budget'!$D$11:$D$2010='C. Consumer Service Detail'!$E496,1)),0)))</f>
        <v/>
      </c>
      <c r="D496" s="171"/>
      <c r="E496" s="79"/>
      <c r="F496" s="100"/>
      <c r="G496" s="196"/>
      <c r="H496" s="175" t="str">
        <f>IF('C. Consumer Service Detail'!$F496="","",IF('C. Consumer Service Detail'!$F496="",VLOOKUP('C. Consumer Service Detail'!$F496,'Table of Current Services'!$B$7:$F$36,'Table of Current Services'!$E$5,FALSE),VLOOKUP('C. Consumer Service Detail'!$F496,'Table of Current Services'!$B$7:$F$36,'Table of Current Services'!$D$5,FALSE)))</f>
        <v/>
      </c>
      <c r="I496" s="156"/>
      <c r="J496" s="146" t="str">
        <f t="shared" si="11"/>
        <v/>
      </c>
      <c r="K496" s="138" t="str">
        <f>IF('C. Consumer Service Detail'!$F496="","",IF('C. Consumer Service Detail'!$F496="",VLOOKUP('C. Consumer Service Detail'!$F496,'Table of Current Services'!$B$7:$F$36,'Table of Current Services'!$E$5,FALSE),VLOOKUP('C. Consumer Service Detail'!$F496,'Table of Current Services'!$B$7:$F$36,'Table of Current Services'!$E$5,FALSE)))</f>
        <v/>
      </c>
      <c r="L496" s="130" t="str">
        <f>IF('C. Consumer Service Detail'!$F496="","",IF(VLOOKUP('C. Consumer Service Detail'!$F496,'Table of Current Services'!$B$7:$F$36,'Table of Current Services'!$F$5,)="cost","Yes","No"))</f>
        <v/>
      </c>
      <c r="M496" s="130" t="str">
        <f>IFERROR(IF('C. Consumer Service Detail'!$K496="No Match","No",VLOOKUP('C. Consumer Service Detail'!$C496,'B. Consumer Budget'!$E$11:$F$2010,2,FALSE)),"")</f>
        <v/>
      </c>
      <c r="P496" s="77"/>
      <c r="Q496" s="77"/>
    </row>
    <row r="497" spans="2:17" x14ac:dyDescent="0.25">
      <c r="B497" s="186">
        <f t="shared" si="12"/>
        <v>487</v>
      </c>
      <c r="C497" s="183" t="str">
        <f t="array" ref="C497">IF(OR('C. Consumer Service Detail'!$D497="",'C. Consumer Service Detail'!$E497=""),"",INDEX('B. Consumer Budget'!$E$11:$E$2010,MATCH(1,IF('B. Consumer Budget'!$C$11:$C$2010='C. Consumer Service Detail'!$D497,IF('B. Consumer Budget'!$D$11:$D$2010='C. Consumer Service Detail'!$E497,1)),0)))</f>
        <v/>
      </c>
      <c r="D497" s="170"/>
      <c r="E497" s="81"/>
      <c r="F497" s="101"/>
      <c r="G497" s="197"/>
      <c r="H497" s="175" t="str">
        <f>IF('C. Consumer Service Detail'!$F497="","",IF('C. Consumer Service Detail'!$F497="",VLOOKUP('C. Consumer Service Detail'!$F497,'Table of Current Services'!$B$7:$F$36,'Table of Current Services'!$E$5,FALSE),VLOOKUP('C. Consumer Service Detail'!$F497,'Table of Current Services'!$B$7:$F$36,'Table of Current Services'!$D$5,FALSE)))</f>
        <v/>
      </c>
      <c r="I497" s="157"/>
      <c r="J497" s="146" t="str">
        <f t="shared" si="11"/>
        <v/>
      </c>
      <c r="K497" s="138" t="str">
        <f>IF('C. Consumer Service Detail'!$F497="","",IF('C. Consumer Service Detail'!$F497="",VLOOKUP('C. Consumer Service Detail'!$F497,'Table of Current Services'!$B$7:$F$36,'Table of Current Services'!$E$5,FALSE),VLOOKUP('C. Consumer Service Detail'!$F497,'Table of Current Services'!$B$7:$F$36,'Table of Current Services'!$E$5,FALSE)))</f>
        <v/>
      </c>
      <c r="L497" s="130" t="str">
        <f>IF('C. Consumer Service Detail'!$F497="","",IF(VLOOKUP('C. Consumer Service Detail'!$F497,'Table of Current Services'!$B$7:$F$36,'Table of Current Services'!$F$5,)="cost","Yes","No"))</f>
        <v/>
      </c>
      <c r="M497" s="130" t="str">
        <f>IFERROR(IF('C. Consumer Service Detail'!$K497="No Match","No",VLOOKUP('C. Consumer Service Detail'!$C497,'B. Consumer Budget'!$E$11:$F$2010,2,FALSE)),"")</f>
        <v/>
      </c>
      <c r="P497" s="77"/>
      <c r="Q497" s="77"/>
    </row>
    <row r="498" spans="2:17" x14ac:dyDescent="0.25">
      <c r="B498" s="186">
        <f t="shared" si="12"/>
        <v>488</v>
      </c>
      <c r="C498" s="183" t="str">
        <f t="array" ref="C498">IF(OR('C. Consumer Service Detail'!$D498="",'C. Consumer Service Detail'!$E498=""),"",INDEX('B. Consumer Budget'!$E$11:$E$2010,MATCH(1,IF('B. Consumer Budget'!$C$11:$C$2010='C. Consumer Service Detail'!$D498,IF('B. Consumer Budget'!$D$11:$D$2010='C. Consumer Service Detail'!$E498,1)),0)))</f>
        <v/>
      </c>
      <c r="D498" s="171"/>
      <c r="E498" s="79"/>
      <c r="F498" s="100"/>
      <c r="G498" s="196"/>
      <c r="H498" s="175" t="str">
        <f>IF('C. Consumer Service Detail'!$F498="","",IF('C. Consumer Service Detail'!$F498="",VLOOKUP('C. Consumer Service Detail'!$F498,'Table of Current Services'!$B$7:$F$36,'Table of Current Services'!$E$5,FALSE),VLOOKUP('C. Consumer Service Detail'!$F498,'Table of Current Services'!$B$7:$F$36,'Table of Current Services'!$D$5,FALSE)))</f>
        <v/>
      </c>
      <c r="I498" s="156"/>
      <c r="J498" s="146" t="str">
        <f t="shared" si="11"/>
        <v/>
      </c>
      <c r="K498" s="138" t="str">
        <f>IF('C. Consumer Service Detail'!$F498="","",IF('C. Consumer Service Detail'!$F498="",VLOOKUP('C. Consumer Service Detail'!$F498,'Table of Current Services'!$B$7:$F$36,'Table of Current Services'!$E$5,FALSE),VLOOKUP('C. Consumer Service Detail'!$F498,'Table of Current Services'!$B$7:$F$36,'Table of Current Services'!$E$5,FALSE)))</f>
        <v/>
      </c>
      <c r="L498" s="130" t="str">
        <f>IF('C. Consumer Service Detail'!$F498="","",IF(VLOOKUP('C. Consumer Service Detail'!$F498,'Table of Current Services'!$B$7:$F$36,'Table of Current Services'!$F$5,)="cost","Yes","No"))</f>
        <v/>
      </c>
      <c r="M498" s="130" t="str">
        <f>IFERROR(IF('C. Consumer Service Detail'!$K498="No Match","No",VLOOKUP('C. Consumer Service Detail'!$C498,'B. Consumer Budget'!$E$11:$F$2010,2,FALSE)),"")</f>
        <v/>
      </c>
      <c r="P498" s="77"/>
      <c r="Q498" s="77"/>
    </row>
    <row r="499" spans="2:17" x14ac:dyDescent="0.25">
      <c r="B499" s="186">
        <f t="shared" si="12"/>
        <v>489</v>
      </c>
      <c r="C499" s="183" t="str">
        <f t="array" ref="C499">IF(OR('C. Consumer Service Detail'!$D499="",'C. Consumer Service Detail'!$E499=""),"",INDEX('B. Consumer Budget'!$E$11:$E$2010,MATCH(1,IF('B. Consumer Budget'!$C$11:$C$2010='C. Consumer Service Detail'!$D499,IF('B. Consumer Budget'!$D$11:$D$2010='C. Consumer Service Detail'!$E499,1)),0)))</f>
        <v/>
      </c>
      <c r="D499" s="170"/>
      <c r="E499" s="81"/>
      <c r="F499" s="101"/>
      <c r="G499" s="197"/>
      <c r="H499" s="175" t="str">
        <f>IF('C. Consumer Service Detail'!$F499="","",IF('C. Consumer Service Detail'!$F499="",VLOOKUP('C. Consumer Service Detail'!$F499,'Table of Current Services'!$B$7:$F$36,'Table of Current Services'!$E$5,FALSE),VLOOKUP('C. Consumer Service Detail'!$F499,'Table of Current Services'!$B$7:$F$36,'Table of Current Services'!$D$5,FALSE)))</f>
        <v/>
      </c>
      <c r="I499" s="157"/>
      <c r="J499" s="146" t="str">
        <f t="shared" si="11"/>
        <v/>
      </c>
      <c r="K499" s="138" t="str">
        <f>IF('C. Consumer Service Detail'!$F499="","",IF('C. Consumer Service Detail'!$F499="",VLOOKUP('C. Consumer Service Detail'!$F499,'Table of Current Services'!$B$7:$F$36,'Table of Current Services'!$E$5,FALSE),VLOOKUP('C. Consumer Service Detail'!$F499,'Table of Current Services'!$B$7:$F$36,'Table of Current Services'!$E$5,FALSE)))</f>
        <v/>
      </c>
      <c r="L499" s="130" t="str">
        <f>IF('C. Consumer Service Detail'!$F499="","",IF(VLOOKUP('C. Consumer Service Detail'!$F499,'Table of Current Services'!$B$7:$F$36,'Table of Current Services'!$F$5,)="cost","Yes","No"))</f>
        <v/>
      </c>
      <c r="M499" s="130" t="str">
        <f>IFERROR(IF('C. Consumer Service Detail'!$K499="No Match","No",VLOOKUP('C. Consumer Service Detail'!$C499,'B. Consumer Budget'!$E$11:$F$2010,2,FALSE)),"")</f>
        <v/>
      </c>
      <c r="P499" s="77"/>
      <c r="Q499" s="77"/>
    </row>
    <row r="500" spans="2:17" x14ac:dyDescent="0.25">
      <c r="B500" s="186">
        <f t="shared" si="12"/>
        <v>490</v>
      </c>
      <c r="C500" s="183" t="str">
        <f t="array" ref="C500">IF(OR('C. Consumer Service Detail'!$D500="",'C. Consumer Service Detail'!$E500=""),"",INDEX('B. Consumer Budget'!$E$11:$E$2010,MATCH(1,IF('B. Consumer Budget'!$C$11:$C$2010='C. Consumer Service Detail'!$D500,IF('B. Consumer Budget'!$D$11:$D$2010='C. Consumer Service Detail'!$E500,1)),0)))</f>
        <v/>
      </c>
      <c r="D500" s="171"/>
      <c r="E500" s="79"/>
      <c r="F500" s="100"/>
      <c r="G500" s="196"/>
      <c r="H500" s="175" t="str">
        <f>IF('C. Consumer Service Detail'!$F500="","",IF('C. Consumer Service Detail'!$F500="",VLOOKUP('C. Consumer Service Detail'!$F500,'Table of Current Services'!$B$7:$F$36,'Table of Current Services'!$E$5,FALSE),VLOOKUP('C. Consumer Service Detail'!$F500,'Table of Current Services'!$B$7:$F$36,'Table of Current Services'!$D$5,FALSE)))</f>
        <v/>
      </c>
      <c r="I500" s="156"/>
      <c r="J500" s="146" t="str">
        <f t="shared" si="11"/>
        <v/>
      </c>
      <c r="K500" s="138" t="str">
        <f>IF('C. Consumer Service Detail'!$F500="","",IF('C. Consumer Service Detail'!$F500="",VLOOKUP('C. Consumer Service Detail'!$F500,'Table of Current Services'!$B$7:$F$36,'Table of Current Services'!$E$5,FALSE),VLOOKUP('C. Consumer Service Detail'!$F500,'Table of Current Services'!$B$7:$F$36,'Table of Current Services'!$E$5,FALSE)))</f>
        <v/>
      </c>
      <c r="L500" s="130" t="str">
        <f>IF('C. Consumer Service Detail'!$F500="","",IF(VLOOKUP('C. Consumer Service Detail'!$F500,'Table of Current Services'!$B$7:$F$36,'Table of Current Services'!$F$5,)="cost","Yes","No"))</f>
        <v/>
      </c>
      <c r="M500" s="130" t="str">
        <f>IFERROR(IF('C. Consumer Service Detail'!$K500="No Match","No",VLOOKUP('C. Consumer Service Detail'!$C500,'B. Consumer Budget'!$E$11:$F$2010,2,FALSE)),"")</f>
        <v/>
      </c>
      <c r="P500" s="77"/>
      <c r="Q500" s="77"/>
    </row>
    <row r="501" spans="2:17" x14ac:dyDescent="0.25">
      <c r="B501" s="186">
        <f t="shared" si="12"/>
        <v>491</v>
      </c>
      <c r="C501" s="183" t="str">
        <f t="array" ref="C501">IF(OR('C. Consumer Service Detail'!$D501="",'C. Consumer Service Detail'!$E501=""),"",INDEX('B. Consumer Budget'!$E$11:$E$2010,MATCH(1,IF('B. Consumer Budget'!$C$11:$C$2010='C. Consumer Service Detail'!$D501,IF('B. Consumer Budget'!$D$11:$D$2010='C. Consumer Service Detail'!$E501,1)),0)))</f>
        <v/>
      </c>
      <c r="D501" s="170"/>
      <c r="E501" s="81"/>
      <c r="F501" s="101"/>
      <c r="G501" s="197"/>
      <c r="H501" s="175" t="str">
        <f>IF('C. Consumer Service Detail'!$F501="","",IF('C. Consumer Service Detail'!$F501="",VLOOKUP('C. Consumer Service Detail'!$F501,'Table of Current Services'!$B$7:$F$36,'Table of Current Services'!$E$5,FALSE),VLOOKUP('C. Consumer Service Detail'!$F501,'Table of Current Services'!$B$7:$F$36,'Table of Current Services'!$D$5,FALSE)))</f>
        <v/>
      </c>
      <c r="I501" s="157"/>
      <c r="J501" s="146" t="str">
        <f t="shared" si="11"/>
        <v/>
      </c>
      <c r="K501" s="138" t="str">
        <f>IF('C. Consumer Service Detail'!$F501="","",IF('C. Consumer Service Detail'!$F501="",VLOOKUP('C. Consumer Service Detail'!$F501,'Table of Current Services'!$B$7:$F$36,'Table of Current Services'!$E$5,FALSE),VLOOKUP('C. Consumer Service Detail'!$F501,'Table of Current Services'!$B$7:$F$36,'Table of Current Services'!$E$5,FALSE)))</f>
        <v/>
      </c>
      <c r="L501" s="130" t="str">
        <f>IF('C. Consumer Service Detail'!$F501="","",IF(VLOOKUP('C. Consumer Service Detail'!$F501,'Table of Current Services'!$B$7:$F$36,'Table of Current Services'!$F$5,)="cost","Yes","No"))</f>
        <v/>
      </c>
      <c r="M501" s="130" t="str">
        <f>IFERROR(IF('C. Consumer Service Detail'!$K501="No Match","No",VLOOKUP('C. Consumer Service Detail'!$C501,'B. Consumer Budget'!$E$11:$F$2010,2,FALSE)),"")</f>
        <v/>
      </c>
      <c r="P501" s="77"/>
      <c r="Q501" s="77"/>
    </row>
    <row r="502" spans="2:17" x14ac:dyDescent="0.25">
      <c r="B502" s="186">
        <f t="shared" si="12"/>
        <v>492</v>
      </c>
      <c r="C502" s="183" t="str">
        <f t="array" ref="C502">IF(OR('C. Consumer Service Detail'!$D502="",'C. Consumer Service Detail'!$E502=""),"",INDEX('B. Consumer Budget'!$E$11:$E$2010,MATCH(1,IF('B. Consumer Budget'!$C$11:$C$2010='C. Consumer Service Detail'!$D502,IF('B. Consumer Budget'!$D$11:$D$2010='C. Consumer Service Detail'!$E502,1)),0)))</f>
        <v/>
      </c>
      <c r="D502" s="171"/>
      <c r="E502" s="79"/>
      <c r="F502" s="100"/>
      <c r="G502" s="196"/>
      <c r="H502" s="175" t="str">
        <f>IF('C. Consumer Service Detail'!$F502="","",IF('C. Consumer Service Detail'!$F502="",VLOOKUP('C. Consumer Service Detail'!$F502,'Table of Current Services'!$B$7:$F$36,'Table of Current Services'!$E$5,FALSE),VLOOKUP('C. Consumer Service Detail'!$F502,'Table of Current Services'!$B$7:$F$36,'Table of Current Services'!$D$5,FALSE)))</f>
        <v/>
      </c>
      <c r="I502" s="156"/>
      <c r="J502" s="146" t="str">
        <f t="shared" si="11"/>
        <v/>
      </c>
      <c r="K502" s="138" t="str">
        <f>IF('C. Consumer Service Detail'!$F502="","",IF('C. Consumer Service Detail'!$F502="",VLOOKUP('C. Consumer Service Detail'!$F502,'Table of Current Services'!$B$7:$F$36,'Table of Current Services'!$E$5,FALSE),VLOOKUP('C. Consumer Service Detail'!$F502,'Table of Current Services'!$B$7:$F$36,'Table of Current Services'!$E$5,FALSE)))</f>
        <v/>
      </c>
      <c r="L502" s="130" t="str">
        <f>IF('C. Consumer Service Detail'!$F502="","",IF(VLOOKUP('C. Consumer Service Detail'!$F502,'Table of Current Services'!$B$7:$F$36,'Table of Current Services'!$F$5,)="cost","Yes","No"))</f>
        <v/>
      </c>
      <c r="M502" s="130" t="str">
        <f>IFERROR(IF('C. Consumer Service Detail'!$K502="No Match","No",VLOOKUP('C. Consumer Service Detail'!$C502,'B. Consumer Budget'!$E$11:$F$2010,2,FALSE)),"")</f>
        <v/>
      </c>
      <c r="P502" s="77"/>
      <c r="Q502" s="77"/>
    </row>
    <row r="503" spans="2:17" x14ac:dyDescent="0.25">
      <c r="B503" s="186">
        <f t="shared" si="12"/>
        <v>493</v>
      </c>
      <c r="C503" s="183" t="str">
        <f t="array" ref="C503">IF(OR('C. Consumer Service Detail'!$D503="",'C. Consumer Service Detail'!$E503=""),"",INDEX('B. Consumer Budget'!$E$11:$E$2010,MATCH(1,IF('B. Consumer Budget'!$C$11:$C$2010='C. Consumer Service Detail'!$D503,IF('B. Consumer Budget'!$D$11:$D$2010='C. Consumer Service Detail'!$E503,1)),0)))</f>
        <v/>
      </c>
      <c r="D503" s="170"/>
      <c r="E503" s="81"/>
      <c r="F503" s="101"/>
      <c r="G503" s="197"/>
      <c r="H503" s="175" t="str">
        <f>IF('C. Consumer Service Detail'!$F503="","",IF('C. Consumer Service Detail'!$F503="",VLOOKUP('C. Consumer Service Detail'!$F503,'Table of Current Services'!$B$7:$F$36,'Table of Current Services'!$E$5,FALSE),VLOOKUP('C. Consumer Service Detail'!$F503,'Table of Current Services'!$B$7:$F$36,'Table of Current Services'!$D$5,FALSE)))</f>
        <v/>
      </c>
      <c r="I503" s="157"/>
      <c r="J503" s="146" t="str">
        <f t="shared" si="11"/>
        <v/>
      </c>
      <c r="K503" s="138" t="str">
        <f>IF('C. Consumer Service Detail'!$F503="","",IF('C. Consumer Service Detail'!$F503="",VLOOKUP('C. Consumer Service Detail'!$F503,'Table of Current Services'!$B$7:$F$36,'Table of Current Services'!$E$5,FALSE),VLOOKUP('C. Consumer Service Detail'!$F503,'Table of Current Services'!$B$7:$F$36,'Table of Current Services'!$E$5,FALSE)))</f>
        <v/>
      </c>
      <c r="L503" s="130" t="str">
        <f>IF('C. Consumer Service Detail'!$F503="","",IF(VLOOKUP('C. Consumer Service Detail'!$F503,'Table of Current Services'!$B$7:$F$36,'Table of Current Services'!$F$5,)="cost","Yes","No"))</f>
        <v/>
      </c>
      <c r="M503" s="130" t="str">
        <f>IFERROR(IF('C. Consumer Service Detail'!$K503="No Match","No",VLOOKUP('C. Consumer Service Detail'!$C503,'B. Consumer Budget'!$E$11:$F$2010,2,FALSE)),"")</f>
        <v/>
      </c>
      <c r="P503" s="77"/>
      <c r="Q503" s="77"/>
    </row>
    <row r="504" spans="2:17" x14ac:dyDescent="0.25">
      <c r="B504" s="186">
        <f t="shared" si="12"/>
        <v>494</v>
      </c>
      <c r="C504" s="183" t="str">
        <f t="array" ref="C504">IF(OR('C. Consumer Service Detail'!$D504="",'C. Consumer Service Detail'!$E504=""),"",INDEX('B. Consumer Budget'!$E$11:$E$2010,MATCH(1,IF('B. Consumer Budget'!$C$11:$C$2010='C. Consumer Service Detail'!$D504,IF('B. Consumer Budget'!$D$11:$D$2010='C. Consumer Service Detail'!$E504,1)),0)))</f>
        <v/>
      </c>
      <c r="D504" s="171"/>
      <c r="E504" s="79"/>
      <c r="F504" s="100"/>
      <c r="G504" s="196"/>
      <c r="H504" s="175" t="str">
        <f>IF('C. Consumer Service Detail'!$F504="","",IF('C. Consumer Service Detail'!$F504="",VLOOKUP('C. Consumer Service Detail'!$F504,'Table of Current Services'!$B$7:$F$36,'Table of Current Services'!$E$5,FALSE),VLOOKUP('C. Consumer Service Detail'!$F504,'Table of Current Services'!$B$7:$F$36,'Table of Current Services'!$D$5,FALSE)))</f>
        <v/>
      </c>
      <c r="I504" s="156"/>
      <c r="J504" s="146" t="str">
        <f t="shared" si="11"/>
        <v/>
      </c>
      <c r="K504" s="138" t="str">
        <f>IF('C. Consumer Service Detail'!$F504="","",IF('C. Consumer Service Detail'!$F504="",VLOOKUP('C. Consumer Service Detail'!$F504,'Table of Current Services'!$B$7:$F$36,'Table of Current Services'!$E$5,FALSE),VLOOKUP('C. Consumer Service Detail'!$F504,'Table of Current Services'!$B$7:$F$36,'Table of Current Services'!$E$5,FALSE)))</f>
        <v/>
      </c>
      <c r="L504" s="130" t="str">
        <f>IF('C. Consumer Service Detail'!$F504="","",IF(VLOOKUP('C. Consumer Service Detail'!$F504,'Table of Current Services'!$B$7:$F$36,'Table of Current Services'!$F$5,)="cost","Yes","No"))</f>
        <v/>
      </c>
      <c r="M504" s="130" t="str">
        <f>IFERROR(IF('C. Consumer Service Detail'!$K504="No Match","No",VLOOKUP('C. Consumer Service Detail'!$C504,'B. Consumer Budget'!$E$11:$F$2010,2,FALSE)),"")</f>
        <v/>
      </c>
      <c r="P504" s="77"/>
      <c r="Q504" s="77"/>
    </row>
    <row r="505" spans="2:17" x14ac:dyDescent="0.25">
      <c r="B505" s="186">
        <f t="shared" si="12"/>
        <v>495</v>
      </c>
      <c r="C505" s="183" t="str">
        <f t="array" ref="C505">IF(OR('C. Consumer Service Detail'!$D505="",'C. Consumer Service Detail'!$E505=""),"",INDEX('B. Consumer Budget'!$E$11:$E$2010,MATCH(1,IF('B. Consumer Budget'!$C$11:$C$2010='C. Consumer Service Detail'!$D505,IF('B. Consumer Budget'!$D$11:$D$2010='C. Consumer Service Detail'!$E505,1)),0)))</f>
        <v/>
      </c>
      <c r="D505" s="170"/>
      <c r="E505" s="81"/>
      <c r="F505" s="101"/>
      <c r="G505" s="197"/>
      <c r="H505" s="175" t="str">
        <f>IF('C. Consumer Service Detail'!$F505="","",IF('C. Consumer Service Detail'!$F505="",VLOOKUP('C. Consumer Service Detail'!$F505,'Table of Current Services'!$B$7:$F$36,'Table of Current Services'!$E$5,FALSE),VLOOKUP('C. Consumer Service Detail'!$F505,'Table of Current Services'!$B$7:$F$36,'Table of Current Services'!$D$5,FALSE)))</f>
        <v/>
      </c>
      <c r="I505" s="157"/>
      <c r="J505" s="146" t="str">
        <f t="shared" si="11"/>
        <v/>
      </c>
      <c r="K505" s="138" t="str">
        <f>IF('C. Consumer Service Detail'!$F505="","",IF('C. Consumer Service Detail'!$F505="",VLOOKUP('C. Consumer Service Detail'!$F505,'Table of Current Services'!$B$7:$F$36,'Table of Current Services'!$E$5,FALSE),VLOOKUP('C. Consumer Service Detail'!$F505,'Table of Current Services'!$B$7:$F$36,'Table of Current Services'!$E$5,FALSE)))</f>
        <v/>
      </c>
      <c r="L505" s="130" t="str">
        <f>IF('C. Consumer Service Detail'!$F505="","",IF(VLOOKUP('C. Consumer Service Detail'!$F505,'Table of Current Services'!$B$7:$F$36,'Table of Current Services'!$F$5,)="cost","Yes","No"))</f>
        <v/>
      </c>
      <c r="M505" s="130" t="str">
        <f>IFERROR(IF('C. Consumer Service Detail'!$K505="No Match","No",VLOOKUP('C. Consumer Service Detail'!$C505,'B. Consumer Budget'!$E$11:$F$2010,2,FALSE)),"")</f>
        <v/>
      </c>
      <c r="P505" s="77"/>
      <c r="Q505" s="77"/>
    </row>
    <row r="506" spans="2:17" x14ac:dyDescent="0.25">
      <c r="B506" s="186">
        <f t="shared" si="12"/>
        <v>496</v>
      </c>
      <c r="C506" s="183" t="str">
        <f t="array" ref="C506">IF(OR('C. Consumer Service Detail'!$D506="",'C. Consumer Service Detail'!$E506=""),"",INDEX('B. Consumer Budget'!$E$11:$E$2010,MATCH(1,IF('B. Consumer Budget'!$C$11:$C$2010='C. Consumer Service Detail'!$D506,IF('B. Consumer Budget'!$D$11:$D$2010='C. Consumer Service Detail'!$E506,1)),0)))</f>
        <v/>
      </c>
      <c r="D506" s="171"/>
      <c r="E506" s="79"/>
      <c r="F506" s="100"/>
      <c r="G506" s="196"/>
      <c r="H506" s="175" t="str">
        <f>IF('C. Consumer Service Detail'!$F506="","",IF('C. Consumer Service Detail'!$F506="",VLOOKUP('C. Consumer Service Detail'!$F506,'Table of Current Services'!$B$7:$F$36,'Table of Current Services'!$E$5,FALSE),VLOOKUP('C. Consumer Service Detail'!$F506,'Table of Current Services'!$B$7:$F$36,'Table of Current Services'!$D$5,FALSE)))</f>
        <v/>
      </c>
      <c r="I506" s="156"/>
      <c r="J506" s="146" t="str">
        <f t="shared" si="11"/>
        <v/>
      </c>
      <c r="K506" s="138" t="str">
        <f>IF('C. Consumer Service Detail'!$F506="","",IF('C. Consumer Service Detail'!$F506="",VLOOKUP('C. Consumer Service Detail'!$F506,'Table of Current Services'!$B$7:$F$36,'Table of Current Services'!$E$5,FALSE),VLOOKUP('C. Consumer Service Detail'!$F506,'Table of Current Services'!$B$7:$F$36,'Table of Current Services'!$E$5,FALSE)))</f>
        <v/>
      </c>
      <c r="L506" s="130" t="str">
        <f>IF('C. Consumer Service Detail'!$F506="","",IF(VLOOKUP('C. Consumer Service Detail'!$F506,'Table of Current Services'!$B$7:$F$36,'Table of Current Services'!$F$5,)="cost","Yes","No"))</f>
        <v/>
      </c>
      <c r="M506" s="130" t="str">
        <f>IFERROR(IF('C. Consumer Service Detail'!$K506="No Match","No",VLOOKUP('C. Consumer Service Detail'!$C506,'B. Consumer Budget'!$E$11:$F$2010,2,FALSE)),"")</f>
        <v/>
      </c>
      <c r="P506" s="77"/>
      <c r="Q506" s="77"/>
    </row>
    <row r="507" spans="2:17" x14ac:dyDescent="0.25">
      <c r="B507" s="186">
        <f t="shared" si="12"/>
        <v>497</v>
      </c>
      <c r="C507" s="183" t="str">
        <f t="array" ref="C507">IF(OR('C. Consumer Service Detail'!$D507="",'C. Consumer Service Detail'!$E507=""),"",INDEX('B. Consumer Budget'!$E$11:$E$2010,MATCH(1,IF('B. Consumer Budget'!$C$11:$C$2010='C. Consumer Service Detail'!$D507,IF('B. Consumer Budget'!$D$11:$D$2010='C. Consumer Service Detail'!$E507,1)),0)))</f>
        <v/>
      </c>
      <c r="D507" s="170"/>
      <c r="E507" s="81"/>
      <c r="F507" s="101"/>
      <c r="G507" s="197"/>
      <c r="H507" s="175" t="str">
        <f>IF('C. Consumer Service Detail'!$F507="","",IF('C. Consumer Service Detail'!$F507="",VLOOKUP('C. Consumer Service Detail'!$F507,'Table of Current Services'!$B$7:$F$36,'Table of Current Services'!$E$5,FALSE),VLOOKUP('C. Consumer Service Detail'!$F507,'Table of Current Services'!$B$7:$F$36,'Table of Current Services'!$D$5,FALSE)))</f>
        <v/>
      </c>
      <c r="I507" s="157"/>
      <c r="J507" s="146" t="str">
        <f t="shared" si="11"/>
        <v/>
      </c>
      <c r="K507" s="138" t="str">
        <f>IF('C. Consumer Service Detail'!$F507="","",IF('C. Consumer Service Detail'!$F507="",VLOOKUP('C. Consumer Service Detail'!$F507,'Table of Current Services'!$B$7:$F$36,'Table of Current Services'!$E$5,FALSE),VLOOKUP('C. Consumer Service Detail'!$F507,'Table of Current Services'!$B$7:$F$36,'Table of Current Services'!$E$5,FALSE)))</f>
        <v/>
      </c>
      <c r="L507" s="130" t="str">
        <f>IF('C. Consumer Service Detail'!$F507="","",IF(VLOOKUP('C. Consumer Service Detail'!$F507,'Table of Current Services'!$B$7:$F$36,'Table of Current Services'!$F$5,)="cost","Yes","No"))</f>
        <v/>
      </c>
      <c r="M507" s="130" t="str">
        <f>IFERROR(IF('C. Consumer Service Detail'!$K507="No Match","No",VLOOKUP('C. Consumer Service Detail'!$C507,'B. Consumer Budget'!$E$11:$F$2010,2,FALSE)),"")</f>
        <v/>
      </c>
      <c r="P507" s="77"/>
      <c r="Q507" s="77"/>
    </row>
    <row r="508" spans="2:17" x14ac:dyDescent="0.25">
      <c r="B508" s="186">
        <f t="shared" si="12"/>
        <v>498</v>
      </c>
      <c r="C508" s="183" t="str">
        <f t="array" ref="C508">IF(OR('C. Consumer Service Detail'!$D508="",'C. Consumer Service Detail'!$E508=""),"",INDEX('B. Consumer Budget'!$E$11:$E$2010,MATCH(1,IF('B. Consumer Budget'!$C$11:$C$2010='C. Consumer Service Detail'!$D508,IF('B. Consumer Budget'!$D$11:$D$2010='C. Consumer Service Detail'!$E508,1)),0)))</f>
        <v/>
      </c>
      <c r="D508" s="171"/>
      <c r="E508" s="79"/>
      <c r="F508" s="100"/>
      <c r="G508" s="196"/>
      <c r="H508" s="175" t="str">
        <f>IF('C. Consumer Service Detail'!$F508="","",IF('C. Consumer Service Detail'!$F508="",VLOOKUP('C. Consumer Service Detail'!$F508,'Table of Current Services'!$B$7:$F$36,'Table of Current Services'!$E$5,FALSE),VLOOKUP('C. Consumer Service Detail'!$F508,'Table of Current Services'!$B$7:$F$36,'Table of Current Services'!$D$5,FALSE)))</f>
        <v/>
      </c>
      <c r="I508" s="156"/>
      <c r="J508" s="146" t="str">
        <f t="shared" si="11"/>
        <v/>
      </c>
      <c r="K508" s="138" t="str">
        <f>IF('C. Consumer Service Detail'!$F508="","",IF('C. Consumer Service Detail'!$F508="",VLOOKUP('C. Consumer Service Detail'!$F508,'Table of Current Services'!$B$7:$F$36,'Table of Current Services'!$E$5,FALSE),VLOOKUP('C. Consumer Service Detail'!$F508,'Table of Current Services'!$B$7:$F$36,'Table of Current Services'!$E$5,FALSE)))</f>
        <v/>
      </c>
      <c r="L508" s="130" t="str">
        <f>IF('C. Consumer Service Detail'!$F508="","",IF(VLOOKUP('C. Consumer Service Detail'!$F508,'Table of Current Services'!$B$7:$F$36,'Table of Current Services'!$F$5,)="cost","Yes","No"))</f>
        <v/>
      </c>
      <c r="M508" s="130" t="str">
        <f>IFERROR(IF('C. Consumer Service Detail'!$K508="No Match","No",VLOOKUP('C. Consumer Service Detail'!$C508,'B. Consumer Budget'!$E$11:$F$2010,2,FALSE)),"")</f>
        <v/>
      </c>
      <c r="P508" s="77"/>
      <c r="Q508" s="77"/>
    </row>
    <row r="509" spans="2:17" x14ac:dyDescent="0.25">
      <c r="B509" s="186">
        <f t="shared" si="12"/>
        <v>499</v>
      </c>
      <c r="C509" s="183" t="str">
        <f t="array" ref="C509">IF(OR('C. Consumer Service Detail'!$D509="",'C. Consumer Service Detail'!$E509=""),"",INDEX('B. Consumer Budget'!$E$11:$E$2010,MATCH(1,IF('B. Consumer Budget'!$C$11:$C$2010='C. Consumer Service Detail'!$D509,IF('B. Consumer Budget'!$D$11:$D$2010='C. Consumer Service Detail'!$E509,1)),0)))</f>
        <v/>
      </c>
      <c r="D509" s="170"/>
      <c r="E509" s="81"/>
      <c r="F509" s="101"/>
      <c r="G509" s="197"/>
      <c r="H509" s="175" t="str">
        <f>IF('C. Consumer Service Detail'!$F509="","",IF('C. Consumer Service Detail'!$F509="",VLOOKUP('C. Consumer Service Detail'!$F509,'Table of Current Services'!$B$7:$F$36,'Table of Current Services'!$E$5,FALSE),VLOOKUP('C. Consumer Service Detail'!$F509,'Table of Current Services'!$B$7:$F$36,'Table of Current Services'!$D$5,FALSE)))</f>
        <v/>
      </c>
      <c r="I509" s="157"/>
      <c r="J509" s="146" t="str">
        <f t="shared" si="11"/>
        <v/>
      </c>
      <c r="K509" s="138" t="str">
        <f>IF('C. Consumer Service Detail'!$F509="","",IF('C. Consumer Service Detail'!$F509="",VLOOKUP('C. Consumer Service Detail'!$F509,'Table of Current Services'!$B$7:$F$36,'Table of Current Services'!$E$5,FALSE),VLOOKUP('C. Consumer Service Detail'!$F509,'Table of Current Services'!$B$7:$F$36,'Table of Current Services'!$E$5,FALSE)))</f>
        <v/>
      </c>
      <c r="L509" s="130" t="str">
        <f>IF('C. Consumer Service Detail'!$F509="","",IF(VLOOKUP('C. Consumer Service Detail'!$F509,'Table of Current Services'!$B$7:$F$36,'Table of Current Services'!$F$5,)="cost","Yes","No"))</f>
        <v/>
      </c>
      <c r="M509" s="130" t="str">
        <f>IFERROR(IF('C. Consumer Service Detail'!$K509="No Match","No",VLOOKUP('C. Consumer Service Detail'!$C509,'B. Consumer Budget'!$E$11:$F$2010,2,FALSE)),"")</f>
        <v/>
      </c>
      <c r="P509" s="77"/>
      <c r="Q509" s="77"/>
    </row>
    <row r="510" spans="2:17" x14ac:dyDescent="0.25">
      <c r="B510" s="186">
        <f t="shared" si="12"/>
        <v>500</v>
      </c>
      <c r="C510" s="183" t="str">
        <f t="array" ref="C510">IF(OR('C. Consumer Service Detail'!$D510="",'C. Consumer Service Detail'!$E510=""),"",INDEX('B. Consumer Budget'!$E$11:$E$2010,MATCH(1,IF('B. Consumer Budget'!$C$11:$C$2010='C. Consumer Service Detail'!$D510,IF('B. Consumer Budget'!$D$11:$D$2010='C. Consumer Service Detail'!$E510,1)),0)))</f>
        <v/>
      </c>
      <c r="D510" s="171"/>
      <c r="E510" s="79"/>
      <c r="F510" s="100"/>
      <c r="G510" s="196"/>
      <c r="H510" s="175" t="str">
        <f>IF('C. Consumer Service Detail'!$F510="","",IF('C. Consumer Service Detail'!$F510="",VLOOKUP('C. Consumer Service Detail'!$F510,'Table of Current Services'!$B$7:$F$36,'Table of Current Services'!$E$5,FALSE),VLOOKUP('C. Consumer Service Detail'!$F510,'Table of Current Services'!$B$7:$F$36,'Table of Current Services'!$D$5,FALSE)))</f>
        <v/>
      </c>
      <c r="I510" s="156"/>
      <c r="J510" s="146" t="str">
        <f t="shared" si="11"/>
        <v/>
      </c>
      <c r="K510" s="138" t="str">
        <f>IF('C. Consumer Service Detail'!$F510="","",IF('C. Consumer Service Detail'!$F510="",VLOOKUP('C. Consumer Service Detail'!$F510,'Table of Current Services'!$B$7:$F$36,'Table of Current Services'!$E$5,FALSE),VLOOKUP('C. Consumer Service Detail'!$F510,'Table of Current Services'!$B$7:$F$36,'Table of Current Services'!$E$5,FALSE)))</f>
        <v/>
      </c>
      <c r="L510" s="130" t="str">
        <f>IF('C. Consumer Service Detail'!$F510="","",IF(VLOOKUP('C. Consumer Service Detail'!$F510,'Table of Current Services'!$B$7:$F$36,'Table of Current Services'!$F$5,)="cost","Yes","No"))</f>
        <v/>
      </c>
      <c r="M510" s="130" t="str">
        <f>IFERROR(IF('C. Consumer Service Detail'!$K510="No Match","No",VLOOKUP('C. Consumer Service Detail'!$C510,'B. Consumer Budget'!$E$11:$F$2010,2,FALSE)),"")</f>
        <v/>
      </c>
      <c r="P510" s="77"/>
      <c r="Q510" s="77"/>
    </row>
    <row r="511" spans="2:17" x14ac:dyDescent="0.25">
      <c r="B511" s="186">
        <f t="shared" si="12"/>
        <v>501</v>
      </c>
      <c r="C511" s="183" t="str">
        <f t="array" ref="C511">IF(OR('C. Consumer Service Detail'!$D511="",'C. Consumer Service Detail'!$E511=""),"",INDEX('B. Consumer Budget'!$E$11:$E$2010,MATCH(1,IF('B. Consumer Budget'!$C$11:$C$2010='C. Consumer Service Detail'!$D511,IF('B. Consumer Budget'!$D$11:$D$2010='C. Consumer Service Detail'!$E511,1)),0)))</f>
        <v/>
      </c>
      <c r="D511" s="170"/>
      <c r="E511" s="81"/>
      <c r="F511" s="101"/>
      <c r="G511" s="197"/>
      <c r="H511" s="175" t="str">
        <f>IF('C. Consumer Service Detail'!$F511="","",IF('C. Consumer Service Detail'!$F511="",VLOOKUP('C. Consumer Service Detail'!$F511,'Table of Current Services'!$B$7:$F$36,'Table of Current Services'!$E$5,FALSE),VLOOKUP('C. Consumer Service Detail'!$F511,'Table of Current Services'!$B$7:$F$36,'Table of Current Services'!$D$5,FALSE)))</f>
        <v/>
      </c>
      <c r="I511" s="157"/>
      <c r="J511" s="146" t="str">
        <f t="shared" si="11"/>
        <v/>
      </c>
      <c r="K511" s="138" t="str">
        <f>IF('C. Consumer Service Detail'!$F511="","",IF('C. Consumer Service Detail'!$F511="",VLOOKUP('C. Consumer Service Detail'!$F511,'Table of Current Services'!$B$7:$F$36,'Table of Current Services'!$E$5,FALSE),VLOOKUP('C. Consumer Service Detail'!$F511,'Table of Current Services'!$B$7:$F$36,'Table of Current Services'!$E$5,FALSE)))</f>
        <v/>
      </c>
      <c r="L511" s="130" t="str">
        <f>IF('C. Consumer Service Detail'!$F511="","",IF(VLOOKUP('C. Consumer Service Detail'!$F511,'Table of Current Services'!$B$7:$F$36,'Table of Current Services'!$F$5,)="cost","Yes","No"))</f>
        <v/>
      </c>
      <c r="M511" s="130" t="str">
        <f>IFERROR(IF('C. Consumer Service Detail'!$K511="No Match","No",VLOOKUP('C. Consumer Service Detail'!$C511,'B. Consumer Budget'!$E$11:$F$2010,2,FALSE)),"")</f>
        <v/>
      </c>
      <c r="P511" s="77"/>
      <c r="Q511" s="77"/>
    </row>
    <row r="512" spans="2:17" x14ac:dyDescent="0.25">
      <c r="B512" s="186">
        <f t="shared" si="12"/>
        <v>502</v>
      </c>
      <c r="C512" s="183" t="str">
        <f t="array" ref="C512">IF(OR('C. Consumer Service Detail'!$D512="",'C. Consumer Service Detail'!$E512=""),"",INDEX('B. Consumer Budget'!$E$11:$E$2010,MATCH(1,IF('B. Consumer Budget'!$C$11:$C$2010='C. Consumer Service Detail'!$D512,IF('B. Consumer Budget'!$D$11:$D$2010='C. Consumer Service Detail'!$E512,1)),0)))</f>
        <v/>
      </c>
      <c r="D512" s="171"/>
      <c r="E512" s="79"/>
      <c r="F512" s="100"/>
      <c r="G512" s="196"/>
      <c r="H512" s="175" t="str">
        <f>IF('C. Consumer Service Detail'!$F512="","",IF('C. Consumer Service Detail'!$F512="",VLOOKUP('C. Consumer Service Detail'!$F512,'Table of Current Services'!$B$7:$F$36,'Table of Current Services'!$E$5,FALSE),VLOOKUP('C. Consumer Service Detail'!$F512,'Table of Current Services'!$B$7:$F$36,'Table of Current Services'!$D$5,FALSE)))</f>
        <v/>
      </c>
      <c r="I512" s="156"/>
      <c r="J512" s="146" t="str">
        <f t="shared" si="11"/>
        <v/>
      </c>
      <c r="K512" s="138" t="str">
        <f>IF('C. Consumer Service Detail'!$F512="","",IF('C. Consumer Service Detail'!$F512="",VLOOKUP('C. Consumer Service Detail'!$F512,'Table of Current Services'!$B$7:$F$36,'Table of Current Services'!$E$5,FALSE),VLOOKUP('C. Consumer Service Detail'!$F512,'Table of Current Services'!$B$7:$F$36,'Table of Current Services'!$E$5,FALSE)))</f>
        <v/>
      </c>
      <c r="L512" s="130" t="str">
        <f>IF('C. Consumer Service Detail'!$F512="","",IF(VLOOKUP('C. Consumer Service Detail'!$F512,'Table of Current Services'!$B$7:$F$36,'Table of Current Services'!$F$5,)="cost","Yes","No"))</f>
        <v/>
      </c>
      <c r="M512" s="130" t="str">
        <f>IFERROR(IF('C. Consumer Service Detail'!$K512="No Match","No",VLOOKUP('C. Consumer Service Detail'!$C512,'B. Consumer Budget'!$E$11:$F$2010,2,FALSE)),"")</f>
        <v/>
      </c>
      <c r="P512" s="77"/>
      <c r="Q512" s="77"/>
    </row>
    <row r="513" spans="2:17" x14ac:dyDescent="0.25">
      <c r="B513" s="186">
        <f t="shared" si="12"/>
        <v>503</v>
      </c>
      <c r="C513" s="183" t="str">
        <f t="array" ref="C513">IF(OR('C. Consumer Service Detail'!$D513="",'C. Consumer Service Detail'!$E513=""),"",INDEX('B. Consumer Budget'!$E$11:$E$2010,MATCH(1,IF('B. Consumer Budget'!$C$11:$C$2010='C. Consumer Service Detail'!$D513,IF('B. Consumer Budget'!$D$11:$D$2010='C. Consumer Service Detail'!$E513,1)),0)))</f>
        <v/>
      </c>
      <c r="D513" s="170"/>
      <c r="E513" s="81"/>
      <c r="F513" s="101"/>
      <c r="G513" s="197"/>
      <c r="H513" s="175" t="str">
        <f>IF('C. Consumer Service Detail'!$F513="","",IF('C. Consumer Service Detail'!$F513="",VLOOKUP('C. Consumer Service Detail'!$F513,'Table of Current Services'!$B$7:$F$36,'Table of Current Services'!$E$5,FALSE),VLOOKUP('C. Consumer Service Detail'!$F513,'Table of Current Services'!$B$7:$F$36,'Table of Current Services'!$D$5,FALSE)))</f>
        <v/>
      </c>
      <c r="I513" s="157"/>
      <c r="J513" s="146" t="str">
        <f t="shared" si="11"/>
        <v/>
      </c>
      <c r="K513" s="138" t="str">
        <f>IF('C. Consumer Service Detail'!$F513="","",IF('C. Consumer Service Detail'!$F513="",VLOOKUP('C. Consumer Service Detail'!$F513,'Table of Current Services'!$B$7:$F$36,'Table of Current Services'!$E$5,FALSE),VLOOKUP('C. Consumer Service Detail'!$F513,'Table of Current Services'!$B$7:$F$36,'Table of Current Services'!$E$5,FALSE)))</f>
        <v/>
      </c>
      <c r="L513" s="130" t="str">
        <f>IF('C. Consumer Service Detail'!$F513="","",IF(VLOOKUP('C. Consumer Service Detail'!$F513,'Table of Current Services'!$B$7:$F$36,'Table of Current Services'!$F$5,)="cost","Yes","No"))</f>
        <v/>
      </c>
      <c r="M513" s="130" t="str">
        <f>IFERROR(IF('C. Consumer Service Detail'!$K513="No Match","No",VLOOKUP('C. Consumer Service Detail'!$C513,'B. Consumer Budget'!$E$11:$F$2010,2,FALSE)),"")</f>
        <v/>
      </c>
      <c r="P513" s="77"/>
      <c r="Q513" s="77"/>
    </row>
    <row r="514" spans="2:17" x14ac:dyDescent="0.25">
      <c r="B514" s="186">
        <f t="shared" si="12"/>
        <v>504</v>
      </c>
      <c r="C514" s="183" t="str">
        <f t="array" ref="C514">IF(OR('C. Consumer Service Detail'!$D514="",'C. Consumer Service Detail'!$E514=""),"",INDEX('B. Consumer Budget'!$E$11:$E$2010,MATCH(1,IF('B. Consumer Budget'!$C$11:$C$2010='C. Consumer Service Detail'!$D514,IF('B. Consumer Budget'!$D$11:$D$2010='C. Consumer Service Detail'!$E514,1)),0)))</f>
        <v/>
      </c>
      <c r="D514" s="171"/>
      <c r="E514" s="79"/>
      <c r="F514" s="100"/>
      <c r="G514" s="196"/>
      <c r="H514" s="175" t="str">
        <f>IF('C. Consumer Service Detail'!$F514="","",IF('C. Consumer Service Detail'!$F514="",VLOOKUP('C. Consumer Service Detail'!$F514,'Table of Current Services'!$B$7:$F$36,'Table of Current Services'!$E$5,FALSE),VLOOKUP('C. Consumer Service Detail'!$F514,'Table of Current Services'!$B$7:$F$36,'Table of Current Services'!$D$5,FALSE)))</f>
        <v/>
      </c>
      <c r="I514" s="156"/>
      <c r="J514" s="146" t="str">
        <f t="shared" si="11"/>
        <v/>
      </c>
      <c r="K514" s="138" t="str">
        <f>IF('C. Consumer Service Detail'!$F514="","",IF('C. Consumer Service Detail'!$F514="",VLOOKUP('C. Consumer Service Detail'!$F514,'Table of Current Services'!$B$7:$F$36,'Table of Current Services'!$E$5,FALSE),VLOOKUP('C. Consumer Service Detail'!$F514,'Table of Current Services'!$B$7:$F$36,'Table of Current Services'!$E$5,FALSE)))</f>
        <v/>
      </c>
      <c r="L514" s="130" t="str">
        <f>IF('C. Consumer Service Detail'!$F514="","",IF(VLOOKUP('C. Consumer Service Detail'!$F514,'Table of Current Services'!$B$7:$F$36,'Table of Current Services'!$F$5,)="cost","Yes","No"))</f>
        <v/>
      </c>
      <c r="M514" s="130" t="str">
        <f>IFERROR(IF('C. Consumer Service Detail'!$K514="No Match","No",VLOOKUP('C. Consumer Service Detail'!$C514,'B. Consumer Budget'!$E$11:$F$2010,2,FALSE)),"")</f>
        <v/>
      </c>
      <c r="P514" s="77"/>
      <c r="Q514" s="77"/>
    </row>
    <row r="515" spans="2:17" x14ac:dyDescent="0.25">
      <c r="B515" s="186">
        <f t="shared" si="12"/>
        <v>505</v>
      </c>
      <c r="C515" s="183" t="str">
        <f t="array" ref="C515">IF(OR('C. Consumer Service Detail'!$D515="",'C. Consumer Service Detail'!$E515=""),"",INDEX('B. Consumer Budget'!$E$11:$E$2010,MATCH(1,IF('B. Consumer Budget'!$C$11:$C$2010='C. Consumer Service Detail'!$D515,IF('B. Consumer Budget'!$D$11:$D$2010='C. Consumer Service Detail'!$E515,1)),0)))</f>
        <v/>
      </c>
      <c r="D515" s="170"/>
      <c r="E515" s="81"/>
      <c r="F515" s="101"/>
      <c r="G515" s="197"/>
      <c r="H515" s="175" t="str">
        <f>IF('C. Consumer Service Detail'!$F515="","",IF('C. Consumer Service Detail'!$F515="",VLOOKUP('C. Consumer Service Detail'!$F515,'Table of Current Services'!$B$7:$F$36,'Table of Current Services'!$E$5,FALSE),VLOOKUP('C. Consumer Service Detail'!$F515,'Table of Current Services'!$B$7:$F$36,'Table of Current Services'!$D$5,FALSE)))</f>
        <v/>
      </c>
      <c r="I515" s="157"/>
      <c r="J515" s="146" t="str">
        <f t="shared" si="11"/>
        <v/>
      </c>
      <c r="K515" s="138" t="str">
        <f>IF('C. Consumer Service Detail'!$F515="","",IF('C. Consumer Service Detail'!$F515="",VLOOKUP('C. Consumer Service Detail'!$F515,'Table of Current Services'!$B$7:$F$36,'Table of Current Services'!$E$5,FALSE),VLOOKUP('C. Consumer Service Detail'!$F515,'Table of Current Services'!$B$7:$F$36,'Table of Current Services'!$E$5,FALSE)))</f>
        <v/>
      </c>
      <c r="L515" s="130" t="str">
        <f>IF('C. Consumer Service Detail'!$F515="","",IF(VLOOKUP('C. Consumer Service Detail'!$F515,'Table of Current Services'!$B$7:$F$36,'Table of Current Services'!$F$5,)="cost","Yes","No"))</f>
        <v/>
      </c>
      <c r="M515" s="130" t="str">
        <f>IFERROR(IF('C. Consumer Service Detail'!$K515="No Match","No",VLOOKUP('C. Consumer Service Detail'!$C515,'B. Consumer Budget'!$E$11:$F$2010,2,FALSE)),"")</f>
        <v/>
      </c>
      <c r="P515" s="77"/>
      <c r="Q515" s="77"/>
    </row>
    <row r="516" spans="2:17" x14ac:dyDescent="0.25">
      <c r="B516" s="186">
        <f t="shared" si="12"/>
        <v>506</v>
      </c>
      <c r="C516" s="183" t="str">
        <f t="array" ref="C516">IF(OR('C. Consumer Service Detail'!$D516="",'C. Consumer Service Detail'!$E516=""),"",INDEX('B. Consumer Budget'!$E$11:$E$2010,MATCH(1,IF('B. Consumer Budget'!$C$11:$C$2010='C. Consumer Service Detail'!$D516,IF('B. Consumer Budget'!$D$11:$D$2010='C. Consumer Service Detail'!$E516,1)),0)))</f>
        <v/>
      </c>
      <c r="D516" s="171"/>
      <c r="E516" s="79"/>
      <c r="F516" s="100"/>
      <c r="G516" s="196"/>
      <c r="H516" s="175" t="str">
        <f>IF('C. Consumer Service Detail'!$F516="","",IF('C. Consumer Service Detail'!$F516="",VLOOKUP('C. Consumer Service Detail'!$F516,'Table of Current Services'!$B$7:$F$36,'Table of Current Services'!$E$5,FALSE),VLOOKUP('C. Consumer Service Detail'!$F516,'Table of Current Services'!$B$7:$F$36,'Table of Current Services'!$D$5,FALSE)))</f>
        <v/>
      </c>
      <c r="I516" s="156"/>
      <c r="J516" s="146" t="str">
        <f t="shared" si="11"/>
        <v/>
      </c>
      <c r="K516" s="138" t="str">
        <f>IF('C. Consumer Service Detail'!$F516="","",IF('C. Consumer Service Detail'!$F516="",VLOOKUP('C. Consumer Service Detail'!$F516,'Table of Current Services'!$B$7:$F$36,'Table of Current Services'!$E$5,FALSE),VLOOKUP('C. Consumer Service Detail'!$F516,'Table of Current Services'!$B$7:$F$36,'Table of Current Services'!$E$5,FALSE)))</f>
        <v/>
      </c>
      <c r="L516" s="130" t="str">
        <f>IF('C. Consumer Service Detail'!$F516="","",IF(VLOOKUP('C. Consumer Service Detail'!$F516,'Table of Current Services'!$B$7:$F$36,'Table of Current Services'!$F$5,)="cost","Yes","No"))</f>
        <v/>
      </c>
      <c r="M516" s="130" t="str">
        <f>IFERROR(IF('C. Consumer Service Detail'!$K516="No Match","No",VLOOKUP('C. Consumer Service Detail'!$C516,'B. Consumer Budget'!$E$11:$F$2010,2,FALSE)),"")</f>
        <v/>
      </c>
      <c r="P516" s="77"/>
      <c r="Q516" s="77"/>
    </row>
    <row r="517" spans="2:17" x14ac:dyDescent="0.25">
      <c r="B517" s="186">
        <f t="shared" si="12"/>
        <v>507</v>
      </c>
      <c r="C517" s="183" t="str">
        <f t="array" ref="C517">IF(OR('C. Consumer Service Detail'!$D517="",'C. Consumer Service Detail'!$E517=""),"",INDEX('B. Consumer Budget'!$E$11:$E$2010,MATCH(1,IF('B. Consumer Budget'!$C$11:$C$2010='C. Consumer Service Detail'!$D517,IF('B. Consumer Budget'!$D$11:$D$2010='C. Consumer Service Detail'!$E517,1)),0)))</f>
        <v/>
      </c>
      <c r="D517" s="170"/>
      <c r="E517" s="81"/>
      <c r="F517" s="101"/>
      <c r="G517" s="197"/>
      <c r="H517" s="175" t="str">
        <f>IF('C. Consumer Service Detail'!$F517="","",IF('C. Consumer Service Detail'!$F517="",VLOOKUP('C. Consumer Service Detail'!$F517,'Table of Current Services'!$B$7:$F$36,'Table of Current Services'!$E$5,FALSE),VLOOKUP('C. Consumer Service Detail'!$F517,'Table of Current Services'!$B$7:$F$36,'Table of Current Services'!$D$5,FALSE)))</f>
        <v/>
      </c>
      <c r="I517" s="157"/>
      <c r="J517" s="146" t="str">
        <f t="shared" si="11"/>
        <v/>
      </c>
      <c r="K517" s="138" t="str">
        <f>IF('C. Consumer Service Detail'!$F517="","",IF('C. Consumer Service Detail'!$F517="",VLOOKUP('C. Consumer Service Detail'!$F517,'Table of Current Services'!$B$7:$F$36,'Table of Current Services'!$E$5,FALSE),VLOOKUP('C. Consumer Service Detail'!$F517,'Table of Current Services'!$B$7:$F$36,'Table of Current Services'!$E$5,FALSE)))</f>
        <v/>
      </c>
      <c r="L517" s="130" t="str">
        <f>IF('C. Consumer Service Detail'!$F517="","",IF(VLOOKUP('C. Consumer Service Detail'!$F517,'Table of Current Services'!$B$7:$F$36,'Table of Current Services'!$F$5,)="cost","Yes","No"))</f>
        <v/>
      </c>
      <c r="M517" s="130" t="str">
        <f>IFERROR(IF('C. Consumer Service Detail'!$K517="No Match","No",VLOOKUP('C. Consumer Service Detail'!$C517,'B. Consumer Budget'!$E$11:$F$2010,2,FALSE)),"")</f>
        <v/>
      </c>
      <c r="P517" s="77"/>
      <c r="Q517" s="77"/>
    </row>
    <row r="518" spans="2:17" x14ac:dyDescent="0.25">
      <c r="B518" s="186">
        <f t="shared" si="12"/>
        <v>508</v>
      </c>
      <c r="C518" s="183" t="str">
        <f t="array" ref="C518">IF(OR('C. Consumer Service Detail'!$D518="",'C. Consumer Service Detail'!$E518=""),"",INDEX('B. Consumer Budget'!$E$11:$E$2010,MATCH(1,IF('B. Consumer Budget'!$C$11:$C$2010='C. Consumer Service Detail'!$D518,IF('B. Consumer Budget'!$D$11:$D$2010='C. Consumer Service Detail'!$E518,1)),0)))</f>
        <v/>
      </c>
      <c r="D518" s="171"/>
      <c r="E518" s="79"/>
      <c r="F518" s="100"/>
      <c r="G518" s="196"/>
      <c r="H518" s="175" t="str">
        <f>IF('C. Consumer Service Detail'!$F518="","",IF('C. Consumer Service Detail'!$F518="",VLOOKUP('C. Consumer Service Detail'!$F518,'Table of Current Services'!$B$7:$F$36,'Table of Current Services'!$E$5,FALSE),VLOOKUP('C. Consumer Service Detail'!$F518,'Table of Current Services'!$B$7:$F$36,'Table of Current Services'!$D$5,FALSE)))</f>
        <v/>
      </c>
      <c r="I518" s="156"/>
      <c r="J518" s="146" t="str">
        <f t="shared" si="11"/>
        <v/>
      </c>
      <c r="K518" s="138" t="str">
        <f>IF('C. Consumer Service Detail'!$F518="","",IF('C. Consumer Service Detail'!$F518="",VLOOKUP('C. Consumer Service Detail'!$F518,'Table of Current Services'!$B$7:$F$36,'Table of Current Services'!$E$5,FALSE),VLOOKUP('C. Consumer Service Detail'!$F518,'Table of Current Services'!$B$7:$F$36,'Table of Current Services'!$E$5,FALSE)))</f>
        <v/>
      </c>
      <c r="L518" s="130" t="str">
        <f>IF('C. Consumer Service Detail'!$F518="","",IF(VLOOKUP('C. Consumer Service Detail'!$F518,'Table of Current Services'!$B$7:$F$36,'Table of Current Services'!$F$5,)="cost","Yes","No"))</f>
        <v/>
      </c>
      <c r="M518" s="130" t="str">
        <f>IFERROR(IF('C. Consumer Service Detail'!$K518="No Match","No",VLOOKUP('C. Consumer Service Detail'!$C518,'B. Consumer Budget'!$E$11:$F$2010,2,FALSE)),"")</f>
        <v/>
      </c>
      <c r="P518" s="77"/>
      <c r="Q518" s="77"/>
    </row>
    <row r="519" spans="2:17" x14ac:dyDescent="0.25">
      <c r="B519" s="186">
        <f t="shared" si="12"/>
        <v>509</v>
      </c>
      <c r="C519" s="183" t="str">
        <f t="array" ref="C519">IF(OR('C. Consumer Service Detail'!$D519="",'C. Consumer Service Detail'!$E519=""),"",INDEX('B. Consumer Budget'!$E$11:$E$2010,MATCH(1,IF('B. Consumer Budget'!$C$11:$C$2010='C. Consumer Service Detail'!$D519,IF('B. Consumer Budget'!$D$11:$D$2010='C. Consumer Service Detail'!$E519,1)),0)))</f>
        <v/>
      </c>
      <c r="D519" s="170"/>
      <c r="E519" s="81"/>
      <c r="F519" s="101"/>
      <c r="G519" s="197"/>
      <c r="H519" s="175" t="str">
        <f>IF('C. Consumer Service Detail'!$F519="","",IF('C. Consumer Service Detail'!$F519="",VLOOKUP('C. Consumer Service Detail'!$F519,'Table of Current Services'!$B$7:$F$36,'Table of Current Services'!$E$5,FALSE),VLOOKUP('C. Consumer Service Detail'!$F519,'Table of Current Services'!$B$7:$F$36,'Table of Current Services'!$D$5,FALSE)))</f>
        <v/>
      </c>
      <c r="I519" s="157"/>
      <c r="J519" s="146" t="str">
        <f t="shared" si="11"/>
        <v/>
      </c>
      <c r="K519" s="138" t="str">
        <f>IF('C. Consumer Service Detail'!$F519="","",IF('C. Consumer Service Detail'!$F519="",VLOOKUP('C. Consumer Service Detail'!$F519,'Table of Current Services'!$B$7:$F$36,'Table of Current Services'!$E$5,FALSE),VLOOKUP('C. Consumer Service Detail'!$F519,'Table of Current Services'!$B$7:$F$36,'Table of Current Services'!$E$5,FALSE)))</f>
        <v/>
      </c>
      <c r="L519" s="130" t="str">
        <f>IF('C. Consumer Service Detail'!$F519="","",IF(VLOOKUP('C. Consumer Service Detail'!$F519,'Table of Current Services'!$B$7:$F$36,'Table of Current Services'!$F$5,)="cost","Yes","No"))</f>
        <v/>
      </c>
      <c r="M519" s="130" t="str">
        <f>IFERROR(IF('C. Consumer Service Detail'!$K519="No Match","No",VLOOKUP('C. Consumer Service Detail'!$C519,'B. Consumer Budget'!$E$11:$F$2010,2,FALSE)),"")</f>
        <v/>
      </c>
      <c r="P519" s="77"/>
      <c r="Q519" s="77"/>
    </row>
    <row r="520" spans="2:17" x14ac:dyDescent="0.25">
      <c r="B520" s="186">
        <f t="shared" si="12"/>
        <v>510</v>
      </c>
      <c r="C520" s="183" t="str">
        <f t="array" ref="C520">IF(OR('C. Consumer Service Detail'!$D520="",'C. Consumer Service Detail'!$E520=""),"",INDEX('B. Consumer Budget'!$E$11:$E$2010,MATCH(1,IF('B. Consumer Budget'!$C$11:$C$2010='C. Consumer Service Detail'!$D520,IF('B. Consumer Budget'!$D$11:$D$2010='C. Consumer Service Detail'!$E520,1)),0)))</f>
        <v/>
      </c>
      <c r="D520" s="171"/>
      <c r="E520" s="79"/>
      <c r="F520" s="100"/>
      <c r="G520" s="196"/>
      <c r="H520" s="175" t="str">
        <f>IF('C. Consumer Service Detail'!$F520="","",IF('C. Consumer Service Detail'!$F520="",VLOOKUP('C. Consumer Service Detail'!$F520,'Table of Current Services'!$B$7:$F$36,'Table of Current Services'!$E$5,FALSE),VLOOKUP('C. Consumer Service Detail'!$F520,'Table of Current Services'!$B$7:$F$36,'Table of Current Services'!$D$5,FALSE)))</f>
        <v/>
      </c>
      <c r="I520" s="156"/>
      <c r="J520" s="146" t="str">
        <f t="shared" si="11"/>
        <v/>
      </c>
      <c r="K520" s="138" t="str">
        <f>IF('C. Consumer Service Detail'!$F520="","",IF('C. Consumer Service Detail'!$F520="",VLOOKUP('C. Consumer Service Detail'!$F520,'Table of Current Services'!$B$7:$F$36,'Table of Current Services'!$E$5,FALSE),VLOOKUP('C. Consumer Service Detail'!$F520,'Table of Current Services'!$B$7:$F$36,'Table of Current Services'!$E$5,FALSE)))</f>
        <v/>
      </c>
      <c r="L520" s="130" t="str">
        <f>IF('C. Consumer Service Detail'!$F520="","",IF(VLOOKUP('C. Consumer Service Detail'!$F520,'Table of Current Services'!$B$7:$F$36,'Table of Current Services'!$F$5,)="cost","Yes","No"))</f>
        <v/>
      </c>
      <c r="M520" s="130" t="str">
        <f>IFERROR(IF('C. Consumer Service Detail'!$K520="No Match","No",VLOOKUP('C. Consumer Service Detail'!$C520,'B. Consumer Budget'!$E$11:$F$2010,2,FALSE)),"")</f>
        <v/>
      </c>
      <c r="P520" s="77"/>
      <c r="Q520" s="77"/>
    </row>
    <row r="521" spans="2:17" x14ac:dyDescent="0.25">
      <c r="B521" s="186">
        <f t="shared" si="12"/>
        <v>511</v>
      </c>
      <c r="C521" s="183" t="str">
        <f t="array" ref="C521">IF(OR('C. Consumer Service Detail'!$D521="",'C. Consumer Service Detail'!$E521=""),"",INDEX('B. Consumer Budget'!$E$11:$E$2010,MATCH(1,IF('B. Consumer Budget'!$C$11:$C$2010='C. Consumer Service Detail'!$D521,IF('B. Consumer Budget'!$D$11:$D$2010='C. Consumer Service Detail'!$E521,1)),0)))</f>
        <v/>
      </c>
      <c r="D521" s="170"/>
      <c r="E521" s="81"/>
      <c r="F521" s="101"/>
      <c r="G521" s="197"/>
      <c r="H521" s="175" t="str">
        <f>IF('C. Consumer Service Detail'!$F521="","",IF('C. Consumer Service Detail'!$F521="",VLOOKUP('C. Consumer Service Detail'!$F521,'Table of Current Services'!$B$7:$F$36,'Table of Current Services'!$E$5,FALSE),VLOOKUP('C. Consumer Service Detail'!$F521,'Table of Current Services'!$B$7:$F$36,'Table of Current Services'!$D$5,FALSE)))</f>
        <v/>
      </c>
      <c r="I521" s="157"/>
      <c r="J521" s="146" t="str">
        <f t="shared" si="11"/>
        <v/>
      </c>
      <c r="K521" s="138" t="str">
        <f>IF('C. Consumer Service Detail'!$F521="","",IF('C. Consumer Service Detail'!$F521="",VLOOKUP('C. Consumer Service Detail'!$F521,'Table of Current Services'!$B$7:$F$36,'Table of Current Services'!$E$5,FALSE),VLOOKUP('C. Consumer Service Detail'!$F521,'Table of Current Services'!$B$7:$F$36,'Table of Current Services'!$E$5,FALSE)))</f>
        <v/>
      </c>
      <c r="L521" s="130" t="str">
        <f>IF('C. Consumer Service Detail'!$F521="","",IF(VLOOKUP('C. Consumer Service Detail'!$F521,'Table of Current Services'!$B$7:$F$36,'Table of Current Services'!$F$5,)="cost","Yes","No"))</f>
        <v/>
      </c>
      <c r="M521" s="130" t="str">
        <f>IFERROR(IF('C. Consumer Service Detail'!$K521="No Match","No",VLOOKUP('C. Consumer Service Detail'!$C521,'B. Consumer Budget'!$E$11:$F$2010,2,FALSE)),"")</f>
        <v/>
      </c>
      <c r="P521" s="77"/>
      <c r="Q521" s="77"/>
    </row>
    <row r="522" spans="2:17" x14ac:dyDescent="0.25">
      <c r="B522" s="186">
        <f t="shared" si="12"/>
        <v>512</v>
      </c>
      <c r="C522" s="183" t="str">
        <f t="array" ref="C522">IF(OR('C. Consumer Service Detail'!$D522="",'C. Consumer Service Detail'!$E522=""),"",INDEX('B. Consumer Budget'!$E$11:$E$2010,MATCH(1,IF('B. Consumer Budget'!$C$11:$C$2010='C. Consumer Service Detail'!$D522,IF('B. Consumer Budget'!$D$11:$D$2010='C. Consumer Service Detail'!$E522,1)),0)))</f>
        <v/>
      </c>
      <c r="D522" s="171"/>
      <c r="E522" s="79"/>
      <c r="F522" s="100"/>
      <c r="G522" s="196"/>
      <c r="H522" s="175" t="str">
        <f>IF('C. Consumer Service Detail'!$F522="","",IF('C. Consumer Service Detail'!$F522="",VLOOKUP('C. Consumer Service Detail'!$F522,'Table of Current Services'!$B$7:$F$36,'Table of Current Services'!$E$5,FALSE),VLOOKUP('C. Consumer Service Detail'!$F522,'Table of Current Services'!$B$7:$F$36,'Table of Current Services'!$D$5,FALSE)))</f>
        <v/>
      </c>
      <c r="I522" s="156"/>
      <c r="J522" s="146" t="str">
        <f t="shared" si="11"/>
        <v/>
      </c>
      <c r="K522" s="138" t="str">
        <f>IF('C. Consumer Service Detail'!$F522="","",IF('C. Consumer Service Detail'!$F522="",VLOOKUP('C. Consumer Service Detail'!$F522,'Table of Current Services'!$B$7:$F$36,'Table of Current Services'!$E$5,FALSE),VLOOKUP('C. Consumer Service Detail'!$F522,'Table of Current Services'!$B$7:$F$36,'Table of Current Services'!$E$5,FALSE)))</f>
        <v/>
      </c>
      <c r="L522" s="130" t="str">
        <f>IF('C. Consumer Service Detail'!$F522="","",IF(VLOOKUP('C. Consumer Service Detail'!$F522,'Table of Current Services'!$B$7:$F$36,'Table of Current Services'!$F$5,)="cost","Yes","No"))</f>
        <v/>
      </c>
      <c r="M522" s="130" t="str">
        <f>IFERROR(IF('C. Consumer Service Detail'!$K522="No Match","No",VLOOKUP('C. Consumer Service Detail'!$C522,'B. Consumer Budget'!$E$11:$F$2010,2,FALSE)),"")</f>
        <v/>
      </c>
      <c r="P522" s="77"/>
      <c r="Q522" s="77"/>
    </row>
    <row r="523" spans="2:17" x14ac:dyDescent="0.25">
      <c r="B523" s="186">
        <f t="shared" si="12"/>
        <v>513</v>
      </c>
      <c r="C523" s="183" t="str">
        <f t="array" ref="C523">IF(OR('C. Consumer Service Detail'!$D523="",'C. Consumer Service Detail'!$E523=""),"",INDEX('B. Consumer Budget'!$E$11:$E$2010,MATCH(1,IF('B. Consumer Budget'!$C$11:$C$2010='C. Consumer Service Detail'!$D523,IF('B. Consumer Budget'!$D$11:$D$2010='C. Consumer Service Detail'!$E523,1)),0)))</f>
        <v/>
      </c>
      <c r="D523" s="170"/>
      <c r="E523" s="81"/>
      <c r="F523" s="101"/>
      <c r="G523" s="197"/>
      <c r="H523" s="175" t="str">
        <f>IF('C. Consumer Service Detail'!$F523="","",IF('C. Consumer Service Detail'!$F523="",VLOOKUP('C. Consumer Service Detail'!$F523,'Table of Current Services'!$B$7:$F$36,'Table of Current Services'!$E$5,FALSE),VLOOKUP('C. Consumer Service Detail'!$F523,'Table of Current Services'!$B$7:$F$36,'Table of Current Services'!$D$5,FALSE)))</f>
        <v/>
      </c>
      <c r="I523" s="157"/>
      <c r="J523" s="146" t="str">
        <f t="shared" ref="J523:J586" si="13">IFERROR(IF($H523&gt;0,$H523*$I523,$I523),"")</f>
        <v/>
      </c>
      <c r="K523" s="138" t="str">
        <f>IF('C. Consumer Service Detail'!$F523="","",IF('C. Consumer Service Detail'!$F523="",VLOOKUP('C. Consumer Service Detail'!$F523,'Table of Current Services'!$B$7:$F$36,'Table of Current Services'!$E$5,FALSE),VLOOKUP('C. Consumer Service Detail'!$F523,'Table of Current Services'!$B$7:$F$36,'Table of Current Services'!$E$5,FALSE)))</f>
        <v/>
      </c>
      <c r="L523" s="130" t="str">
        <f>IF('C. Consumer Service Detail'!$F523="","",IF(VLOOKUP('C. Consumer Service Detail'!$F523,'Table of Current Services'!$B$7:$F$36,'Table of Current Services'!$F$5,)="cost","Yes","No"))</f>
        <v/>
      </c>
      <c r="M523" s="130" t="str">
        <f>IFERROR(IF('C. Consumer Service Detail'!$K523="No Match","No",VLOOKUP('C. Consumer Service Detail'!$C523,'B. Consumer Budget'!$E$11:$F$2010,2,FALSE)),"")</f>
        <v/>
      </c>
      <c r="P523" s="77"/>
      <c r="Q523" s="77"/>
    </row>
    <row r="524" spans="2:17" x14ac:dyDescent="0.25">
      <c r="B524" s="186">
        <f t="shared" ref="B524:B587" si="14">B523+1</f>
        <v>514</v>
      </c>
      <c r="C524" s="183" t="str">
        <f t="array" ref="C524">IF(OR('C. Consumer Service Detail'!$D524="",'C. Consumer Service Detail'!$E524=""),"",INDEX('B. Consumer Budget'!$E$11:$E$2010,MATCH(1,IF('B. Consumer Budget'!$C$11:$C$2010='C. Consumer Service Detail'!$D524,IF('B. Consumer Budget'!$D$11:$D$2010='C. Consumer Service Detail'!$E524,1)),0)))</f>
        <v/>
      </c>
      <c r="D524" s="171"/>
      <c r="E524" s="79"/>
      <c r="F524" s="100"/>
      <c r="G524" s="196"/>
      <c r="H524" s="175" t="str">
        <f>IF('C. Consumer Service Detail'!$F524="","",IF('C. Consumer Service Detail'!$F524="",VLOOKUP('C. Consumer Service Detail'!$F524,'Table of Current Services'!$B$7:$F$36,'Table of Current Services'!$E$5,FALSE),VLOOKUP('C. Consumer Service Detail'!$F524,'Table of Current Services'!$B$7:$F$36,'Table of Current Services'!$D$5,FALSE)))</f>
        <v/>
      </c>
      <c r="I524" s="156"/>
      <c r="J524" s="146" t="str">
        <f t="shared" si="13"/>
        <v/>
      </c>
      <c r="K524" s="138" t="str">
        <f>IF('C. Consumer Service Detail'!$F524="","",IF('C. Consumer Service Detail'!$F524="",VLOOKUP('C. Consumer Service Detail'!$F524,'Table of Current Services'!$B$7:$F$36,'Table of Current Services'!$E$5,FALSE),VLOOKUP('C. Consumer Service Detail'!$F524,'Table of Current Services'!$B$7:$F$36,'Table of Current Services'!$E$5,FALSE)))</f>
        <v/>
      </c>
      <c r="L524" s="130" t="str">
        <f>IF('C. Consumer Service Detail'!$F524="","",IF(VLOOKUP('C. Consumer Service Detail'!$F524,'Table of Current Services'!$B$7:$F$36,'Table of Current Services'!$F$5,)="cost","Yes","No"))</f>
        <v/>
      </c>
      <c r="M524" s="130" t="str">
        <f>IFERROR(IF('C. Consumer Service Detail'!$K524="No Match","No",VLOOKUP('C. Consumer Service Detail'!$C524,'B. Consumer Budget'!$E$11:$F$2010,2,FALSE)),"")</f>
        <v/>
      </c>
      <c r="P524" s="77"/>
      <c r="Q524" s="77"/>
    </row>
    <row r="525" spans="2:17" x14ac:dyDescent="0.25">
      <c r="B525" s="186">
        <f t="shared" si="14"/>
        <v>515</v>
      </c>
      <c r="C525" s="183" t="str">
        <f t="array" ref="C525">IF(OR('C. Consumer Service Detail'!$D525="",'C. Consumer Service Detail'!$E525=""),"",INDEX('B. Consumer Budget'!$E$11:$E$2010,MATCH(1,IF('B. Consumer Budget'!$C$11:$C$2010='C. Consumer Service Detail'!$D525,IF('B. Consumer Budget'!$D$11:$D$2010='C. Consumer Service Detail'!$E525,1)),0)))</f>
        <v/>
      </c>
      <c r="D525" s="170"/>
      <c r="E525" s="81"/>
      <c r="F525" s="101"/>
      <c r="G525" s="197"/>
      <c r="H525" s="175" t="str">
        <f>IF('C. Consumer Service Detail'!$F525="","",IF('C. Consumer Service Detail'!$F525="",VLOOKUP('C. Consumer Service Detail'!$F525,'Table of Current Services'!$B$7:$F$36,'Table of Current Services'!$E$5,FALSE),VLOOKUP('C. Consumer Service Detail'!$F525,'Table of Current Services'!$B$7:$F$36,'Table of Current Services'!$D$5,FALSE)))</f>
        <v/>
      </c>
      <c r="I525" s="157"/>
      <c r="J525" s="146" t="str">
        <f t="shared" si="13"/>
        <v/>
      </c>
      <c r="K525" s="138" t="str">
        <f>IF('C. Consumer Service Detail'!$F525="","",IF('C. Consumer Service Detail'!$F525="",VLOOKUP('C. Consumer Service Detail'!$F525,'Table of Current Services'!$B$7:$F$36,'Table of Current Services'!$E$5,FALSE),VLOOKUP('C. Consumer Service Detail'!$F525,'Table of Current Services'!$B$7:$F$36,'Table of Current Services'!$E$5,FALSE)))</f>
        <v/>
      </c>
      <c r="L525" s="130" t="str">
        <f>IF('C. Consumer Service Detail'!$F525="","",IF(VLOOKUP('C. Consumer Service Detail'!$F525,'Table of Current Services'!$B$7:$F$36,'Table of Current Services'!$F$5,)="cost","Yes","No"))</f>
        <v/>
      </c>
      <c r="M525" s="130" t="str">
        <f>IFERROR(IF('C. Consumer Service Detail'!$K525="No Match","No",VLOOKUP('C. Consumer Service Detail'!$C525,'B. Consumer Budget'!$E$11:$F$2010,2,FALSE)),"")</f>
        <v/>
      </c>
      <c r="P525" s="77"/>
      <c r="Q525" s="77"/>
    </row>
    <row r="526" spans="2:17" x14ac:dyDescent="0.25">
      <c r="B526" s="186">
        <f t="shared" si="14"/>
        <v>516</v>
      </c>
      <c r="C526" s="183" t="str">
        <f t="array" ref="C526">IF(OR('C. Consumer Service Detail'!$D526="",'C. Consumer Service Detail'!$E526=""),"",INDEX('B. Consumer Budget'!$E$11:$E$2010,MATCH(1,IF('B. Consumer Budget'!$C$11:$C$2010='C. Consumer Service Detail'!$D526,IF('B. Consumer Budget'!$D$11:$D$2010='C. Consumer Service Detail'!$E526,1)),0)))</f>
        <v/>
      </c>
      <c r="D526" s="171"/>
      <c r="E526" s="79"/>
      <c r="F526" s="100"/>
      <c r="G526" s="196"/>
      <c r="H526" s="175" t="str">
        <f>IF('C. Consumer Service Detail'!$F526="","",IF('C. Consumer Service Detail'!$F526="",VLOOKUP('C. Consumer Service Detail'!$F526,'Table of Current Services'!$B$7:$F$36,'Table of Current Services'!$E$5,FALSE),VLOOKUP('C. Consumer Service Detail'!$F526,'Table of Current Services'!$B$7:$F$36,'Table of Current Services'!$D$5,FALSE)))</f>
        <v/>
      </c>
      <c r="I526" s="156"/>
      <c r="J526" s="146" t="str">
        <f t="shared" si="13"/>
        <v/>
      </c>
      <c r="K526" s="138" t="str">
        <f>IF('C. Consumer Service Detail'!$F526="","",IF('C. Consumer Service Detail'!$F526="",VLOOKUP('C. Consumer Service Detail'!$F526,'Table of Current Services'!$B$7:$F$36,'Table of Current Services'!$E$5,FALSE),VLOOKUP('C. Consumer Service Detail'!$F526,'Table of Current Services'!$B$7:$F$36,'Table of Current Services'!$E$5,FALSE)))</f>
        <v/>
      </c>
      <c r="L526" s="130" t="str">
        <f>IF('C. Consumer Service Detail'!$F526="","",IF(VLOOKUP('C. Consumer Service Detail'!$F526,'Table of Current Services'!$B$7:$F$36,'Table of Current Services'!$F$5,)="cost","Yes","No"))</f>
        <v/>
      </c>
      <c r="M526" s="130" t="str">
        <f>IFERROR(IF('C. Consumer Service Detail'!$K526="No Match","No",VLOOKUP('C. Consumer Service Detail'!$C526,'B. Consumer Budget'!$E$11:$F$2010,2,FALSE)),"")</f>
        <v/>
      </c>
      <c r="P526" s="77"/>
      <c r="Q526" s="77"/>
    </row>
    <row r="527" spans="2:17" x14ac:dyDescent="0.25">
      <c r="B527" s="186">
        <f t="shared" si="14"/>
        <v>517</v>
      </c>
      <c r="C527" s="183" t="str">
        <f t="array" ref="C527">IF(OR('C. Consumer Service Detail'!$D527="",'C. Consumer Service Detail'!$E527=""),"",INDEX('B. Consumer Budget'!$E$11:$E$2010,MATCH(1,IF('B. Consumer Budget'!$C$11:$C$2010='C. Consumer Service Detail'!$D527,IF('B. Consumer Budget'!$D$11:$D$2010='C. Consumer Service Detail'!$E527,1)),0)))</f>
        <v/>
      </c>
      <c r="D527" s="170"/>
      <c r="E527" s="81"/>
      <c r="F527" s="101"/>
      <c r="G527" s="197"/>
      <c r="H527" s="175" t="str">
        <f>IF('C. Consumer Service Detail'!$F527="","",IF('C. Consumer Service Detail'!$F527="",VLOOKUP('C. Consumer Service Detail'!$F527,'Table of Current Services'!$B$7:$F$36,'Table of Current Services'!$E$5,FALSE),VLOOKUP('C. Consumer Service Detail'!$F527,'Table of Current Services'!$B$7:$F$36,'Table of Current Services'!$D$5,FALSE)))</f>
        <v/>
      </c>
      <c r="I527" s="157"/>
      <c r="J527" s="146" t="str">
        <f t="shared" si="13"/>
        <v/>
      </c>
      <c r="K527" s="138" t="str">
        <f>IF('C. Consumer Service Detail'!$F527="","",IF('C. Consumer Service Detail'!$F527="",VLOOKUP('C. Consumer Service Detail'!$F527,'Table of Current Services'!$B$7:$F$36,'Table of Current Services'!$E$5,FALSE),VLOOKUP('C. Consumer Service Detail'!$F527,'Table of Current Services'!$B$7:$F$36,'Table of Current Services'!$E$5,FALSE)))</f>
        <v/>
      </c>
      <c r="L527" s="130" t="str">
        <f>IF('C. Consumer Service Detail'!$F527="","",IF(VLOOKUP('C. Consumer Service Detail'!$F527,'Table of Current Services'!$B$7:$F$36,'Table of Current Services'!$F$5,)="cost","Yes","No"))</f>
        <v/>
      </c>
      <c r="M527" s="130" t="str">
        <f>IFERROR(IF('C. Consumer Service Detail'!$K527="No Match","No",VLOOKUP('C. Consumer Service Detail'!$C527,'B. Consumer Budget'!$E$11:$F$2010,2,FALSE)),"")</f>
        <v/>
      </c>
      <c r="P527" s="77"/>
      <c r="Q527" s="77"/>
    </row>
    <row r="528" spans="2:17" x14ac:dyDescent="0.25">
      <c r="B528" s="186">
        <f t="shared" si="14"/>
        <v>518</v>
      </c>
      <c r="C528" s="183" t="str">
        <f t="array" ref="C528">IF(OR('C. Consumer Service Detail'!$D528="",'C. Consumer Service Detail'!$E528=""),"",INDEX('B. Consumer Budget'!$E$11:$E$2010,MATCH(1,IF('B. Consumer Budget'!$C$11:$C$2010='C. Consumer Service Detail'!$D528,IF('B. Consumer Budget'!$D$11:$D$2010='C. Consumer Service Detail'!$E528,1)),0)))</f>
        <v/>
      </c>
      <c r="D528" s="171"/>
      <c r="E528" s="79"/>
      <c r="F528" s="100"/>
      <c r="G528" s="196"/>
      <c r="H528" s="175" t="str">
        <f>IF('C. Consumer Service Detail'!$F528="","",IF('C. Consumer Service Detail'!$F528="",VLOOKUP('C. Consumer Service Detail'!$F528,'Table of Current Services'!$B$7:$F$36,'Table of Current Services'!$E$5,FALSE),VLOOKUP('C. Consumer Service Detail'!$F528,'Table of Current Services'!$B$7:$F$36,'Table of Current Services'!$D$5,FALSE)))</f>
        <v/>
      </c>
      <c r="I528" s="156"/>
      <c r="J528" s="146" t="str">
        <f t="shared" si="13"/>
        <v/>
      </c>
      <c r="K528" s="138" t="str">
        <f>IF('C. Consumer Service Detail'!$F528="","",IF('C. Consumer Service Detail'!$F528="",VLOOKUP('C. Consumer Service Detail'!$F528,'Table of Current Services'!$B$7:$F$36,'Table of Current Services'!$E$5,FALSE),VLOOKUP('C. Consumer Service Detail'!$F528,'Table of Current Services'!$B$7:$F$36,'Table of Current Services'!$E$5,FALSE)))</f>
        <v/>
      </c>
      <c r="L528" s="130" t="str">
        <f>IF('C. Consumer Service Detail'!$F528="","",IF(VLOOKUP('C. Consumer Service Detail'!$F528,'Table of Current Services'!$B$7:$F$36,'Table of Current Services'!$F$5,)="cost","Yes","No"))</f>
        <v/>
      </c>
      <c r="M528" s="130" t="str">
        <f>IFERROR(IF('C. Consumer Service Detail'!$K528="No Match","No",VLOOKUP('C. Consumer Service Detail'!$C528,'B. Consumer Budget'!$E$11:$F$2010,2,FALSE)),"")</f>
        <v/>
      </c>
      <c r="P528" s="77"/>
      <c r="Q528" s="77"/>
    </row>
    <row r="529" spans="2:17" x14ac:dyDescent="0.25">
      <c r="B529" s="186">
        <f t="shared" si="14"/>
        <v>519</v>
      </c>
      <c r="C529" s="183" t="str">
        <f t="array" ref="C529">IF(OR('C. Consumer Service Detail'!$D529="",'C. Consumer Service Detail'!$E529=""),"",INDEX('B. Consumer Budget'!$E$11:$E$2010,MATCH(1,IF('B. Consumer Budget'!$C$11:$C$2010='C. Consumer Service Detail'!$D529,IF('B. Consumer Budget'!$D$11:$D$2010='C. Consumer Service Detail'!$E529,1)),0)))</f>
        <v/>
      </c>
      <c r="D529" s="170"/>
      <c r="E529" s="81"/>
      <c r="F529" s="101"/>
      <c r="G529" s="197"/>
      <c r="H529" s="175" t="str">
        <f>IF('C. Consumer Service Detail'!$F529="","",IF('C. Consumer Service Detail'!$F529="",VLOOKUP('C. Consumer Service Detail'!$F529,'Table of Current Services'!$B$7:$F$36,'Table of Current Services'!$E$5,FALSE),VLOOKUP('C. Consumer Service Detail'!$F529,'Table of Current Services'!$B$7:$F$36,'Table of Current Services'!$D$5,FALSE)))</f>
        <v/>
      </c>
      <c r="I529" s="157"/>
      <c r="J529" s="146" t="str">
        <f t="shared" si="13"/>
        <v/>
      </c>
      <c r="K529" s="138" t="str">
        <f>IF('C. Consumer Service Detail'!$F529="","",IF('C. Consumer Service Detail'!$F529="",VLOOKUP('C. Consumer Service Detail'!$F529,'Table of Current Services'!$B$7:$F$36,'Table of Current Services'!$E$5,FALSE),VLOOKUP('C. Consumer Service Detail'!$F529,'Table of Current Services'!$B$7:$F$36,'Table of Current Services'!$E$5,FALSE)))</f>
        <v/>
      </c>
      <c r="L529" s="130" t="str">
        <f>IF('C. Consumer Service Detail'!$F529="","",IF(VLOOKUP('C. Consumer Service Detail'!$F529,'Table of Current Services'!$B$7:$F$36,'Table of Current Services'!$F$5,)="cost","Yes","No"))</f>
        <v/>
      </c>
      <c r="M529" s="130" t="str">
        <f>IFERROR(IF('C. Consumer Service Detail'!$K529="No Match","No",VLOOKUP('C. Consumer Service Detail'!$C529,'B. Consumer Budget'!$E$11:$F$2010,2,FALSE)),"")</f>
        <v/>
      </c>
      <c r="P529" s="77"/>
      <c r="Q529" s="77"/>
    </row>
    <row r="530" spans="2:17" x14ac:dyDescent="0.25">
      <c r="B530" s="186">
        <f t="shared" si="14"/>
        <v>520</v>
      </c>
      <c r="C530" s="183" t="str">
        <f t="array" ref="C530">IF(OR('C. Consumer Service Detail'!$D530="",'C. Consumer Service Detail'!$E530=""),"",INDEX('B. Consumer Budget'!$E$11:$E$2010,MATCH(1,IF('B. Consumer Budget'!$C$11:$C$2010='C. Consumer Service Detail'!$D530,IF('B. Consumer Budget'!$D$11:$D$2010='C. Consumer Service Detail'!$E530,1)),0)))</f>
        <v/>
      </c>
      <c r="D530" s="171"/>
      <c r="E530" s="79"/>
      <c r="F530" s="100"/>
      <c r="G530" s="196"/>
      <c r="H530" s="175" t="str">
        <f>IF('C. Consumer Service Detail'!$F530="","",IF('C. Consumer Service Detail'!$F530="",VLOOKUP('C. Consumer Service Detail'!$F530,'Table of Current Services'!$B$7:$F$36,'Table of Current Services'!$E$5,FALSE),VLOOKUP('C. Consumer Service Detail'!$F530,'Table of Current Services'!$B$7:$F$36,'Table of Current Services'!$D$5,FALSE)))</f>
        <v/>
      </c>
      <c r="I530" s="156"/>
      <c r="J530" s="146" t="str">
        <f t="shared" si="13"/>
        <v/>
      </c>
      <c r="K530" s="138" t="str">
        <f>IF('C. Consumer Service Detail'!$F530="","",IF('C. Consumer Service Detail'!$F530="",VLOOKUP('C. Consumer Service Detail'!$F530,'Table of Current Services'!$B$7:$F$36,'Table of Current Services'!$E$5,FALSE),VLOOKUP('C. Consumer Service Detail'!$F530,'Table of Current Services'!$B$7:$F$36,'Table of Current Services'!$E$5,FALSE)))</f>
        <v/>
      </c>
      <c r="L530" s="130" t="str">
        <f>IF('C. Consumer Service Detail'!$F530="","",IF(VLOOKUP('C. Consumer Service Detail'!$F530,'Table of Current Services'!$B$7:$F$36,'Table of Current Services'!$F$5,)="cost","Yes","No"))</f>
        <v/>
      </c>
      <c r="M530" s="130" t="str">
        <f>IFERROR(IF('C. Consumer Service Detail'!$K530="No Match","No",VLOOKUP('C. Consumer Service Detail'!$C530,'B. Consumer Budget'!$E$11:$F$2010,2,FALSE)),"")</f>
        <v/>
      </c>
      <c r="P530" s="77"/>
      <c r="Q530" s="77"/>
    </row>
    <row r="531" spans="2:17" x14ac:dyDescent="0.25">
      <c r="B531" s="186">
        <f t="shared" si="14"/>
        <v>521</v>
      </c>
      <c r="C531" s="183" t="str">
        <f t="array" ref="C531">IF(OR('C. Consumer Service Detail'!$D531="",'C. Consumer Service Detail'!$E531=""),"",INDEX('B. Consumer Budget'!$E$11:$E$2010,MATCH(1,IF('B. Consumer Budget'!$C$11:$C$2010='C. Consumer Service Detail'!$D531,IF('B. Consumer Budget'!$D$11:$D$2010='C. Consumer Service Detail'!$E531,1)),0)))</f>
        <v/>
      </c>
      <c r="D531" s="170"/>
      <c r="E531" s="81"/>
      <c r="F531" s="101"/>
      <c r="G531" s="197"/>
      <c r="H531" s="175" t="str">
        <f>IF('C. Consumer Service Detail'!$F531="","",IF('C. Consumer Service Detail'!$F531="",VLOOKUP('C. Consumer Service Detail'!$F531,'Table of Current Services'!$B$7:$F$36,'Table of Current Services'!$E$5,FALSE),VLOOKUP('C. Consumer Service Detail'!$F531,'Table of Current Services'!$B$7:$F$36,'Table of Current Services'!$D$5,FALSE)))</f>
        <v/>
      </c>
      <c r="I531" s="157"/>
      <c r="J531" s="146" t="str">
        <f t="shared" si="13"/>
        <v/>
      </c>
      <c r="K531" s="138" t="str">
        <f>IF('C. Consumer Service Detail'!$F531="","",IF('C. Consumer Service Detail'!$F531="",VLOOKUP('C. Consumer Service Detail'!$F531,'Table of Current Services'!$B$7:$F$36,'Table of Current Services'!$E$5,FALSE),VLOOKUP('C. Consumer Service Detail'!$F531,'Table of Current Services'!$B$7:$F$36,'Table of Current Services'!$E$5,FALSE)))</f>
        <v/>
      </c>
      <c r="L531" s="130" t="str">
        <f>IF('C. Consumer Service Detail'!$F531="","",IF(VLOOKUP('C. Consumer Service Detail'!$F531,'Table of Current Services'!$B$7:$F$36,'Table of Current Services'!$F$5,)="cost","Yes","No"))</f>
        <v/>
      </c>
      <c r="M531" s="130" t="str">
        <f>IFERROR(IF('C. Consumer Service Detail'!$K531="No Match","No",VLOOKUP('C. Consumer Service Detail'!$C531,'B. Consumer Budget'!$E$11:$F$2010,2,FALSE)),"")</f>
        <v/>
      </c>
      <c r="P531" s="77"/>
      <c r="Q531" s="77"/>
    </row>
    <row r="532" spans="2:17" x14ac:dyDescent="0.25">
      <c r="B532" s="186">
        <f t="shared" si="14"/>
        <v>522</v>
      </c>
      <c r="C532" s="183" t="str">
        <f t="array" ref="C532">IF(OR('C. Consumer Service Detail'!$D532="",'C. Consumer Service Detail'!$E532=""),"",INDEX('B. Consumer Budget'!$E$11:$E$2010,MATCH(1,IF('B. Consumer Budget'!$C$11:$C$2010='C. Consumer Service Detail'!$D532,IF('B. Consumer Budget'!$D$11:$D$2010='C. Consumer Service Detail'!$E532,1)),0)))</f>
        <v/>
      </c>
      <c r="D532" s="171"/>
      <c r="E532" s="79"/>
      <c r="F532" s="100"/>
      <c r="G532" s="196"/>
      <c r="H532" s="175" t="str">
        <f>IF('C. Consumer Service Detail'!$F532="","",IF('C. Consumer Service Detail'!$F532="",VLOOKUP('C. Consumer Service Detail'!$F532,'Table of Current Services'!$B$7:$F$36,'Table of Current Services'!$E$5,FALSE),VLOOKUP('C. Consumer Service Detail'!$F532,'Table of Current Services'!$B$7:$F$36,'Table of Current Services'!$D$5,FALSE)))</f>
        <v/>
      </c>
      <c r="I532" s="156"/>
      <c r="J532" s="146" t="str">
        <f t="shared" si="13"/>
        <v/>
      </c>
      <c r="K532" s="138" t="str">
        <f>IF('C. Consumer Service Detail'!$F532="","",IF('C. Consumer Service Detail'!$F532="",VLOOKUP('C. Consumer Service Detail'!$F532,'Table of Current Services'!$B$7:$F$36,'Table of Current Services'!$E$5,FALSE),VLOOKUP('C. Consumer Service Detail'!$F532,'Table of Current Services'!$B$7:$F$36,'Table of Current Services'!$E$5,FALSE)))</f>
        <v/>
      </c>
      <c r="L532" s="130" t="str">
        <f>IF('C. Consumer Service Detail'!$F532="","",IF(VLOOKUP('C. Consumer Service Detail'!$F532,'Table of Current Services'!$B$7:$F$36,'Table of Current Services'!$F$5,)="cost","Yes","No"))</f>
        <v/>
      </c>
      <c r="M532" s="130" t="str">
        <f>IFERROR(IF('C. Consumer Service Detail'!$K532="No Match","No",VLOOKUP('C. Consumer Service Detail'!$C532,'B. Consumer Budget'!$E$11:$F$2010,2,FALSE)),"")</f>
        <v/>
      </c>
      <c r="P532" s="77"/>
      <c r="Q532" s="77"/>
    </row>
    <row r="533" spans="2:17" x14ac:dyDescent="0.25">
      <c r="B533" s="186">
        <f t="shared" si="14"/>
        <v>523</v>
      </c>
      <c r="C533" s="183" t="str">
        <f t="array" ref="C533">IF(OR('C. Consumer Service Detail'!$D533="",'C. Consumer Service Detail'!$E533=""),"",INDEX('B. Consumer Budget'!$E$11:$E$2010,MATCH(1,IF('B. Consumer Budget'!$C$11:$C$2010='C. Consumer Service Detail'!$D533,IF('B. Consumer Budget'!$D$11:$D$2010='C. Consumer Service Detail'!$E533,1)),0)))</f>
        <v/>
      </c>
      <c r="D533" s="170"/>
      <c r="E533" s="81"/>
      <c r="F533" s="101"/>
      <c r="G533" s="197"/>
      <c r="H533" s="175" t="str">
        <f>IF('C. Consumer Service Detail'!$F533="","",IF('C. Consumer Service Detail'!$F533="",VLOOKUP('C. Consumer Service Detail'!$F533,'Table of Current Services'!$B$7:$F$36,'Table of Current Services'!$E$5,FALSE),VLOOKUP('C. Consumer Service Detail'!$F533,'Table of Current Services'!$B$7:$F$36,'Table of Current Services'!$D$5,FALSE)))</f>
        <v/>
      </c>
      <c r="I533" s="157"/>
      <c r="J533" s="146" t="str">
        <f t="shared" si="13"/>
        <v/>
      </c>
      <c r="K533" s="138" t="str">
        <f>IF('C. Consumer Service Detail'!$F533="","",IF('C. Consumer Service Detail'!$F533="",VLOOKUP('C. Consumer Service Detail'!$F533,'Table of Current Services'!$B$7:$F$36,'Table of Current Services'!$E$5,FALSE),VLOOKUP('C. Consumer Service Detail'!$F533,'Table of Current Services'!$B$7:$F$36,'Table of Current Services'!$E$5,FALSE)))</f>
        <v/>
      </c>
      <c r="L533" s="130" t="str">
        <f>IF('C. Consumer Service Detail'!$F533="","",IF(VLOOKUP('C. Consumer Service Detail'!$F533,'Table of Current Services'!$B$7:$F$36,'Table of Current Services'!$F$5,)="cost","Yes","No"))</f>
        <v/>
      </c>
      <c r="M533" s="130" t="str">
        <f>IFERROR(IF('C. Consumer Service Detail'!$K533="No Match","No",VLOOKUP('C. Consumer Service Detail'!$C533,'B. Consumer Budget'!$E$11:$F$2010,2,FALSE)),"")</f>
        <v/>
      </c>
      <c r="P533" s="77"/>
      <c r="Q533" s="77"/>
    </row>
    <row r="534" spans="2:17" x14ac:dyDescent="0.25">
      <c r="B534" s="186">
        <f t="shared" si="14"/>
        <v>524</v>
      </c>
      <c r="C534" s="183" t="str">
        <f t="array" ref="C534">IF(OR('C. Consumer Service Detail'!$D534="",'C. Consumer Service Detail'!$E534=""),"",INDEX('B. Consumer Budget'!$E$11:$E$2010,MATCH(1,IF('B. Consumer Budget'!$C$11:$C$2010='C. Consumer Service Detail'!$D534,IF('B. Consumer Budget'!$D$11:$D$2010='C. Consumer Service Detail'!$E534,1)),0)))</f>
        <v/>
      </c>
      <c r="D534" s="171"/>
      <c r="E534" s="79"/>
      <c r="F534" s="100"/>
      <c r="G534" s="196"/>
      <c r="H534" s="175" t="str">
        <f>IF('C. Consumer Service Detail'!$F534="","",IF('C. Consumer Service Detail'!$F534="",VLOOKUP('C. Consumer Service Detail'!$F534,'Table of Current Services'!$B$7:$F$36,'Table of Current Services'!$E$5,FALSE),VLOOKUP('C. Consumer Service Detail'!$F534,'Table of Current Services'!$B$7:$F$36,'Table of Current Services'!$D$5,FALSE)))</f>
        <v/>
      </c>
      <c r="I534" s="156"/>
      <c r="J534" s="146" t="str">
        <f t="shared" si="13"/>
        <v/>
      </c>
      <c r="K534" s="138" t="str">
        <f>IF('C. Consumer Service Detail'!$F534="","",IF('C. Consumer Service Detail'!$F534="",VLOOKUP('C. Consumer Service Detail'!$F534,'Table of Current Services'!$B$7:$F$36,'Table of Current Services'!$E$5,FALSE),VLOOKUP('C. Consumer Service Detail'!$F534,'Table of Current Services'!$B$7:$F$36,'Table of Current Services'!$E$5,FALSE)))</f>
        <v/>
      </c>
      <c r="L534" s="130" t="str">
        <f>IF('C. Consumer Service Detail'!$F534="","",IF(VLOOKUP('C. Consumer Service Detail'!$F534,'Table of Current Services'!$B$7:$F$36,'Table of Current Services'!$F$5,)="cost","Yes","No"))</f>
        <v/>
      </c>
      <c r="M534" s="130" t="str">
        <f>IFERROR(IF('C. Consumer Service Detail'!$K534="No Match","No",VLOOKUP('C. Consumer Service Detail'!$C534,'B. Consumer Budget'!$E$11:$F$2010,2,FALSE)),"")</f>
        <v/>
      </c>
      <c r="P534" s="77"/>
      <c r="Q534" s="77"/>
    </row>
    <row r="535" spans="2:17" x14ac:dyDescent="0.25">
      <c r="B535" s="186">
        <f t="shared" si="14"/>
        <v>525</v>
      </c>
      <c r="C535" s="183" t="str">
        <f t="array" ref="C535">IF(OR('C. Consumer Service Detail'!$D535="",'C. Consumer Service Detail'!$E535=""),"",INDEX('B. Consumer Budget'!$E$11:$E$2010,MATCH(1,IF('B. Consumer Budget'!$C$11:$C$2010='C. Consumer Service Detail'!$D535,IF('B. Consumer Budget'!$D$11:$D$2010='C. Consumer Service Detail'!$E535,1)),0)))</f>
        <v/>
      </c>
      <c r="D535" s="170"/>
      <c r="E535" s="81"/>
      <c r="F535" s="101"/>
      <c r="G535" s="197"/>
      <c r="H535" s="175" t="str">
        <f>IF('C. Consumer Service Detail'!$F535="","",IF('C. Consumer Service Detail'!$F535="",VLOOKUP('C. Consumer Service Detail'!$F535,'Table of Current Services'!$B$7:$F$36,'Table of Current Services'!$E$5,FALSE),VLOOKUP('C. Consumer Service Detail'!$F535,'Table of Current Services'!$B$7:$F$36,'Table of Current Services'!$D$5,FALSE)))</f>
        <v/>
      </c>
      <c r="I535" s="157"/>
      <c r="J535" s="146" t="str">
        <f t="shared" si="13"/>
        <v/>
      </c>
      <c r="K535" s="138" t="str">
        <f>IF('C. Consumer Service Detail'!$F535="","",IF('C. Consumer Service Detail'!$F535="",VLOOKUP('C. Consumer Service Detail'!$F535,'Table of Current Services'!$B$7:$F$36,'Table of Current Services'!$E$5,FALSE),VLOOKUP('C. Consumer Service Detail'!$F535,'Table of Current Services'!$B$7:$F$36,'Table of Current Services'!$E$5,FALSE)))</f>
        <v/>
      </c>
      <c r="L535" s="130" t="str">
        <f>IF('C. Consumer Service Detail'!$F535="","",IF(VLOOKUP('C. Consumer Service Detail'!$F535,'Table of Current Services'!$B$7:$F$36,'Table of Current Services'!$F$5,)="cost","Yes","No"))</f>
        <v/>
      </c>
      <c r="M535" s="130" t="str">
        <f>IFERROR(IF('C. Consumer Service Detail'!$K535="No Match","No",VLOOKUP('C. Consumer Service Detail'!$C535,'B. Consumer Budget'!$E$11:$F$2010,2,FALSE)),"")</f>
        <v/>
      </c>
      <c r="P535" s="77"/>
      <c r="Q535" s="77"/>
    </row>
    <row r="536" spans="2:17" x14ac:dyDescent="0.25">
      <c r="B536" s="186">
        <f t="shared" si="14"/>
        <v>526</v>
      </c>
      <c r="C536" s="183" t="str">
        <f t="array" ref="C536">IF(OR('C. Consumer Service Detail'!$D536="",'C. Consumer Service Detail'!$E536=""),"",INDEX('B. Consumer Budget'!$E$11:$E$2010,MATCH(1,IF('B. Consumer Budget'!$C$11:$C$2010='C. Consumer Service Detail'!$D536,IF('B. Consumer Budget'!$D$11:$D$2010='C. Consumer Service Detail'!$E536,1)),0)))</f>
        <v/>
      </c>
      <c r="D536" s="171"/>
      <c r="E536" s="79"/>
      <c r="F536" s="100"/>
      <c r="G536" s="196"/>
      <c r="H536" s="175" t="str">
        <f>IF('C. Consumer Service Detail'!$F536="","",IF('C. Consumer Service Detail'!$F536="",VLOOKUP('C. Consumer Service Detail'!$F536,'Table of Current Services'!$B$7:$F$36,'Table of Current Services'!$E$5,FALSE),VLOOKUP('C. Consumer Service Detail'!$F536,'Table of Current Services'!$B$7:$F$36,'Table of Current Services'!$D$5,FALSE)))</f>
        <v/>
      </c>
      <c r="I536" s="156"/>
      <c r="J536" s="146" t="str">
        <f t="shared" si="13"/>
        <v/>
      </c>
      <c r="K536" s="138" t="str">
        <f>IF('C. Consumer Service Detail'!$F536="","",IF('C. Consumer Service Detail'!$F536="",VLOOKUP('C. Consumer Service Detail'!$F536,'Table of Current Services'!$B$7:$F$36,'Table of Current Services'!$E$5,FALSE),VLOOKUP('C. Consumer Service Detail'!$F536,'Table of Current Services'!$B$7:$F$36,'Table of Current Services'!$E$5,FALSE)))</f>
        <v/>
      </c>
      <c r="L536" s="130" t="str">
        <f>IF('C. Consumer Service Detail'!$F536="","",IF(VLOOKUP('C. Consumer Service Detail'!$F536,'Table of Current Services'!$B$7:$F$36,'Table of Current Services'!$F$5,)="cost","Yes","No"))</f>
        <v/>
      </c>
      <c r="M536" s="130" t="str">
        <f>IFERROR(IF('C. Consumer Service Detail'!$K536="No Match","No",VLOOKUP('C. Consumer Service Detail'!$C536,'B. Consumer Budget'!$E$11:$F$2010,2,FALSE)),"")</f>
        <v/>
      </c>
      <c r="P536" s="77"/>
      <c r="Q536" s="77"/>
    </row>
    <row r="537" spans="2:17" x14ac:dyDescent="0.25">
      <c r="B537" s="186">
        <f t="shared" si="14"/>
        <v>527</v>
      </c>
      <c r="C537" s="183" t="str">
        <f t="array" ref="C537">IF(OR('C. Consumer Service Detail'!$D537="",'C. Consumer Service Detail'!$E537=""),"",INDEX('B. Consumer Budget'!$E$11:$E$2010,MATCH(1,IF('B. Consumer Budget'!$C$11:$C$2010='C. Consumer Service Detail'!$D537,IF('B. Consumer Budget'!$D$11:$D$2010='C. Consumer Service Detail'!$E537,1)),0)))</f>
        <v/>
      </c>
      <c r="D537" s="170"/>
      <c r="E537" s="81"/>
      <c r="F537" s="101"/>
      <c r="G537" s="197"/>
      <c r="H537" s="175" t="str">
        <f>IF('C. Consumer Service Detail'!$F537="","",IF('C. Consumer Service Detail'!$F537="",VLOOKUP('C. Consumer Service Detail'!$F537,'Table of Current Services'!$B$7:$F$36,'Table of Current Services'!$E$5,FALSE),VLOOKUP('C. Consumer Service Detail'!$F537,'Table of Current Services'!$B$7:$F$36,'Table of Current Services'!$D$5,FALSE)))</f>
        <v/>
      </c>
      <c r="I537" s="157"/>
      <c r="J537" s="146" t="str">
        <f t="shared" si="13"/>
        <v/>
      </c>
      <c r="K537" s="138" t="str">
        <f>IF('C. Consumer Service Detail'!$F537="","",IF('C. Consumer Service Detail'!$F537="",VLOOKUP('C. Consumer Service Detail'!$F537,'Table of Current Services'!$B$7:$F$36,'Table of Current Services'!$E$5,FALSE),VLOOKUP('C. Consumer Service Detail'!$F537,'Table of Current Services'!$B$7:$F$36,'Table of Current Services'!$E$5,FALSE)))</f>
        <v/>
      </c>
      <c r="L537" s="130" t="str">
        <f>IF('C. Consumer Service Detail'!$F537="","",IF(VLOOKUP('C. Consumer Service Detail'!$F537,'Table of Current Services'!$B$7:$F$36,'Table of Current Services'!$F$5,)="cost","Yes","No"))</f>
        <v/>
      </c>
      <c r="M537" s="130" t="str">
        <f>IFERROR(IF('C. Consumer Service Detail'!$K537="No Match","No",VLOOKUP('C. Consumer Service Detail'!$C537,'B. Consumer Budget'!$E$11:$F$2010,2,FALSE)),"")</f>
        <v/>
      </c>
      <c r="P537" s="77"/>
      <c r="Q537" s="77"/>
    </row>
    <row r="538" spans="2:17" x14ac:dyDescent="0.25">
      <c r="B538" s="186">
        <f t="shared" si="14"/>
        <v>528</v>
      </c>
      <c r="C538" s="183" t="str">
        <f t="array" ref="C538">IF(OR('C. Consumer Service Detail'!$D538="",'C. Consumer Service Detail'!$E538=""),"",INDEX('B. Consumer Budget'!$E$11:$E$2010,MATCH(1,IF('B. Consumer Budget'!$C$11:$C$2010='C. Consumer Service Detail'!$D538,IF('B. Consumer Budget'!$D$11:$D$2010='C. Consumer Service Detail'!$E538,1)),0)))</f>
        <v/>
      </c>
      <c r="D538" s="171"/>
      <c r="E538" s="79"/>
      <c r="F538" s="100"/>
      <c r="G538" s="196"/>
      <c r="H538" s="175" t="str">
        <f>IF('C. Consumer Service Detail'!$F538="","",IF('C. Consumer Service Detail'!$F538="",VLOOKUP('C. Consumer Service Detail'!$F538,'Table of Current Services'!$B$7:$F$36,'Table of Current Services'!$E$5,FALSE),VLOOKUP('C. Consumer Service Detail'!$F538,'Table of Current Services'!$B$7:$F$36,'Table of Current Services'!$D$5,FALSE)))</f>
        <v/>
      </c>
      <c r="I538" s="156"/>
      <c r="J538" s="146" t="str">
        <f t="shared" si="13"/>
        <v/>
      </c>
      <c r="K538" s="138" t="str">
        <f>IF('C. Consumer Service Detail'!$F538="","",IF('C. Consumer Service Detail'!$F538="",VLOOKUP('C. Consumer Service Detail'!$F538,'Table of Current Services'!$B$7:$F$36,'Table of Current Services'!$E$5,FALSE),VLOOKUP('C. Consumer Service Detail'!$F538,'Table of Current Services'!$B$7:$F$36,'Table of Current Services'!$E$5,FALSE)))</f>
        <v/>
      </c>
      <c r="L538" s="130" t="str">
        <f>IF('C. Consumer Service Detail'!$F538="","",IF(VLOOKUP('C. Consumer Service Detail'!$F538,'Table of Current Services'!$B$7:$F$36,'Table of Current Services'!$F$5,)="cost","Yes","No"))</f>
        <v/>
      </c>
      <c r="M538" s="130" t="str">
        <f>IFERROR(IF('C. Consumer Service Detail'!$K538="No Match","No",VLOOKUP('C. Consumer Service Detail'!$C538,'B. Consumer Budget'!$E$11:$F$2010,2,FALSE)),"")</f>
        <v/>
      </c>
      <c r="P538" s="77"/>
      <c r="Q538" s="77"/>
    </row>
    <row r="539" spans="2:17" x14ac:dyDescent="0.25">
      <c r="B539" s="186">
        <f t="shared" si="14"/>
        <v>529</v>
      </c>
      <c r="C539" s="183" t="str">
        <f t="array" ref="C539">IF(OR('C. Consumer Service Detail'!$D539="",'C. Consumer Service Detail'!$E539=""),"",INDEX('B. Consumer Budget'!$E$11:$E$2010,MATCH(1,IF('B. Consumer Budget'!$C$11:$C$2010='C. Consumer Service Detail'!$D539,IF('B. Consumer Budget'!$D$11:$D$2010='C. Consumer Service Detail'!$E539,1)),0)))</f>
        <v/>
      </c>
      <c r="D539" s="170"/>
      <c r="E539" s="81"/>
      <c r="F539" s="101"/>
      <c r="G539" s="197"/>
      <c r="H539" s="175" t="str">
        <f>IF('C. Consumer Service Detail'!$F539="","",IF('C. Consumer Service Detail'!$F539="",VLOOKUP('C. Consumer Service Detail'!$F539,'Table of Current Services'!$B$7:$F$36,'Table of Current Services'!$E$5,FALSE),VLOOKUP('C. Consumer Service Detail'!$F539,'Table of Current Services'!$B$7:$F$36,'Table of Current Services'!$D$5,FALSE)))</f>
        <v/>
      </c>
      <c r="I539" s="157"/>
      <c r="J539" s="146" t="str">
        <f t="shared" si="13"/>
        <v/>
      </c>
      <c r="K539" s="138" t="str">
        <f>IF('C. Consumer Service Detail'!$F539="","",IF('C. Consumer Service Detail'!$F539="",VLOOKUP('C. Consumer Service Detail'!$F539,'Table of Current Services'!$B$7:$F$36,'Table of Current Services'!$E$5,FALSE),VLOOKUP('C. Consumer Service Detail'!$F539,'Table of Current Services'!$B$7:$F$36,'Table of Current Services'!$E$5,FALSE)))</f>
        <v/>
      </c>
      <c r="L539" s="130" t="str">
        <f>IF('C. Consumer Service Detail'!$F539="","",IF(VLOOKUP('C. Consumer Service Detail'!$F539,'Table of Current Services'!$B$7:$F$36,'Table of Current Services'!$F$5,)="cost","Yes","No"))</f>
        <v/>
      </c>
      <c r="M539" s="130" t="str">
        <f>IFERROR(IF('C. Consumer Service Detail'!$K539="No Match","No",VLOOKUP('C. Consumer Service Detail'!$C539,'B. Consumer Budget'!$E$11:$F$2010,2,FALSE)),"")</f>
        <v/>
      </c>
      <c r="P539" s="77"/>
      <c r="Q539" s="77"/>
    </row>
    <row r="540" spans="2:17" x14ac:dyDescent="0.25">
      <c r="B540" s="186">
        <f t="shared" si="14"/>
        <v>530</v>
      </c>
      <c r="C540" s="183" t="str">
        <f t="array" ref="C540">IF(OR('C. Consumer Service Detail'!$D540="",'C. Consumer Service Detail'!$E540=""),"",INDEX('B. Consumer Budget'!$E$11:$E$2010,MATCH(1,IF('B. Consumer Budget'!$C$11:$C$2010='C. Consumer Service Detail'!$D540,IF('B. Consumer Budget'!$D$11:$D$2010='C. Consumer Service Detail'!$E540,1)),0)))</f>
        <v/>
      </c>
      <c r="D540" s="171"/>
      <c r="E540" s="79"/>
      <c r="F540" s="100"/>
      <c r="G540" s="196"/>
      <c r="H540" s="175" t="str">
        <f>IF('C. Consumer Service Detail'!$F540="","",IF('C. Consumer Service Detail'!$F540="",VLOOKUP('C. Consumer Service Detail'!$F540,'Table of Current Services'!$B$7:$F$36,'Table of Current Services'!$E$5,FALSE),VLOOKUP('C. Consumer Service Detail'!$F540,'Table of Current Services'!$B$7:$F$36,'Table of Current Services'!$D$5,FALSE)))</f>
        <v/>
      </c>
      <c r="I540" s="156"/>
      <c r="J540" s="146" t="str">
        <f t="shared" si="13"/>
        <v/>
      </c>
      <c r="K540" s="138" t="str">
        <f>IF('C. Consumer Service Detail'!$F540="","",IF('C. Consumer Service Detail'!$F540="",VLOOKUP('C. Consumer Service Detail'!$F540,'Table of Current Services'!$B$7:$F$36,'Table of Current Services'!$E$5,FALSE),VLOOKUP('C. Consumer Service Detail'!$F540,'Table of Current Services'!$B$7:$F$36,'Table of Current Services'!$E$5,FALSE)))</f>
        <v/>
      </c>
      <c r="L540" s="130" t="str">
        <f>IF('C. Consumer Service Detail'!$F540="","",IF(VLOOKUP('C. Consumer Service Detail'!$F540,'Table of Current Services'!$B$7:$F$36,'Table of Current Services'!$F$5,)="cost","Yes","No"))</f>
        <v/>
      </c>
      <c r="M540" s="130" t="str">
        <f>IFERROR(IF('C. Consumer Service Detail'!$K540="No Match","No",VLOOKUP('C. Consumer Service Detail'!$C540,'B. Consumer Budget'!$E$11:$F$2010,2,FALSE)),"")</f>
        <v/>
      </c>
      <c r="P540" s="77"/>
      <c r="Q540" s="77"/>
    </row>
    <row r="541" spans="2:17" x14ac:dyDescent="0.25">
      <c r="B541" s="186">
        <f t="shared" si="14"/>
        <v>531</v>
      </c>
      <c r="C541" s="183" t="str">
        <f t="array" ref="C541">IF(OR('C. Consumer Service Detail'!$D541="",'C. Consumer Service Detail'!$E541=""),"",INDEX('B. Consumer Budget'!$E$11:$E$2010,MATCH(1,IF('B. Consumer Budget'!$C$11:$C$2010='C. Consumer Service Detail'!$D541,IF('B. Consumer Budget'!$D$11:$D$2010='C. Consumer Service Detail'!$E541,1)),0)))</f>
        <v/>
      </c>
      <c r="D541" s="170"/>
      <c r="E541" s="81"/>
      <c r="F541" s="101"/>
      <c r="G541" s="197"/>
      <c r="H541" s="175" t="str">
        <f>IF('C. Consumer Service Detail'!$F541="","",IF('C. Consumer Service Detail'!$F541="",VLOOKUP('C. Consumer Service Detail'!$F541,'Table of Current Services'!$B$7:$F$36,'Table of Current Services'!$E$5,FALSE),VLOOKUP('C. Consumer Service Detail'!$F541,'Table of Current Services'!$B$7:$F$36,'Table of Current Services'!$D$5,FALSE)))</f>
        <v/>
      </c>
      <c r="I541" s="157"/>
      <c r="J541" s="146" t="str">
        <f t="shared" si="13"/>
        <v/>
      </c>
      <c r="K541" s="138" t="str">
        <f>IF('C. Consumer Service Detail'!$F541="","",IF('C. Consumer Service Detail'!$F541="",VLOOKUP('C. Consumer Service Detail'!$F541,'Table of Current Services'!$B$7:$F$36,'Table of Current Services'!$E$5,FALSE),VLOOKUP('C. Consumer Service Detail'!$F541,'Table of Current Services'!$B$7:$F$36,'Table of Current Services'!$E$5,FALSE)))</f>
        <v/>
      </c>
      <c r="L541" s="130" t="str">
        <f>IF('C. Consumer Service Detail'!$F541="","",IF(VLOOKUP('C. Consumer Service Detail'!$F541,'Table of Current Services'!$B$7:$F$36,'Table of Current Services'!$F$5,)="cost","Yes","No"))</f>
        <v/>
      </c>
      <c r="M541" s="130" t="str">
        <f>IFERROR(IF('C. Consumer Service Detail'!$K541="No Match","No",VLOOKUP('C. Consumer Service Detail'!$C541,'B. Consumer Budget'!$E$11:$F$2010,2,FALSE)),"")</f>
        <v/>
      </c>
      <c r="P541" s="77"/>
      <c r="Q541" s="77"/>
    </row>
    <row r="542" spans="2:17" x14ac:dyDescent="0.25">
      <c r="B542" s="186">
        <f t="shared" si="14"/>
        <v>532</v>
      </c>
      <c r="C542" s="183" t="str">
        <f t="array" ref="C542">IF(OR('C. Consumer Service Detail'!$D542="",'C. Consumer Service Detail'!$E542=""),"",INDEX('B. Consumer Budget'!$E$11:$E$2010,MATCH(1,IF('B. Consumer Budget'!$C$11:$C$2010='C. Consumer Service Detail'!$D542,IF('B. Consumer Budget'!$D$11:$D$2010='C. Consumer Service Detail'!$E542,1)),0)))</f>
        <v/>
      </c>
      <c r="D542" s="171"/>
      <c r="E542" s="79"/>
      <c r="F542" s="100"/>
      <c r="G542" s="196"/>
      <c r="H542" s="175" t="str">
        <f>IF('C. Consumer Service Detail'!$F542="","",IF('C. Consumer Service Detail'!$F542="",VLOOKUP('C. Consumer Service Detail'!$F542,'Table of Current Services'!$B$7:$F$36,'Table of Current Services'!$E$5,FALSE),VLOOKUP('C. Consumer Service Detail'!$F542,'Table of Current Services'!$B$7:$F$36,'Table of Current Services'!$D$5,FALSE)))</f>
        <v/>
      </c>
      <c r="I542" s="156"/>
      <c r="J542" s="146" t="str">
        <f t="shared" si="13"/>
        <v/>
      </c>
      <c r="K542" s="138" t="str">
        <f>IF('C. Consumer Service Detail'!$F542="","",IF('C. Consumer Service Detail'!$F542="",VLOOKUP('C. Consumer Service Detail'!$F542,'Table of Current Services'!$B$7:$F$36,'Table of Current Services'!$E$5,FALSE),VLOOKUP('C. Consumer Service Detail'!$F542,'Table of Current Services'!$B$7:$F$36,'Table of Current Services'!$E$5,FALSE)))</f>
        <v/>
      </c>
      <c r="L542" s="130" t="str">
        <f>IF('C. Consumer Service Detail'!$F542="","",IF(VLOOKUP('C. Consumer Service Detail'!$F542,'Table of Current Services'!$B$7:$F$36,'Table of Current Services'!$F$5,)="cost","Yes","No"))</f>
        <v/>
      </c>
      <c r="M542" s="130" t="str">
        <f>IFERROR(IF('C. Consumer Service Detail'!$K542="No Match","No",VLOOKUP('C. Consumer Service Detail'!$C542,'B. Consumer Budget'!$E$11:$F$2010,2,FALSE)),"")</f>
        <v/>
      </c>
      <c r="P542" s="77"/>
      <c r="Q542" s="77"/>
    </row>
    <row r="543" spans="2:17" x14ac:dyDescent="0.25">
      <c r="B543" s="186">
        <f t="shared" si="14"/>
        <v>533</v>
      </c>
      <c r="C543" s="183" t="str">
        <f t="array" ref="C543">IF(OR('C. Consumer Service Detail'!$D543="",'C. Consumer Service Detail'!$E543=""),"",INDEX('B. Consumer Budget'!$E$11:$E$2010,MATCH(1,IF('B. Consumer Budget'!$C$11:$C$2010='C. Consumer Service Detail'!$D543,IF('B. Consumer Budget'!$D$11:$D$2010='C. Consumer Service Detail'!$E543,1)),0)))</f>
        <v/>
      </c>
      <c r="D543" s="170"/>
      <c r="E543" s="81"/>
      <c r="F543" s="101"/>
      <c r="G543" s="197"/>
      <c r="H543" s="175" t="str">
        <f>IF('C. Consumer Service Detail'!$F543="","",IF('C. Consumer Service Detail'!$F543="",VLOOKUP('C. Consumer Service Detail'!$F543,'Table of Current Services'!$B$7:$F$36,'Table of Current Services'!$E$5,FALSE),VLOOKUP('C. Consumer Service Detail'!$F543,'Table of Current Services'!$B$7:$F$36,'Table of Current Services'!$D$5,FALSE)))</f>
        <v/>
      </c>
      <c r="I543" s="157"/>
      <c r="J543" s="146" t="str">
        <f t="shared" si="13"/>
        <v/>
      </c>
      <c r="K543" s="138" t="str">
        <f>IF('C. Consumer Service Detail'!$F543="","",IF('C. Consumer Service Detail'!$F543="",VLOOKUP('C. Consumer Service Detail'!$F543,'Table of Current Services'!$B$7:$F$36,'Table of Current Services'!$E$5,FALSE),VLOOKUP('C. Consumer Service Detail'!$F543,'Table of Current Services'!$B$7:$F$36,'Table of Current Services'!$E$5,FALSE)))</f>
        <v/>
      </c>
      <c r="L543" s="130" t="str">
        <f>IF('C. Consumer Service Detail'!$F543="","",IF(VLOOKUP('C. Consumer Service Detail'!$F543,'Table of Current Services'!$B$7:$F$36,'Table of Current Services'!$F$5,)="cost","Yes","No"))</f>
        <v/>
      </c>
      <c r="M543" s="130" t="str">
        <f>IFERROR(IF('C. Consumer Service Detail'!$K543="No Match","No",VLOOKUP('C. Consumer Service Detail'!$C543,'B. Consumer Budget'!$E$11:$F$2010,2,FALSE)),"")</f>
        <v/>
      </c>
      <c r="P543" s="77"/>
      <c r="Q543" s="77"/>
    </row>
    <row r="544" spans="2:17" x14ac:dyDescent="0.25">
      <c r="B544" s="186">
        <f t="shared" si="14"/>
        <v>534</v>
      </c>
      <c r="C544" s="183" t="str">
        <f t="array" ref="C544">IF(OR('C. Consumer Service Detail'!$D544="",'C. Consumer Service Detail'!$E544=""),"",INDEX('B. Consumer Budget'!$E$11:$E$2010,MATCH(1,IF('B. Consumer Budget'!$C$11:$C$2010='C. Consumer Service Detail'!$D544,IF('B. Consumer Budget'!$D$11:$D$2010='C. Consumer Service Detail'!$E544,1)),0)))</f>
        <v/>
      </c>
      <c r="D544" s="171"/>
      <c r="E544" s="79"/>
      <c r="F544" s="100"/>
      <c r="G544" s="196"/>
      <c r="H544" s="175" t="str">
        <f>IF('C. Consumer Service Detail'!$F544="","",IF('C. Consumer Service Detail'!$F544="",VLOOKUP('C. Consumer Service Detail'!$F544,'Table of Current Services'!$B$7:$F$36,'Table of Current Services'!$E$5,FALSE),VLOOKUP('C. Consumer Service Detail'!$F544,'Table of Current Services'!$B$7:$F$36,'Table of Current Services'!$D$5,FALSE)))</f>
        <v/>
      </c>
      <c r="I544" s="156"/>
      <c r="J544" s="146" t="str">
        <f t="shared" si="13"/>
        <v/>
      </c>
      <c r="K544" s="138" t="str">
        <f>IF('C. Consumer Service Detail'!$F544="","",IF('C. Consumer Service Detail'!$F544="",VLOOKUP('C. Consumer Service Detail'!$F544,'Table of Current Services'!$B$7:$F$36,'Table of Current Services'!$E$5,FALSE),VLOOKUP('C. Consumer Service Detail'!$F544,'Table of Current Services'!$B$7:$F$36,'Table of Current Services'!$E$5,FALSE)))</f>
        <v/>
      </c>
      <c r="L544" s="130" t="str">
        <f>IF('C. Consumer Service Detail'!$F544="","",IF(VLOOKUP('C. Consumer Service Detail'!$F544,'Table of Current Services'!$B$7:$F$36,'Table of Current Services'!$F$5,)="cost","Yes","No"))</f>
        <v/>
      </c>
      <c r="M544" s="130" t="str">
        <f>IFERROR(IF('C. Consumer Service Detail'!$K544="No Match","No",VLOOKUP('C. Consumer Service Detail'!$C544,'B. Consumer Budget'!$E$11:$F$2010,2,FALSE)),"")</f>
        <v/>
      </c>
      <c r="P544" s="77"/>
      <c r="Q544" s="77"/>
    </row>
    <row r="545" spans="2:17" x14ac:dyDescent="0.25">
      <c r="B545" s="186">
        <f t="shared" si="14"/>
        <v>535</v>
      </c>
      <c r="C545" s="183" t="str">
        <f t="array" ref="C545">IF(OR('C. Consumer Service Detail'!$D545="",'C. Consumer Service Detail'!$E545=""),"",INDEX('B. Consumer Budget'!$E$11:$E$2010,MATCH(1,IF('B. Consumer Budget'!$C$11:$C$2010='C. Consumer Service Detail'!$D545,IF('B. Consumer Budget'!$D$11:$D$2010='C. Consumer Service Detail'!$E545,1)),0)))</f>
        <v/>
      </c>
      <c r="D545" s="170"/>
      <c r="E545" s="81"/>
      <c r="F545" s="101"/>
      <c r="G545" s="197"/>
      <c r="H545" s="175" t="str">
        <f>IF('C. Consumer Service Detail'!$F545="","",IF('C. Consumer Service Detail'!$F545="",VLOOKUP('C. Consumer Service Detail'!$F545,'Table of Current Services'!$B$7:$F$36,'Table of Current Services'!$E$5,FALSE),VLOOKUP('C. Consumer Service Detail'!$F545,'Table of Current Services'!$B$7:$F$36,'Table of Current Services'!$D$5,FALSE)))</f>
        <v/>
      </c>
      <c r="I545" s="157"/>
      <c r="J545" s="146" t="str">
        <f t="shared" si="13"/>
        <v/>
      </c>
      <c r="K545" s="138" t="str">
        <f>IF('C. Consumer Service Detail'!$F545="","",IF('C. Consumer Service Detail'!$F545="",VLOOKUP('C. Consumer Service Detail'!$F545,'Table of Current Services'!$B$7:$F$36,'Table of Current Services'!$E$5,FALSE),VLOOKUP('C. Consumer Service Detail'!$F545,'Table of Current Services'!$B$7:$F$36,'Table of Current Services'!$E$5,FALSE)))</f>
        <v/>
      </c>
      <c r="L545" s="130" t="str">
        <f>IF('C. Consumer Service Detail'!$F545="","",IF(VLOOKUP('C. Consumer Service Detail'!$F545,'Table of Current Services'!$B$7:$F$36,'Table of Current Services'!$F$5,)="cost","Yes","No"))</f>
        <v/>
      </c>
      <c r="M545" s="130" t="str">
        <f>IFERROR(IF('C. Consumer Service Detail'!$K545="No Match","No",VLOOKUP('C. Consumer Service Detail'!$C545,'B. Consumer Budget'!$E$11:$F$2010,2,FALSE)),"")</f>
        <v/>
      </c>
      <c r="P545" s="77"/>
      <c r="Q545" s="77"/>
    </row>
    <row r="546" spans="2:17" x14ac:dyDescent="0.25">
      <c r="B546" s="186">
        <f t="shared" si="14"/>
        <v>536</v>
      </c>
      <c r="C546" s="183" t="str">
        <f t="array" ref="C546">IF(OR('C. Consumer Service Detail'!$D546="",'C. Consumer Service Detail'!$E546=""),"",INDEX('B. Consumer Budget'!$E$11:$E$2010,MATCH(1,IF('B. Consumer Budget'!$C$11:$C$2010='C. Consumer Service Detail'!$D546,IF('B. Consumer Budget'!$D$11:$D$2010='C. Consumer Service Detail'!$E546,1)),0)))</f>
        <v/>
      </c>
      <c r="D546" s="171"/>
      <c r="E546" s="79"/>
      <c r="F546" s="100"/>
      <c r="G546" s="196"/>
      <c r="H546" s="175" t="str">
        <f>IF('C. Consumer Service Detail'!$F546="","",IF('C. Consumer Service Detail'!$F546="",VLOOKUP('C. Consumer Service Detail'!$F546,'Table of Current Services'!$B$7:$F$36,'Table of Current Services'!$E$5,FALSE),VLOOKUP('C. Consumer Service Detail'!$F546,'Table of Current Services'!$B$7:$F$36,'Table of Current Services'!$D$5,FALSE)))</f>
        <v/>
      </c>
      <c r="I546" s="156"/>
      <c r="J546" s="146" t="str">
        <f t="shared" si="13"/>
        <v/>
      </c>
      <c r="K546" s="138" t="str">
        <f>IF('C. Consumer Service Detail'!$F546="","",IF('C. Consumer Service Detail'!$F546="",VLOOKUP('C. Consumer Service Detail'!$F546,'Table of Current Services'!$B$7:$F$36,'Table of Current Services'!$E$5,FALSE),VLOOKUP('C. Consumer Service Detail'!$F546,'Table of Current Services'!$B$7:$F$36,'Table of Current Services'!$E$5,FALSE)))</f>
        <v/>
      </c>
      <c r="L546" s="130" t="str">
        <f>IF('C. Consumer Service Detail'!$F546="","",IF(VLOOKUP('C. Consumer Service Detail'!$F546,'Table of Current Services'!$B$7:$F$36,'Table of Current Services'!$F$5,)="cost","Yes","No"))</f>
        <v/>
      </c>
      <c r="M546" s="130" t="str">
        <f>IFERROR(IF('C. Consumer Service Detail'!$K546="No Match","No",VLOOKUP('C. Consumer Service Detail'!$C546,'B. Consumer Budget'!$E$11:$F$2010,2,FALSE)),"")</f>
        <v/>
      </c>
      <c r="P546" s="77"/>
      <c r="Q546" s="77"/>
    </row>
    <row r="547" spans="2:17" x14ac:dyDescent="0.25">
      <c r="B547" s="186">
        <f t="shared" si="14"/>
        <v>537</v>
      </c>
      <c r="C547" s="183" t="str">
        <f t="array" ref="C547">IF(OR('C. Consumer Service Detail'!$D547="",'C. Consumer Service Detail'!$E547=""),"",INDEX('B. Consumer Budget'!$E$11:$E$2010,MATCH(1,IF('B. Consumer Budget'!$C$11:$C$2010='C. Consumer Service Detail'!$D547,IF('B. Consumer Budget'!$D$11:$D$2010='C. Consumer Service Detail'!$E547,1)),0)))</f>
        <v/>
      </c>
      <c r="D547" s="170"/>
      <c r="E547" s="81"/>
      <c r="F547" s="101"/>
      <c r="G547" s="197"/>
      <c r="H547" s="175" t="str">
        <f>IF('C. Consumer Service Detail'!$F547="","",IF('C. Consumer Service Detail'!$F547="",VLOOKUP('C. Consumer Service Detail'!$F547,'Table of Current Services'!$B$7:$F$36,'Table of Current Services'!$E$5,FALSE),VLOOKUP('C. Consumer Service Detail'!$F547,'Table of Current Services'!$B$7:$F$36,'Table of Current Services'!$D$5,FALSE)))</f>
        <v/>
      </c>
      <c r="I547" s="157"/>
      <c r="J547" s="146" t="str">
        <f t="shared" si="13"/>
        <v/>
      </c>
      <c r="K547" s="138" t="str">
        <f>IF('C. Consumer Service Detail'!$F547="","",IF('C. Consumer Service Detail'!$F547="",VLOOKUP('C. Consumer Service Detail'!$F547,'Table of Current Services'!$B$7:$F$36,'Table of Current Services'!$E$5,FALSE),VLOOKUP('C. Consumer Service Detail'!$F547,'Table of Current Services'!$B$7:$F$36,'Table of Current Services'!$E$5,FALSE)))</f>
        <v/>
      </c>
      <c r="L547" s="130" t="str">
        <f>IF('C. Consumer Service Detail'!$F547="","",IF(VLOOKUP('C. Consumer Service Detail'!$F547,'Table of Current Services'!$B$7:$F$36,'Table of Current Services'!$F$5,)="cost","Yes","No"))</f>
        <v/>
      </c>
      <c r="M547" s="130" t="str">
        <f>IFERROR(IF('C. Consumer Service Detail'!$K547="No Match","No",VLOOKUP('C. Consumer Service Detail'!$C547,'B. Consumer Budget'!$E$11:$F$2010,2,FALSE)),"")</f>
        <v/>
      </c>
      <c r="P547" s="77"/>
      <c r="Q547" s="77"/>
    </row>
    <row r="548" spans="2:17" x14ac:dyDescent="0.25">
      <c r="B548" s="186">
        <f t="shared" si="14"/>
        <v>538</v>
      </c>
      <c r="C548" s="183" t="str">
        <f t="array" ref="C548">IF(OR('C. Consumer Service Detail'!$D548="",'C. Consumer Service Detail'!$E548=""),"",INDEX('B. Consumer Budget'!$E$11:$E$2010,MATCH(1,IF('B. Consumer Budget'!$C$11:$C$2010='C. Consumer Service Detail'!$D548,IF('B. Consumer Budget'!$D$11:$D$2010='C. Consumer Service Detail'!$E548,1)),0)))</f>
        <v/>
      </c>
      <c r="D548" s="171"/>
      <c r="E548" s="79"/>
      <c r="F548" s="100"/>
      <c r="G548" s="196"/>
      <c r="H548" s="175" t="str">
        <f>IF('C. Consumer Service Detail'!$F548="","",IF('C. Consumer Service Detail'!$F548="",VLOOKUP('C. Consumer Service Detail'!$F548,'Table of Current Services'!$B$7:$F$36,'Table of Current Services'!$E$5,FALSE),VLOOKUP('C. Consumer Service Detail'!$F548,'Table of Current Services'!$B$7:$F$36,'Table of Current Services'!$D$5,FALSE)))</f>
        <v/>
      </c>
      <c r="I548" s="156"/>
      <c r="J548" s="146" t="str">
        <f t="shared" si="13"/>
        <v/>
      </c>
      <c r="K548" s="138" t="str">
        <f>IF('C. Consumer Service Detail'!$F548="","",IF('C. Consumer Service Detail'!$F548="",VLOOKUP('C. Consumer Service Detail'!$F548,'Table of Current Services'!$B$7:$F$36,'Table of Current Services'!$E$5,FALSE),VLOOKUP('C. Consumer Service Detail'!$F548,'Table of Current Services'!$B$7:$F$36,'Table of Current Services'!$E$5,FALSE)))</f>
        <v/>
      </c>
      <c r="L548" s="130" t="str">
        <f>IF('C. Consumer Service Detail'!$F548="","",IF(VLOOKUP('C. Consumer Service Detail'!$F548,'Table of Current Services'!$B$7:$F$36,'Table of Current Services'!$F$5,)="cost","Yes","No"))</f>
        <v/>
      </c>
      <c r="M548" s="130" t="str">
        <f>IFERROR(IF('C. Consumer Service Detail'!$K548="No Match","No",VLOOKUP('C. Consumer Service Detail'!$C548,'B. Consumer Budget'!$E$11:$F$2010,2,FALSE)),"")</f>
        <v/>
      </c>
      <c r="P548" s="77"/>
      <c r="Q548" s="77"/>
    </row>
    <row r="549" spans="2:17" x14ac:dyDescent="0.25">
      <c r="B549" s="186">
        <f t="shared" si="14"/>
        <v>539</v>
      </c>
      <c r="C549" s="183" t="str">
        <f t="array" ref="C549">IF(OR('C. Consumer Service Detail'!$D549="",'C. Consumer Service Detail'!$E549=""),"",INDEX('B. Consumer Budget'!$E$11:$E$2010,MATCH(1,IF('B. Consumer Budget'!$C$11:$C$2010='C. Consumer Service Detail'!$D549,IF('B. Consumer Budget'!$D$11:$D$2010='C. Consumer Service Detail'!$E549,1)),0)))</f>
        <v/>
      </c>
      <c r="D549" s="170"/>
      <c r="E549" s="81"/>
      <c r="F549" s="101"/>
      <c r="G549" s="197"/>
      <c r="H549" s="175" t="str">
        <f>IF('C. Consumer Service Detail'!$F549="","",IF('C. Consumer Service Detail'!$F549="",VLOOKUP('C. Consumer Service Detail'!$F549,'Table of Current Services'!$B$7:$F$36,'Table of Current Services'!$E$5,FALSE),VLOOKUP('C. Consumer Service Detail'!$F549,'Table of Current Services'!$B$7:$F$36,'Table of Current Services'!$D$5,FALSE)))</f>
        <v/>
      </c>
      <c r="I549" s="157"/>
      <c r="J549" s="146" t="str">
        <f t="shared" si="13"/>
        <v/>
      </c>
      <c r="K549" s="138" t="str">
        <f>IF('C. Consumer Service Detail'!$F549="","",IF('C. Consumer Service Detail'!$F549="",VLOOKUP('C. Consumer Service Detail'!$F549,'Table of Current Services'!$B$7:$F$36,'Table of Current Services'!$E$5,FALSE),VLOOKUP('C. Consumer Service Detail'!$F549,'Table of Current Services'!$B$7:$F$36,'Table of Current Services'!$E$5,FALSE)))</f>
        <v/>
      </c>
      <c r="L549" s="130" t="str">
        <f>IF('C. Consumer Service Detail'!$F549="","",IF(VLOOKUP('C. Consumer Service Detail'!$F549,'Table of Current Services'!$B$7:$F$36,'Table of Current Services'!$F$5,)="cost","Yes","No"))</f>
        <v/>
      </c>
      <c r="M549" s="130" t="str">
        <f>IFERROR(IF('C. Consumer Service Detail'!$K549="No Match","No",VLOOKUP('C. Consumer Service Detail'!$C549,'B. Consumer Budget'!$E$11:$F$2010,2,FALSE)),"")</f>
        <v/>
      </c>
      <c r="P549" s="77"/>
      <c r="Q549" s="77"/>
    </row>
    <row r="550" spans="2:17" x14ac:dyDescent="0.25">
      <c r="B550" s="186">
        <f t="shared" si="14"/>
        <v>540</v>
      </c>
      <c r="C550" s="183" t="str">
        <f t="array" ref="C550">IF(OR('C. Consumer Service Detail'!$D550="",'C. Consumer Service Detail'!$E550=""),"",INDEX('B. Consumer Budget'!$E$11:$E$2010,MATCH(1,IF('B. Consumer Budget'!$C$11:$C$2010='C. Consumer Service Detail'!$D550,IF('B. Consumer Budget'!$D$11:$D$2010='C. Consumer Service Detail'!$E550,1)),0)))</f>
        <v/>
      </c>
      <c r="D550" s="171"/>
      <c r="E550" s="79"/>
      <c r="F550" s="100"/>
      <c r="G550" s="196"/>
      <c r="H550" s="175" t="str">
        <f>IF('C. Consumer Service Detail'!$F550="","",IF('C. Consumer Service Detail'!$F550="",VLOOKUP('C. Consumer Service Detail'!$F550,'Table of Current Services'!$B$7:$F$36,'Table of Current Services'!$E$5,FALSE),VLOOKUP('C. Consumer Service Detail'!$F550,'Table of Current Services'!$B$7:$F$36,'Table of Current Services'!$D$5,FALSE)))</f>
        <v/>
      </c>
      <c r="I550" s="156"/>
      <c r="J550" s="146" t="str">
        <f t="shared" si="13"/>
        <v/>
      </c>
      <c r="K550" s="138" t="str">
        <f>IF('C. Consumer Service Detail'!$F550="","",IF('C. Consumer Service Detail'!$F550="",VLOOKUP('C. Consumer Service Detail'!$F550,'Table of Current Services'!$B$7:$F$36,'Table of Current Services'!$E$5,FALSE),VLOOKUP('C. Consumer Service Detail'!$F550,'Table of Current Services'!$B$7:$F$36,'Table of Current Services'!$E$5,FALSE)))</f>
        <v/>
      </c>
      <c r="L550" s="130" t="str">
        <f>IF('C. Consumer Service Detail'!$F550="","",IF(VLOOKUP('C. Consumer Service Detail'!$F550,'Table of Current Services'!$B$7:$F$36,'Table of Current Services'!$F$5,)="cost","Yes","No"))</f>
        <v/>
      </c>
      <c r="M550" s="130" t="str">
        <f>IFERROR(IF('C. Consumer Service Detail'!$K550="No Match","No",VLOOKUP('C. Consumer Service Detail'!$C550,'B. Consumer Budget'!$E$11:$F$2010,2,FALSE)),"")</f>
        <v/>
      </c>
      <c r="P550" s="77"/>
      <c r="Q550" s="77"/>
    </row>
    <row r="551" spans="2:17" x14ac:dyDescent="0.25">
      <c r="B551" s="186">
        <f t="shared" si="14"/>
        <v>541</v>
      </c>
      <c r="C551" s="183" t="str">
        <f t="array" ref="C551">IF(OR('C. Consumer Service Detail'!$D551="",'C. Consumer Service Detail'!$E551=""),"",INDEX('B. Consumer Budget'!$E$11:$E$2010,MATCH(1,IF('B. Consumer Budget'!$C$11:$C$2010='C. Consumer Service Detail'!$D551,IF('B. Consumer Budget'!$D$11:$D$2010='C. Consumer Service Detail'!$E551,1)),0)))</f>
        <v/>
      </c>
      <c r="D551" s="170"/>
      <c r="E551" s="81"/>
      <c r="F551" s="101"/>
      <c r="G551" s="197"/>
      <c r="H551" s="175" t="str">
        <f>IF('C. Consumer Service Detail'!$F551="","",IF('C. Consumer Service Detail'!$F551="",VLOOKUP('C. Consumer Service Detail'!$F551,'Table of Current Services'!$B$7:$F$36,'Table of Current Services'!$E$5,FALSE),VLOOKUP('C. Consumer Service Detail'!$F551,'Table of Current Services'!$B$7:$F$36,'Table of Current Services'!$D$5,FALSE)))</f>
        <v/>
      </c>
      <c r="I551" s="157"/>
      <c r="J551" s="146" t="str">
        <f t="shared" si="13"/>
        <v/>
      </c>
      <c r="K551" s="138" t="str">
        <f>IF('C. Consumer Service Detail'!$F551="","",IF('C. Consumer Service Detail'!$F551="",VLOOKUP('C. Consumer Service Detail'!$F551,'Table of Current Services'!$B$7:$F$36,'Table of Current Services'!$E$5,FALSE),VLOOKUP('C. Consumer Service Detail'!$F551,'Table of Current Services'!$B$7:$F$36,'Table of Current Services'!$E$5,FALSE)))</f>
        <v/>
      </c>
      <c r="L551" s="130" t="str">
        <f>IF('C. Consumer Service Detail'!$F551="","",IF(VLOOKUP('C. Consumer Service Detail'!$F551,'Table of Current Services'!$B$7:$F$36,'Table of Current Services'!$F$5,)="cost","Yes","No"))</f>
        <v/>
      </c>
      <c r="M551" s="130" t="str">
        <f>IFERROR(IF('C. Consumer Service Detail'!$K551="No Match","No",VLOOKUP('C. Consumer Service Detail'!$C551,'B. Consumer Budget'!$E$11:$F$2010,2,FALSE)),"")</f>
        <v/>
      </c>
      <c r="P551" s="77"/>
      <c r="Q551" s="77"/>
    </row>
    <row r="552" spans="2:17" x14ac:dyDescent="0.25">
      <c r="B552" s="186">
        <f t="shared" si="14"/>
        <v>542</v>
      </c>
      <c r="C552" s="183" t="str">
        <f t="array" ref="C552">IF(OR('C. Consumer Service Detail'!$D552="",'C. Consumer Service Detail'!$E552=""),"",INDEX('B. Consumer Budget'!$E$11:$E$2010,MATCH(1,IF('B. Consumer Budget'!$C$11:$C$2010='C. Consumer Service Detail'!$D552,IF('B. Consumer Budget'!$D$11:$D$2010='C. Consumer Service Detail'!$E552,1)),0)))</f>
        <v/>
      </c>
      <c r="D552" s="171"/>
      <c r="E552" s="79"/>
      <c r="F552" s="100"/>
      <c r="G552" s="196"/>
      <c r="H552" s="175" t="str">
        <f>IF('C. Consumer Service Detail'!$F552="","",IF('C. Consumer Service Detail'!$F552="",VLOOKUP('C. Consumer Service Detail'!$F552,'Table of Current Services'!$B$7:$F$36,'Table of Current Services'!$E$5,FALSE),VLOOKUP('C. Consumer Service Detail'!$F552,'Table of Current Services'!$B$7:$F$36,'Table of Current Services'!$D$5,FALSE)))</f>
        <v/>
      </c>
      <c r="I552" s="156"/>
      <c r="J552" s="146" t="str">
        <f t="shared" si="13"/>
        <v/>
      </c>
      <c r="K552" s="138" t="str">
        <f>IF('C. Consumer Service Detail'!$F552="","",IF('C. Consumer Service Detail'!$F552="",VLOOKUP('C. Consumer Service Detail'!$F552,'Table of Current Services'!$B$7:$F$36,'Table of Current Services'!$E$5,FALSE),VLOOKUP('C. Consumer Service Detail'!$F552,'Table of Current Services'!$B$7:$F$36,'Table of Current Services'!$E$5,FALSE)))</f>
        <v/>
      </c>
      <c r="L552" s="130" t="str">
        <f>IF('C. Consumer Service Detail'!$F552="","",IF(VLOOKUP('C. Consumer Service Detail'!$F552,'Table of Current Services'!$B$7:$F$36,'Table of Current Services'!$F$5,)="cost","Yes","No"))</f>
        <v/>
      </c>
      <c r="M552" s="130" t="str">
        <f>IFERROR(IF('C. Consumer Service Detail'!$K552="No Match","No",VLOOKUP('C. Consumer Service Detail'!$C552,'B. Consumer Budget'!$E$11:$F$2010,2,FALSE)),"")</f>
        <v/>
      </c>
      <c r="P552" s="77"/>
      <c r="Q552" s="77"/>
    </row>
    <row r="553" spans="2:17" x14ac:dyDescent="0.25">
      <c r="B553" s="186">
        <f t="shared" si="14"/>
        <v>543</v>
      </c>
      <c r="C553" s="183" t="str">
        <f t="array" ref="C553">IF(OR('C. Consumer Service Detail'!$D553="",'C. Consumer Service Detail'!$E553=""),"",INDEX('B. Consumer Budget'!$E$11:$E$2010,MATCH(1,IF('B. Consumer Budget'!$C$11:$C$2010='C. Consumer Service Detail'!$D553,IF('B. Consumer Budget'!$D$11:$D$2010='C. Consumer Service Detail'!$E553,1)),0)))</f>
        <v/>
      </c>
      <c r="D553" s="170"/>
      <c r="E553" s="81"/>
      <c r="F553" s="101"/>
      <c r="G553" s="197"/>
      <c r="H553" s="175" t="str">
        <f>IF('C. Consumer Service Detail'!$F553="","",IF('C. Consumer Service Detail'!$F553="",VLOOKUP('C. Consumer Service Detail'!$F553,'Table of Current Services'!$B$7:$F$36,'Table of Current Services'!$E$5,FALSE),VLOOKUP('C. Consumer Service Detail'!$F553,'Table of Current Services'!$B$7:$F$36,'Table of Current Services'!$D$5,FALSE)))</f>
        <v/>
      </c>
      <c r="I553" s="157"/>
      <c r="J553" s="146" t="str">
        <f t="shared" si="13"/>
        <v/>
      </c>
      <c r="K553" s="138" t="str">
        <f>IF('C. Consumer Service Detail'!$F553="","",IF('C. Consumer Service Detail'!$F553="",VLOOKUP('C. Consumer Service Detail'!$F553,'Table of Current Services'!$B$7:$F$36,'Table of Current Services'!$E$5,FALSE),VLOOKUP('C. Consumer Service Detail'!$F553,'Table of Current Services'!$B$7:$F$36,'Table of Current Services'!$E$5,FALSE)))</f>
        <v/>
      </c>
      <c r="L553" s="130" t="str">
        <f>IF('C. Consumer Service Detail'!$F553="","",IF(VLOOKUP('C. Consumer Service Detail'!$F553,'Table of Current Services'!$B$7:$F$36,'Table of Current Services'!$F$5,)="cost","Yes","No"))</f>
        <v/>
      </c>
      <c r="M553" s="130" t="str">
        <f>IFERROR(IF('C. Consumer Service Detail'!$K553="No Match","No",VLOOKUP('C. Consumer Service Detail'!$C553,'B. Consumer Budget'!$E$11:$F$2010,2,FALSE)),"")</f>
        <v/>
      </c>
      <c r="P553" s="77"/>
      <c r="Q553" s="77"/>
    </row>
    <row r="554" spans="2:17" x14ac:dyDescent="0.25">
      <c r="B554" s="186">
        <f t="shared" si="14"/>
        <v>544</v>
      </c>
      <c r="C554" s="183" t="str">
        <f t="array" ref="C554">IF(OR('C. Consumer Service Detail'!$D554="",'C. Consumer Service Detail'!$E554=""),"",INDEX('B. Consumer Budget'!$E$11:$E$2010,MATCH(1,IF('B. Consumer Budget'!$C$11:$C$2010='C. Consumer Service Detail'!$D554,IF('B. Consumer Budget'!$D$11:$D$2010='C. Consumer Service Detail'!$E554,1)),0)))</f>
        <v/>
      </c>
      <c r="D554" s="171"/>
      <c r="E554" s="79"/>
      <c r="F554" s="100"/>
      <c r="G554" s="196"/>
      <c r="H554" s="175" t="str">
        <f>IF('C. Consumer Service Detail'!$F554="","",IF('C. Consumer Service Detail'!$F554="",VLOOKUP('C. Consumer Service Detail'!$F554,'Table of Current Services'!$B$7:$F$36,'Table of Current Services'!$E$5,FALSE),VLOOKUP('C. Consumer Service Detail'!$F554,'Table of Current Services'!$B$7:$F$36,'Table of Current Services'!$D$5,FALSE)))</f>
        <v/>
      </c>
      <c r="I554" s="156"/>
      <c r="J554" s="146" t="str">
        <f t="shared" si="13"/>
        <v/>
      </c>
      <c r="K554" s="138" t="str">
        <f>IF('C. Consumer Service Detail'!$F554="","",IF('C. Consumer Service Detail'!$F554="",VLOOKUP('C. Consumer Service Detail'!$F554,'Table of Current Services'!$B$7:$F$36,'Table of Current Services'!$E$5,FALSE),VLOOKUP('C. Consumer Service Detail'!$F554,'Table of Current Services'!$B$7:$F$36,'Table of Current Services'!$E$5,FALSE)))</f>
        <v/>
      </c>
      <c r="L554" s="130" t="str">
        <f>IF('C. Consumer Service Detail'!$F554="","",IF(VLOOKUP('C. Consumer Service Detail'!$F554,'Table of Current Services'!$B$7:$F$36,'Table of Current Services'!$F$5,)="cost","Yes","No"))</f>
        <v/>
      </c>
      <c r="M554" s="130" t="str">
        <f>IFERROR(IF('C. Consumer Service Detail'!$K554="No Match","No",VLOOKUP('C. Consumer Service Detail'!$C554,'B. Consumer Budget'!$E$11:$F$2010,2,FALSE)),"")</f>
        <v/>
      </c>
      <c r="P554" s="77"/>
      <c r="Q554" s="77"/>
    </row>
    <row r="555" spans="2:17" x14ac:dyDescent="0.25">
      <c r="B555" s="186">
        <f t="shared" si="14"/>
        <v>545</v>
      </c>
      <c r="C555" s="183" t="str">
        <f t="array" ref="C555">IF(OR('C. Consumer Service Detail'!$D555="",'C. Consumer Service Detail'!$E555=""),"",INDEX('B. Consumer Budget'!$E$11:$E$2010,MATCH(1,IF('B. Consumer Budget'!$C$11:$C$2010='C. Consumer Service Detail'!$D555,IF('B. Consumer Budget'!$D$11:$D$2010='C. Consumer Service Detail'!$E555,1)),0)))</f>
        <v/>
      </c>
      <c r="D555" s="170"/>
      <c r="E555" s="81"/>
      <c r="F555" s="101"/>
      <c r="G555" s="197"/>
      <c r="H555" s="175" t="str">
        <f>IF('C. Consumer Service Detail'!$F555="","",IF('C. Consumer Service Detail'!$F555="",VLOOKUP('C. Consumer Service Detail'!$F555,'Table of Current Services'!$B$7:$F$36,'Table of Current Services'!$E$5,FALSE),VLOOKUP('C. Consumer Service Detail'!$F555,'Table of Current Services'!$B$7:$F$36,'Table of Current Services'!$D$5,FALSE)))</f>
        <v/>
      </c>
      <c r="I555" s="157"/>
      <c r="J555" s="146" t="str">
        <f t="shared" si="13"/>
        <v/>
      </c>
      <c r="K555" s="138" t="str">
        <f>IF('C. Consumer Service Detail'!$F555="","",IF('C. Consumer Service Detail'!$F555="",VLOOKUP('C. Consumer Service Detail'!$F555,'Table of Current Services'!$B$7:$F$36,'Table of Current Services'!$E$5,FALSE),VLOOKUP('C. Consumer Service Detail'!$F555,'Table of Current Services'!$B$7:$F$36,'Table of Current Services'!$E$5,FALSE)))</f>
        <v/>
      </c>
      <c r="L555" s="130" t="str">
        <f>IF('C. Consumer Service Detail'!$F555="","",IF(VLOOKUP('C. Consumer Service Detail'!$F555,'Table of Current Services'!$B$7:$F$36,'Table of Current Services'!$F$5,)="cost","Yes","No"))</f>
        <v/>
      </c>
      <c r="M555" s="130" t="str">
        <f>IFERROR(IF('C. Consumer Service Detail'!$K555="No Match","No",VLOOKUP('C. Consumer Service Detail'!$C555,'B. Consumer Budget'!$E$11:$F$2010,2,FALSE)),"")</f>
        <v/>
      </c>
      <c r="P555" s="77"/>
      <c r="Q555" s="77"/>
    </row>
    <row r="556" spans="2:17" x14ac:dyDescent="0.25">
      <c r="B556" s="186">
        <f t="shared" si="14"/>
        <v>546</v>
      </c>
      <c r="C556" s="183" t="str">
        <f t="array" ref="C556">IF(OR('C. Consumer Service Detail'!$D556="",'C. Consumer Service Detail'!$E556=""),"",INDEX('B. Consumer Budget'!$E$11:$E$2010,MATCH(1,IF('B. Consumer Budget'!$C$11:$C$2010='C. Consumer Service Detail'!$D556,IF('B. Consumer Budget'!$D$11:$D$2010='C. Consumer Service Detail'!$E556,1)),0)))</f>
        <v/>
      </c>
      <c r="D556" s="171"/>
      <c r="E556" s="79"/>
      <c r="F556" s="100"/>
      <c r="G556" s="196"/>
      <c r="H556" s="175" t="str">
        <f>IF('C. Consumer Service Detail'!$F556="","",IF('C. Consumer Service Detail'!$F556="",VLOOKUP('C. Consumer Service Detail'!$F556,'Table of Current Services'!$B$7:$F$36,'Table of Current Services'!$E$5,FALSE),VLOOKUP('C. Consumer Service Detail'!$F556,'Table of Current Services'!$B$7:$F$36,'Table of Current Services'!$D$5,FALSE)))</f>
        <v/>
      </c>
      <c r="I556" s="156"/>
      <c r="J556" s="146" t="str">
        <f t="shared" si="13"/>
        <v/>
      </c>
      <c r="K556" s="138" t="str">
        <f>IF('C. Consumer Service Detail'!$F556="","",IF('C. Consumer Service Detail'!$F556="",VLOOKUP('C. Consumer Service Detail'!$F556,'Table of Current Services'!$B$7:$F$36,'Table of Current Services'!$E$5,FALSE),VLOOKUP('C. Consumer Service Detail'!$F556,'Table of Current Services'!$B$7:$F$36,'Table of Current Services'!$E$5,FALSE)))</f>
        <v/>
      </c>
      <c r="L556" s="130" t="str">
        <f>IF('C. Consumer Service Detail'!$F556="","",IF(VLOOKUP('C. Consumer Service Detail'!$F556,'Table of Current Services'!$B$7:$F$36,'Table of Current Services'!$F$5,)="cost","Yes","No"))</f>
        <v/>
      </c>
      <c r="M556" s="130" t="str">
        <f>IFERROR(IF('C. Consumer Service Detail'!$K556="No Match","No",VLOOKUP('C. Consumer Service Detail'!$C556,'B. Consumer Budget'!$E$11:$F$2010,2,FALSE)),"")</f>
        <v/>
      </c>
      <c r="P556" s="77"/>
      <c r="Q556" s="77"/>
    </row>
    <row r="557" spans="2:17" x14ac:dyDescent="0.25">
      <c r="B557" s="186">
        <f t="shared" si="14"/>
        <v>547</v>
      </c>
      <c r="C557" s="183" t="str">
        <f t="array" ref="C557">IF(OR('C. Consumer Service Detail'!$D557="",'C. Consumer Service Detail'!$E557=""),"",INDEX('B. Consumer Budget'!$E$11:$E$2010,MATCH(1,IF('B. Consumer Budget'!$C$11:$C$2010='C. Consumer Service Detail'!$D557,IF('B. Consumer Budget'!$D$11:$D$2010='C. Consumer Service Detail'!$E557,1)),0)))</f>
        <v/>
      </c>
      <c r="D557" s="170"/>
      <c r="E557" s="81"/>
      <c r="F557" s="101"/>
      <c r="G557" s="197"/>
      <c r="H557" s="175" t="str">
        <f>IF('C. Consumer Service Detail'!$F557="","",IF('C. Consumer Service Detail'!$F557="",VLOOKUP('C. Consumer Service Detail'!$F557,'Table of Current Services'!$B$7:$F$36,'Table of Current Services'!$E$5,FALSE),VLOOKUP('C. Consumer Service Detail'!$F557,'Table of Current Services'!$B$7:$F$36,'Table of Current Services'!$D$5,FALSE)))</f>
        <v/>
      </c>
      <c r="I557" s="157"/>
      <c r="J557" s="146" t="str">
        <f t="shared" si="13"/>
        <v/>
      </c>
      <c r="K557" s="138" t="str">
        <f>IF('C. Consumer Service Detail'!$F557="","",IF('C. Consumer Service Detail'!$F557="",VLOOKUP('C. Consumer Service Detail'!$F557,'Table of Current Services'!$B$7:$F$36,'Table of Current Services'!$E$5,FALSE),VLOOKUP('C. Consumer Service Detail'!$F557,'Table of Current Services'!$B$7:$F$36,'Table of Current Services'!$E$5,FALSE)))</f>
        <v/>
      </c>
      <c r="L557" s="130" t="str">
        <f>IF('C. Consumer Service Detail'!$F557="","",IF(VLOOKUP('C. Consumer Service Detail'!$F557,'Table of Current Services'!$B$7:$F$36,'Table of Current Services'!$F$5,)="cost","Yes","No"))</f>
        <v/>
      </c>
      <c r="M557" s="130" t="str">
        <f>IFERROR(IF('C. Consumer Service Detail'!$K557="No Match","No",VLOOKUP('C. Consumer Service Detail'!$C557,'B. Consumer Budget'!$E$11:$F$2010,2,FALSE)),"")</f>
        <v/>
      </c>
      <c r="P557" s="77"/>
      <c r="Q557" s="77"/>
    </row>
    <row r="558" spans="2:17" x14ac:dyDescent="0.25">
      <c r="B558" s="186">
        <f t="shared" si="14"/>
        <v>548</v>
      </c>
      <c r="C558" s="183" t="str">
        <f t="array" ref="C558">IF(OR('C. Consumer Service Detail'!$D558="",'C. Consumer Service Detail'!$E558=""),"",INDEX('B. Consumer Budget'!$E$11:$E$2010,MATCH(1,IF('B. Consumer Budget'!$C$11:$C$2010='C. Consumer Service Detail'!$D558,IF('B. Consumer Budget'!$D$11:$D$2010='C. Consumer Service Detail'!$E558,1)),0)))</f>
        <v/>
      </c>
      <c r="D558" s="171"/>
      <c r="E558" s="79"/>
      <c r="F558" s="100"/>
      <c r="G558" s="196"/>
      <c r="H558" s="175" t="str">
        <f>IF('C. Consumer Service Detail'!$F558="","",IF('C. Consumer Service Detail'!$F558="",VLOOKUP('C. Consumer Service Detail'!$F558,'Table of Current Services'!$B$7:$F$36,'Table of Current Services'!$E$5,FALSE),VLOOKUP('C. Consumer Service Detail'!$F558,'Table of Current Services'!$B$7:$F$36,'Table of Current Services'!$D$5,FALSE)))</f>
        <v/>
      </c>
      <c r="I558" s="156"/>
      <c r="J558" s="146" t="str">
        <f t="shared" si="13"/>
        <v/>
      </c>
      <c r="K558" s="138" t="str">
        <f>IF('C. Consumer Service Detail'!$F558="","",IF('C. Consumer Service Detail'!$F558="",VLOOKUP('C. Consumer Service Detail'!$F558,'Table of Current Services'!$B$7:$F$36,'Table of Current Services'!$E$5,FALSE),VLOOKUP('C. Consumer Service Detail'!$F558,'Table of Current Services'!$B$7:$F$36,'Table of Current Services'!$E$5,FALSE)))</f>
        <v/>
      </c>
      <c r="L558" s="130" t="str">
        <f>IF('C. Consumer Service Detail'!$F558="","",IF(VLOOKUP('C. Consumer Service Detail'!$F558,'Table of Current Services'!$B$7:$F$36,'Table of Current Services'!$F$5,)="cost","Yes","No"))</f>
        <v/>
      </c>
      <c r="M558" s="130" t="str">
        <f>IFERROR(IF('C. Consumer Service Detail'!$K558="No Match","No",VLOOKUP('C. Consumer Service Detail'!$C558,'B. Consumer Budget'!$E$11:$F$2010,2,FALSE)),"")</f>
        <v/>
      </c>
      <c r="P558" s="77"/>
      <c r="Q558" s="77"/>
    </row>
    <row r="559" spans="2:17" x14ac:dyDescent="0.25">
      <c r="B559" s="186">
        <f t="shared" si="14"/>
        <v>549</v>
      </c>
      <c r="C559" s="183" t="str">
        <f t="array" ref="C559">IF(OR('C. Consumer Service Detail'!$D559="",'C. Consumer Service Detail'!$E559=""),"",INDEX('B. Consumer Budget'!$E$11:$E$2010,MATCH(1,IF('B. Consumer Budget'!$C$11:$C$2010='C. Consumer Service Detail'!$D559,IF('B. Consumer Budget'!$D$11:$D$2010='C. Consumer Service Detail'!$E559,1)),0)))</f>
        <v/>
      </c>
      <c r="D559" s="170"/>
      <c r="E559" s="81"/>
      <c r="F559" s="101"/>
      <c r="G559" s="197"/>
      <c r="H559" s="175" t="str">
        <f>IF('C. Consumer Service Detail'!$F559="","",IF('C. Consumer Service Detail'!$F559="",VLOOKUP('C. Consumer Service Detail'!$F559,'Table of Current Services'!$B$7:$F$36,'Table of Current Services'!$E$5,FALSE),VLOOKUP('C. Consumer Service Detail'!$F559,'Table of Current Services'!$B$7:$F$36,'Table of Current Services'!$D$5,FALSE)))</f>
        <v/>
      </c>
      <c r="I559" s="157"/>
      <c r="J559" s="146" t="str">
        <f t="shared" si="13"/>
        <v/>
      </c>
      <c r="K559" s="138" t="str">
        <f>IF('C. Consumer Service Detail'!$F559="","",IF('C. Consumer Service Detail'!$F559="",VLOOKUP('C. Consumer Service Detail'!$F559,'Table of Current Services'!$B$7:$F$36,'Table of Current Services'!$E$5,FALSE),VLOOKUP('C. Consumer Service Detail'!$F559,'Table of Current Services'!$B$7:$F$36,'Table of Current Services'!$E$5,FALSE)))</f>
        <v/>
      </c>
      <c r="L559" s="130" t="str">
        <f>IF('C. Consumer Service Detail'!$F559="","",IF(VLOOKUP('C. Consumer Service Detail'!$F559,'Table of Current Services'!$B$7:$F$36,'Table of Current Services'!$F$5,)="cost","Yes","No"))</f>
        <v/>
      </c>
      <c r="M559" s="130" t="str">
        <f>IFERROR(IF('C. Consumer Service Detail'!$K559="No Match","No",VLOOKUP('C. Consumer Service Detail'!$C559,'B. Consumer Budget'!$E$11:$F$2010,2,FALSE)),"")</f>
        <v/>
      </c>
      <c r="P559" s="77"/>
      <c r="Q559" s="77"/>
    </row>
    <row r="560" spans="2:17" x14ac:dyDescent="0.25">
      <c r="B560" s="186">
        <f t="shared" si="14"/>
        <v>550</v>
      </c>
      <c r="C560" s="183" t="str">
        <f t="array" ref="C560">IF(OR('C. Consumer Service Detail'!$D560="",'C. Consumer Service Detail'!$E560=""),"",INDEX('B. Consumer Budget'!$E$11:$E$2010,MATCH(1,IF('B. Consumer Budget'!$C$11:$C$2010='C. Consumer Service Detail'!$D560,IF('B. Consumer Budget'!$D$11:$D$2010='C. Consumer Service Detail'!$E560,1)),0)))</f>
        <v/>
      </c>
      <c r="D560" s="171"/>
      <c r="E560" s="79"/>
      <c r="F560" s="100"/>
      <c r="G560" s="196"/>
      <c r="H560" s="175" t="str">
        <f>IF('C. Consumer Service Detail'!$F560="","",IF('C. Consumer Service Detail'!$F560="",VLOOKUP('C. Consumer Service Detail'!$F560,'Table of Current Services'!$B$7:$F$36,'Table of Current Services'!$E$5,FALSE),VLOOKUP('C. Consumer Service Detail'!$F560,'Table of Current Services'!$B$7:$F$36,'Table of Current Services'!$D$5,FALSE)))</f>
        <v/>
      </c>
      <c r="I560" s="156"/>
      <c r="J560" s="146" t="str">
        <f t="shared" si="13"/>
        <v/>
      </c>
      <c r="K560" s="138" t="str">
        <f>IF('C. Consumer Service Detail'!$F560="","",IF('C. Consumer Service Detail'!$F560="",VLOOKUP('C. Consumer Service Detail'!$F560,'Table of Current Services'!$B$7:$F$36,'Table of Current Services'!$E$5,FALSE),VLOOKUP('C. Consumer Service Detail'!$F560,'Table of Current Services'!$B$7:$F$36,'Table of Current Services'!$E$5,FALSE)))</f>
        <v/>
      </c>
      <c r="L560" s="130" t="str">
        <f>IF('C. Consumer Service Detail'!$F560="","",IF(VLOOKUP('C. Consumer Service Detail'!$F560,'Table of Current Services'!$B$7:$F$36,'Table of Current Services'!$F$5,)="cost","Yes","No"))</f>
        <v/>
      </c>
      <c r="M560" s="130" t="str">
        <f>IFERROR(IF('C. Consumer Service Detail'!$K560="No Match","No",VLOOKUP('C. Consumer Service Detail'!$C560,'B. Consumer Budget'!$E$11:$F$2010,2,FALSE)),"")</f>
        <v/>
      </c>
      <c r="P560" s="77"/>
      <c r="Q560" s="77"/>
    </row>
    <row r="561" spans="2:17" x14ac:dyDescent="0.25">
      <c r="B561" s="186">
        <f t="shared" si="14"/>
        <v>551</v>
      </c>
      <c r="C561" s="183" t="str">
        <f t="array" ref="C561">IF(OR('C. Consumer Service Detail'!$D561="",'C. Consumer Service Detail'!$E561=""),"",INDEX('B. Consumer Budget'!$E$11:$E$2010,MATCH(1,IF('B. Consumer Budget'!$C$11:$C$2010='C. Consumer Service Detail'!$D561,IF('B. Consumer Budget'!$D$11:$D$2010='C. Consumer Service Detail'!$E561,1)),0)))</f>
        <v/>
      </c>
      <c r="D561" s="170"/>
      <c r="E561" s="81"/>
      <c r="F561" s="101"/>
      <c r="G561" s="197"/>
      <c r="H561" s="175" t="str">
        <f>IF('C. Consumer Service Detail'!$F561="","",IF('C. Consumer Service Detail'!$F561="",VLOOKUP('C. Consumer Service Detail'!$F561,'Table of Current Services'!$B$7:$F$36,'Table of Current Services'!$E$5,FALSE),VLOOKUP('C. Consumer Service Detail'!$F561,'Table of Current Services'!$B$7:$F$36,'Table of Current Services'!$D$5,FALSE)))</f>
        <v/>
      </c>
      <c r="I561" s="157"/>
      <c r="J561" s="146" t="str">
        <f t="shared" si="13"/>
        <v/>
      </c>
      <c r="K561" s="138" t="str">
        <f>IF('C. Consumer Service Detail'!$F561="","",IF('C. Consumer Service Detail'!$F561="",VLOOKUP('C. Consumer Service Detail'!$F561,'Table of Current Services'!$B$7:$F$36,'Table of Current Services'!$E$5,FALSE),VLOOKUP('C. Consumer Service Detail'!$F561,'Table of Current Services'!$B$7:$F$36,'Table of Current Services'!$E$5,FALSE)))</f>
        <v/>
      </c>
      <c r="L561" s="130" t="str">
        <f>IF('C. Consumer Service Detail'!$F561="","",IF(VLOOKUP('C. Consumer Service Detail'!$F561,'Table of Current Services'!$B$7:$F$36,'Table of Current Services'!$F$5,)="cost","Yes","No"))</f>
        <v/>
      </c>
      <c r="M561" s="130" t="str">
        <f>IFERROR(IF('C. Consumer Service Detail'!$K561="No Match","No",VLOOKUP('C. Consumer Service Detail'!$C561,'B. Consumer Budget'!$E$11:$F$2010,2,FALSE)),"")</f>
        <v/>
      </c>
      <c r="P561" s="77"/>
      <c r="Q561" s="77"/>
    </row>
    <row r="562" spans="2:17" x14ac:dyDescent="0.25">
      <c r="B562" s="186">
        <f t="shared" si="14"/>
        <v>552</v>
      </c>
      <c r="C562" s="183" t="str">
        <f t="array" ref="C562">IF(OR('C. Consumer Service Detail'!$D562="",'C. Consumer Service Detail'!$E562=""),"",INDEX('B. Consumer Budget'!$E$11:$E$2010,MATCH(1,IF('B. Consumer Budget'!$C$11:$C$2010='C. Consumer Service Detail'!$D562,IF('B. Consumer Budget'!$D$11:$D$2010='C. Consumer Service Detail'!$E562,1)),0)))</f>
        <v/>
      </c>
      <c r="D562" s="171"/>
      <c r="E562" s="79"/>
      <c r="F562" s="100"/>
      <c r="G562" s="196"/>
      <c r="H562" s="175" t="str">
        <f>IF('C. Consumer Service Detail'!$F562="","",IF('C. Consumer Service Detail'!$F562="",VLOOKUP('C. Consumer Service Detail'!$F562,'Table of Current Services'!$B$7:$F$36,'Table of Current Services'!$E$5,FALSE),VLOOKUP('C. Consumer Service Detail'!$F562,'Table of Current Services'!$B$7:$F$36,'Table of Current Services'!$D$5,FALSE)))</f>
        <v/>
      </c>
      <c r="I562" s="156"/>
      <c r="J562" s="146" t="str">
        <f t="shared" si="13"/>
        <v/>
      </c>
      <c r="K562" s="138" t="str">
        <f>IF('C. Consumer Service Detail'!$F562="","",IF('C. Consumer Service Detail'!$F562="",VLOOKUP('C. Consumer Service Detail'!$F562,'Table of Current Services'!$B$7:$F$36,'Table of Current Services'!$E$5,FALSE),VLOOKUP('C. Consumer Service Detail'!$F562,'Table of Current Services'!$B$7:$F$36,'Table of Current Services'!$E$5,FALSE)))</f>
        <v/>
      </c>
      <c r="L562" s="130" t="str">
        <f>IF('C. Consumer Service Detail'!$F562="","",IF(VLOOKUP('C. Consumer Service Detail'!$F562,'Table of Current Services'!$B$7:$F$36,'Table of Current Services'!$F$5,)="cost","Yes","No"))</f>
        <v/>
      </c>
      <c r="M562" s="130" t="str">
        <f>IFERROR(IF('C. Consumer Service Detail'!$K562="No Match","No",VLOOKUP('C. Consumer Service Detail'!$C562,'B. Consumer Budget'!$E$11:$F$2010,2,FALSE)),"")</f>
        <v/>
      </c>
      <c r="P562" s="77"/>
      <c r="Q562" s="77"/>
    </row>
    <row r="563" spans="2:17" x14ac:dyDescent="0.25">
      <c r="B563" s="186">
        <f t="shared" si="14"/>
        <v>553</v>
      </c>
      <c r="C563" s="183" t="str">
        <f t="array" ref="C563">IF(OR('C. Consumer Service Detail'!$D563="",'C. Consumer Service Detail'!$E563=""),"",INDEX('B. Consumer Budget'!$E$11:$E$2010,MATCH(1,IF('B. Consumer Budget'!$C$11:$C$2010='C. Consumer Service Detail'!$D563,IF('B. Consumer Budget'!$D$11:$D$2010='C. Consumer Service Detail'!$E563,1)),0)))</f>
        <v/>
      </c>
      <c r="D563" s="170"/>
      <c r="E563" s="81"/>
      <c r="F563" s="101"/>
      <c r="G563" s="197"/>
      <c r="H563" s="175" t="str">
        <f>IF('C. Consumer Service Detail'!$F563="","",IF('C. Consumer Service Detail'!$F563="",VLOOKUP('C. Consumer Service Detail'!$F563,'Table of Current Services'!$B$7:$F$36,'Table of Current Services'!$E$5,FALSE),VLOOKUP('C. Consumer Service Detail'!$F563,'Table of Current Services'!$B$7:$F$36,'Table of Current Services'!$D$5,FALSE)))</f>
        <v/>
      </c>
      <c r="I563" s="157"/>
      <c r="J563" s="146" t="str">
        <f t="shared" si="13"/>
        <v/>
      </c>
      <c r="K563" s="138" t="str">
        <f>IF('C. Consumer Service Detail'!$F563="","",IF('C. Consumer Service Detail'!$F563="",VLOOKUP('C. Consumer Service Detail'!$F563,'Table of Current Services'!$B$7:$F$36,'Table of Current Services'!$E$5,FALSE),VLOOKUP('C. Consumer Service Detail'!$F563,'Table of Current Services'!$B$7:$F$36,'Table of Current Services'!$E$5,FALSE)))</f>
        <v/>
      </c>
      <c r="L563" s="130" t="str">
        <f>IF('C. Consumer Service Detail'!$F563="","",IF(VLOOKUP('C. Consumer Service Detail'!$F563,'Table of Current Services'!$B$7:$F$36,'Table of Current Services'!$F$5,)="cost","Yes","No"))</f>
        <v/>
      </c>
      <c r="M563" s="130" t="str">
        <f>IFERROR(IF('C. Consumer Service Detail'!$K563="No Match","No",VLOOKUP('C. Consumer Service Detail'!$C563,'B. Consumer Budget'!$E$11:$F$2010,2,FALSE)),"")</f>
        <v/>
      </c>
      <c r="P563" s="77"/>
      <c r="Q563" s="77"/>
    </row>
    <row r="564" spans="2:17" x14ac:dyDescent="0.25">
      <c r="B564" s="186">
        <f t="shared" si="14"/>
        <v>554</v>
      </c>
      <c r="C564" s="183" t="str">
        <f t="array" ref="C564">IF(OR('C. Consumer Service Detail'!$D564="",'C. Consumer Service Detail'!$E564=""),"",INDEX('B. Consumer Budget'!$E$11:$E$2010,MATCH(1,IF('B. Consumer Budget'!$C$11:$C$2010='C. Consumer Service Detail'!$D564,IF('B. Consumer Budget'!$D$11:$D$2010='C. Consumer Service Detail'!$E564,1)),0)))</f>
        <v/>
      </c>
      <c r="D564" s="171"/>
      <c r="E564" s="79"/>
      <c r="F564" s="100"/>
      <c r="G564" s="196"/>
      <c r="H564" s="175" t="str">
        <f>IF('C. Consumer Service Detail'!$F564="","",IF('C. Consumer Service Detail'!$F564="",VLOOKUP('C. Consumer Service Detail'!$F564,'Table of Current Services'!$B$7:$F$36,'Table of Current Services'!$E$5,FALSE),VLOOKUP('C. Consumer Service Detail'!$F564,'Table of Current Services'!$B$7:$F$36,'Table of Current Services'!$D$5,FALSE)))</f>
        <v/>
      </c>
      <c r="I564" s="156"/>
      <c r="J564" s="146" t="str">
        <f t="shared" si="13"/>
        <v/>
      </c>
      <c r="K564" s="138" t="str">
        <f>IF('C. Consumer Service Detail'!$F564="","",IF('C. Consumer Service Detail'!$F564="",VLOOKUP('C. Consumer Service Detail'!$F564,'Table of Current Services'!$B$7:$F$36,'Table of Current Services'!$E$5,FALSE),VLOOKUP('C. Consumer Service Detail'!$F564,'Table of Current Services'!$B$7:$F$36,'Table of Current Services'!$E$5,FALSE)))</f>
        <v/>
      </c>
      <c r="L564" s="130" t="str">
        <f>IF('C. Consumer Service Detail'!$F564="","",IF(VLOOKUP('C. Consumer Service Detail'!$F564,'Table of Current Services'!$B$7:$F$36,'Table of Current Services'!$F$5,)="cost","Yes","No"))</f>
        <v/>
      </c>
      <c r="M564" s="130" t="str">
        <f>IFERROR(IF('C. Consumer Service Detail'!$K564="No Match","No",VLOOKUP('C. Consumer Service Detail'!$C564,'B. Consumer Budget'!$E$11:$F$2010,2,FALSE)),"")</f>
        <v/>
      </c>
      <c r="P564" s="77"/>
      <c r="Q564" s="77"/>
    </row>
    <row r="565" spans="2:17" x14ac:dyDescent="0.25">
      <c r="B565" s="186">
        <f t="shared" si="14"/>
        <v>555</v>
      </c>
      <c r="C565" s="183" t="str">
        <f t="array" ref="C565">IF(OR('C. Consumer Service Detail'!$D565="",'C. Consumer Service Detail'!$E565=""),"",INDEX('B. Consumer Budget'!$E$11:$E$2010,MATCH(1,IF('B. Consumer Budget'!$C$11:$C$2010='C. Consumer Service Detail'!$D565,IF('B. Consumer Budget'!$D$11:$D$2010='C. Consumer Service Detail'!$E565,1)),0)))</f>
        <v/>
      </c>
      <c r="D565" s="170"/>
      <c r="E565" s="81"/>
      <c r="F565" s="101"/>
      <c r="G565" s="197"/>
      <c r="H565" s="175" t="str">
        <f>IF('C. Consumer Service Detail'!$F565="","",IF('C. Consumer Service Detail'!$F565="",VLOOKUP('C. Consumer Service Detail'!$F565,'Table of Current Services'!$B$7:$F$36,'Table of Current Services'!$E$5,FALSE),VLOOKUP('C. Consumer Service Detail'!$F565,'Table of Current Services'!$B$7:$F$36,'Table of Current Services'!$D$5,FALSE)))</f>
        <v/>
      </c>
      <c r="I565" s="157"/>
      <c r="J565" s="146" t="str">
        <f t="shared" si="13"/>
        <v/>
      </c>
      <c r="K565" s="138" t="str">
        <f>IF('C. Consumer Service Detail'!$F565="","",IF('C. Consumer Service Detail'!$F565="",VLOOKUP('C. Consumer Service Detail'!$F565,'Table of Current Services'!$B$7:$F$36,'Table of Current Services'!$E$5,FALSE),VLOOKUP('C. Consumer Service Detail'!$F565,'Table of Current Services'!$B$7:$F$36,'Table of Current Services'!$E$5,FALSE)))</f>
        <v/>
      </c>
      <c r="L565" s="130" t="str">
        <f>IF('C. Consumer Service Detail'!$F565="","",IF(VLOOKUP('C. Consumer Service Detail'!$F565,'Table of Current Services'!$B$7:$F$36,'Table of Current Services'!$F$5,)="cost","Yes","No"))</f>
        <v/>
      </c>
      <c r="M565" s="130" t="str">
        <f>IFERROR(IF('C. Consumer Service Detail'!$K565="No Match","No",VLOOKUP('C. Consumer Service Detail'!$C565,'B. Consumer Budget'!$E$11:$F$2010,2,FALSE)),"")</f>
        <v/>
      </c>
      <c r="P565" s="77"/>
      <c r="Q565" s="77"/>
    </row>
    <row r="566" spans="2:17" x14ac:dyDescent="0.25">
      <c r="B566" s="186">
        <f t="shared" si="14"/>
        <v>556</v>
      </c>
      <c r="C566" s="183" t="str">
        <f t="array" ref="C566">IF(OR('C. Consumer Service Detail'!$D566="",'C. Consumer Service Detail'!$E566=""),"",INDEX('B. Consumer Budget'!$E$11:$E$2010,MATCH(1,IF('B. Consumer Budget'!$C$11:$C$2010='C. Consumer Service Detail'!$D566,IF('B. Consumer Budget'!$D$11:$D$2010='C. Consumer Service Detail'!$E566,1)),0)))</f>
        <v/>
      </c>
      <c r="D566" s="171"/>
      <c r="E566" s="79"/>
      <c r="F566" s="100"/>
      <c r="G566" s="196"/>
      <c r="H566" s="175" t="str">
        <f>IF('C. Consumer Service Detail'!$F566="","",IF('C. Consumer Service Detail'!$F566="",VLOOKUP('C. Consumer Service Detail'!$F566,'Table of Current Services'!$B$7:$F$36,'Table of Current Services'!$E$5,FALSE),VLOOKUP('C. Consumer Service Detail'!$F566,'Table of Current Services'!$B$7:$F$36,'Table of Current Services'!$D$5,FALSE)))</f>
        <v/>
      </c>
      <c r="I566" s="156"/>
      <c r="J566" s="146" t="str">
        <f t="shared" si="13"/>
        <v/>
      </c>
      <c r="K566" s="138" t="str">
        <f>IF('C. Consumer Service Detail'!$F566="","",IF('C. Consumer Service Detail'!$F566="",VLOOKUP('C. Consumer Service Detail'!$F566,'Table of Current Services'!$B$7:$F$36,'Table of Current Services'!$E$5,FALSE),VLOOKUP('C. Consumer Service Detail'!$F566,'Table of Current Services'!$B$7:$F$36,'Table of Current Services'!$E$5,FALSE)))</f>
        <v/>
      </c>
      <c r="L566" s="130" t="str">
        <f>IF('C. Consumer Service Detail'!$F566="","",IF(VLOOKUP('C. Consumer Service Detail'!$F566,'Table of Current Services'!$B$7:$F$36,'Table of Current Services'!$F$5,)="cost","Yes","No"))</f>
        <v/>
      </c>
      <c r="M566" s="130" t="str">
        <f>IFERROR(IF('C. Consumer Service Detail'!$K566="No Match","No",VLOOKUP('C. Consumer Service Detail'!$C566,'B. Consumer Budget'!$E$11:$F$2010,2,FALSE)),"")</f>
        <v/>
      </c>
      <c r="P566" s="77"/>
      <c r="Q566" s="77"/>
    </row>
    <row r="567" spans="2:17" x14ac:dyDescent="0.25">
      <c r="B567" s="186">
        <f t="shared" si="14"/>
        <v>557</v>
      </c>
      <c r="C567" s="183" t="str">
        <f t="array" ref="C567">IF(OR('C. Consumer Service Detail'!$D567="",'C. Consumer Service Detail'!$E567=""),"",INDEX('B. Consumer Budget'!$E$11:$E$2010,MATCH(1,IF('B. Consumer Budget'!$C$11:$C$2010='C. Consumer Service Detail'!$D567,IF('B. Consumer Budget'!$D$11:$D$2010='C. Consumer Service Detail'!$E567,1)),0)))</f>
        <v/>
      </c>
      <c r="D567" s="170"/>
      <c r="E567" s="81"/>
      <c r="F567" s="101"/>
      <c r="G567" s="197"/>
      <c r="H567" s="175" t="str">
        <f>IF('C. Consumer Service Detail'!$F567="","",IF('C. Consumer Service Detail'!$F567="",VLOOKUP('C. Consumer Service Detail'!$F567,'Table of Current Services'!$B$7:$F$36,'Table of Current Services'!$E$5,FALSE),VLOOKUP('C. Consumer Service Detail'!$F567,'Table of Current Services'!$B$7:$F$36,'Table of Current Services'!$D$5,FALSE)))</f>
        <v/>
      </c>
      <c r="I567" s="157"/>
      <c r="J567" s="146" t="str">
        <f t="shared" si="13"/>
        <v/>
      </c>
      <c r="K567" s="138" t="str">
        <f>IF('C. Consumer Service Detail'!$F567="","",IF('C. Consumer Service Detail'!$F567="",VLOOKUP('C. Consumer Service Detail'!$F567,'Table of Current Services'!$B$7:$F$36,'Table of Current Services'!$E$5,FALSE),VLOOKUP('C. Consumer Service Detail'!$F567,'Table of Current Services'!$B$7:$F$36,'Table of Current Services'!$E$5,FALSE)))</f>
        <v/>
      </c>
      <c r="L567" s="130" t="str">
        <f>IF('C. Consumer Service Detail'!$F567="","",IF(VLOOKUP('C. Consumer Service Detail'!$F567,'Table of Current Services'!$B$7:$F$36,'Table of Current Services'!$F$5,)="cost","Yes","No"))</f>
        <v/>
      </c>
      <c r="M567" s="130" t="str">
        <f>IFERROR(IF('C. Consumer Service Detail'!$K567="No Match","No",VLOOKUP('C. Consumer Service Detail'!$C567,'B. Consumer Budget'!$E$11:$F$2010,2,FALSE)),"")</f>
        <v/>
      </c>
      <c r="P567" s="77"/>
      <c r="Q567" s="77"/>
    </row>
    <row r="568" spans="2:17" x14ac:dyDescent="0.25">
      <c r="B568" s="186">
        <f t="shared" si="14"/>
        <v>558</v>
      </c>
      <c r="C568" s="183" t="str">
        <f t="array" ref="C568">IF(OR('C. Consumer Service Detail'!$D568="",'C. Consumer Service Detail'!$E568=""),"",INDEX('B. Consumer Budget'!$E$11:$E$2010,MATCH(1,IF('B. Consumer Budget'!$C$11:$C$2010='C. Consumer Service Detail'!$D568,IF('B. Consumer Budget'!$D$11:$D$2010='C. Consumer Service Detail'!$E568,1)),0)))</f>
        <v/>
      </c>
      <c r="D568" s="171"/>
      <c r="E568" s="79"/>
      <c r="F568" s="100"/>
      <c r="G568" s="196"/>
      <c r="H568" s="175" t="str">
        <f>IF('C. Consumer Service Detail'!$F568="","",IF('C. Consumer Service Detail'!$F568="",VLOOKUP('C. Consumer Service Detail'!$F568,'Table of Current Services'!$B$7:$F$36,'Table of Current Services'!$E$5,FALSE),VLOOKUP('C. Consumer Service Detail'!$F568,'Table of Current Services'!$B$7:$F$36,'Table of Current Services'!$D$5,FALSE)))</f>
        <v/>
      </c>
      <c r="I568" s="156"/>
      <c r="J568" s="146" t="str">
        <f t="shared" si="13"/>
        <v/>
      </c>
      <c r="K568" s="138" t="str">
        <f>IF('C. Consumer Service Detail'!$F568="","",IF('C. Consumer Service Detail'!$F568="",VLOOKUP('C. Consumer Service Detail'!$F568,'Table of Current Services'!$B$7:$F$36,'Table of Current Services'!$E$5,FALSE),VLOOKUP('C. Consumer Service Detail'!$F568,'Table of Current Services'!$B$7:$F$36,'Table of Current Services'!$E$5,FALSE)))</f>
        <v/>
      </c>
      <c r="L568" s="130" t="str">
        <f>IF('C. Consumer Service Detail'!$F568="","",IF(VLOOKUP('C. Consumer Service Detail'!$F568,'Table of Current Services'!$B$7:$F$36,'Table of Current Services'!$F$5,)="cost","Yes","No"))</f>
        <v/>
      </c>
      <c r="M568" s="130" t="str">
        <f>IFERROR(IF('C. Consumer Service Detail'!$K568="No Match","No",VLOOKUP('C. Consumer Service Detail'!$C568,'B. Consumer Budget'!$E$11:$F$2010,2,FALSE)),"")</f>
        <v/>
      </c>
      <c r="P568" s="77"/>
      <c r="Q568" s="77"/>
    </row>
    <row r="569" spans="2:17" x14ac:dyDescent="0.25">
      <c r="B569" s="186">
        <f t="shared" si="14"/>
        <v>559</v>
      </c>
      <c r="C569" s="183" t="str">
        <f t="array" ref="C569">IF(OR('C. Consumer Service Detail'!$D569="",'C. Consumer Service Detail'!$E569=""),"",INDEX('B. Consumer Budget'!$E$11:$E$2010,MATCH(1,IF('B. Consumer Budget'!$C$11:$C$2010='C. Consumer Service Detail'!$D569,IF('B. Consumer Budget'!$D$11:$D$2010='C. Consumer Service Detail'!$E569,1)),0)))</f>
        <v/>
      </c>
      <c r="D569" s="170"/>
      <c r="E569" s="81"/>
      <c r="F569" s="101"/>
      <c r="G569" s="197"/>
      <c r="H569" s="175" t="str">
        <f>IF('C. Consumer Service Detail'!$F569="","",IF('C. Consumer Service Detail'!$F569="",VLOOKUP('C. Consumer Service Detail'!$F569,'Table of Current Services'!$B$7:$F$36,'Table of Current Services'!$E$5,FALSE),VLOOKUP('C. Consumer Service Detail'!$F569,'Table of Current Services'!$B$7:$F$36,'Table of Current Services'!$D$5,FALSE)))</f>
        <v/>
      </c>
      <c r="I569" s="157"/>
      <c r="J569" s="146" t="str">
        <f t="shared" si="13"/>
        <v/>
      </c>
      <c r="K569" s="138" t="str">
        <f>IF('C. Consumer Service Detail'!$F569="","",IF('C. Consumer Service Detail'!$F569="",VLOOKUP('C. Consumer Service Detail'!$F569,'Table of Current Services'!$B$7:$F$36,'Table of Current Services'!$E$5,FALSE),VLOOKUP('C. Consumer Service Detail'!$F569,'Table of Current Services'!$B$7:$F$36,'Table of Current Services'!$E$5,FALSE)))</f>
        <v/>
      </c>
      <c r="L569" s="130" t="str">
        <f>IF('C. Consumer Service Detail'!$F569="","",IF(VLOOKUP('C. Consumer Service Detail'!$F569,'Table of Current Services'!$B$7:$F$36,'Table of Current Services'!$F$5,)="cost","Yes","No"))</f>
        <v/>
      </c>
      <c r="M569" s="130" t="str">
        <f>IFERROR(IF('C. Consumer Service Detail'!$K569="No Match","No",VLOOKUP('C. Consumer Service Detail'!$C569,'B. Consumer Budget'!$E$11:$F$2010,2,FALSE)),"")</f>
        <v/>
      </c>
      <c r="P569" s="77"/>
      <c r="Q569" s="77"/>
    </row>
    <row r="570" spans="2:17" x14ac:dyDescent="0.25">
      <c r="B570" s="186">
        <f t="shared" si="14"/>
        <v>560</v>
      </c>
      <c r="C570" s="183" t="str">
        <f t="array" ref="C570">IF(OR('C. Consumer Service Detail'!$D570="",'C. Consumer Service Detail'!$E570=""),"",INDEX('B. Consumer Budget'!$E$11:$E$2010,MATCH(1,IF('B. Consumer Budget'!$C$11:$C$2010='C. Consumer Service Detail'!$D570,IF('B. Consumer Budget'!$D$11:$D$2010='C. Consumer Service Detail'!$E570,1)),0)))</f>
        <v/>
      </c>
      <c r="D570" s="171"/>
      <c r="E570" s="79"/>
      <c r="F570" s="100"/>
      <c r="G570" s="196"/>
      <c r="H570" s="175" t="str">
        <f>IF('C. Consumer Service Detail'!$F570="","",IF('C. Consumer Service Detail'!$F570="",VLOOKUP('C. Consumer Service Detail'!$F570,'Table of Current Services'!$B$7:$F$36,'Table of Current Services'!$E$5,FALSE),VLOOKUP('C. Consumer Service Detail'!$F570,'Table of Current Services'!$B$7:$F$36,'Table of Current Services'!$D$5,FALSE)))</f>
        <v/>
      </c>
      <c r="I570" s="156"/>
      <c r="J570" s="146" t="str">
        <f t="shared" si="13"/>
        <v/>
      </c>
      <c r="K570" s="138" t="str">
        <f>IF('C. Consumer Service Detail'!$F570="","",IF('C. Consumer Service Detail'!$F570="",VLOOKUP('C. Consumer Service Detail'!$F570,'Table of Current Services'!$B$7:$F$36,'Table of Current Services'!$E$5,FALSE),VLOOKUP('C. Consumer Service Detail'!$F570,'Table of Current Services'!$B$7:$F$36,'Table of Current Services'!$E$5,FALSE)))</f>
        <v/>
      </c>
      <c r="L570" s="130" t="str">
        <f>IF('C. Consumer Service Detail'!$F570="","",IF(VLOOKUP('C. Consumer Service Detail'!$F570,'Table of Current Services'!$B$7:$F$36,'Table of Current Services'!$F$5,)="cost","Yes","No"))</f>
        <v/>
      </c>
      <c r="M570" s="130" t="str">
        <f>IFERROR(IF('C. Consumer Service Detail'!$K570="No Match","No",VLOOKUP('C. Consumer Service Detail'!$C570,'B. Consumer Budget'!$E$11:$F$2010,2,FALSE)),"")</f>
        <v/>
      </c>
      <c r="P570" s="77"/>
      <c r="Q570" s="77"/>
    </row>
    <row r="571" spans="2:17" x14ac:dyDescent="0.25">
      <c r="B571" s="186">
        <f t="shared" si="14"/>
        <v>561</v>
      </c>
      <c r="C571" s="183" t="str">
        <f t="array" ref="C571">IF(OR('C. Consumer Service Detail'!$D571="",'C. Consumer Service Detail'!$E571=""),"",INDEX('B. Consumer Budget'!$E$11:$E$2010,MATCH(1,IF('B. Consumer Budget'!$C$11:$C$2010='C. Consumer Service Detail'!$D571,IF('B. Consumer Budget'!$D$11:$D$2010='C. Consumer Service Detail'!$E571,1)),0)))</f>
        <v/>
      </c>
      <c r="D571" s="170"/>
      <c r="E571" s="81"/>
      <c r="F571" s="101"/>
      <c r="G571" s="197"/>
      <c r="H571" s="175" t="str">
        <f>IF('C. Consumer Service Detail'!$F571="","",IF('C. Consumer Service Detail'!$F571="",VLOOKUP('C. Consumer Service Detail'!$F571,'Table of Current Services'!$B$7:$F$36,'Table of Current Services'!$E$5,FALSE),VLOOKUP('C. Consumer Service Detail'!$F571,'Table of Current Services'!$B$7:$F$36,'Table of Current Services'!$D$5,FALSE)))</f>
        <v/>
      </c>
      <c r="I571" s="157"/>
      <c r="J571" s="146" t="str">
        <f t="shared" si="13"/>
        <v/>
      </c>
      <c r="K571" s="138" t="str">
        <f>IF('C. Consumer Service Detail'!$F571="","",IF('C. Consumer Service Detail'!$F571="",VLOOKUP('C. Consumer Service Detail'!$F571,'Table of Current Services'!$B$7:$F$36,'Table of Current Services'!$E$5,FALSE),VLOOKUP('C. Consumer Service Detail'!$F571,'Table of Current Services'!$B$7:$F$36,'Table of Current Services'!$E$5,FALSE)))</f>
        <v/>
      </c>
      <c r="L571" s="130" t="str">
        <f>IF('C. Consumer Service Detail'!$F571="","",IF(VLOOKUP('C. Consumer Service Detail'!$F571,'Table of Current Services'!$B$7:$F$36,'Table of Current Services'!$F$5,)="cost","Yes","No"))</f>
        <v/>
      </c>
      <c r="M571" s="130" t="str">
        <f>IFERROR(IF('C. Consumer Service Detail'!$K571="No Match","No",VLOOKUP('C. Consumer Service Detail'!$C571,'B. Consumer Budget'!$E$11:$F$2010,2,FALSE)),"")</f>
        <v/>
      </c>
      <c r="P571" s="77"/>
      <c r="Q571" s="77"/>
    </row>
    <row r="572" spans="2:17" x14ac:dyDescent="0.25">
      <c r="B572" s="186">
        <f t="shared" si="14"/>
        <v>562</v>
      </c>
      <c r="C572" s="183" t="str">
        <f t="array" ref="C572">IF(OR('C. Consumer Service Detail'!$D572="",'C. Consumer Service Detail'!$E572=""),"",INDEX('B. Consumer Budget'!$E$11:$E$2010,MATCH(1,IF('B. Consumer Budget'!$C$11:$C$2010='C. Consumer Service Detail'!$D572,IF('B. Consumer Budget'!$D$11:$D$2010='C. Consumer Service Detail'!$E572,1)),0)))</f>
        <v/>
      </c>
      <c r="D572" s="171"/>
      <c r="E572" s="79"/>
      <c r="F572" s="100"/>
      <c r="G572" s="196"/>
      <c r="H572" s="175" t="str">
        <f>IF('C. Consumer Service Detail'!$F572="","",IF('C. Consumer Service Detail'!$F572="",VLOOKUP('C. Consumer Service Detail'!$F572,'Table of Current Services'!$B$7:$F$36,'Table of Current Services'!$E$5,FALSE),VLOOKUP('C. Consumer Service Detail'!$F572,'Table of Current Services'!$B$7:$F$36,'Table of Current Services'!$D$5,FALSE)))</f>
        <v/>
      </c>
      <c r="I572" s="156"/>
      <c r="J572" s="146" t="str">
        <f t="shared" si="13"/>
        <v/>
      </c>
      <c r="K572" s="138" t="str">
        <f>IF('C. Consumer Service Detail'!$F572="","",IF('C. Consumer Service Detail'!$F572="",VLOOKUP('C. Consumer Service Detail'!$F572,'Table of Current Services'!$B$7:$F$36,'Table of Current Services'!$E$5,FALSE),VLOOKUP('C. Consumer Service Detail'!$F572,'Table of Current Services'!$B$7:$F$36,'Table of Current Services'!$E$5,FALSE)))</f>
        <v/>
      </c>
      <c r="L572" s="130" t="str">
        <f>IF('C. Consumer Service Detail'!$F572="","",IF(VLOOKUP('C. Consumer Service Detail'!$F572,'Table of Current Services'!$B$7:$F$36,'Table of Current Services'!$F$5,)="cost","Yes","No"))</f>
        <v/>
      </c>
      <c r="M572" s="130" t="str">
        <f>IFERROR(IF('C. Consumer Service Detail'!$K572="No Match","No",VLOOKUP('C. Consumer Service Detail'!$C572,'B. Consumer Budget'!$E$11:$F$2010,2,FALSE)),"")</f>
        <v/>
      </c>
      <c r="P572" s="77"/>
      <c r="Q572" s="77"/>
    </row>
    <row r="573" spans="2:17" x14ac:dyDescent="0.25">
      <c r="B573" s="186">
        <f t="shared" si="14"/>
        <v>563</v>
      </c>
      <c r="C573" s="183" t="str">
        <f t="array" ref="C573">IF(OR('C. Consumer Service Detail'!$D573="",'C. Consumer Service Detail'!$E573=""),"",INDEX('B. Consumer Budget'!$E$11:$E$2010,MATCH(1,IF('B. Consumer Budget'!$C$11:$C$2010='C. Consumer Service Detail'!$D573,IF('B. Consumer Budget'!$D$11:$D$2010='C. Consumer Service Detail'!$E573,1)),0)))</f>
        <v/>
      </c>
      <c r="D573" s="170"/>
      <c r="E573" s="81"/>
      <c r="F573" s="101"/>
      <c r="G573" s="197"/>
      <c r="H573" s="175" t="str">
        <f>IF('C. Consumer Service Detail'!$F573="","",IF('C. Consumer Service Detail'!$F573="",VLOOKUP('C. Consumer Service Detail'!$F573,'Table of Current Services'!$B$7:$F$36,'Table of Current Services'!$E$5,FALSE),VLOOKUP('C. Consumer Service Detail'!$F573,'Table of Current Services'!$B$7:$F$36,'Table of Current Services'!$D$5,FALSE)))</f>
        <v/>
      </c>
      <c r="I573" s="157"/>
      <c r="J573" s="146" t="str">
        <f t="shared" si="13"/>
        <v/>
      </c>
      <c r="K573" s="138" t="str">
        <f>IF('C. Consumer Service Detail'!$F573="","",IF('C. Consumer Service Detail'!$F573="",VLOOKUP('C. Consumer Service Detail'!$F573,'Table of Current Services'!$B$7:$F$36,'Table of Current Services'!$E$5,FALSE),VLOOKUP('C. Consumer Service Detail'!$F573,'Table of Current Services'!$B$7:$F$36,'Table of Current Services'!$E$5,FALSE)))</f>
        <v/>
      </c>
      <c r="L573" s="130" t="str">
        <f>IF('C. Consumer Service Detail'!$F573="","",IF(VLOOKUP('C. Consumer Service Detail'!$F573,'Table of Current Services'!$B$7:$F$36,'Table of Current Services'!$F$5,)="cost","Yes","No"))</f>
        <v/>
      </c>
      <c r="M573" s="130" t="str">
        <f>IFERROR(IF('C. Consumer Service Detail'!$K573="No Match","No",VLOOKUP('C. Consumer Service Detail'!$C573,'B. Consumer Budget'!$E$11:$F$2010,2,FALSE)),"")</f>
        <v/>
      </c>
      <c r="P573" s="77"/>
      <c r="Q573" s="77"/>
    </row>
    <row r="574" spans="2:17" x14ac:dyDescent="0.25">
      <c r="B574" s="186">
        <f t="shared" si="14"/>
        <v>564</v>
      </c>
      <c r="C574" s="183" t="str">
        <f t="array" ref="C574">IF(OR('C. Consumer Service Detail'!$D574="",'C. Consumer Service Detail'!$E574=""),"",INDEX('B. Consumer Budget'!$E$11:$E$2010,MATCH(1,IF('B. Consumer Budget'!$C$11:$C$2010='C. Consumer Service Detail'!$D574,IF('B. Consumer Budget'!$D$11:$D$2010='C. Consumer Service Detail'!$E574,1)),0)))</f>
        <v/>
      </c>
      <c r="D574" s="171"/>
      <c r="E574" s="79"/>
      <c r="F574" s="100"/>
      <c r="G574" s="196"/>
      <c r="H574" s="175" t="str">
        <f>IF('C. Consumer Service Detail'!$F574="","",IF('C. Consumer Service Detail'!$F574="",VLOOKUP('C. Consumer Service Detail'!$F574,'Table of Current Services'!$B$7:$F$36,'Table of Current Services'!$E$5,FALSE),VLOOKUP('C. Consumer Service Detail'!$F574,'Table of Current Services'!$B$7:$F$36,'Table of Current Services'!$D$5,FALSE)))</f>
        <v/>
      </c>
      <c r="I574" s="156"/>
      <c r="J574" s="146" t="str">
        <f t="shared" si="13"/>
        <v/>
      </c>
      <c r="K574" s="138" t="str">
        <f>IF('C. Consumer Service Detail'!$F574="","",IF('C. Consumer Service Detail'!$F574="",VLOOKUP('C. Consumer Service Detail'!$F574,'Table of Current Services'!$B$7:$F$36,'Table of Current Services'!$E$5,FALSE),VLOOKUP('C. Consumer Service Detail'!$F574,'Table of Current Services'!$B$7:$F$36,'Table of Current Services'!$E$5,FALSE)))</f>
        <v/>
      </c>
      <c r="L574" s="130" t="str">
        <f>IF('C. Consumer Service Detail'!$F574="","",IF(VLOOKUP('C. Consumer Service Detail'!$F574,'Table of Current Services'!$B$7:$F$36,'Table of Current Services'!$F$5,)="cost","Yes","No"))</f>
        <v/>
      </c>
      <c r="M574" s="130" t="str">
        <f>IFERROR(IF('C. Consumer Service Detail'!$K574="No Match","No",VLOOKUP('C. Consumer Service Detail'!$C574,'B. Consumer Budget'!$E$11:$F$2010,2,FALSE)),"")</f>
        <v/>
      </c>
      <c r="P574" s="77"/>
      <c r="Q574" s="77"/>
    </row>
    <row r="575" spans="2:17" x14ac:dyDescent="0.25">
      <c r="B575" s="186">
        <f t="shared" si="14"/>
        <v>565</v>
      </c>
      <c r="C575" s="183" t="str">
        <f t="array" ref="C575">IF(OR('C. Consumer Service Detail'!$D575="",'C. Consumer Service Detail'!$E575=""),"",INDEX('B. Consumer Budget'!$E$11:$E$2010,MATCH(1,IF('B. Consumer Budget'!$C$11:$C$2010='C. Consumer Service Detail'!$D575,IF('B. Consumer Budget'!$D$11:$D$2010='C. Consumer Service Detail'!$E575,1)),0)))</f>
        <v/>
      </c>
      <c r="D575" s="170"/>
      <c r="E575" s="81"/>
      <c r="F575" s="101"/>
      <c r="G575" s="197"/>
      <c r="H575" s="175" t="str">
        <f>IF('C. Consumer Service Detail'!$F575="","",IF('C. Consumer Service Detail'!$F575="",VLOOKUP('C. Consumer Service Detail'!$F575,'Table of Current Services'!$B$7:$F$36,'Table of Current Services'!$E$5,FALSE),VLOOKUP('C. Consumer Service Detail'!$F575,'Table of Current Services'!$B$7:$F$36,'Table of Current Services'!$D$5,FALSE)))</f>
        <v/>
      </c>
      <c r="I575" s="157"/>
      <c r="J575" s="146" t="str">
        <f t="shared" si="13"/>
        <v/>
      </c>
      <c r="K575" s="138" t="str">
        <f>IF('C. Consumer Service Detail'!$F575="","",IF('C. Consumer Service Detail'!$F575="",VLOOKUP('C. Consumer Service Detail'!$F575,'Table of Current Services'!$B$7:$F$36,'Table of Current Services'!$E$5,FALSE),VLOOKUP('C. Consumer Service Detail'!$F575,'Table of Current Services'!$B$7:$F$36,'Table of Current Services'!$E$5,FALSE)))</f>
        <v/>
      </c>
      <c r="L575" s="130" t="str">
        <f>IF('C. Consumer Service Detail'!$F575="","",IF(VLOOKUP('C. Consumer Service Detail'!$F575,'Table of Current Services'!$B$7:$F$36,'Table of Current Services'!$F$5,)="cost","Yes","No"))</f>
        <v/>
      </c>
      <c r="M575" s="130" t="str">
        <f>IFERROR(IF('C. Consumer Service Detail'!$K575="No Match","No",VLOOKUP('C. Consumer Service Detail'!$C575,'B. Consumer Budget'!$E$11:$F$2010,2,FALSE)),"")</f>
        <v/>
      </c>
      <c r="P575" s="77"/>
      <c r="Q575" s="77"/>
    </row>
    <row r="576" spans="2:17" x14ac:dyDescent="0.25">
      <c r="B576" s="186">
        <f t="shared" si="14"/>
        <v>566</v>
      </c>
      <c r="C576" s="183" t="str">
        <f t="array" ref="C576">IF(OR('C. Consumer Service Detail'!$D576="",'C. Consumer Service Detail'!$E576=""),"",INDEX('B. Consumer Budget'!$E$11:$E$2010,MATCH(1,IF('B. Consumer Budget'!$C$11:$C$2010='C. Consumer Service Detail'!$D576,IF('B. Consumer Budget'!$D$11:$D$2010='C. Consumer Service Detail'!$E576,1)),0)))</f>
        <v/>
      </c>
      <c r="D576" s="171"/>
      <c r="E576" s="79"/>
      <c r="F576" s="100"/>
      <c r="G576" s="196"/>
      <c r="H576" s="175" t="str">
        <f>IF('C. Consumer Service Detail'!$F576="","",IF('C. Consumer Service Detail'!$F576="",VLOOKUP('C. Consumer Service Detail'!$F576,'Table of Current Services'!$B$7:$F$36,'Table of Current Services'!$E$5,FALSE),VLOOKUP('C. Consumer Service Detail'!$F576,'Table of Current Services'!$B$7:$F$36,'Table of Current Services'!$D$5,FALSE)))</f>
        <v/>
      </c>
      <c r="I576" s="156"/>
      <c r="J576" s="146" t="str">
        <f t="shared" si="13"/>
        <v/>
      </c>
      <c r="K576" s="138" t="str">
        <f>IF('C. Consumer Service Detail'!$F576="","",IF('C. Consumer Service Detail'!$F576="",VLOOKUP('C. Consumer Service Detail'!$F576,'Table of Current Services'!$B$7:$F$36,'Table of Current Services'!$E$5,FALSE),VLOOKUP('C. Consumer Service Detail'!$F576,'Table of Current Services'!$B$7:$F$36,'Table of Current Services'!$E$5,FALSE)))</f>
        <v/>
      </c>
      <c r="L576" s="130" t="str">
        <f>IF('C. Consumer Service Detail'!$F576="","",IF(VLOOKUP('C. Consumer Service Detail'!$F576,'Table of Current Services'!$B$7:$F$36,'Table of Current Services'!$F$5,)="cost","Yes","No"))</f>
        <v/>
      </c>
      <c r="M576" s="130" t="str">
        <f>IFERROR(IF('C. Consumer Service Detail'!$K576="No Match","No",VLOOKUP('C. Consumer Service Detail'!$C576,'B. Consumer Budget'!$E$11:$F$2010,2,FALSE)),"")</f>
        <v/>
      </c>
      <c r="P576" s="77"/>
      <c r="Q576" s="77"/>
    </row>
    <row r="577" spans="2:17" x14ac:dyDescent="0.25">
      <c r="B577" s="186">
        <f t="shared" si="14"/>
        <v>567</v>
      </c>
      <c r="C577" s="183" t="str">
        <f t="array" ref="C577">IF(OR('C. Consumer Service Detail'!$D577="",'C. Consumer Service Detail'!$E577=""),"",INDEX('B. Consumer Budget'!$E$11:$E$2010,MATCH(1,IF('B. Consumer Budget'!$C$11:$C$2010='C. Consumer Service Detail'!$D577,IF('B. Consumer Budget'!$D$11:$D$2010='C. Consumer Service Detail'!$E577,1)),0)))</f>
        <v/>
      </c>
      <c r="D577" s="170"/>
      <c r="E577" s="81"/>
      <c r="F577" s="101"/>
      <c r="G577" s="197"/>
      <c r="H577" s="175" t="str">
        <f>IF('C. Consumer Service Detail'!$F577="","",IF('C. Consumer Service Detail'!$F577="",VLOOKUP('C. Consumer Service Detail'!$F577,'Table of Current Services'!$B$7:$F$36,'Table of Current Services'!$E$5,FALSE),VLOOKUP('C. Consumer Service Detail'!$F577,'Table of Current Services'!$B$7:$F$36,'Table of Current Services'!$D$5,FALSE)))</f>
        <v/>
      </c>
      <c r="I577" s="157"/>
      <c r="J577" s="146" t="str">
        <f t="shared" si="13"/>
        <v/>
      </c>
      <c r="K577" s="138" t="str">
        <f>IF('C. Consumer Service Detail'!$F577="","",IF('C. Consumer Service Detail'!$F577="",VLOOKUP('C. Consumer Service Detail'!$F577,'Table of Current Services'!$B$7:$F$36,'Table of Current Services'!$E$5,FALSE),VLOOKUP('C. Consumer Service Detail'!$F577,'Table of Current Services'!$B$7:$F$36,'Table of Current Services'!$E$5,FALSE)))</f>
        <v/>
      </c>
      <c r="L577" s="130" t="str">
        <f>IF('C. Consumer Service Detail'!$F577="","",IF(VLOOKUP('C. Consumer Service Detail'!$F577,'Table of Current Services'!$B$7:$F$36,'Table of Current Services'!$F$5,)="cost","Yes","No"))</f>
        <v/>
      </c>
      <c r="M577" s="130" t="str">
        <f>IFERROR(IF('C. Consumer Service Detail'!$K577="No Match","No",VLOOKUP('C. Consumer Service Detail'!$C577,'B. Consumer Budget'!$E$11:$F$2010,2,FALSE)),"")</f>
        <v/>
      </c>
      <c r="P577" s="77"/>
      <c r="Q577" s="77"/>
    </row>
    <row r="578" spans="2:17" x14ac:dyDescent="0.25">
      <c r="B578" s="186">
        <f t="shared" si="14"/>
        <v>568</v>
      </c>
      <c r="C578" s="183" t="str">
        <f t="array" ref="C578">IF(OR('C. Consumer Service Detail'!$D578="",'C. Consumer Service Detail'!$E578=""),"",INDEX('B. Consumer Budget'!$E$11:$E$2010,MATCH(1,IF('B. Consumer Budget'!$C$11:$C$2010='C. Consumer Service Detail'!$D578,IF('B. Consumer Budget'!$D$11:$D$2010='C. Consumer Service Detail'!$E578,1)),0)))</f>
        <v/>
      </c>
      <c r="D578" s="171"/>
      <c r="E578" s="79"/>
      <c r="F578" s="100"/>
      <c r="G578" s="196"/>
      <c r="H578" s="175" t="str">
        <f>IF('C. Consumer Service Detail'!$F578="","",IF('C. Consumer Service Detail'!$F578="",VLOOKUP('C. Consumer Service Detail'!$F578,'Table of Current Services'!$B$7:$F$36,'Table of Current Services'!$E$5,FALSE),VLOOKUP('C. Consumer Service Detail'!$F578,'Table of Current Services'!$B$7:$F$36,'Table of Current Services'!$D$5,FALSE)))</f>
        <v/>
      </c>
      <c r="I578" s="156"/>
      <c r="J578" s="146" t="str">
        <f t="shared" si="13"/>
        <v/>
      </c>
      <c r="K578" s="138" t="str">
        <f>IF('C. Consumer Service Detail'!$F578="","",IF('C. Consumer Service Detail'!$F578="",VLOOKUP('C. Consumer Service Detail'!$F578,'Table of Current Services'!$B$7:$F$36,'Table of Current Services'!$E$5,FALSE),VLOOKUP('C. Consumer Service Detail'!$F578,'Table of Current Services'!$B$7:$F$36,'Table of Current Services'!$E$5,FALSE)))</f>
        <v/>
      </c>
      <c r="L578" s="130" t="str">
        <f>IF('C. Consumer Service Detail'!$F578="","",IF(VLOOKUP('C. Consumer Service Detail'!$F578,'Table of Current Services'!$B$7:$F$36,'Table of Current Services'!$F$5,)="cost","Yes","No"))</f>
        <v/>
      </c>
      <c r="M578" s="130" t="str">
        <f>IFERROR(IF('C. Consumer Service Detail'!$K578="No Match","No",VLOOKUP('C. Consumer Service Detail'!$C578,'B. Consumer Budget'!$E$11:$F$2010,2,FALSE)),"")</f>
        <v/>
      </c>
      <c r="P578" s="77"/>
      <c r="Q578" s="77"/>
    </row>
    <row r="579" spans="2:17" x14ac:dyDescent="0.25">
      <c r="B579" s="186">
        <f t="shared" si="14"/>
        <v>569</v>
      </c>
      <c r="C579" s="183" t="str">
        <f t="array" ref="C579">IF(OR('C. Consumer Service Detail'!$D579="",'C. Consumer Service Detail'!$E579=""),"",INDEX('B. Consumer Budget'!$E$11:$E$2010,MATCH(1,IF('B. Consumer Budget'!$C$11:$C$2010='C. Consumer Service Detail'!$D579,IF('B. Consumer Budget'!$D$11:$D$2010='C. Consumer Service Detail'!$E579,1)),0)))</f>
        <v/>
      </c>
      <c r="D579" s="170"/>
      <c r="E579" s="81"/>
      <c r="F579" s="101"/>
      <c r="G579" s="197"/>
      <c r="H579" s="175" t="str">
        <f>IF('C. Consumer Service Detail'!$F579="","",IF('C. Consumer Service Detail'!$F579="",VLOOKUP('C. Consumer Service Detail'!$F579,'Table of Current Services'!$B$7:$F$36,'Table of Current Services'!$E$5,FALSE),VLOOKUP('C. Consumer Service Detail'!$F579,'Table of Current Services'!$B$7:$F$36,'Table of Current Services'!$D$5,FALSE)))</f>
        <v/>
      </c>
      <c r="I579" s="157"/>
      <c r="J579" s="146" t="str">
        <f t="shared" si="13"/>
        <v/>
      </c>
      <c r="K579" s="138" t="str">
        <f>IF('C. Consumer Service Detail'!$F579="","",IF('C. Consumer Service Detail'!$F579="",VLOOKUP('C. Consumer Service Detail'!$F579,'Table of Current Services'!$B$7:$F$36,'Table of Current Services'!$E$5,FALSE),VLOOKUP('C. Consumer Service Detail'!$F579,'Table of Current Services'!$B$7:$F$36,'Table of Current Services'!$E$5,FALSE)))</f>
        <v/>
      </c>
      <c r="L579" s="130" t="str">
        <f>IF('C. Consumer Service Detail'!$F579="","",IF(VLOOKUP('C. Consumer Service Detail'!$F579,'Table of Current Services'!$B$7:$F$36,'Table of Current Services'!$F$5,)="cost","Yes","No"))</f>
        <v/>
      </c>
      <c r="M579" s="130" t="str">
        <f>IFERROR(IF('C. Consumer Service Detail'!$K579="No Match","No",VLOOKUP('C. Consumer Service Detail'!$C579,'B. Consumer Budget'!$E$11:$F$2010,2,FALSE)),"")</f>
        <v/>
      </c>
      <c r="P579" s="77"/>
      <c r="Q579" s="77"/>
    </row>
    <row r="580" spans="2:17" x14ac:dyDescent="0.25">
      <c r="B580" s="186">
        <f t="shared" si="14"/>
        <v>570</v>
      </c>
      <c r="C580" s="183" t="str">
        <f t="array" ref="C580">IF(OR('C. Consumer Service Detail'!$D580="",'C. Consumer Service Detail'!$E580=""),"",INDEX('B. Consumer Budget'!$E$11:$E$2010,MATCH(1,IF('B. Consumer Budget'!$C$11:$C$2010='C. Consumer Service Detail'!$D580,IF('B. Consumer Budget'!$D$11:$D$2010='C. Consumer Service Detail'!$E580,1)),0)))</f>
        <v/>
      </c>
      <c r="D580" s="171"/>
      <c r="E580" s="79"/>
      <c r="F580" s="100"/>
      <c r="G580" s="196"/>
      <c r="H580" s="175" t="str">
        <f>IF('C. Consumer Service Detail'!$F580="","",IF('C. Consumer Service Detail'!$F580="",VLOOKUP('C. Consumer Service Detail'!$F580,'Table of Current Services'!$B$7:$F$36,'Table of Current Services'!$E$5,FALSE),VLOOKUP('C. Consumer Service Detail'!$F580,'Table of Current Services'!$B$7:$F$36,'Table of Current Services'!$D$5,FALSE)))</f>
        <v/>
      </c>
      <c r="I580" s="156"/>
      <c r="J580" s="146" t="str">
        <f t="shared" si="13"/>
        <v/>
      </c>
      <c r="K580" s="138" t="str">
        <f>IF('C. Consumer Service Detail'!$F580="","",IF('C. Consumer Service Detail'!$F580="",VLOOKUP('C. Consumer Service Detail'!$F580,'Table of Current Services'!$B$7:$F$36,'Table of Current Services'!$E$5,FALSE),VLOOKUP('C. Consumer Service Detail'!$F580,'Table of Current Services'!$B$7:$F$36,'Table of Current Services'!$E$5,FALSE)))</f>
        <v/>
      </c>
      <c r="L580" s="130" t="str">
        <f>IF('C. Consumer Service Detail'!$F580="","",IF(VLOOKUP('C. Consumer Service Detail'!$F580,'Table of Current Services'!$B$7:$F$36,'Table of Current Services'!$F$5,)="cost","Yes","No"))</f>
        <v/>
      </c>
      <c r="M580" s="130" t="str">
        <f>IFERROR(IF('C. Consumer Service Detail'!$K580="No Match","No",VLOOKUP('C. Consumer Service Detail'!$C580,'B. Consumer Budget'!$E$11:$F$2010,2,FALSE)),"")</f>
        <v/>
      </c>
      <c r="P580" s="77"/>
      <c r="Q580" s="77"/>
    </row>
    <row r="581" spans="2:17" x14ac:dyDescent="0.25">
      <c r="B581" s="186">
        <f t="shared" si="14"/>
        <v>571</v>
      </c>
      <c r="C581" s="183" t="str">
        <f t="array" ref="C581">IF(OR('C. Consumer Service Detail'!$D581="",'C. Consumer Service Detail'!$E581=""),"",INDEX('B. Consumer Budget'!$E$11:$E$2010,MATCH(1,IF('B. Consumer Budget'!$C$11:$C$2010='C. Consumer Service Detail'!$D581,IF('B. Consumer Budget'!$D$11:$D$2010='C. Consumer Service Detail'!$E581,1)),0)))</f>
        <v/>
      </c>
      <c r="D581" s="170"/>
      <c r="E581" s="81"/>
      <c r="F581" s="101"/>
      <c r="G581" s="197"/>
      <c r="H581" s="175" t="str">
        <f>IF('C. Consumer Service Detail'!$F581="","",IF('C. Consumer Service Detail'!$F581="",VLOOKUP('C. Consumer Service Detail'!$F581,'Table of Current Services'!$B$7:$F$36,'Table of Current Services'!$E$5,FALSE),VLOOKUP('C. Consumer Service Detail'!$F581,'Table of Current Services'!$B$7:$F$36,'Table of Current Services'!$D$5,FALSE)))</f>
        <v/>
      </c>
      <c r="I581" s="157"/>
      <c r="J581" s="146" t="str">
        <f t="shared" si="13"/>
        <v/>
      </c>
      <c r="K581" s="138" t="str">
        <f>IF('C. Consumer Service Detail'!$F581="","",IF('C. Consumer Service Detail'!$F581="",VLOOKUP('C. Consumer Service Detail'!$F581,'Table of Current Services'!$B$7:$F$36,'Table of Current Services'!$E$5,FALSE),VLOOKUP('C. Consumer Service Detail'!$F581,'Table of Current Services'!$B$7:$F$36,'Table of Current Services'!$E$5,FALSE)))</f>
        <v/>
      </c>
      <c r="L581" s="130" t="str">
        <f>IF('C. Consumer Service Detail'!$F581="","",IF(VLOOKUP('C. Consumer Service Detail'!$F581,'Table of Current Services'!$B$7:$F$36,'Table of Current Services'!$F$5,)="cost","Yes","No"))</f>
        <v/>
      </c>
      <c r="M581" s="130" t="str">
        <f>IFERROR(IF('C. Consumer Service Detail'!$K581="No Match","No",VLOOKUP('C. Consumer Service Detail'!$C581,'B. Consumer Budget'!$E$11:$F$2010,2,FALSE)),"")</f>
        <v/>
      </c>
      <c r="P581" s="77"/>
      <c r="Q581" s="77"/>
    </row>
    <row r="582" spans="2:17" x14ac:dyDescent="0.25">
      <c r="B582" s="186">
        <f t="shared" si="14"/>
        <v>572</v>
      </c>
      <c r="C582" s="183" t="str">
        <f t="array" ref="C582">IF(OR('C. Consumer Service Detail'!$D582="",'C. Consumer Service Detail'!$E582=""),"",INDEX('B. Consumer Budget'!$E$11:$E$2010,MATCH(1,IF('B. Consumer Budget'!$C$11:$C$2010='C. Consumer Service Detail'!$D582,IF('B. Consumer Budget'!$D$11:$D$2010='C. Consumer Service Detail'!$E582,1)),0)))</f>
        <v/>
      </c>
      <c r="D582" s="171"/>
      <c r="E582" s="79"/>
      <c r="F582" s="100"/>
      <c r="G582" s="196"/>
      <c r="H582" s="175" t="str">
        <f>IF('C. Consumer Service Detail'!$F582="","",IF('C. Consumer Service Detail'!$F582="",VLOOKUP('C. Consumer Service Detail'!$F582,'Table of Current Services'!$B$7:$F$36,'Table of Current Services'!$E$5,FALSE),VLOOKUP('C. Consumer Service Detail'!$F582,'Table of Current Services'!$B$7:$F$36,'Table of Current Services'!$D$5,FALSE)))</f>
        <v/>
      </c>
      <c r="I582" s="156"/>
      <c r="J582" s="146" t="str">
        <f t="shared" si="13"/>
        <v/>
      </c>
      <c r="K582" s="138" t="str">
        <f>IF('C. Consumer Service Detail'!$F582="","",IF('C. Consumer Service Detail'!$F582="",VLOOKUP('C. Consumer Service Detail'!$F582,'Table of Current Services'!$B$7:$F$36,'Table of Current Services'!$E$5,FALSE),VLOOKUP('C. Consumer Service Detail'!$F582,'Table of Current Services'!$B$7:$F$36,'Table of Current Services'!$E$5,FALSE)))</f>
        <v/>
      </c>
      <c r="L582" s="130" t="str">
        <f>IF('C. Consumer Service Detail'!$F582="","",IF(VLOOKUP('C. Consumer Service Detail'!$F582,'Table of Current Services'!$B$7:$F$36,'Table of Current Services'!$F$5,)="cost","Yes","No"))</f>
        <v/>
      </c>
      <c r="M582" s="130" t="str">
        <f>IFERROR(IF('C. Consumer Service Detail'!$K582="No Match","No",VLOOKUP('C. Consumer Service Detail'!$C582,'B. Consumer Budget'!$E$11:$F$2010,2,FALSE)),"")</f>
        <v/>
      </c>
      <c r="P582" s="77"/>
      <c r="Q582" s="77"/>
    </row>
    <row r="583" spans="2:17" x14ac:dyDescent="0.25">
      <c r="B583" s="186">
        <f t="shared" si="14"/>
        <v>573</v>
      </c>
      <c r="C583" s="183" t="str">
        <f t="array" ref="C583">IF(OR('C. Consumer Service Detail'!$D583="",'C. Consumer Service Detail'!$E583=""),"",INDEX('B. Consumer Budget'!$E$11:$E$2010,MATCH(1,IF('B. Consumer Budget'!$C$11:$C$2010='C. Consumer Service Detail'!$D583,IF('B. Consumer Budget'!$D$11:$D$2010='C. Consumer Service Detail'!$E583,1)),0)))</f>
        <v/>
      </c>
      <c r="D583" s="170"/>
      <c r="E583" s="81"/>
      <c r="F583" s="101"/>
      <c r="G583" s="197"/>
      <c r="H583" s="175" t="str">
        <f>IF('C. Consumer Service Detail'!$F583="","",IF('C. Consumer Service Detail'!$F583="",VLOOKUP('C. Consumer Service Detail'!$F583,'Table of Current Services'!$B$7:$F$36,'Table of Current Services'!$E$5,FALSE),VLOOKUP('C. Consumer Service Detail'!$F583,'Table of Current Services'!$B$7:$F$36,'Table of Current Services'!$D$5,FALSE)))</f>
        <v/>
      </c>
      <c r="I583" s="157"/>
      <c r="J583" s="146" t="str">
        <f t="shared" si="13"/>
        <v/>
      </c>
      <c r="K583" s="138" t="str">
        <f>IF('C. Consumer Service Detail'!$F583="","",IF('C. Consumer Service Detail'!$F583="",VLOOKUP('C. Consumer Service Detail'!$F583,'Table of Current Services'!$B$7:$F$36,'Table of Current Services'!$E$5,FALSE),VLOOKUP('C. Consumer Service Detail'!$F583,'Table of Current Services'!$B$7:$F$36,'Table of Current Services'!$E$5,FALSE)))</f>
        <v/>
      </c>
      <c r="L583" s="130" t="str">
        <f>IF('C. Consumer Service Detail'!$F583="","",IF(VLOOKUP('C. Consumer Service Detail'!$F583,'Table of Current Services'!$B$7:$F$36,'Table of Current Services'!$F$5,)="cost","Yes","No"))</f>
        <v/>
      </c>
      <c r="M583" s="130" t="str">
        <f>IFERROR(IF('C. Consumer Service Detail'!$K583="No Match","No",VLOOKUP('C. Consumer Service Detail'!$C583,'B. Consumer Budget'!$E$11:$F$2010,2,FALSE)),"")</f>
        <v/>
      </c>
      <c r="P583" s="77"/>
      <c r="Q583" s="77"/>
    </row>
    <row r="584" spans="2:17" x14ac:dyDescent="0.25">
      <c r="B584" s="186">
        <f t="shared" si="14"/>
        <v>574</v>
      </c>
      <c r="C584" s="183" t="str">
        <f t="array" ref="C584">IF(OR('C. Consumer Service Detail'!$D584="",'C. Consumer Service Detail'!$E584=""),"",INDEX('B. Consumer Budget'!$E$11:$E$2010,MATCH(1,IF('B. Consumer Budget'!$C$11:$C$2010='C. Consumer Service Detail'!$D584,IF('B. Consumer Budget'!$D$11:$D$2010='C. Consumer Service Detail'!$E584,1)),0)))</f>
        <v/>
      </c>
      <c r="D584" s="171"/>
      <c r="E584" s="79"/>
      <c r="F584" s="100"/>
      <c r="G584" s="196"/>
      <c r="H584" s="175" t="str">
        <f>IF('C. Consumer Service Detail'!$F584="","",IF('C. Consumer Service Detail'!$F584="",VLOOKUP('C. Consumer Service Detail'!$F584,'Table of Current Services'!$B$7:$F$36,'Table of Current Services'!$E$5,FALSE),VLOOKUP('C. Consumer Service Detail'!$F584,'Table of Current Services'!$B$7:$F$36,'Table of Current Services'!$D$5,FALSE)))</f>
        <v/>
      </c>
      <c r="I584" s="156"/>
      <c r="J584" s="146" t="str">
        <f t="shared" si="13"/>
        <v/>
      </c>
      <c r="K584" s="138" t="str">
        <f>IF('C. Consumer Service Detail'!$F584="","",IF('C. Consumer Service Detail'!$F584="",VLOOKUP('C. Consumer Service Detail'!$F584,'Table of Current Services'!$B$7:$F$36,'Table of Current Services'!$E$5,FALSE),VLOOKUP('C. Consumer Service Detail'!$F584,'Table of Current Services'!$B$7:$F$36,'Table of Current Services'!$E$5,FALSE)))</f>
        <v/>
      </c>
      <c r="L584" s="130" t="str">
        <f>IF('C. Consumer Service Detail'!$F584="","",IF(VLOOKUP('C. Consumer Service Detail'!$F584,'Table of Current Services'!$B$7:$F$36,'Table of Current Services'!$F$5,)="cost","Yes","No"))</f>
        <v/>
      </c>
      <c r="M584" s="130" t="str">
        <f>IFERROR(IF('C. Consumer Service Detail'!$K584="No Match","No",VLOOKUP('C. Consumer Service Detail'!$C584,'B. Consumer Budget'!$E$11:$F$2010,2,FALSE)),"")</f>
        <v/>
      </c>
      <c r="P584" s="77"/>
      <c r="Q584" s="77"/>
    </row>
    <row r="585" spans="2:17" x14ac:dyDescent="0.25">
      <c r="B585" s="186">
        <f t="shared" si="14"/>
        <v>575</v>
      </c>
      <c r="C585" s="183" t="str">
        <f t="array" ref="C585">IF(OR('C. Consumer Service Detail'!$D585="",'C. Consumer Service Detail'!$E585=""),"",INDEX('B. Consumer Budget'!$E$11:$E$2010,MATCH(1,IF('B. Consumer Budget'!$C$11:$C$2010='C. Consumer Service Detail'!$D585,IF('B. Consumer Budget'!$D$11:$D$2010='C. Consumer Service Detail'!$E585,1)),0)))</f>
        <v/>
      </c>
      <c r="D585" s="170"/>
      <c r="E585" s="81"/>
      <c r="F585" s="101"/>
      <c r="G585" s="197"/>
      <c r="H585" s="175" t="str">
        <f>IF('C. Consumer Service Detail'!$F585="","",IF('C. Consumer Service Detail'!$F585="",VLOOKUP('C. Consumer Service Detail'!$F585,'Table of Current Services'!$B$7:$F$36,'Table of Current Services'!$E$5,FALSE),VLOOKUP('C. Consumer Service Detail'!$F585,'Table of Current Services'!$B$7:$F$36,'Table of Current Services'!$D$5,FALSE)))</f>
        <v/>
      </c>
      <c r="I585" s="157"/>
      <c r="J585" s="146" t="str">
        <f t="shared" si="13"/>
        <v/>
      </c>
      <c r="K585" s="138" t="str">
        <f>IF('C. Consumer Service Detail'!$F585="","",IF('C. Consumer Service Detail'!$F585="",VLOOKUP('C. Consumer Service Detail'!$F585,'Table of Current Services'!$B$7:$F$36,'Table of Current Services'!$E$5,FALSE),VLOOKUP('C. Consumer Service Detail'!$F585,'Table of Current Services'!$B$7:$F$36,'Table of Current Services'!$E$5,FALSE)))</f>
        <v/>
      </c>
      <c r="L585" s="130" t="str">
        <f>IF('C. Consumer Service Detail'!$F585="","",IF(VLOOKUP('C. Consumer Service Detail'!$F585,'Table of Current Services'!$B$7:$F$36,'Table of Current Services'!$F$5,)="cost","Yes","No"))</f>
        <v/>
      </c>
      <c r="M585" s="130" t="str">
        <f>IFERROR(IF('C. Consumer Service Detail'!$K585="No Match","No",VLOOKUP('C. Consumer Service Detail'!$C585,'B. Consumer Budget'!$E$11:$F$2010,2,FALSE)),"")</f>
        <v/>
      </c>
      <c r="P585" s="77"/>
      <c r="Q585" s="77"/>
    </row>
    <row r="586" spans="2:17" x14ac:dyDescent="0.25">
      <c r="B586" s="186">
        <f t="shared" si="14"/>
        <v>576</v>
      </c>
      <c r="C586" s="183" t="str">
        <f t="array" ref="C586">IF(OR('C. Consumer Service Detail'!$D586="",'C. Consumer Service Detail'!$E586=""),"",INDEX('B. Consumer Budget'!$E$11:$E$2010,MATCH(1,IF('B. Consumer Budget'!$C$11:$C$2010='C. Consumer Service Detail'!$D586,IF('B. Consumer Budget'!$D$11:$D$2010='C. Consumer Service Detail'!$E586,1)),0)))</f>
        <v/>
      </c>
      <c r="D586" s="171"/>
      <c r="E586" s="79"/>
      <c r="F586" s="100"/>
      <c r="G586" s="196"/>
      <c r="H586" s="175" t="str">
        <f>IF('C. Consumer Service Detail'!$F586="","",IF('C. Consumer Service Detail'!$F586="",VLOOKUP('C. Consumer Service Detail'!$F586,'Table of Current Services'!$B$7:$F$36,'Table of Current Services'!$E$5,FALSE),VLOOKUP('C. Consumer Service Detail'!$F586,'Table of Current Services'!$B$7:$F$36,'Table of Current Services'!$D$5,FALSE)))</f>
        <v/>
      </c>
      <c r="I586" s="156"/>
      <c r="J586" s="146" t="str">
        <f t="shared" si="13"/>
        <v/>
      </c>
      <c r="K586" s="138" t="str">
        <f>IF('C. Consumer Service Detail'!$F586="","",IF('C. Consumer Service Detail'!$F586="",VLOOKUP('C. Consumer Service Detail'!$F586,'Table of Current Services'!$B$7:$F$36,'Table of Current Services'!$E$5,FALSE),VLOOKUP('C. Consumer Service Detail'!$F586,'Table of Current Services'!$B$7:$F$36,'Table of Current Services'!$E$5,FALSE)))</f>
        <v/>
      </c>
      <c r="L586" s="130" t="str">
        <f>IF('C. Consumer Service Detail'!$F586="","",IF(VLOOKUP('C. Consumer Service Detail'!$F586,'Table of Current Services'!$B$7:$F$36,'Table of Current Services'!$F$5,)="cost","Yes","No"))</f>
        <v/>
      </c>
      <c r="M586" s="130" t="str">
        <f>IFERROR(IF('C. Consumer Service Detail'!$K586="No Match","No",VLOOKUP('C. Consumer Service Detail'!$C586,'B. Consumer Budget'!$E$11:$F$2010,2,FALSE)),"")</f>
        <v/>
      </c>
      <c r="P586" s="77"/>
      <c r="Q586" s="77"/>
    </row>
    <row r="587" spans="2:17" x14ac:dyDescent="0.25">
      <c r="B587" s="186">
        <f t="shared" si="14"/>
        <v>577</v>
      </c>
      <c r="C587" s="183" t="str">
        <f t="array" ref="C587">IF(OR('C. Consumer Service Detail'!$D587="",'C. Consumer Service Detail'!$E587=""),"",INDEX('B. Consumer Budget'!$E$11:$E$2010,MATCH(1,IF('B. Consumer Budget'!$C$11:$C$2010='C. Consumer Service Detail'!$D587,IF('B. Consumer Budget'!$D$11:$D$2010='C. Consumer Service Detail'!$E587,1)),0)))</f>
        <v/>
      </c>
      <c r="D587" s="170"/>
      <c r="E587" s="81"/>
      <c r="F587" s="101"/>
      <c r="G587" s="197"/>
      <c r="H587" s="175" t="str">
        <f>IF('C. Consumer Service Detail'!$F587="","",IF('C. Consumer Service Detail'!$F587="",VLOOKUP('C. Consumer Service Detail'!$F587,'Table of Current Services'!$B$7:$F$36,'Table of Current Services'!$E$5,FALSE),VLOOKUP('C. Consumer Service Detail'!$F587,'Table of Current Services'!$B$7:$F$36,'Table of Current Services'!$D$5,FALSE)))</f>
        <v/>
      </c>
      <c r="I587" s="157"/>
      <c r="J587" s="146" t="str">
        <f t="shared" ref="J587:J650" si="15">IFERROR(IF($H587&gt;0,$H587*$I587,$I587),"")</f>
        <v/>
      </c>
      <c r="K587" s="138" t="str">
        <f>IF('C. Consumer Service Detail'!$F587="","",IF('C. Consumer Service Detail'!$F587="",VLOOKUP('C. Consumer Service Detail'!$F587,'Table of Current Services'!$B$7:$F$36,'Table of Current Services'!$E$5,FALSE),VLOOKUP('C. Consumer Service Detail'!$F587,'Table of Current Services'!$B$7:$F$36,'Table of Current Services'!$E$5,FALSE)))</f>
        <v/>
      </c>
      <c r="L587" s="130" t="str">
        <f>IF('C. Consumer Service Detail'!$F587="","",IF(VLOOKUP('C. Consumer Service Detail'!$F587,'Table of Current Services'!$B$7:$F$36,'Table of Current Services'!$F$5,)="cost","Yes","No"))</f>
        <v/>
      </c>
      <c r="M587" s="130" t="str">
        <f>IFERROR(IF('C. Consumer Service Detail'!$K587="No Match","No",VLOOKUP('C. Consumer Service Detail'!$C587,'B. Consumer Budget'!$E$11:$F$2010,2,FALSE)),"")</f>
        <v/>
      </c>
      <c r="P587" s="77"/>
      <c r="Q587" s="77"/>
    </row>
    <row r="588" spans="2:17" x14ac:dyDescent="0.25">
      <c r="B588" s="186">
        <f t="shared" ref="B588:B651" si="16">B587+1</f>
        <v>578</v>
      </c>
      <c r="C588" s="183" t="str">
        <f t="array" ref="C588">IF(OR('C. Consumer Service Detail'!$D588="",'C. Consumer Service Detail'!$E588=""),"",INDEX('B. Consumer Budget'!$E$11:$E$2010,MATCH(1,IF('B. Consumer Budget'!$C$11:$C$2010='C. Consumer Service Detail'!$D588,IF('B. Consumer Budget'!$D$11:$D$2010='C. Consumer Service Detail'!$E588,1)),0)))</f>
        <v/>
      </c>
      <c r="D588" s="171"/>
      <c r="E588" s="79"/>
      <c r="F588" s="100"/>
      <c r="G588" s="196"/>
      <c r="H588" s="175" t="str">
        <f>IF('C. Consumer Service Detail'!$F588="","",IF('C. Consumer Service Detail'!$F588="",VLOOKUP('C. Consumer Service Detail'!$F588,'Table of Current Services'!$B$7:$F$36,'Table of Current Services'!$E$5,FALSE),VLOOKUP('C. Consumer Service Detail'!$F588,'Table of Current Services'!$B$7:$F$36,'Table of Current Services'!$D$5,FALSE)))</f>
        <v/>
      </c>
      <c r="I588" s="156"/>
      <c r="J588" s="146" t="str">
        <f t="shared" si="15"/>
        <v/>
      </c>
      <c r="K588" s="138" t="str">
        <f>IF('C. Consumer Service Detail'!$F588="","",IF('C. Consumer Service Detail'!$F588="",VLOOKUP('C. Consumer Service Detail'!$F588,'Table of Current Services'!$B$7:$F$36,'Table of Current Services'!$E$5,FALSE),VLOOKUP('C. Consumer Service Detail'!$F588,'Table of Current Services'!$B$7:$F$36,'Table of Current Services'!$E$5,FALSE)))</f>
        <v/>
      </c>
      <c r="L588" s="130" t="str">
        <f>IF('C. Consumer Service Detail'!$F588="","",IF(VLOOKUP('C. Consumer Service Detail'!$F588,'Table of Current Services'!$B$7:$F$36,'Table of Current Services'!$F$5,)="cost","Yes","No"))</f>
        <v/>
      </c>
      <c r="M588" s="130" t="str">
        <f>IFERROR(IF('C. Consumer Service Detail'!$K588="No Match","No",VLOOKUP('C. Consumer Service Detail'!$C588,'B. Consumer Budget'!$E$11:$F$2010,2,FALSE)),"")</f>
        <v/>
      </c>
      <c r="P588" s="77"/>
      <c r="Q588" s="77"/>
    </row>
    <row r="589" spans="2:17" x14ac:dyDescent="0.25">
      <c r="B589" s="186">
        <f t="shared" si="16"/>
        <v>579</v>
      </c>
      <c r="C589" s="183" t="str">
        <f t="array" ref="C589">IF(OR('C. Consumer Service Detail'!$D589="",'C. Consumer Service Detail'!$E589=""),"",INDEX('B. Consumer Budget'!$E$11:$E$2010,MATCH(1,IF('B. Consumer Budget'!$C$11:$C$2010='C. Consumer Service Detail'!$D589,IF('B. Consumer Budget'!$D$11:$D$2010='C. Consumer Service Detail'!$E589,1)),0)))</f>
        <v/>
      </c>
      <c r="D589" s="170"/>
      <c r="E589" s="81"/>
      <c r="F589" s="101"/>
      <c r="G589" s="197"/>
      <c r="H589" s="175" t="str">
        <f>IF('C. Consumer Service Detail'!$F589="","",IF('C. Consumer Service Detail'!$F589="",VLOOKUP('C. Consumer Service Detail'!$F589,'Table of Current Services'!$B$7:$F$36,'Table of Current Services'!$E$5,FALSE),VLOOKUP('C. Consumer Service Detail'!$F589,'Table of Current Services'!$B$7:$F$36,'Table of Current Services'!$D$5,FALSE)))</f>
        <v/>
      </c>
      <c r="I589" s="157"/>
      <c r="J589" s="146" t="str">
        <f t="shared" si="15"/>
        <v/>
      </c>
      <c r="K589" s="138" t="str">
        <f>IF('C. Consumer Service Detail'!$F589="","",IF('C. Consumer Service Detail'!$F589="",VLOOKUP('C. Consumer Service Detail'!$F589,'Table of Current Services'!$B$7:$F$36,'Table of Current Services'!$E$5,FALSE),VLOOKUP('C. Consumer Service Detail'!$F589,'Table of Current Services'!$B$7:$F$36,'Table of Current Services'!$E$5,FALSE)))</f>
        <v/>
      </c>
      <c r="L589" s="130" t="str">
        <f>IF('C. Consumer Service Detail'!$F589="","",IF(VLOOKUP('C. Consumer Service Detail'!$F589,'Table of Current Services'!$B$7:$F$36,'Table of Current Services'!$F$5,)="cost","Yes","No"))</f>
        <v/>
      </c>
      <c r="M589" s="130" t="str">
        <f>IFERROR(IF('C. Consumer Service Detail'!$K589="No Match","No",VLOOKUP('C. Consumer Service Detail'!$C589,'B. Consumer Budget'!$E$11:$F$2010,2,FALSE)),"")</f>
        <v/>
      </c>
      <c r="P589" s="77"/>
      <c r="Q589" s="77"/>
    </row>
    <row r="590" spans="2:17" x14ac:dyDescent="0.25">
      <c r="B590" s="186">
        <f t="shared" si="16"/>
        <v>580</v>
      </c>
      <c r="C590" s="183" t="str">
        <f t="array" ref="C590">IF(OR('C. Consumer Service Detail'!$D590="",'C. Consumer Service Detail'!$E590=""),"",INDEX('B. Consumer Budget'!$E$11:$E$2010,MATCH(1,IF('B. Consumer Budget'!$C$11:$C$2010='C. Consumer Service Detail'!$D590,IF('B. Consumer Budget'!$D$11:$D$2010='C. Consumer Service Detail'!$E590,1)),0)))</f>
        <v/>
      </c>
      <c r="D590" s="171"/>
      <c r="E590" s="79"/>
      <c r="F590" s="100"/>
      <c r="G590" s="196"/>
      <c r="H590" s="175" t="str">
        <f>IF('C. Consumer Service Detail'!$F590="","",IF('C. Consumer Service Detail'!$F590="",VLOOKUP('C. Consumer Service Detail'!$F590,'Table of Current Services'!$B$7:$F$36,'Table of Current Services'!$E$5,FALSE),VLOOKUP('C. Consumer Service Detail'!$F590,'Table of Current Services'!$B$7:$F$36,'Table of Current Services'!$D$5,FALSE)))</f>
        <v/>
      </c>
      <c r="I590" s="156"/>
      <c r="J590" s="146" t="str">
        <f t="shared" si="15"/>
        <v/>
      </c>
      <c r="K590" s="138" t="str">
        <f>IF('C. Consumer Service Detail'!$F590="","",IF('C. Consumer Service Detail'!$F590="",VLOOKUP('C. Consumer Service Detail'!$F590,'Table of Current Services'!$B$7:$F$36,'Table of Current Services'!$E$5,FALSE),VLOOKUP('C. Consumer Service Detail'!$F590,'Table of Current Services'!$B$7:$F$36,'Table of Current Services'!$E$5,FALSE)))</f>
        <v/>
      </c>
      <c r="L590" s="130" t="str">
        <f>IF('C. Consumer Service Detail'!$F590="","",IF(VLOOKUP('C. Consumer Service Detail'!$F590,'Table of Current Services'!$B$7:$F$36,'Table of Current Services'!$F$5,)="cost","Yes","No"))</f>
        <v/>
      </c>
      <c r="M590" s="130" t="str">
        <f>IFERROR(IF('C. Consumer Service Detail'!$K590="No Match","No",VLOOKUP('C. Consumer Service Detail'!$C590,'B. Consumer Budget'!$E$11:$F$2010,2,FALSE)),"")</f>
        <v/>
      </c>
      <c r="P590" s="77"/>
      <c r="Q590" s="77"/>
    </row>
    <row r="591" spans="2:17" x14ac:dyDescent="0.25">
      <c r="B591" s="186">
        <f t="shared" si="16"/>
        <v>581</v>
      </c>
      <c r="C591" s="183" t="str">
        <f t="array" ref="C591">IF(OR('C. Consumer Service Detail'!$D591="",'C. Consumer Service Detail'!$E591=""),"",INDEX('B. Consumer Budget'!$E$11:$E$2010,MATCH(1,IF('B. Consumer Budget'!$C$11:$C$2010='C. Consumer Service Detail'!$D591,IF('B. Consumer Budget'!$D$11:$D$2010='C. Consumer Service Detail'!$E591,1)),0)))</f>
        <v/>
      </c>
      <c r="D591" s="170"/>
      <c r="E591" s="81"/>
      <c r="F591" s="101"/>
      <c r="G591" s="197"/>
      <c r="H591" s="175" t="str">
        <f>IF('C. Consumer Service Detail'!$F591="","",IF('C. Consumer Service Detail'!$F591="",VLOOKUP('C. Consumer Service Detail'!$F591,'Table of Current Services'!$B$7:$F$36,'Table of Current Services'!$E$5,FALSE),VLOOKUP('C. Consumer Service Detail'!$F591,'Table of Current Services'!$B$7:$F$36,'Table of Current Services'!$D$5,FALSE)))</f>
        <v/>
      </c>
      <c r="I591" s="157"/>
      <c r="J591" s="146" t="str">
        <f t="shared" si="15"/>
        <v/>
      </c>
      <c r="K591" s="138" t="str">
        <f>IF('C. Consumer Service Detail'!$F591="","",IF('C. Consumer Service Detail'!$F591="",VLOOKUP('C. Consumer Service Detail'!$F591,'Table of Current Services'!$B$7:$F$36,'Table of Current Services'!$E$5,FALSE),VLOOKUP('C. Consumer Service Detail'!$F591,'Table of Current Services'!$B$7:$F$36,'Table of Current Services'!$E$5,FALSE)))</f>
        <v/>
      </c>
      <c r="L591" s="130" t="str">
        <f>IF('C. Consumer Service Detail'!$F591="","",IF(VLOOKUP('C. Consumer Service Detail'!$F591,'Table of Current Services'!$B$7:$F$36,'Table of Current Services'!$F$5,)="cost","Yes","No"))</f>
        <v/>
      </c>
      <c r="M591" s="130" t="str">
        <f>IFERROR(IF('C. Consumer Service Detail'!$K591="No Match","No",VLOOKUP('C. Consumer Service Detail'!$C591,'B. Consumer Budget'!$E$11:$F$2010,2,FALSE)),"")</f>
        <v/>
      </c>
      <c r="P591" s="77"/>
      <c r="Q591" s="77"/>
    </row>
    <row r="592" spans="2:17" x14ac:dyDescent="0.25">
      <c r="B592" s="186">
        <f t="shared" si="16"/>
        <v>582</v>
      </c>
      <c r="C592" s="183" t="str">
        <f t="array" ref="C592">IF(OR('C. Consumer Service Detail'!$D592="",'C. Consumer Service Detail'!$E592=""),"",INDEX('B. Consumer Budget'!$E$11:$E$2010,MATCH(1,IF('B. Consumer Budget'!$C$11:$C$2010='C. Consumer Service Detail'!$D592,IF('B. Consumer Budget'!$D$11:$D$2010='C. Consumer Service Detail'!$E592,1)),0)))</f>
        <v/>
      </c>
      <c r="D592" s="171"/>
      <c r="E592" s="79"/>
      <c r="F592" s="100"/>
      <c r="G592" s="196"/>
      <c r="H592" s="175" t="str">
        <f>IF('C. Consumer Service Detail'!$F592="","",IF('C. Consumer Service Detail'!$F592="",VLOOKUP('C. Consumer Service Detail'!$F592,'Table of Current Services'!$B$7:$F$36,'Table of Current Services'!$E$5,FALSE),VLOOKUP('C. Consumer Service Detail'!$F592,'Table of Current Services'!$B$7:$F$36,'Table of Current Services'!$D$5,FALSE)))</f>
        <v/>
      </c>
      <c r="I592" s="156"/>
      <c r="J592" s="146" t="str">
        <f t="shared" si="15"/>
        <v/>
      </c>
      <c r="K592" s="138" t="str">
        <f>IF('C. Consumer Service Detail'!$F592="","",IF('C. Consumer Service Detail'!$F592="",VLOOKUP('C. Consumer Service Detail'!$F592,'Table of Current Services'!$B$7:$F$36,'Table of Current Services'!$E$5,FALSE),VLOOKUP('C. Consumer Service Detail'!$F592,'Table of Current Services'!$B$7:$F$36,'Table of Current Services'!$E$5,FALSE)))</f>
        <v/>
      </c>
      <c r="L592" s="130" t="str">
        <f>IF('C. Consumer Service Detail'!$F592="","",IF(VLOOKUP('C. Consumer Service Detail'!$F592,'Table of Current Services'!$B$7:$F$36,'Table of Current Services'!$F$5,)="cost","Yes","No"))</f>
        <v/>
      </c>
      <c r="M592" s="130" t="str">
        <f>IFERROR(IF('C. Consumer Service Detail'!$K592="No Match","No",VLOOKUP('C. Consumer Service Detail'!$C592,'B. Consumer Budget'!$E$11:$F$2010,2,FALSE)),"")</f>
        <v/>
      </c>
      <c r="P592" s="77"/>
      <c r="Q592" s="77"/>
    </row>
    <row r="593" spans="2:17" x14ac:dyDescent="0.25">
      <c r="B593" s="186">
        <f t="shared" si="16"/>
        <v>583</v>
      </c>
      <c r="C593" s="183" t="str">
        <f t="array" ref="C593">IF(OR('C. Consumer Service Detail'!$D593="",'C. Consumer Service Detail'!$E593=""),"",INDEX('B. Consumer Budget'!$E$11:$E$2010,MATCH(1,IF('B. Consumer Budget'!$C$11:$C$2010='C. Consumer Service Detail'!$D593,IF('B. Consumer Budget'!$D$11:$D$2010='C. Consumer Service Detail'!$E593,1)),0)))</f>
        <v/>
      </c>
      <c r="D593" s="170"/>
      <c r="E593" s="81"/>
      <c r="F593" s="101"/>
      <c r="G593" s="197"/>
      <c r="H593" s="175" t="str">
        <f>IF('C. Consumer Service Detail'!$F593="","",IF('C. Consumer Service Detail'!$F593="",VLOOKUP('C. Consumer Service Detail'!$F593,'Table of Current Services'!$B$7:$F$36,'Table of Current Services'!$E$5,FALSE),VLOOKUP('C. Consumer Service Detail'!$F593,'Table of Current Services'!$B$7:$F$36,'Table of Current Services'!$D$5,FALSE)))</f>
        <v/>
      </c>
      <c r="I593" s="157"/>
      <c r="J593" s="146" t="str">
        <f t="shared" si="15"/>
        <v/>
      </c>
      <c r="K593" s="138" t="str">
        <f>IF('C. Consumer Service Detail'!$F593="","",IF('C. Consumer Service Detail'!$F593="",VLOOKUP('C. Consumer Service Detail'!$F593,'Table of Current Services'!$B$7:$F$36,'Table of Current Services'!$E$5,FALSE),VLOOKUP('C. Consumer Service Detail'!$F593,'Table of Current Services'!$B$7:$F$36,'Table of Current Services'!$E$5,FALSE)))</f>
        <v/>
      </c>
      <c r="L593" s="130" t="str">
        <f>IF('C. Consumer Service Detail'!$F593="","",IF(VLOOKUP('C. Consumer Service Detail'!$F593,'Table of Current Services'!$B$7:$F$36,'Table of Current Services'!$F$5,)="cost","Yes","No"))</f>
        <v/>
      </c>
      <c r="M593" s="130" t="str">
        <f>IFERROR(IF('C. Consumer Service Detail'!$K593="No Match","No",VLOOKUP('C. Consumer Service Detail'!$C593,'B. Consumer Budget'!$E$11:$F$2010,2,FALSE)),"")</f>
        <v/>
      </c>
      <c r="P593" s="77"/>
      <c r="Q593" s="77"/>
    </row>
    <row r="594" spans="2:17" x14ac:dyDescent="0.25">
      <c r="B594" s="186">
        <f t="shared" si="16"/>
        <v>584</v>
      </c>
      <c r="C594" s="183" t="str">
        <f t="array" ref="C594">IF(OR('C. Consumer Service Detail'!$D594="",'C. Consumer Service Detail'!$E594=""),"",INDEX('B. Consumer Budget'!$E$11:$E$2010,MATCH(1,IF('B. Consumer Budget'!$C$11:$C$2010='C. Consumer Service Detail'!$D594,IF('B. Consumer Budget'!$D$11:$D$2010='C. Consumer Service Detail'!$E594,1)),0)))</f>
        <v/>
      </c>
      <c r="D594" s="171"/>
      <c r="E594" s="79"/>
      <c r="F594" s="100"/>
      <c r="G594" s="196"/>
      <c r="H594" s="175" t="str">
        <f>IF('C. Consumer Service Detail'!$F594="","",IF('C. Consumer Service Detail'!$F594="",VLOOKUP('C. Consumer Service Detail'!$F594,'Table of Current Services'!$B$7:$F$36,'Table of Current Services'!$E$5,FALSE),VLOOKUP('C. Consumer Service Detail'!$F594,'Table of Current Services'!$B$7:$F$36,'Table of Current Services'!$D$5,FALSE)))</f>
        <v/>
      </c>
      <c r="I594" s="156"/>
      <c r="J594" s="146" t="str">
        <f t="shared" si="15"/>
        <v/>
      </c>
      <c r="K594" s="138" t="str">
        <f>IF('C. Consumer Service Detail'!$F594="","",IF('C. Consumer Service Detail'!$F594="",VLOOKUP('C. Consumer Service Detail'!$F594,'Table of Current Services'!$B$7:$F$36,'Table of Current Services'!$E$5,FALSE),VLOOKUP('C. Consumer Service Detail'!$F594,'Table of Current Services'!$B$7:$F$36,'Table of Current Services'!$E$5,FALSE)))</f>
        <v/>
      </c>
      <c r="L594" s="130" t="str">
        <f>IF('C. Consumer Service Detail'!$F594="","",IF(VLOOKUP('C. Consumer Service Detail'!$F594,'Table of Current Services'!$B$7:$F$36,'Table of Current Services'!$F$5,)="cost","Yes","No"))</f>
        <v/>
      </c>
      <c r="M594" s="130" t="str">
        <f>IFERROR(IF('C. Consumer Service Detail'!$K594="No Match","No",VLOOKUP('C. Consumer Service Detail'!$C594,'B. Consumer Budget'!$E$11:$F$2010,2,FALSE)),"")</f>
        <v/>
      </c>
      <c r="P594" s="77"/>
      <c r="Q594" s="77"/>
    </row>
    <row r="595" spans="2:17" x14ac:dyDescent="0.25">
      <c r="B595" s="186">
        <f t="shared" si="16"/>
        <v>585</v>
      </c>
      <c r="C595" s="183" t="str">
        <f t="array" ref="C595">IF(OR('C. Consumer Service Detail'!$D595="",'C. Consumer Service Detail'!$E595=""),"",INDEX('B. Consumer Budget'!$E$11:$E$2010,MATCH(1,IF('B. Consumer Budget'!$C$11:$C$2010='C. Consumer Service Detail'!$D595,IF('B. Consumer Budget'!$D$11:$D$2010='C. Consumer Service Detail'!$E595,1)),0)))</f>
        <v/>
      </c>
      <c r="D595" s="170"/>
      <c r="E595" s="81"/>
      <c r="F595" s="101"/>
      <c r="G595" s="197"/>
      <c r="H595" s="175" t="str">
        <f>IF('C. Consumer Service Detail'!$F595="","",IF('C. Consumer Service Detail'!$F595="",VLOOKUP('C. Consumer Service Detail'!$F595,'Table of Current Services'!$B$7:$F$36,'Table of Current Services'!$E$5,FALSE),VLOOKUP('C. Consumer Service Detail'!$F595,'Table of Current Services'!$B$7:$F$36,'Table of Current Services'!$D$5,FALSE)))</f>
        <v/>
      </c>
      <c r="I595" s="157"/>
      <c r="J595" s="146" t="str">
        <f t="shared" si="15"/>
        <v/>
      </c>
      <c r="K595" s="138" t="str">
        <f>IF('C. Consumer Service Detail'!$F595="","",IF('C. Consumer Service Detail'!$F595="",VLOOKUP('C. Consumer Service Detail'!$F595,'Table of Current Services'!$B$7:$F$36,'Table of Current Services'!$E$5,FALSE),VLOOKUP('C. Consumer Service Detail'!$F595,'Table of Current Services'!$B$7:$F$36,'Table of Current Services'!$E$5,FALSE)))</f>
        <v/>
      </c>
      <c r="L595" s="130" t="str">
        <f>IF('C. Consumer Service Detail'!$F595="","",IF(VLOOKUP('C. Consumer Service Detail'!$F595,'Table of Current Services'!$B$7:$F$36,'Table of Current Services'!$F$5,)="cost","Yes","No"))</f>
        <v/>
      </c>
      <c r="M595" s="130" t="str">
        <f>IFERROR(IF('C. Consumer Service Detail'!$K595="No Match","No",VLOOKUP('C. Consumer Service Detail'!$C595,'B. Consumer Budget'!$E$11:$F$2010,2,FALSE)),"")</f>
        <v/>
      </c>
      <c r="P595" s="77"/>
      <c r="Q595" s="77"/>
    </row>
    <row r="596" spans="2:17" x14ac:dyDescent="0.25">
      <c r="B596" s="186">
        <f t="shared" si="16"/>
        <v>586</v>
      </c>
      <c r="C596" s="183" t="str">
        <f t="array" ref="C596">IF(OR('C. Consumer Service Detail'!$D596="",'C. Consumer Service Detail'!$E596=""),"",INDEX('B. Consumer Budget'!$E$11:$E$2010,MATCH(1,IF('B. Consumer Budget'!$C$11:$C$2010='C. Consumer Service Detail'!$D596,IF('B. Consumer Budget'!$D$11:$D$2010='C. Consumer Service Detail'!$E596,1)),0)))</f>
        <v/>
      </c>
      <c r="D596" s="171"/>
      <c r="E596" s="79"/>
      <c r="F596" s="100"/>
      <c r="G596" s="196"/>
      <c r="H596" s="175" t="str">
        <f>IF('C. Consumer Service Detail'!$F596="","",IF('C. Consumer Service Detail'!$F596="",VLOOKUP('C. Consumer Service Detail'!$F596,'Table of Current Services'!$B$7:$F$36,'Table of Current Services'!$E$5,FALSE),VLOOKUP('C. Consumer Service Detail'!$F596,'Table of Current Services'!$B$7:$F$36,'Table of Current Services'!$D$5,FALSE)))</f>
        <v/>
      </c>
      <c r="I596" s="156"/>
      <c r="J596" s="146" t="str">
        <f t="shared" si="15"/>
        <v/>
      </c>
      <c r="K596" s="138" t="str">
        <f>IF('C. Consumer Service Detail'!$F596="","",IF('C. Consumer Service Detail'!$F596="",VLOOKUP('C. Consumer Service Detail'!$F596,'Table of Current Services'!$B$7:$F$36,'Table of Current Services'!$E$5,FALSE),VLOOKUP('C. Consumer Service Detail'!$F596,'Table of Current Services'!$B$7:$F$36,'Table of Current Services'!$E$5,FALSE)))</f>
        <v/>
      </c>
      <c r="L596" s="130" t="str">
        <f>IF('C. Consumer Service Detail'!$F596="","",IF(VLOOKUP('C. Consumer Service Detail'!$F596,'Table of Current Services'!$B$7:$F$36,'Table of Current Services'!$F$5,)="cost","Yes","No"))</f>
        <v/>
      </c>
      <c r="M596" s="130" t="str">
        <f>IFERROR(IF('C. Consumer Service Detail'!$K596="No Match","No",VLOOKUP('C. Consumer Service Detail'!$C596,'B. Consumer Budget'!$E$11:$F$2010,2,FALSE)),"")</f>
        <v/>
      </c>
      <c r="P596" s="77"/>
      <c r="Q596" s="77"/>
    </row>
    <row r="597" spans="2:17" x14ac:dyDescent="0.25">
      <c r="B597" s="186">
        <f t="shared" si="16"/>
        <v>587</v>
      </c>
      <c r="C597" s="183" t="str">
        <f t="array" ref="C597">IF(OR('C. Consumer Service Detail'!$D597="",'C. Consumer Service Detail'!$E597=""),"",INDEX('B. Consumer Budget'!$E$11:$E$2010,MATCH(1,IF('B. Consumer Budget'!$C$11:$C$2010='C. Consumer Service Detail'!$D597,IF('B. Consumer Budget'!$D$11:$D$2010='C. Consumer Service Detail'!$E597,1)),0)))</f>
        <v/>
      </c>
      <c r="D597" s="170"/>
      <c r="E597" s="81"/>
      <c r="F597" s="101"/>
      <c r="G597" s="197"/>
      <c r="H597" s="175" t="str">
        <f>IF('C. Consumer Service Detail'!$F597="","",IF('C. Consumer Service Detail'!$F597="",VLOOKUP('C. Consumer Service Detail'!$F597,'Table of Current Services'!$B$7:$F$36,'Table of Current Services'!$E$5,FALSE),VLOOKUP('C. Consumer Service Detail'!$F597,'Table of Current Services'!$B$7:$F$36,'Table of Current Services'!$D$5,FALSE)))</f>
        <v/>
      </c>
      <c r="I597" s="157"/>
      <c r="J597" s="146" t="str">
        <f t="shared" si="15"/>
        <v/>
      </c>
      <c r="K597" s="138" t="str">
        <f>IF('C. Consumer Service Detail'!$F597="","",IF('C. Consumer Service Detail'!$F597="",VLOOKUP('C. Consumer Service Detail'!$F597,'Table of Current Services'!$B$7:$F$36,'Table of Current Services'!$E$5,FALSE),VLOOKUP('C. Consumer Service Detail'!$F597,'Table of Current Services'!$B$7:$F$36,'Table of Current Services'!$E$5,FALSE)))</f>
        <v/>
      </c>
      <c r="L597" s="130" t="str">
        <f>IF('C. Consumer Service Detail'!$F597="","",IF(VLOOKUP('C. Consumer Service Detail'!$F597,'Table of Current Services'!$B$7:$F$36,'Table of Current Services'!$F$5,)="cost","Yes","No"))</f>
        <v/>
      </c>
      <c r="M597" s="130" t="str">
        <f>IFERROR(IF('C. Consumer Service Detail'!$K597="No Match","No",VLOOKUP('C. Consumer Service Detail'!$C597,'B. Consumer Budget'!$E$11:$F$2010,2,FALSE)),"")</f>
        <v/>
      </c>
      <c r="P597" s="77"/>
      <c r="Q597" s="77"/>
    </row>
    <row r="598" spans="2:17" x14ac:dyDescent="0.25">
      <c r="B598" s="186">
        <f t="shared" si="16"/>
        <v>588</v>
      </c>
      <c r="C598" s="183" t="str">
        <f t="array" ref="C598">IF(OR('C. Consumer Service Detail'!$D598="",'C. Consumer Service Detail'!$E598=""),"",INDEX('B. Consumer Budget'!$E$11:$E$2010,MATCH(1,IF('B. Consumer Budget'!$C$11:$C$2010='C. Consumer Service Detail'!$D598,IF('B. Consumer Budget'!$D$11:$D$2010='C. Consumer Service Detail'!$E598,1)),0)))</f>
        <v/>
      </c>
      <c r="D598" s="171"/>
      <c r="E598" s="79"/>
      <c r="F598" s="100"/>
      <c r="G598" s="196"/>
      <c r="H598" s="175" t="str">
        <f>IF('C. Consumer Service Detail'!$F598="","",IF('C. Consumer Service Detail'!$F598="",VLOOKUP('C. Consumer Service Detail'!$F598,'Table of Current Services'!$B$7:$F$36,'Table of Current Services'!$E$5,FALSE),VLOOKUP('C. Consumer Service Detail'!$F598,'Table of Current Services'!$B$7:$F$36,'Table of Current Services'!$D$5,FALSE)))</f>
        <v/>
      </c>
      <c r="I598" s="156"/>
      <c r="J598" s="146" t="str">
        <f t="shared" si="15"/>
        <v/>
      </c>
      <c r="K598" s="138" t="str">
        <f>IF('C. Consumer Service Detail'!$F598="","",IF('C. Consumer Service Detail'!$F598="",VLOOKUP('C. Consumer Service Detail'!$F598,'Table of Current Services'!$B$7:$F$36,'Table of Current Services'!$E$5,FALSE),VLOOKUP('C. Consumer Service Detail'!$F598,'Table of Current Services'!$B$7:$F$36,'Table of Current Services'!$E$5,FALSE)))</f>
        <v/>
      </c>
      <c r="L598" s="130" t="str">
        <f>IF('C. Consumer Service Detail'!$F598="","",IF(VLOOKUP('C. Consumer Service Detail'!$F598,'Table of Current Services'!$B$7:$F$36,'Table of Current Services'!$F$5,)="cost","Yes","No"))</f>
        <v/>
      </c>
      <c r="M598" s="130" t="str">
        <f>IFERROR(IF('C. Consumer Service Detail'!$K598="No Match","No",VLOOKUP('C. Consumer Service Detail'!$C598,'B. Consumer Budget'!$E$11:$F$2010,2,FALSE)),"")</f>
        <v/>
      </c>
      <c r="P598" s="77"/>
      <c r="Q598" s="77"/>
    </row>
    <row r="599" spans="2:17" x14ac:dyDescent="0.25">
      <c r="B599" s="186">
        <f t="shared" si="16"/>
        <v>589</v>
      </c>
      <c r="C599" s="183" t="str">
        <f t="array" ref="C599">IF(OR('C. Consumer Service Detail'!$D599="",'C. Consumer Service Detail'!$E599=""),"",INDEX('B. Consumer Budget'!$E$11:$E$2010,MATCH(1,IF('B. Consumer Budget'!$C$11:$C$2010='C. Consumer Service Detail'!$D599,IF('B. Consumer Budget'!$D$11:$D$2010='C. Consumer Service Detail'!$E599,1)),0)))</f>
        <v/>
      </c>
      <c r="D599" s="170"/>
      <c r="E599" s="81"/>
      <c r="F599" s="101"/>
      <c r="G599" s="197"/>
      <c r="H599" s="175" t="str">
        <f>IF('C. Consumer Service Detail'!$F599="","",IF('C. Consumer Service Detail'!$F599="",VLOOKUP('C. Consumer Service Detail'!$F599,'Table of Current Services'!$B$7:$F$36,'Table of Current Services'!$E$5,FALSE),VLOOKUP('C. Consumer Service Detail'!$F599,'Table of Current Services'!$B$7:$F$36,'Table of Current Services'!$D$5,FALSE)))</f>
        <v/>
      </c>
      <c r="I599" s="157"/>
      <c r="J599" s="146" t="str">
        <f t="shared" si="15"/>
        <v/>
      </c>
      <c r="K599" s="138" t="str">
        <f>IF('C. Consumer Service Detail'!$F599="","",IF('C. Consumer Service Detail'!$F599="",VLOOKUP('C. Consumer Service Detail'!$F599,'Table of Current Services'!$B$7:$F$36,'Table of Current Services'!$E$5,FALSE),VLOOKUP('C. Consumer Service Detail'!$F599,'Table of Current Services'!$B$7:$F$36,'Table of Current Services'!$E$5,FALSE)))</f>
        <v/>
      </c>
      <c r="L599" s="130" t="str">
        <f>IF('C. Consumer Service Detail'!$F599="","",IF(VLOOKUP('C. Consumer Service Detail'!$F599,'Table of Current Services'!$B$7:$F$36,'Table of Current Services'!$F$5,)="cost","Yes","No"))</f>
        <v/>
      </c>
      <c r="M599" s="130" t="str">
        <f>IFERROR(IF('C. Consumer Service Detail'!$K599="No Match","No",VLOOKUP('C. Consumer Service Detail'!$C599,'B. Consumer Budget'!$E$11:$F$2010,2,FALSE)),"")</f>
        <v/>
      </c>
      <c r="P599" s="77"/>
      <c r="Q599" s="77"/>
    </row>
    <row r="600" spans="2:17" x14ac:dyDescent="0.25">
      <c r="B600" s="186">
        <f t="shared" si="16"/>
        <v>590</v>
      </c>
      <c r="C600" s="183" t="str">
        <f t="array" ref="C600">IF(OR('C. Consumer Service Detail'!$D600="",'C. Consumer Service Detail'!$E600=""),"",INDEX('B. Consumer Budget'!$E$11:$E$2010,MATCH(1,IF('B. Consumer Budget'!$C$11:$C$2010='C. Consumer Service Detail'!$D600,IF('B. Consumer Budget'!$D$11:$D$2010='C. Consumer Service Detail'!$E600,1)),0)))</f>
        <v/>
      </c>
      <c r="D600" s="171"/>
      <c r="E600" s="79"/>
      <c r="F600" s="100"/>
      <c r="G600" s="196"/>
      <c r="H600" s="175" t="str">
        <f>IF('C. Consumer Service Detail'!$F600="","",IF('C. Consumer Service Detail'!$F600="",VLOOKUP('C. Consumer Service Detail'!$F600,'Table of Current Services'!$B$7:$F$36,'Table of Current Services'!$E$5,FALSE),VLOOKUP('C. Consumer Service Detail'!$F600,'Table of Current Services'!$B$7:$F$36,'Table of Current Services'!$D$5,FALSE)))</f>
        <v/>
      </c>
      <c r="I600" s="156"/>
      <c r="J600" s="146" t="str">
        <f t="shared" si="15"/>
        <v/>
      </c>
      <c r="K600" s="138" t="str">
        <f>IF('C. Consumer Service Detail'!$F600="","",IF('C. Consumer Service Detail'!$F600="",VLOOKUP('C. Consumer Service Detail'!$F600,'Table of Current Services'!$B$7:$F$36,'Table of Current Services'!$E$5,FALSE),VLOOKUP('C. Consumer Service Detail'!$F600,'Table of Current Services'!$B$7:$F$36,'Table of Current Services'!$E$5,FALSE)))</f>
        <v/>
      </c>
      <c r="L600" s="130" t="str">
        <f>IF('C. Consumer Service Detail'!$F600="","",IF(VLOOKUP('C. Consumer Service Detail'!$F600,'Table of Current Services'!$B$7:$F$36,'Table of Current Services'!$F$5,)="cost","Yes","No"))</f>
        <v/>
      </c>
      <c r="M600" s="130" t="str">
        <f>IFERROR(IF('C. Consumer Service Detail'!$K600="No Match","No",VLOOKUP('C. Consumer Service Detail'!$C600,'B. Consumer Budget'!$E$11:$F$2010,2,FALSE)),"")</f>
        <v/>
      </c>
      <c r="P600" s="77"/>
      <c r="Q600" s="77"/>
    </row>
    <row r="601" spans="2:17" x14ac:dyDescent="0.25">
      <c r="B601" s="186">
        <f t="shared" si="16"/>
        <v>591</v>
      </c>
      <c r="C601" s="183" t="str">
        <f t="array" ref="C601">IF(OR('C. Consumer Service Detail'!$D601="",'C. Consumer Service Detail'!$E601=""),"",INDEX('B. Consumer Budget'!$E$11:$E$2010,MATCH(1,IF('B. Consumer Budget'!$C$11:$C$2010='C. Consumer Service Detail'!$D601,IF('B. Consumer Budget'!$D$11:$D$2010='C. Consumer Service Detail'!$E601,1)),0)))</f>
        <v/>
      </c>
      <c r="D601" s="170"/>
      <c r="E601" s="81"/>
      <c r="F601" s="101"/>
      <c r="G601" s="197"/>
      <c r="H601" s="175" t="str">
        <f>IF('C. Consumer Service Detail'!$F601="","",IF('C. Consumer Service Detail'!$F601="",VLOOKUP('C. Consumer Service Detail'!$F601,'Table of Current Services'!$B$7:$F$36,'Table of Current Services'!$E$5,FALSE),VLOOKUP('C. Consumer Service Detail'!$F601,'Table of Current Services'!$B$7:$F$36,'Table of Current Services'!$D$5,FALSE)))</f>
        <v/>
      </c>
      <c r="I601" s="157"/>
      <c r="J601" s="146" t="str">
        <f t="shared" si="15"/>
        <v/>
      </c>
      <c r="K601" s="138" t="str">
        <f>IF('C. Consumer Service Detail'!$F601="","",IF('C. Consumer Service Detail'!$F601="",VLOOKUP('C. Consumer Service Detail'!$F601,'Table of Current Services'!$B$7:$F$36,'Table of Current Services'!$E$5,FALSE),VLOOKUP('C. Consumer Service Detail'!$F601,'Table of Current Services'!$B$7:$F$36,'Table of Current Services'!$E$5,FALSE)))</f>
        <v/>
      </c>
      <c r="L601" s="130" t="str">
        <f>IF('C. Consumer Service Detail'!$F601="","",IF(VLOOKUP('C. Consumer Service Detail'!$F601,'Table of Current Services'!$B$7:$F$36,'Table of Current Services'!$F$5,)="cost","Yes","No"))</f>
        <v/>
      </c>
      <c r="M601" s="130" t="str">
        <f>IFERROR(IF('C. Consumer Service Detail'!$K601="No Match","No",VLOOKUP('C. Consumer Service Detail'!$C601,'B. Consumer Budget'!$E$11:$F$2010,2,FALSE)),"")</f>
        <v/>
      </c>
      <c r="P601" s="77"/>
      <c r="Q601" s="77"/>
    </row>
    <row r="602" spans="2:17" x14ac:dyDescent="0.25">
      <c r="B602" s="186">
        <f t="shared" si="16"/>
        <v>592</v>
      </c>
      <c r="C602" s="183" t="str">
        <f t="array" ref="C602">IF(OR('C. Consumer Service Detail'!$D602="",'C. Consumer Service Detail'!$E602=""),"",INDEX('B. Consumer Budget'!$E$11:$E$2010,MATCH(1,IF('B. Consumer Budget'!$C$11:$C$2010='C. Consumer Service Detail'!$D602,IF('B. Consumer Budget'!$D$11:$D$2010='C. Consumer Service Detail'!$E602,1)),0)))</f>
        <v/>
      </c>
      <c r="D602" s="171"/>
      <c r="E602" s="79"/>
      <c r="F602" s="100"/>
      <c r="G602" s="196"/>
      <c r="H602" s="175" t="str">
        <f>IF('C. Consumer Service Detail'!$F602="","",IF('C. Consumer Service Detail'!$F602="",VLOOKUP('C. Consumer Service Detail'!$F602,'Table of Current Services'!$B$7:$F$36,'Table of Current Services'!$E$5,FALSE),VLOOKUP('C. Consumer Service Detail'!$F602,'Table of Current Services'!$B$7:$F$36,'Table of Current Services'!$D$5,FALSE)))</f>
        <v/>
      </c>
      <c r="I602" s="156"/>
      <c r="J602" s="146" t="str">
        <f t="shared" si="15"/>
        <v/>
      </c>
      <c r="K602" s="138" t="str">
        <f>IF('C. Consumer Service Detail'!$F602="","",IF('C. Consumer Service Detail'!$F602="",VLOOKUP('C. Consumer Service Detail'!$F602,'Table of Current Services'!$B$7:$F$36,'Table of Current Services'!$E$5,FALSE),VLOOKUP('C. Consumer Service Detail'!$F602,'Table of Current Services'!$B$7:$F$36,'Table of Current Services'!$E$5,FALSE)))</f>
        <v/>
      </c>
      <c r="L602" s="130" t="str">
        <f>IF('C. Consumer Service Detail'!$F602="","",IF(VLOOKUP('C. Consumer Service Detail'!$F602,'Table of Current Services'!$B$7:$F$36,'Table of Current Services'!$F$5,)="cost","Yes","No"))</f>
        <v/>
      </c>
      <c r="M602" s="130" t="str">
        <f>IFERROR(IF('C. Consumer Service Detail'!$K602="No Match","No",VLOOKUP('C. Consumer Service Detail'!$C602,'B. Consumer Budget'!$E$11:$F$2010,2,FALSE)),"")</f>
        <v/>
      </c>
      <c r="P602" s="77"/>
      <c r="Q602" s="77"/>
    </row>
    <row r="603" spans="2:17" x14ac:dyDescent="0.25">
      <c r="B603" s="186">
        <f t="shared" si="16"/>
        <v>593</v>
      </c>
      <c r="C603" s="183" t="str">
        <f t="array" ref="C603">IF(OR('C. Consumer Service Detail'!$D603="",'C. Consumer Service Detail'!$E603=""),"",INDEX('B. Consumer Budget'!$E$11:$E$2010,MATCH(1,IF('B. Consumer Budget'!$C$11:$C$2010='C. Consumer Service Detail'!$D603,IF('B. Consumer Budget'!$D$11:$D$2010='C. Consumer Service Detail'!$E603,1)),0)))</f>
        <v/>
      </c>
      <c r="D603" s="170"/>
      <c r="E603" s="81"/>
      <c r="F603" s="101"/>
      <c r="G603" s="197"/>
      <c r="H603" s="175" t="str">
        <f>IF('C. Consumer Service Detail'!$F603="","",IF('C. Consumer Service Detail'!$F603="",VLOOKUP('C. Consumer Service Detail'!$F603,'Table of Current Services'!$B$7:$F$36,'Table of Current Services'!$E$5,FALSE),VLOOKUP('C. Consumer Service Detail'!$F603,'Table of Current Services'!$B$7:$F$36,'Table of Current Services'!$D$5,FALSE)))</f>
        <v/>
      </c>
      <c r="I603" s="157"/>
      <c r="J603" s="146" t="str">
        <f t="shared" si="15"/>
        <v/>
      </c>
      <c r="K603" s="138" t="str">
        <f>IF('C. Consumer Service Detail'!$F603="","",IF('C. Consumer Service Detail'!$F603="",VLOOKUP('C. Consumer Service Detail'!$F603,'Table of Current Services'!$B$7:$F$36,'Table of Current Services'!$E$5,FALSE),VLOOKUP('C. Consumer Service Detail'!$F603,'Table of Current Services'!$B$7:$F$36,'Table of Current Services'!$E$5,FALSE)))</f>
        <v/>
      </c>
      <c r="L603" s="130" t="str">
        <f>IF('C. Consumer Service Detail'!$F603="","",IF(VLOOKUP('C. Consumer Service Detail'!$F603,'Table of Current Services'!$B$7:$F$36,'Table of Current Services'!$F$5,)="cost","Yes","No"))</f>
        <v/>
      </c>
      <c r="M603" s="130" t="str">
        <f>IFERROR(IF('C. Consumer Service Detail'!$K603="No Match","No",VLOOKUP('C. Consumer Service Detail'!$C603,'B. Consumer Budget'!$E$11:$F$2010,2,FALSE)),"")</f>
        <v/>
      </c>
      <c r="P603" s="77"/>
      <c r="Q603" s="77"/>
    </row>
    <row r="604" spans="2:17" x14ac:dyDescent="0.25">
      <c r="B604" s="186">
        <f t="shared" si="16"/>
        <v>594</v>
      </c>
      <c r="C604" s="183" t="str">
        <f t="array" ref="C604">IF(OR('C. Consumer Service Detail'!$D604="",'C. Consumer Service Detail'!$E604=""),"",INDEX('B. Consumer Budget'!$E$11:$E$2010,MATCH(1,IF('B. Consumer Budget'!$C$11:$C$2010='C. Consumer Service Detail'!$D604,IF('B. Consumer Budget'!$D$11:$D$2010='C. Consumer Service Detail'!$E604,1)),0)))</f>
        <v/>
      </c>
      <c r="D604" s="171"/>
      <c r="E604" s="79"/>
      <c r="F604" s="100"/>
      <c r="G604" s="196"/>
      <c r="H604" s="175" t="str">
        <f>IF('C. Consumer Service Detail'!$F604="","",IF('C. Consumer Service Detail'!$F604="",VLOOKUP('C. Consumer Service Detail'!$F604,'Table of Current Services'!$B$7:$F$36,'Table of Current Services'!$E$5,FALSE),VLOOKUP('C. Consumer Service Detail'!$F604,'Table of Current Services'!$B$7:$F$36,'Table of Current Services'!$D$5,FALSE)))</f>
        <v/>
      </c>
      <c r="I604" s="156"/>
      <c r="J604" s="146" t="str">
        <f t="shared" si="15"/>
        <v/>
      </c>
      <c r="K604" s="138" t="str">
        <f>IF('C. Consumer Service Detail'!$F604="","",IF('C. Consumer Service Detail'!$F604="",VLOOKUP('C. Consumer Service Detail'!$F604,'Table of Current Services'!$B$7:$F$36,'Table of Current Services'!$E$5,FALSE),VLOOKUP('C. Consumer Service Detail'!$F604,'Table of Current Services'!$B$7:$F$36,'Table of Current Services'!$E$5,FALSE)))</f>
        <v/>
      </c>
      <c r="L604" s="130" t="str">
        <f>IF('C. Consumer Service Detail'!$F604="","",IF(VLOOKUP('C. Consumer Service Detail'!$F604,'Table of Current Services'!$B$7:$F$36,'Table of Current Services'!$F$5,)="cost","Yes","No"))</f>
        <v/>
      </c>
      <c r="M604" s="130" t="str">
        <f>IFERROR(IF('C. Consumer Service Detail'!$K604="No Match","No",VLOOKUP('C. Consumer Service Detail'!$C604,'B. Consumer Budget'!$E$11:$F$2010,2,FALSE)),"")</f>
        <v/>
      </c>
      <c r="P604" s="77"/>
      <c r="Q604" s="77"/>
    </row>
    <row r="605" spans="2:17" x14ac:dyDescent="0.25">
      <c r="B605" s="186">
        <f t="shared" si="16"/>
        <v>595</v>
      </c>
      <c r="C605" s="183" t="str">
        <f t="array" ref="C605">IF(OR('C. Consumer Service Detail'!$D605="",'C. Consumer Service Detail'!$E605=""),"",INDEX('B. Consumer Budget'!$E$11:$E$2010,MATCH(1,IF('B. Consumer Budget'!$C$11:$C$2010='C. Consumer Service Detail'!$D605,IF('B. Consumer Budget'!$D$11:$D$2010='C. Consumer Service Detail'!$E605,1)),0)))</f>
        <v/>
      </c>
      <c r="D605" s="170"/>
      <c r="E605" s="81"/>
      <c r="F605" s="101"/>
      <c r="G605" s="197"/>
      <c r="H605" s="175" t="str">
        <f>IF('C. Consumer Service Detail'!$F605="","",IF('C. Consumer Service Detail'!$F605="",VLOOKUP('C. Consumer Service Detail'!$F605,'Table of Current Services'!$B$7:$F$36,'Table of Current Services'!$E$5,FALSE),VLOOKUP('C. Consumer Service Detail'!$F605,'Table of Current Services'!$B$7:$F$36,'Table of Current Services'!$D$5,FALSE)))</f>
        <v/>
      </c>
      <c r="I605" s="157"/>
      <c r="J605" s="146" t="str">
        <f t="shared" si="15"/>
        <v/>
      </c>
      <c r="K605" s="138" t="str">
        <f>IF('C. Consumer Service Detail'!$F605="","",IF('C. Consumer Service Detail'!$F605="",VLOOKUP('C. Consumer Service Detail'!$F605,'Table of Current Services'!$B$7:$F$36,'Table of Current Services'!$E$5,FALSE),VLOOKUP('C. Consumer Service Detail'!$F605,'Table of Current Services'!$B$7:$F$36,'Table of Current Services'!$E$5,FALSE)))</f>
        <v/>
      </c>
      <c r="L605" s="130" t="str">
        <f>IF('C. Consumer Service Detail'!$F605="","",IF(VLOOKUP('C. Consumer Service Detail'!$F605,'Table of Current Services'!$B$7:$F$36,'Table of Current Services'!$F$5,)="cost","Yes","No"))</f>
        <v/>
      </c>
      <c r="M605" s="130" t="str">
        <f>IFERROR(IF('C. Consumer Service Detail'!$K605="No Match","No",VLOOKUP('C. Consumer Service Detail'!$C605,'B. Consumer Budget'!$E$11:$F$2010,2,FALSE)),"")</f>
        <v/>
      </c>
      <c r="P605" s="77"/>
      <c r="Q605" s="77"/>
    </row>
    <row r="606" spans="2:17" x14ac:dyDescent="0.25">
      <c r="B606" s="186">
        <f t="shared" si="16"/>
        <v>596</v>
      </c>
      <c r="C606" s="183" t="str">
        <f t="array" ref="C606">IF(OR('C. Consumer Service Detail'!$D606="",'C. Consumer Service Detail'!$E606=""),"",INDEX('B. Consumer Budget'!$E$11:$E$2010,MATCH(1,IF('B. Consumer Budget'!$C$11:$C$2010='C. Consumer Service Detail'!$D606,IF('B. Consumer Budget'!$D$11:$D$2010='C. Consumer Service Detail'!$E606,1)),0)))</f>
        <v/>
      </c>
      <c r="D606" s="171"/>
      <c r="E606" s="79"/>
      <c r="F606" s="100"/>
      <c r="G606" s="196"/>
      <c r="H606" s="175" t="str">
        <f>IF('C. Consumer Service Detail'!$F606="","",IF('C. Consumer Service Detail'!$F606="",VLOOKUP('C. Consumer Service Detail'!$F606,'Table of Current Services'!$B$7:$F$36,'Table of Current Services'!$E$5,FALSE),VLOOKUP('C. Consumer Service Detail'!$F606,'Table of Current Services'!$B$7:$F$36,'Table of Current Services'!$D$5,FALSE)))</f>
        <v/>
      </c>
      <c r="I606" s="156"/>
      <c r="J606" s="146" t="str">
        <f t="shared" si="15"/>
        <v/>
      </c>
      <c r="K606" s="138" t="str">
        <f>IF('C. Consumer Service Detail'!$F606="","",IF('C. Consumer Service Detail'!$F606="",VLOOKUP('C. Consumer Service Detail'!$F606,'Table of Current Services'!$B$7:$F$36,'Table of Current Services'!$E$5,FALSE),VLOOKUP('C. Consumer Service Detail'!$F606,'Table of Current Services'!$B$7:$F$36,'Table of Current Services'!$E$5,FALSE)))</f>
        <v/>
      </c>
      <c r="L606" s="130" t="str">
        <f>IF('C. Consumer Service Detail'!$F606="","",IF(VLOOKUP('C. Consumer Service Detail'!$F606,'Table of Current Services'!$B$7:$F$36,'Table of Current Services'!$F$5,)="cost","Yes","No"))</f>
        <v/>
      </c>
      <c r="M606" s="130" t="str">
        <f>IFERROR(IF('C. Consumer Service Detail'!$K606="No Match","No",VLOOKUP('C. Consumer Service Detail'!$C606,'B. Consumer Budget'!$E$11:$F$2010,2,FALSE)),"")</f>
        <v/>
      </c>
      <c r="P606" s="77"/>
      <c r="Q606" s="77"/>
    </row>
    <row r="607" spans="2:17" x14ac:dyDescent="0.25">
      <c r="B607" s="186">
        <f t="shared" si="16"/>
        <v>597</v>
      </c>
      <c r="C607" s="183" t="str">
        <f t="array" ref="C607">IF(OR('C. Consumer Service Detail'!$D607="",'C. Consumer Service Detail'!$E607=""),"",INDEX('B. Consumer Budget'!$E$11:$E$2010,MATCH(1,IF('B. Consumer Budget'!$C$11:$C$2010='C. Consumer Service Detail'!$D607,IF('B. Consumer Budget'!$D$11:$D$2010='C. Consumer Service Detail'!$E607,1)),0)))</f>
        <v/>
      </c>
      <c r="D607" s="170"/>
      <c r="E607" s="81"/>
      <c r="F607" s="101"/>
      <c r="G607" s="197"/>
      <c r="H607" s="175" t="str">
        <f>IF('C. Consumer Service Detail'!$F607="","",IF('C. Consumer Service Detail'!$F607="",VLOOKUP('C. Consumer Service Detail'!$F607,'Table of Current Services'!$B$7:$F$36,'Table of Current Services'!$E$5,FALSE),VLOOKUP('C. Consumer Service Detail'!$F607,'Table of Current Services'!$B$7:$F$36,'Table of Current Services'!$D$5,FALSE)))</f>
        <v/>
      </c>
      <c r="I607" s="157"/>
      <c r="J607" s="146" t="str">
        <f t="shared" si="15"/>
        <v/>
      </c>
      <c r="K607" s="138" t="str">
        <f>IF('C. Consumer Service Detail'!$F607="","",IF('C. Consumer Service Detail'!$F607="",VLOOKUP('C. Consumer Service Detail'!$F607,'Table of Current Services'!$B$7:$F$36,'Table of Current Services'!$E$5,FALSE),VLOOKUP('C. Consumer Service Detail'!$F607,'Table of Current Services'!$B$7:$F$36,'Table of Current Services'!$E$5,FALSE)))</f>
        <v/>
      </c>
      <c r="L607" s="130" t="str">
        <f>IF('C. Consumer Service Detail'!$F607="","",IF(VLOOKUP('C. Consumer Service Detail'!$F607,'Table of Current Services'!$B$7:$F$36,'Table of Current Services'!$F$5,)="cost","Yes","No"))</f>
        <v/>
      </c>
      <c r="M607" s="130" t="str">
        <f>IFERROR(IF('C. Consumer Service Detail'!$K607="No Match","No",VLOOKUP('C. Consumer Service Detail'!$C607,'B. Consumer Budget'!$E$11:$F$2010,2,FALSE)),"")</f>
        <v/>
      </c>
      <c r="P607" s="77"/>
      <c r="Q607" s="77"/>
    </row>
    <row r="608" spans="2:17" x14ac:dyDescent="0.25">
      <c r="B608" s="186">
        <f t="shared" si="16"/>
        <v>598</v>
      </c>
      <c r="C608" s="183" t="str">
        <f t="array" ref="C608">IF(OR('C. Consumer Service Detail'!$D608="",'C. Consumer Service Detail'!$E608=""),"",INDEX('B. Consumer Budget'!$E$11:$E$2010,MATCH(1,IF('B. Consumer Budget'!$C$11:$C$2010='C. Consumer Service Detail'!$D608,IF('B. Consumer Budget'!$D$11:$D$2010='C. Consumer Service Detail'!$E608,1)),0)))</f>
        <v/>
      </c>
      <c r="D608" s="171"/>
      <c r="E608" s="79"/>
      <c r="F608" s="100"/>
      <c r="G608" s="196"/>
      <c r="H608" s="175" t="str">
        <f>IF('C. Consumer Service Detail'!$F608="","",IF('C. Consumer Service Detail'!$F608="",VLOOKUP('C. Consumer Service Detail'!$F608,'Table of Current Services'!$B$7:$F$36,'Table of Current Services'!$E$5,FALSE),VLOOKUP('C. Consumer Service Detail'!$F608,'Table of Current Services'!$B$7:$F$36,'Table of Current Services'!$D$5,FALSE)))</f>
        <v/>
      </c>
      <c r="I608" s="156"/>
      <c r="J608" s="146" t="str">
        <f t="shared" si="15"/>
        <v/>
      </c>
      <c r="K608" s="138" t="str">
        <f>IF('C. Consumer Service Detail'!$F608="","",IF('C. Consumer Service Detail'!$F608="",VLOOKUP('C. Consumer Service Detail'!$F608,'Table of Current Services'!$B$7:$F$36,'Table of Current Services'!$E$5,FALSE),VLOOKUP('C. Consumer Service Detail'!$F608,'Table of Current Services'!$B$7:$F$36,'Table of Current Services'!$E$5,FALSE)))</f>
        <v/>
      </c>
      <c r="L608" s="130" t="str">
        <f>IF('C. Consumer Service Detail'!$F608="","",IF(VLOOKUP('C. Consumer Service Detail'!$F608,'Table of Current Services'!$B$7:$F$36,'Table of Current Services'!$F$5,)="cost","Yes","No"))</f>
        <v/>
      </c>
      <c r="M608" s="130" t="str">
        <f>IFERROR(IF('C. Consumer Service Detail'!$K608="No Match","No",VLOOKUP('C. Consumer Service Detail'!$C608,'B. Consumer Budget'!$E$11:$F$2010,2,FALSE)),"")</f>
        <v/>
      </c>
      <c r="P608" s="77"/>
      <c r="Q608" s="77"/>
    </row>
    <row r="609" spans="2:17" x14ac:dyDescent="0.25">
      <c r="B609" s="186">
        <f t="shared" si="16"/>
        <v>599</v>
      </c>
      <c r="C609" s="183" t="str">
        <f t="array" ref="C609">IF(OR('C. Consumer Service Detail'!$D609="",'C. Consumer Service Detail'!$E609=""),"",INDEX('B. Consumer Budget'!$E$11:$E$2010,MATCH(1,IF('B. Consumer Budget'!$C$11:$C$2010='C. Consumer Service Detail'!$D609,IF('B. Consumer Budget'!$D$11:$D$2010='C. Consumer Service Detail'!$E609,1)),0)))</f>
        <v/>
      </c>
      <c r="D609" s="170"/>
      <c r="E609" s="81"/>
      <c r="F609" s="101"/>
      <c r="G609" s="197"/>
      <c r="H609" s="175" t="str">
        <f>IF('C. Consumer Service Detail'!$F609="","",IF('C. Consumer Service Detail'!$F609="",VLOOKUP('C. Consumer Service Detail'!$F609,'Table of Current Services'!$B$7:$F$36,'Table of Current Services'!$E$5,FALSE),VLOOKUP('C. Consumer Service Detail'!$F609,'Table of Current Services'!$B$7:$F$36,'Table of Current Services'!$D$5,FALSE)))</f>
        <v/>
      </c>
      <c r="I609" s="157"/>
      <c r="J609" s="146" t="str">
        <f t="shared" si="15"/>
        <v/>
      </c>
      <c r="K609" s="138" t="str">
        <f>IF('C. Consumer Service Detail'!$F609="","",IF('C. Consumer Service Detail'!$F609="",VLOOKUP('C. Consumer Service Detail'!$F609,'Table of Current Services'!$B$7:$F$36,'Table of Current Services'!$E$5,FALSE),VLOOKUP('C. Consumer Service Detail'!$F609,'Table of Current Services'!$B$7:$F$36,'Table of Current Services'!$E$5,FALSE)))</f>
        <v/>
      </c>
      <c r="L609" s="130" t="str">
        <f>IF('C. Consumer Service Detail'!$F609="","",IF(VLOOKUP('C. Consumer Service Detail'!$F609,'Table of Current Services'!$B$7:$F$36,'Table of Current Services'!$F$5,)="cost","Yes","No"))</f>
        <v/>
      </c>
      <c r="M609" s="130" t="str">
        <f>IFERROR(IF('C. Consumer Service Detail'!$K609="No Match","No",VLOOKUP('C. Consumer Service Detail'!$C609,'B. Consumer Budget'!$E$11:$F$2010,2,FALSE)),"")</f>
        <v/>
      </c>
      <c r="P609" s="77"/>
      <c r="Q609" s="77"/>
    </row>
    <row r="610" spans="2:17" x14ac:dyDescent="0.25">
      <c r="B610" s="186">
        <f t="shared" si="16"/>
        <v>600</v>
      </c>
      <c r="C610" s="183" t="str">
        <f t="array" ref="C610">IF(OR('C. Consumer Service Detail'!$D610="",'C. Consumer Service Detail'!$E610=""),"",INDEX('B. Consumer Budget'!$E$11:$E$2010,MATCH(1,IF('B. Consumer Budget'!$C$11:$C$2010='C. Consumer Service Detail'!$D610,IF('B. Consumer Budget'!$D$11:$D$2010='C. Consumer Service Detail'!$E610,1)),0)))</f>
        <v/>
      </c>
      <c r="D610" s="171"/>
      <c r="E610" s="79"/>
      <c r="F610" s="100"/>
      <c r="G610" s="196"/>
      <c r="H610" s="175" t="str">
        <f>IF('C. Consumer Service Detail'!$F610="","",IF('C. Consumer Service Detail'!$F610="",VLOOKUP('C. Consumer Service Detail'!$F610,'Table of Current Services'!$B$7:$F$36,'Table of Current Services'!$E$5,FALSE),VLOOKUP('C. Consumer Service Detail'!$F610,'Table of Current Services'!$B$7:$F$36,'Table of Current Services'!$D$5,FALSE)))</f>
        <v/>
      </c>
      <c r="I610" s="156"/>
      <c r="J610" s="146" t="str">
        <f t="shared" si="15"/>
        <v/>
      </c>
      <c r="K610" s="138" t="str">
        <f>IF('C. Consumer Service Detail'!$F610="","",IF('C. Consumer Service Detail'!$F610="",VLOOKUP('C. Consumer Service Detail'!$F610,'Table of Current Services'!$B$7:$F$36,'Table of Current Services'!$E$5,FALSE),VLOOKUP('C. Consumer Service Detail'!$F610,'Table of Current Services'!$B$7:$F$36,'Table of Current Services'!$E$5,FALSE)))</f>
        <v/>
      </c>
      <c r="L610" s="130" t="str">
        <f>IF('C. Consumer Service Detail'!$F610="","",IF(VLOOKUP('C. Consumer Service Detail'!$F610,'Table of Current Services'!$B$7:$F$36,'Table of Current Services'!$F$5,)="cost","Yes","No"))</f>
        <v/>
      </c>
      <c r="M610" s="130" t="str">
        <f>IFERROR(IF('C. Consumer Service Detail'!$K610="No Match","No",VLOOKUP('C. Consumer Service Detail'!$C610,'B. Consumer Budget'!$E$11:$F$2010,2,FALSE)),"")</f>
        <v/>
      </c>
      <c r="P610" s="77"/>
      <c r="Q610" s="77"/>
    </row>
    <row r="611" spans="2:17" x14ac:dyDescent="0.25">
      <c r="B611" s="186">
        <f t="shared" si="16"/>
        <v>601</v>
      </c>
      <c r="C611" s="183" t="str">
        <f t="array" ref="C611">IF(OR('C. Consumer Service Detail'!$D611="",'C. Consumer Service Detail'!$E611=""),"",INDEX('B. Consumer Budget'!$E$11:$E$2010,MATCH(1,IF('B. Consumer Budget'!$C$11:$C$2010='C. Consumer Service Detail'!$D611,IF('B. Consumer Budget'!$D$11:$D$2010='C. Consumer Service Detail'!$E611,1)),0)))</f>
        <v/>
      </c>
      <c r="D611" s="170"/>
      <c r="E611" s="81"/>
      <c r="F611" s="101"/>
      <c r="G611" s="197"/>
      <c r="H611" s="175" t="str">
        <f>IF('C. Consumer Service Detail'!$F611="","",IF('C. Consumer Service Detail'!$F611="",VLOOKUP('C. Consumer Service Detail'!$F611,'Table of Current Services'!$B$7:$F$36,'Table of Current Services'!$E$5,FALSE),VLOOKUP('C. Consumer Service Detail'!$F611,'Table of Current Services'!$B$7:$F$36,'Table of Current Services'!$D$5,FALSE)))</f>
        <v/>
      </c>
      <c r="I611" s="157"/>
      <c r="J611" s="146" t="str">
        <f t="shared" si="15"/>
        <v/>
      </c>
      <c r="K611" s="138" t="str">
        <f>IF('C. Consumer Service Detail'!$F611="","",IF('C. Consumer Service Detail'!$F611="",VLOOKUP('C. Consumer Service Detail'!$F611,'Table of Current Services'!$B$7:$F$36,'Table of Current Services'!$E$5,FALSE),VLOOKUP('C. Consumer Service Detail'!$F611,'Table of Current Services'!$B$7:$F$36,'Table of Current Services'!$E$5,FALSE)))</f>
        <v/>
      </c>
      <c r="L611" s="130" t="str">
        <f>IF('C. Consumer Service Detail'!$F611="","",IF(VLOOKUP('C. Consumer Service Detail'!$F611,'Table of Current Services'!$B$7:$F$36,'Table of Current Services'!$F$5,)="cost","Yes","No"))</f>
        <v/>
      </c>
      <c r="M611" s="130" t="str">
        <f>IFERROR(IF('C. Consumer Service Detail'!$K611="No Match","No",VLOOKUP('C. Consumer Service Detail'!$C611,'B. Consumer Budget'!$E$11:$F$2010,2,FALSE)),"")</f>
        <v/>
      </c>
      <c r="P611" s="77"/>
      <c r="Q611" s="77"/>
    </row>
    <row r="612" spans="2:17" x14ac:dyDescent="0.25">
      <c r="B612" s="186">
        <f t="shared" si="16"/>
        <v>602</v>
      </c>
      <c r="C612" s="183" t="str">
        <f t="array" ref="C612">IF(OR('C. Consumer Service Detail'!$D612="",'C. Consumer Service Detail'!$E612=""),"",INDEX('B. Consumer Budget'!$E$11:$E$2010,MATCH(1,IF('B. Consumer Budget'!$C$11:$C$2010='C. Consumer Service Detail'!$D612,IF('B. Consumer Budget'!$D$11:$D$2010='C. Consumer Service Detail'!$E612,1)),0)))</f>
        <v/>
      </c>
      <c r="D612" s="171"/>
      <c r="E612" s="79"/>
      <c r="F612" s="100"/>
      <c r="G612" s="196"/>
      <c r="H612" s="175" t="str">
        <f>IF('C. Consumer Service Detail'!$F612="","",IF('C. Consumer Service Detail'!$F612="",VLOOKUP('C. Consumer Service Detail'!$F612,'Table of Current Services'!$B$7:$F$36,'Table of Current Services'!$E$5,FALSE),VLOOKUP('C. Consumer Service Detail'!$F612,'Table of Current Services'!$B$7:$F$36,'Table of Current Services'!$D$5,FALSE)))</f>
        <v/>
      </c>
      <c r="I612" s="156"/>
      <c r="J612" s="146" t="str">
        <f t="shared" si="15"/>
        <v/>
      </c>
      <c r="K612" s="138" t="str">
        <f>IF('C. Consumer Service Detail'!$F612="","",IF('C. Consumer Service Detail'!$F612="",VLOOKUP('C. Consumer Service Detail'!$F612,'Table of Current Services'!$B$7:$F$36,'Table of Current Services'!$E$5,FALSE),VLOOKUP('C. Consumer Service Detail'!$F612,'Table of Current Services'!$B$7:$F$36,'Table of Current Services'!$E$5,FALSE)))</f>
        <v/>
      </c>
      <c r="L612" s="130" t="str">
        <f>IF('C. Consumer Service Detail'!$F612="","",IF(VLOOKUP('C. Consumer Service Detail'!$F612,'Table of Current Services'!$B$7:$F$36,'Table of Current Services'!$F$5,)="cost","Yes","No"))</f>
        <v/>
      </c>
      <c r="M612" s="130" t="str">
        <f>IFERROR(IF('C. Consumer Service Detail'!$K612="No Match","No",VLOOKUP('C. Consumer Service Detail'!$C612,'B. Consumer Budget'!$E$11:$F$2010,2,FALSE)),"")</f>
        <v/>
      </c>
      <c r="P612" s="77"/>
      <c r="Q612" s="77"/>
    </row>
    <row r="613" spans="2:17" x14ac:dyDescent="0.25">
      <c r="B613" s="186">
        <f t="shared" si="16"/>
        <v>603</v>
      </c>
      <c r="C613" s="183" t="str">
        <f t="array" ref="C613">IF(OR('C. Consumer Service Detail'!$D613="",'C. Consumer Service Detail'!$E613=""),"",INDEX('B. Consumer Budget'!$E$11:$E$2010,MATCH(1,IF('B. Consumer Budget'!$C$11:$C$2010='C. Consumer Service Detail'!$D613,IF('B. Consumer Budget'!$D$11:$D$2010='C. Consumer Service Detail'!$E613,1)),0)))</f>
        <v/>
      </c>
      <c r="D613" s="170"/>
      <c r="E613" s="81"/>
      <c r="F613" s="101"/>
      <c r="G613" s="197"/>
      <c r="H613" s="175" t="str">
        <f>IF('C. Consumer Service Detail'!$F613="","",IF('C. Consumer Service Detail'!$F613="",VLOOKUP('C. Consumer Service Detail'!$F613,'Table of Current Services'!$B$7:$F$36,'Table of Current Services'!$E$5,FALSE),VLOOKUP('C. Consumer Service Detail'!$F613,'Table of Current Services'!$B$7:$F$36,'Table of Current Services'!$D$5,FALSE)))</f>
        <v/>
      </c>
      <c r="I613" s="157"/>
      <c r="J613" s="146" t="str">
        <f t="shared" si="15"/>
        <v/>
      </c>
      <c r="K613" s="138" t="str">
        <f>IF('C. Consumer Service Detail'!$F613="","",IF('C. Consumer Service Detail'!$F613="",VLOOKUP('C. Consumer Service Detail'!$F613,'Table of Current Services'!$B$7:$F$36,'Table of Current Services'!$E$5,FALSE),VLOOKUP('C. Consumer Service Detail'!$F613,'Table of Current Services'!$B$7:$F$36,'Table of Current Services'!$E$5,FALSE)))</f>
        <v/>
      </c>
      <c r="L613" s="130" t="str">
        <f>IF('C. Consumer Service Detail'!$F613="","",IF(VLOOKUP('C. Consumer Service Detail'!$F613,'Table of Current Services'!$B$7:$F$36,'Table of Current Services'!$F$5,)="cost","Yes","No"))</f>
        <v/>
      </c>
      <c r="M613" s="130" t="str">
        <f>IFERROR(IF('C. Consumer Service Detail'!$K613="No Match","No",VLOOKUP('C. Consumer Service Detail'!$C613,'B. Consumer Budget'!$E$11:$F$2010,2,FALSE)),"")</f>
        <v/>
      </c>
      <c r="P613" s="77"/>
      <c r="Q613" s="77"/>
    </row>
    <row r="614" spans="2:17" x14ac:dyDescent="0.25">
      <c r="B614" s="186">
        <f t="shared" si="16"/>
        <v>604</v>
      </c>
      <c r="C614" s="183" t="str">
        <f t="array" ref="C614">IF(OR('C. Consumer Service Detail'!$D614="",'C. Consumer Service Detail'!$E614=""),"",INDEX('B. Consumer Budget'!$E$11:$E$2010,MATCH(1,IF('B. Consumer Budget'!$C$11:$C$2010='C. Consumer Service Detail'!$D614,IF('B. Consumer Budget'!$D$11:$D$2010='C. Consumer Service Detail'!$E614,1)),0)))</f>
        <v/>
      </c>
      <c r="D614" s="171"/>
      <c r="E614" s="79"/>
      <c r="F614" s="100"/>
      <c r="G614" s="196"/>
      <c r="H614" s="175" t="str">
        <f>IF('C. Consumer Service Detail'!$F614="","",IF('C. Consumer Service Detail'!$F614="",VLOOKUP('C. Consumer Service Detail'!$F614,'Table of Current Services'!$B$7:$F$36,'Table of Current Services'!$E$5,FALSE),VLOOKUP('C. Consumer Service Detail'!$F614,'Table of Current Services'!$B$7:$F$36,'Table of Current Services'!$D$5,FALSE)))</f>
        <v/>
      </c>
      <c r="I614" s="156"/>
      <c r="J614" s="146" t="str">
        <f t="shared" si="15"/>
        <v/>
      </c>
      <c r="K614" s="138" t="str">
        <f>IF('C. Consumer Service Detail'!$F614="","",IF('C. Consumer Service Detail'!$F614="",VLOOKUP('C. Consumer Service Detail'!$F614,'Table of Current Services'!$B$7:$F$36,'Table of Current Services'!$E$5,FALSE),VLOOKUP('C. Consumer Service Detail'!$F614,'Table of Current Services'!$B$7:$F$36,'Table of Current Services'!$E$5,FALSE)))</f>
        <v/>
      </c>
      <c r="L614" s="130" t="str">
        <f>IF('C. Consumer Service Detail'!$F614="","",IF(VLOOKUP('C. Consumer Service Detail'!$F614,'Table of Current Services'!$B$7:$F$36,'Table of Current Services'!$F$5,)="cost","Yes","No"))</f>
        <v/>
      </c>
      <c r="M614" s="130" t="str">
        <f>IFERROR(IF('C. Consumer Service Detail'!$K614="No Match","No",VLOOKUP('C. Consumer Service Detail'!$C614,'B. Consumer Budget'!$E$11:$F$2010,2,FALSE)),"")</f>
        <v/>
      </c>
      <c r="P614" s="77"/>
      <c r="Q614" s="77"/>
    </row>
    <row r="615" spans="2:17" x14ac:dyDescent="0.25">
      <c r="B615" s="186">
        <f t="shared" si="16"/>
        <v>605</v>
      </c>
      <c r="C615" s="183" t="str">
        <f t="array" ref="C615">IF(OR('C. Consumer Service Detail'!$D615="",'C. Consumer Service Detail'!$E615=""),"",INDEX('B. Consumer Budget'!$E$11:$E$2010,MATCH(1,IF('B. Consumer Budget'!$C$11:$C$2010='C. Consumer Service Detail'!$D615,IF('B. Consumer Budget'!$D$11:$D$2010='C. Consumer Service Detail'!$E615,1)),0)))</f>
        <v/>
      </c>
      <c r="D615" s="170"/>
      <c r="E615" s="81"/>
      <c r="F615" s="101"/>
      <c r="G615" s="197"/>
      <c r="H615" s="175" t="str">
        <f>IF('C. Consumer Service Detail'!$F615="","",IF('C. Consumer Service Detail'!$F615="",VLOOKUP('C. Consumer Service Detail'!$F615,'Table of Current Services'!$B$7:$F$36,'Table of Current Services'!$E$5,FALSE),VLOOKUP('C. Consumer Service Detail'!$F615,'Table of Current Services'!$B$7:$F$36,'Table of Current Services'!$D$5,FALSE)))</f>
        <v/>
      </c>
      <c r="I615" s="157"/>
      <c r="J615" s="146" t="str">
        <f t="shared" si="15"/>
        <v/>
      </c>
      <c r="K615" s="138" t="str">
        <f>IF('C. Consumer Service Detail'!$F615="","",IF('C. Consumer Service Detail'!$F615="",VLOOKUP('C. Consumer Service Detail'!$F615,'Table of Current Services'!$B$7:$F$36,'Table of Current Services'!$E$5,FALSE),VLOOKUP('C. Consumer Service Detail'!$F615,'Table of Current Services'!$B$7:$F$36,'Table of Current Services'!$E$5,FALSE)))</f>
        <v/>
      </c>
      <c r="L615" s="130" t="str">
        <f>IF('C. Consumer Service Detail'!$F615="","",IF(VLOOKUP('C. Consumer Service Detail'!$F615,'Table of Current Services'!$B$7:$F$36,'Table of Current Services'!$F$5,)="cost","Yes","No"))</f>
        <v/>
      </c>
      <c r="M615" s="130" t="str">
        <f>IFERROR(IF('C. Consumer Service Detail'!$K615="No Match","No",VLOOKUP('C. Consumer Service Detail'!$C615,'B. Consumer Budget'!$E$11:$F$2010,2,FALSE)),"")</f>
        <v/>
      </c>
      <c r="P615" s="77"/>
      <c r="Q615" s="77"/>
    </row>
    <row r="616" spans="2:17" x14ac:dyDescent="0.25">
      <c r="B616" s="186">
        <f t="shared" si="16"/>
        <v>606</v>
      </c>
      <c r="C616" s="183" t="str">
        <f t="array" ref="C616">IF(OR('C. Consumer Service Detail'!$D616="",'C. Consumer Service Detail'!$E616=""),"",INDEX('B. Consumer Budget'!$E$11:$E$2010,MATCH(1,IF('B. Consumer Budget'!$C$11:$C$2010='C. Consumer Service Detail'!$D616,IF('B. Consumer Budget'!$D$11:$D$2010='C. Consumer Service Detail'!$E616,1)),0)))</f>
        <v/>
      </c>
      <c r="D616" s="171"/>
      <c r="E616" s="79"/>
      <c r="F616" s="100"/>
      <c r="G616" s="196"/>
      <c r="H616" s="175" t="str">
        <f>IF('C. Consumer Service Detail'!$F616="","",IF('C. Consumer Service Detail'!$F616="",VLOOKUP('C. Consumer Service Detail'!$F616,'Table of Current Services'!$B$7:$F$36,'Table of Current Services'!$E$5,FALSE),VLOOKUP('C. Consumer Service Detail'!$F616,'Table of Current Services'!$B$7:$F$36,'Table of Current Services'!$D$5,FALSE)))</f>
        <v/>
      </c>
      <c r="I616" s="156"/>
      <c r="J616" s="146" t="str">
        <f t="shared" si="15"/>
        <v/>
      </c>
      <c r="K616" s="138" t="str">
        <f>IF('C. Consumer Service Detail'!$F616="","",IF('C. Consumer Service Detail'!$F616="",VLOOKUP('C. Consumer Service Detail'!$F616,'Table of Current Services'!$B$7:$F$36,'Table of Current Services'!$E$5,FALSE),VLOOKUP('C. Consumer Service Detail'!$F616,'Table of Current Services'!$B$7:$F$36,'Table of Current Services'!$E$5,FALSE)))</f>
        <v/>
      </c>
      <c r="L616" s="130" t="str">
        <f>IF('C. Consumer Service Detail'!$F616="","",IF(VLOOKUP('C. Consumer Service Detail'!$F616,'Table of Current Services'!$B$7:$F$36,'Table of Current Services'!$F$5,)="cost","Yes","No"))</f>
        <v/>
      </c>
      <c r="M616" s="130" t="str">
        <f>IFERROR(IF('C. Consumer Service Detail'!$K616="No Match","No",VLOOKUP('C. Consumer Service Detail'!$C616,'B. Consumer Budget'!$E$11:$F$2010,2,FALSE)),"")</f>
        <v/>
      </c>
      <c r="P616" s="77"/>
      <c r="Q616" s="77"/>
    </row>
    <row r="617" spans="2:17" x14ac:dyDescent="0.25">
      <c r="B617" s="186">
        <f t="shared" si="16"/>
        <v>607</v>
      </c>
      <c r="C617" s="183" t="str">
        <f t="array" ref="C617">IF(OR('C. Consumer Service Detail'!$D617="",'C. Consumer Service Detail'!$E617=""),"",INDEX('B. Consumer Budget'!$E$11:$E$2010,MATCH(1,IF('B. Consumer Budget'!$C$11:$C$2010='C. Consumer Service Detail'!$D617,IF('B. Consumer Budget'!$D$11:$D$2010='C. Consumer Service Detail'!$E617,1)),0)))</f>
        <v/>
      </c>
      <c r="D617" s="170"/>
      <c r="E617" s="81"/>
      <c r="F617" s="101"/>
      <c r="G617" s="197"/>
      <c r="H617" s="175" t="str">
        <f>IF('C. Consumer Service Detail'!$F617="","",IF('C. Consumer Service Detail'!$F617="",VLOOKUP('C. Consumer Service Detail'!$F617,'Table of Current Services'!$B$7:$F$36,'Table of Current Services'!$E$5,FALSE),VLOOKUP('C. Consumer Service Detail'!$F617,'Table of Current Services'!$B$7:$F$36,'Table of Current Services'!$D$5,FALSE)))</f>
        <v/>
      </c>
      <c r="I617" s="157"/>
      <c r="J617" s="146" t="str">
        <f t="shared" si="15"/>
        <v/>
      </c>
      <c r="K617" s="138" t="str">
        <f>IF('C. Consumer Service Detail'!$F617="","",IF('C. Consumer Service Detail'!$F617="",VLOOKUP('C. Consumer Service Detail'!$F617,'Table of Current Services'!$B$7:$F$36,'Table of Current Services'!$E$5,FALSE),VLOOKUP('C. Consumer Service Detail'!$F617,'Table of Current Services'!$B$7:$F$36,'Table of Current Services'!$E$5,FALSE)))</f>
        <v/>
      </c>
      <c r="L617" s="130" t="str">
        <f>IF('C. Consumer Service Detail'!$F617="","",IF(VLOOKUP('C. Consumer Service Detail'!$F617,'Table of Current Services'!$B$7:$F$36,'Table of Current Services'!$F$5,)="cost","Yes","No"))</f>
        <v/>
      </c>
      <c r="M617" s="130" t="str">
        <f>IFERROR(IF('C. Consumer Service Detail'!$K617="No Match","No",VLOOKUP('C. Consumer Service Detail'!$C617,'B. Consumer Budget'!$E$11:$F$2010,2,FALSE)),"")</f>
        <v/>
      </c>
      <c r="P617" s="77"/>
      <c r="Q617" s="77"/>
    </row>
    <row r="618" spans="2:17" x14ac:dyDescent="0.25">
      <c r="B618" s="186">
        <f t="shared" si="16"/>
        <v>608</v>
      </c>
      <c r="C618" s="183" t="str">
        <f t="array" ref="C618">IF(OR('C. Consumer Service Detail'!$D618="",'C. Consumer Service Detail'!$E618=""),"",INDEX('B. Consumer Budget'!$E$11:$E$2010,MATCH(1,IF('B. Consumer Budget'!$C$11:$C$2010='C. Consumer Service Detail'!$D618,IF('B. Consumer Budget'!$D$11:$D$2010='C. Consumer Service Detail'!$E618,1)),0)))</f>
        <v/>
      </c>
      <c r="D618" s="171"/>
      <c r="E618" s="79"/>
      <c r="F618" s="100"/>
      <c r="G618" s="196"/>
      <c r="H618" s="175" t="str">
        <f>IF('C. Consumer Service Detail'!$F618="","",IF('C. Consumer Service Detail'!$F618="",VLOOKUP('C. Consumer Service Detail'!$F618,'Table of Current Services'!$B$7:$F$36,'Table of Current Services'!$E$5,FALSE),VLOOKUP('C. Consumer Service Detail'!$F618,'Table of Current Services'!$B$7:$F$36,'Table of Current Services'!$D$5,FALSE)))</f>
        <v/>
      </c>
      <c r="I618" s="156"/>
      <c r="J618" s="146" t="str">
        <f t="shared" si="15"/>
        <v/>
      </c>
      <c r="K618" s="138" t="str">
        <f>IF('C. Consumer Service Detail'!$F618="","",IF('C. Consumer Service Detail'!$F618="",VLOOKUP('C. Consumer Service Detail'!$F618,'Table of Current Services'!$B$7:$F$36,'Table of Current Services'!$E$5,FALSE),VLOOKUP('C. Consumer Service Detail'!$F618,'Table of Current Services'!$B$7:$F$36,'Table of Current Services'!$E$5,FALSE)))</f>
        <v/>
      </c>
      <c r="L618" s="130" t="str">
        <f>IF('C. Consumer Service Detail'!$F618="","",IF(VLOOKUP('C. Consumer Service Detail'!$F618,'Table of Current Services'!$B$7:$F$36,'Table of Current Services'!$F$5,)="cost","Yes","No"))</f>
        <v/>
      </c>
      <c r="M618" s="130" t="str">
        <f>IFERROR(IF('C. Consumer Service Detail'!$K618="No Match","No",VLOOKUP('C. Consumer Service Detail'!$C618,'B. Consumer Budget'!$E$11:$F$2010,2,FALSE)),"")</f>
        <v/>
      </c>
      <c r="P618" s="77"/>
      <c r="Q618" s="77"/>
    </row>
    <row r="619" spans="2:17" x14ac:dyDescent="0.25">
      <c r="B619" s="186">
        <f t="shared" si="16"/>
        <v>609</v>
      </c>
      <c r="C619" s="183" t="str">
        <f t="array" ref="C619">IF(OR('C. Consumer Service Detail'!$D619="",'C. Consumer Service Detail'!$E619=""),"",INDEX('B. Consumer Budget'!$E$11:$E$2010,MATCH(1,IF('B. Consumer Budget'!$C$11:$C$2010='C. Consumer Service Detail'!$D619,IF('B. Consumer Budget'!$D$11:$D$2010='C. Consumer Service Detail'!$E619,1)),0)))</f>
        <v/>
      </c>
      <c r="D619" s="170"/>
      <c r="E619" s="81"/>
      <c r="F619" s="101"/>
      <c r="G619" s="197"/>
      <c r="H619" s="175" t="str">
        <f>IF('C. Consumer Service Detail'!$F619="","",IF('C. Consumer Service Detail'!$F619="",VLOOKUP('C. Consumer Service Detail'!$F619,'Table of Current Services'!$B$7:$F$36,'Table of Current Services'!$E$5,FALSE),VLOOKUP('C. Consumer Service Detail'!$F619,'Table of Current Services'!$B$7:$F$36,'Table of Current Services'!$D$5,FALSE)))</f>
        <v/>
      </c>
      <c r="I619" s="157"/>
      <c r="J619" s="146" t="str">
        <f t="shared" si="15"/>
        <v/>
      </c>
      <c r="K619" s="138" t="str">
        <f>IF('C. Consumer Service Detail'!$F619="","",IF('C. Consumer Service Detail'!$F619="",VLOOKUP('C. Consumer Service Detail'!$F619,'Table of Current Services'!$B$7:$F$36,'Table of Current Services'!$E$5,FALSE),VLOOKUP('C. Consumer Service Detail'!$F619,'Table of Current Services'!$B$7:$F$36,'Table of Current Services'!$E$5,FALSE)))</f>
        <v/>
      </c>
      <c r="L619" s="130" t="str">
        <f>IF('C. Consumer Service Detail'!$F619="","",IF(VLOOKUP('C. Consumer Service Detail'!$F619,'Table of Current Services'!$B$7:$F$36,'Table of Current Services'!$F$5,)="cost","Yes","No"))</f>
        <v/>
      </c>
      <c r="M619" s="130" t="str">
        <f>IFERROR(IF('C. Consumer Service Detail'!$K619="No Match","No",VLOOKUP('C. Consumer Service Detail'!$C619,'B. Consumer Budget'!$E$11:$F$2010,2,FALSE)),"")</f>
        <v/>
      </c>
      <c r="P619" s="77"/>
      <c r="Q619" s="77"/>
    </row>
    <row r="620" spans="2:17" x14ac:dyDescent="0.25">
      <c r="B620" s="186">
        <f t="shared" si="16"/>
        <v>610</v>
      </c>
      <c r="C620" s="183" t="str">
        <f t="array" ref="C620">IF(OR('C. Consumer Service Detail'!$D620="",'C. Consumer Service Detail'!$E620=""),"",INDEX('B. Consumer Budget'!$E$11:$E$2010,MATCH(1,IF('B. Consumer Budget'!$C$11:$C$2010='C. Consumer Service Detail'!$D620,IF('B. Consumer Budget'!$D$11:$D$2010='C. Consumer Service Detail'!$E620,1)),0)))</f>
        <v/>
      </c>
      <c r="D620" s="171"/>
      <c r="E620" s="79"/>
      <c r="F620" s="100"/>
      <c r="G620" s="196"/>
      <c r="H620" s="175" t="str">
        <f>IF('C. Consumer Service Detail'!$F620="","",IF('C. Consumer Service Detail'!$F620="",VLOOKUP('C. Consumer Service Detail'!$F620,'Table of Current Services'!$B$7:$F$36,'Table of Current Services'!$E$5,FALSE),VLOOKUP('C. Consumer Service Detail'!$F620,'Table of Current Services'!$B$7:$F$36,'Table of Current Services'!$D$5,FALSE)))</f>
        <v/>
      </c>
      <c r="I620" s="156"/>
      <c r="J620" s="146" t="str">
        <f t="shared" si="15"/>
        <v/>
      </c>
      <c r="K620" s="138" t="str">
        <f>IF('C. Consumer Service Detail'!$F620="","",IF('C. Consumer Service Detail'!$F620="",VLOOKUP('C. Consumer Service Detail'!$F620,'Table of Current Services'!$B$7:$F$36,'Table of Current Services'!$E$5,FALSE),VLOOKUP('C. Consumer Service Detail'!$F620,'Table of Current Services'!$B$7:$F$36,'Table of Current Services'!$E$5,FALSE)))</f>
        <v/>
      </c>
      <c r="L620" s="130" t="str">
        <f>IF('C. Consumer Service Detail'!$F620="","",IF(VLOOKUP('C. Consumer Service Detail'!$F620,'Table of Current Services'!$B$7:$F$36,'Table of Current Services'!$F$5,)="cost","Yes","No"))</f>
        <v/>
      </c>
      <c r="M620" s="130" t="str">
        <f>IFERROR(IF('C. Consumer Service Detail'!$K620="No Match","No",VLOOKUP('C. Consumer Service Detail'!$C620,'B. Consumer Budget'!$E$11:$F$2010,2,FALSE)),"")</f>
        <v/>
      </c>
      <c r="P620" s="77"/>
      <c r="Q620" s="77"/>
    </row>
    <row r="621" spans="2:17" x14ac:dyDescent="0.25">
      <c r="B621" s="186">
        <f t="shared" si="16"/>
        <v>611</v>
      </c>
      <c r="C621" s="183" t="str">
        <f t="array" ref="C621">IF(OR('C. Consumer Service Detail'!$D621="",'C. Consumer Service Detail'!$E621=""),"",INDEX('B. Consumer Budget'!$E$11:$E$2010,MATCH(1,IF('B. Consumer Budget'!$C$11:$C$2010='C. Consumer Service Detail'!$D621,IF('B. Consumer Budget'!$D$11:$D$2010='C. Consumer Service Detail'!$E621,1)),0)))</f>
        <v/>
      </c>
      <c r="D621" s="170"/>
      <c r="E621" s="81"/>
      <c r="F621" s="101"/>
      <c r="G621" s="197"/>
      <c r="H621" s="175" t="str">
        <f>IF('C. Consumer Service Detail'!$F621="","",IF('C. Consumer Service Detail'!$F621="",VLOOKUP('C. Consumer Service Detail'!$F621,'Table of Current Services'!$B$7:$F$36,'Table of Current Services'!$E$5,FALSE),VLOOKUP('C. Consumer Service Detail'!$F621,'Table of Current Services'!$B$7:$F$36,'Table of Current Services'!$D$5,FALSE)))</f>
        <v/>
      </c>
      <c r="I621" s="157"/>
      <c r="J621" s="146" t="str">
        <f t="shared" si="15"/>
        <v/>
      </c>
      <c r="K621" s="138" t="str">
        <f>IF('C. Consumer Service Detail'!$F621="","",IF('C. Consumer Service Detail'!$F621="",VLOOKUP('C. Consumer Service Detail'!$F621,'Table of Current Services'!$B$7:$F$36,'Table of Current Services'!$E$5,FALSE),VLOOKUP('C. Consumer Service Detail'!$F621,'Table of Current Services'!$B$7:$F$36,'Table of Current Services'!$E$5,FALSE)))</f>
        <v/>
      </c>
      <c r="L621" s="130" t="str">
        <f>IF('C. Consumer Service Detail'!$F621="","",IF(VLOOKUP('C. Consumer Service Detail'!$F621,'Table of Current Services'!$B$7:$F$36,'Table of Current Services'!$F$5,)="cost","Yes","No"))</f>
        <v/>
      </c>
      <c r="M621" s="130" t="str">
        <f>IFERROR(IF('C. Consumer Service Detail'!$K621="No Match","No",VLOOKUP('C. Consumer Service Detail'!$C621,'B. Consumer Budget'!$E$11:$F$2010,2,FALSE)),"")</f>
        <v/>
      </c>
      <c r="P621" s="77"/>
      <c r="Q621" s="77"/>
    </row>
    <row r="622" spans="2:17" x14ac:dyDescent="0.25">
      <c r="B622" s="186">
        <f t="shared" si="16"/>
        <v>612</v>
      </c>
      <c r="C622" s="183" t="str">
        <f t="array" ref="C622">IF(OR('C. Consumer Service Detail'!$D622="",'C. Consumer Service Detail'!$E622=""),"",INDEX('B. Consumer Budget'!$E$11:$E$2010,MATCH(1,IF('B. Consumer Budget'!$C$11:$C$2010='C. Consumer Service Detail'!$D622,IF('B. Consumer Budget'!$D$11:$D$2010='C. Consumer Service Detail'!$E622,1)),0)))</f>
        <v/>
      </c>
      <c r="D622" s="171"/>
      <c r="E622" s="79"/>
      <c r="F622" s="100"/>
      <c r="G622" s="196"/>
      <c r="H622" s="175" t="str">
        <f>IF('C. Consumer Service Detail'!$F622="","",IF('C. Consumer Service Detail'!$F622="",VLOOKUP('C. Consumer Service Detail'!$F622,'Table of Current Services'!$B$7:$F$36,'Table of Current Services'!$E$5,FALSE),VLOOKUP('C. Consumer Service Detail'!$F622,'Table of Current Services'!$B$7:$F$36,'Table of Current Services'!$D$5,FALSE)))</f>
        <v/>
      </c>
      <c r="I622" s="156"/>
      <c r="J622" s="146" t="str">
        <f t="shared" si="15"/>
        <v/>
      </c>
      <c r="K622" s="138" t="str">
        <f>IF('C. Consumer Service Detail'!$F622="","",IF('C. Consumer Service Detail'!$F622="",VLOOKUP('C. Consumer Service Detail'!$F622,'Table of Current Services'!$B$7:$F$36,'Table of Current Services'!$E$5,FALSE),VLOOKUP('C. Consumer Service Detail'!$F622,'Table of Current Services'!$B$7:$F$36,'Table of Current Services'!$E$5,FALSE)))</f>
        <v/>
      </c>
      <c r="L622" s="130" t="str">
        <f>IF('C. Consumer Service Detail'!$F622="","",IF(VLOOKUP('C. Consumer Service Detail'!$F622,'Table of Current Services'!$B$7:$F$36,'Table of Current Services'!$F$5,)="cost","Yes","No"))</f>
        <v/>
      </c>
      <c r="M622" s="130" t="str">
        <f>IFERROR(IF('C. Consumer Service Detail'!$K622="No Match","No",VLOOKUP('C. Consumer Service Detail'!$C622,'B. Consumer Budget'!$E$11:$F$2010,2,FALSE)),"")</f>
        <v/>
      </c>
      <c r="P622" s="77"/>
      <c r="Q622" s="77"/>
    </row>
    <row r="623" spans="2:17" x14ac:dyDescent="0.25">
      <c r="B623" s="186">
        <f t="shared" si="16"/>
        <v>613</v>
      </c>
      <c r="C623" s="183" t="str">
        <f t="array" ref="C623">IF(OR('C. Consumer Service Detail'!$D623="",'C. Consumer Service Detail'!$E623=""),"",INDEX('B. Consumer Budget'!$E$11:$E$2010,MATCH(1,IF('B. Consumer Budget'!$C$11:$C$2010='C. Consumer Service Detail'!$D623,IF('B. Consumer Budget'!$D$11:$D$2010='C. Consumer Service Detail'!$E623,1)),0)))</f>
        <v/>
      </c>
      <c r="D623" s="170"/>
      <c r="E623" s="81"/>
      <c r="F623" s="101"/>
      <c r="G623" s="197"/>
      <c r="H623" s="175" t="str">
        <f>IF('C. Consumer Service Detail'!$F623="","",IF('C. Consumer Service Detail'!$F623="",VLOOKUP('C. Consumer Service Detail'!$F623,'Table of Current Services'!$B$7:$F$36,'Table of Current Services'!$E$5,FALSE),VLOOKUP('C. Consumer Service Detail'!$F623,'Table of Current Services'!$B$7:$F$36,'Table of Current Services'!$D$5,FALSE)))</f>
        <v/>
      </c>
      <c r="I623" s="157"/>
      <c r="J623" s="146" t="str">
        <f t="shared" si="15"/>
        <v/>
      </c>
      <c r="K623" s="138" t="str">
        <f>IF('C. Consumer Service Detail'!$F623="","",IF('C. Consumer Service Detail'!$F623="",VLOOKUP('C. Consumer Service Detail'!$F623,'Table of Current Services'!$B$7:$F$36,'Table of Current Services'!$E$5,FALSE),VLOOKUP('C. Consumer Service Detail'!$F623,'Table of Current Services'!$B$7:$F$36,'Table of Current Services'!$E$5,FALSE)))</f>
        <v/>
      </c>
      <c r="L623" s="130" t="str">
        <f>IF('C. Consumer Service Detail'!$F623="","",IF(VLOOKUP('C. Consumer Service Detail'!$F623,'Table of Current Services'!$B$7:$F$36,'Table of Current Services'!$F$5,)="cost","Yes","No"))</f>
        <v/>
      </c>
      <c r="M623" s="130" t="str">
        <f>IFERROR(IF('C. Consumer Service Detail'!$K623="No Match","No",VLOOKUP('C. Consumer Service Detail'!$C623,'B. Consumer Budget'!$E$11:$F$2010,2,FALSE)),"")</f>
        <v/>
      </c>
      <c r="P623" s="77"/>
      <c r="Q623" s="77"/>
    </row>
    <row r="624" spans="2:17" x14ac:dyDescent="0.25">
      <c r="B624" s="186">
        <f t="shared" si="16"/>
        <v>614</v>
      </c>
      <c r="C624" s="183" t="str">
        <f t="array" ref="C624">IF(OR('C. Consumer Service Detail'!$D624="",'C. Consumer Service Detail'!$E624=""),"",INDEX('B. Consumer Budget'!$E$11:$E$2010,MATCH(1,IF('B. Consumer Budget'!$C$11:$C$2010='C. Consumer Service Detail'!$D624,IF('B. Consumer Budget'!$D$11:$D$2010='C. Consumer Service Detail'!$E624,1)),0)))</f>
        <v/>
      </c>
      <c r="D624" s="171"/>
      <c r="E624" s="79"/>
      <c r="F624" s="100"/>
      <c r="G624" s="196"/>
      <c r="H624" s="175" t="str">
        <f>IF('C. Consumer Service Detail'!$F624="","",IF('C. Consumer Service Detail'!$F624="",VLOOKUP('C. Consumer Service Detail'!$F624,'Table of Current Services'!$B$7:$F$36,'Table of Current Services'!$E$5,FALSE),VLOOKUP('C. Consumer Service Detail'!$F624,'Table of Current Services'!$B$7:$F$36,'Table of Current Services'!$D$5,FALSE)))</f>
        <v/>
      </c>
      <c r="I624" s="156"/>
      <c r="J624" s="146" t="str">
        <f t="shared" si="15"/>
        <v/>
      </c>
      <c r="K624" s="138" t="str">
        <f>IF('C. Consumer Service Detail'!$F624="","",IF('C. Consumer Service Detail'!$F624="",VLOOKUP('C. Consumer Service Detail'!$F624,'Table of Current Services'!$B$7:$F$36,'Table of Current Services'!$E$5,FALSE),VLOOKUP('C. Consumer Service Detail'!$F624,'Table of Current Services'!$B$7:$F$36,'Table of Current Services'!$E$5,FALSE)))</f>
        <v/>
      </c>
      <c r="L624" s="130" t="str">
        <f>IF('C. Consumer Service Detail'!$F624="","",IF(VLOOKUP('C. Consumer Service Detail'!$F624,'Table of Current Services'!$B$7:$F$36,'Table of Current Services'!$F$5,)="cost","Yes","No"))</f>
        <v/>
      </c>
      <c r="M624" s="130" t="str">
        <f>IFERROR(IF('C. Consumer Service Detail'!$K624="No Match","No",VLOOKUP('C. Consumer Service Detail'!$C624,'B. Consumer Budget'!$E$11:$F$2010,2,FALSE)),"")</f>
        <v/>
      </c>
      <c r="P624" s="77"/>
      <c r="Q624" s="77"/>
    </row>
    <row r="625" spans="2:17" x14ac:dyDescent="0.25">
      <c r="B625" s="186">
        <f t="shared" si="16"/>
        <v>615</v>
      </c>
      <c r="C625" s="183" t="str">
        <f t="array" ref="C625">IF(OR('C. Consumer Service Detail'!$D625="",'C. Consumer Service Detail'!$E625=""),"",INDEX('B. Consumer Budget'!$E$11:$E$2010,MATCH(1,IF('B. Consumer Budget'!$C$11:$C$2010='C. Consumer Service Detail'!$D625,IF('B. Consumer Budget'!$D$11:$D$2010='C. Consumer Service Detail'!$E625,1)),0)))</f>
        <v/>
      </c>
      <c r="D625" s="170"/>
      <c r="E625" s="81"/>
      <c r="F625" s="101"/>
      <c r="G625" s="197"/>
      <c r="H625" s="175" t="str">
        <f>IF('C. Consumer Service Detail'!$F625="","",IF('C. Consumer Service Detail'!$F625="",VLOOKUP('C. Consumer Service Detail'!$F625,'Table of Current Services'!$B$7:$F$36,'Table of Current Services'!$E$5,FALSE),VLOOKUP('C. Consumer Service Detail'!$F625,'Table of Current Services'!$B$7:$F$36,'Table of Current Services'!$D$5,FALSE)))</f>
        <v/>
      </c>
      <c r="I625" s="157"/>
      <c r="J625" s="146" t="str">
        <f t="shared" si="15"/>
        <v/>
      </c>
      <c r="K625" s="138" t="str">
        <f>IF('C. Consumer Service Detail'!$F625="","",IF('C. Consumer Service Detail'!$F625="",VLOOKUP('C. Consumer Service Detail'!$F625,'Table of Current Services'!$B$7:$F$36,'Table of Current Services'!$E$5,FALSE),VLOOKUP('C. Consumer Service Detail'!$F625,'Table of Current Services'!$B$7:$F$36,'Table of Current Services'!$E$5,FALSE)))</f>
        <v/>
      </c>
      <c r="L625" s="130" t="str">
        <f>IF('C. Consumer Service Detail'!$F625="","",IF(VLOOKUP('C. Consumer Service Detail'!$F625,'Table of Current Services'!$B$7:$F$36,'Table of Current Services'!$F$5,)="cost","Yes","No"))</f>
        <v/>
      </c>
      <c r="M625" s="130" t="str">
        <f>IFERROR(IF('C. Consumer Service Detail'!$K625="No Match","No",VLOOKUP('C. Consumer Service Detail'!$C625,'B. Consumer Budget'!$E$11:$F$2010,2,FALSE)),"")</f>
        <v/>
      </c>
      <c r="P625" s="77"/>
      <c r="Q625" s="77"/>
    </row>
    <row r="626" spans="2:17" x14ac:dyDescent="0.25">
      <c r="B626" s="186">
        <f t="shared" si="16"/>
        <v>616</v>
      </c>
      <c r="C626" s="183" t="str">
        <f t="array" ref="C626">IF(OR('C. Consumer Service Detail'!$D626="",'C. Consumer Service Detail'!$E626=""),"",INDEX('B. Consumer Budget'!$E$11:$E$2010,MATCH(1,IF('B. Consumer Budget'!$C$11:$C$2010='C. Consumer Service Detail'!$D626,IF('B. Consumer Budget'!$D$11:$D$2010='C. Consumer Service Detail'!$E626,1)),0)))</f>
        <v/>
      </c>
      <c r="D626" s="171"/>
      <c r="E626" s="79"/>
      <c r="F626" s="100"/>
      <c r="G626" s="196"/>
      <c r="H626" s="175" t="str">
        <f>IF('C. Consumer Service Detail'!$F626="","",IF('C. Consumer Service Detail'!$F626="",VLOOKUP('C. Consumer Service Detail'!$F626,'Table of Current Services'!$B$7:$F$36,'Table of Current Services'!$E$5,FALSE),VLOOKUP('C. Consumer Service Detail'!$F626,'Table of Current Services'!$B$7:$F$36,'Table of Current Services'!$D$5,FALSE)))</f>
        <v/>
      </c>
      <c r="I626" s="156"/>
      <c r="J626" s="146" t="str">
        <f t="shared" si="15"/>
        <v/>
      </c>
      <c r="K626" s="138" t="str">
        <f>IF('C. Consumer Service Detail'!$F626="","",IF('C. Consumer Service Detail'!$F626="",VLOOKUP('C. Consumer Service Detail'!$F626,'Table of Current Services'!$B$7:$F$36,'Table of Current Services'!$E$5,FALSE),VLOOKUP('C. Consumer Service Detail'!$F626,'Table of Current Services'!$B$7:$F$36,'Table of Current Services'!$E$5,FALSE)))</f>
        <v/>
      </c>
      <c r="L626" s="130" t="str">
        <f>IF('C. Consumer Service Detail'!$F626="","",IF(VLOOKUP('C. Consumer Service Detail'!$F626,'Table of Current Services'!$B$7:$F$36,'Table of Current Services'!$F$5,)="cost","Yes","No"))</f>
        <v/>
      </c>
      <c r="M626" s="130" t="str">
        <f>IFERROR(IF('C. Consumer Service Detail'!$K626="No Match","No",VLOOKUP('C. Consumer Service Detail'!$C626,'B. Consumer Budget'!$E$11:$F$2010,2,FALSE)),"")</f>
        <v/>
      </c>
      <c r="P626" s="77"/>
      <c r="Q626" s="77"/>
    </row>
    <row r="627" spans="2:17" x14ac:dyDescent="0.25">
      <c r="B627" s="186">
        <f t="shared" si="16"/>
        <v>617</v>
      </c>
      <c r="C627" s="183" t="str">
        <f t="array" ref="C627">IF(OR('C. Consumer Service Detail'!$D627="",'C. Consumer Service Detail'!$E627=""),"",INDEX('B. Consumer Budget'!$E$11:$E$2010,MATCH(1,IF('B. Consumer Budget'!$C$11:$C$2010='C. Consumer Service Detail'!$D627,IF('B. Consumer Budget'!$D$11:$D$2010='C. Consumer Service Detail'!$E627,1)),0)))</f>
        <v/>
      </c>
      <c r="D627" s="170"/>
      <c r="E627" s="81"/>
      <c r="F627" s="101"/>
      <c r="G627" s="197"/>
      <c r="H627" s="175" t="str">
        <f>IF('C. Consumer Service Detail'!$F627="","",IF('C. Consumer Service Detail'!$F627="",VLOOKUP('C. Consumer Service Detail'!$F627,'Table of Current Services'!$B$7:$F$36,'Table of Current Services'!$E$5,FALSE),VLOOKUP('C. Consumer Service Detail'!$F627,'Table of Current Services'!$B$7:$F$36,'Table of Current Services'!$D$5,FALSE)))</f>
        <v/>
      </c>
      <c r="I627" s="157"/>
      <c r="J627" s="146" t="str">
        <f t="shared" si="15"/>
        <v/>
      </c>
      <c r="K627" s="138" t="str">
        <f>IF('C. Consumer Service Detail'!$F627="","",IF('C. Consumer Service Detail'!$F627="",VLOOKUP('C. Consumer Service Detail'!$F627,'Table of Current Services'!$B$7:$F$36,'Table of Current Services'!$E$5,FALSE),VLOOKUP('C. Consumer Service Detail'!$F627,'Table of Current Services'!$B$7:$F$36,'Table of Current Services'!$E$5,FALSE)))</f>
        <v/>
      </c>
      <c r="L627" s="130" t="str">
        <f>IF('C. Consumer Service Detail'!$F627="","",IF(VLOOKUP('C. Consumer Service Detail'!$F627,'Table of Current Services'!$B$7:$F$36,'Table of Current Services'!$F$5,)="cost","Yes","No"))</f>
        <v/>
      </c>
      <c r="M627" s="130" t="str">
        <f>IFERROR(IF('C. Consumer Service Detail'!$K627="No Match","No",VLOOKUP('C. Consumer Service Detail'!$C627,'B. Consumer Budget'!$E$11:$F$2010,2,FALSE)),"")</f>
        <v/>
      </c>
      <c r="P627" s="77"/>
      <c r="Q627" s="77"/>
    </row>
    <row r="628" spans="2:17" x14ac:dyDescent="0.25">
      <c r="B628" s="186">
        <f t="shared" si="16"/>
        <v>618</v>
      </c>
      <c r="C628" s="183" t="str">
        <f t="array" ref="C628">IF(OR('C. Consumer Service Detail'!$D628="",'C. Consumer Service Detail'!$E628=""),"",INDEX('B. Consumer Budget'!$E$11:$E$2010,MATCH(1,IF('B. Consumer Budget'!$C$11:$C$2010='C. Consumer Service Detail'!$D628,IF('B. Consumer Budget'!$D$11:$D$2010='C. Consumer Service Detail'!$E628,1)),0)))</f>
        <v/>
      </c>
      <c r="D628" s="171"/>
      <c r="E628" s="79"/>
      <c r="F628" s="100"/>
      <c r="G628" s="196"/>
      <c r="H628" s="175" t="str">
        <f>IF('C. Consumer Service Detail'!$F628="","",IF('C. Consumer Service Detail'!$F628="",VLOOKUP('C. Consumer Service Detail'!$F628,'Table of Current Services'!$B$7:$F$36,'Table of Current Services'!$E$5,FALSE),VLOOKUP('C. Consumer Service Detail'!$F628,'Table of Current Services'!$B$7:$F$36,'Table of Current Services'!$D$5,FALSE)))</f>
        <v/>
      </c>
      <c r="I628" s="156"/>
      <c r="J628" s="146" t="str">
        <f t="shared" si="15"/>
        <v/>
      </c>
      <c r="K628" s="138" t="str">
        <f>IF('C. Consumer Service Detail'!$F628="","",IF('C. Consumer Service Detail'!$F628="",VLOOKUP('C. Consumer Service Detail'!$F628,'Table of Current Services'!$B$7:$F$36,'Table of Current Services'!$E$5,FALSE),VLOOKUP('C. Consumer Service Detail'!$F628,'Table of Current Services'!$B$7:$F$36,'Table of Current Services'!$E$5,FALSE)))</f>
        <v/>
      </c>
      <c r="L628" s="130" t="str">
        <f>IF('C. Consumer Service Detail'!$F628="","",IF(VLOOKUP('C. Consumer Service Detail'!$F628,'Table of Current Services'!$B$7:$F$36,'Table of Current Services'!$F$5,)="cost","Yes","No"))</f>
        <v/>
      </c>
      <c r="M628" s="130" t="str">
        <f>IFERROR(IF('C. Consumer Service Detail'!$K628="No Match","No",VLOOKUP('C. Consumer Service Detail'!$C628,'B. Consumer Budget'!$E$11:$F$2010,2,FALSE)),"")</f>
        <v/>
      </c>
      <c r="P628" s="77"/>
      <c r="Q628" s="77"/>
    </row>
    <row r="629" spans="2:17" x14ac:dyDescent="0.25">
      <c r="B629" s="186">
        <f t="shared" si="16"/>
        <v>619</v>
      </c>
      <c r="C629" s="183" t="str">
        <f t="array" ref="C629">IF(OR('C. Consumer Service Detail'!$D629="",'C. Consumer Service Detail'!$E629=""),"",INDEX('B. Consumer Budget'!$E$11:$E$2010,MATCH(1,IF('B. Consumer Budget'!$C$11:$C$2010='C. Consumer Service Detail'!$D629,IF('B. Consumer Budget'!$D$11:$D$2010='C. Consumer Service Detail'!$E629,1)),0)))</f>
        <v/>
      </c>
      <c r="D629" s="170"/>
      <c r="E629" s="81"/>
      <c r="F629" s="101"/>
      <c r="G629" s="197"/>
      <c r="H629" s="175" t="str">
        <f>IF('C. Consumer Service Detail'!$F629="","",IF('C. Consumer Service Detail'!$F629="",VLOOKUP('C. Consumer Service Detail'!$F629,'Table of Current Services'!$B$7:$F$36,'Table of Current Services'!$E$5,FALSE),VLOOKUP('C. Consumer Service Detail'!$F629,'Table of Current Services'!$B$7:$F$36,'Table of Current Services'!$D$5,FALSE)))</f>
        <v/>
      </c>
      <c r="I629" s="157"/>
      <c r="J629" s="146" t="str">
        <f t="shared" si="15"/>
        <v/>
      </c>
      <c r="K629" s="138" t="str">
        <f>IF('C. Consumer Service Detail'!$F629="","",IF('C. Consumer Service Detail'!$F629="",VLOOKUP('C. Consumer Service Detail'!$F629,'Table of Current Services'!$B$7:$F$36,'Table of Current Services'!$E$5,FALSE),VLOOKUP('C. Consumer Service Detail'!$F629,'Table of Current Services'!$B$7:$F$36,'Table of Current Services'!$E$5,FALSE)))</f>
        <v/>
      </c>
      <c r="L629" s="130" t="str">
        <f>IF('C. Consumer Service Detail'!$F629="","",IF(VLOOKUP('C. Consumer Service Detail'!$F629,'Table of Current Services'!$B$7:$F$36,'Table of Current Services'!$F$5,)="cost","Yes","No"))</f>
        <v/>
      </c>
      <c r="M629" s="130" t="str">
        <f>IFERROR(IF('C. Consumer Service Detail'!$K629="No Match","No",VLOOKUP('C. Consumer Service Detail'!$C629,'B. Consumer Budget'!$E$11:$F$2010,2,FALSE)),"")</f>
        <v/>
      </c>
      <c r="P629" s="77"/>
      <c r="Q629" s="77"/>
    </row>
    <row r="630" spans="2:17" x14ac:dyDescent="0.25">
      <c r="B630" s="186">
        <f t="shared" si="16"/>
        <v>620</v>
      </c>
      <c r="C630" s="183" t="str">
        <f t="array" ref="C630">IF(OR('C. Consumer Service Detail'!$D630="",'C. Consumer Service Detail'!$E630=""),"",INDEX('B. Consumer Budget'!$E$11:$E$2010,MATCH(1,IF('B. Consumer Budget'!$C$11:$C$2010='C. Consumer Service Detail'!$D630,IF('B. Consumer Budget'!$D$11:$D$2010='C. Consumer Service Detail'!$E630,1)),0)))</f>
        <v/>
      </c>
      <c r="D630" s="171"/>
      <c r="E630" s="79"/>
      <c r="F630" s="100"/>
      <c r="G630" s="196"/>
      <c r="H630" s="175" t="str">
        <f>IF('C. Consumer Service Detail'!$F630="","",IF('C. Consumer Service Detail'!$F630="",VLOOKUP('C. Consumer Service Detail'!$F630,'Table of Current Services'!$B$7:$F$36,'Table of Current Services'!$E$5,FALSE),VLOOKUP('C. Consumer Service Detail'!$F630,'Table of Current Services'!$B$7:$F$36,'Table of Current Services'!$D$5,FALSE)))</f>
        <v/>
      </c>
      <c r="I630" s="156"/>
      <c r="J630" s="146" t="str">
        <f t="shared" si="15"/>
        <v/>
      </c>
      <c r="K630" s="138" t="str">
        <f>IF('C. Consumer Service Detail'!$F630="","",IF('C. Consumer Service Detail'!$F630="",VLOOKUP('C. Consumer Service Detail'!$F630,'Table of Current Services'!$B$7:$F$36,'Table of Current Services'!$E$5,FALSE),VLOOKUP('C. Consumer Service Detail'!$F630,'Table of Current Services'!$B$7:$F$36,'Table of Current Services'!$E$5,FALSE)))</f>
        <v/>
      </c>
      <c r="L630" s="130" t="str">
        <f>IF('C. Consumer Service Detail'!$F630="","",IF(VLOOKUP('C. Consumer Service Detail'!$F630,'Table of Current Services'!$B$7:$F$36,'Table of Current Services'!$F$5,)="cost","Yes","No"))</f>
        <v/>
      </c>
      <c r="M630" s="130" t="str">
        <f>IFERROR(IF('C. Consumer Service Detail'!$K630="No Match","No",VLOOKUP('C. Consumer Service Detail'!$C630,'B. Consumer Budget'!$E$11:$F$2010,2,FALSE)),"")</f>
        <v/>
      </c>
      <c r="P630" s="77"/>
      <c r="Q630" s="77"/>
    </row>
    <row r="631" spans="2:17" x14ac:dyDescent="0.25">
      <c r="B631" s="186">
        <f t="shared" si="16"/>
        <v>621</v>
      </c>
      <c r="C631" s="183" t="str">
        <f t="array" ref="C631">IF(OR('C. Consumer Service Detail'!$D631="",'C. Consumer Service Detail'!$E631=""),"",INDEX('B. Consumer Budget'!$E$11:$E$2010,MATCH(1,IF('B. Consumer Budget'!$C$11:$C$2010='C. Consumer Service Detail'!$D631,IF('B. Consumer Budget'!$D$11:$D$2010='C. Consumer Service Detail'!$E631,1)),0)))</f>
        <v/>
      </c>
      <c r="D631" s="170"/>
      <c r="E631" s="81"/>
      <c r="F631" s="101"/>
      <c r="G631" s="197"/>
      <c r="H631" s="175" t="str">
        <f>IF('C. Consumer Service Detail'!$F631="","",IF('C. Consumer Service Detail'!$F631="",VLOOKUP('C. Consumer Service Detail'!$F631,'Table of Current Services'!$B$7:$F$36,'Table of Current Services'!$E$5,FALSE),VLOOKUP('C. Consumer Service Detail'!$F631,'Table of Current Services'!$B$7:$F$36,'Table of Current Services'!$D$5,FALSE)))</f>
        <v/>
      </c>
      <c r="I631" s="157"/>
      <c r="J631" s="146" t="str">
        <f t="shared" si="15"/>
        <v/>
      </c>
      <c r="K631" s="138" t="str">
        <f>IF('C. Consumer Service Detail'!$F631="","",IF('C. Consumer Service Detail'!$F631="",VLOOKUP('C. Consumer Service Detail'!$F631,'Table of Current Services'!$B$7:$F$36,'Table of Current Services'!$E$5,FALSE),VLOOKUP('C. Consumer Service Detail'!$F631,'Table of Current Services'!$B$7:$F$36,'Table of Current Services'!$E$5,FALSE)))</f>
        <v/>
      </c>
      <c r="L631" s="130" t="str">
        <f>IF('C. Consumer Service Detail'!$F631="","",IF(VLOOKUP('C. Consumer Service Detail'!$F631,'Table of Current Services'!$B$7:$F$36,'Table of Current Services'!$F$5,)="cost","Yes","No"))</f>
        <v/>
      </c>
      <c r="M631" s="130" t="str">
        <f>IFERROR(IF('C. Consumer Service Detail'!$K631="No Match","No",VLOOKUP('C. Consumer Service Detail'!$C631,'B. Consumer Budget'!$E$11:$F$2010,2,FALSE)),"")</f>
        <v/>
      </c>
      <c r="P631" s="77"/>
      <c r="Q631" s="77"/>
    </row>
    <row r="632" spans="2:17" x14ac:dyDescent="0.25">
      <c r="B632" s="186">
        <f t="shared" si="16"/>
        <v>622</v>
      </c>
      <c r="C632" s="183" t="str">
        <f t="array" ref="C632">IF(OR('C. Consumer Service Detail'!$D632="",'C. Consumer Service Detail'!$E632=""),"",INDEX('B. Consumer Budget'!$E$11:$E$2010,MATCH(1,IF('B. Consumer Budget'!$C$11:$C$2010='C. Consumer Service Detail'!$D632,IF('B. Consumer Budget'!$D$11:$D$2010='C. Consumer Service Detail'!$E632,1)),0)))</f>
        <v/>
      </c>
      <c r="D632" s="171"/>
      <c r="E632" s="79"/>
      <c r="F632" s="100"/>
      <c r="G632" s="196"/>
      <c r="H632" s="175" t="str">
        <f>IF('C. Consumer Service Detail'!$F632="","",IF('C. Consumer Service Detail'!$F632="",VLOOKUP('C. Consumer Service Detail'!$F632,'Table of Current Services'!$B$7:$F$36,'Table of Current Services'!$E$5,FALSE),VLOOKUP('C. Consumer Service Detail'!$F632,'Table of Current Services'!$B$7:$F$36,'Table of Current Services'!$D$5,FALSE)))</f>
        <v/>
      </c>
      <c r="I632" s="156"/>
      <c r="J632" s="146" t="str">
        <f t="shared" si="15"/>
        <v/>
      </c>
      <c r="K632" s="138" t="str">
        <f>IF('C. Consumer Service Detail'!$F632="","",IF('C. Consumer Service Detail'!$F632="",VLOOKUP('C. Consumer Service Detail'!$F632,'Table of Current Services'!$B$7:$F$36,'Table of Current Services'!$E$5,FALSE),VLOOKUP('C. Consumer Service Detail'!$F632,'Table of Current Services'!$B$7:$F$36,'Table of Current Services'!$E$5,FALSE)))</f>
        <v/>
      </c>
      <c r="L632" s="130" t="str">
        <f>IF('C. Consumer Service Detail'!$F632="","",IF(VLOOKUP('C. Consumer Service Detail'!$F632,'Table of Current Services'!$B$7:$F$36,'Table of Current Services'!$F$5,)="cost","Yes","No"))</f>
        <v/>
      </c>
      <c r="M632" s="130" t="str">
        <f>IFERROR(IF('C. Consumer Service Detail'!$K632="No Match","No",VLOOKUP('C. Consumer Service Detail'!$C632,'B. Consumer Budget'!$E$11:$F$2010,2,FALSE)),"")</f>
        <v/>
      </c>
      <c r="P632" s="77"/>
      <c r="Q632" s="77"/>
    </row>
    <row r="633" spans="2:17" x14ac:dyDescent="0.25">
      <c r="B633" s="186">
        <f t="shared" si="16"/>
        <v>623</v>
      </c>
      <c r="C633" s="183" t="str">
        <f t="array" ref="C633">IF(OR('C. Consumer Service Detail'!$D633="",'C. Consumer Service Detail'!$E633=""),"",INDEX('B. Consumer Budget'!$E$11:$E$2010,MATCH(1,IF('B. Consumer Budget'!$C$11:$C$2010='C. Consumer Service Detail'!$D633,IF('B. Consumer Budget'!$D$11:$D$2010='C. Consumer Service Detail'!$E633,1)),0)))</f>
        <v/>
      </c>
      <c r="D633" s="170"/>
      <c r="E633" s="81"/>
      <c r="F633" s="101"/>
      <c r="G633" s="197"/>
      <c r="H633" s="175" t="str">
        <f>IF('C. Consumer Service Detail'!$F633="","",IF('C. Consumer Service Detail'!$F633="",VLOOKUP('C. Consumer Service Detail'!$F633,'Table of Current Services'!$B$7:$F$36,'Table of Current Services'!$E$5,FALSE),VLOOKUP('C. Consumer Service Detail'!$F633,'Table of Current Services'!$B$7:$F$36,'Table of Current Services'!$D$5,FALSE)))</f>
        <v/>
      </c>
      <c r="I633" s="157"/>
      <c r="J633" s="146" t="str">
        <f t="shared" si="15"/>
        <v/>
      </c>
      <c r="K633" s="138" t="str">
        <f>IF('C. Consumer Service Detail'!$F633="","",IF('C. Consumer Service Detail'!$F633="",VLOOKUP('C. Consumer Service Detail'!$F633,'Table of Current Services'!$B$7:$F$36,'Table of Current Services'!$E$5,FALSE),VLOOKUP('C. Consumer Service Detail'!$F633,'Table of Current Services'!$B$7:$F$36,'Table of Current Services'!$E$5,FALSE)))</f>
        <v/>
      </c>
      <c r="L633" s="130" t="str">
        <f>IF('C. Consumer Service Detail'!$F633="","",IF(VLOOKUP('C. Consumer Service Detail'!$F633,'Table of Current Services'!$B$7:$F$36,'Table of Current Services'!$F$5,)="cost","Yes","No"))</f>
        <v/>
      </c>
      <c r="M633" s="130" t="str">
        <f>IFERROR(IF('C. Consumer Service Detail'!$K633="No Match","No",VLOOKUP('C. Consumer Service Detail'!$C633,'B. Consumer Budget'!$E$11:$F$2010,2,FALSE)),"")</f>
        <v/>
      </c>
      <c r="P633" s="77"/>
      <c r="Q633" s="77"/>
    </row>
    <row r="634" spans="2:17" x14ac:dyDescent="0.25">
      <c r="B634" s="186">
        <f t="shared" si="16"/>
        <v>624</v>
      </c>
      <c r="C634" s="183" t="str">
        <f t="array" ref="C634">IF(OR('C. Consumer Service Detail'!$D634="",'C. Consumer Service Detail'!$E634=""),"",INDEX('B. Consumer Budget'!$E$11:$E$2010,MATCH(1,IF('B. Consumer Budget'!$C$11:$C$2010='C. Consumer Service Detail'!$D634,IF('B. Consumer Budget'!$D$11:$D$2010='C. Consumer Service Detail'!$E634,1)),0)))</f>
        <v/>
      </c>
      <c r="D634" s="171"/>
      <c r="E634" s="79"/>
      <c r="F634" s="100"/>
      <c r="G634" s="196"/>
      <c r="H634" s="175" t="str">
        <f>IF('C. Consumer Service Detail'!$F634="","",IF('C. Consumer Service Detail'!$F634="",VLOOKUP('C. Consumer Service Detail'!$F634,'Table of Current Services'!$B$7:$F$36,'Table of Current Services'!$E$5,FALSE),VLOOKUP('C. Consumer Service Detail'!$F634,'Table of Current Services'!$B$7:$F$36,'Table of Current Services'!$D$5,FALSE)))</f>
        <v/>
      </c>
      <c r="I634" s="156"/>
      <c r="J634" s="146" t="str">
        <f t="shared" si="15"/>
        <v/>
      </c>
      <c r="K634" s="138" t="str">
        <f>IF('C. Consumer Service Detail'!$F634="","",IF('C. Consumer Service Detail'!$F634="",VLOOKUP('C. Consumer Service Detail'!$F634,'Table of Current Services'!$B$7:$F$36,'Table of Current Services'!$E$5,FALSE),VLOOKUP('C. Consumer Service Detail'!$F634,'Table of Current Services'!$B$7:$F$36,'Table of Current Services'!$E$5,FALSE)))</f>
        <v/>
      </c>
      <c r="L634" s="130" t="str">
        <f>IF('C. Consumer Service Detail'!$F634="","",IF(VLOOKUP('C. Consumer Service Detail'!$F634,'Table of Current Services'!$B$7:$F$36,'Table of Current Services'!$F$5,)="cost","Yes","No"))</f>
        <v/>
      </c>
      <c r="M634" s="130" t="str">
        <f>IFERROR(IF('C. Consumer Service Detail'!$K634="No Match","No",VLOOKUP('C. Consumer Service Detail'!$C634,'B. Consumer Budget'!$E$11:$F$2010,2,FALSE)),"")</f>
        <v/>
      </c>
      <c r="P634" s="77"/>
      <c r="Q634" s="77"/>
    </row>
    <row r="635" spans="2:17" x14ac:dyDescent="0.25">
      <c r="B635" s="186">
        <f t="shared" si="16"/>
        <v>625</v>
      </c>
      <c r="C635" s="183" t="str">
        <f t="array" ref="C635">IF(OR('C. Consumer Service Detail'!$D635="",'C. Consumer Service Detail'!$E635=""),"",INDEX('B. Consumer Budget'!$E$11:$E$2010,MATCH(1,IF('B. Consumer Budget'!$C$11:$C$2010='C. Consumer Service Detail'!$D635,IF('B. Consumer Budget'!$D$11:$D$2010='C. Consumer Service Detail'!$E635,1)),0)))</f>
        <v/>
      </c>
      <c r="D635" s="170"/>
      <c r="E635" s="81"/>
      <c r="F635" s="101"/>
      <c r="G635" s="197"/>
      <c r="H635" s="175" t="str">
        <f>IF('C. Consumer Service Detail'!$F635="","",IF('C. Consumer Service Detail'!$F635="",VLOOKUP('C. Consumer Service Detail'!$F635,'Table of Current Services'!$B$7:$F$36,'Table of Current Services'!$E$5,FALSE),VLOOKUP('C. Consumer Service Detail'!$F635,'Table of Current Services'!$B$7:$F$36,'Table of Current Services'!$D$5,FALSE)))</f>
        <v/>
      </c>
      <c r="I635" s="157"/>
      <c r="J635" s="146" t="str">
        <f t="shared" si="15"/>
        <v/>
      </c>
      <c r="K635" s="138" t="str">
        <f>IF('C. Consumer Service Detail'!$F635="","",IF('C. Consumer Service Detail'!$F635="",VLOOKUP('C. Consumer Service Detail'!$F635,'Table of Current Services'!$B$7:$F$36,'Table of Current Services'!$E$5,FALSE),VLOOKUP('C. Consumer Service Detail'!$F635,'Table of Current Services'!$B$7:$F$36,'Table of Current Services'!$E$5,FALSE)))</f>
        <v/>
      </c>
      <c r="L635" s="130" t="str">
        <f>IF('C. Consumer Service Detail'!$F635="","",IF(VLOOKUP('C. Consumer Service Detail'!$F635,'Table of Current Services'!$B$7:$F$36,'Table of Current Services'!$F$5,)="cost","Yes","No"))</f>
        <v/>
      </c>
      <c r="M635" s="130" t="str">
        <f>IFERROR(IF('C. Consumer Service Detail'!$K635="No Match","No",VLOOKUP('C. Consumer Service Detail'!$C635,'B. Consumer Budget'!$E$11:$F$2010,2,FALSE)),"")</f>
        <v/>
      </c>
      <c r="P635" s="77"/>
      <c r="Q635" s="77"/>
    </row>
    <row r="636" spans="2:17" x14ac:dyDescent="0.25">
      <c r="B636" s="186">
        <f t="shared" si="16"/>
        <v>626</v>
      </c>
      <c r="C636" s="183" t="str">
        <f t="array" ref="C636">IF(OR('C. Consumer Service Detail'!$D636="",'C. Consumer Service Detail'!$E636=""),"",INDEX('B. Consumer Budget'!$E$11:$E$2010,MATCH(1,IF('B. Consumer Budget'!$C$11:$C$2010='C. Consumer Service Detail'!$D636,IF('B. Consumer Budget'!$D$11:$D$2010='C. Consumer Service Detail'!$E636,1)),0)))</f>
        <v/>
      </c>
      <c r="D636" s="171"/>
      <c r="E636" s="79"/>
      <c r="F636" s="100"/>
      <c r="G636" s="196"/>
      <c r="H636" s="175" t="str">
        <f>IF('C. Consumer Service Detail'!$F636="","",IF('C. Consumer Service Detail'!$F636="",VLOOKUP('C. Consumer Service Detail'!$F636,'Table of Current Services'!$B$7:$F$36,'Table of Current Services'!$E$5,FALSE),VLOOKUP('C. Consumer Service Detail'!$F636,'Table of Current Services'!$B$7:$F$36,'Table of Current Services'!$D$5,FALSE)))</f>
        <v/>
      </c>
      <c r="I636" s="156"/>
      <c r="J636" s="146" t="str">
        <f t="shared" si="15"/>
        <v/>
      </c>
      <c r="K636" s="138" t="str">
        <f>IF('C. Consumer Service Detail'!$F636="","",IF('C. Consumer Service Detail'!$F636="",VLOOKUP('C. Consumer Service Detail'!$F636,'Table of Current Services'!$B$7:$F$36,'Table of Current Services'!$E$5,FALSE),VLOOKUP('C. Consumer Service Detail'!$F636,'Table of Current Services'!$B$7:$F$36,'Table of Current Services'!$E$5,FALSE)))</f>
        <v/>
      </c>
      <c r="L636" s="130" t="str">
        <f>IF('C. Consumer Service Detail'!$F636="","",IF(VLOOKUP('C. Consumer Service Detail'!$F636,'Table of Current Services'!$B$7:$F$36,'Table of Current Services'!$F$5,)="cost","Yes","No"))</f>
        <v/>
      </c>
      <c r="M636" s="130" t="str">
        <f>IFERROR(IF('C. Consumer Service Detail'!$K636="No Match","No",VLOOKUP('C. Consumer Service Detail'!$C636,'B. Consumer Budget'!$E$11:$F$2010,2,FALSE)),"")</f>
        <v/>
      </c>
      <c r="P636" s="77"/>
      <c r="Q636" s="77"/>
    </row>
    <row r="637" spans="2:17" x14ac:dyDescent="0.25">
      <c r="B637" s="186">
        <f t="shared" si="16"/>
        <v>627</v>
      </c>
      <c r="C637" s="183" t="str">
        <f t="array" ref="C637">IF(OR('C. Consumer Service Detail'!$D637="",'C. Consumer Service Detail'!$E637=""),"",INDEX('B. Consumer Budget'!$E$11:$E$2010,MATCH(1,IF('B. Consumer Budget'!$C$11:$C$2010='C. Consumer Service Detail'!$D637,IF('B. Consumer Budget'!$D$11:$D$2010='C. Consumer Service Detail'!$E637,1)),0)))</f>
        <v/>
      </c>
      <c r="D637" s="170"/>
      <c r="E637" s="81"/>
      <c r="F637" s="101"/>
      <c r="G637" s="197"/>
      <c r="H637" s="175" t="str">
        <f>IF('C. Consumer Service Detail'!$F637="","",IF('C. Consumer Service Detail'!$F637="",VLOOKUP('C. Consumer Service Detail'!$F637,'Table of Current Services'!$B$7:$F$36,'Table of Current Services'!$E$5,FALSE),VLOOKUP('C. Consumer Service Detail'!$F637,'Table of Current Services'!$B$7:$F$36,'Table of Current Services'!$D$5,FALSE)))</f>
        <v/>
      </c>
      <c r="I637" s="157"/>
      <c r="J637" s="146" t="str">
        <f t="shared" si="15"/>
        <v/>
      </c>
      <c r="K637" s="138" t="str">
        <f>IF('C. Consumer Service Detail'!$F637="","",IF('C. Consumer Service Detail'!$F637="",VLOOKUP('C. Consumer Service Detail'!$F637,'Table of Current Services'!$B$7:$F$36,'Table of Current Services'!$E$5,FALSE),VLOOKUP('C. Consumer Service Detail'!$F637,'Table of Current Services'!$B$7:$F$36,'Table of Current Services'!$E$5,FALSE)))</f>
        <v/>
      </c>
      <c r="L637" s="130" t="str">
        <f>IF('C. Consumer Service Detail'!$F637="","",IF(VLOOKUP('C. Consumer Service Detail'!$F637,'Table of Current Services'!$B$7:$F$36,'Table of Current Services'!$F$5,)="cost","Yes","No"))</f>
        <v/>
      </c>
      <c r="M637" s="130" t="str">
        <f>IFERROR(IF('C. Consumer Service Detail'!$K637="No Match","No",VLOOKUP('C. Consumer Service Detail'!$C637,'B. Consumer Budget'!$E$11:$F$2010,2,FALSE)),"")</f>
        <v/>
      </c>
      <c r="P637" s="77"/>
      <c r="Q637" s="77"/>
    </row>
    <row r="638" spans="2:17" x14ac:dyDescent="0.25">
      <c r="B638" s="186">
        <f t="shared" si="16"/>
        <v>628</v>
      </c>
      <c r="C638" s="183" t="str">
        <f t="array" ref="C638">IF(OR('C. Consumer Service Detail'!$D638="",'C. Consumer Service Detail'!$E638=""),"",INDEX('B. Consumer Budget'!$E$11:$E$2010,MATCH(1,IF('B. Consumer Budget'!$C$11:$C$2010='C. Consumer Service Detail'!$D638,IF('B. Consumer Budget'!$D$11:$D$2010='C. Consumer Service Detail'!$E638,1)),0)))</f>
        <v/>
      </c>
      <c r="D638" s="171"/>
      <c r="E638" s="79"/>
      <c r="F638" s="100"/>
      <c r="G638" s="196"/>
      <c r="H638" s="175" t="str">
        <f>IF('C. Consumer Service Detail'!$F638="","",IF('C. Consumer Service Detail'!$F638="",VLOOKUP('C. Consumer Service Detail'!$F638,'Table of Current Services'!$B$7:$F$36,'Table of Current Services'!$E$5,FALSE),VLOOKUP('C. Consumer Service Detail'!$F638,'Table of Current Services'!$B$7:$F$36,'Table of Current Services'!$D$5,FALSE)))</f>
        <v/>
      </c>
      <c r="I638" s="156"/>
      <c r="J638" s="146" t="str">
        <f t="shared" si="15"/>
        <v/>
      </c>
      <c r="K638" s="138" t="str">
        <f>IF('C. Consumer Service Detail'!$F638="","",IF('C. Consumer Service Detail'!$F638="",VLOOKUP('C. Consumer Service Detail'!$F638,'Table of Current Services'!$B$7:$F$36,'Table of Current Services'!$E$5,FALSE),VLOOKUP('C. Consumer Service Detail'!$F638,'Table of Current Services'!$B$7:$F$36,'Table of Current Services'!$E$5,FALSE)))</f>
        <v/>
      </c>
      <c r="L638" s="130" t="str">
        <f>IF('C. Consumer Service Detail'!$F638="","",IF(VLOOKUP('C. Consumer Service Detail'!$F638,'Table of Current Services'!$B$7:$F$36,'Table of Current Services'!$F$5,)="cost","Yes","No"))</f>
        <v/>
      </c>
      <c r="M638" s="130" t="str">
        <f>IFERROR(IF('C. Consumer Service Detail'!$K638="No Match","No",VLOOKUP('C. Consumer Service Detail'!$C638,'B. Consumer Budget'!$E$11:$F$2010,2,FALSE)),"")</f>
        <v/>
      </c>
      <c r="P638" s="77"/>
      <c r="Q638" s="77"/>
    </row>
    <row r="639" spans="2:17" x14ac:dyDescent="0.25">
      <c r="B639" s="186">
        <f t="shared" si="16"/>
        <v>629</v>
      </c>
      <c r="C639" s="183" t="str">
        <f t="array" ref="C639">IF(OR('C. Consumer Service Detail'!$D639="",'C. Consumer Service Detail'!$E639=""),"",INDEX('B. Consumer Budget'!$E$11:$E$2010,MATCH(1,IF('B. Consumer Budget'!$C$11:$C$2010='C. Consumer Service Detail'!$D639,IF('B. Consumer Budget'!$D$11:$D$2010='C. Consumer Service Detail'!$E639,1)),0)))</f>
        <v/>
      </c>
      <c r="D639" s="170"/>
      <c r="E639" s="81"/>
      <c r="F639" s="101"/>
      <c r="G639" s="197"/>
      <c r="H639" s="175" t="str">
        <f>IF('C. Consumer Service Detail'!$F639="","",IF('C. Consumer Service Detail'!$F639="",VLOOKUP('C. Consumer Service Detail'!$F639,'Table of Current Services'!$B$7:$F$36,'Table of Current Services'!$E$5,FALSE),VLOOKUP('C. Consumer Service Detail'!$F639,'Table of Current Services'!$B$7:$F$36,'Table of Current Services'!$D$5,FALSE)))</f>
        <v/>
      </c>
      <c r="I639" s="157"/>
      <c r="J639" s="146" t="str">
        <f t="shared" si="15"/>
        <v/>
      </c>
      <c r="K639" s="138" t="str">
        <f>IF('C. Consumer Service Detail'!$F639="","",IF('C. Consumer Service Detail'!$F639="",VLOOKUP('C. Consumer Service Detail'!$F639,'Table of Current Services'!$B$7:$F$36,'Table of Current Services'!$E$5,FALSE),VLOOKUP('C. Consumer Service Detail'!$F639,'Table of Current Services'!$B$7:$F$36,'Table of Current Services'!$E$5,FALSE)))</f>
        <v/>
      </c>
      <c r="L639" s="130" t="str">
        <f>IF('C. Consumer Service Detail'!$F639="","",IF(VLOOKUP('C. Consumer Service Detail'!$F639,'Table of Current Services'!$B$7:$F$36,'Table of Current Services'!$F$5,)="cost","Yes","No"))</f>
        <v/>
      </c>
      <c r="M639" s="130" t="str">
        <f>IFERROR(IF('C. Consumer Service Detail'!$K639="No Match","No",VLOOKUP('C. Consumer Service Detail'!$C639,'B. Consumer Budget'!$E$11:$F$2010,2,FALSE)),"")</f>
        <v/>
      </c>
      <c r="P639" s="77"/>
      <c r="Q639" s="77"/>
    </row>
    <row r="640" spans="2:17" x14ac:dyDescent="0.25">
      <c r="B640" s="186">
        <f t="shared" si="16"/>
        <v>630</v>
      </c>
      <c r="C640" s="183" t="str">
        <f t="array" ref="C640">IF(OR('C. Consumer Service Detail'!$D640="",'C. Consumer Service Detail'!$E640=""),"",INDEX('B. Consumer Budget'!$E$11:$E$2010,MATCH(1,IF('B. Consumer Budget'!$C$11:$C$2010='C. Consumer Service Detail'!$D640,IF('B. Consumer Budget'!$D$11:$D$2010='C. Consumer Service Detail'!$E640,1)),0)))</f>
        <v/>
      </c>
      <c r="D640" s="171"/>
      <c r="E640" s="79"/>
      <c r="F640" s="100"/>
      <c r="G640" s="196"/>
      <c r="H640" s="175" t="str">
        <f>IF('C. Consumer Service Detail'!$F640="","",IF('C. Consumer Service Detail'!$F640="",VLOOKUP('C. Consumer Service Detail'!$F640,'Table of Current Services'!$B$7:$F$36,'Table of Current Services'!$E$5,FALSE),VLOOKUP('C. Consumer Service Detail'!$F640,'Table of Current Services'!$B$7:$F$36,'Table of Current Services'!$D$5,FALSE)))</f>
        <v/>
      </c>
      <c r="I640" s="156"/>
      <c r="J640" s="146" t="str">
        <f t="shared" si="15"/>
        <v/>
      </c>
      <c r="K640" s="138" t="str">
        <f>IF('C. Consumer Service Detail'!$F640="","",IF('C. Consumer Service Detail'!$F640="",VLOOKUP('C. Consumer Service Detail'!$F640,'Table of Current Services'!$B$7:$F$36,'Table of Current Services'!$E$5,FALSE),VLOOKUP('C. Consumer Service Detail'!$F640,'Table of Current Services'!$B$7:$F$36,'Table of Current Services'!$E$5,FALSE)))</f>
        <v/>
      </c>
      <c r="L640" s="130" t="str">
        <f>IF('C. Consumer Service Detail'!$F640="","",IF(VLOOKUP('C. Consumer Service Detail'!$F640,'Table of Current Services'!$B$7:$F$36,'Table of Current Services'!$F$5,)="cost","Yes","No"))</f>
        <v/>
      </c>
      <c r="M640" s="130" t="str">
        <f>IFERROR(IF('C. Consumer Service Detail'!$K640="No Match","No",VLOOKUP('C. Consumer Service Detail'!$C640,'B. Consumer Budget'!$E$11:$F$2010,2,FALSE)),"")</f>
        <v/>
      </c>
      <c r="P640" s="77"/>
      <c r="Q640" s="77"/>
    </row>
    <row r="641" spans="2:17" x14ac:dyDescent="0.25">
      <c r="B641" s="186">
        <f t="shared" si="16"/>
        <v>631</v>
      </c>
      <c r="C641" s="183" t="str">
        <f t="array" ref="C641">IF(OR('C. Consumer Service Detail'!$D641="",'C. Consumer Service Detail'!$E641=""),"",INDEX('B. Consumer Budget'!$E$11:$E$2010,MATCH(1,IF('B. Consumer Budget'!$C$11:$C$2010='C. Consumer Service Detail'!$D641,IF('B. Consumer Budget'!$D$11:$D$2010='C. Consumer Service Detail'!$E641,1)),0)))</f>
        <v/>
      </c>
      <c r="D641" s="170"/>
      <c r="E641" s="81"/>
      <c r="F641" s="101"/>
      <c r="G641" s="197"/>
      <c r="H641" s="175" t="str">
        <f>IF('C. Consumer Service Detail'!$F641="","",IF('C. Consumer Service Detail'!$F641="",VLOOKUP('C. Consumer Service Detail'!$F641,'Table of Current Services'!$B$7:$F$36,'Table of Current Services'!$E$5,FALSE),VLOOKUP('C. Consumer Service Detail'!$F641,'Table of Current Services'!$B$7:$F$36,'Table of Current Services'!$D$5,FALSE)))</f>
        <v/>
      </c>
      <c r="I641" s="157"/>
      <c r="J641" s="146" t="str">
        <f t="shared" si="15"/>
        <v/>
      </c>
      <c r="K641" s="138" t="str">
        <f>IF('C. Consumer Service Detail'!$F641="","",IF('C. Consumer Service Detail'!$F641="",VLOOKUP('C. Consumer Service Detail'!$F641,'Table of Current Services'!$B$7:$F$36,'Table of Current Services'!$E$5,FALSE),VLOOKUP('C. Consumer Service Detail'!$F641,'Table of Current Services'!$B$7:$F$36,'Table of Current Services'!$E$5,FALSE)))</f>
        <v/>
      </c>
      <c r="L641" s="130" t="str">
        <f>IF('C. Consumer Service Detail'!$F641="","",IF(VLOOKUP('C. Consumer Service Detail'!$F641,'Table of Current Services'!$B$7:$F$36,'Table of Current Services'!$F$5,)="cost","Yes","No"))</f>
        <v/>
      </c>
      <c r="M641" s="130" t="str">
        <f>IFERROR(IF('C. Consumer Service Detail'!$K641="No Match","No",VLOOKUP('C. Consumer Service Detail'!$C641,'B. Consumer Budget'!$E$11:$F$2010,2,FALSE)),"")</f>
        <v/>
      </c>
      <c r="P641" s="77"/>
      <c r="Q641" s="77"/>
    </row>
    <row r="642" spans="2:17" x14ac:dyDescent="0.25">
      <c r="B642" s="186">
        <f t="shared" si="16"/>
        <v>632</v>
      </c>
      <c r="C642" s="183" t="str">
        <f t="array" ref="C642">IF(OR('C. Consumer Service Detail'!$D642="",'C. Consumer Service Detail'!$E642=""),"",INDEX('B. Consumer Budget'!$E$11:$E$2010,MATCH(1,IF('B. Consumer Budget'!$C$11:$C$2010='C. Consumer Service Detail'!$D642,IF('B. Consumer Budget'!$D$11:$D$2010='C. Consumer Service Detail'!$E642,1)),0)))</f>
        <v/>
      </c>
      <c r="D642" s="171"/>
      <c r="E642" s="79"/>
      <c r="F642" s="100"/>
      <c r="G642" s="196"/>
      <c r="H642" s="175" t="str">
        <f>IF('C. Consumer Service Detail'!$F642="","",IF('C. Consumer Service Detail'!$F642="",VLOOKUP('C. Consumer Service Detail'!$F642,'Table of Current Services'!$B$7:$F$36,'Table of Current Services'!$E$5,FALSE),VLOOKUP('C. Consumer Service Detail'!$F642,'Table of Current Services'!$B$7:$F$36,'Table of Current Services'!$D$5,FALSE)))</f>
        <v/>
      </c>
      <c r="I642" s="156"/>
      <c r="J642" s="146" t="str">
        <f t="shared" si="15"/>
        <v/>
      </c>
      <c r="K642" s="138" t="str">
        <f>IF('C. Consumer Service Detail'!$F642="","",IF('C. Consumer Service Detail'!$F642="",VLOOKUP('C. Consumer Service Detail'!$F642,'Table of Current Services'!$B$7:$F$36,'Table of Current Services'!$E$5,FALSE),VLOOKUP('C. Consumer Service Detail'!$F642,'Table of Current Services'!$B$7:$F$36,'Table of Current Services'!$E$5,FALSE)))</f>
        <v/>
      </c>
      <c r="L642" s="130" t="str">
        <f>IF('C. Consumer Service Detail'!$F642="","",IF(VLOOKUP('C. Consumer Service Detail'!$F642,'Table of Current Services'!$B$7:$F$36,'Table of Current Services'!$F$5,)="cost","Yes","No"))</f>
        <v/>
      </c>
      <c r="M642" s="130" t="str">
        <f>IFERROR(IF('C. Consumer Service Detail'!$K642="No Match","No",VLOOKUP('C. Consumer Service Detail'!$C642,'B. Consumer Budget'!$E$11:$F$2010,2,FALSE)),"")</f>
        <v/>
      </c>
      <c r="P642" s="77"/>
      <c r="Q642" s="77"/>
    </row>
    <row r="643" spans="2:17" x14ac:dyDescent="0.25">
      <c r="B643" s="186">
        <f t="shared" si="16"/>
        <v>633</v>
      </c>
      <c r="C643" s="183" t="str">
        <f t="array" ref="C643">IF(OR('C. Consumer Service Detail'!$D643="",'C. Consumer Service Detail'!$E643=""),"",INDEX('B. Consumer Budget'!$E$11:$E$2010,MATCH(1,IF('B. Consumer Budget'!$C$11:$C$2010='C. Consumer Service Detail'!$D643,IF('B. Consumer Budget'!$D$11:$D$2010='C. Consumer Service Detail'!$E643,1)),0)))</f>
        <v/>
      </c>
      <c r="D643" s="170"/>
      <c r="E643" s="81"/>
      <c r="F643" s="101"/>
      <c r="G643" s="197"/>
      <c r="H643" s="175" t="str">
        <f>IF('C. Consumer Service Detail'!$F643="","",IF('C. Consumer Service Detail'!$F643="",VLOOKUP('C. Consumer Service Detail'!$F643,'Table of Current Services'!$B$7:$F$36,'Table of Current Services'!$E$5,FALSE),VLOOKUP('C. Consumer Service Detail'!$F643,'Table of Current Services'!$B$7:$F$36,'Table of Current Services'!$D$5,FALSE)))</f>
        <v/>
      </c>
      <c r="I643" s="157"/>
      <c r="J643" s="146" t="str">
        <f t="shared" si="15"/>
        <v/>
      </c>
      <c r="K643" s="138" t="str">
        <f>IF('C. Consumer Service Detail'!$F643="","",IF('C. Consumer Service Detail'!$F643="",VLOOKUP('C. Consumer Service Detail'!$F643,'Table of Current Services'!$B$7:$F$36,'Table of Current Services'!$E$5,FALSE),VLOOKUP('C. Consumer Service Detail'!$F643,'Table of Current Services'!$B$7:$F$36,'Table of Current Services'!$E$5,FALSE)))</f>
        <v/>
      </c>
      <c r="L643" s="130" t="str">
        <f>IF('C. Consumer Service Detail'!$F643="","",IF(VLOOKUP('C. Consumer Service Detail'!$F643,'Table of Current Services'!$B$7:$F$36,'Table of Current Services'!$F$5,)="cost","Yes","No"))</f>
        <v/>
      </c>
      <c r="M643" s="130" t="str">
        <f>IFERROR(IF('C. Consumer Service Detail'!$K643="No Match","No",VLOOKUP('C. Consumer Service Detail'!$C643,'B. Consumer Budget'!$E$11:$F$2010,2,FALSE)),"")</f>
        <v/>
      </c>
      <c r="P643" s="77"/>
      <c r="Q643" s="77"/>
    </row>
    <row r="644" spans="2:17" x14ac:dyDescent="0.25">
      <c r="B644" s="186">
        <f t="shared" si="16"/>
        <v>634</v>
      </c>
      <c r="C644" s="183" t="str">
        <f t="array" ref="C644">IF(OR('C. Consumer Service Detail'!$D644="",'C. Consumer Service Detail'!$E644=""),"",INDEX('B. Consumer Budget'!$E$11:$E$2010,MATCH(1,IF('B. Consumer Budget'!$C$11:$C$2010='C. Consumer Service Detail'!$D644,IF('B. Consumer Budget'!$D$11:$D$2010='C. Consumer Service Detail'!$E644,1)),0)))</f>
        <v/>
      </c>
      <c r="D644" s="171"/>
      <c r="E644" s="79"/>
      <c r="F644" s="100"/>
      <c r="G644" s="196"/>
      <c r="H644" s="175" t="str">
        <f>IF('C. Consumer Service Detail'!$F644="","",IF('C. Consumer Service Detail'!$F644="",VLOOKUP('C. Consumer Service Detail'!$F644,'Table of Current Services'!$B$7:$F$36,'Table of Current Services'!$E$5,FALSE),VLOOKUP('C. Consumer Service Detail'!$F644,'Table of Current Services'!$B$7:$F$36,'Table of Current Services'!$D$5,FALSE)))</f>
        <v/>
      </c>
      <c r="I644" s="156"/>
      <c r="J644" s="146" t="str">
        <f t="shared" si="15"/>
        <v/>
      </c>
      <c r="K644" s="138" t="str">
        <f>IF('C. Consumer Service Detail'!$F644="","",IF('C. Consumer Service Detail'!$F644="",VLOOKUP('C. Consumer Service Detail'!$F644,'Table of Current Services'!$B$7:$F$36,'Table of Current Services'!$E$5,FALSE),VLOOKUP('C. Consumer Service Detail'!$F644,'Table of Current Services'!$B$7:$F$36,'Table of Current Services'!$E$5,FALSE)))</f>
        <v/>
      </c>
      <c r="L644" s="130" t="str">
        <f>IF('C. Consumer Service Detail'!$F644="","",IF(VLOOKUP('C. Consumer Service Detail'!$F644,'Table of Current Services'!$B$7:$F$36,'Table of Current Services'!$F$5,)="cost","Yes","No"))</f>
        <v/>
      </c>
      <c r="M644" s="130" t="str">
        <f>IFERROR(IF('C. Consumer Service Detail'!$K644="No Match","No",VLOOKUP('C. Consumer Service Detail'!$C644,'B. Consumer Budget'!$E$11:$F$2010,2,FALSE)),"")</f>
        <v/>
      </c>
      <c r="P644" s="77"/>
      <c r="Q644" s="77"/>
    </row>
    <row r="645" spans="2:17" x14ac:dyDescent="0.25">
      <c r="B645" s="186">
        <f t="shared" si="16"/>
        <v>635</v>
      </c>
      <c r="C645" s="183" t="str">
        <f t="array" ref="C645">IF(OR('C. Consumer Service Detail'!$D645="",'C. Consumer Service Detail'!$E645=""),"",INDEX('B. Consumer Budget'!$E$11:$E$2010,MATCH(1,IF('B. Consumer Budget'!$C$11:$C$2010='C. Consumer Service Detail'!$D645,IF('B. Consumer Budget'!$D$11:$D$2010='C. Consumer Service Detail'!$E645,1)),0)))</f>
        <v/>
      </c>
      <c r="D645" s="170"/>
      <c r="E645" s="81"/>
      <c r="F645" s="101"/>
      <c r="G645" s="197"/>
      <c r="H645" s="175" t="str">
        <f>IF('C. Consumer Service Detail'!$F645="","",IF('C. Consumer Service Detail'!$F645="",VLOOKUP('C. Consumer Service Detail'!$F645,'Table of Current Services'!$B$7:$F$36,'Table of Current Services'!$E$5,FALSE),VLOOKUP('C. Consumer Service Detail'!$F645,'Table of Current Services'!$B$7:$F$36,'Table of Current Services'!$D$5,FALSE)))</f>
        <v/>
      </c>
      <c r="I645" s="157"/>
      <c r="J645" s="146" t="str">
        <f t="shared" si="15"/>
        <v/>
      </c>
      <c r="K645" s="138" t="str">
        <f>IF('C. Consumer Service Detail'!$F645="","",IF('C. Consumer Service Detail'!$F645="",VLOOKUP('C. Consumer Service Detail'!$F645,'Table of Current Services'!$B$7:$F$36,'Table of Current Services'!$E$5,FALSE),VLOOKUP('C. Consumer Service Detail'!$F645,'Table of Current Services'!$B$7:$F$36,'Table of Current Services'!$E$5,FALSE)))</f>
        <v/>
      </c>
      <c r="L645" s="130" t="str">
        <f>IF('C. Consumer Service Detail'!$F645="","",IF(VLOOKUP('C. Consumer Service Detail'!$F645,'Table of Current Services'!$B$7:$F$36,'Table of Current Services'!$F$5,)="cost","Yes","No"))</f>
        <v/>
      </c>
      <c r="M645" s="130" t="str">
        <f>IFERROR(IF('C. Consumer Service Detail'!$K645="No Match","No",VLOOKUP('C. Consumer Service Detail'!$C645,'B. Consumer Budget'!$E$11:$F$2010,2,FALSE)),"")</f>
        <v/>
      </c>
      <c r="P645" s="77"/>
      <c r="Q645" s="77"/>
    </row>
    <row r="646" spans="2:17" x14ac:dyDescent="0.25">
      <c r="B646" s="186">
        <f t="shared" si="16"/>
        <v>636</v>
      </c>
      <c r="C646" s="183" t="str">
        <f t="array" ref="C646">IF(OR('C. Consumer Service Detail'!$D646="",'C. Consumer Service Detail'!$E646=""),"",INDEX('B. Consumer Budget'!$E$11:$E$2010,MATCH(1,IF('B. Consumer Budget'!$C$11:$C$2010='C. Consumer Service Detail'!$D646,IF('B. Consumer Budget'!$D$11:$D$2010='C. Consumer Service Detail'!$E646,1)),0)))</f>
        <v/>
      </c>
      <c r="D646" s="171"/>
      <c r="E646" s="79"/>
      <c r="F646" s="100"/>
      <c r="G646" s="196"/>
      <c r="H646" s="175" t="str">
        <f>IF('C. Consumer Service Detail'!$F646="","",IF('C. Consumer Service Detail'!$F646="",VLOOKUP('C. Consumer Service Detail'!$F646,'Table of Current Services'!$B$7:$F$36,'Table of Current Services'!$E$5,FALSE),VLOOKUP('C. Consumer Service Detail'!$F646,'Table of Current Services'!$B$7:$F$36,'Table of Current Services'!$D$5,FALSE)))</f>
        <v/>
      </c>
      <c r="I646" s="156"/>
      <c r="J646" s="146" t="str">
        <f t="shared" si="15"/>
        <v/>
      </c>
      <c r="K646" s="138" t="str">
        <f>IF('C. Consumer Service Detail'!$F646="","",IF('C. Consumer Service Detail'!$F646="",VLOOKUP('C. Consumer Service Detail'!$F646,'Table of Current Services'!$B$7:$F$36,'Table of Current Services'!$E$5,FALSE),VLOOKUP('C. Consumer Service Detail'!$F646,'Table of Current Services'!$B$7:$F$36,'Table of Current Services'!$E$5,FALSE)))</f>
        <v/>
      </c>
      <c r="L646" s="130" t="str">
        <f>IF('C. Consumer Service Detail'!$F646="","",IF(VLOOKUP('C. Consumer Service Detail'!$F646,'Table of Current Services'!$B$7:$F$36,'Table of Current Services'!$F$5,)="cost","Yes","No"))</f>
        <v/>
      </c>
      <c r="M646" s="130" t="str">
        <f>IFERROR(IF('C. Consumer Service Detail'!$K646="No Match","No",VLOOKUP('C. Consumer Service Detail'!$C646,'B. Consumer Budget'!$E$11:$F$2010,2,FALSE)),"")</f>
        <v/>
      </c>
      <c r="P646" s="77"/>
      <c r="Q646" s="77"/>
    </row>
    <row r="647" spans="2:17" x14ac:dyDescent="0.25">
      <c r="B647" s="186">
        <f t="shared" si="16"/>
        <v>637</v>
      </c>
      <c r="C647" s="183" t="str">
        <f t="array" ref="C647">IF(OR('C. Consumer Service Detail'!$D647="",'C. Consumer Service Detail'!$E647=""),"",INDEX('B. Consumer Budget'!$E$11:$E$2010,MATCH(1,IF('B. Consumer Budget'!$C$11:$C$2010='C. Consumer Service Detail'!$D647,IF('B. Consumer Budget'!$D$11:$D$2010='C. Consumer Service Detail'!$E647,1)),0)))</f>
        <v/>
      </c>
      <c r="D647" s="170"/>
      <c r="E647" s="81"/>
      <c r="F647" s="101"/>
      <c r="G647" s="197"/>
      <c r="H647" s="175" t="str">
        <f>IF('C. Consumer Service Detail'!$F647="","",IF('C. Consumer Service Detail'!$F647="",VLOOKUP('C. Consumer Service Detail'!$F647,'Table of Current Services'!$B$7:$F$36,'Table of Current Services'!$E$5,FALSE),VLOOKUP('C. Consumer Service Detail'!$F647,'Table of Current Services'!$B$7:$F$36,'Table of Current Services'!$D$5,FALSE)))</f>
        <v/>
      </c>
      <c r="I647" s="157"/>
      <c r="J647" s="146" t="str">
        <f t="shared" si="15"/>
        <v/>
      </c>
      <c r="K647" s="138" t="str">
        <f>IF('C. Consumer Service Detail'!$F647="","",IF('C. Consumer Service Detail'!$F647="",VLOOKUP('C. Consumer Service Detail'!$F647,'Table of Current Services'!$B$7:$F$36,'Table of Current Services'!$E$5,FALSE),VLOOKUP('C. Consumer Service Detail'!$F647,'Table of Current Services'!$B$7:$F$36,'Table of Current Services'!$E$5,FALSE)))</f>
        <v/>
      </c>
      <c r="L647" s="130" t="str">
        <f>IF('C. Consumer Service Detail'!$F647="","",IF(VLOOKUP('C. Consumer Service Detail'!$F647,'Table of Current Services'!$B$7:$F$36,'Table of Current Services'!$F$5,)="cost","Yes","No"))</f>
        <v/>
      </c>
      <c r="M647" s="130" t="str">
        <f>IFERROR(IF('C. Consumer Service Detail'!$K647="No Match","No",VLOOKUP('C. Consumer Service Detail'!$C647,'B. Consumer Budget'!$E$11:$F$2010,2,FALSE)),"")</f>
        <v/>
      </c>
      <c r="P647" s="77"/>
      <c r="Q647" s="77"/>
    </row>
    <row r="648" spans="2:17" x14ac:dyDescent="0.25">
      <c r="B648" s="186">
        <f t="shared" si="16"/>
        <v>638</v>
      </c>
      <c r="C648" s="183" t="str">
        <f t="array" ref="C648">IF(OR('C. Consumer Service Detail'!$D648="",'C. Consumer Service Detail'!$E648=""),"",INDEX('B. Consumer Budget'!$E$11:$E$2010,MATCH(1,IF('B. Consumer Budget'!$C$11:$C$2010='C. Consumer Service Detail'!$D648,IF('B. Consumer Budget'!$D$11:$D$2010='C. Consumer Service Detail'!$E648,1)),0)))</f>
        <v/>
      </c>
      <c r="D648" s="171"/>
      <c r="E648" s="79"/>
      <c r="F648" s="100"/>
      <c r="G648" s="196"/>
      <c r="H648" s="175" t="str">
        <f>IF('C. Consumer Service Detail'!$F648="","",IF('C. Consumer Service Detail'!$F648="",VLOOKUP('C. Consumer Service Detail'!$F648,'Table of Current Services'!$B$7:$F$36,'Table of Current Services'!$E$5,FALSE),VLOOKUP('C. Consumer Service Detail'!$F648,'Table of Current Services'!$B$7:$F$36,'Table of Current Services'!$D$5,FALSE)))</f>
        <v/>
      </c>
      <c r="I648" s="156"/>
      <c r="J648" s="146" t="str">
        <f t="shared" si="15"/>
        <v/>
      </c>
      <c r="K648" s="138" t="str">
        <f>IF('C. Consumer Service Detail'!$F648="","",IF('C. Consumer Service Detail'!$F648="",VLOOKUP('C. Consumer Service Detail'!$F648,'Table of Current Services'!$B$7:$F$36,'Table of Current Services'!$E$5,FALSE),VLOOKUP('C. Consumer Service Detail'!$F648,'Table of Current Services'!$B$7:$F$36,'Table of Current Services'!$E$5,FALSE)))</f>
        <v/>
      </c>
      <c r="L648" s="130" t="str">
        <f>IF('C. Consumer Service Detail'!$F648="","",IF(VLOOKUP('C. Consumer Service Detail'!$F648,'Table of Current Services'!$B$7:$F$36,'Table of Current Services'!$F$5,)="cost","Yes","No"))</f>
        <v/>
      </c>
      <c r="M648" s="130" t="str">
        <f>IFERROR(IF('C. Consumer Service Detail'!$K648="No Match","No",VLOOKUP('C. Consumer Service Detail'!$C648,'B. Consumer Budget'!$E$11:$F$2010,2,FALSE)),"")</f>
        <v/>
      </c>
      <c r="P648" s="77"/>
      <c r="Q648" s="77"/>
    </row>
    <row r="649" spans="2:17" x14ac:dyDescent="0.25">
      <c r="B649" s="186">
        <f t="shared" si="16"/>
        <v>639</v>
      </c>
      <c r="C649" s="183" t="str">
        <f t="array" ref="C649">IF(OR('C. Consumer Service Detail'!$D649="",'C. Consumer Service Detail'!$E649=""),"",INDEX('B. Consumer Budget'!$E$11:$E$2010,MATCH(1,IF('B. Consumer Budget'!$C$11:$C$2010='C. Consumer Service Detail'!$D649,IF('B. Consumer Budget'!$D$11:$D$2010='C. Consumer Service Detail'!$E649,1)),0)))</f>
        <v/>
      </c>
      <c r="D649" s="170"/>
      <c r="E649" s="81"/>
      <c r="F649" s="101"/>
      <c r="G649" s="197"/>
      <c r="H649" s="175" t="str">
        <f>IF('C. Consumer Service Detail'!$F649="","",IF('C. Consumer Service Detail'!$F649="",VLOOKUP('C. Consumer Service Detail'!$F649,'Table of Current Services'!$B$7:$F$36,'Table of Current Services'!$E$5,FALSE),VLOOKUP('C. Consumer Service Detail'!$F649,'Table of Current Services'!$B$7:$F$36,'Table of Current Services'!$D$5,FALSE)))</f>
        <v/>
      </c>
      <c r="I649" s="157"/>
      <c r="J649" s="146" t="str">
        <f t="shared" si="15"/>
        <v/>
      </c>
      <c r="K649" s="138" t="str">
        <f>IF('C. Consumer Service Detail'!$F649="","",IF('C. Consumer Service Detail'!$F649="",VLOOKUP('C. Consumer Service Detail'!$F649,'Table of Current Services'!$B$7:$F$36,'Table of Current Services'!$E$5,FALSE),VLOOKUP('C. Consumer Service Detail'!$F649,'Table of Current Services'!$B$7:$F$36,'Table of Current Services'!$E$5,FALSE)))</f>
        <v/>
      </c>
      <c r="L649" s="130" t="str">
        <f>IF('C. Consumer Service Detail'!$F649="","",IF(VLOOKUP('C. Consumer Service Detail'!$F649,'Table of Current Services'!$B$7:$F$36,'Table of Current Services'!$F$5,)="cost","Yes","No"))</f>
        <v/>
      </c>
      <c r="M649" s="130" t="str">
        <f>IFERROR(IF('C. Consumer Service Detail'!$K649="No Match","No",VLOOKUP('C. Consumer Service Detail'!$C649,'B. Consumer Budget'!$E$11:$F$2010,2,FALSE)),"")</f>
        <v/>
      </c>
      <c r="P649" s="77"/>
      <c r="Q649" s="77"/>
    </row>
    <row r="650" spans="2:17" x14ac:dyDescent="0.25">
      <c r="B650" s="186">
        <f t="shared" si="16"/>
        <v>640</v>
      </c>
      <c r="C650" s="183" t="str">
        <f t="array" ref="C650">IF(OR('C. Consumer Service Detail'!$D650="",'C. Consumer Service Detail'!$E650=""),"",INDEX('B. Consumer Budget'!$E$11:$E$2010,MATCH(1,IF('B. Consumer Budget'!$C$11:$C$2010='C. Consumer Service Detail'!$D650,IF('B. Consumer Budget'!$D$11:$D$2010='C. Consumer Service Detail'!$E650,1)),0)))</f>
        <v/>
      </c>
      <c r="D650" s="171"/>
      <c r="E650" s="79"/>
      <c r="F650" s="100"/>
      <c r="G650" s="196"/>
      <c r="H650" s="175" t="str">
        <f>IF('C. Consumer Service Detail'!$F650="","",IF('C. Consumer Service Detail'!$F650="",VLOOKUP('C. Consumer Service Detail'!$F650,'Table of Current Services'!$B$7:$F$36,'Table of Current Services'!$E$5,FALSE),VLOOKUP('C. Consumer Service Detail'!$F650,'Table of Current Services'!$B$7:$F$36,'Table of Current Services'!$D$5,FALSE)))</f>
        <v/>
      </c>
      <c r="I650" s="156"/>
      <c r="J650" s="146" t="str">
        <f t="shared" si="15"/>
        <v/>
      </c>
      <c r="K650" s="138" t="str">
        <f>IF('C. Consumer Service Detail'!$F650="","",IF('C. Consumer Service Detail'!$F650="",VLOOKUP('C. Consumer Service Detail'!$F650,'Table of Current Services'!$B$7:$F$36,'Table of Current Services'!$E$5,FALSE),VLOOKUP('C. Consumer Service Detail'!$F650,'Table of Current Services'!$B$7:$F$36,'Table of Current Services'!$E$5,FALSE)))</f>
        <v/>
      </c>
      <c r="L650" s="130" t="str">
        <f>IF('C. Consumer Service Detail'!$F650="","",IF(VLOOKUP('C. Consumer Service Detail'!$F650,'Table of Current Services'!$B$7:$F$36,'Table of Current Services'!$F$5,)="cost","Yes","No"))</f>
        <v/>
      </c>
      <c r="M650" s="130" t="str">
        <f>IFERROR(IF('C. Consumer Service Detail'!$K650="No Match","No",VLOOKUP('C. Consumer Service Detail'!$C650,'B. Consumer Budget'!$E$11:$F$2010,2,FALSE)),"")</f>
        <v/>
      </c>
      <c r="P650" s="77"/>
      <c r="Q650" s="77"/>
    </row>
    <row r="651" spans="2:17" x14ac:dyDescent="0.25">
      <c r="B651" s="186">
        <f t="shared" si="16"/>
        <v>641</v>
      </c>
      <c r="C651" s="183" t="str">
        <f t="array" ref="C651">IF(OR('C. Consumer Service Detail'!$D651="",'C. Consumer Service Detail'!$E651=""),"",INDEX('B. Consumer Budget'!$E$11:$E$2010,MATCH(1,IF('B. Consumer Budget'!$C$11:$C$2010='C. Consumer Service Detail'!$D651,IF('B. Consumer Budget'!$D$11:$D$2010='C. Consumer Service Detail'!$E651,1)),0)))</f>
        <v/>
      </c>
      <c r="D651" s="170"/>
      <c r="E651" s="81"/>
      <c r="F651" s="101"/>
      <c r="G651" s="197"/>
      <c r="H651" s="175" t="str">
        <f>IF('C. Consumer Service Detail'!$F651="","",IF('C. Consumer Service Detail'!$F651="",VLOOKUP('C. Consumer Service Detail'!$F651,'Table of Current Services'!$B$7:$F$36,'Table of Current Services'!$E$5,FALSE),VLOOKUP('C. Consumer Service Detail'!$F651,'Table of Current Services'!$B$7:$F$36,'Table of Current Services'!$D$5,FALSE)))</f>
        <v/>
      </c>
      <c r="I651" s="157"/>
      <c r="J651" s="146" t="str">
        <f t="shared" ref="J651:J714" si="17">IFERROR(IF($H651&gt;0,$H651*$I651,$I651),"")</f>
        <v/>
      </c>
      <c r="K651" s="138" t="str">
        <f>IF('C. Consumer Service Detail'!$F651="","",IF('C. Consumer Service Detail'!$F651="",VLOOKUP('C. Consumer Service Detail'!$F651,'Table of Current Services'!$B$7:$F$36,'Table of Current Services'!$E$5,FALSE),VLOOKUP('C. Consumer Service Detail'!$F651,'Table of Current Services'!$B$7:$F$36,'Table of Current Services'!$E$5,FALSE)))</f>
        <v/>
      </c>
      <c r="L651" s="130" t="str">
        <f>IF('C. Consumer Service Detail'!$F651="","",IF(VLOOKUP('C. Consumer Service Detail'!$F651,'Table of Current Services'!$B$7:$F$36,'Table of Current Services'!$F$5,)="cost","Yes","No"))</f>
        <v/>
      </c>
      <c r="M651" s="130" t="str">
        <f>IFERROR(IF('C. Consumer Service Detail'!$K651="No Match","No",VLOOKUP('C. Consumer Service Detail'!$C651,'B. Consumer Budget'!$E$11:$F$2010,2,FALSE)),"")</f>
        <v/>
      </c>
      <c r="P651" s="77"/>
      <c r="Q651" s="77"/>
    </row>
    <row r="652" spans="2:17" x14ac:dyDescent="0.25">
      <c r="B652" s="186">
        <f t="shared" ref="B652:B715" si="18">B651+1</f>
        <v>642</v>
      </c>
      <c r="C652" s="183" t="str">
        <f t="array" ref="C652">IF(OR('C. Consumer Service Detail'!$D652="",'C. Consumer Service Detail'!$E652=""),"",INDEX('B. Consumer Budget'!$E$11:$E$2010,MATCH(1,IF('B. Consumer Budget'!$C$11:$C$2010='C. Consumer Service Detail'!$D652,IF('B. Consumer Budget'!$D$11:$D$2010='C. Consumer Service Detail'!$E652,1)),0)))</f>
        <v/>
      </c>
      <c r="D652" s="171"/>
      <c r="E652" s="79"/>
      <c r="F652" s="100"/>
      <c r="G652" s="196"/>
      <c r="H652" s="175" t="str">
        <f>IF('C. Consumer Service Detail'!$F652="","",IF('C. Consumer Service Detail'!$F652="",VLOOKUP('C. Consumer Service Detail'!$F652,'Table of Current Services'!$B$7:$F$36,'Table of Current Services'!$E$5,FALSE),VLOOKUP('C. Consumer Service Detail'!$F652,'Table of Current Services'!$B$7:$F$36,'Table of Current Services'!$D$5,FALSE)))</f>
        <v/>
      </c>
      <c r="I652" s="156"/>
      <c r="J652" s="146" t="str">
        <f t="shared" si="17"/>
        <v/>
      </c>
      <c r="K652" s="138" t="str">
        <f>IF('C. Consumer Service Detail'!$F652="","",IF('C. Consumer Service Detail'!$F652="",VLOOKUP('C. Consumer Service Detail'!$F652,'Table of Current Services'!$B$7:$F$36,'Table of Current Services'!$E$5,FALSE),VLOOKUP('C. Consumer Service Detail'!$F652,'Table of Current Services'!$B$7:$F$36,'Table of Current Services'!$E$5,FALSE)))</f>
        <v/>
      </c>
      <c r="L652" s="130" t="str">
        <f>IF('C. Consumer Service Detail'!$F652="","",IF(VLOOKUP('C. Consumer Service Detail'!$F652,'Table of Current Services'!$B$7:$F$36,'Table of Current Services'!$F$5,)="cost","Yes","No"))</f>
        <v/>
      </c>
      <c r="M652" s="130" t="str">
        <f>IFERROR(IF('C. Consumer Service Detail'!$K652="No Match","No",VLOOKUP('C. Consumer Service Detail'!$C652,'B. Consumer Budget'!$E$11:$F$2010,2,FALSE)),"")</f>
        <v/>
      </c>
      <c r="P652" s="77"/>
      <c r="Q652" s="77"/>
    </row>
    <row r="653" spans="2:17" x14ac:dyDescent="0.25">
      <c r="B653" s="186">
        <f t="shared" si="18"/>
        <v>643</v>
      </c>
      <c r="C653" s="183" t="str">
        <f t="array" ref="C653">IF(OR('C. Consumer Service Detail'!$D653="",'C. Consumer Service Detail'!$E653=""),"",INDEX('B. Consumer Budget'!$E$11:$E$2010,MATCH(1,IF('B. Consumer Budget'!$C$11:$C$2010='C. Consumer Service Detail'!$D653,IF('B. Consumer Budget'!$D$11:$D$2010='C. Consumer Service Detail'!$E653,1)),0)))</f>
        <v/>
      </c>
      <c r="D653" s="170"/>
      <c r="E653" s="81"/>
      <c r="F653" s="101"/>
      <c r="G653" s="197"/>
      <c r="H653" s="175" t="str">
        <f>IF('C. Consumer Service Detail'!$F653="","",IF('C. Consumer Service Detail'!$F653="",VLOOKUP('C. Consumer Service Detail'!$F653,'Table of Current Services'!$B$7:$F$36,'Table of Current Services'!$E$5,FALSE),VLOOKUP('C. Consumer Service Detail'!$F653,'Table of Current Services'!$B$7:$F$36,'Table of Current Services'!$D$5,FALSE)))</f>
        <v/>
      </c>
      <c r="I653" s="157"/>
      <c r="J653" s="146" t="str">
        <f t="shared" si="17"/>
        <v/>
      </c>
      <c r="K653" s="138" t="str">
        <f>IF('C. Consumer Service Detail'!$F653="","",IF('C. Consumer Service Detail'!$F653="",VLOOKUP('C. Consumer Service Detail'!$F653,'Table of Current Services'!$B$7:$F$36,'Table of Current Services'!$E$5,FALSE),VLOOKUP('C. Consumer Service Detail'!$F653,'Table of Current Services'!$B$7:$F$36,'Table of Current Services'!$E$5,FALSE)))</f>
        <v/>
      </c>
      <c r="L653" s="130" t="str">
        <f>IF('C. Consumer Service Detail'!$F653="","",IF(VLOOKUP('C. Consumer Service Detail'!$F653,'Table of Current Services'!$B$7:$F$36,'Table of Current Services'!$F$5,)="cost","Yes","No"))</f>
        <v/>
      </c>
      <c r="M653" s="130" t="str">
        <f>IFERROR(IF('C. Consumer Service Detail'!$K653="No Match","No",VLOOKUP('C. Consumer Service Detail'!$C653,'B. Consumer Budget'!$E$11:$F$2010,2,FALSE)),"")</f>
        <v/>
      </c>
      <c r="P653" s="77"/>
      <c r="Q653" s="77"/>
    </row>
    <row r="654" spans="2:17" x14ac:dyDescent="0.25">
      <c r="B654" s="186">
        <f t="shared" si="18"/>
        <v>644</v>
      </c>
      <c r="C654" s="183" t="str">
        <f t="array" ref="C654">IF(OR('C. Consumer Service Detail'!$D654="",'C. Consumer Service Detail'!$E654=""),"",INDEX('B. Consumer Budget'!$E$11:$E$2010,MATCH(1,IF('B. Consumer Budget'!$C$11:$C$2010='C. Consumer Service Detail'!$D654,IF('B. Consumer Budget'!$D$11:$D$2010='C. Consumer Service Detail'!$E654,1)),0)))</f>
        <v/>
      </c>
      <c r="D654" s="171"/>
      <c r="E654" s="79"/>
      <c r="F654" s="100"/>
      <c r="G654" s="196"/>
      <c r="H654" s="175" t="str">
        <f>IF('C. Consumer Service Detail'!$F654="","",IF('C. Consumer Service Detail'!$F654="",VLOOKUP('C. Consumer Service Detail'!$F654,'Table of Current Services'!$B$7:$F$36,'Table of Current Services'!$E$5,FALSE),VLOOKUP('C. Consumer Service Detail'!$F654,'Table of Current Services'!$B$7:$F$36,'Table of Current Services'!$D$5,FALSE)))</f>
        <v/>
      </c>
      <c r="I654" s="156"/>
      <c r="J654" s="146" t="str">
        <f t="shared" si="17"/>
        <v/>
      </c>
      <c r="K654" s="138" t="str">
        <f>IF('C. Consumer Service Detail'!$F654="","",IF('C. Consumer Service Detail'!$F654="",VLOOKUP('C. Consumer Service Detail'!$F654,'Table of Current Services'!$B$7:$F$36,'Table of Current Services'!$E$5,FALSE),VLOOKUP('C. Consumer Service Detail'!$F654,'Table of Current Services'!$B$7:$F$36,'Table of Current Services'!$E$5,FALSE)))</f>
        <v/>
      </c>
      <c r="L654" s="130" t="str">
        <f>IF('C. Consumer Service Detail'!$F654="","",IF(VLOOKUP('C. Consumer Service Detail'!$F654,'Table of Current Services'!$B$7:$F$36,'Table of Current Services'!$F$5,)="cost","Yes","No"))</f>
        <v/>
      </c>
      <c r="M654" s="130" t="str">
        <f>IFERROR(IF('C. Consumer Service Detail'!$K654="No Match","No",VLOOKUP('C. Consumer Service Detail'!$C654,'B. Consumer Budget'!$E$11:$F$2010,2,FALSE)),"")</f>
        <v/>
      </c>
      <c r="P654" s="77"/>
      <c r="Q654" s="77"/>
    </row>
    <row r="655" spans="2:17" x14ac:dyDescent="0.25">
      <c r="B655" s="186">
        <f t="shared" si="18"/>
        <v>645</v>
      </c>
      <c r="C655" s="183" t="str">
        <f t="array" ref="C655">IF(OR('C. Consumer Service Detail'!$D655="",'C. Consumer Service Detail'!$E655=""),"",INDEX('B. Consumer Budget'!$E$11:$E$2010,MATCH(1,IF('B. Consumer Budget'!$C$11:$C$2010='C. Consumer Service Detail'!$D655,IF('B. Consumer Budget'!$D$11:$D$2010='C. Consumer Service Detail'!$E655,1)),0)))</f>
        <v/>
      </c>
      <c r="D655" s="170"/>
      <c r="E655" s="81"/>
      <c r="F655" s="101"/>
      <c r="G655" s="197"/>
      <c r="H655" s="175" t="str">
        <f>IF('C. Consumer Service Detail'!$F655="","",IF('C. Consumer Service Detail'!$F655="",VLOOKUP('C. Consumer Service Detail'!$F655,'Table of Current Services'!$B$7:$F$36,'Table of Current Services'!$E$5,FALSE),VLOOKUP('C. Consumer Service Detail'!$F655,'Table of Current Services'!$B$7:$F$36,'Table of Current Services'!$D$5,FALSE)))</f>
        <v/>
      </c>
      <c r="I655" s="157"/>
      <c r="J655" s="146" t="str">
        <f t="shared" si="17"/>
        <v/>
      </c>
      <c r="K655" s="138" t="str">
        <f>IF('C. Consumer Service Detail'!$F655="","",IF('C. Consumer Service Detail'!$F655="",VLOOKUP('C. Consumer Service Detail'!$F655,'Table of Current Services'!$B$7:$F$36,'Table of Current Services'!$E$5,FALSE),VLOOKUP('C. Consumer Service Detail'!$F655,'Table of Current Services'!$B$7:$F$36,'Table of Current Services'!$E$5,FALSE)))</f>
        <v/>
      </c>
      <c r="L655" s="130" t="str">
        <f>IF('C. Consumer Service Detail'!$F655="","",IF(VLOOKUP('C. Consumer Service Detail'!$F655,'Table of Current Services'!$B$7:$F$36,'Table of Current Services'!$F$5,)="cost","Yes","No"))</f>
        <v/>
      </c>
      <c r="M655" s="130" t="str">
        <f>IFERROR(IF('C. Consumer Service Detail'!$K655="No Match","No",VLOOKUP('C. Consumer Service Detail'!$C655,'B. Consumer Budget'!$E$11:$F$2010,2,FALSE)),"")</f>
        <v/>
      </c>
      <c r="P655" s="77"/>
      <c r="Q655" s="77"/>
    </row>
    <row r="656" spans="2:17" x14ac:dyDescent="0.25">
      <c r="B656" s="186">
        <f t="shared" si="18"/>
        <v>646</v>
      </c>
      <c r="C656" s="183" t="str">
        <f t="array" ref="C656">IF(OR('C. Consumer Service Detail'!$D656="",'C. Consumer Service Detail'!$E656=""),"",INDEX('B. Consumer Budget'!$E$11:$E$2010,MATCH(1,IF('B. Consumer Budget'!$C$11:$C$2010='C. Consumer Service Detail'!$D656,IF('B. Consumer Budget'!$D$11:$D$2010='C. Consumer Service Detail'!$E656,1)),0)))</f>
        <v/>
      </c>
      <c r="D656" s="171"/>
      <c r="E656" s="79"/>
      <c r="F656" s="100"/>
      <c r="G656" s="196"/>
      <c r="H656" s="175" t="str">
        <f>IF('C. Consumer Service Detail'!$F656="","",IF('C. Consumer Service Detail'!$F656="",VLOOKUP('C. Consumer Service Detail'!$F656,'Table of Current Services'!$B$7:$F$36,'Table of Current Services'!$E$5,FALSE),VLOOKUP('C. Consumer Service Detail'!$F656,'Table of Current Services'!$B$7:$F$36,'Table of Current Services'!$D$5,FALSE)))</f>
        <v/>
      </c>
      <c r="I656" s="156"/>
      <c r="J656" s="146" t="str">
        <f t="shared" si="17"/>
        <v/>
      </c>
      <c r="K656" s="138" t="str">
        <f>IF('C. Consumer Service Detail'!$F656="","",IF('C. Consumer Service Detail'!$F656="",VLOOKUP('C. Consumer Service Detail'!$F656,'Table of Current Services'!$B$7:$F$36,'Table of Current Services'!$E$5,FALSE),VLOOKUP('C. Consumer Service Detail'!$F656,'Table of Current Services'!$B$7:$F$36,'Table of Current Services'!$E$5,FALSE)))</f>
        <v/>
      </c>
      <c r="L656" s="130" t="str">
        <f>IF('C. Consumer Service Detail'!$F656="","",IF(VLOOKUP('C. Consumer Service Detail'!$F656,'Table of Current Services'!$B$7:$F$36,'Table of Current Services'!$F$5,)="cost","Yes","No"))</f>
        <v/>
      </c>
      <c r="M656" s="130" t="str">
        <f>IFERROR(IF('C. Consumer Service Detail'!$K656="No Match","No",VLOOKUP('C. Consumer Service Detail'!$C656,'B. Consumer Budget'!$E$11:$F$2010,2,FALSE)),"")</f>
        <v/>
      </c>
      <c r="P656" s="77"/>
      <c r="Q656" s="77"/>
    </row>
    <row r="657" spans="2:17" x14ac:dyDescent="0.25">
      <c r="B657" s="186">
        <f t="shared" si="18"/>
        <v>647</v>
      </c>
      <c r="C657" s="183" t="str">
        <f t="array" ref="C657">IF(OR('C. Consumer Service Detail'!$D657="",'C. Consumer Service Detail'!$E657=""),"",INDEX('B. Consumer Budget'!$E$11:$E$2010,MATCH(1,IF('B. Consumer Budget'!$C$11:$C$2010='C. Consumer Service Detail'!$D657,IF('B. Consumer Budget'!$D$11:$D$2010='C. Consumer Service Detail'!$E657,1)),0)))</f>
        <v/>
      </c>
      <c r="D657" s="170"/>
      <c r="E657" s="81"/>
      <c r="F657" s="101"/>
      <c r="G657" s="197"/>
      <c r="H657" s="175" t="str">
        <f>IF('C. Consumer Service Detail'!$F657="","",IF('C. Consumer Service Detail'!$F657="",VLOOKUP('C. Consumer Service Detail'!$F657,'Table of Current Services'!$B$7:$F$36,'Table of Current Services'!$E$5,FALSE),VLOOKUP('C. Consumer Service Detail'!$F657,'Table of Current Services'!$B$7:$F$36,'Table of Current Services'!$D$5,FALSE)))</f>
        <v/>
      </c>
      <c r="I657" s="157"/>
      <c r="J657" s="146" t="str">
        <f t="shared" si="17"/>
        <v/>
      </c>
      <c r="K657" s="138" t="str">
        <f>IF('C. Consumer Service Detail'!$F657="","",IF('C. Consumer Service Detail'!$F657="",VLOOKUP('C. Consumer Service Detail'!$F657,'Table of Current Services'!$B$7:$F$36,'Table of Current Services'!$E$5,FALSE),VLOOKUP('C. Consumer Service Detail'!$F657,'Table of Current Services'!$B$7:$F$36,'Table of Current Services'!$E$5,FALSE)))</f>
        <v/>
      </c>
      <c r="L657" s="130" t="str">
        <f>IF('C. Consumer Service Detail'!$F657="","",IF(VLOOKUP('C. Consumer Service Detail'!$F657,'Table of Current Services'!$B$7:$F$36,'Table of Current Services'!$F$5,)="cost","Yes","No"))</f>
        <v/>
      </c>
      <c r="M657" s="130" t="str">
        <f>IFERROR(IF('C. Consumer Service Detail'!$K657="No Match","No",VLOOKUP('C. Consumer Service Detail'!$C657,'B. Consumer Budget'!$E$11:$F$2010,2,FALSE)),"")</f>
        <v/>
      </c>
      <c r="P657" s="77"/>
      <c r="Q657" s="77"/>
    </row>
    <row r="658" spans="2:17" x14ac:dyDescent="0.25">
      <c r="B658" s="186">
        <f t="shared" si="18"/>
        <v>648</v>
      </c>
      <c r="C658" s="183" t="str">
        <f t="array" ref="C658">IF(OR('C. Consumer Service Detail'!$D658="",'C. Consumer Service Detail'!$E658=""),"",INDEX('B. Consumer Budget'!$E$11:$E$2010,MATCH(1,IF('B. Consumer Budget'!$C$11:$C$2010='C. Consumer Service Detail'!$D658,IF('B. Consumer Budget'!$D$11:$D$2010='C. Consumer Service Detail'!$E658,1)),0)))</f>
        <v/>
      </c>
      <c r="D658" s="171"/>
      <c r="E658" s="79"/>
      <c r="F658" s="100"/>
      <c r="G658" s="196"/>
      <c r="H658" s="175" t="str">
        <f>IF('C. Consumer Service Detail'!$F658="","",IF('C. Consumer Service Detail'!$F658="",VLOOKUP('C. Consumer Service Detail'!$F658,'Table of Current Services'!$B$7:$F$36,'Table of Current Services'!$E$5,FALSE),VLOOKUP('C. Consumer Service Detail'!$F658,'Table of Current Services'!$B$7:$F$36,'Table of Current Services'!$D$5,FALSE)))</f>
        <v/>
      </c>
      <c r="I658" s="156"/>
      <c r="J658" s="146" t="str">
        <f t="shared" si="17"/>
        <v/>
      </c>
      <c r="K658" s="138" t="str">
        <f>IF('C. Consumer Service Detail'!$F658="","",IF('C. Consumer Service Detail'!$F658="",VLOOKUP('C. Consumer Service Detail'!$F658,'Table of Current Services'!$B$7:$F$36,'Table of Current Services'!$E$5,FALSE),VLOOKUP('C. Consumer Service Detail'!$F658,'Table of Current Services'!$B$7:$F$36,'Table of Current Services'!$E$5,FALSE)))</f>
        <v/>
      </c>
      <c r="L658" s="130" t="str">
        <f>IF('C. Consumer Service Detail'!$F658="","",IF(VLOOKUP('C. Consumer Service Detail'!$F658,'Table of Current Services'!$B$7:$F$36,'Table of Current Services'!$F$5,)="cost","Yes","No"))</f>
        <v/>
      </c>
      <c r="M658" s="130" t="str">
        <f>IFERROR(IF('C. Consumer Service Detail'!$K658="No Match","No",VLOOKUP('C. Consumer Service Detail'!$C658,'B. Consumer Budget'!$E$11:$F$2010,2,FALSE)),"")</f>
        <v/>
      </c>
      <c r="P658" s="77"/>
      <c r="Q658" s="77"/>
    </row>
    <row r="659" spans="2:17" x14ac:dyDescent="0.25">
      <c r="B659" s="186">
        <f t="shared" si="18"/>
        <v>649</v>
      </c>
      <c r="C659" s="183" t="str">
        <f t="array" ref="C659">IF(OR('C. Consumer Service Detail'!$D659="",'C. Consumer Service Detail'!$E659=""),"",INDEX('B. Consumer Budget'!$E$11:$E$2010,MATCH(1,IF('B. Consumer Budget'!$C$11:$C$2010='C. Consumer Service Detail'!$D659,IF('B. Consumer Budget'!$D$11:$D$2010='C. Consumer Service Detail'!$E659,1)),0)))</f>
        <v/>
      </c>
      <c r="D659" s="170"/>
      <c r="E659" s="81"/>
      <c r="F659" s="101"/>
      <c r="G659" s="197"/>
      <c r="H659" s="175" t="str">
        <f>IF('C. Consumer Service Detail'!$F659="","",IF('C. Consumer Service Detail'!$F659="",VLOOKUP('C. Consumer Service Detail'!$F659,'Table of Current Services'!$B$7:$F$36,'Table of Current Services'!$E$5,FALSE),VLOOKUP('C. Consumer Service Detail'!$F659,'Table of Current Services'!$B$7:$F$36,'Table of Current Services'!$D$5,FALSE)))</f>
        <v/>
      </c>
      <c r="I659" s="157"/>
      <c r="J659" s="146" t="str">
        <f t="shared" si="17"/>
        <v/>
      </c>
      <c r="K659" s="138" t="str">
        <f>IF('C. Consumer Service Detail'!$F659="","",IF('C. Consumer Service Detail'!$F659="",VLOOKUP('C. Consumer Service Detail'!$F659,'Table of Current Services'!$B$7:$F$36,'Table of Current Services'!$E$5,FALSE),VLOOKUP('C. Consumer Service Detail'!$F659,'Table of Current Services'!$B$7:$F$36,'Table of Current Services'!$E$5,FALSE)))</f>
        <v/>
      </c>
      <c r="L659" s="130" t="str">
        <f>IF('C. Consumer Service Detail'!$F659="","",IF(VLOOKUP('C. Consumer Service Detail'!$F659,'Table of Current Services'!$B$7:$F$36,'Table of Current Services'!$F$5,)="cost","Yes","No"))</f>
        <v/>
      </c>
      <c r="M659" s="130" t="str">
        <f>IFERROR(IF('C. Consumer Service Detail'!$K659="No Match","No",VLOOKUP('C. Consumer Service Detail'!$C659,'B. Consumer Budget'!$E$11:$F$2010,2,FALSE)),"")</f>
        <v/>
      </c>
      <c r="P659" s="77"/>
      <c r="Q659" s="77"/>
    </row>
    <row r="660" spans="2:17" x14ac:dyDescent="0.25">
      <c r="B660" s="186">
        <f t="shared" si="18"/>
        <v>650</v>
      </c>
      <c r="C660" s="183" t="str">
        <f t="array" ref="C660">IF(OR('C. Consumer Service Detail'!$D660="",'C. Consumer Service Detail'!$E660=""),"",INDEX('B. Consumer Budget'!$E$11:$E$2010,MATCH(1,IF('B. Consumer Budget'!$C$11:$C$2010='C. Consumer Service Detail'!$D660,IF('B. Consumer Budget'!$D$11:$D$2010='C. Consumer Service Detail'!$E660,1)),0)))</f>
        <v/>
      </c>
      <c r="D660" s="171"/>
      <c r="E660" s="79"/>
      <c r="F660" s="100"/>
      <c r="G660" s="196"/>
      <c r="H660" s="175" t="str">
        <f>IF('C. Consumer Service Detail'!$F660="","",IF('C. Consumer Service Detail'!$F660="",VLOOKUP('C. Consumer Service Detail'!$F660,'Table of Current Services'!$B$7:$F$36,'Table of Current Services'!$E$5,FALSE),VLOOKUP('C. Consumer Service Detail'!$F660,'Table of Current Services'!$B$7:$F$36,'Table of Current Services'!$D$5,FALSE)))</f>
        <v/>
      </c>
      <c r="I660" s="156"/>
      <c r="J660" s="146" t="str">
        <f t="shared" si="17"/>
        <v/>
      </c>
      <c r="K660" s="138" t="str">
        <f>IF('C. Consumer Service Detail'!$F660="","",IF('C. Consumer Service Detail'!$F660="",VLOOKUP('C. Consumer Service Detail'!$F660,'Table of Current Services'!$B$7:$F$36,'Table of Current Services'!$E$5,FALSE),VLOOKUP('C. Consumer Service Detail'!$F660,'Table of Current Services'!$B$7:$F$36,'Table of Current Services'!$E$5,FALSE)))</f>
        <v/>
      </c>
      <c r="L660" s="130" t="str">
        <f>IF('C. Consumer Service Detail'!$F660="","",IF(VLOOKUP('C. Consumer Service Detail'!$F660,'Table of Current Services'!$B$7:$F$36,'Table of Current Services'!$F$5,)="cost","Yes","No"))</f>
        <v/>
      </c>
      <c r="M660" s="130" t="str">
        <f>IFERROR(IF('C. Consumer Service Detail'!$K660="No Match","No",VLOOKUP('C. Consumer Service Detail'!$C660,'B. Consumer Budget'!$E$11:$F$2010,2,FALSE)),"")</f>
        <v/>
      </c>
      <c r="P660" s="77"/>
      <c r="Q660" s="77"/>
    </row>
    <row r="661" spans="2:17" x14ac:dyDescent="0.25">
      <c r="B661" s="186">
        <f t="shared" si="18"/>
        <v>651</v>
      </c>
      <c r="C661" s="183" t="str">
        <f t="array" ref="C661">IF(OR('C. Consumer Service Detail'!$D661="",'C. Consumer Service Detail'!$E661=""),"",INDEX('B. Consumer Budget'!$E$11:$E$2010,MATCH(1,IF('B. Consumer Budget'!$C$11:$C$2010='C. Consumer Service Detail'!$D661,IF('B. Consumer Budget'!$D$11:$D$2010='C. Consumer Service Detail'!$E661,1)),0)))</f>
        <v/>
      </c>
      <c r="D661" s="170"/>
      <c r="E661" s="81"/>
      <c r="F661" s="101"/>
      <c r="G661" s="197"/>
      <c r="H661" s="175" t="str">
        <f>IF('C. Consumer Service Detail'!$F661="","",IF('C. Consumer Service Detail'!$F661="",VLOOKUP('C. Consumer Service Detail'!$F661,'Table of Current Services'!$B$7:$F$36,'Table of Current Services'!$E$5,FALSE),VLOOKUP('C. Consumer Service Detail'!$F661,'Table of Current Services'!$B$7:$F$36,'Table of Current Services'!$D$5,FALSE)))</f>
        <v/>
      </c>
      <c r="I661" s="157"/>
      <c r="J661" s="146" t="str">
        <f t="shared" si="17"/>
        <v/>
      </c>
      <c r="K661" s="138" t="str">
        <f>IF('C. Consumer Service Detail'!$F661="","",IF('C. Consumer Service Detail'!$F661="",VLOOKUP('C. Consumer Service Detail'!$F661,'Table of Current Services'!$B$7:$F$36,'Table of Current Services'!$E$5,FALSE),VLOOKUP('C. Consumer Service Detail'!$F661,'Table of Current Services'!$B$7:$F$36,'Table of Current Services'!$E$5,FALSE)))</f>
        <v/>
      </c>
      <c r="L661" s="130" t="str">
        <f>IF('C. Consumer Service Detail'!$F661="","",IF(VLOOKUP('C. Consumer Service Detail'!$F661,'Table of Current Services'!$B$7:$F$36,'Table of Current Services'!$F$5,)="cost","Yes","No"))</f>
        <v/>
      </c>
      <c r="M661" s="130" t="str">
        <f>IFERROR(IF('C. Consumer Service Detail'!$K661="No Match","No",VLOOKUP('C. Consumer Service Detail'!$C661,'B. Consumer Budget'!$E$11:$F$2010,2,FALSE)),"")</f>
        <v/>
      </c>
      <c r="P661" s="77"/>
      <c r="Q661" s="77"/>
    </row>
    <row r="662" spans="2:17" x14ac:dyDescent="0.25">
      <c r="B662" s="186">
        <f t="shared" si="18"/>
        <v>652</v>
      </c>
      <c r="C662" s="183" t="str">
        <f t="array" ref="C662">IF(OR('C. Consumer Service Detail'!$D662="",'C. Consumer Service Detail'!$E662=""),"",INDEX('B. Consumer Budget'!$E$11:$E$2010,MATCH(1,IF('B. Consumer Budget'!$C$11:$C$2010='C. Consumer Service Detail'!$D662,IF('B. Consumer Budget'!$D$11:$D$2010='C. Consumer Service Detail'!$E662,1)),0)))</f>
        <v/>
      </c>
      <c r="D662" s="171"/>
      <c r="E662" s="79"/>
      <c r="F662" s="100"/>
      <c r="G662" s="196"/>
      <c r="H662" s="175" t="str">
        <f>IF('C. Consumer Service Detail'!$F662="","",IF('C. Consumer Service Detail'!$F662="",VLOOKUP('C. Consumer Service Detail'!$F662,'Table of Current Services'!$B$7:$F$36,'Table of Current Services'!$E$5,FALSE),VLOOKUP('C. Consumer Service Detail'!$F662,'Table of Current Services'!$B$7:$F$36,'Table of Current Services'!$D$5,FALSE)))</f>
        <v/>
      </c>
      <c r="I662" s="156"/>
      <c r="J662" s="146" t="str">
        <f t="shared" si="17"/>
        <v/>
      </c>
      <c r="K662" s="138" t="str">
        <f>IF('C. Consumer Service Detail'!$F662="","",IF('C. Consumer Service Detail'!$F662="",VLOOKUP('C. Consumer Service Detail'!$F662,'Table of Current Services'!$B$7:$F$36,'Table of Current Services'!$E$5,FALSE),VLOOKUP('C. Consumer Service Detail'!$F662,'Table of Current Services'!$B$7:$F$36,'Table of Current Services'!$E$5,FALSE)))</f>
        <v/>
      </c>
      <c r="L662" s="130" t="str">
        <f>IF('C. Consumer Service Detail'!$F662="","",IF(VLOOKUP('C. Consumer Service Detail'!$F662,'Table of Current Services'!$B$7:$F$36,'Table of Current Services'!$F$5,)="cost","Yes","No"))</f>
        <v/>
      </c>
      <c r="M662" s="130" t="str">
        <f>IFERROR(IF('C. Consumer Service Detail'!$K662="No Match","No",VLOOKUP('C. Consumer Service Detail'!$C662,'B. Consumer Budget'!$E$11:$F$2010,2,FALSE)),"")</f>
        <v/>
      </c>
      <c r="P662" s="77"/>
      <c r="Q662" s="77"/>
    </row>
    <row r="663" spans="2:17" x14ac:dyDescent="0.25">
      <c r="B663" s="186">
        <f t="shared" si="18"/>
        <v>653</v>
      </c>
      <c r="C663" s="183" t="str">
        <f t="array" ref="C663">IF(OR('C. Consumer Service Detail'!$D663="",'C. Consumer Service Detail'!$E663=""),"",INDEX('B. Consumer Budget'!$E$11:$E$2010,MATCH(1,IF('B. Consumer Budget'!$C$11:$C$2010='C. Consumer Service Detail'!$D663,IF('B. Consumer Budget'!$D$11:$D$2010='C. Consumer Service Detail'!$E663,1)),0)))</f>
        <v/>
      </c>
      <c r="D663" s="170"/>
      <c r="E663" s="81"/>
      <c r="F663" s="101"/>
      <c r="G663" s="197"/>
      <c r="H663" s="175" t="str">
        <f>IF('C. Consumer Service Detail'!$F663="","",IF('C. Consumer Service Detail'!$F663="",VLOOKUP('C. Consumer Service Detail'!$F663,'Table of Current Services'!$B$7:$F$36,'Table of Current Services'!$E$5,FALSE),VLOOKUP('C. Consumer Service Detail'!$F663,'Table of Current Services'!$B$7:$F$36,'Table of Current Services'!$D$5,FALSE)))</f>
        <v/>
      </c>
      <c r="I663" s="157"/>
      <c r="J663" s="146" t="str">
        <f t="shared" si="17"/>
        <v/>
      </c>
      <c r="K663" s="138" t="str">
        <f>IF('C. Consumer Service Detail'!$F663="","",IF('C. Consumer Service Detail'!$F663="",VLOOKUP('C. Consumer Service Detail'!$F663,'Table of Current Services'!$B$7:$F$36,'Table of Current Services'!$E$5,FALSE),VLOOKUP('C. Consumer Service Detail'!$F663,'Table of Current Services'!$B$7:$F$36,'Table of Current Services'!$E$5,FALSE)))</f>
        <v/>
      </c>
      <c r="L663" s="130" t="str">
        <f>IF('C. Consumer Service Detail'!$F663="","",IF(VLOOKUP('C. Consumer Service Detail'!$F663,'Table of Current Services'!$B$7:$F$36,'Table of Current Services'!$F$5,)="cost","Yes","No"))</f>
        <v/>
      </c>
      <c r="M663" s="130" t="str">
        <f>IFERROR(IF('C. Consumer Service Detail'!$K663="No Match","No",VLOOKUP('C. Consumer Service Detail'!$C663,'B. Consumer Budget'!$E$11:$F$2010,2,FALSE)),"")</f>
        <v/>
      </c>
      <c r="P663" s="77"/>
      <c r="Q663" s="77"/>
    </row>
    <row r="664" spans="2:17" x14ac:dyDescent="0.25">
      <c r="B664" s="186">
        <f t="shared" si="18"/>
        <v>654</v>
      </c>
      <c r="C664" s="183" t="str">
        <f t="array" ref="C664">IF(OR('C. Consumer Service Detail'!$D664="",'C. Consumer Service Detail'!$E664=""),"",INDEX('B. Consumer Budget'!$E$11:$E$2010,MATCH(1,IF('B. Consumer Budget'!$C$11:$C$2010='C. Consumer Service Detail'!$D664,IF('B. Consumer Budget'!$D$11:$D$2010='C. Consumer Service Detail'!$E664,1)),0)))</f>
        <v/>
      </c>
      <c r="D664" s="171"/>
      <c r="E664" s="79"/>
      <c r="F664" s="100"/>
      <c r="G664" s="196"/>
      <c r="H664" s="175" t="str">
        <f>IF('C. Consumer Service Detail'!$F664="","",IF('C. Consumer Service Detail'!$F664="",VLOOKUP('C. Consumer Service Detail'!$F664,'Table of Current Services'!$B$7:$F$36,'Table of Current Services'!$E$5,FALSE),VLOOKUP('C. Consumer Service Detail'!$F664,'Table of Current Services'!$B$7:$F$36,'Table of Current Services'!$D$5,FALSE)))</f>
        <v/>
      </c>
      <c r="I664" s="156"/>
      <c r="J664" s="146" t="str">
        <f t="shared" si="17"/>
        <v/>
      </c>
      <c r="K664" s="138" t="str">
        <f>IF('C. Consumer Service Detail'!$F664="","",IF('C. Consumer Service Detail'!$F664="",VLOOKUP('C. Consumer Service Detail'!$F664,'Table of Current Services'!$B$7:$F$36,'Table of Current Services'!$E$5,FALSE),VLOOKUP('C. Consumer Service Detail'!$F664,'Table of Current Services'!$B$7:$F$36,'Table of Current Services'!$E$5,FALSE)))</f>
        <v/>
      </c>
      <c r="L664" s="130" t="str">
        <f>IF('C. Consumer Service Detail'!$F664="","",IF(VLOOKUP('C. Consumer Service Detail'!$F664,'Table of Current Services'!$B$7:$F$36,'Table of Current Services'!$F$5,)="cost","Yes","No"))</f>
        <v/>
      </c>
      <c r="M664" s="130" t="str">
        <f>IFERROR(IF('C. Consumer Service Detail'!$K664="No Match","No",VLOOKUP('C. Consumer Service Detail'!$C664,'B. Consumer Budget'!$E$11:$F$2010,2,FALSE)),"")</f>
        <v/>
      </c>
      <c r="P664" s="77"/>
      <c r="Q664" s="77"/>
    </row>
    <row r="665" spans="2:17" x14ac:dyDescent="0.25">
      <c r="B665" s="186">
        <f t="shared" si="18"/>
        <v>655</v>
      </c>
      <c r="C665" s="183" t="str">
        <f t="array" ref="C665">IF(OR('C. Consumer Service Detail'!$D665="",'C. Consumer Service Detail'!$E665=""),"",INDEX('B. Consumer Budget'!$E$11:$E$2010,MATCH(1,IF('B. Consumer Budget'!$C$11:$C$2010='C. Consumer Service Detail'!$D665,IF('B. Consumer Budget'!$D$11:$D$2010='C. Consumer Service Detail'!$E665,1)),0)))</f>
        <v/>
      </c>
      <c r="D665" s="170"/>
      <c r="E665" s="81"/>
      <c r="F665" s="101"/>
      <c r="G665" s="197"/>
      <c r="H665" s="175" t="str">
        <f>IF('C. Consumer Service Detail'!$F665="","",IF('C. Consumer Service Detail'!$F665="",VLOOKUP('C. Consumer Service Detail'!$F665,'Table of Current Services'!$B$7:$F$36,'Table of Current Services'!$E$5,FALSE),VLOOKUP('C. Consumer Service Detail'!$F665,'Table of Current Services'!$B$7:$F$36,'Table of Current Services'!$D$5,FALSE)))</f>
        <v/>
      </c>
      <c r="I665" s="157"/>
      <c r="J665" s="146" t="str">
        <f t="shared" si="17"/>
        <v/>
      </c>
      <c r="K665" s="138" t="str">
        <f>IF('C. Consumer Service Detail'!$F665="","",IF('C. Consumer Service Detail'!$F665="",VLOOKUP('C. Consumer Service Detail'!$F665,'Table of Current Services'!$B$7:$F$36,'Table of Current Services'!$E$5,FALSE),VLOOKUP('C. Consumer Service Detail'!$F665,'Table of Current Services'!$B$7:$F$36,'Table of Current Services'!$E$5,FALSE)))</f>
        <v/>
      </c>
      <c r="L665" s="130" t="str">
        <f>IF('C. Consumer Service Detail'!$F665="","",IF(VLOOKUP('C. Consumer Service Detail'!$F665,'Table of Current Services'!$B$7:$F$36,'Table of Current Services'!$F$5,)="cost","Yes","No"))</f>
        <v/>
      </c>
      <c r="M665" s="130" t="str">
        <f>IFERROR(IF('C. Consumer Service Detail'!$K665="No Match","No",VLOOKUP('C. Consumer Service Detail'!$C665,'B. Consumer Budget'!$E$11:$F$2010,2,FALSE)),"")</f>
        <v/>
      </c>
      <c r="P665" s="77"/>
      <c r="Q665" s="77"/>
    </row>
    <row r="666" spans="2:17" x14ac:dyDescent="0.25">
      <c r="B666" s="186">
        <f t="shared" si="18"/>
        <v>656</v>
      </c>
      <c r="C666" s="183" t="str">
        <f t="array" ref="C666">IF(OR('C. Consumer Service Detail'!$D666="",'C. Consumer Service Detail'!$E666=""),"",INDEX('B. Consumer Budget'!$E$11:$E$2010,MATCH(1,IF('B. Consumer Budget'!$C$11:$C$2010='C. Consumer Service Detail'!$D666,IF('B. Consumer Budget'!$D$11:$D$2010='C. Consumer Service Detail'!$E666,1)),0)))</f>
        <v/>
      </c>
      <c r="D666" s="171"/>
      <c r="E666" s="79"/>
      <c r="F666" s="100"/>
      <c r="G666" s="196"/>
      <c r="H666" s="175" t="str">
        <f>IF('C. Consumer Service Detail'!$F666="","",IF('C. Consumer Service Detail'!$F666="",VLOOKUP('C. Consumer Service Detail'!$F666,'Table of Current Services'!$B$7:$F$36,'Table of Current Services'!$E$5,FALSE),VLOOKUP('C. Consumer Service Detail'!$F666,'Table of Current Services'!$B$7:$F$36,'Table of Current Services'!$D$5,FALSE)))</f>
        <v/>
      </c>
      <c r="I666" s="156"/>
      <c r="J666" s="146" t="str">
        <f t="shared" si="17"/>
        <v/>
      </c>
      <c r="K666" s="138" t="str">
        <f>IF('C. Consumer Service Detail'!$F666="","",IF('C. Consumer Service Detail'!$F666="",VLOOKUP('C. Consumer Service Detail'!$F666,'Table of Current Services'!$B$7:$F$36,'Table of Current Services'!$E$5,FALSE),VLOOKUP('C. Consumer Service Detail'!$F666,'Table of Current Services'!$B$7:$F$36,'Table of Current Services'!$E$5,FALSE)))</f>
        <v/>
      </c>
      <c r="L666" s="130" t="str">
        <f>IF('C. Consumer Service Detail'!$F666="","",IF(VLOOKUP('C. Consumer Service Detail'!$F666,'Table of Current Services'!$B$7:$F$36,'Table of Current Services'!$F$5,)="cost","Yes","No"))</f>
        <v/>
      </c>
      <c r="M666" s="130" t="str">
        <f>IFERROR(IF('C. Consumer Service Detail'!$K666="No Match","No",VLOOKUP('C. Consumer Service Detail'!$C666,'B. Consumer Budget'!$E$11:$F$2010,2,FALSE)),"")</f>
        <v/>
      </c>
      <c r="P666" s="77"/>
      <c r="Q666" s="77"/>
    </row>
    <row r="667" spans="2:17" x14ac:dyDescent="0.25">
      <c r="B667" s="186">
        <f t="shared" si="18"/>
        <v>657</v>
      </c>
      <c r="C667" s="183" t="str">
        <f t="array" ref="C667">IF(OR('C. Consumer Service Detail'!$D667="",'C. Consumer Service Detail'!$E667=""),"",INDEX('B. Consumer Budget'!$E$11:$E$2010,MATCH(1,IF('B. Consumer Budget'!$C$11:$C$2010='C. Consumer Service Detail'!$D667,IF('B. Consumer Budget'!$D$11:$D$2010='C. Consumer Service Detail'!$E667,1)),0)))</f>
        <v/>
      </c>
      <c r="D667" s="170"/>
      <c r="E667" s="81"/>
      <c r="F667" s="101"/>
      <c r="G667" s="197"/>
      <c r="H667" s="175" t="str">
        <f>IF('C. Consumer Service Detail'!$F667="","",IF('C. Consumer Service Detail'!$F667="",VLOOKUP('C. Consumer Service Detail'!$F667,'Table of Current Services'!$B$7:$F$36,'Table of Current Services'!$E$5,FALSE),VLOOKUP('C. Consumer Service Detail'!$F667,'Table of Current Services'!$B$7:$F$36,'Table of Current Services'!$D$5,FALSE)))</f>
        <v/>
      </c>
      <c r="I667" s="157"/>
      <c r="J667" s="146" t="str">
        <f t="shared" si="17"/>
        <v/>
      </c>
      <c r="K667" s="138" t="str">
        <f>IF('C. Consumer Service Detail'!$F667="","",IF('C. Consumer Service Detail'!$F667="",VLOOKUP('C. Consumer Service Detail'!$F667,'Table of Current Services'!$B$7:$F$36,'Table of Current Services'!$E$5,FALSE),VLOOKUP('C. Consumer Service Detail'!$F667,'Table of Current Services'!$B$7:$F$36,'Table of Current Services'!$E$5,FALSE)))</f>
        <v/>
      </c>
      <c r="L667" s="130" t="str">
        <f>IF('C. Consumer Service Detail'!$F667="","",IF(VLOOKUP('C. Consumer Service Detail'!$F667,'Table of Current Services'!$B$7:$F$36,'Table of Current Services'!$F$5,)="cost","Yes","No"))</f>
        <v/>
      </c>
      <c r="M667" s="130" t="str">
        <f>IFERROR(IF('C. Consumer Service Detail'!$K667="No Match","No",VLOOKUP('C. Consumer Service Detail'!$C667,'B. Consumer Budget'!$E$11:$F$2010,2,FALSE)),"")</f>
        <v/>
      </c>
      <c r="P667" s="77"/>
      <c r="Q667" s="77"/>
    </row>
    <row r="668" spans="2:17" x14ac:dyDescent="0.25">
      <c r="B668" s="186">
        <f t="shared" si="18"/>
        <v>658</v>
      </c>
      <c r="C668" s="183" t="str">
        <f t="array" ref="C668">IF(OR('C. Consumer Service Detail'!$D668="",'C. Consumer Service Detail'!$E668=""),"",INDEX('B. Consumer Budget'!$E$11:$E$2010,MATCH(1,IF('B. Consumer Budget'!$C$11:$C$2010='C. Consumer Service Detail'!$D668,IF('B. Consumer Budget'!$D$11:$D$2010='C. Consumer Service Detail'!$E668,1)),0)))</f>
        <v/>
      </c>
      <c r="D668" s="171"/>
      <c r="E668" s="79"/>
      <c r="F668" s="100"/>
      <c r="G668" s="196"/>
      <c r="H668" s="175" t="str">
        <f>IF('C. Consumer Service Detail'!$F668="","",IF('C. Consumer Service Detail'!$F668="",VLOOKUP('C. Consumer Service Detail'!$F668,'Table of Current Services'!$B$7:$F$36,'Table of Current Services'!$E$5,FALSE),VLOOKUP('C. Consumer Service Detail'!$F668,'Table of Current Services'!$B$7:$F$36,'Table of Current Services'!$D$5,FALSE)))</f>
        <v/>
      </c>
      <c r="I668" s="156"/>
      <c r="J668" s="146" t="str">
        <f t="shared" si="17"/>
        <v/>
      </c>
      <c r="K668" s="138" t="str">
        <f>IF('C. Consumer Service Detail'!$F668="","",IF('C. Consumer Service Detail'!$F668="",VLOOKUP('C. Consumer Service Detail'!$F668,'Table of Current Services'!$B$7:$F$36,'Table of Current Services'!$E$5,FALSE),VLOOKUP('C. Consumer Service Detail'!$F668,'Table of Current Services'!$B$7:$F$36,'Table of Current Services'!$E$5,FALSE)))</f>
        <v/>
      </c>
      <c r="L668" s="130" t="str">
        <f>IF('C. Consumer Service Detail'!$F668="","",IF(VLOOKUP('C. Consumer Service Detail'!$F668,'Table of Current Services'!$B$7:$F$36,'Table of Current Services'!$F$5,)="cost","Yes","No"))</f>
        <v/>
      </c>
      <c r="M668" s="130" t="str">
        <f>IFERROR(IF('C. Consumer Service Detail'!$K668="No Match","No",VLOOKUP('C. Consumer Service Detail'!$C668,'B. Consumer Budget'!$E$11:$F$2010,2,FALSE)),"")</f>
        <v/>
      </c>
      <c r="P668" s="77"/>
      <c r="Q668" s="77"/>
    </row>
    <row r="669" spans="2:17" x14ac:dyDescent="0.25">
      <c r="B669" s="186">
        <f t="shared" si="18"/>
        <v>659</v>
      </c>
      <c r="C669" s="183" t="str">
        <f t="array" ref="C669">IF(OR('C. Consumer Service Detail'!$D669="",'C. Consumer Service Detail'!$E669=""),"",INDEX('B. Consumer Budget'!$E$11:$E$2010,MATCH(1,IF('B. Consumer Budget'!$C$11:$C$2010='C. Consumer Service Detail'!$D669,IF('B. Consumer Budget'!$D$11:$D$2010='C. Consumer Service Detail'!$E669,1)),0)))</f>
        <v/>
      </c>
      <c r="D669" s="170"/>
      <c r="E669" s="81"/>
      <c r="F669" s="101"/>
      <c r="G669" s="197"/>
      <c r="H669" s="175" t="str">
        <f>IF('C. Consumer Service Detail'!$F669="","",IF('C. Consumer Service Detail'!$F669="",VLOOKUP('C. Consumer Service Detail'!$F669,'Table of Current Services'!$B$7:$F$36,'Table of Current Services'!$E$5,FALSE),VLOOKUP('C. Consumer Service Detail'!$F669,'Table of Current Services'!$B$7:$F$36,'Table of Current Services'!$D$5,FALSE)))</f>
        <v/>
      </c>
      <c r="I669" s="157"/>
      <c r="J669" s="146" t="str">
        <f t="shared" si="17"/>
        <v/>
      </c>
      <c r="K669" s="138" t="str">
        <f>IF('C. Consumer Service Detail'!$F669="","",IF('C. Consumer Service Detail'!$F669="",VLOOKUP('C. Consumer Service Detail'!$F669,'Table of Current Services'!$B$7:$F$36,'Table of Current Services'!$E$5,FALSE),VLOOKUP('C. Consumer Service Detail'!$F669,'Table of Current Services'!$B$7:$F$36,'Table of Current Services'!$E$5,FALSE)))</f>
        <v/>
      </c>
      <c r="L669" s="130" t="str">
        <f>IF('C. Consumer Service Detail'!$F669="","",IF(VLOOKUP('C. Consumer Service Detail'!$F669,'Table of Current Services'!$B$7:$F$36,'Table of Current Services'!$F$5,)="cost","Yes","No"))</f>
        <v/>
      </c>
      <c r="M669" s="130" t="str">
        <f>IFERROR(IF('C. Consumer Service Detail'!$K669="No Match","No",VLOOKUP('C. Consumer Service Detail'!$C669,'B. Consumer Budget'!$E$11:$F$2010,2,FALSE)),"")</f>
        <v/>
      </c>
      <c r="P669" s="77"/>
      <c r="Q669" s="77"/>
    </row>
    <row r="670" spans="2:17" x14ac:dyDescent="0.25">
      <c r="B670" s="186">
        <f t="shared" si="18"/>
        <v>660</v>
      </c>
      <c r="C670" s="183" t="str">
        <f t="array" ref="C670">IF(OR('C. Consumer Service Detail'!$D670="",'C. Consumer Service Detail'!$E670=""),"",INDEX('B. Consumer Budget'!$E$11:$E$2010,MATCH(1,IF('B. Consumer Budget'!$C$11:$C$2010='C. Consumer Service Detail'!$D670,IF('B. Consumer Budget'!$D$11:$D$2010='C. Consumer Service Detail'!$E670,1)),0)))</f>
        <v/>
      </c>
      <c r="D670" s="171"/>
      <c r="E670" s="79"/>
      <c r="F670" s="100"/>
      <c r="G670" s="196"/>
      <c r="H670" s="175" t="str">
        <f>IF('C. Consumer Service Detail'!$F670="","",IF('C. Consumer Service Detail'!$F670="",VLOOKUP('C. Consumer Service Detail'!$F670,'Table of Current Services'!$B$7:$F$36,'Table of Current Services'!$E$5,FALSE),VLOOKUP('C. Consumer Service Detail'!$F670,'Table of Current Services'!$B$7:$F$36,'Table of Current Services'!$D$5,FALSE)))</f>
        <v/>
      </c>
      <c r="I670" s="156"/>
      <c r="J670" s="146" t="str">
        <f t="shared" si="17"/>
        <v/>
      </c>
      <c r="K670" s="138" t="str">
        <f>IF('C. Consumer Service Detail'!$F670="","",IF('C. Consumer Service Detail'!$F670="",VLOOKUP('C. Consumer Service Detail'!$F670,'Table of Current Services'!$B$7:$F$36,'Table of Current Services'!$E$5,FALSE),VLOOKUP('C. Consumer Service Detail'!$F670,'Table of Current Services'!$B$7:$F$36,'Table of Current Services'!$E$5,FALSE)))</f>
        <v/>
      </c>
      <c r="L670" s="130" t="str">
        <f>IF('C. Consumer Service Detail'!$F670="","",IF(VLOOKUP('C. Consumer Service Detail'!$F670,'Table of Current Services'!$B$7:$F$36,'Table of Current Services'!$F$5,)="cost","Yes","No"))</f>
        <v/>
      </c>
      <c r="M670" s="130" t="str">
        <f>IFERROR(IF('C. Consumer Service Detail'!$K670="No Match","No",VLOOKUP('C. Consumer Service Detail'!$C670,'B. Consumer Budget'!$E$11:$F$2010,2,FALSE)),"")</f>
        <v/>
      </c>
      <c r="P670" s="77"/>
      <c r="Q670" s="77"/>
    </row>
    <row r="671" spans="2:17" x14ac:dyDescent="0.25">
      <c r="B671" s="186">
        <f t="shared" si="18"/>
        <v>661</v>
      </c>
      <c r="C671" s="183" t="str">
        <f t="array" ref="C671">IF(OR('C. Consumer Service Detail'!$D671="",'C. Consumer Service Detail'!$E671=""),"",INDEX('B. Consumer Budget'!$E$11:$E$2010,MATCH(1,IF('B. Consumer Budget'!$C$11:$C$2010='C. Consumer Service Detail'!$D671,IF('B. Consumer Budget'!$D$11:$D$2010='C. Consumer Service Detail'!$E671,1)),0)))</f>
        <v/>
      </c>
      <c r="D671" s="170"/>
      <c r="E671" s="81"/>
      <c r="F671" s="101"/>
      <c r="G671" s="197"/>
      <c r="H671" s="175" t="str">
        <f>IF('C. Consumer Service Detail'!$F671="","",IF('C. Consumer Service Detail'!$F671="",VLOOKUP('C. Consumer Service Detail'!$F671,'Table of Current Services'!$B$7:$F$36,'Table of Current Services'!$E$5,FALSE),VLOOKUP('C. Consumer Service Detail'!$F671,'Table of Current Services'!$B$7:$F$36,'Table of Current Services'!$D$5,FALSE)))</f>
        <v/>
      </c>
      <c r="I671" s="157"/>
      <c r="J671" s="146" t="str">
        <f t="shared" si="17"/>
        <v/>
      </c>
      <c r="K671" s="138" t="str">
        <f>IF('C. Consumer Service Detail'!$F671="","",IF('C. Consumer Service Detail'!$F671="",VLOOKUP('C. Consumer Service Detail'!$F671,'Table of Current Services'!$B$7:$F$36,'Table of Current Services'!$E$5,FALSE),VLOOKUP('C. Consumer Service Detail'!$F671,'Table of Current Services'!$B$7:$F$36,'Table of Current Services'!$E$5,FALSE)))</f>
        <v/>
      </c>
      <c r="L671" s="130" t="str">
        <f>IF('C. Consumer Service Detail'!$F671="","",IF(VLOOKUP('C. Consumer Service Detail'!$F671,'Table of Current Services'!$B$7:$F$36,'Table of Current Services'!$F$5,)="cost","Yes","No"))</f>
        <v/>
      </c>
      <c r="M671" s="130" t="str">
        <f>IFERROR(IF('C. Consumer Service Detail'!$K671="No Match","No",VLOOKUP('C. Consumer Service Detail'!$C671,'B. Consumer Budget'!$E$11:$F$2010,2,FALSE)),"")</f>
        <v/>
      </c>
      <c r="P671" s="77"/>
      <c r="Q671" s="77"/>
    </row>
    <row r="672" spans="2:17" x14ac:dyDescent="0.25">
      <c r="B672" s="186">
        <f t="shared" si="18"/>
        <v>662</v>
      </c>
      <c r="C672" s="183" t="str">
        <f t="array" ref="C672">IF(OR('C. Consumer Service Detail'!$D672="",'C. Consumer Service Detail'!$E672=""),"",INDEX('B. Consumer Budget'!$E$11:$E$2010,MATCH(1,IF('B. Consumer Budget'!$C$11:$C$2010='C. Consumer Service Detail'!$D672,IF('B. Consumer Budget'!$D$11:$D$2010='C. Consumer Service Detail'!$E672,1)),0)))</f>
        <v/>
      </c>
      <c r="D672" s="171"/>
      <c r="E672" s="79"/>
      <c r="F672" s="100"/>
      <c r="G672" s="196"/>
      <c r="H672" s="175" t="str">
        <f>IF('C. Consumer Service Detail'!$F672="","",IF('C. Consumer Service Detail'!$F672="",VLOOKUP('C. Consumer Service Detail'!$F672,'Table of Current Services'!$B$7:$F$36,'Table of Current Services'!$E$5,FALSE),VLOOKUP('C. Consumer Service Detail'!$F672,'Table of Current Services'!$B$7:$F$36,'Table of Current Services'!$D$5,FALSE)))</f>
        <v/>
      </c>
      <c r="I672" s="156"/>
      <c r="J672" s="146" t="str">
        <f t="shared" si="17"/>
        <v/>
      </c>
      <c r="K672" s="138" t="str">
        <f>IF('C. Consumer Service Detail'!$F672="","",IF('C. Consumer Service Detail'!$F672="",VLOOKUP('C. Consumer Service Detail'!$F672,'Table of Current Services'!$B$7:$F$36,'Table of Current Services'!$E$5,FALSE),VLOOKUP('C. Consumer Service Detail'!$F672,'Table of Current Services'!$B$7:$F$36,'Table of Current Services'!$E$5,FALSE)))</f>
        <v/>
      </c>
      <c r="L672" s="130" t="str">
        <f>IF('C. Consumer Service Detail'!$F672="","",IF(VLOOKUP('C. Consumer Service Detail'!$F672,'Table of Current Services'!$B$7:$F$36,'Table of Current Services'!$F$5,)="cost","Yes","No"))</f>
        <v/>
      </c>
      <c r="M672" s="130" t="str">
        <f>IFERROR(IF('C. Consumer Service Detail'!$K672="No Match","No",VLOOKUP('C. Consumer Service Detail'!$C672,'B. Consumer Budget'!$E$11:$F$2010,2,FALSE)),"")</f>
        <v/>
      </c>
      <c r="P672" s="77"/>
      <c r="Q672" s="77"/>
    </row>
    <row r="673" spans="2:17" x14ac:dyDescent="0.25">
      <c r="B673" s="186">
        <f t="shared" si="18"/>
        <v>663</v>
      </c>
      <c r="C673" s="183" t="str">
        <f t="array" ref="C673">IF(OR('C. Consumer Service Detail'!$D673="",'C. Consumer Service Detail'!$E673=""),"",INDEX('B. Consumer Budget'!$E$11:$E$2010,MATCH(1,IF('B. Consumer Budget'!$C$11:$C$2010='C. Consumer Service Detail'!$D673,IF('B. Consumer Budget'!$D$11:$D$2010='C. Consumer Service Detail'!$E673,1)),0)))</f>
        <v/>
      </c>
      <c r="D673" s="170"/>
      <c r="E673" s="81"/>
      <c r="F673" s="101"/>
      <c r="G673" s="197"/>
      <c r="H673" s="175" t="str">
        <f>IF('C. Consumer Service Detail'!$F673="","",IF('C. Consumer Service Detail'!$F673="",VLOOKUP('C. Consumer Service Detail'!$F673,'Table of Current Services'!$B$7:$F$36,'Table of Current Services'!$E$5,FALSE),VLOOKUP('C. Consumer Service Detail'!$F673,'Table of Current Services'!$B$7:$F$36,'Table of Current Services'!$D$5,FALSE)))</f>
        <v/>
      </c>
      <c r="I673" s="157"/>
      <c r="J673" s="146" t="str">
        <f t="shared" si="17"/>
        <v/>
      </c>
      <c r="K673" s="138" t="str">
        <f>IF('C. Consumer Service Detail'!$F673="","",IF('C. Consumer Service Detail'!$F673="",VLOOKUP('C. Consumer Service Detail'!$F673,'Table of Current Services'!$B$7:$F$36,'Table of Current Services'!$E$5,FALSE),VLOOKUP('C. Consumer Service Detail'!$F673,'Table of Current Services'!$B$7:$F$36,'Table of Current Services'!$E$5,FALSE)))</f>
        <v/>
      </c>
      <c r="L673" s="130" t="str">
        <f>IF('C. Consumer Service Detail'!$F673="","",IF(VLOOKUP('C. Consumer Service Detail'!$F673,'Table of Current Services'!$B$7:$F$36,'Table of Current Services'!$F$5,)="cost","Yes","No"))</f>
        <v/>
      </c>
      <c r="M673" s="130" t="str">
        <f>IFERROR(IF('C. Consumer Service Detail'!$K673="No Match","No",VLOOKUP('C. Consumer Service Detail'!$C673,'B. Consumer Budget'!$E$11:$F$2010,2,FALSE)),"")</f>
        <v/>
      </c>
      <c r="P673" s="77"/>
      <c r="Q673" s="77"/>
    </row>
    <row r="674" spans="2:17" x14ac:dyDescent="0.25">
      <c r="B674" s="186">
        <f t="shared" si="18"/>
        <v>664</v>
      </c>
      <c r="C674" s="183" t="str">
        <f t="array" ref="C674">IF(OR('C. Consumer Service Detail'!$D674="",'C. Consumer Service Detail'!$E674=""),"",INDEX('B. Consumer Budget'!$E$11:$E$2010,MATCH(1,IF('B. Consumer Budget'!$C$11:$C$2010='C. Consumer Service Detail'!$D674,IF('B. Consumer Budget'!$D$11:$D$2010='C. Consumer Service Detail'!$E674,1)),0)))</f>
        <v/>
      </c>
      <c r="D674" s="171"/>
      <c r="E674" s="79"/>
      <c r="F674" s="100"/>
      <c r="G674" s="196"/>
      <c r="H674" s="175" t="str">
        <f>IF('C. Consumer Service Detail'!$F674="","",IF('C. Consumer Service Detail'!$F674="",VLOOKUP('C. Consumer Service Detail'!$F674,'Table of Current Services'!$B$7:$F$36,'Table of Current Services'!$E$5,FALSE),VLOOKUP('C. Consumer Service Detail'!$F674,'Table of Current Services'!$B$7:$F$36,'Table of Current Services'!$D$5,FALSE)))</f>
        <v/>
      </c>
      <c r="I674" s="156"/>
      <c r="J674" s="146" t="str">
        <f t="shared" si="17"/>
        <v/>
      </c>
      <c r="K674" s="138" t="str">
        <f>IF('C. Consumer Service Detail'!$F674="","",IF('C. Consumer Service Detail'!$F674="",VLOOKUP('C. Consumer Service Detail'!$F674,'Table of Current Services'!$B$7:$F$36,'Table of Current Services'!$E$5,FALSE),VLOOKUP('C. Consumer Service Detail'!$F674,'Table of Current Services'!$B$7:$F$36,'Table of Current Services'!$E$5,FALSE)))</f>
        <v/>
      </c>
      <c r="L674" s="130" t="str">
        <f>IF('C. Consumer Service Detail'!$F674="","",IF(VLOOKUP('C. Consumer Service Detail'!$F674,'Table of Current Services'!$B$7:$F$36,'Table of Current Services'!$F$5,)="cost","Yes","No"))</f>
        <v/>
      </c>
      <c r="M674" s="130" t="str">
        <f>IFERROR(IF('C. Consumer Service Detail'!$K674="No Match","No",VLOOKUP('C. Consumer Service Detail'!$C674,'B. Consumer Budget'!$E$11:$F$2010,2,FALSE)),"")</f>
        <v/>
      </c>
      <c r="P674" s="77"/>
      <c r="Q674" s="77"/>
    </row>
    <row r="675" spans="2:17" x14ac:dyDescent="0.25">
      <c r="B675" s="186">
        <f t="shared" si="18"/>
        <v>665</v>
      </c>
      <c r="C675" s="183" t="str">
        <f t="array" ref="C675">IF(OR('C. Consumer Service Detail'!$D675="",'C. Consumer Service Detail'!$E675=""),"",INDEX('B. Consumer Budget'!$E$11:$E$2010,MATCH(1,IF('B. Consumer Budget'!$C$11:$C$2010='C. Consumer Service Detail'!$D675,IF('B. Consumer Budget'!$D$11:$D$2010='C. Consumer Service Detail'!$E675,1)),0)))</f>
        <v/>
      </c>
      <c r="D675" s="170"/>
      <c r="E675" s="81"/>
      <c r="F675" s="101"/>
      <c r="G675" s="197"/>
      <c r="H675" s="175" t="str">
        <f>IF('C. Consumer Service Detail'!$F675="","",IF('C. Consumer Service Detail'!$F675="",VLOOKUP('C. Consumer Service Detail'!$F675,'Table of Current Services'!$B$7:$F$36,'Table of Current Services'!$E$5,FALSE),VLOOKUP('C. Consumer Service Detail'!$F675,'Table of Current Services'!$B$7:$F$36,'Table of Current Services'!$D$5,FALSE)))</f>
        <v/>
      </c>
      <c r="I675" s="157"/>
      <c r="J675" s="146" t="str">
        <f t="shared" si="17"/>
        <v/>
      </c>
      <c r="K675" s="138" t="str">
        <f>IF('C. Consumer Service Detail'!$F675="","",IF('C. Consumer Service Detail'!$F675="",VLOOKUP('C. Consumer Service Detail'!$F675,'Table of Current Services'!$B$7:$F$36,'Table of Current Services'!$E$5,FALSE),VLOOKUP('C. Consumer Service Detail'!$F675,'Table of Current Services'!$B$7:$F$36,'Table of Current Services'!$E$5,FALSE)))</f>
        <v/>
      </c>
      <c r="L675" s="130" t="str">
        <f>IF('C. Consumer Service Detail'!$F675="","",IF(VLOOKUP('C. Consumer Service Detail'!$F675,'Table of Current Services'!$B$7:$F$36,'Table of Current Services'!$F$5,)="cost","Yes","No"))</f>
        <v/>
      </c>
      <c r="M675" s="130" t="str">
        <f>IFERROR(IF('C. Consumer Service Detail'!$K675="No Match","No",VLOOKUP('C. Consumer Service Detail'!$C675,'B. Consumer Budget'!$E$11:$F$2010,2,FALSE)),"")</f>
        <v/>
      </c>
      <c r="P675" s="77"/>
      <c r="Q675" s="77"/>
    </row>
    <row r="676" spans="2:17" x14ac:dyDescent="0.25">
      <c r="B676" s="186">
        <f t="shared" si="18"/>
        <v>666</v>
      </c>
      <c r="C676" s="183" t="str">
        <f t="array" ref="C676">IF(OR('C. Consumer Service Detail'!$D676="",'C. Consumer Service Detail'!$E676=""),"",INDEX('B. Consumer Budget'!$E$11:$E$2010,MATCH(1,IF('B. Consumer Budget'!$C$11:$C$2010='C. Consumer Service Detail'!$D676,IF('B. Consumer Budget'!$D$11:$D$2010='C. Consumer Service Detail'!$E676,1)),0)))</f>
        <v/>
      </c>
      <c r="D676" s="171"/>
      <c r="E676" s="79"/>
      <c r="F676" s="100"/>
      <c r="G676" s="196"/>
      <c r="H676" s="175" t="str">
        <f>IF('C. Consumer Service Detail'!$F676="","",IF('C. Consumer Service Detail'!$F676="",VLOOKUP('C. Consumer Service Detail'!$F676,'Table of Current Services'!$B$7:$F$36,'Table of Current Services'!$E$5,FALSE),VLOOKUP('C. Consumer Service Detail'!$F676,'Table of Current Services'!$B$7:$F$36,'Table of Current Services'!$D$5,FALSE)))</f>
        <v/>
      </c>
      <c r="I676" s="156"/>
      <c r="J676" s="146" t="str">
        <f t="shared" si="17"/>
        <v/>
      </c>
      <c r="K676" s="138" t="str">
        <f>IF('C. Consumer Service Detail'!$F676="","",IF('C. Consumer Service Detail'!$F676="",VLOOKUP('C. Consumer Service Detail'!$F676,'Table of Current Services'!$B$7:$F$36,'Table of Current Services'!$E$5,FALSE),VLOOKUP('C. Consumer Service Detail'!$F676,'Table of Current Services'!$B$7:$F$36,'Table of Current Services'!$E$5,FALSE)))</f>
        <v/>
      </c>
      <c r="L676" s="130" t="str">
        <f>IF('C. Consumer Service Detail'!$F676="","",IF(VLOOKUP('C. Consumer Service Detail'!$F676,'Table of Current Services'!$B$7:$F$36,'Table of Current Services'!$F$5,)="cost","Yes","No"))</f>
        <v/>
      </c>
      <c r="M676" s="130" t="str">
        <f>IFERROR(IF('C. Consumer Service Detail'!$K676="No Match","No",VLOOKUP('C. Consumer Service Detail'!$C676,'B. Consumer Budget'!$E$11:$F$2010,2,FALSE)),"")</f>
        <v/>
      </c>
      <c r="P676" s="77"/>
      <c r="Q676" s="77"/>
    </row>
    <row r="677" spans="2:17" x14ac:dyDescent="0.25">
      <c r="B677" s="186">
        <f t="shared" si="18"/>
        <v>667</v>
      </c>
      <c r="C677" s="183" t="str">
        <f t="array" ref="C677">IF(OR('C. Consumer Service Detail'!$D677="",'C. Consumer Service Detail'!$E677=""),"",INDEX('B. Consumer Budget'!$E$11:$E$2010,MATCH(1,IF('B. Consumer Budget'!$C$11:$C$2010='C. Consumer Service Detail'!$D677,IF('B. Consumer Budget'!$D$11:$D$2010='C. Consumer Service Detail'!$E677,1)),0)))</f>
        <v/>
      </c>
      <c r="D677" s="170"/>
      <c r="E677" s="81"/>
      <c r="F677" s="101"/>
      <c r="G677" s="197"/>
      <c r="H677" s="175" t="str">
        <f>IF('C. Consumer Service Detail'!$F677="","",IF('C. Consumer Service Detail'!$F677="",VLOOKUP('C. Consumer Service Detail'!$F677,'Table of Current Services'!$B$7:$F$36,'Table of Current Services'!$E$5,FALSE),VLOOKUP('C. Consumer Service Detail'!$F677,'Table of Current Services'!$B$7:$F$36,'Table of Current Services'!$D$5,FALSE)))</f>
        <v/>
      </c>
      <c r="I677" s="157"/>
      <c r="J677" s="146" t="str">
        <f t="shared" si="17"/>
        <v/>
      </c>
      <c r="K677" s="138" t="str">
        <f>IF('C. Consumer Service Detail'!$F677="","",IF('C. Consumer Service Detail'!$F677="",VLOOKUP('C. Consumer Service Detail'!$F677,'Table of Current Services'!$B$7:$F$36,'Table of Current Services'!$E$5,FALSE),VLOOKUP('C. Consumer Service Detail'!$F677,'Table of Current Services'!$B$7:$F$36,'Table of Current Services'!$E$5,FALSE)))</f>
        <v/>
      </c>
      <c r="L677" s="130" t="str">
        <f>IF('C. Consumer Service Detail'!$F677="","",IF(VLOOKUP('C. Consumer Service Detail'!$F677,'Table of Current Services'!$B$7:$F$36,'Table of Current Services'!$F$5,)="cost","Yes","No"))</f>
        <v/>
      </c>
      <c r="M677" s="130" t="str">
        <f>IFERROR(IF('C. Consumer Service Detail'!$K677="No Match","No",VLOOKUP('C. Consumer Service Detail'!$C677,'B. Consumer Budget'!$E$11:$F$2010,2,FALSE)),"")</f>
        <v/>
      </c>
      <c r="P677" s="77"/>
      <c r="Q677" s="77"/>
    </row>
    <row r="678" spans="2:17" x14ac:dyDescent="0.25">
      <c r="B678" s="186">
        <f t="shared" si="18"/>
        <v>668</v>
      </c>
      <c r="C678" s="183" t="str">
        <f t="array" ref="C678">IF(OR('C. Consumer Service Detail'!$D678="",'C. Consumer Service Detail'!$E678=""),"",INDEX('B. Consumer Budget'!$E$11:$E$2010,MATCH(1,IF('B. Consumer Budget'!$C$11:$C$2010='C. Consumer Service Detail'!$D678,IF('B. Consumer Budget'!$D$11:$D$2010='C. Consumer Service Detail'!$E678,1)),0)))</f>
        <v/>
      </c>
      <c r="D678" s="171"/>
      <c r="E678" s="79"/>
      <c r="F678" s="100"/>
      <c r="G678" s="196"/>
      <c r="H678" s="175" t="str">
        <f>IF('C. Consumer Service Detail'!$F678="","",IF('C. Consumer Service Detail'!$F678="",VLOOKUP('C. Consumer Service Detail'!$F678,'Table of Current Services'!$B$7:$F$36,'Table of Current Services'!$E$5,FALSE),VLOOKUP('C. Consumer Service Detail'!$F678,'Table of Current Services'!$B$7:$F$36,'Table of Current Services'!$D$5,FALSE)))</f>
        <v/>
      </c>
      <c r="I678" s="156"/>
      <c r="J678" s="146" t="str">
        <f t="shared" si="17"/>
        <v/>
      </c>
      <c r="K678" s="138" t="str">
        <f>IF('C. Consumer Service Detail'!$F678="","",IF('C. Consumer Service Detail'!$F678="",VLOOKUP('C. Consumer Service Detail'!$F678,'Table of Current Services'!$B$7:$F$36,'Table of Current Services'!$E$5,FALSE),VLOOKUP('C. Consumer Service Detail'!$F678,'Table of Current Services'!$B$7:$F$36,'Table of Current Services'!$E$5,FALSE)))</f>
        <v/>
      </c>
      <c r="L678" s="130" t="str">
        <f>IF('C. Consumer Service Detail'!$F678="","",IF(VLOOKUP('C. Consumer Service Detail'!$F678,'Table of Current Services'!$B$7:$F$36,'Table of Current Services'!$F$5,)="cost","Yes","No"))</f>
        <v/>
      </c>
      <c r="M678" s="130" t="str">
        <f>IFERROR(IF('C. Consumer Service Detail'!$K678="No Match","No",VLOOKUP('C. Consumer Service Detail'!$C678,'B. Consumer Budget'!$E$11:$F$2010,2,FALSE)),"")</f>
        <v/>
      </c>
      <c r="P678" s="77"/>
      <c r="Q678" s="77"/>
    </row>
    <row r="679" spans="2:17" x14ac:dyDescent="0.25">
      <c r="B679" s="186">
        <f t="shared" si="18"/>
        <v>669</v>
      </c>
      <c r="C679" s="183" t="str">
        <f t="array" ref="C679">IF(OR('C. Consumer Service Detail'!$D679="",'C. Consumer Service Detail'!$E679=""),"",INDEX('B. Consumer Budget'!$E$11:$E$2010,MATCH(1,IF('B. Consumer Budget'!$C$11:$C$2010='C. Consumer Service Detail'!$D679,IF('B. Consumer Budget'!$D$11:$D$2010='C. Consumer Service Detail'!$E679,1)),0)))</f>
        <v/>
      </c>
      <c r="D679" s="170"/>
      <c r="E679" s="81"/>
      <c r="F679" s="101"/>
      <c r="G679" s="197"/>
      <c r="H679" s="175" t="str">
        <f>IF('C. Consumer Service Detail'!$F679="","",IF('C. Consumer Service Detail'!$F679="",VLOOKUP('C. Consumer Service Detail'!$F679,'Table of Current Services'!$B$7:$F$36,'Table of Current Services'!$E$5,FALSE),VLOOKUP('C. Consumer Service Detail'!$F679,'Table of Current Services'!$B$7:$F$36,'Table of Current Services'!$D$5,FALSE)))</f>
        <v/>
      </c>
      <c r="I679" s="157"/>
      <c r="J679" s="146" t="str">
        <f t="shared" si="17"/>
        <v/>
      </c>
      <c r="K679" s="138" t="str">
        <f>IF('C. Consumer Service Detail'!$F679="","",IF('C. Consumer Service Detail'!$F679="",VLOOKUP('C. Consumer Service Detail'!$F679,'Table of Current Services'!$B$7:$F$36,'Table of Current Services'!$E$5,FALSE),VLOOKUP('C. Consumer Service Detail'!$F679,'Table of Current Services'!$B$7:$F$36,'Table of Current Services'!$E$5,FALSE)))</f>
        <v/>
      </c>
      <c r="L679" s="130" t="str">
        <f>IF('C. Consumer Service Detail'!$F679="","",IF(VLOOKUP('C. Consumer Service Detail'!$F679,'Table of Current Services'!$B$7:$F$36,'Table of Current Services'!$F$5,)="cost","Yes","No"))</f>
        <v/>
      </c>
      <c r="M679" s="130" t="str">
        <f>IFERROR(IF('C. Consumer Service Detail'!$K679="No Match","No",VLOOKUP('C. Consumer Service Detail'!$C679,'B. Consumer Budget'!$E$11:$F$2010,2,FALSE)),"")</f>
        <v/>
      </c>
      <c r="P679" s="77"/>
      <c r="Q679" s="77"/>
    </row>
    <row r="680" spans="2:17" x14ac:dyDescent="0.25">
      <c r="B680" s="186">
        <f t="shared" si="18"/>
        <v>670</v>
      </c>
      <c r="C680" s="183" t="str">
        <f t="array" ref="C680">IF(OR('C. Consumer Service Detail'!$D680="",'C. Consumer Service Detail'!$E680=""),"",INDEX('B. Consumer Budget'!$E$11:$E$2010,MATCH(1,IF('B. Consumer Budget'!$C$11:$C$2010='C. Consumer Service Detail'!$D680,IF('B. Consumer Budget'!$D$11:$D$2010='C. Consumer Service Detail'!$E680,1)),0)))</f>
        <v/>
      </c>
      <c r="D680" s="171"/>
      <c r="E680" s="79"/>
      <c r="F680" s="100"/>
      <c r="G680" s="196"/>
      <c r="H680" s="175" t="str">
        <f>IF('C. Consumer Service Detail'!$F680="","",IF('C. Consumer Service Detail'!$F680="",VLOOKUP('C. Consumer Service Detail'!$F680,'Table of Current Services'!$B$7:$F$36,'Table of Current Services'!$E$5,FALSE),VLOOKUP('C. Consumer Service Detail'!$F680,'Table of Current Services'!$B$7:$F$36,'Table of Current Services'!$D$5,FALSE)))</f>
        <v/>
      </c>
      <c r="I680" s="156"/>
      <c r="J680" s="146" t="str">
        <f t="shared" si="17"/>
        <v/>
      </c>
      <c r="K680" s="138" t="str">
        <f>IF('C. Consumer Service Detail'!$F680="","",IF('C. Consumer Service Detail'!$F680="",VLOOKUP('C. Consumer Service Detail'!$F680,'Table of Current Services'!$B$7:$F$36,'Table of Current Services'!$E$5,FALSE),VLOOKUP('C. Consumer Service Detail'!$F680,'Table of Current Services'!$B$7:$F$36,'Table of Current Services'!$E$5,FALSE)))</f>
        <v/>
      </c>
      <c r="L680" s="130" t="str">
        <f>IF('C. Consumer Service Detail'!$F680="","",IF(VLOOKUP('C. Consumer Service Detail'!$F680,'Table of Current Services'!$B$7:$F$36,'Table of Current Services'!$F$5,)="cost","Yes","No"))</f>
        <v/>
      </c>
      <c r="M680" s="130" t="str">
        <f>IFERROR(IF('C. Consumer Service Detail'!$K680="No Match","No",VLOOKUP('C. Consumer Service Detail'!$C680,'B. Consumer Budget'!$E$11:$F$2010,2,FALSE)),"")</f>
        <v/>
      </c>
      <c r="P680" s="77"/>
      <c r="Q680" s="77"/>
    </row>
    <row r="681" spans="2:17" x14ac:dyDescent="0.25">
      <c r="B681" s="186">
        <f t="shared" si="18"/>
        <v>671</v>
      </c>
      <c r="C681" s="183" t="str">
        <f t="array" ref="C681">IF(OR('C. Consumer Service Detail'!$D681="",'C. Consumer Service Detail'!$E681=""),"",INDEX('B. Consumer Budget'!$E$11:$E$2010,MATCH(1,IF('B. Consumer Budget'!$C$11:$C$2010='C. Consumer Service Detail'!$D681,IF('B. Consumer Budget'!$D$11:$D$2010='C. Consumer Service Detail'!$E681,1)),0)))</f>
        <v/>
      </c>
      <c r="D681" s="170"/>
      <c r="E681" s="81"/>
      <c r="F681" s="101"/>
      <c r="G681" s="197"/>
      <c r="H681" s="175" t="str">
        <f>IF('C. Consumer Service Detail'!$F681="","",IF('C. Consumer Service Detail'!$F681="",VLOOKUP('C. Consumer Service Detail'!$F681,'Table of Current Services'!$B$7:$F$36,'Table of Current Services'!$E$5,FALSE),VLOOKUP('C. Consumer Service Detail'!$F681,'Table of Current Services'!$B$7:$F$36,'Table of Current Services'!$D$5,FALSE)))</f>
        <v/>
      </c>
      <c r="I681" s="157"/>
      <c r="J681" s="146" t="str">
        <f t="shared" si="17"/>
        <v/>
      </c>
      <c r="K681" s="138" t="str">
        <f>IF('C. Consumer Service Detail'!$F681="","",IF('C. Consumer Service Detail'!$F681="",VLOOKUP('C. Consumer Service Detail'!$F681,'Table of Current Services'!$B$7:$F$36,'Table of Current Services'!$E$5,FALSE),VLOOKUP('C. Consumer Service Detail'!$F681,'Table of Current Services'!$B$7:$F$36,'Table of Current Services'!$E$5,FALSE)))</f>
        <v/>
      </c>
      <c r="L681" s="130" t="str">
        <f>IF('C. Consumer Service Detail'!$F681="","",IF(VLOOKUP('C. Consumer Service Detail'!$F681,'Table of Current Services'!$B$7:$F$36,'Table of Current Services'!$F$5,)="cost","Yes","No"))</f>
        <v/>
      </c>
      <c r="M681" s="130" t="str">
        <f>IFERROR(IF('C. Consumer Service Detail'!$K681="No Match","No",VLOOKUP('C. Consumer Service Detail'!$C681,'B. Consumer Budget'!$E$11:$F$2010,2,FALSE)),"")</f>
        <v/>
      </c>
      <c r="P681" s="77"/>
      <c r="Q681" s="77"/>
    </row>
    <row r="682" spans="2:17" x14ac:dyDescent="0.25">
      <c r="B682" s="186">
        <f t="shared" si="18"/>
        <v>672</v>
      </c>
      <c r="C682" s="183" t="str">
        <f t="array" ref="C682">IF(OR('C. Consumer Service Detail'!$D682="",'C. Consumer Service Detail'!$E682=""),"",INDEX('B. Consumer Budget'!$E$11:$E$2010,MATCH(1,IF('B. Consumer Budget'!$C$11:$C$2010='C. Consumer Service Detail'!$D682,IF('B. Consumer Budget'!$D$11:$D$2010='C. Consumer Service Detail'!$E682,1)),0)))</f>
        <v/>
      </c>
      <c r="D682" s="171"/>
      <c r="E682" s="79"/>
      <c r="F682" s="100"/>
      <c r="G682" s="196"/>
      <c r="H682" s="175" t="str">
        <f>IF('C. Consumer Service Detail'!$F682="","",IF('C. Consumer Service Detail'!$F682="",VLOOKUP('C. Consumer Service Detail'!$F682,'Table of Current Services'!$B$7:$F$36,'Table of Current Services'!$E$5,FALSE),VLOOKUP('C. Consumer Service Detail'!$F682,'Table of Current Services'!$B$7:$F$36,'Table of Current Services'!$D$5,FALSE)))</f>
        <v/>
      </c>
      <c r="I682" s="156"/>
      <c r="J682" s="146" t="str">
        <f t="shared" si="17"/>
        <v/>
      </c>
      <c r="K682" s="138" t="str">
        <f>IF('C. Consumer Service Detail'!$F682="","",IF('C. Consumer Service Detail'!$F682="",VLOOKUP('C. Consumer Service Detail'!$F682,'Table of Current Services'!$B$7:$F$36,'Table of Current Services'!$E$5,FALSE),VLOOKUP('C. Consumer Service Detail'!$F682,'Table of Current Services'!$B$7:$F$36,'Table of Current Services'!$E$5,FALSE)))</f>
        <v/>
      </c>
      <c r="L682" s="130" t="str">
        <f>IF('C. Consumer Service Detail'!$F682="","",IF(VLOOKUP('C. Consumer Service Detail'!$F682,'Table of Current Services'!$B$7:$F$36,'Table of Current Services'!$F$5,)="cost","Yes","No"))</f>
        <v/>
      </c>
      <c r="M682" s="130" t="str">
        <f>IFERROR(IF('C. Consumer Service Detail'!$K682="No Match","No",VLOOKUP('C. Consumer Service Detail'!$C682,'B. Consumer Budget'!$E$11:$F$2010,2,FALSE)),"")</f>
        <v/>
      </c>
      <c r="P682" s="77"/>
      <c r="Q682" s="77"/>
    </row>
    <row r="683" spans="2:17" x14ac:dyDescent="0.25">
      <c r="B683" s="186">
        <f t="shared" si="18"/>
        <v>673</v>
      </c>
      <c r="C683" s="183" t="str">
        <f t="array" ref="C683">IF(OR('C. Consumer Service Detail'!$D683="",'C. Consumer Service Detail'!$E683=""),"",INDEX('B. Consumer Budget'!$E$11:$E$2010,MATCH(1,IF('B. Consumer Budget'!$C$11:$C$2010='C. Consumer Service Detail'!$D683,IF('B. Consumer Budget'!$D$11:$D$2010='C. Consumer Service Detail'!$E683,1)),0)))</f>
        <v/>
      </c>
      <c r="D683" s="170"/>
      <c r="E683" s="81"/>
      <c r="F683" s="101"/>
      <c r="G683" s="197"/>
      <c r="H683" s="175" t="str">
        <f>IF('C. Consumer Service Detail'!$F683="","",IF('C. Consumer Service Detail'!$F683="",VLOOKUP('C. Consumer Service Detail'!$F683,'Table of Current Services'!$B$7:$F$36,'Table of Current Services'!$E$5,FALSE),VLOOKUP('C. Consumer Service Detail'!$F683,'Table of Current Services'!$B$7:$F$36,'Table of Current Services'!$D$5,FALSE)))</f>
        <v/>
      </c>
      <c r="I683" s="157"/>
      <c r="J683" s="146" t="str">
        <f t="shared" si="17"/>
        <v/>
      </c>
      <c r="K683" s="138" t="str">
        <f>IF('C. Consumer Service Detail'!$F683="","",IF('C. Consumer Service Detail'!$F683="",VLOOKUP('C. Consumer Service Detail'!$F683,'Table of Current Services'!$B$7:$F$36,'Table of Current Services'!$E$5,FALSE),VLOOKUP('C. Consumer Service Detail'!$F683,'Table of Current Services'!$B$7:$F$36,'Table of Current Services'!$E$5,FALSE)))</f>
        <v/>
      </c>
      <c r="L683" s="130" t="str">
        <f>IF('C. Consumer Service Detail'!$F683="","",IF(VLOOKUP('C. Consumer Service Detail'!$F683,'Table of Current Services'!$B$7:$F$36,'Table of Current Services'!$F$5,)="cost","Yes","No"))</f>
        <v/>
      </c>
      <c r="M683" s="130" t="str">
        <f>IFERROR(IF('C. Consumer Service Detail'!$K683="No Match","No",VLOOKUP('C. Consumer Service Detail'!$C683,'B. Consumer Budget'!$E$11:$F$2010,2,FALSE)),"")</f>
        <v/>
      </c>
      <c r="P683" s="77"/>
      <c r="Q683" s="77"/>
    </row>
    <row r="684" spans="2:17" x14ac:dyDescent="0.25">
      <c r="B684" s="186">
        <f t="shared" si="18"/>
        <v>674</v>
      </c>
      <c r="C684" s="183" t="str">
        <f t="array" ref="C684">IF(OR('C. Consumer Service Detail'!$D684="",'C. Consumer Service Detail'!$E684=""),"",INDEX('B. Consumer Budget'!$E$11:$E$2010,MATCH(1,IF('B. Consumer Budget'!$C$11:$C$2010='C. Consumer Service Detail'!$D684,IF('B. Consumer Budget'!$D$11:$D$2010='C. Consumer Service Detail'!$E684,1)),0)))</f>
        <v/>
      </c>
      <c r="D684" s="171"/>
      <c r="E684" s="79"/>
      <c r="F684" s="100"/>
      <c r="G684" s="196"/>
      <c r="H684" s="175" t="str">
        <f>IF('C. Consumer Service Detail'!$F684="","",IF('C. Consumer Service Detail'!$F684="",VLOOKUP('C. Consumer Service Detail'!$F684,'Table of Current Services'!$B$7:$F$36,'Table of Current Services'!$E$5,FALSE),VLOOKUP('C. Consumer Service Detail'!$F684,'Table of Current Services'!$B$7:$F$36,'Table of Current Services'!$D$5,FALSE)))</f>
        <v/>
      </c>
      <c r="I684" s="156"/>
      <c r="J684" s="146" t="str">
        <f t="shared" si="17"/>
        <v/>
      </c>
      <c r="K684" s="138" t="str">
        <f>IF('C. Consumer Service Detail'!$F684="","",IF('C. Consumer Service Detail'!$F684="",VLOOKUP('C. Consumer Service Detail'!$F684,'Table of Current Services'!$B$7:$F$36,'Table of Current Services'!$E$5,FALSE),VLOOKUP('C. Consumer Service Detail'!$F684,'Table of Current Services'!$B$7:$F$36,'Table of Current Services'!$E$5,FALSE)))</f>
        <v/>
      </c>
      <c r="L684" s="130" t="str">
        <f>IF('C. Consumer Service Detail'!$F684="","",IF(VLOOKUP('C. Consumer Service Detail'!$F684,'Table of Current Services'!$B$7:$F$36,'Table of Current Services'!$F$5,)="cost","Yes","No"))</f>
        <v/>
      </c>
      <c r="M684" s="130" t="str">
        <f>IFERROR(IF('C. Consumer Service Detail'!$K684="No Match","No",VLOOKUP('C. Consumer Service Detail'!$C684,'B. Consumer Budget'!$E$11:$F$2010,2,FALSE)),"")</f>
        <v/>
      </c>
      <c r="P684" s="77"/>
      <c r="Q684" s="77"/>
    </row>
    <row r="685" spans="2:17" x14ac:dyDescent="0.25">
      <c r="B685" s="186">
        <f t="shared" si="18"/>
        <v>675</v>
      </c>
      <c r="C685" s="183" t="str">
        <f t="array" ref="C685">IF(OR('C. Consumer Service Detail'!$D685="",'C. Consumer Service Detail'!$E685=""),"",INDEX('B. Consumer Budget'!$E$11:$E$2010,MATCH(1,IF('B. Consumer Budget'!$C$11:$C$2010='C. Consumer Service Detail'!$D685,IF('B. Consumer Budget'!$D$11:$D$2010='C. Consumer Service Detail'!$E685,1)),0)))</f>
        <v/>
      </c>
      <c r="D685" s="170"/>
      <c r="E685" s="81"/>
      <c r="F685" s="101"/>
      <c r="G685" s="197"/>
      <c r="H685" s="175" t="str">
        <f>IF('C. Consumer Service Detail'!$F685="","",IF('C. Consumer Service Detail'!$F685="",VLOOKUP('C. Consumer Service Detail'!$F685,'Table of Current Services'!$B$7:$F$36,'Table of Current Services'!$E$5,FALSE),VLOOKUP('C. Consumer Service Detail'!$F685,'Table of Current Services'!$B$7:$F$36,'Table of Current Services'!$D$5,FALSE)))</f>
        <v/>
      </c>
      <c r="I685" s="157"/>
      <c r="J685" s="146" t="str">
        <f t="shared" si="17"/>
        <v/>
      </c>
      <c r="K685" s="138" t="str">
        <f>IF('C. Consumer Service Detail'!$F685="","",IF('C. Consumer Service Detail'!$F685="",VLOOKUP('C. Consumer Service Detail'!$F685,'Table of Current Services'!$B$7:$F$36,'Table of Current Services'!$E$5,FALSE),VLOOKUP('C. Consumer Service Detail'!$F685,'Table of Current Services'!$B$7:$F$36,'Table of Current Services'!$E$5,FALSE)))</f>
        <v/>
      </c>
      <c r="L685" s="130" t="str">
        <f>IF('C. Consumer Service Detail'!$F685="","",IF(VLOOKUP('C. Consumer Service Detail'!$F685,'Table of Current Services'!$B$7:$F$36,'Table of Current Services'!$F$5,)="cost","Yes","No"))</f>
        <v/>
      </c>
      <c r="M685" s="130" t="str">
        <f>IFERROR(IF('C. Consumer Service Detail'!$K685="No Match","No",VLOOKUP('C. Consumer Service Detail'!$C685,'B. Consumer Budget'!$E$11:$F$2010,2,FALSE)),"")</f>
        <v/>
      </c>
      <c r="P685" s="77"/>
      <c r="Q685" s="77"/>
    </row>
    <row r="686" spans="2:17" x14ac:dyDescent="0.25">
      <c r="B686" s="186">
        <f t="shared" si="18"/>
        <v>676</v>
      </c>
      <c r="C686" s="183" t="str">
        <f t="array" ref="C686">IF(OR('C. Consumer Service Detail'!$D686="",'C. Consumer Service Detail'!$E686=""),"",INDEX('B. Consumer Budget'!$E$11:$E$2010,MATCH(1,IF('B. Consumer Budget'!$C$11:$C$2010='C. Consumer Service Detail'!$D686,IF('B. Consumer Budget'!$D$11:$D$2010='C. Consumer Service Detail'!$E686,1)),0)))</f>
        <v/>
      </c>
      <c r="D686" s="171"/>
      <c r="E686" s="79"/>
      <c r="F686" s="100"/>
      <c r="G686" s="196"/>
      <c r="H686" s="175" t="str">
        <f>IF('C. Consumer Service Detail'!$F686="","",IF('C. Consumer Service Detail'!$F686="",VLOOKUP('C. Consumer Service Detail'!$F686,'Table of Current Services'!$B$7:$F$36,'Table of Current Services'!$E$5,FALSE),VLOOKUP('C. Consumer Service Detail'!$F686,'Table of Current Services'!$B$7:$F$36,'Table of Current Services'!$D$5,FALSE)))</f>
        <v/>
      </c>
      <c r="I686" s="156"/>
      <c r="J686" s="146" t="str">
        <f t="shared" si="17"/>
        <v/>
      </c>
      <c r="K686" s="138" t="str">
        <f>IF('C. Consumer Service Detail'!$F686="","",IF('C. Consumer Service Detail'!$F686="",VLOOKUP('C. Consumer Service Detail'!$F686,'Table of Current Services'!$B$7:$F$36,'Table of Current Services'!$E$5,FALSE),VLOOKUP('C. Consumer Service Detail'!$F686,'Table of Current Services'!$B$7:$F$36,'Table of Current Services'!$E$5,FALSE)))</f>
        <v/>
      </c>
      <c r="L686" s="130" t="str">
        <f>IF('C. Consumer Service Detail'!$F686="","",IF(VLOOKUP('C. Consumer Service Detail'!$F686,'Table of Current Services'!$B$7:$F$36,'Table of Current Services'!$F$5,)="cost","Yes","No"))</f>
        <v/>
      </c>
      <c r="M686" s="130" t="str">
        <f>IFERROR(IF('C. Consumer Service Detail'!$K686="No Match","No",VLOOKUP('C. Consumer Service Detail'!$C686,'B. Consumer Budget'!$E$11:$F$2010,2,FALSE)),"")</f>
        <v/>
      </c>
      <c r="P686" s="77"/>
      <c r="Q686" s="77"/>
    </row>
    <row r="687" spans="2:17" x14ac:dyDescent="0.25">
      <c r="B687" s="186">
        <f t="shared" si="18"/>
        <v>677</v>
      </c>
      <c r="C687" s="183" t="str">
        <f t="array" ref="C687">IF(OR('C. Consumer Service Detail'!$D687="",'C. Consumer Service Detail'!$E687=""),"",INDEX('B. Consumer Budget'!$E$11:$E$2010,MATCH(1,IF('B. Consumer Budget'!$C$11:$C$2010='C. Consumer Service Detail'!$D687,IF('B. Consumer Budget'!$D$11:$D$2010='C. Consumer Service Detail'!$E687,1)),0)))</f>
        <v/>
      </c>
      <c r="D687" s="170"/>
      <c r="E687" s="81"/>
      <c r="F687" s="101"/>
      <c r="G687" s="197"/>
      <c r="H687" s="175" t="str">
        <f>IF('C. Consumer Service Detail'!$F687="","",IF('C. Consumer Service Detail'!$F687="",VLOOKUP('C. Consumer Service Detail'!$F687,'Table of Current Services'!$B$7:$F$36,'Table of Current Services'!$E$5,FALSE),VLOOKUP('C. Consumer Service Detail'!$F687,'Table of Current Services'!$B$7:$F$36,'Table of Current Services'!$D$5,FALSE)))</f>
        <v/>
      </c>
      <c r="I687" s="157"/>
      <c r="J687" s="146" t="str">
        <f t="shared" si="17"/>
        <v/>
      </c>
      <c r="K687" s="138" t="str">
        <f>IF('C. Consumer Service Detail'!$F687="","",IF('C. Consumer Service Detail'!$F687="",VLOOKUP('C. Consumer Service Detail'!$F687,'Table of Current Services'!$B$7:$F$36,'Table of Current Services'!$E$5,FALSE),VLOOKUP('C. Consumer Service Detail'!$F687,'Table of Current Services'!$B$7:$F$36,'Table of Current Services'!$E$5,FALSE)))</f>
        <v/>
      </c>
      <c r="L687" s="130" t="str">
        <f>IF('C. Consumer Service Detail'!$F687="","",IF(VLOOKUP('C. Consumer Service Detail'!$F687,'Table of Current Services'!$B$7:$F$36,'Table of Current Services'!$F$5,)="cost","Yes","No"))</f>
        <v/>
      </c>
      <c r="M687" s="130" t="str">
        <f>IFERROR(IF('C. Consumer Service Detail'!$K687="No Match","No",VLOOKUP('C. Consumer Service Detail'!$C687,'B. Consumer Budget'!$E$11:$F$2010,2,FALSE)),"")</f>
        <v/>
      </c>
      <c r="P687" s="77"/>
      <c r="Q687" s="77"/>
    </row>
    <row r="688" spans="2:17" x14ac:dyDescent="0.25">
      <c r="B688" s="186">
        <f t="shared" si="18"/>
        <v>678</v>
      </c>
      <c r="C688" s="183" t="str">
        <f t="array" ref="C688">IF(OR('C. Consumer Service Detail'!$D688="",'C. Consumer Service Detail'!$E688=""),"",INDEX('B. Consumer Budget'!$E$11:$E$2010,MATCH(1,IF('B. Consumer Budget'!$C$11:$C$2010='C. Consumer Service Detail'!$D688,IF('B. Consumer Budget'!$D$11:$D$2010='C. Consumer Service Detail'!$E688,1)),0)))</f>
        <v/>
      </c>
      <c r="D688" s="171"/>
      <c r="E688" s="79"/>
      <c r="F688" s="100"/>
      <c r="G688" s="196"/>
      <c r="H688" s="175" t="str">
        <f>IF('C. Consumer Service Detail'!$F688="","",IF('C. Consumer Service Detail'!$F688="",VLOOKUP('C. Consumer Service Detail'!$F688,'Table of Current Services'!$B$7:$F$36,'Table of Current Services'!$E$5,FALSE),VLOOKUP('C. Consumer Service Detail'!$F688,'Table of Current Services'!$B$7:$F$36,'Table of Current Services'!$D$5,FALSE)))</f>
        <v/>
      </c>
      <c r="I688" s="156"/>
      <c r="J688" s="146" t="str">
        <f t="shared" si="17"/>
        <v/>
      </c>
      <c r="K688" s="138" t="str">
        <f>IF('C. Consumer Service Detail'!$F688="","",IF('C. Consumer Service Detail'!$F688="",VLOOKUP('C. Consumer Service Detail'!$F688,'Table of Current Services'!$B$7:$F$36,'Table of Current Services'!$E$5,FALSE),VLOOKUP('C. Consumer Service Detail'!$F688,'Table of Current Services'!$B$7:$F$36,'Table of Current Services'!$E$5,FALSE)))</f>
        <v/>
      </c>
      <c r="L688" s="130" t="str">
        <f>IF('C. Consumer Service Detail'!$F688="","",IF(VLOOKUP('C. Consumer Service Detail'!$F688,'Table of Current Services'!$B$7:$F$36,'Table of Current Services'!$F$5,)="cost","Yes","No"))</f>
        <v/>
      </c>
      <c r="M688" s="130" t="str">
        <f>IFERROR(IF('C. Consumer Service Detail'!$K688="No Match","No",VLOOKUP('C. Consumer Service Detail'!$C688,'B. Consumer Budget'!$E$11:$F$2010,2,FALSE)),"")</f>
        <v/>
      </c>
      <c r="P688" s="77"/>
      <c r="Q688" s="77"/>
    </row>
    <row r="689" spans="2:17" x14ac:dyDescent="0.25">
      <c r="B689" s="186">
        <f t="shared" si="18"/>
        <v>679</v>
      </c>
      <c r="C689" s="183" t="str">
        <f t="array" ref="C689">IF(OR('C. Consumer Service Detail'!$D689="",'C. Consumer Service Detail'!$E689=""),"",INDEX('B. Consumer Budget'!$E$11:$E$2010,MATCH(1,IF('B. Consumer Budget'!$C$11:$C$2010='C. Consumer Service Detail'!$D689,IF('B. Consumer Budget'!$D$11:$D$2010='C. Consumer Service Detail'!$E689,1)),0)))</f>
        <v/>
      </c>
      <c r="D689" s="170"/>
      <c r="E689" s="81"/>
      <c r="F689" s="101"/>
      <c r="G689" s="197"/>
      <c r="H689" s="175" t="str">
        <f>IF('C. Consumer Service Detail'!$F689="","",IF('C. Consumer Service Detail'!$F689="",VLOOKUP('C. Consumer Service Detail'!$F689,'Table of Current Services'!$B$7:$F$36,'Table of Current Services'!$E$5,FALSE),VLOOKUP('C. Consumer Service Detail'!$F689,'Table of Current Services'!$B$7:$F$36,'Table of Current Services'!$D$5,FALSE)))</f>
        <v/>
      </c>
      <c r="I689" s="157"/>
      <c r="J689" s="146" t="str">
        <f t="shared" si="17"/>
        <v/>
      </c>
      <c r="K689" s="138" t="str">
        <f>IF('C. Consumer Service Detail'!$F689="","",IF('C. Consumer Service Detail'!$F689="",VLOOKUP('C. Consumer Service Detail'!$F689,'Table of Current Services'!$B$7:$F$36,'Table of Current Services'!$E$5,FALSE),VLOOKUP('C. Consumer Service Detail'!$F689,'Table of Current Services'!$B$7:$F$36,'Table of Current Services'!$E$5,FALSE)))</f>
        <v/>
      </c>
      <c r="L689" s="130" t="str">
        <f>IF('C. Consumer Service Detail'!$F689="","",IF(VLOOKUP('C. Consumer Service Detail'!$F689,'Table of Current Services'!$B$7:$F$36,'Table of Current Services'!$F$5,)="cost","Yes","No"))</f>
        <v/>
      </c>
      <c r="M689" s="130" t="str">
        <f>IFERROR(IF('C. Consumer Service Detail'!$K689="No Match","No",VLOOKUP('C. Consumer Service Detail'!$C689,'B. Consumer Budget'!$E$11:$F$2010,2,FALSE)),"")</f>
        <v/>
      </c>
      <c r="P689" s="77"/>
      <c r="Q689" s="77"/>
    </row>
    <row r="690" spans="2:17" x14ac:dyDescent="0.25">
      <c r="B690" s="186">
        <f t="shared" si="18"/>
        <v>680</v>
      </c>
      <c r="C690" s="183" t="str">
        <f t="array" ref="C690">IF(OR('C. Consumer Service Detail'!$D690="",'C. Consumer Service Detail'!$E690=""),"",INDEX('B. Consumer Budget'!$E$11:$E$2010,MATCH(1,IF('B. Consumer Budget'!$C$11:$C$2010='C. Consumer Service Detail'!$D690,IF('B. Consumer Budget'!$D$11:$D$2010='C. Consumer Service Detail'!$E690,1)),0)))</f>
        <v/>
      </c>
      <c r="D690" s="171"/>
      <c r="E690" s="79"/>
      <c r="F690" s="100"/>
      <c r="G690" s="196"/>
      <c r="H690" s="175" t="str">
        <f>IF('C. Consumer Service Detail'!$F690="","",IF('C. Consumer Service Detail'!$F690="",VLOOKUP('C. Consumer Service Detail'!$F690,'Table of Current Services'!$B$7:$F$36,'Table of Current Services'!$E$5,FALSE),VLOOKUP('C. Consumer Service Detail'!$F690,'Table of Current Services'!$B$7:$F$36,'Table of Current Services'!$D$5,FALSE)))</f>
        <v/>
      </c>
      <c r="I690" s="156"/>
      <c r="J690" s="146" t="str">
        <f t="shared" si="17"/>
        <v/>
      </c>
      <c r="K690" s="138" t="str">
        <f>IF('C. Consumer Service Detail'!$F690="","",IF('C. Consumer Service Detail'!$F690="",VLOOKUP('C. Consumer Service Detail'!$F690,'Table of Current Services'!$B$7:$F$36,'Table of Current Services'!$E$5,FALSE),VLOOKUP('C. Consumer Service Detail'!$F690,'Table of Current Services'!$B$7:$F$36,'Table of Current Services'!$E$5,FALSE)))</f>
        <v/>
      </c>
      <c r="L690" s="130" t="str">
        <f>IF('C. Consumer Service Detail'!$F690="","",IF(VLOOKUP('C. Consumer Service Detail'!$F690,'Table of Current Services'!$B$7:$F$36,'Table of Current Services'!$F$5,)="cost","Yes","No"))</f>
        <v/>
      </c>
      <c r="M690" s="130" t="str">
        <f>IFERROR(IF('C. Consumer Service Detail'!$K690="No Match","No",VLOOKUP('C. Consumer Service Detail'!$C690,'B. Consumer Budget'!$E$11:$F$2010,2,FALSE)),"")</f>
        <v/>
      </c>
      <c r="P690" s="77"/>
      <c r="Q690" s="77"/>
    </row>
    <row r="691" spans="2:17" x14ac:dyDescent="0.25">
      <c r="B691" s="186">
        <f t="shared" si="18"/>
        <v>681</v>
      </c>
      <c r="C691" s="183" t="str">
        <f t="array" ref="C691">IF(OR('C. Consumer Service Detail'!$D691="",'C. Consumer Service Detail'!$E691=""),"",INDEX('B. Consumer Budget'!$E$11:$E$2010,MATCH(1,IF('B. Consumer Budget'!$C$11:$C$2010='C. Consumer Service Detail'!$D691,IF('B. Consumer Budget'!$D$11:$D$2010='C. Consumer Service Detail'!$E691,1)),0)))</f>
        <v/>
      </c>
      <c r="D691" s="170"/>
      <c r="E691" s="81"/>
      <c r="F691" s="101"/>
      <c r="G691" s="197"/>
      <c r="H691" s="175" t="str">
        <f>IF('C. Consumer Service Detail'!$F691="","",IF('C. Consumer Service Detail'!$F691="",VLOOKUP('C. Consumer Service Detail'!$F691,'Table of Current Services'!$B$7:$F$36,'Table of Current Services'!$E$5,FALSE),VLOOKUP('C. Consumer Service Detail'!$F691,'Table of Current Services'!$B$7:$F$36,'Table of Current Services'!$D$5,FALSE)))</f>
        <v/>
      </c>
      <c r="I691" s="157"/>
      <c r="J691" s="146" t="str">
        <f t="shared" si="17"/>
        <v/>
      </c>
      <c r="K691" s="138" t="str">
        <f>IF('C. Consumer Service Detail'!$F691="","",IF('C. Consumer Service Detail'!$F691="",VLOOKUP('C. Consumer Service Detail'!$F691,'Table of Current Services'!$B$7:$F$36,'Table of Current Services'!$E$5,FALSE),VLOOKUP('C. Consumer Service Detail'!$F691,'Table of Current Services'!$B$7:$F$36,'Table of Current Services'!$E$5,FALSE)))</f>
        <v/>
      </c>
      <c r="L691" s="130" t="str">
        <f>IF('C. Consumer Service Detail'!$F691="","",IF(VLOOKUP('C. Consumer Service Detail'!$F691,'Table of Current Services'!$B$7:$F$36,'Table of Current Services'!$F$5,)="cost","Yes","No"))</f>
        <v/>
      </c>
      <c r="M691" s="130" t="str">
        <f>IFERROR(IF('C. Consumer Service Detail'!$K691="No Match","No",VLOOKUP('C. Consumer Service Detail'!$C691,'B. Consumer Budget'!$E$11:$F$2010,2,FALSE)),"")</f>
        <v/>
      </c>
      <c r="P691" s="77"/>
      <c r="Q691" s="77"/>
    </row>
    <row r="692" spans="2:17" x14ac:dyDescent="0.25">
      <c r="B692" s="186">
        <f t="shared" si="18"/>
        <v>682</v>
      </c>
      <c r="C692" s="183" t="str">
        <f t="array" ref="C692">IF(OR('C. Consumer Service Detail'!$D692="",'C. Consumer Service Detail'!$E692=""),"",INDEX('B. Consumer Budget'!$E$11:$E$2010,MATCH(1,IF('B. Consumer Budget'!$C$11:$C$2010='C. Consumer Service Detail'!$D692,IF('B. Consumer Budget'!$D$11:$D$2010='C. Consumer Service Detail'!$E692,1)),0)))</f>
        <v/>
      </c>
      <c r="D692" s="171"/>
      <c r="E692" s="79"/>
      <c r="F692" s="100"/>
      <c r="G692" s="196"/>
      <c r="H692" s="175" t="str">
        <f>IF('C. Consumer Service Detail'!$F692="","",IF('C. Consumer Service Detail'!$F692="",VLOOKUP('C. Consumer Service Detail'!$F692,'Table of Current Services'!$B$7:$F$36,'Table of Current Services'!$E$5,FALSE),VLOOKUP('C. Consumer Service Detail'!$F692,'Table of Current Services'!$B$7:$F$36,'Table of Current Services'!$D$5,FALSE)))</f>
        <v/>
      </c>
      <c r="I692" s="156"/>
      <c r="J692" s="146" t="str">
        <f t="shared" si="17"/>
        <v/>
      </c>
      <c r="K692" s="138" t="str">
        <f>IF('C. Consumer Service Detail'!$F692="","",IF('C. Consumer Service Detail'!$F692="",VLOOKUP('C. Consumer Service Detail'!$F692,'Table of Current Services'!$B$7:$F$36,'Table of Current Services'!$E$5,FALSE),VLOOKUP('C. Consumer Service Detail'!$F692,'Table of Current Services'!$B$7:$F$36,'Table of Current Services'!$E$5,FALSE)))</f>
        <v/>
      </c>
      <c r="L692" s="130" t="str">
        <f>IF('C. Consumer Service Detail'!$F692="","",IF(VLOOKUP('C. Consumer Service Detail'!$F692,'Table of Current Services'!$B$7:$F$36,'Table of Current Services'!$F$5,)="cost","Yes","No"))</f>
        <v/>
      </c>
      <c r="M692" s="130" t="str">
        <f>IFERROR(IF('C. Consumer Service Detail'!$K692="No Match","No",VLOOKUP('C. Consumer Service Detail'!$C692,'B. Consumer Budget'!$E$11:$F$2010,2,FALSE)),"")</f>
        <v/>
      </c>
      <c r="P692" s="77"/>
      <c r="Q692" s="77"/>
    </row>
    <row r="693" spans="2:17" x14ac:dyDescent="0.25">
      <c r="B693" s="186">
        <f t="shared" si="18"/>
        <v>683</v>
      </c>
      <c r="C693" s="183" t="str">
        <f t="array" ref="C693">IF(OR('C. Consumer Service Detail'!$D693="",'C. Consumer Service Detail'!$E693=""),"",INDEX('B. Consumer Budget'!$E$11:$E$2010,MATCH(1,IF('B. Consumer Budget'!$C$11:$C$2010='C. Consumer Service Detail'!$D693,IF('B. Consumer Budget'!$D$11:$D$2010='C. Consumer Service Detail'!$E693,1)),0)))</f>
        <v/>
      </c>
      <c r="D693" s="170"/>
      <c r="E693" s="81"/>
      <c r="F693" s="101"/>
      <c r="G693" s="197"/>
      <c r="H693" s="175" t="str">
        <f>IF('C. Consumer Service Detail'!$F693="","",IF('C. Consumer Service Detail'!$F693="",VLOOKUP('C. Consumer Service Detail'!$F693,'Table of Current Services'!$B$7:$F$36,'Table of Current Services'!$E$5,FALSE),VLOOKUP('C. Consumer Service Detail'!$F693,'Table of Current Services'!$B$7:$F$36,'Table of Current Services'!$D$5,FALSE)))</f>
        <v/>
      </c>
      <c r="I693" s="157"/>
      <c r="J693" s="146" t="str">
        <f t="shared" si="17"/>
        <v/>
      </c>
      <c r="K693" s="138" t="str">
        <f>IF('C. Consumer Service Detail'!$F693="","",IF('C. Consumer Service Detail'!$F693="",VLOOKUP('C. Consumer Service Detail'!$F693,'Table of Current Services'!$B$7:$F$36,'Table of Current Services'!$E$5,FALSE),VLOOKUP('C. Consumer Service Detail'!$F693,'Table of Current Services'!$B$7:$F$36,'Table of Current Services'!$E$5,FALSE)))</f>
        <v/>
      </c>
      <c r="L693" s="130" t="str">
        <f>IF('C. Consumer Service Detail'!$F693="","",IF(VLOOKUP('C. Consumer Service Detail'!$F693,'Table of Current Services'!$B$7:$F$36,'Table of Current Services'!$F$5,)="cost","Yes","No"))</f>
        <v/>
      </c>
      <c r="M693" s="130" t="str">
        <f>IFERROR(IF('C. Consumer Service Detail'!$K693="No Match","No",VLOOKUP('C. Consumer Service Detail'!$C693,'B. Consumer Budget'!$E$11:$F$2010,2,FALSE)),"")</f>
        <v/>
      </c>
      <c r="P693" s="77"/>
      <c r="Q693" s="77"/>
    </row>
    <row r="694" spans="2:17" x14ac:dyDescent="0.25">
      <c r="B694" s="186">
        <f t="shared" si="18"/>
        <v>684</v>
      </c>
      <c r="C694" s="183" t="str">
        <f t="array" ref="C694">IF(OR('C. Consumer Service Detail'!$D694="",'C. Consumer Service Detail'!$E694=""),"",INDEX('B. Consumer Budget'!$E$11:$E$2010,MATCH(1,IF('B. Consumer Budget'!$C$11:$C$2010='C. Consumer Service Detail'!$D694,IF('B. Consumer Budget'!$D$11:$D$2010='C. Consumer Service Detail'!$E694,1)),0)))</f>
        <v/>
      </c>
      <c r="D694" s="171"/>
      <c r="E694" s="79"/>
      <c r="F694" s="100"/>
      <c r="G694" s="196"/>
      <c r="H694" s="175" t="str">
        <f>IF('C. Consumer Service Detail'!$F694="","",IF('C. Consumer Service Detail'!$F694="",VLOOKUP('C. Consumer Service Detail'!$F694,'Table of Current Services'!$B$7:$F$36,'Table of Current Services'!$E$5,FALSE),VLOOKUP('C. Consumer Service Detail'!$F694,'Table of Current Services'!$B$7:$F$36,'Table of Current Services'!$D$5,FALSE)))</f>
        <v/>
      </c>
      <c r="I694" s="156"/>
      <c r="J694" s="146" t="str">
        <f t="shared" si="17"/>
        <v/>
      </c>
      <c r="K694" s="138" t="str">
        <f>IF('C. Consumer Service Detail'!$F694="","",IF('C. Consumer Service Detail'!$F694="",VLOOKUP('C. Consumer Service Detail'!$F694,'Table of Current Services'!$B$7:$F$36,'Table of Current Services'!$E$5,FALSE),VLOOKUP('C. Consumer Service Detail'!$F694,'Table of Current Services'!$B$7:$F$36,'Table of Current Services'!$E$5,FALSE)))</f>
        <v/>
      </c>
      <c r="L694" s="130" t="str">
        <f>IF('C. Consumer Service Detail'!$F694="","",IF(VLOOKUP('C. Consumer Service Detail'!$F694,'Table of Current Services'!$B$7:$F$36,'Table of Current Services'!$F$5,)="cost","Yes","No"))</f>
        <v/>
      </c>
      <c r="M694" s="130" t="str">
        <f>IFERROR(IF('C. Consumer Service Detail'!$K694="No Match","No",VLOOKUP('C. Consumer Service Detail'!$C694,'B. Consumer Budget'!$E$11:$F$2010,2,FALSE)),"")</f>
        <v/>
      </c>
      <c r="P694" s="77"/>
      <c r="Q694" s="77"/>
    </row>
    <row r="695" spans="2:17" x14ac:dyDescent="0.25">
      <c r="B695" s="186">
        <f t="shared" si="18"/>
        <v>685</v>
      </c>
      <c r="C695" s="183" t="str">
        <f t="array" ref="C695">IF(OR('C. Consumer Service Detail'!$D695="",'C. Consumer Service Detail'!$E695=""),"",INDEX('B. Consumer Budget'!$E$11:$E$2010,MATCH(1,IF('B. Consumer Budget'!$C$11:$C$2010='C. Consumer Service Detail'!$D695,IF('B. Consumer Budget'!$D$11:$D$2010='C. Consumer Service Detail'!$E695,1)),0)))</f>
        <v/>
      </c>
      <c r="D695" s="170"/>
      <c r="E695" s="81"/>
      <c r="F695" s="101"/>
      <c r="G695" s="197"/>
      <c r="H695" s="175" t="str">
        <f>IF('C. Consumer Service Detail'!$F695="","",IF('C. Consumer Service Detail'!$F695="",VLOOKUP('C. Consumer Service Detail'!$F695,'Table of Current Services'!$B$7:$F$36,'Table of Current Services'!$E$5,FALSE),VLOOKUP('C. Consumer Service Detail'!$F695,'Table of Current Services'!$B$7:$F$36,'Table of Current Services'!$D$5,FALSE)))</f>
        <v/>
      </c>
      <c r="I695" s="157"/>
      <c r="J695" s="146" t="str">
        <f t="shared" si="17"/>
        <v/>
      </c>
      <c r="K695" s="138" t="str">
        <f>IF('C. Consumer Service Detail'!$F695="","",IF('C. Consumer Service Detail'!$F695="",VLOOKUP('C. Consumer Service Detail'!$F695,'Table of Current Services'!$B$7:$F$36,'Table of Current Services'!$E$5,FALSE),VLOOKUP('C. Consumer Service Detail'!$F695,'Table of Current Services'!$B$7:$F$36,'Table of Current Services'!$E$5,FALSE)))</f>
        <v/>
      </c>
      <c r="L695" s="130" t="str">
        <f>IF('C. Consumer Service Detail'!$F695="","",IF(VLOOKUP('C. Consumer Service Detail'!$F695,'Table of Current Services'!$B$7:$F$36,'Table of Current Services'!$F$5,)="cost","Yes","No"))</f>
        <v/>
      </c>
      <c r="M695" s="130" t="str">
        <f>IFERROR(IF('C. Consumer Service Detail'!$K695="No Match","No",VLOOKUP('C. Consumer Service Detail'!$C695,'B. Consumer Budget'!$E$11:$F$2010,2,FALSE)),"")</f>
        <v/>
      </c>
      <c r="P695" s="77"/>
      <c r="Q695" s="77"/>
    </row>
    <row r="696" spans="2:17" x14ac:dyDescent="0.25">
      <c r="B696" s="186">
        <f t="shared" si="18"/>
        <v>686</v>
      </c>
      <c r="C696" s="183" t="str">
        <f t="array" ref="C696">IF(OR('C. Consumer Service Detail'!$D696="",'C. Consumer Service Detail'!$E696=""),"",INDEX('B. Consumer Budget'!$E$11:$E$2010,MATCH(1,IF('B. Consumer Budget'!$C$11:$C$2010='C. Consumer Service Detail'!$D696,IF('B. Consumer Budget'!$D$11:$D$2010='C. Consumer Service Detail'!$E696,1)),0)))</f>
        <v/>
      </c>
      <c r="D696" s="171"/>
      <c r="E696" s="79"/>
      <c r="F696" s="100"/>
      <c r="G696" s="196"/>
      <c r="H696" s="175" t="str">
        <f>IF('C. Consumer Service Detail'!$F696="","",IF('C. Consumer Service Detail'!$F696="",VLOOKUP('C. Consumer Service Detail'!$F696,'Table of Current Services'!$B$7:$F$36,'Table of Current Services'!$E$5,FALSE),VLOOKUP('C. Consumer Service Detail'!$F696,'Table of Current Services'!$B$7:$F$36,'Table of Current Services'!$D$5,FALSE)))</f>
        <v/>
      </c>
      <c r="I696" s="156"/>
      <c r="J696" s="146" t="str">
        <f t="shared" si="17"/>
        <v/>
      </c>
      <c r="K696" s="138" t="str">
        <f>IF('C. Consumer Service Detail'!$F696="","",IF('C. Consumer Service Detail'!$F696="",VLOOKUP('C. Consumer Service Detail'!$F696,'Table of Current Services'!$B$7:$F$36,'Table of Current Services'!$E$5,FALSE),VLOOKUP('C. Consumer Service Detail'!$F696,'Table of Current Services'!$B$7:$F$36,'Table of Current Services'!$E$5,FALSE)))</f>
        <v/>
      </c>
      <c r="L696" s="130" t="str">
        <f>IF('C. Consumer Service Detail'!$F696="","",IF(VLOOKUP('C. Consumer Service Detail'!$F696,'Table of Current Services'!$B$7:$F$36,'Table of Current Services'!$F$5,)="cost","Yes","No"))</f>
        <v/>
      </c>
      <c r="M696" s="130" t="str">
        <f>IFERROR(IF('C. Consumer Service Detail'!$K696="No Match","No",VLOOKUP('C. Consumer Service Detail'!$C696,'B. Consumer Budget'!$E$11:$F$2010,2,FALSE)),"")</f>
        <v/>
      </c>
      <c r="P696" s="77"/>
      <c r="Q696" s="77"/>
    </row>
    <row r="697" spans="2:17" x14ac:dyDescent="0.25">
      <c r="B697" s="186">
        <f t="shared" si="18"/>
        <v>687</v>
      </c>
      <c r="C697" s="183" t="str">
        <f t="array" ref="C697">IF(OR('C. Consumer Service Detail'!$D697="",'C. Consumer Service Detail'!$E697=""),"",INDEX('B. Consumer Budget'!$E$11:$E$2010,MATCH(1,IF('B. Consumer Budget'!$C$11:$C$2010='C. Consumer Service Detail'!$D697,IF('B. Consumer Budget'!$D$11:$D$2010='C. Consumer Service Detail'!$E697,1)),0)))</f>
        <v/>
      </c>
      <c r="D697" s="170"/>
      <c r="E697" s="81"/>
      <c r="F697" s="101"/>
      <c r="G697" s="197"/>
      <c r="H697" s="175" t="str">
        <f>IF('C. Consumer Service Detail'!$F697="","",IF('C. Consumer Service Detail'!$F697="",VLOOKUP('C. Consumer Service Detail'!$F697,'Table of Current Services'!$B$7:$F$36,'Table of Current Services'!$E$5,FALSE),VLOOKUP('C. Consumer Service Detail'!$F697,'Table of Current Services'!$B$7:$F$36,'Table of Current Services'!$D$5,FALSE)))</f>
        <v/>
      </c>
      <c r="I697" s="157"/>
      <c r="J697" s="146" t="str">
        <f t="shared" si="17"/>
        <v/>
      </c>
      <c r="K697" s="138" t="str">
        <f>IF('C. Consumer Service Detail'!$F697="","",IF('C. Consumer Service Detail'!$F697="",VLOOKUP('C. Consumer Service Detail'!$F697,'Table of Current Services'!$B$7:$F$36,'Table of Current Services'!$E$5,FALSE),VLOOKUP('C. Consumer Service Detail'!$F697,'Table of Current Services'!$B$7:$F$36,'Table of Current Services'!$E$5,FALSE)))</f>
        <v/>
      </c>
      <c r="L697" s="130" t="str">
        <f>IF('C. Consumer Service Detail'!$F697="","",IF(VLOOKUP('C. Consumer Service Detail'!$F697,'Table of Current Services'!$B$7:$F$36,'Table of Current Services'!$F$5,)="cost","Yes","No"))</f>
        <v/>
      </c>
      <c r="M697" s="130" t="str">
        <f>IFERROR(IF('C. Consumer Service Detail'!$K697="No Match","No",VLOOKUP('C. Consumer Service Detail'!$C697,'B. Consumer Budget'!$E$11:$F$2010,2,FALSE)),"")</f>
        <v/>
      </c>
      <c r="P697" s="77"/>
      <c r="Q697" s="77"/>
    </row>
    <row r="698" spans="2:17" x14ac:dyDescent="0.25">
      <c r="B698" s="186">
        <f t="shared" si="18"/>
        <v>688</v>
      </c>
      <c r="C698" s="183" t="str">
        <f t="array" ref="C698">IF(OR('C. Consumer Service Detail'!$D698="",'C. Consumer Service Detail'!$E698=""),"",INDEX('B. Consumer Budget'!$E$11:$E$2010,MATCH(1,IF('B. Consumer Budget'!$C$11:$C$2010='C. Consumer Service Detail'!$D698,IF('B. Consumer Budget'!$D$11:$D$2010='C. Consumer Service Detail'!$E698,1)),0)))</f>
        <v/>
      </c>
      <c r="D698" s="171"/>
      <c r="E698" s="79"/>
      <c r="F698" s="100"/>
      <c r="G698" s="196"/>
      <c r="H698" s="175" t="str">
        <f>IF('C. Consumer Service Detail'!$F698="","",IF('C. Consumer Service Detail'!$F698="",VLOOKUP('C. Consumer Service Detail'!$F698,'Table of Current Services'!$B$7:$F$36,'Table of Current Services'!$E$5,FALSE),VLOOKUP('C. Consumer Service Detail'!$F698,'Table of Current Services'!$B$7:$F$36,'Table of Current Services'!$D$5,FALSE)))</f>
        <v/>
      </c>
      <c r="I698" s="156"/>
      <c r="J698" s="146" t="str">
        <f t="shared" si="17"/>
        <v/>
      </c>
      <c r="K698" s="138" t="str">
        <f>IF('C. Consumer Service Detail'!$F698="","",IF('C. Consumer Service Detail'!$F698="",VLOOKUP('C. Consumer Service Detail'!$F698,'Table of Current Services'!$B$7:$F$36,'Table of Current Services'!$E$5,FALSE),VLOOKUP('C. Consumer Service Detail'!$F698,'Table of Current Services'!$B$7:$F$36,'Table of Current Services'!$E$5,FALSE)))</f>
        <v/>
      </c>
      <c r="L698" s="130" t="str">
        <f>IF('C. Consumer Service Detail'!$F698="","",IF(VLOOKUP('C. Consumer Service Detail'!$F698,'Table of Current Services'!$B$7:$F$36,'Table of Current Services'!$F$5,)="cost","Yes","No"))</f>
        <v/>
      </c>
      <c r="M698" s="130" t="str">
        <f>IFERROR(IF('C. Consumer Service Detail'!$K698="No Match","No",VLOOKUP('C. Consumer Service Detail'!$C698,'B. Consumer Budget'!$E$11:$F$2010,2,FALSE)),"")</f>
        <v/>
      </c>
      <c r="P698" s="77"/>
      <c r="Q698" s="77"/>
    </row>
    <row r="699" spans="2:17" x14ac:dyDescent="0.25">
      <c r="B699" s="186">
        <f t="shared" si="18"/>
        <v>689</v>
      </c>
      <c r="C699" s="183" t="str">
        <f t="array" ref="C699">IF(OR('C. Consumer Service Detail'!$D699="",'C. Consumer Service Detail'!$E699=""),"",INDEX('B. Consumer Budget'!$E$11:$E$2010,MATCH(1,IF('B. Consumer Budget'!$C$11:$C$2010='C. Consumer Service Detail'!$D699,IF('B. Consumer Budget'!$D$11:$D$2010='C. Consumer Service Detail'!$E699,1)),0)))</f>
        <v/>
      </c>
      <c r="D699" s="170"/>
      <c r="E699" s="81"/>
      <c r="F699" s="101"/>
      <c r="G699" s="197"/>
      <c r="H699" s="175" t="str">
        <f>IF('C. Consumer Service Detail'!$F699="","",IF('C. Consumer Service Detail'!$F699="",VLOOKUP('C. Consumer Service Detail'!$F699,'Table of Current Services'!$B$7:$F$36,'Table of Current Services'!$E$5,FALSE),VLOOKUP('C. Consumer Service Detail'!$F699,'Table of Current Services'!$B$7:$F$36,'Table of Current Services'!$D$5,FALSE)))</f>
        <v/>
      </c>
      <c r="I699" s="157"/>
      <c r="J699" s="146" t="str">
        <f t="shared" si="17"/>
        <v/>
      </c>
      <c r="K699" s="138" t="str">
        <f>IF('C. Consumer Service Detail'!$F699="","",IF('C. Consumer Service Detail'!$F699="",VLOOKUP('C. Consumer Service Detail'!$F699,'Table of Current Services'!$B$7:$F$36,'Table of Current Services'!$E$5,FALSE),VLOOKUP('C. Consumer Service Detail'!$F699,'Table of Current Services'!$B$7:$F$36,'Table of Current Services'!$E$5,FALSE)))</f>
        <v/>
      </c>
      <c r="L699" s="130" t="str">
        <f>IF('C. Consumer Service Detail'!$F699="","",IF(VLOOKUP('C. Consumer Service Detail'!$F699,'Table of Current Services'!$B$7:$F$36,'Table of Current Services'!$F$5,)="cost","Yes","No"))</f>
        <v/>
      </c>
      <c r="M699" s="130" t="str">
        <f>IFERROR(IF('C. Consumer Service Detail'!$K699="No Match","No",VLOOKUP('C. Consumer Service Detail'!$C699,'B. Consumer Budget'!$E$11:$F$2010,2,FALSE)),"")</f>
        <v/>
      </c>
      <c r="P699" s="77"/>
      <c r="Q699" s="77"/>
    </row>
    <row r="700" spans="2:17" x14ac:dyDescent="0.25">
      <c r="B700" s="186">
        <f t="shared" si="18"/>
        <v>690</v>
      </c>
      <c r="C700" s="183" t="str">
        <f t="array" ref="C700">IF(OR('C. Consumer Service Detail'!$D700="",'C. Consumer Service Detail'!$E700=""),"",INDEX('B. Consumer Budget'!$E$11:$E$2010,MATCH(1,IF('B. Consumer Budget'!$C$11:$C$2010='C. Consumer Service Detail'!$D700,IF('B. Consumer Budget'!$D$11:$D$2010='C. Consumer Service Detail'!$E700,1)),0)))</f>
        <v/>
      </c>
      <c r="D700" s="171"/>
      <c r="E700" s="79"/>
      <c r="F700" s="100"/>
      <c r="G700" s="196"/>
      <c r="H700" s="175" t="str">
        <f>IF('C. Consumer Service Detail'!$F700="","",IF('C. Consumer Service Detail'!$F700="",VLOOKUP('C. Consumer Service Detail'!$F700,'Table of Current Services'!$B$7:$F$36,'Table of Current Services'!$E$5,FALSE),VLOOKUP('C. Consumer Service Detail'!$F700,'Table of Current Services'!$B$7:$F$36,'Table of Current Services'!$D$5,FALSE)))</f>
        <v/>
      </c>
      <c r="I700" s="156"/>
      <c r="J700" s="146" t="str">
        <f t="shared" si="17"/>
        <v/>
      </c>
      <c r="K700" s="138" t="str">
        <f>IF('C. Consumer Service Detail'!$F700="","",IF('C. Consumer Service Detail'!$F700="",VLOOKUP('C. Consumer Service Detail'!$F700,'Table of Current Services'!$B$7:$F$36,'Table of Current Services'!$E$5,FALSE),VLOOKUP('C. Consumer Service Detail'!$F700,'Table of Current Services'!$B$7:$F$36,'Table of Current Services'!$E$5,FALSE)))</f>
        <v/>
      </c>
      <c r="L700" s="130" t="str">
        <f>IF('C. Consumer Service Detail'!$F700="","",IF(VLOOKUP('C. Consumer Service Detail'!$F700,'Table of Current Services'!$B$7:$F$36,'Table of Current Services'!$F$5,)="cost","Yes","No"))</f>
        <v/>
      </c>
      <c r="M700" s="130" t="str">
        <f>IFERROR(IF('C. Consumer Service Detail'!$K700="No Match","No",VLOOKUP('C. Consumer Service Detail'!$C700,'B. Consumer Budget'!$E$11:$F$2010,2,FALSE)),"")</f>
        <v/>
      </c>
      <c r="P700" s="77"/>
      <c r="Q700" s="77"/>
    </row>
    <row r="701" spans="2:17" x14ac:dyDescent="0.25">
      <c r="B701" s="186">
        <f t="shared" si="18"/>
        <v>691</v>
      </c>
      <c r="C701" s="183" t="str">
        <f t="array" ref="C701">IF(OR('C. Consumer Service Detail'!$D701="",'C. Consumer Service Detail'!$E701=""),"",INDEX('B. Consumer Budget'!$E$11:$E$2010,MATCH(1,IF('B. Consumer Budget'!$C$11:$C$2010='C. Consumer Service Detail'!$D701,IF('B. Consumer Budget'!$D$11:$D$2010='C. Consumer Service Detail'!$E701,1)),0)))</f>
        <v/>
      </c>
      <c r="D701" s="170"/>
      <c r="E701" s="81"/>
      <c r="F701" s="101"/>
      <c r="G701" s="197"/>
      <c r="H701" s="175" t="str">
        <f>IF('C. Consumer Service Detail'!$F701="","",IF('C. Consumer Service Detail'!$F701="",VLOOKUP('C. Consumer Service Detail'!$F701,'Table of Current Services'!$B$7:$F$36,'Table of Current Services'!$E$5,FALSE),VLOOKUP('C. Consumer Service Detail'!$F701,'Table of Current Services'!$B$7:$F$36,'Table of Current Services'!$D$5,FALSE)))</f>
        <v/>
      </c>
      <c r="I701" s="157"/>
      <c r="J701" s="146" t="str">
        <f t="shared" si="17"/>
        <v/>
      </c>
      <c r="K701" s="138" t="str">
        <f>IF('C. Consumer Service Detail'!$F701="","",IF('C. Consumer Service Detail'!$F701="",VLOOKUP('C. Consumer Service Detail'!$F701,'Table of Current Services'!$B$7:$F$36,'Table of Current Services'!$E$5,FALSE),VLOOKUP('C. Consumer Service Detail'!$F701,'Table of Current Services'!$B$7:$F$36,'Table of Current Services'!$E$5,FALSE)))</f>
        <v/>
      </c>
      <c r="L701" s="130" t="str">
        <f>IF('C. Consumer Service Detail'!$F701="","",IF(VLOOKUP('C. Consumer Service Detail'!$F701,'Table of Current Services'!$B$7:$F$36,'Table of Current Services'!$F$5,)="cost","Yes","No"))</f>
        <v/>
      </c>
      <c r="M701" s="130" t="str">
        <f>IFERROR(IF('C. Consumer Service Detail'!$K701="No Match","No",VLOOKUP('C. Consumer Service Detail'!$C701,'B. Consumer Budget'!$E$11:$F$2010,2,FALSE)),"")</f>
        <v/>
      </c>
      <c r="P701" s="77"/>
      <c r="Q701" s="77"/>
    </row>
    <row r="702" spans="2:17" x14ac:dyDescent="0.25">
      <c r="B702" s="186">
        <f t="shared" si="18"/>
        <v>692</v>
      </c>
      <c r="C702" s="183" t="str">
        <f t="array" ref="C702">IF(OR('C. Consumer Service Detail'!$D702="",'C. Consumer Service Detail'!$E702=""),"",INDEX('B. Consumer Budget'!$E$11:$E$2010,MATCH(1,IF('B. Consumer Budget'!$C$11:$C$2010='C. Consumer Service Detail'!$D702,IF('B. Consumer Budget'!$D$11:$D$2010='C. Consumer Service Detail'!$E702,1)),0)))</f>
        <v/>
      </c>
      <c r="D702" s="171"/>
      <c r="E702" s="79"/>
      <c r="F702" s="100"/>
      <c r="G702" s="196"/>
      <c r="H702" s="175" t="str">
        <f>IF('C. Consumer Service Detail'!$F702="","",IF('C. Consumer Service Detail'!$F702="",VLOOKUP('C. Consumer Service Detail'!$F702,'Table of Current Services'!$B$7:$F$36,'Table of Current Services'!$E$5,FALSE),VLOOKUP('C. Consumer Service Detail'!$F702,'Table of Current Services'!$B$7:$F$36,'Table of Current Services'!$D$5,FALSE)))</f>
        <v/>
      </c>
      <c r="I702" s="156"/>
      <c r="J702" s="146" t="str">
        <f t="shared" si="17"/>
        <v/>
      </c>
      <c r="K702" s="138" t="str">
        <f>IF('C. Consumer Service Detail'!$F702="","",IF('C. Consumer Service Detail'!$F702="",VLOOKUP('C. Consumer Service Detail'!$F702,'Table of Current Services'!$B$7:$F$36,'Table of Current Services'!$E$5,FALSE),VLOOKUP('C. Consumer Service Detail'!$F702,'Table of Current Services'!$B$7:$F$36,'Table of Current Services'!$E$5,FALSE)))</f>
        <v/>
      </c>
      <c r="L702" s="130" t="str">
        <f>IF('C. Consumer Service Detail'!$F702="","",IF(VLOOKUP('C. Consumer Service Detail'!$F702,'Table of Current Services'!$B$7:$F$36,'Table of Current Services'!$F$5,)="cost","Yes","No"))</f>
        <v/>
      </c>
      <c r="M702" s="130" t="str">
        <f>IFERROR(IF('C. Consumer Service Detail'!$K702="No Match","No",VLOOKUP('C. Consumer Service Detail'!$C702,'B. Consumer Budget'!$E$11:$F$2010,2,FALSE)),"")</f>
        <v/>
      </c>
      <c r="P702" s="77"/>
      <c r="Q702" s="77"/>
    </row>
    <row r="703" spans="2:17" x14ac:dyDescent="0.25">
      <c r="B703" s="186">
        <f t="shared" si="18"/>
        <v>693</v>
      </c>
      <c r="C703" s="183" t="str">
        <f t="array" ref="C703">IF(OR('C. Consumer Service Detail'!$D703="",'C. Consumer Service Detail'!$E703=""),"",INDEX('B. Consumer Budget'!$E$11:$E$2010,MATCH(1,IF('B. Consumer Budget'!$C$11:$C$2010='C. Consumer Service Detail'!$D703,IF('B. Consumer Budget'!$D$11:$D$2010='C. Consumer Service Detail'!$E703,1)),0)))</f>
        <v/>
      </c>
      <c r="D703" s="170"/>
      <c r="E703" s="81"/>
      <c r="F703" s="101"/>
      <c r="G703" s="197"/>
      <c r="H703" s="175" t="str">
        <f>IF('C. Consumer Service Detail'!$F703="","",IF('C. Consumer Service Detail'!$F703="",VLOOKUP('C. Consumer Service Detail'!$F703,'Table of Current Services'!$B$7:$F$36,'Table of Current Services'!$E$5,FALSE),VLOOKUP('C. Consumer Service Detail'!$F703,'Table of Current Services'!$B$7:$F$36,'Table of Current Services'!$D$5,FALSE)))</f>
        <v/>
      </c>
      <c r="I703" s="157"/>
      <c r="J703" s="146" t="str">
        <f t="shared" si="17"/>
        <v/>
      </c>
      <c r="K703" s="138" t="str">
        <f>IF('C. Consumer Service Detail'!$F703="","",IF('C. Consumer Service Detail'!$F703="",VLOOKUP('C. Consumer Service Detail'!$F703,'Table of Current Services'!$B$7:$F$36,'Table of Current Services'!$E$5,FALSE),VLOOKUP('C. Consumer Service Detail'!$F703,'Table of Current Services'!$B$7:$F$36,'Table of Current Services'!$E$5,FALSE)))</f>
        <v/>
      </c>
      <c r="L703" s="130" t="str">
        <f>IF('C. Consumer Service Detail'!$F703="","",IF(VLOOKUP('C. Consumer Service Detail'!$F703,'Table of Current Services'!$B$7:$F$36,'Table of Current Services'!$F$5,)="cost","Yes","No"))</f>
        <v/>
      </c>
      <c r="M703" s="130" t="str">
        <f>IFERROR(IF('C. Consumer Service Detail'!$K703="No Match","No",VLOOKUP('C. Consumer Service Detail'!$C703,'B. Consumer Budget'!$E$11:$F$2010,2,FALSE)),"")</f>
        <v/>
      </c>
      <c r="P703" s="77"/>
      <c r="Q703" s="77"/>
    </row>
    <row r="704" spans="2:17" x14ac:dyDescent="0.25">
      <c r="B704" s="186">
        <f t="shared" si="18"/>
        <v>694</v>
      </c>
      <c r="C704" s="183" t="str">
        <f t="array" ref="C704">IF(OR('C. Consumer Service Detail'!$D704="",'C. Consumer Service Detail'!$E704=""),"",INDEX('B. Consumer Budget'!$E$11:$E$2010,MATCH(1,IF('B. Consumer Budget'!$C$11:$C$2010='C. Consumer Service Detail'!$D704,IF('B. Consumer Budget'!$D$11:$D$2010='C. Consumer Service Detail'!$E704,1)),0)))</f>
        <v/>
      </c>
      <c r="D704" s="171"/>
      <c r="E704" s="79"/>
      <c r="F704" s="100"/>
      <c r="G704" s="196"/>
      <c r="H704" s="175" t="str">
        <f>IF('C. Consumer Service Detail'!$F704="","",IF('C. Consumer Service Detail'!$F704="",VLOOKUP('C. Consumer Service Detail'!$F704,'Table of Current Services'!$B$7:$F$36,'Table of Current Services'!$E$5,FALSE),VLOOKUP('C. Consumer Service Detail'!$F704,'Table of Current Services'!$B$7:$F$36,'Table of Current Services'!$D$5,FALSE)))</f>
        <v/>
      </c>
      <c r="I704" s="156"/>
      <c r="J704" s="146" t="str">
        <f t="shared" si="17"/>
        <v/>
      </c>
      <c r="K704" s="138" t="str">
        <f>IF('C. Consumer Service Detail'!$F704="","",IF('C. Consumer Service Detail'!$F704="",VLOOKUP('C. Consumer Service Detail'!$F704,'Table of Current Services'!$B$7:$F$36,'Table of Current Services'!$E$5,FALSE),VLOOKUP('C. Consumer Service Detail'!$F704,'Table of Current Services'!$B$7:$F$36,'Table of Current Services'!$E$5,FALSE)))</f>
        <v/>
      </c>
      <c r="L704" s="130" t="str">
        <f>IF('C. Consumer Service Detail'!$F704="","",IF(VLOOKUP('C. Consumer Service Detail'!$F704,'Table of Current Services'!$B$7:$F$36,'Table of Current Services'!$F$5,)="cost","Yes","No"))</f>
        <v/>
      </c>
      <c r="M704" s="130" t="str">
        <f>IFERROR(IF('C. Consumer Service Detail'!$K704="No Match","No",VLOOKUP('C. Consumer Service Detail'!$C704,'B. Consumer Budget'!$E$11:$F$2010,2,FALSE)),"")</f>
        <v/>
      </c>
      <c r="P704" s="77"/>
      <c r="Q704" s="77"/>
    </row>
    <row r="705" spans="2:17" x14ac:dyDescent="0.25">
      <c r="B705" s="186">
        <f t="shared" si="18"/>
        <v>695</v>
      </c>
      <c r="C705" s="183" t="str">
        <f t="array" ref="C705">IF(OR('C. Consumer Service Detail'!$D705="",'C. Consumer Service Detail'!$E705=""),"",INDEX('B. Consumer Budget'!$E$11:$E$2010,MATCH(1,IF('B. Consumer Budget'!$C$11:$C$2010='C. Consumer Service Detail'!$D705,IF('B. Consumer Budget'!$D$11:$D$2010='C. Consumer Service Detail'!$E705,1)),0)))</f>
        <v/>
      </c>
      <c r="D705" s="170"/>
      <c r="E705" s="81"/>
      <c r="F705" s="101"/>
      <c r="G705" s="197"/>
      <c r="H705" s="175" t="str">
        <f>IF('C. Consumer Service Detail'!$F705="","",IF('C. Consumer Service Detail'!$F705="",VLOOKUP('C. Consumer Service Detail'!$F705,'Table of Current Services'!$B$7:$F$36,'Table of Current Services'!$E$5,FALSE),VLOOKUP('C. Consumer Service Detail'!$F705,'Table of Current Services'!$B$7:$F$36,'Table of Current Services'!$D$5,FALSE)))</f>
        <v/>
      </c>
      <c r="I705" s="157"/>
      <c r="J705" s="146" t="str">
        <f t="shared" si="17"/>
        <v/>
      </c>
      <c r="K705" s="138" t="str">
        <f>IF('C. Consumer Service Detail'!$F705="","",IF('C. Consumer Service Detail'!$F705="",VLOOKUP('C. Consumer Service Detail'!$F705,'Table of Current Services'!$B$7:$F$36,'Table of Current Services'!$E$5,FALSE),VLOOKUP('C. Consumer Service Detail'!$F705,'Table of Current Services'!$B$7:$F$36,'Table of Current Services'!$E$5,FALSE)))</f>
        <v/>
      </c>
      <c r="L705" s="130" t="str">
        <f>IF('C. Consumer Service Detail'!$F705="","",IF(VLOOKUP('C. Consumer Service Detail'!$F705,'Table of Current Services'!$B$7:$F$36,'Table of Current Services'!$F$5,)="cost","Yes","No"))</f>
        <v/>
      </c>
      <c r="M705" s="130" t="str">
        <f>IFERROR(IF('C. Consumer Service Detail'!$K705="No Match","No",VLOOKUP('C. Consumer Service Detail'!$C705,'B. Consumer Budget'!$E$11:$F$2010,2,FALSE)),"")</f>
        <v/>
      </c>
      <c r="P705" s="77"/>
      <c r="Q705" s="77"/>
    </row>
    <row r="706" spans="2:17" x14ac:dyDescent="0.25">
      <c r="B706" s="186">
        <f t="shared" si="18"/>
        <v>696</v>
      </c>
      <c r="C706" s="183" t="str">
        <f t="array" ref="C706">IF(OR('C. Consumer Service Detail'!$D706="",'C. Consumer Service Detail'!$E706=""),"",INDEX('B. Consumer Budget'!$E$11:$E$2010,MATCH(1,IF('B. Consumer Budget'!$C$11:$C$2010='C. Consumer Service Detail'!$D706,IF('B. Consumer Budget'!$D$11:$D$2010='C. Consumer Service Detail'!$E706,1)),0)))</f>
        <v/>
      </c>
      <c r="D706" s="171"/>
      <c r="E706" s="79"/>
      <c r="F706" s="100"/>
      <c r="G706" s="196"/>
      <c r="H706" s="175" t="str">
        <f>IF('C. Consumer Service Detail'!$F706="","",IF('C. Consumer Service Detail'!$F706="",VLOOKUP('C. Consumer Service Detail'!$F706,'Table of Current Services'!$B$7:$F$36,'Table of Current Services'!$E$5,FALSE),VLOOKUP('C. Consumer Service Detail'!$F706,'Table of Current Services'!$B$7:$F$36,'Table of Current Services'!$D$5,FALSE)))</f>
        <v/>
      </c>
      <c r="I706" s="156"/>
      <c r="J706" s="146" t="str">
        <f t="shared" si="17"/>
        <v/>
      </c>
      <c r="K706" s="138" t="str">
        <f>IF('C. Consumer Service Detail'!$F706="","",IF('C. Consumer Service Detail'!$F706="",VLOOKUP('C. Consumer Service Detail'!$F706,'Table of Current Services'!$B$7:$F$36,'Table of Current Services'!$E$5,FALSE),VLOOKUP('C. Consumer Service Detail'!$F706,'Table of Current Services'!$B$7:$F$36,'Table of Current Services'!$E$5,FALSE)))</f>
        <v/>
      </c>
      <c r="L706" s="130" t="str">
        <f>IF('C. Consumer Service Detail'!$F706="","",IF(VLOOKUP('C. Consumer Service Detail'!$F706,'Table of Current Services'!$B$7:$F$36,'Table of Current Services'!$F$5,)="cost","Yes","No"))</f>
        <v/>
      </c>
      <c r="M706" s="130" t="str">
        <f>IFERROR(IF('C. Consumer Service Detail'!$K706="No Match","No",VLOOKUP('C. Consumer Service Detail'!$C706,'B. Consumer Budget'!$E$11:$F$2010,2,FALSE)),"")</f>
        <v/>
      </c>
      <c r="P706" s="77"/>
      <c r="Q706" s="77"/>
    </row>
    <row r="707" spans="2:17" x14ac:dyDescent="0.25">
      <c r="B707" s="186">
        <f t="shared" si="18"/>
        <v>697</v>
      </c>
      <c r="C707" s="183" t="str">
        <f t="array" ref="C707">IF(OR('C. Consumer Service Detail'!$D707="",'C. Consumer Service Detail'!$E707=""),"",INDEX('B. Consumer Budget'!$E$11:$E$2010,MATCH(1,IF('B. Consumer Budget'!$C$11:$C$2010='C. Consumer Service Detail'!$D707,IF('B. Consumer Budget'!$D$11:$D$2010='C. Consumer Service Detail'!$E707,1)),0)))</f>
        <v/>
      </c>
      <c r="D707" s="170"/>
      <c r="E707" s="81"/>
      <c r="F707" s="101"/>
      <c r="G707" s="197"/>
      <c r="H707" s="175" t="str">
        <f>IF('C. Consumer Service Detail'!$F707="","",IF('C. Consumer Service Detail'!$F707="",VLOOKUP('C. Consumer Service Detail'!$F707,'Table of Current Services'!$B$7:$F$36,'Table of Current Services'!$E$5,FALSE),VLOOKUP('C. Consumer Service Detail'!$F707,'Table of Current Services'!$B$7:$F$36,'Table of Current Services'!$D$5,FALSE)))</f>
        <v/>
      </c>
      <c r="I707" s="157"/>
      <c r="J707" s="146" t="str">
        <f t="shared" si="17"/>
        <v/>
      </c>
      <c r="K707" s="138" t="str">
        <f>IF('C. Consumer Service Detail'!$F707="","",IF('C. Consumer Service Detail'!$F707="",VLOOKUP('C. Consumer Service Detail'!$F707,'Table of Current Services'!$B$7:$F$36,'Table of Current Services'!$E$5,FALSE),VLOOKUP('C. Consumer Service Detail'!$F707,'Table of Current Services'!$B$7:$F$36,'Table of Current Services'!$E$5,FALSE)))</f>
        <v/>
      </c>
      <c r="L707" s="130" t="str">
        <f>IF('C. Consumer Service Detail'!$F707="","",IF(VLOOKUP('C. Consumer Service Detail'!$F707,'Table of Current Services'!$B$7:$F$36,'Table of Current Services'!$F$5,)="cost","Yes","No"))</f>
        <v/>
      </c>
      <c r="M707" s="130" t="str">
        <f>IFERROR(IF('C. Consumer Service Detail'!$K707="No Match","No",VLOOKUP('C. Consumer Service Detail'!$C707,'B. Consumer Budget'!$E$11:$F$2010,2,FALSE)),"")</f>
        <v/>
      </c>
      <c r="P707" s="77"/>
      <c r="Q707" s="77"/>
    </row>
    <row r="708" spans="2:17" x14ac:dyDescent="0.25">
      <c r="B708" s="186">
        <f t="shared" si="18"/>
        <v>698</v>
      </c>
      <c r="C708" s="183" t="str">
        <f t="array" ref="C708">IF(OR('C. Consumer Service Detail'!$D708="",'C. Consumer Service Detail'!$E708=""),"",INDEX('B. Consumer Budget'!$E$11:$E$2010,MATCH(1,IF('B. Consumer Budget'!$C$11:$C$2010='C. Consumer Service Detail'!$D708,IF('B. Consumer Budget'!$D$11:$D$2010='C. Consumer Service Detail'!$E708,1)),0)))</f>
        <v/>
      </c>
      <c r="D708" s="171"/>
      <c r="E708" s="79"/>
      <c r="F708" s="100"/>
      <c r="G708" s="196"/>
      <c r="H708" s="175" t="str">
        <f>IF('C. Consumer Service Detail'!$F708="","",IF('C. Consumer Service Detail'!$F708="",VLOOKUP('C. Consumer Service Detail'!$F708,'Table of Current Services'!$B$7:$F$36,'Table of Current Services'!$E$5,FALSE),VLOOKUP('C. Consumer Service Detail'!$F708,'Table of Current Services'!$B$7:$F$36,'Table of Current Services'!$D$5,FALSE)))</f>
        <v/>
      </c>
      <c r="I708" s="156"/>
      <c r="J708" s="146" t="str">
        <f t="shared" si="17"/>
        <v/>
      </c>
      <c r="K708" s="138" t="str">
        <f>IF('C. Consumer Service Detail'!$F708="","",IF('C. Consumer Service Detail'!$F708="",VLOOKUP('C. Consumer Service Detail'!$F708,'Table of Current Services'!$B$7:$F$36,'Table of Current Services'!$E$5,FALSE),VLOOKUP('C. Consumer Service Detail'!$F708,'Table of Current Services'!$B$7:$F$36,'Table of Current Services'!$E$5,FALSE)))</f>
        <v/>
      </c>
      <c r="L708" s="130" t="str">
        <f>IF('C. Consumer Service Detail'!$F708="","",IF(VLOOKUP('C. Consumer Service Detail'!$F708,'Table of Current Services'!$B$7:$F$36,'Table of Current Services'!$F$5,)="cost","Yes","No"))</f>
        <v/>
      </c>
      <c r="M708" s="130" t="str">
        <f>IFERROR(IF('C. Consumer Service Detail'!$K708="No Match","No",VLOOKUP('C. Consumer Service Detail'!$C708,'B. Consumer Budget'!$E$11:$F$2010,2,FALSE)),"")</f>
        <v/>
      </c>
      <c r="P708" s="77"/>
      <c r="Q708" s="77"/>
    </row>
    <row r="709" spans="2:17" x14ac:dyDescent="0.25">
      <c r="B709" s="186">
        <f t="shared" si="18"/>
        <v>699</v>
      </c>
      <c r="C709" s="183" t="str">
        <f t="array" ref="C709">IF(OR('C. Consumer Service Detail'!$D709="",'C. Consumer Service Detail'!$E709=""),"",INDEX('B. Consumer Budget'!$E$11:$E$2010,MATCH(1,IF('B. Consumer Budget'!$C$11:$C$2010='C. Consumer Service Detail'!$D709,IF('B. Consumer Budget'!$D$11:$D$2010='C. Consumer Service Detail'!$E709,1)),0)))</f>
        <v/>
      </c>
      <c r="D709" s="170"/>
      <c r="E709" s="81"/>
      <c r="F709" s="101"/>
      <c r="G709" s="197"/>
      <c r="H709" s="175" t="str">
        <f>IF('C. Consumer Service Detail'!$F709="","",IF('C. Consumer Service Detail'!$F709="",VLOOKUP('C. Consumer Service Detail'!$F709,'Table of Current Services'!$B$7:$F$36,'Table of Current Services'!$E$5,FALSE),VLOOKUP('C. Consumer Service Detail'!$F709,'Table of Current Services'!$B$7:$F$36,'Table of Current Services'!$D$5,FALSE)))</f>
        <v/>
      </c>
      <c r="I709" s="157"/>
      <c r="J709" s="146" t="str">
        <f t="shared" si="17"/>
        <v/>
      </c>
      <c r="K709" s="138" t="str">
        <f>IF('C. Consumer Service Detail'!$F709="","",IF('C. Consumer Service Detail'!$F709="",VLOOKUP('C. Consumer Service Detail'!$F709,'Table of Current Services'!$B$7:$F$36,'Table of Current Services'!$E$5,FALSE),VLOOKUP('C. Consumer Service Detail'!$F709,'Table of Current Services'!$B$7:$F$36,'Table of Current Services'!$E$5,FALSE)))</f>
        <v/>
      </c>
      <c r="L709" s="130" t="str">
        <f>IF('C. Consumer Service Detail'!$F709="","",IF(VLOOKUP('C. Consumer Service Detail'!$F709,'Table of Current Services'!$B$7:$F$36,'Table of Current Services'!$F$5,)="cost","Yes","No"))</f>
        <v/>
      </c>
      <c r="M709" s="130" t="str">
        <f>IFERROR(IF('C. Consumer Service Detail'!$K709="No Match","No",VLOOKUP('C. Consumer Service Detail'!$C709,'B. Consumer Budget'!$E$11:$F$2010,2,FALSE)),"")</f>
        <v/>
      </c>
      <c r="P709" s="77"/>
      <c r="Q709" s="77"/>
    </row>
    <row r="710" spans="2:17" x14ac:dyDescent="0.25">
      <c r="B710" s="186">
        <f t="shared" si="18"/>
        <v>700</v>
      </c>
      <c r="C710" s="183" t="str">
        <f t="array" ref="C710">IF(OR('C. Consumer Service Detail'!$D710="",'C. Consumer Service Detail'!$E710=""),"",INDEX('B. Consumer Budget'!$E$11:$E$2010,MATCH(1,IF('B. Consumer Budget'!$C$11:$C$2010='C. Consumer Service Detail'!$D710,IF('B. Consumer Budget'!$D$11:$D$2010='C. Consumer Service Detail'!$E710,1)),0)))</f>
        <v/>
      </c>
      <c r="D710" s="171"/>
      <c r="E710" s="79"/>
      <c r="F710" s="100"/>
      <c r="G710" s="196"/>
      <c r="H710" s="175" t="str">
        <f>IF('C. Consumer Service Detail'!$F710="","",IF('C. Consumer Service Detail'!$F710="",VLOOKUP('C. Consumer Service Detail'!$F710,'Table of Current Services'!$B$7:$F$36,'Table of Current Services'!$E$5,FALSE),VLOOKUP('C. Consumer Service Detail'!$F710,'Table of Current Services'!$B$7:$F$36,'Table of Current Services'!$D$5,FALSE)))</f>
        <v/>
      </c>
      <c r="I710" s="156"/>
      <c r="J710" s="146" t="str">
        <f t="shared" si="17"/>
        <v/>
      </c>
      <c r="K710" s="138" t="str">
        <f>IF('C. Consumer Service Detail'!$F710="","",IF('C. Consumer Service Detail'!$F710="",VLOOKUP('C. Consumer Service Detail'!$F710,'Table of Current Services'!$B$7:$F$36,'Table of Current Services'!$E$5,FALSE),VLOOKUP('C. Consumer Service Detail'!$F710,'Table of Current Services'!$B$7:$F$36,'Table of Current Services'!$E$5,FALSE)))</f>
        <v/>
      </c>
      <c r="L710" s="130" t="str">
        <f>IF('C. Consumer Service Detail'!$F710="","",IF(VLOOKUP('C. Consumer Service Detail'!$F710,'Table of Current Services'!$B$7:$F$36,'Table of Current Services'!$F$5,)="cost","Yes","No"))</f>
        <v/>
      </c>
      <c r="M710" s="130" t="str">
        <f>IFERROR(IF('C. Consumer Service Detail'!$K710="No Match","No",VLOOKUP('C. Consumer Service Detail'!$C710,'B. Consumer Budget'!$E$11:$F$2010,2,FALSE)),"")</f>
        <v/>
      </c>
      <c r="P710" s="77"/>
      <c r="Q710" s="77"/>
    </row>
    <row r="711" spans="2:17" x14ac:dyDescent="0.25">
      <c r="B711" s="186">
        <f t="shared" si="18"/>
        <v>701</v>
      </c>
      <c r="C711" s="183" t="str">
        <f t="array" ref="C711">IF(OR('C. Consumer Service Detail'!$D711="",'C. Consumer Service Detail'!$E711=""),"",INDEX('B. Consumer Budget'!$E$11:$E$2010,MATCH(1,IF('B. Consumer Budget'!$C$11:$C$2010='C. Consumer Service Detail'!$D711,IF('B. Consumer Budget'!$D$11:$D$2010='C. Consumer Service Detail'!$E711,1)),0)))</f>
        <v/>
      </c>
      <c r="D711" s="170"/>
      <c r="E711" s="81"/>
      <c r="F711" s="101"/>
      <c r="G711" s="197"/>
      <c r="H711" s="175" t="str">
        <f>IF('C. Consumer Service Detail'!$F711="","",IF('C. Consumer Service Detail'!$F711="",VLOOKUP('C. Consumer Service Detail'!$F711,'Table of Current Services'!$B$7:$F$36,'Table of Current Services'!$E$5,FALSE),VLOOKUP('C. Consumer Service Detail'!$F711,'Table of Current Services'!$B$7:$F$36,'Table of Current Services'!$D$5,FALSE)))</f>
        <v/>
      </c>
      <c r="I711" s="157"/>
      <c r="J711" s="146" t="str">
        <f t="shared" si="17"/>
        <v/>
      </c>
      <c r="K711" s="138" t="str">
        <f>IF('C. Consumer Service Detail'!$F711="","",IF('C. Consumer Service Detail'!$F711="",VLOOKUP('C. Consumer Service Detail'!$F711,'Table of Current Services'!$B$7:$F$36,'Table of Current Services'!$E$5,FALSE),VLOOKUP('C. Consumer Service Detail'!$F711,'Table of Current Services'!$B$7:$F$36,'Table of Current Services'!$E$5,FALSE)))</f>
        <v/>
      </c>
      <c r="L711" s="130" t="str">
        <f>IF('C. Consumer Service Detail'!$F711="","",IF(VLOOKUP('C. Consumer Service Detail'!$F711,'Table of Current Services'!$B$7:$F$36,'Table of Current Services'!$F$5,)="cost","Yes","No"))</f>
        <v/>
      </c>
      <c r="M711" s="130" t="str">
        <f>IFERROR(IF('C. Consumer Service Detail'!$K711="No Match","No",VLOOKUP('C. Consumer Service Detail'!$C711,'B. Consumer Budget'!$E$11:$F$2010,2,FALSE)),"")</f>
        <v/>
      </c>
      <c r="P711" s="77"/>
      <c r="Q711" s="77"/>
    </row>
    <row r="712" spans="2:17" x14ac:dyDescent="0.25">
      <c r="B712" s="186">
        <f t="shared" si="18"/>
        <v>702</v>
      </c>
      <c r="C712" s="183" t="str">
        <f t="array" ref="C712">IF(OR('C. Consumer Service Detail'!$D712="",'C. Consumer Service Detail'!$E712=""),"",INDEX('B. Consumer Budget'!$E$11:$E$2010,MATCH(1,IF('B. Consumer Budget'!$C$11:$C$2010='C. Consumer Service Detail'!$D712,IF('B. Consumer Budget'!$D$11:$D$2010='C. Consumer Service Detail'!$E712,1)),0)))</f>
        <v/>
      </c>
      <c r="D712" s="171"/>
      <c r="E712" s="79"/>
      <c r="F712" s="100"/>
      <c r="G712" s="196"/>
      <c r="H712" s="175" t="str">
        <f>IF('C. Consumer Service Detail'!$F712="","",IF('C. Consumer Service Detail'!$F712="",VLOOKUP('C. Consumer Service Detail'!$F712,'Table of Current Services'!$B$7:$F$36,'Table of Current Services'!$E$5,FALSE),VLOOKUP('C. Consumer Service Detail'!$F712,'Table of Current Services'!$B$7:$F$36,'Table of Current Services'!$D$5,FALSE)))</f>
        <v/>
      </c>
      <c r="I712" s="156"/>
      <c r="J712" s="146" t="str">
        <f t="shared" si="17"/>
        <v/>
      </c>
      <c r="K712" s="138" t="str">
        <f>IF('C. Consumer Service Detail'!$F712="","",IF('C. Consumer Service Detail'!$F712="",VLOOKUP('C. Consumer Service Detail'!$F712,'Table of Current Services'!$B$7:$F$36,'Table of Current Services'!$E$5,FALSE),VLOOKUP('C. Consumer Service Detail'!$F712,'Table of Current Services'!$B$7:$F$36,'Table of Current Services'!$E$5,FALSE)))</f>
        <v/>
      </c>
      <c r="L712" s="130" t="str">
        <f>IF('C. Consumer Service Detail'!$F712="","",IF(VLOOKUP('C. Consumer Service Detail'!$F712,'Table of Current Services'!$B$7:$F$36,'Table of Current Services'!$F$5,)="cost","Yes","No"))</f>
        <v/>
      </c>
      <c r="M712" s="130" t="str">
        <f>IFERROR(IF('C. Consumer Service Detail'!$K712="No Match","No",VLOOKUP('C. Consumer Service Detail'!$C712,'B. Consumer Budget'!$E$11:$F$2010,2,FALSE)),"")</f>
        <v/>
      </c>
      <c r="P712" s="77"/>
      <c r="Q712" s="77"/>
    </row>
    <row r="713" spans="2:17" x14ac:dyDescent="0.25">
      <c r="B713" s="186">
        <f t="shared" si="18"/>
        <v>703</v>
      </c>
      <c r="C713" s="183" t="str">
        <f t="array" ref="C713">IF(OR('C. Consumer Service Detail'!$D713="",'C. Consumer Service Detail'!$E713=""),"",INDEX('B. Consumer Budget'!$E$11:$E$2010,MATCH(1,IF('B. Consumer Budget'!$C$11:$C$2010='C. Consumer Service Detail'!$D713,IF('B. Consumer Budget'!$D$11:$D$2010='C. Consumer Service Detail'!$E713,1)),0)))</f>
        <v/>
      </c>
      <c r="D713" s="170"/>
      <c r="E713" s="81"/>
      <c r="F713" s="101"/>
      <c r="G713" s="197"/>
      <c r="H713" s="175" t="str">
        <f>IF('C. Consumer Service Detail'!$F713="","",IF('C. Consumer Service Detail'!$F713="",VLOOKUP('C. Consumer Service Detail'!$F713,'Table of Current Services'!$B$7:$F$36,'Table of Current Services'!$E$5,FALSE),VLOOKUP('C. Consumer Service Detail'!$F713,'Table of Current Services'!$B$7:$F$36,'Table of Current Services'!$D$5,FALSE)))</f>
        <v/>
      </c>
      <c r="I713" s="157"/>
      <c r="J713" s="146" t="str">
        <f t="shared" si="17"/>
        <v/>
      </c>
      <c r="K713" s="138" t="str">
        <f>IF('C. Consumer Service Detail'!$F713="","",IF('C. Consumer Service Detail'!$F713="",VLOOKUP('C. Consumer Service Detail'!$F713,'Table of Current Services'!$B$7:$F$36,'Table of Current Services'!$E$5,FALSE),VLOOKUP('C. Consumer Service Detail'!$F713,'Table of Current Services'!$B$7:$F$36,'Table of Current Services'!$E$5,FALSE)))</f>
        <v/>
      </c>
      <c r="L713" s="130" t="str">
        <f>IF('C. Consumer Service Detail'!$F713="","",IF(VLOOKUP('C. Consumer Service Detail'!$F713,'Table of Current Services'!$B$7:$F$36,'Table of Current Services'!$F$5,)="cost","Yes","No"))</f>
        <v/>
      </c>
      <c r="M713" s="130" t="str">
        <f>IFERROR(IF('C. Consumer Service Detail'!$K713="No Match","No",VLOOKUP('C. Consumer Service Detail'!$C713,'B. Consumer Budget'!$E$11:$F$2010,2,FALSE)),"")</f>
        <v/>
      </c>
      <c r="P713" s="77"/>
      <c r="Q713" s="77"/>
    </row>
    <row r="714" spans="2:17" x14ac:dyDescent="0.25">
      <c r="B714" s="186">
        <f t="shared" si="18"/>
        <v>704</v>
      </c>
      <c r="C714" s="183" t="str">
        <f t="array" ref="C714">IF(OR('C. Consumer Service Detail'!$D714="",'C. Consumer Service Detail'!$E714=""),"",INDEX('B. Consumer Budget'!$E$11:$E$2010,MATCH(1,IF('B. Consumer Budget'!$C$11:$C$2010='C. Consumer Service Detail'!$D714,IF('B. Consumer Budget'!$D$11:$D$2010='C. Consumer Service Detail'!$E714,1)),0)))</f>
        <v/>
      </c>
      <c r="D714" s="171"/>
      <c r="E714" s="79"/>
      <c r="F714" s="100"/>
      <c r="G714" s="196"/>
      <c r="H714" s="175" t="str">
        <f>IF('C. Consumer Service Detail'!$F714="","",IF('C. Consumer Service Detail'!$F714="",VLOOKUP('C. Consumer Service Detail'!$F714,'Table of Current Services'!$B$7:$F$36,'Table of Current Services'!$E$5,FALSE),VLOOKUP('C. Consumer Service Detail'!$F714,'Table of Current Services'!$B$7:$F$36,'Table of Current Services'!$D$5,FALSE)))</f>
        <v/>
      </c>
      <c r="I714" s="156"/>
      <c r="J714" s="146" t="str">
        <f t="shared" si="17"/>
        <v/>
      </c>
      <c r="K714" s="138" t="str">
        <f>IF('C. Consumer Service Detail'!$F714="","",IF('C. Consumer Service Detail'!$F714="",VLOOKUP('C. Consumer Service Detail'!$F714,'Table of Current Services'!$B$7:$F$36,'Table of Current Services'!$E$5,FALSE),VLOOKUP('C. Consumer Service Detail'!$F714,'Table of Current Services'!$B$7:$F$36,'Table of Current Services'!$E$5,FALSE)))</f>
        <v/>
      </c>
      <c r="L714" s="130" t="str">
        <f>IF('C. Consumer Service Detail'!$F714="","",IF(VLOOKUP('C. Consumer Service Detail'!$F714,'Table of Current Services'!$B$7:$F$36,'Table of Current Services'!$F$5,)="cost","Yes","No"))</f>
        <v/>
      </c>
      <c r="M714" s="130" t="str">
        <f>IFERROR(IF('C. Consumer Service Detail'!$K714="No Match","No",VLOOKUP('C. Consumer Service Detail'!$C714,'B. Consumer Budget'!$E$11:$F$2010,2,FALSE)),"")</f>
        <v/>
      </c>
      <c r="P714" s="77"/>
      <c r="Q714" s="77"/>
    </row>
    <row r="715" spans="2:17" x14ac:dyDescent="0.25">
      <c r="B715" s="186">
        <f t="shared" si="18"/>
        <v>705</v>
      </c>
      <c r="C715" s="183" t="str">
        <f t="array" ref="C715">IF(OR('C. Consumer Service Detail'!$D715="",'C. Consumer Service Detail'!$E715=""),"",INDEX('B. Consumer Budget'!$E$11:$E$2010,MATCH(1,IF('B. Consumer Budget'!$C$11:$C$2010='C. Consumer Service Detail'!$D715,IF('B. Consumer Budget'!$D$11:$D$2010='C. Consumer Service Detail'!$E715,1)),0)))</f>
        <v/>
      </c>
      <c r="D715" s="170"/>
      <c r="E715" s="81"/>
      <c r="F715" s="101"/>
      <c r="G715" s="197"/>
      <c r="H715" s="175" t="str">
        <f>IF('C. Consumer Service Detail'!$F715="","",IF('C. Consumer Service Detail'!$F715="",VLOOKUP('C. Consumer Service Detail'!$F715,'Table of Current Services'!$B$7:$F$36,'Table of Current Services'!$E$5,FALSE),VLOOKUP('C. Consumer Service Detail'!$F715,'Table of Current Services'!$B$7:$F$36,'Table of Current Services'!$D$5,FALSE)))</f>
        <v/>
      </c>
      <c r="I715" s="157"/>
      <c r="J715" s="146" t="str">
        <f t="shared" ref="J715:J778" si="19">IFERROR(IF($H715&gt;0,$H715*$I715,$I715),"")</f>
        <v/>
      </c>
      <c r="K715" s="138" t="str">
        <f>IF('C. Consumer Service Detail'!$F715="","",IF('C. Consumer Service Detail'!$F715="",VLOOKUP('C. Consumer Service Detail'!$F715,'Table of Current Services'!$B$7:$F$36,'Table of Current Services'!$E$5,FALSE),VLOOKUP('C. Consumer Service Detail'!$F715,'Table of Current Services'!$B$7:$F$36,'Table of Current Services'!$E$5,FALSE)))</f>
        <v/>
      </c>
      <c r="L715" s="130" t="str">
        <f>IF('C. Consumer Service Detail'!$F715="","",IF(VLOOKUP('C. Consumer Service Detail'!$F715,'Table of Current Services'!$B$7:$F$36,'Table of Current Services'!$F$5,)="cost","Yes","No"))</f>
        <v/>
      </c>
      <c r="M715" s="130" t="str">
        <f>IFERROR(IF('C. Consumer Service Detail'!$K715="No Match","No",VLOOKUP('C. Consumer Service Detail'!$C715,'B. Consumer Budget'!$E$11:$F$2010,2,FALSE)),"")</f>
        <v/>
      </c>
      <c r="P715" s="77"/>
      <c r="Q715" s="77"/>
    </row>
    <row r="716" spans="2:17" x14ac:dyDescent="0.25">
      <c r="B716" s="186">
        <f t="shared" ref="B716:B779" si="20">B715+1</f>
        <v>706</v>
      </c>
      <c r="C716" s="183" t="str">
        <f t="array" ref="C716">IF(OR('C. Consumer Service Detail'!$D716="",'C. Consumer Service Detail'!$E716=""),"",INDEX('B. Consumer Budget'!$E$11:$E$2010,MATCH(1,IF('B. Consumer Budget'!$C$11:$C$2010='C. Consumer Service Detail'!$D716,IF('B. Consumer Budget'!$D$11:$D$2010='C. Consumer Service Detail'!$E716,1)),0)))</f>
        <v/>
      </c>
      <c r="D716" s="171"/>
      <c r="E716" s="79"/>
      <c r="F716" s="100"/>
      <c r="G716" s="196"/>
      <c r="H716" s="175" t="str">
        <f>IF('C. Consumer Service Detail'!$F716="","",IF('C. Consumer Service Detail'!$F716="",VLOOKUP('C. Consumer Service Detail'!$F716,'Table of Current Services'!$B$7:$F$36,'Table of Current Services'!$E$5,FALSE),VLOOKUP('C. Consumer Service Detail'!$F716,'Table of Current Services'!$B$7:$F$36,'Table of Current Services'!$D$5,FALSE)))</f>
        <v/>
      </c>
      <c r="I716" s="156"/>
      <c r="J716" s="146" t="str">
        <f t="shared" si="19"/>
        <v/>
      </c>
      <c r="K716" s="138" t="str">
        <f>IF('C. Consumer Service Detail'!$F716="","",IF('C. Consumer Service Detail'!$F716="",VLOOKUP('C. Consumer Service Detail'!$F716,'Table of Current Services'!$B$7:$F$36,'Table of Current Services'!$E$5,FALSE),VLOOKUP('C. Consumer Service Detail'!$F716,'Table of Current Services'!$B$7:$F$36,'Table of Current Services'!$E$5,FALSE)))</f>
        <v/>
      </c>
      <c r="L716" s="130" t="str">
        <f>IF('C. Consumer Service Detail'!$F716="","",IF(VLOOKUP('C. Consumer Service Detail'!$F716,'Table of Current Services'!$B$7:$F$36,'Table of Current Services'!$F$5,)="cost","Yes","No"))</f>
        <v/>
      </c>
      <c r="M716" s="130" t="str">
        <f>IFERROR(IF('C. Consumer Service Detail'!$K716="No Match","No",VLOOKUP('C. Consumer Service Detail'!$C716,'B. Consumer Budget'!$E$11:$F$2010,2,FALSE)),"")</f>
        <v/>
      </c>
      <c r="P716" s="77"/>
      <c r="Q716" s="77"/>
    </row>
    <row r="717" spans="2:17" x14ac:dyDescent="0.25">
      <c r="B717" s="186">
        <f t="shared" si="20"/>
        <v>707</v>
      </c>
      <c r="C717" s="183" t="str">
        <f t="array" ref="C717">IF(OR('C. Consumer Service Detail'!$D717="",'C. Consumer Service Detail'!$E717=""),"",INDEX('B. Consumer Budget'!$E$11:$E$2010,MATCH(1,IF('B. Consumer Budget'!$C$11:$C$2010='C. Consumer Service Detail'!$D717,IF('B. Consumer Budget'!$D$11:$D$2010='C. Consumer Service Detail'!$E717,1)),0)))</f>
        <v/>
      </c>
      <c r="D717" s="170"/>
      <c r="E717" s="81"/>
      <c r="F717" s="101"/>
      <c r="G717" s="197"/>
      <c r="H717" s="175" t="str">
        <f>IF('C. Consumer Service Detail'!$F717="","",IF('C. Consumer Service Detail'!$F717="",VLOOKUP('C. Consumer Service Detail'!$F717,'Table of Current Services'!$B$7:$F$36,'Table of Current Services'!$E$5,FALSE),VLOOKUP('C. Consumer Service Detail'!$F717,'Table of Current Services'!$B$7:$F$36,'Table of Current Services'!$D$5,FALSE)))</f>
        <v/>
      </c>
      <c r="I717" s="157"/>
      <c r="J717" s="146" t="str">
        <f t="shared" si="19"/>
        <v/>
      </c>
      <c r="K717" s="138" t="str">
        <f>IF('C. Consumer Service Detail'!$F717="","",IF('C. Consumer Service Detail'!$F717="",VLOOKUP('C. Consumer Service Detail'!$F717,'Table of Current Services'!$B$7:$F$36,'Table of Current Services'!$E$5,FALSE),VLOOKUP('C. Consumer Service Detail'!$F717,'Table of Current Services'!$B$7:$F$36,'Table of Current Services'!$E$5,FALSE)))</f>
        <v/>
      </c>
      <c r="L717" s="130" t="str">
        <f>IF('C. Consumer Service Detail'!$F717="","",IF(VLOOKUP('C. Consumer Service Detail'!$F717,'Table of Current Services'!$B$7:$F$36,'Table of Current Services'!$F$5,)="cost","Yes","No"))</f>
        <v/>
      </c>
      <c r="M717" s="130" t="str">
        <f>IFERROR(IF('C. Consumer Service Detail'!$K717="No Match","No",VLOOKUP('C. Consumer Service Detail'!$C717,'B. Consumer Budget'!$E$11:$F$2010,2,FALSE)),"")</f>
        <v/>
      </c>
      <c r="P717" s="77"/>
      <c r="Q717" s="77"/>
    </row>
    <row r="718" spans="2:17" x14ac:dyDescent="0.25">
      <c r="B718" s="186">
        <f t="shared" si="20"/>
        <v>708</v>
      </c>
      <c r="C718" s="183" t="str">
        <f t="array" ref="C718">IF(OR('C. Consumer Service Detail'!$D718="",'C. Consumer Service Detail'!$E718=""),"",INDEX('B. Consumer Budget'!$E$11:$E$2010,MATCH(1,IF('B. Consumer Budget'!$C$11:$C$2010='C. Consumer Service Detail'!$D718,IF('B. Consumer Budget'!$D$11:$D$2010='C. Consumer Service Detail'!$E718,1)),0)))</f>
        <v/>
      </c>
      <c r="D718" s="171"/>
      <c r="E718" s="79"/>
      <c r="F718" s="100"/>
      <c r="G718" s="196"/>
      <c r="H718" s="175" t="str">
        <f>IF('C. Consumer Service Detail'!$F718="","",IF('C. Consumer Service Detail'!$F718="",VLOOKUP('C. Consumer Service Detail'!$F718,'Table of Current Services'!$B$7:$F$36,'Table of Current Services'!$E$5,FALSE),VLOOKUP('C. Consumer Service Detail'!$F718,'Table of Current Services'!$B$7:$F$36,'Table of Current Services'!$D$5,FALSE)))</f>
        <v/>
      </c>
      <c r="I718" s="156"/>
      <c r="J718" s="146" t="str">
        <f t="shared" si="19"/>
        <v/>
      </c>
      <c r="K718" s="138" t="str">
        <f>IF('C. Consumer Service Detail'!$F718="","",IF('C. Consumer Service Detail'!$F718="",VLOOKUP('C. Consumer Service Detail'!$F718,'Table of Current Services'!$B$7:$F$36,'Table of Current Services'!$E$5,FALSE),VLOOKUP('C. Consumer Service Detail'!$F718,'Table of Current Services'!$B$7:$F$36,'Table of Current Services'!$E$5,FALSE)))</f>
        <v/>
      </c>
      <c r="L718" s="130" t="str">
        <f>IF('C. Consumer Service Detail'!$F718="","",IF(VLOOKUP('C. Consumer Service Detail'!$F718,'Table of Current Services'!$B$7:$F$36,'Table of Current Services'!$F$5,)="cost","Yes","No"))</f>
        <v/>
      </c>
      <c r="M718" s="130" t="str">
        <f>IFERROR(IF('C. Consumer Service Detail'!$K718="No Match","No",VLOOKUP('C. Consumer Service Detail'!$C718,'B. Consumer Budget'!$E$11:$F$2010,2,FALSE)),"")</f>
        <v/>
      </c>
      <c r="P718" s="77"/>
      <c r="Q718" s="77"/>
    </row>
    <row r="719" spans="2:17" x14ac:dyDescent="0.25">
      <c r="B719" s="186">
        <f t="shared" si="20"/>
        <v>709</v>
      </c>
      <c r="C719" s="183" t="str">
        <f t="array" ref="C719">IF(OR('C. Consumer Service Detail'!$D719="",'C. Consumer Service Detail'!$E719=""),"",INDEX('B. Consumer Budget'!$E$11:$E$2010,MATCH(1,IF('B. Consumer Budget'!$C$11:$C$2010='C. Consumer Service Detail'!$D719,IF('B. Consumer Budget'!$D$11:$D$2010='C. Consumer Service Detail'!$E719,1)),0)))</f>
        <v/>
      </c>
      <c r="D719" s="170"/>
      <c r="E719" s="81"/>
      <c r="F719" s="101"/>
      <c r="G719" s="197"/>
      <c r="H719" s="175" t="str">
        <f>IF('C. Consumer Service Detail'!$F719="","",IF('C. Consumer Service Detail'!$F719="",VLOOKUP('C. Consumer Service Detail'!$F719,'Table of Current Services'!$B$7:$F$36,'Table of Current Services'!$E$5,FALSE),VLOOKUP('C. Consumer Service Detail'!$F719,'Table of Current Services'!$B$7:$F$36,'Table of Current Services'!$D$5,FALSE)))</f>
        <v/>
      </c>
      <c r="I719" s="157"/>
      <c r="J719" s="146" t="str">
        <f t="shared" si="19"/>
        <v/>
      </c>
      <c r="K719" s="138" t="str">
        <f>IF('C. Consumer Service Detail'!$F719="","",IF('C. Consumer Service Detail'!$F719="",VLOOKUP('C. Consumer Service Detail'!$F719,'Table of Current Services'!$B$7:$F$36,'Table of Current Services'!$E$5,FALSE),VLOOKUP('C. Consumer Service Detail'!$F719,'Table of Current Services'!$B$7:$F$36,'Table of Current Services'!$E$5,FALSE)))</f>
        <v/>
      </c>
      <c r="L719" s="130" t="str">
        <f>IF('C. Consumer Service Detail'!$F719="","",IF(VLOOKUP('C. Consumer Service Detail'!$F719,'Table of Current Services'!$B$7:$F$36,'Table of Current Services'!$F$5,)="cost","Yes","No"))</f>
        <v/>
      </c>
      <c r="M719" s="130" t="str">
        <f>IFERROR(IF('C. Consumer Service Detail'!$K719="No Match","No",VLOOKUP('C. Consumer Service Detail'!$C719,'B. Consumer Budget'!$E$11:$F$2010,2,FALSE)),"")</f>
        <v/>
      </c>
      <c r="P719" s="77"/>
      <c r="Q719" s="77"/>
    </row>
    <row r="720" spans="2:17" x14ac:dyDescent="0.25">
      <c r="B720" s="186">
        <f t="shared" si="20"/>
        <v>710</v>
      </c>
      <c r="C720" s="183" t="str">
        <f t="array" ref="C720">IF(OR('C. Consumer Service Detail'!$D720="",'C. Consumer Service Detail'!$E720=""),"",INDEX('B. Consumer Budget'!$E$11:$E$2010,MATCH(1,IF('B. Consumer Budget'!$C$11:$C$2010='C. Consumer Service Detail'!$D720,IF('B. Consumer Budget'!$D$11:$D$2010='C. Consumer Service Detail'!$E720,1)),0)))</f>
        <v/>
      </c>
      <c r="D720" s="171"/>
      <c r="E720" s="79"/>
      <c r="F720" s="100"/>
      <c r="G720" s="196"/>
      <c r="H720" s="175" t="str">
        <f>IF('C. Consumer Service Detail'!$F720="","",IF('C. Consumer Service Detail'!$F720="",VLOOKUP('C. Consumer Service Detail'!$F720,'Table of Current Services'!$B$7:$F$36,'Table of Current Services'!$E$5,FALSE),VLOOKUP('C. Consumer Service Detail'!$F720,'Table of Current Services'!$B$7:$F$36,'Table of Current Services'!$D$5,FALSE)))</f>
        <v/>
      </c>
      <c r="I720" s="156"/>
      <c r="J720" s="146" t="str">
        <f t="shared" si="19"/>
        <v/>
      </c>
      <c r="K720" s="138" t="str">
        <f>IF('C. Consumer Service Detail'!$F720="","",IF('C. Consumer Service Detail'!$F720="",VLOOKUP('C. Consumer Service Detail'!$F720,'Table of Current Services'!$B$7:$F$36,'Table of Current Services'!$E$5,FALSE),VLOOKUP('C. Consumer Service Detail'!$F720,'Table of Current Services'!$B$7:$F$36,'Table of Current Services'!$E$5,FALSE)))</f>
        <v/>
      </c>
      <c r="L720" s="130" t="str">
        <f>IF('C. Consumer Service Detail'!$F720="","",IF(VLOOKUP('C. Consumer Service Detail'!$F720,'Table of Current Services'!$B$7:$F$36,'Table of Current Services'!$F$5,)="cost","Yes","No"))</f>
        <v/>
      </c>
      <c r="M720" s="130" t="str">
        <f>IFERROR(IF('C. Consumer Service Detail'!$K720="No Match","No",VLOOKUP('C. Consumer Service Detail'!$C720,'B. Consumer Budget'!$E$11:$F$2010,2,FALSE)),"")</f>
        <v/>
      </c>
      <c r="P720" s="77"/>
      <c r="Q720" s="77"/>
    </row>
    <row r="721" spans="2:17" x14ac:dyDescent="0.25">
      <c r="B721" s="186">
        <f t="shared" si="20"/>
        <v>711</v>
      </c>
      <c r="C721" s="183" t="str">
        <f t="array" ref="C721">IF(OR('C. Consumer Service Detail'!$D721="",'C. Consumer Service Detail'!$E721=""),"",INDEX('B. Consumer Budget'!$E$11:$E$2010,MATCH(1,IF('B. Consumer Budget'!$C$11:$C$2010='C. Consumer Service Detail'!$D721,IF('B. Consumer Budget'!$D$11:$D$2010='C. Consumer Service Detail'!$E721,1)),0)))</f>
        <v/>
      </c>
      <c r="D721" s="170"/>
      <c r="E721" s="81"/>
      <c r="F721" s="101"/>
      <c r="G721" s="197"/>
      <c r="H721" s="175" t="str">
        <f>IF('C. Consumer Service Detail'!$F721="","",IF('C. Consumer Service Detail'!$F721="",VLOOKUP('C. Consumer Service Detail'!$F721,'Table of Current Services'!$B$7:$F$36,'Table of Current Services'!$E$5,FALSE),VLOOKUP('C. Consumer Service Detail'!$F721,'Table of Current Services'!$B$7:$F$36,'Table of Current Services'!$D$5,FALSE)))</f>
        <v/>
      </c>
      <c r="I721" s="157"/>
      <c r="J721" s="146" t="str">
        <f t="shared" si="19"/>
        <v/>
      </c>
      <c r="K721" s="138" t="str">
        <f>IF('C. Consumer Service Detail'!$F721="","",IF('C. Consumer Service Detail'!$F721="",VLOOKUP('C. Consumer Service Detail'!$F721,'Table of Current Services'!$B$7:$F$36,'Table of Current Services'!$E$5,FALSE),VLOOKUP('C. Consumer Service Detail'!$F721,'Table of Current Services'!$B$7:$F$36,'Table of Current Services'!$E$5,FALSE)))</f>
        <v/>
      </c>
      <c r="L721" s="130" t="str">
        <f>IF('C. Consumer Service Detail'!$F721="","",IF(VLOOKUP('C. Consumer Service Detail'!$F721,'Table of Current Services'!$B$7:$F$36,'Table of Current Services'!$F$5,)="cost","Yes","No"))</f>
        <v/>
      </c>
      <c r="M721" s="130" t="str">
        <f>IFERROR(IF('C. Consumer Service Detail'!$K721="No Match","No",VLOOKUP('C. Consumer Service Detail'!$C721,'B. Consumer Budget'!$E$11:$F$2010,2,FALSE)),"")</f>
        <v/>
      </c>
      <c r="P721" s="77"/>
      <c r="Q721" s="77"/>
    </row>
    <row r="722" spans="2:17" x14ac:dyDescent="0.25">
      <c r="B722" s="186">
        <f t="shared" si="20"/>
        <v>712</v>
      </c>
      <c r="C722" s="183" t="str">
        <f t="array" ref="C722">IF(OR('C. Consumer Service Detail'!$D722="",'C. Consumer Service Detail'!$E722=""),"",INDEX('B. Consumer Budget'!$E$11:$E$2010,MATCH(1,IF('B. Consumer Budget'!$C$11:$C$2010='C. Consumer Service Detail'!$D722,IF('B. Consumer Budget'!$D$11:$D$2010='C. Consumer Service Detail'!$E722,1)),0)))</f>
        <v/>
      </c>
      <c r="D722" s="171"/>
      <c r="E722" s="79"/>
      <c r="F722" s="100"/>
      <c r="G722" s="196"/>
      <c r="H722" s="175" t="str">
        <f>IF('C. Consumer Service Detail'!$F722="","",IF('C. Consumer Service Detail'!$F722="",VLOOKUP('C. Consumer Service Detail'!$F722,'Table of Current Services'!$B$7:$F$36,'Table of Current Services'!$E$5,FALSE),VLOOKUP('C. Consumer Service Detail'!$F722,'Table of Current Services'!$B$7:$F$36,'Table of Current Services'!$D$5,FALSE)))</f>
        <v/>
      </c>
      <c r="I722" s="156"/>
      <c r="J722" s="146" t="str">
        <f t="shared" si="19"/>
        <v/>
      </c>
      <c r="K722" s="138" t="str">
        <f>IF('C. Consumer Service Detail'!$F722="","",IF('C. Consumer Service Detail'!$F722="",VLOOKUP('C. Consumer Service Detail'!$F722,'Table of Current Services'!$B$7:$F$36,'Table of Current Services'!$E$5,FALSE),VLOOKUP('C. Consumer Service Detail'!$F722,'Table of Current Services'!$B$7:$F$36,'Table of Current Services'!$E$5,FALSE)))</f>
        <v/>
      </c>
      <c r="L722" s="130" t="str">
        <f>IF('C. Consumer Service Detail'!$F722="","",IF(VLOOKUP('C. Consumer Service Detail'!$F722,'Table of Current Services'!$B$7:$F$36,'Table of Current Services'!$F$5,)="cost","Yes","No"))</f>
        <v/>
      </c>
      <c r="M722" s="130" t="str">
        <f>IFERROR(IF('C. Consumer Service Detail'!$K722="No Match","No",VLOOKUP('C. Consumer Service Detail'!$C722,'B. Consumer Budget'!$E$11:$F$2010,2,FALSE)),"")</f>
        <v/>
      </c>
      <c r="P722" s="77"/>
      <c r="Q722" s="77"/>
    </row>
    <row r="723" spans="2:17" x14ac:dyDescent="0.25">
      <c r="B723" s="186">
        <f t="shared" si="20"/>
        <v>713</v>
      </c>
      <c r="C723" s="183" t="str">
        <f t="array" ref="C723">IF(OR('C. Consumer Service Detail'!$D723="",'C. Consumer Service Detail'!$E723=""),"",INDEX('B. Consumer Budget'!$E$11:$E$2010,MATCH(1,IF('B. Consumer Budget'!$C$11:$C$2010='C. Consumer Service Detail'!$D723,IF('B. Consumer Budget'!$D$11:$D$2010='C. Consumer Service Detail'!$E723,1)),0)))</f>
        <v/>
      </c>
      <c r="D723" s="170"/>
      <c r="E723" s="81"/>
      <c r="F723" s="101"/>
      <c r="G723" s="197"/>
      <c r="H723" s="175" t="str">
        <f>IF('C. Consumer Service Detail'!$F723="","",IF('C. Consumer Service Detail'!$F723="",VLOOKUP('C. Consumer Service Detail'!$F723,'Table of Current Services'!$B$7:$F$36,'Table of Current Services'!$E$5,FALSE),VLOOKUP('C. Consumer Service Detail'!$F723,'Table of Current Services'!$B$7:$F$36,'Table of Current Services'!$D$5,FALSE)))</f>
        <v/>
      </c>
      <c r="I723" s="157"/>
      <c r="J723" s="146" t="str">
        <f t="shared" si="19"/>
        <v/>
      </c>
      <c r="K723" s="138" t="str">
        <f>IF('C. Consumer Service Detail'!$F723="","",IF('C. Consumer Service Detail'!$F723="",VLOOKUP('C. Consumer Service Detail'!$F723,'Table of Current Services'!$B$7:$F$36,'Table of Current Services'!$E$5,FALSE),VLOOKUP('C. Consumer Service Detail'!$F723,'Table of Current Services'!$B$7:$F$36,'Table of Current Services'!$E$5,FALSE)))</f>
        <v/>
      </c>
      <c r="L723" s="130" t="str">
        <f>IF('C. Consumer Service Detail'!$F723="","",IF(VLOOKUP('C. Consumer Service Detail'!$F723,'Table of Current Services'!$B$7:$F$36,'Table of Current Services'!$F$5,)="cost","Yes","No"))</f>
        <v/>
      </c>
      <c r="M723" s="130" t="str">
        <f>IFERROR(IF('C. Consumer Service Detail'!$K723="No Match","No",VLOOKUP('C. Consumer Service Detail'!$C723,'B. Consumer Budget'!$E$11:$F$2010,2,FALSE)),"")</f>
        <v/>
      </c>
      <c r="P723" s="77"/>
      <c r="Q723" s="77"/>
    </row>
    <row r="724" spans="2:17" x14ac:dyDescent="0.25">
      <c r="B724" s="186">
        <f t="shared" si="20"/>
        <v>714</v>
      </c>
      <c r="C724" s="183" t="str">
        <f t="array" ref="C724">IF(OR('C. Consumer Service Detail'!$D724="",'C. Consumer Service Detail'!$E724=""),"",INDEX('B. Consumer Budget'!$E$11:$E$2010,MATCH(1,IF('B. Consumer Budget'!$C$11:$C$2010='C. Consumer Service Detail'!$D724,IF('B. Consumer Budget'!$D$11:$D$2010='C. Consumer Service Detail'!$E724,1)),0)))</f>
        <v/>
      </c>
      <c r="D724" s="171"/>
      <c r="E724" s="79"/>
      <c r="F724" s="100"/>
      <c r="G724" s="196"/>
      <c r="H724" s="175" t="str">
        <f>IF('C. Consumer Service Detail'!$F724="","",IF('C. Consumer Service Detail'!$F724="",VLOOKUP('C. Consumer Service Detail'!$F724,'Table of Current Services'!$B$7:$F$36,'Table of Current Services'!$E$5,FALSE),VLOOKUP('C. Consumer Service Detail'!$F724,'Table of Current Services'!$B$7:$F$36,'Table of Current Services'!$D$5,FALSE)))</f>
        <v/>
      </c>
      <c r="I724" s="156"/>
      <c r="J724" s="146" t="str">
        <f t="shared" si="19"/>
        <v/>
      </c>
      <c r="K724" s="138" t="str">
        <f>IF('C. Consumer Service Detail'!$F724="","",IF('C. Consumer Service Detail'!$F724="",VLOOKUP('C. Consumer Service Detail'!$F724,'Table of Current Services'!$B$7:$F$36,'Table of Current Services'!$E$5,FALSE),VLOOKUP('C. Consumer Service Detail'!$F724,'Table of Current Services'!$B$7:$F$36,'Table of Current Services'!$E$5,FALSE)))</f>
        <v/>
      </c>
      <c r="L724" s="130" t="str">
        <f>IF('C. Consumer Service Detail'!$F724="","",IF(VLOOKUP('C. Consumer Service Detail'!$F724,'Table of Current Services'!$B$7:$F$36,'Table of Current Services'!$F$5,)="cost","Yes","No"))</f>
        <v/>
      </c>
      <c r="M724" s="130" t="str">
        <f>IFERROR(IF('C. Consumer Service Detail'!$K724="No Match","No",VLOOKUP('C. Consumer Service Detail'!$C724,'B. Consumer Budget'!$E$11:$F$2010,2,FALSE)),"")</f>
        <v/>
      </c>
      <c r="P724" s="77"/>
      <c r="Q724" s="77"/>
    </row>
    <row r="725" spans="2:17" x14ac:dyDescent="0.25">
      <c r="B725" s="186">
        <f t="shared" si="20"/>
        <v>715</v>
      </c>
      <c r="C725" s="183" t="str">
        <f t="array" ref="C725">IF(OR('C. Consumer Service Detail'!$D725="",'C. Consumer Service Detail'!$E725=""),"",INDEX('B. Consumer Budget'!$E$11:$E$2010,MATCH(1,IF('B. Consumer Budget'!$C$11:$C$2010='C. Consumer Service Detail'!$D725,IF('B. Consumer Budget'!$D$11:$D$2010='C. Consumer Service Detail'!$E725,1)),0)))</f>
        <v/>
      </c>
      <c r="D725" s="170"/>
      <c r="E725" s="81"/>
      <c r="F725" s="101"/>
      <c r="G725" s="197"/>
      <c r="H725" s="175" t="str">
        <f>IF('C. Consumer Service Detail'!$F725="","",IF('C. Consumer Service Detail'!$F725="",VLOOKUP('C. Consumer Service Detail'!$F725,'Table of Current Services'!$B$7:$F$36,'Table of Current Services'!$E$5,FALSE),VLOOKUP('C. Consumer Service Detail'!$F725,'Table of Current Services'!$B$7:$F$36,'Table of Current Services'!$D$5,FALSE)))</f>
        <v/>
      </c>
      <c r="I725" s="157"/>
      <c r="J725" s="146" t="str">
        <f t="shared" si="19"/>
        <v/>
      </c>
      <c r="K725" s="138" t="str">
        <f>IF('C. Consumer Service Detail'!$F725="","",IF('C. Consumer Service Detail'!$F725="",VLOOKUP('C. Consumer Service Detail'!$F725,'Table of Current Services'!$B$7:$F$36,'Table of Current Services'!$E$5,FALSE),VLOOKUP('C. Consumer Service Detail'!$F725,'Table of Current Services'!$B$7:$F$36,'Table of Current Services'!$E$5,FALSE)))</f>
        <v/>
      </c>
      <c r="L725" s="130" t="str">
        <f>IF('C. Consumer Service Detail'!$F725="","",IF(VLOOKUP('C. Consumer Service Detail'!$F725,'Table of Current Services'!$B$7:$F$36,'Table of Current Services'!$F$5,)="cost","Yes","No"))</f>
        <v/>
      </c>
      <c r="M725" s="130" t="str">
        <f>IFERROR(IF('C. Consumer Service Detail'!$K725="No Match","No",VLOOKUP('C. Consumer Service Detail'!$C725,'B. Consumer Budget'!$E$11:$F$2010,2,FALSE)),"")</f>
        <v/>
      </c>
      <c r="P725" s="77"/>
      <c r="Q725" s="77"/>
    </row>
    <row r="726" spans="2:17" x14ac:dyDescent="0.25">
      <c r="B726" s="186">
        <f t="shared" si="20"/>
        <v>716</v>
      </c>
      <c r="C726" s="183" t="str">
        <f t="array" ref="C726">IF(OR('C. Consumer Service Detail'!$D726="",'C. Consumer Service Detail'!$E726=""),"",INDEX('B. Consumer Budget'!$E$11:$E$2010,MATCH(1,IF('B. Consumer Budget'!$C$11:$C$2010='C. Consumer Service Detail'!$D726,IF('B. Consumer Budget'!$D$11:$D$2010='C. Consumer Service Detail'!$E726,1)),0)))</f>
        <v/>
      </c>
      <c r="D726" s="171"/>
      <c r="E726" s="79"/>
      <c r="F726" s="100"/>
      <c r="G726" s="196"/>
      <c r="H726" s="175" t="str">
        <f>IF('C. Consumer Service Detail'!$F726="","",IF('C. Consumer Service Detail'!$F726="",VLOOKUP('C. Consumer Service Detail'!$F726,'Table of Current Services'!$B$7:$F$36,'Table of Current Services'!$E$5,FALSE),VLOOKUP('C. Consumer Service Detail'!$F726,'Table of Current Services'!$B$7:$F$36,'Table of Current Services'!$D$5,FALSE)))</f>
        <v/>
      </c>
      <c r="I726" s="156"/>
      <c r="J726" s="146" t="str">
        <f t="shared" si="19"/>
        <v/>
      </c>
      <c r="K726" s="138" t="str">
        <f>IF('C. Consumer Service Detail'!$F726="","",IF('C. Consumer Service Detail'!$F726="",VLOOKUP('C. Consumer Service Detail'!$F726,'Table of Current Services'!$B$7:$F$36,'Table of Current Services'!$E$5,FALSE),VLOOKUP('C. Consumer Service Detail'!$F726,'Table of Current Services'!$B$7:$F$36,'Table of Current Services'!$E$5,FALSE)))</f>
        <v/>
      </c>
      <c r="L726" s="130" t="str">
        <f>IF('C. Consumer Service Detail'!$F726="","",IF(VLOOKUP('C. Consumer Service Detail'!$F726,'Table of Current Services'!$B$7:$F$36,'Table of Current Services'!$F$5,)="cost","Yes","No"))</f>
        <v/>
      </c>
      <c r="M726" s="130" t="str">
        <f>IFERROR(IF('C. Consumer Service Detail'!$K726="No Match","No",VLOOKUP('C. Consumer Service Detail'!$C726,'B. Consumer Budget'!$E$11:$F$2010,2,FALSE)),"")</f>
        <v/>
      </c>
      <c r="P726" s="77"/>
      <c r="Q726" s="77"/>
    </row>
    <row r="727" spans="2:17" x14ac:dyDescent="0.25">
      <c r="B727" s="186">
        <f t="shared" si="20"/>
        <v>717</v>
      </c>
      <c r="C727" s="183" t="str">
        <f t="array" ref="C727">IF(OR('C. Consumer Service Detail'!$D727="",'C. Consumer Service Detail'!$E727=""),"",INDEX('B. Consumer Budget'!$E$11:$E$2010,MATCH(1,IF('B. Consumer Budget'!$C$11:$C$2010='C. Consumer Service Detail'!$D727,IF('B. Consumer Budget'!$D$11:$D$2010='C. Consumer Service Detail'!$E727,1)),0)))</f>
        <v/>
      </c>
      <c r="D727" s="170"/>
      <c r="E727" s="81"/>
      <c r="F727" s="101"/>
      <c r="G727" s="197"/>
      <c r="H727" s="175" t="str">
        <f>IF('C. Consumer Service Detail'!$F727="","",IF('C. Consumer Service Detail'!$F727="",VLOOKUP('C. Consumer Service Detail'!$F727,'Table of Current Services'!$B$7:$F$36,'Table of Current Services'!$E$5,FALSE),VLOOKUP('C. Consumer Service Detail'!$F727,'Table of Current Services'!$B$7:$F$36,'Table of Current Services'!$D$5,FALSE)))</f>
        <v/>
      </c>
      <c r="I727" s="157"/>
      <c r="J727" s="146" t="str">
        <f t="shared" si="19"/>
        <v/>
      </c>
      <c r="K727" s="138" t="str">
        <f>IF('C. Consumer Service Detail'!$F727="","",IF('C. Consumer Service Detail'!$F727="",VLOOKUP('C. Consumer Service Detail'!$F727,'Table of Current Services'!$B$7:$F$36,'Table of Current Services'!$E$5,FALSE),VLOOKUP('C. Consumer Service Detail'!$F727,'Table of Current Services'!$B$7:$F$36,'Table of Current Services'!$E$5,FALSE)))</f>
        <v/>
      </c>
      <c r="L727" s="130" t="str">
        <f>IF('C. Consumer Service Detail'!$F727="","",IF(VLOOKUP('C. Consumer Service Detail'!$F727,'Table of Current Services'!$B$7:$F$36,'Table of Current Services'!$F$5,)="cost","Yes","No"))</f>
        <v/>
      </c>
      <c r="M727" s="130" t="str">
        <f>IFERROR(IF('C. Consumer Service Detail'!$K727="No Match","No",VLOOKUP('C. Consumer Service Detail'!$C727,'B. Consumer Budget'!$E$11:$F$2010,2,FALSE)),"")</f>
        <v/>
      </c>
      <c r="P727" s="77"/>
      <c r="Q727" s="77"/>
    </row>
    <row r="728" spans="2:17" x14ac:dyDescent="0.25">
      <c r="B728" s="186">
        <f t="shared" si="20"/>
        <v>718</v>
      </c>
      <c r="C728" s="183" t="str">
        <f t="array" ref="C728">IF(OR('C. Consumer Service Detail'!$D728="",'C. Consumer Service Detail'!$E728=""),"",INDEX('B. Consumer Budget'!$E$11:$E$2010,MATCH(1,IF('B. Consumer Budget'!$C$11:$C$2010='C. Consumer Service Detail'!$D728,IF('B. Consumer Budget'!$D$11:$D$2010='C. Consumer Service Detail'!$E728,1)),0)))</f>
        <v/>
      </c>
      <c r="D728" s="171"/>
      <c r="E728" s="79"/>
      <c r="F728" s="100"/>
      <c r="G728" s="196"/>
      <c r="H728" s="175" t="str">
        <f>IF('C. Consumer Service Detail'!$F728="","",IF('C. Consumer Service Detail'!$F728="",VLOOKUP('C. Consumer Service Detail'!$F728,'Table of Current Services'!$B$7:$F$36,'Table of Current Services'!$E$5,FALSE),VLOOKUP('C. Consumer Service Detail'!$F728,'Table of Current Services'!$B$7:$F$36,'Table of Current Services'!$D$5,FALSE)))</f>
        <v/>
      </c>
      <c r="I728" s="156"/>
      <c r="J728" s="146" t="str">
        <f t="shared" si="19"/>
        <v/>
      </c>
      <c r="K728" s="138" t="str">
        <f>IF('C. Consumer Service Detail'!$F728="","",IF('C. Consumer Service Detail'!$F728="",VLOOKUP('C. Consumer Service Detail'!$F728,'Table of Current Services'!$B$7:$F$36,'Table of Current Services'!$E$5,FALSE),VLOOKUP('C. Consumer Service Detail'!$F728,'Table of Current Services'!$B$7:$F$36,'Table of Current Services'!$E$5,FALSE)))</f>
        <v/>
      </c>
      <c r="L728" s="130" t="str">
        <f>IF('C. Consumer Service Detail'!$F728="","",IF(VLOOKUP('C. Consumer Service Detail'!$F728,'Table of Current Services'!$B$7:$F$36,'Table of Current Services'!$F$5,)="cost","Yes","No"))</f>
        <v/>
      </c>
      <c r="M728" s="130" t="str">
        <f>IFERROR(IF('C. Consumer Service Detail'!$K728="No Match","No",VLOOKUP('C. Consumer Service Detail'!$C728,'B. Consumer Budget'!$E$11:$F$2010,2,FALSE)),"")</f>
        <v/>
      </c>
      <c r="P728" s="77"/>
      <c r="Q728" s="77"/>
    </row>
    <row r="729" spans="2:17" x14ac:dyDescent="0.25">
      <c r="B729" s="186">
        <f t="shared" si="20"/>
        <v>719</v>
      </c>
      <c r="C729" s="183" t="str">
        <f t="array" ref="C729">IF(OR('C. Consumer Service Detail'!$D729="",'C. Consumer Service Detail'!$E729=""),"",INDEX('B. Consumer Budget'!$E$11:$E$2010,MATCH(1,IF('B. Consumer Budget'!$C$11:$C$2010='C. Consumer Service Detail'!$D729,IF('B. Consumer Budget'!$D$11:$D$2010='C. Consumer Service Detail'!$E729,1)),0)))</f>
        <v/>
      </c>
      <c r="D729" s="170"/>
      <c r="E729" s="81"/>
      <c r="F729" s="101"/>
      <c r="G729" s="197"/>
      <c r="H729" s="175" t="str">
        <f>IF('C. Consumer Service Detail'!$F729="","",IF('C. Consumer Service Detail'!$F729="",VLOOKUP('C. Consumer Service Detail'!$F729,'Table of Current Services'!$B$7:$F$36,'Table of Current Services'!$E$5,FALSE),VLOOKUP('C. Consumer Service Detail'!$F729,'Table of Current Services'!$B$7:$F$36,'Table of Current Services'!$D$5,FALSE)))</f>
        <v/>
      </c>
      <c r="I729" s="157"/>
      <c r="J729" s="146" t="str">
        <f t="shared" si="19"/>
        <v/>
      </c>
      <c r="K729" s="138" t="str">
        <f>IF('C. Consumer Service Detail'!$F729="","",IF('C. Consumer Service Detail'!$F729="",VLOOKUP('C. Consumer Service Detail'!$F729,'Table of Current Services'!$B$7:$F$36,'Table of Current Services'!$E$5,FALSE),VLOOKUP('C. Consumer Service Detail'!$F729,'Table of Current Services'!$B$7:$F$36,'Table of Current Services'!$E$5,FALSE)))</f>
        <v/>
      </c>
      <c r="L729" s="130" t="str">
        <f>IF('C. Consumer Service Detail'!$F729="","",IF(VLOOKUP('C. Consumer Service Detail'!$F729,'Table of Current Services'!$B$7:$F$36,'Table of Current Services'!$F$5,)="cost","Yes","No"))</f>
        <v/>
      </c>
      <c r="M729" s="130" t="str">
        <f>IFERROR(IF('C. Consumer Service Detail'!$K729="No Match","No",VLOOKUP('C. Consumer Service Detail'!$C729,'B. Consumer Budget'!$E$11:$F$2010,2,FALSE)),"")</f>
        <v/>
      </c>
      <c r="P729" s="77"/>
      <c r="Q729" s="77"/>
    </row>
    <row r="730" spans="2:17" x14ac:dyDescent="0.25">
      <c r="B730" s="186">
        <f t="shared" si="20"/>
        <v>720</v>
      </c>
      <c r="C730" s="183" t="str">
        <f t="array" ref="C730">IF(OR('C. Consumer Service Detail'!$D730="",'C. Consumer Service Detail'!$E730=""),"",INDEX('B. Consumer Budget'!$E$11:$E$2010,MATCH(1,IF('B. Consumer Budget'!$C$11:$C$2010='C. Consumer Service Detail'!$D730,IF('B. Consumer Budget'!$D$11:$D$2010='C. Consumer Service Detail'!$E730,1)),0)))</f>
        <v/>
      </c>
      <c r="D730" s="171"/>
      <c r="E730" s="79"/>
      <c r="F730" s="100"/>
      <c r="G730" s="196"/>
      <c r="H730" s="175" t="str">
        <f>IF('C. Consumer Service Detail'!$F730="","",IF('C. Consumer Service Detail'!$F730="",VLOOKUP('C. Consumer Service Detail'!$F730,'Table of Current Services'!$B$7:$F$36,'Table of Current Services'!$E$5,FALSE),VLOOKUP('C. Consumer Service Detail'!$F730,'Table of Current Services'!$B$7:$F$36,'Table of Current Services'!$D$5,FALSE)))</f>
        <v/>
      </c>
      <c r="I730" s="156"/>
      <c r="J730" s="146" t="str">
        <f t="shared" si="19"/>
        <v/>
      </c>
      <c r="K730" s="138" t="str">
        <f>IF('C. Consumer Service Detail'!$F730="","",IF('C. Consumer Service Detail'!$F730="",VLOOKUP('C. Consumer Service Detail'!$F730,'Table of Current Services'!$B$7:$F$36,'Table of Current Services'!$E$5,FALSE),VLOOKUP('C. Consumer Service Detail'!$F730,'Table of Current Services'!$B$7:$F$36,'Table of Current Services'!$E$5,FALSE)))</f>
        <v/>
      </c>
      <c r="L730" s="130" t="str">
        <f>IF('C. Consumer Service Detail'!$F730="","",IF(VLOOKUP('C. Consumer Service Detail'!$F730,'Table of Current Services'!$B$7:$F$36,'Table of Current Services'!$F$5,)="cost","Yes","No"))</f>
        <v/>
      </c>
      <c r="M730" s="130" t="str">
        <f>IFERROR(IF('C. Consumer Service Detail'!$K730="No Match","No",VLOOKUP('C. Consumer Service Detail'!$C730,'B. Consumer Budget'!$E$11:$F$2010,2,FALSE)),"")</f>
        <v/>
      </c>
      <c r="P730" s="77"/>
      <c r="Q730" s="77"/>
    </row>
    <row r="731" spans="2:17" x14ac:dyDescent="0.25">
      <c r="B731" s="186">
        <f t="shared" si="20"/>
        <v>721</v>
      </c>
      <c r="C731" s="183" t="str">
        <f t="array" ref="C731">IF(OR('C. Consumer Service Detail'!$D731="",'C. Consumer Service Detail'!$E731=""),"",INDEX('B. Consumer Budget'!$E$11:$E$2010,MATCH(1,IF('B. Consumer Budget'!$C$11:$C$2010='C. Consumer Service Detail'!$D731,IF('B. Consumer Budget'!$D$11:$D$2010='C. Consumer Service Detail'!$E731,1)),0)))</f>
        <v/>
      </c>
      <c r="D731" s="170"/>
      <c r="E731" s="81"/>
      <c r="F731" s="101"/>
      <c r="G731" s="197"/>
      <c r="H731" s="175" t="str">
        <f>IF('C. Consumer Service Detail'!$F731="","",IF('C. Consumer Service Detail'!$F731="",VLOOKUP('C. Consumer Service Detail'!$F731,'Table of Current Services'!$B$7:$F$36,'Table of Current Services'!$E$5,FALSE),VLOOKUP('C. Consumer Service Detail'!$F731,'Table of Current Services'!$B$7:$F$36,'Table of Current Services'!$D$5,FALSE)))</f>
        <v/>
      </c>
      <c r="I731" s="157"/>
      <c r="J731" s="146" t="str">
        <f t="shared" si="19"/>
        <v/>
      </c>
      <c r="K731" s="138" t="str">
        <f>IF('C. Consumer Service Detail'!$F731="","",IF('C. Consumer Service Detail'!$F731="",VLOOKUP('C. Consumer Service Detail'!$F731,'Table of Current Services'!$B$7:$F$36,'Table of Current Services'!$E$5,FALSE),VLOOKUP('C. Consumer Service Detail'!$F731,'Table of Current Services'!$B$7:$F$36,'Table of Current Services'!$E$5,FALSE)))</f>
        <v/>
      </c>
      <c r="L731" s="130" t="str">
        <f>IF('C. Consumer Service Detail'!$F731="","",IF(VLOOKUP('C. Consumer Service Detail'!$F731,'Table of Current Services'!$B$7:$F$36,'Table of Current Services'!$F$5,)="cost","Yes","No"))</f>
        <v/>
      </c>
      <c r="M731" s="130" t="str">
        <f>IFERROR(IF('C. Consumer Service Detail'!$K731="No Match","No",VLOOKUP('C. Consumer Service Detail'!$C731,'B. Consumer Budget'!$E$11:$F$2010,2,FALSE)),"")</f>
        <v/>
      </c>
      <c r="P731" s="77"/>
      <c r="Q731" s="77"/>
    </row>
    <row r="732" spans="2:17" x14ac:dyDescent="0.25">
      <c r="B732" s="186">
        <f t="shared" si="20"/>
        <v>722</v>
      </c>
      <c r="C732" s="183" t="str">
        <f t="array" ref="C732">IF(OR('C. Consumer Service Detail'!$D732="",'C. Consumer Service Detail'!$E732=""),"",INDEX('B. Consumer Budget'!$E$11:$E$2010,MATCH(1,IF('B. Consumer Budget'!$C$11:$C$2010='C. Consumer Service Detail'!$D732,IF('B. Consumer Budget'!$D$11:$D$2010='C. Consumer Service Detail'!$E732,1)),0)))</f>
        <v/>
      </c>
      <c r="D732" s="171"/>
      <c r="E732" s="79"/>
      <c r="F732" s="100"/>
      <c r="G732" s="196"/>
      <c r="H732" s="175" t="str">
        <f>IF('C. Consumer Service Detail'!$F732="","",IF('C. Consumer Service Detail'!$F732="",VLOOKUP('C. Consumer Service Detail'!$F732,'Table of Current Services'!$B$7:$F$36,'Table of Current Services'!$E$5,FALSE),VLOOKUP('C. Consumer Service Detail'!$F732,'Table of Current Services'!$B$7:$F$36,'Table of Current Services'!$D$5,FALSE)))</f>
        <v/>
      </c>
      <c r="I732" s="156"/>
      <c r="J732" s="146" t="str">
        <f t="shared" si="19"/>
        <v/>
      </c>
      <c r="K732" s="138" t="str">
        <f>IF('C. Consumer Service Detail'!$F732="","",IF('C. Consumer Service Detail'!$F732="",VLOOKUP('C. Consumer Service Detail'!$F732,'Table of Current Services'!$B$7:$F$36,'Table of Current Services'!$E$5,FALSE),VLOOKUP('C. Consumer Service Detail'!$F732,'Table of Current Services'!$B$7:$F$36,'Table of Current Services'!$E$5,FALSE)))</f>
        <v/>
      </c>
      <c r="L732" s="130" t="str">
        <f>IF('C. Consumer Service Detail'!$F732="","",IF(VLOOKUP('C. Consumer Service Detail'!$F732,'Table of Current Services'!$B$7:$F$36,'Table of Current Services'!$F$5,)="cost","Yes","No"))</f>
        <v/>
      </c>
      <c r="M732" s="130" t="str">
        <f>IFERROR(IF('C. Consumer Service Detail'!$K732="No Match","No",VLOOKUP('C. Consumer Service Detail'!$C732,'B. Consumer Budget'!$E$11:$F$2010,2,FALSE)),"")</f>
        <v/>
      </c>
      <c r="P732" s="77"/>
      <c r="Q732" s="77"/>
    </row>
    <row r="733" spans="2:17" x14ac:dyDescent="0.25">
      <c r="B733" s="186">
        <f t="shared" si="20"/>
        <v>723</v>
      </c>
      <c r="C733" s="183" t="str">
        <f t="array" ref="C733">IF(OR('C. Consumer Service Detail'!$D733="",'C. Consumer Service Detail'!$E733=""),"",INDEX('B. Consumer Budget'!$E$11:$E$2010,MATCH(1,IF('B. Consumer Budget'!$C$11:$C$2010='C. Consumer Service Detail'!$D733,IF('B. Consumer Budget'!$D$11:$D$2010='C. Consumer Service Detail'!$E733,1)),0)))</f>
        <v/>
      </c>
      <c r="D733" s="170"/>
      <c r="E733" s="81"/>
      <c r="F733" s="101"/>
      <c r="G733" s="197"/>
      <c r="H733" s="175" t="str">
        <f>IF('C. Consumer Service Detail'!$F733="","",IF('C. Consumer Service Detail'!$F733="",VLOOKUP('C. Consumer Service Detail'!$F733,'Table of Current Services'!$B$7:$F$36,'Table of Current Services'!$E$5,FALSE),VLOOKUP('C. Consumer Service Detail'!$F733,'Table of Current Services'!$B$7:$F$36,'Table of Current Services'!$D$5,FALSE)))</f>
        <v/>
      </c>
      <c r="I733" s="157"/>
      <c r="J733" s="146" t="str">
        <f t="shared" si="19"/>
        <v/>
      </c>
      <c r="K733" s="138" t="str">
        <f>IF('C. Consumer Service Detail'!$F733="","",IF('C. Consumer Service Detail'!$F733="",VLOOKUP('C. Consumer Service Detail'!$F733,'Table of Current Services'!$B$7:$F$36,'Table of Current Services'!$E$5,FALSE),VLOOKUP('C. Consumer Service Detail'!$F733,'Table of Current Services'!$B$7:$F$36,'Table of Current Services'!$E$5,FALSE)))</f>
        <v/>
      </c>
      <c r="L733" s="130" t="str">
        <f>IF('C. Consumer Service Detail'!$F733="","",IF(VLOOKUP('C. Consumer Service Detail'!$F733,'Table of Current Services'!$B$7:$F$36,'Table of Current Services'!$F$5,)="cost","Yes","No"))</f>
        <v/>
      </c>
      <c r="M733" s="130" t="str">
        <f>IFERROR(IF('C. Consumer Service Detail'!$K733="No Match","No",VLOOKUP('C. Consumer Service Detail'!$C733,'B. Consumer Budget'!$E$11:$F$2010,2,FALSE)),"")</f>
        <v/>
      </c>
      <c r="P733" s="77"/>
      <c r="Q733" s="77"/>
    </row>
    <row r="734" spans="2:17" x14ac:dyDescent="0.25">
      <c r="B734" s="186">
        <f t="shared" si="20"/>
        <v>724</v>
      </c>
      <c r="C734" s="183" t="str">
        <f t="array" ref="C734">IF(OR('C. Consumer Service Detail'!$D734="",'C. Consumer Service Detail'!$E734=""),"",INDEX('B. Consumer Budget'!$E$11:$E$2010,MATCH(1,IF('B. Consumer Budget'!$C$11:$C$2010='C. Consumer Service Detail'!$D734,IF('B. Consumer Budget'!$D$11:$D$2010='C. Consumer Service Detail'!$E734,1)),0)))</f>
        <v/>
      </c>
      <c r="D734" s="171"/>
      <c r="E734" s="79"/>
      <c r="F734" s="100"/>
      <c r="G734" s="196"/>
      <c r="H734" s="175" t="str">
        <f>IF('C. Consumer Service Detail'!$F734="","",IF('C. Consumer Service Detail'!$F734="",VLOOKUP('C. Consumer Service Detail'!$F734,'Table of Current Services'!$B$7:$F$36,'Table of Current Services'!$E$5,FALSE),VLOOKUP('C. Consumer Service Detail'!$F734,'Table of Current Services'!$B$7:$F$36,'Table of Current Services'!$D$5,FALSE)))</f>
        <v/>
      </c>
      <c r="I734" s="156"/>
      <c r="J734" s="146" t="str">
        <f t="shared" si="19"/>
        <v/>
      </c>
      <c r="K734" s="138" t="str">
        <f>IF('C. Consumer Service Detail'!$F734="","",IF('C. Consumer Service Detail'!$F734="",VLOOKUP('C. Consumer Service Detail'!$F734,'Table of Current Services'!$B$7:$F$36,'Table of Current Services'!$E$5,FALSE),VLOOKUP('C. Consumer Service Detail'!$F734,'Table of Current Services'!$B$7:$F$36,'Table of Current Services'!$E$5,FALSE)))</f>
        <v/>
      </c>
      <c r="L734" s="130" t="str">
        <f>IF('C. Consumer Service Detail'!$F734="","",IF(VLOOKUP('C. Consumer Service Detail'!$F734,'Table of Current Services'!$B$7:$F$36,'Table of Current Services'!$F$5,)="cost","Yes","No"))</f>
        <v/>
      </c>
      <c r="M734" s="130" t="str">
        <f>IFERROR(IF('C. Consumer Service Detail'!$K734="No Match","No",VLOOKUP('C. Consumer Service Detail'!$C734,'B. Consumer Budget'!$E$11:$F$2010,2,FALSE)),"")</f>
        <v/>
      </c>
      <c r="P734" s="77"/>
      <c r="Q734" s="77"/>
    </row>
    <row r="735" spans="2:17" x14ac:dyDescent="0.25">
      <c r="B735" s="186">
        <f t="shared" si="20"/>
        <v>725</v>
      </c>
      <c r="C735" s="183" t="str">
        <f t="array" ref="C735">IF(OR('C. Consumer Service Detail'!$D735="",'C. Consumer Service Detail'!$E735=""),"",INDEX('B. Consumer Budget'!$E$11:$E$2010,MATCH(1,IF('B. Consumer Budget'!$C$11:$C$2010='C. Consumer Service Detail'!$D735,IF('B. Consumer Budget'!$D$11:$D$2010='C. Consumer Service Detail'!$E735,1)),0)))</f>
        <v/>
      </c>
      <c r="D735" s="170"/>
      <c r="E735" s="81"/>
      <c r="F735" s="101"/>
      <c r="G735" s="197"/>
      <c r="H735" s="175" t="str">
        <f>IF('C. Consumer Service Detail'!$F735="","",IF('C. Consumer Service Detail'!$F735="",VLOOKUP('C. Consumer Service Detail'!$F735,'Table of Current Services'!$B$7:$F$36,'Table of Current Services'!$E$5,FALSE),VLOOKUP('C. Consumer Service Detail'!$F735,'Table of Current Services'!$B$7:$F$36,'Table of Current Services'!$D$5,FALSE)))</f>
        <v/>
      </c>
      <c r="I735" s="157"/>
      <c r="J735" s="146" t="str">
        <f t="shared" si="19"/>
        <v/>
      </c>
      <c r="K735" s="138" t="str">
        <f>IF('C. Consumer Service Detail'!$F735="","",IF('C. Consumer Service Detail'!$F735="",VLOOKUP('C. Consumer Service Detail'!$F735,'Table of Current Services'!$B$7:$F$36,'Table of Current Services'!$E$5,FALSE),VLOOKUP('C. Consumer Service Detail'!$F735,'Table of Current Services'!$B$7:$F$36,'Table of Current Services'!$E$5,FALSE)))</f>
        <v/>
      </c>
      <c r="L735" s="130" t="str">
        <f>IF('C. Consumer Service Detail'!$F735="","",IF(VLOOKUP('C. Consumer Service Detail'!$F735,'Table of Current Services'!$B$7:$F$36,'Table of Current Services'!$F$5,)="cost","Yes","No"))</f>
        <v/>
      </c>
      <c r="M735" s="130" t="str">
        <f>IFERROR(IF('C. Consumer Service Detail'!$K735="No Match","No",VLOOKUP('C. Consumer Service Detail'!$C735,'B. Consumer Budget'!$E$11:$F$2010,2,FALSE)),"")</f>
        <v/>
      </c>
      <c r="P735" s="77"/>
      <c r="Q735" s="77"/>
    </row>
    <row r="736" spans="2:17" x14ac:dyDescent="0.25">
      <c r="B736" s="186">
        <f t="shared" si="20"/>
        <v>726</v>
      </c>
      <c r="C736" s="183" t="str">
        <f t="array" ref="C736">IF(OR('C. Consumer Service Detail'!$D736="",'C. Consumer Service Detail'!$E736=""),"",INDEX('B. Consumer Budget'!$E$11:$E$2010,MATCH(1,IF('B. Consumer Budget'!$C$11:$C$2010='C. Consumer Service Detail'!$D736,IF('B. Consumer Budget'!$D$11:$D$2010='C. Consumer Service Detail'!$E736,1)),0)))</f>
        <v/>
      </c>
      <c r="D736" s="171"/>
      <c r="E736" s="79"/>
      <c r="F736" s="100"/>
      <c r="G736" s="196"/>
      <c r="H736" s="175" t="str">
        <f>IF('C. Consumer Service Detail'!$F736="","",IF('C. Consumer Service Detail'!$F736="",VLOOKUP('C. Consumer Service Detail'!$F736,'Table of Current Services'!$B$7:$F$36,'Table of Current Services'!$E$5,FALSE),VLOOKUP('C. Consumer Service Detail'!$F736,'Table of Current Services'!$B$7:$F$36,'Table of Current Services'!$D$5,FALSE)))</f>
        <v/>
      </c>
      <c r="I736" s="156"/>
      <c r="J736" s="146" t="str">
        <f t="shared" si="19"/>
        <v/>
      </c>
      <c r="K736" s="138" t="str">
        <f>IF('C. Consumer Service Detail'!$F736="","",IF('C. Consumer Service Detail'!$F736="",VLOOKUP('C. Consumer Service Detail'!$F736,'Table of Current Services'!$B$7:$F$36,'Table of Current Services'!$E$5,FALSE),VLOOKUP('C. Consumer Service Detail'!$F736,'Table of Current Services'!$B$7:$F$36,'Table of Current Services'!$E$5,FALSE)))</f>
        <v/>
      </c>
      <c r="L736" s="130" t="str">
        <f>IF('C. Consumer Service Detail'!$F736="","",IF(VLOOKUP('C. Consumer Service Detail'!$F736,'Table of Current Services'!$B$7:$F$36,'Table of Current Services'!$F$5,)="cost","Yes","No"))</f>
        <v/>
      </c>
      <c r="M736" s="130" t="str">
        <f>IFERROR(IF('C. Consumer Service Detail'!$K736="No Match","No",VLOOKUP('C. Consumer Service Detail'!$C736,'B. Consumer Budget'!$E$11:$F$2010,2,FALSE)),"")</f>
        <v/>
      </c>
      <c r="P736" s="77"/>
      <c r="Q736" s="77"/>
    </row>
    <row r="737" spans="2:17" x14ac:dyDescent="0.25">
      <c r="B737" s="186">
        <f t="shared" si="20"/>
        <v>727</v>
      </c>
      <c r="C737" s="183" t="str">
        <f t="array" ref="C737">IF(OR('C. Consumer Service Detail'!$D737="",'C. Consumer Service Detail'!$E737=""),"",INDEX('B. Consumer Budget'!$E$11:$E$2010,MATCH(1,IF('B. Consumer Budget'!$C$11:$C$2010='C. Consumer Service Detail'!$D737,IF('B. Consumer Budget'!$D$11:$D$2010='C. Consumer Service Detail'!$E737,1)),0)))</f>
        <v/>
      </c>
      <c r="D737" s="170"/>
      <c r="E737" s="81"/>
      <c r="F737" s="101"/>
      <c r="G737" s="197"/>
      <c r="H737" s="175" t="str">
        <f>IF('C. Consumer Service Detail'!$F737="","",IF('C. Consumer Service Detail'!$F737="",VLOOKUP('C. Consumer Service Detail'!$F737,'Table of Current Services'!$B$7:$F$36,'Table of Current Services'!$E$5,FALSE),VLOOKUP('C. Consumer Service Detail'!$F737,'Table of Current Services'!$B$7:$F$36,'Table of Current Services'!$D$5,FALSE)))</f>
        <v/>
      </c>
      <c r="I737" s="157"/>
      <c r="J737" s="146" t="str">
        <f t="shared" si="19"/>
        <v/>
      </c>
      <c r="K737" s="138" t="str">
        <f>IF('C. Consumer Service Detail'!$F737="","",IF('C. Consumer Service Detail'!$F737="",VLOOKUP('C. Consumer Service Detail'!$F737,'Table of Current Services'!$B$7:$F$36,'Table of Current Services'!$E$5,FALSE),VLOOKUP('C. Consumer Service Detail'!$F737,'Table of Current Services'!$B$7:$F$36,'Table of Current Services'!$E$5,FALSE)))</f>
        <v/>
      </c>
      <c r="L737" s="130" t="str">
        <f>IF('C. Consumer Service Detail'!$F737="","",IF(VLOOKUP('C. Consumer Service Detail'!$F737,'Table of Current Services'!$B$7:$F$36,'Table of Current Services'!$F$5,)="cost","Yes","No"))</f>
        <v/>
      </c>
      <c r="M737" s="130" t="str">
        <f>IFERROR(IF('C. Consumer Service Detail'!$K737="No Match","No",VLOOKUP('C. Consumer Service Detail'!$C737,'B. Consumer Budget'!$E$11:$F$2010,2,FALSE)),"")</f>
        <v/>
      </c>
      <c r="P737" s="77"/>
      <c r="Q737" s="77"/>
    </row>
    <row r="738" spans="2:17" x14ac:dyDescent="0.25">
      <c r="B738" s="186">
        <f t="shared" si="20"/>
        <v>728</v>
      </c>
      <c r="C738" s="183" t="str">
        <f t="array" ref="C738">IF(OR('C. Consumer Service Detail'!$D738="",'C. Consumer Service Detail'!$E738=""),"",INDEX('B. Consumer Budget'!$E$11:$E$2010,MATCH(1,IF('B. Consumer Budget'!$C$11:$C$2010='C. Consumer Service Detail'!$D738,IF('B. Consumer Budget'!$D$11:$D$2010='C. Consumer Service Detail'!$E738,1)),0)))</f>
        <v/>
      </c>
      <c r="D738" s="171"/>
      <c r="E738" s="79"/>
      <c r="F738" s="100"/>
      <c r="G738" s="196"/>
      <c r="H738" s="175" t="str">
        <f>IF('C. Consumer Service Detail'!$F738="","",IF('C. Consumer Service Detail'!$F738="",VLOOKUP('C. Consumer Service Detail'!$F738,'Table of Current Services'!$B$7:$F$36,'Table of Current Services'!$E$5,FALSE),VLOOKUP('C. Consumer Service Detail'!$F738,'Table of Current Services'!$B$7:$F$36,'Table of Current Services'!$D$5,FALSE)))</f>
        <v/>
      </c>
      <c r="I738" s="156"/>
      <c r="J738" s="146" t="str">
        <f t="shared" si="19"/>
        <v/>
      </c>
      <c r="K738" s="138" t="str">
        <f>IF('C. Consumer Service Detail'!$F738="","",IF('C. Consumer Service Detail'!$F738="",VLOOKUP('C. Consumer Service Detail'!$F738,'Table of Current Services'!$B$7:$F$36,'Table of Current Services'!$E$5,FALSE),VLOOKUP('C. Consumer Service Detail'!$F738,'Table of Current Services'!$B$7:$F$36,'Table of Current Services'!$E$5,FALSE)))</f>
        <v/>
      </c>
      <c r="L738" s="130" t="str">
        <f>IF('C. Consumer Service Detail'!$F738="","",IF(VLOOKUP('C. Consumer Service Detail'!$F738,'Table of Current Services'!$B$7:$F$36,'Table of Current Services'!$F$5,)="cost","Yes","No"))</f>
        <v/>
      </c>
      <c r="M738" s="130" t="str">
        <f>IFERROR(IF('C. Consumer Service Detail'!$K738="No Match","No",VLOOKUP('C. Consumer Service Detail'!$C738,'B. Consumer Budget'!$E$11:$F$2010,2,FALSE)),"")</f>
        <v/>
      </c>
      <c r="P738" s="77"/>
      <c r="Q738" s="77"/>
    </row>
    <row r="739" spans="2:17" x14ac:dyDescent="0.25">
      <c r="B739" s="186">
        <f t="shared" si="20"/>
        <v>729</v>
      </c>
      <c r="C739" s="183" t="str">
        <f t="array" ref="C739">IF(OR('C. Consumer Service Detail'!$D739="",'C. Consumer Service Detail'!$E739=""),"",INDEX('B. Consumer Budget'!$E$11:$E$2010,MATCH(1,IF('B. Consumer Budget'!$C$11:$C$2010='C. Consumer Service Detail'!$D739,IF('B. Consumer Budget'!$D$11:$D$2010='C. Consumer Service Detail'!$E739,1)),0)))</f>
        <v/>
      </c>
      <c r="D739" s="170"/>
      <c r="E739" s="81"/>
      <c r="F739" s="101"/>
      <c r="G739" s="197"/>
      <c r="H739" s="175" t="str">
        <f>IF('C. Consumer Service Detail'!$F739="","",IF('C. Consumer Service Detail'!$F739="",VLOOKUP('C. Consumer Service Detail'!$F739,'Table of Current Services'!$B$7:$F$36,'Table of Current Services'!$E$5,FALSE),VLOOKUP('C. Consumer Service Detail'!$F739,'Table of Current Services'!$B$7:$F$36,'Table of Current Services'!$D$5,FALSE)))</f>
        <v/>
      </c>
      <c r="I739" s="157"/>
      <c r="J739" s="146" t="str">
        <f t="shared" si="19"/>
        <v/>
      </c>
      <c r="K739" s="138" t="str">
        <f>IF('C. Consumer Service Detail'!$F739="","",IF('C. Consumer Service Detail'!$F739="",VLOOKUP('C. Consumer Service Detail'!$F739,'Table of Current Services'!$B$7:$F$36,'Table of Current Services'!$E$5,FALSE),VLOOKUP('C. Consumer Service Detail'!$F739,'Table of Current Services'!$B$7:$F$36,'Table of Current Services'!$E$5,FALSE)))</f>
        <v/>
      </c>
      <c r="L739" s="130" t="str">
        <f>IF('C. Consumer Service Detail'!$F739="","",IF(VLOOKUP('C. Consumer Service Detail'!$F739,'Table of Current Services'!$B$7:$F$36,'Table of Current Services'!$F$5,)="cost","Yes","No"))</f>
        <v/>
      </c>
      <c r="M739" s="130" t="str">
        <f>IFERROR(IF('C. Consumer Service Detail'!$K739="No Match","No",VLOOKUP('C. Consumer Service Detail'!$C739,'B. Consumer Budget'!$E$11:$F$2010,2,FALSE)),"")</f>
        <v/>
      </c>
      <c r="P739" s="77"/>
      <c r="Q739" s="77"/>
    </row>
    <row r="740" spans="2:17" x14ac:dyDescent="0.25">
      <c r="B740" s="186">
        <f t="shared" si="20"/>
        <v>730</v>
      </c>
      <c r="C740" s="183" t="str">
        <f t="array" ref="C740">IF(OR('C. Consumer Service Detail'!$D740="",'C. Consumer Service Detail'!$E740=""),"",INDEX('B. Consumer Budget'!$E$11:$E$2010,MATCH(1,IF('B. Consumer Budget'!$C$11:$C$2010='C. Consumer Service Detail'!$D740,IF('B. Consumer Budget'!$D$11:$D$2010='C. Consumer Service Detail'!$E740,1)),0)))</f>
        <v/>
      </c>
      <c r="D740" s="171"/>
      <c r="E740" s="79"/>
      <c r="F740" s="100"/>
      <c r="G740" s="196"/>
      <c r="H740" s="175" t="str">
        <f>IF('C. Consumer Service Detail'!$F740="","",IF('C. Consumer Service Detail'!$F740="",VLOOKUP('C. Consumer Service Detail'!$F740,'Table of Current Services'!$B$7:$F$36,'Table of Current Services'!$E$5,FALSE),VLOOKUP('C. Consumer Service Detail'!$F740,'Table of Current Services'!$B$7:$F$36,'Table of Current Services'!$D$5,FALSE)))</f>
        <v/>
      </c>
      <c r="I740" s="156"/>
      <c r="J740" s="146" t="str">
        <f t="shared" si="19"/>
        <v/>
      </c>
      <c r="K740" s="138" t="str">
        <f>IF('C. Consumer Service Detail'!$F740="","",IF('C. Consumer Service Detail'!$F740="",VLOOKUP('C. Consumer Service Detail'!$F740,'Table of Current Services'!$B$7:$F$36,'Table of Current Services'!$E$5,FALSE),VLOOKUP('C. Consumer Service Detail'!$F740,'Table of Current Services'!$B$7:$F$36,'Table of Current Services'!$E$5,FALSE)))</f>
        <v/>
      </c>
      <c r="L740" s="130" t="str">
        <f>IF('C. Consumer Service Detail'!$F740="","",IF(VLOOKUP('C. Consumer Service Detail'!$F740,'Table of Current Services'!$B$7:$F$36,'Table of Current Services'!$F$5,)="cost","Yes","No"))</f>
        <v/>
      </c>
      <c r="M740" s="130" t="str">
        <f>IFERROR(IF('C. Consumer Service Detail'!$K740="No Match","No",VLOOKUP('C. Consumer Service Detail'!$C740,'B. Consumer Budget'!$E$11:$F$2010,2,FALSE)),"")</f>
        <v/>
      </c>
      <c r="P740" s="77"/>
      <c r="Q740" s="77"/>
    </row>
    <row r="741" spans="2:17" x14ac:dyDescent="0.25">
      <c r="B741" s="186">
        <f t="shared" si="20"/>
        <v>731</v>
      </c>
      <c r="C741" s="183" t="str">
        <f t="array" ref="C741">IF(OR('C. Consumer Service Detail'!$D741="",'C. Consumer Service Detail'!$E741=""),"",INDEX('B. Consumer Budget'!$E$11:$E$2010,MATCH(1,IF('B. Consumer Budget'!$C$11:$C$2010='C. Consumer Service Detail'!$D741,IF('B. Consumer Budget'!$D$11:$D$2010='C. Consumer Service Detail'!$E741,1)),0)))</f>
        <v/>
      </c>
      <c r="D741" s="170"/>
      <c r="E741" s="81"/>
      <c r="F741" s="101"/>
      <c r="G741" s="197"/>
      <c r="H741" s="175" t="str">
        <f>IF('C. Consumer Service Detail'!$F741="","",IF('C. Consumer Service Detail'!$F741="",VLOOKUP('C. Consumer Service Detail'!$F741,'Table of Current Services'!$B$7:$F$36,'Table of Current Services'!$E$5,FALSE),VLOOKUP('C. Consumer Service Detail'!$F741,'Table of Current Services'!$B$7:$F$36,'Table of Current Services'!$D$5,FALSE)))</f>
        <v/>
      </c>
      <c r="I741" s="157"/>
      <c r="J741" s="146" t="str">
        <f t="shared" si="19"/>
        <v/>
      </c>
      <c r="K741" s="138" t="str">
        <f>IF('C. Consumer Service Detail'!$F741="","",IF('C. Consumer Service Detail'!$F741="",VLOOKUP('C. Consumer Service Detail'!$F741,'Table of Current Services'!$B$7:$F$36,'Table of Current Services'!$E$5,FALSE),VLOOKUP('C. Consumer Service Detail'!$F741,'Table of Current Services'!$B$7:$F$36,'Table of Current Services'!$E$5,FALSE)))</f>
        <v/>
      </c>
      <c r="L741" s="130" t="str">
        <f>IF('C. Consumer Service Detail'!$F741="","",IF(VLOOKUP('C. Consumer Service Detail'!$F741,'Table of Current Services'!$B$7:$F$36,'Table of Current Services'!$F$5,)="cost","Yes","No"))</f>
        <v/>
      </c>
      <c r="M741" s="130" t="str">
        <f>IFERROR(IF('C. Consumer Service Detail'!$K741="No Match","No",VLOOKUP('C. Consumer Service Detail'!$C741,'B. Consumer Budget'!$E$11:$F$2010,2,FALSE)),"")</f>
        <v/>
      </c>
      <c r="P741" s="77"/>
      <c r="Q741" s="77"/>
    </row>
    <row r="742" spans="2:17" x14ac:dyDescent="0.25">
      <c r="B742" s="186">
        <f t="shared" si="20"/>
        <v>732</v>
      </c>
      <c r="C742" s="183" t="str">
        <f t="array" ref="C742">IF(OR('C. Consumer Service Detail'!$D742="",'C. Consumer Service Detail'!$E742=""),"",INDEX('B. Consumer Budget'!$E$11:$E$2010,MATCH(1,IF('B. Consumer Budget'!$C$11:$C$2010='C. Consumer Service Detail'!$D742,IF('B. Consumer Budget'!$D$11:$D$2010='C. Consumer Service Detail'!$E742,1)),0)))</f>
        <v/>
      </c>
      <c r="D742" s="171"/>
      <c r="E742" s="79"/>
      <c r="F742" s="100"/>
      <c r="G742" s="196"/>
      <c r="H742" s="175" t="str">
        <f>IF('C. Consumer Service Detail'!$F742="","",IF('C. Consumer Service Detail'!$F742="",VLOOKUP('C. Consumer Service Detail'!$F742,'Table of Current Services'!$B$7:$F$36,'Table of Current Services'!$E$5,FALSE),VLOOKUP('C. Consumer Service Detail'!$F742,'Table of Current Services'!$B$7:$F$36,'Table of Current Services'!$D$5,FALSE)))</f>
        <v/>
      </c>
      <c r="I742" s="156"/>
      <c r="J742" s="146" t="str">
        <f t="shared" si="19"/>
        <v/>
      </c>
      <c r="K742" s="138" t="str">
        <f>IF('C. Consumer Service Detail'!$F742="","",IF('C. Consumer Service Detail'!$F742="",VLOOKUP('C. Consumer Service Detail'!$F742,'Table of Current Services'!$B$7:$F$36,'Table of Current Services'!$E$5,FALSE),VLOOKUP('C. Consumer Service Detail'!$F742,'Table of Current Services'!$B$7:$F$36,'Table of Current Services'!$E$5,FALSE)))</f>
        <v/>
      </c>
      <c r="L742" s="130" t="str">
        <f>IF('C. Consumer Service Detail'!$F742="","",IF(VLOOKUP('C. Consumer Service Detail'!$F742,'Table of Current Services'!$B$7:$F$36,'Table of Current Services'!$F$5,)="cost","Yes","No"))</f>
        <v/>
      </c>
      <c r="M742" s="130" t="str">
        <f>IFERROR(IF('C. Consumer Service Detail'!$K742="No Match","No",VLOOKUP('C. Consumer Service Detail'!$C742,'B. Consumer Budget'!$E$11:$F$2010,2,FALSE)),"")</f>
        <v/>
      </c>
      <c r="P742" s="77"/>
      <c r="Q742" s="77"/>
    </row>
    <row r="743" spans="2:17" x14ac:dyDescent="0.25">
      <c r="B743" s="186">
        <f t="shared" si="20"/>
        <v>733</v>
      </c>
      <c r="C743" s="183" t="str">
        <f t="array" ref="C743">IF(OR('C. Consumer Service Detail'!$D743="",'C. Consumer Service Detail'!$E743=""),"",INDEX('B. Consumer Budget'!$E$11:$E$2010,MATCH(1,IF('B. Consumer Budget'!$C$11:$C$2010='C. Consumer Service Detail'!$D743,IF('B. Consumer Budget'!$D$11:$D$2010='C. Consumer Service Detail'!$E743,1)),0)))</f>
        <v/>
      </c>
      <c r="D743" s="170"/>
      <c r="E743" s="81"/>
      <c r="F743" s="101"/>
      <c r="G743" s="197"/>
      <c r="H743" s="175" t="str">
        <f>IF('C. Consumer Service Detail'!$F743="","",IF('C. Consumer Service Detail'!$F743="",VLOOKUP('C. Consumer Service Detail'!$F743,'Table of Current Services'!$B$7:$F$36,'Table of Current Services'!$E$5,FALSE),VLOOKUP('C. Consumer Service Detail'!$F743,'Table of Current Services'!$B$7:$F$36,'Table of Current Services'!$D$5,FALSE)))</f>
        <v/>
      </c>
      <c r="I743" s="157"/>
      <c r="J743" s="146" t="str">
        <f t="shared" si="19"/>
        <v/>
      </c>
      <c r="K743" s="138" t="str">
        <f>IF('C. Consumer Service Detail'!$F743="","",IF('C. Consumer Service Detail'!$F743="",VLOOKUP('C. Consumer Service Detail'!$F743,'Table of Current Services'!$B$7:$F$36,'Table of Current Services'!$E$5,FALSE),VLOOKUP('C. Consumer Service Detail'!$F743,'Table of Current Services'!$B$7:$F$36,'Table of Current Services'!$E$5,FALSE)))</f>
        <v/>
      </c>
      <c r="L743" s="130" t="str">
        <f>IF('C. Consumer Service Detail'!$F743="","",IF(VLOOKUP('C. Consumer Service Detail'!$F743,'Table of Current Services'!$B$7:$F$36,'Table of Current Services'!$F$5,)="cost","Yes","No"))</f>
        <v/>
      </c>
      <c r="M743" s="130" t="str">
        <f>IFERROR(IF('C. Consumer Service Detail'!$K743="No Match","No",VLOOKUP('C. Consumer Service Detail'!$C743,'B. Consumer Budget'!$E$11:$F$2010,2,FALSE)),"")</f>
        <v/>
      </c>
      <c r="P743" s="77"/>
      <c r="Q743" s="77"/>
    </row>
    <row r="744" spans="2:17" x14ac:dyDescent="0.25">
      <c r="B744" s="186">
        <f t="shared" si="20"/>
        <v>734</v>
      </c>
      <c r="C744" s="183" t="str">
        <f t="array" ref="C744">IF(OR('C. Consumer Service Detail'!$D744="",'C. Consumer Service Detail'!$E744=""),"",INDEX('B. Consumer Budget'!$E$11:$E$2010,MATCH(1,IF('B. Consumer Budget'!$C$11:$C$2010='C. Consumer Service Detail'!$D744,IF('B. Consumer Budget'!$D$11:$D$2010='C. Consumer Service Detail'!$E744,1)),0)))</f>
        <v/>
      </c>
      <c r="D744" s="171"/>
      <c r="E744" s="79"/>
      <c r="F744" s="100"/>
      <c r="G744" s="196"/>
      <c r="H744" s="175" t="str">
        <f>IF('C. Consumer Service Detail'!$F744="","",IF('C. Consumer Service Detail'!$F744="",VLOOKUP('C. Consumer Service Detail'!$F744,'Table of Current Services'!$B$7:$F$36,'Table of Current Services'!$E$5,FALSE),VLOOKUP('C. Consumer Service Detail'!$F744,'Table of Current Services'!$B$7:$F$36,'Table of Current Services'!$D$5,FALSE)))</f>
        <v/>
      </c>
      <c r="I744" s="156"/>
      <c r="J744" s="146" t="str">
        <f t="shared" si="19"/>
        <v/>
      </c>
      <c r="K744" s="138" t="str">
        <f>IF('C. Consumer Service Detail'!$F744="","",IF('C. Consumer Service Detail'!$F744="",VLOOKUP('C. Consumer Service Detail'!$F744,'Table of Current Services'!$B$7:$F$36,'Table of Current Services'!$E$5,FALSE),VLOOKUP('C. Consumer Service Detail'!$F744,'Table of Current Services'!$B$7:$F$36,'Table of Current Services'!$E$5,FALSE)))</f>
        <v/>
      </c>
      <c r="L744" s="130" t="str">
        <f>IF('C. Consumer Service Detail'!$F744="","",IF(VLOOKUP('C. Consumer Service Detail'!$F744,'Table of Current Services'!$B$7:$F$36,'Table of Current Services'!$F$5,)="cost","Yes","No"))</f>
        <v/>
      </c>
      <c r="M744" s="130" t="str">
        <f>IFERROR(IF('C. Consumer Service Detail'!$K744="No Match","No",VLOOKUP('C. Consumer Service Detail'!$C744,'B. Consumer Budget'!$E$11:$F$2010,2,FALSE)),"")</f>
        <v/>
      </c>
      <c r="P744" s="77"/>
      <c r="Q744" s="77"/>
    </row>
    <row r="745" spans="2:17" x14ac:dyDescent="0.25">
      <c r="B745" s="186">
        <f t="shared" si="20"/>
        <v>735</v>
      </c>
      <c r="C745" s="183" t="str">
        <f t="array" ref="C745">IF(OR('C. Consumer Service Detail'!$D745="",'C. Consumer Service Detail'!$E745=""),"",INDEX('B. Consumer Budget'!$E$11:$E$2010,MATCH(1,IF('B. Consumer Budget'!$C$11:$C$2010='C. Consumer Service Detail'!$D745,IF('B. Consumer Budget'!$D$11:$D$2010='C. Consumer Service Detail'!$E745,1)),0)))</f>
        <v/>
      </c>
      <c r="D745" s="170"/>
      <c r="E745" s="81"/>
      <c r="F745" s="101"/>
      <c r="G745" s="197"/>
      <c r="H745" s="175" t="str">
        <f>IF('C. Consumer Service Detail'!$F745="","",IF('C. Consumer Service Detail'!$F745="",VLOOKUP('C. Consumer Service Detail'!$F745,'Table of Current Services'!$B$7:$F$36,'Table of Current Services'!$E$5,FALSE),VLOOKUP('C. Consumer Service Detail'!$F745,'Table of Current Services'!$B$7:$F$36,'Table of Current Services'!$D$5,FALSE)))</f>
        <v/>
      </c>
      <c r="I745" s="157"/>
      <c r="J745" s="146" t="str">
        <f t="shared" si="19"/>
        <v/>
      </c>
      <c r="K745" s="138" t="str">
        <f>IF('C. Consumer Service Detail'!$F745="","",IF('C. Consumer Service Detail'!$F745="",VLOOKUP('C. Consumer Service Detail'!$F745,'Table of Current Services'!$B$7:$F$36,'Table of Current Services'!$E$5,FALSE),VLOOKUP('C. Consumer Service Detail'!$F745,'Table of Current Services'!$B$7:$F$36,'Table of Current Services'!$E$5,FALSE)))</f>
        <v/>
      </c>
      <c r="L745" s="130" t="str">
        <f>IF('C. Consumer Service Detail'!$F745="","",IF(VLOOKUP('C. Consumer Service Detail'!$F745,'Table of Current Services'!$B$7:$F$36,'Table of Current Services'!$F$5,)="cost","Yes","No"))</f>
        <v/>
      </c>
      <c r="M745" s="130" t="str">
        <f>IFERROR(IF('C. Consumer Service Detail'!$K745="No Match","No",VLOOKUP('C. Consumer Service Detail'!$C745,'B. Consumer Budget'!$E$11:$F$2010,2,FALSE)),"")</f>
        <v/>
      </c>
      <c r="P745" s="77"/>
      <c r="Q745" s="77"/>
    </row>
    <row r="746" spans="2:17" x14ac:dyDescent="0.25">
      <c r="B746" s="186">
        <f t="shared" si="20"/>
        <v>736</v>
      </c>
      <c r="C746" s="183" t="str">
        <f t="array" ref="C746">IF(OR('C. Consumer Service Detail'!$D746="",'C. Consumer Service Detail'!$E746=""),"",INDEX('B. Consumer Budget'!$E$11:$E$2010,MATCH(1,IF('B. Consumer Budget'!$C$11:$C$2010='C. Consumer Service Detail'!$D746,IF('B. Consumer Budget'!$D$11:$D$2010='C. Consumer Service Detail'!$E746,1)),0)))</f>
        <v/>
      </c>
      <c r="D746" s="171"/>
      <c r="E746" s="79"/>
      <c r="F746" s="100"/>
      <c r="G746" s="196"/>
      <c r="H746" s="175" t="str">
        <f>IF('C. Consumer Service Detail'!$F746="","",IF('C. Consumer Service Detail'!$F746="",VLOOKUP('C. Consumer Service Detail'!$F746,'Table of Current Services'!$B$7:$F$36,'Table of Current Services'!$E$5,FALSE),VLOOKUP('C. Consumer Service Detail'!$F746,'Table of Current Services'!$B$7:$F$36,'Table of Current Services'!$D$5,FALSE)))</f>
        <v/>
      </c>
      <c r="I746" s="156"/>
      <c r="J746" s="146" t="str">
        <f t="shared" si="19"/>
        <v/>
      </c>
      <c r="K746" s="138" t="str">
        <f>IF('C. Consumer Service Detail'!$F746="","",IF('C. Consumer Service Detail'!$F746="",VLOOKUP('C. Consumer Service Detail'!$F746,'Table of Current Services'!$B$7:$F$36,'Table of Current Services'!$E$5,FALSE),VLOOKUP('C. Consumer Service Detail'!$F746,'Table of Current Services'!$B$7:$F$36,'Table of Current Services'!$E$5,FALSE)))</f>
        <v/>
      </c>
      <c r="L746" s="130" t="str">
        <f>IF('C. Consumer Service Detail'!$F746="","",IF(VLOOKUP('C. Consumer Service Detail'!$F746,'Table of Current Services'!$B$7:$F$36,'Table of Current Services'!$F$5,)="cost","Yes","No"))</f>
        <v/>
      </c>
      <c r="M746" s="130" t="str">
        <f>IFERROR(IF('C. Consumer Service Detail'!$K746="No Match","No",VLOOKUP('C. Consumer Service Detail'!$C746,'B. Consumer Budget'!$E$11:$F$2010,2,FALSE)),"")</f>
        <v/>
      </c>
      <c r="P746" s="77"/>
      <c r="Q746" s="77"/>
    </row>
    <row r="747" spans="2:17" x14ac:dyDescent="0.25">
      <c r="B747" s="186">
        <f t="shared" si="20"/>
        <v>737</v>
      </c>
      <c r="C747" s="183" t="str">
        <f t="array" ref="C747">IF(OR('C. Consumer Service Detail'!$D747="",'C. Consumer Service Detail'!$E747=""),"",INDEX('B. Consumer Budget'!$E$11:$E$2010,MATCH(1,IF('B. Consumer Budget'!$C$11:$C$2010='C. Consumer Service Detail'!$D747,IF('B. Consumer Budget'!$D$11:$D$2010='C. Consumer Service Detail'!$E747,1)),0)))</f>
        <v/>
      </c>
      <c r="D747" s="170"/>
      <c r="E747" s="81"/>
      <c r="F747" s="101"/>
      <c r="G747" s="197"/>
      <c r="H747" s="175" t="str">
        <f>IF('C. Consumer Service Detail'!$F747="","",IF('C. Consumer Service Detail'!$F747="",VLOOKUP('C. Consumer Service Detail'!$F747,'Table of Current Services'!$B$7:$F$36,'Table of Current Services'!$E$5,FALSE),VLOOKUP('C. Consumer Service Detail'!$F747,'Table of Current Services'!$B$7:$F$36,'Table of Current Services'!$D$5,FALSE)))</f>
        <v/>
      </c>
      <c r="I747" s="157"/>
      <c r="J747" s="146" t="str">
        <f t="shared" si="19"/>
        <v/>
      </c>
      <c r="K747" s="138" t="str">
        <f>IF('C. Consumer Service Detail'!$F747="","",IF('C. Consumer Service Detail'!$F747="",VLOOKUP('C. Consumer Service Detail'!$F747,'Table of Current Services'!$B$7:$F$36,'Table of Current Services'!$E$5,FALSE),VLOOKUP('C. Consumer Service Detail'!$F747,'Table of Current Services'!$B$7:$F$36,'Table of Current Services'!$E$5,FALSE)))</f>
        <v/>
      </c>
      <c r="L747" s="130" t="str">
        <f>IF('C. Consumer Service Detail'!$F747="","",IF(VLOOKUP('C. Consumer Service Detail'!$F747,'Table of Current Services'!$B$7:$F$36,'Table of Current Services'!$F$5,)="cost","Yes","No"))</f>
        <v/>
      </c>
      <c r="M747" s="130" t="str">
        <f>IFERROR(IF('C. Consumer Service Detail'!$K747="No Match","No",VLOOKUP('C. Consumer Service Detail'!$C747,'B. Consumer Budget'!$E$11:$F$2010,2,FALSE)),"")</f>
        <v/>
      </c>
      <c r="P747" s="77"/>
      <c r="Q747" s="77"/>
    </row>
    <row r="748" spans="2:17" x14ac:dyDescent="0.25">
      <c r="B748" s="186">
        <f t="shared" si="20"/>
        <v>738</v>
      </c>
      <c r="C748" s="183" t="str">
        <f t="array" ref="C748">IF(OR('C. Consumer Service Detail'!$D748="",'C. Consumer Service Detail'!$E748=""),"",INDEX('B. Consumer Budget'!$E$11:$E$2010,MATCH(1,IF('B. Consumer Budget'!$C$11:$C$2010='C. Consumer Service Detail'!$D748,IF('B. Consumer Budget'!$D$11:$D$2010='C. Consumer Service Detail'!$E748,1)),0)))</f>
        <v/>
      </c>
      <c r="D748" s="171"/>
      <c r="E748" s="79"/>
      <c r="F748" s="100"/>
      <c r="G748" s="196"/>
      <c r="H748" s="175" t="str">
        <f>IF('C. Consumer Service Detail'!$F748="","",IF('C. Consumer Service Detail'!$F748="",VLOOKUP('C. Consumer Service Detail'!$F748,'Table of Current Services'!$B$7:$F$36,'Table of Current Services'!$E$5,FALSE),VLOOKUP('C. Consumer Service Detail'!$F748,'Table of Current Services'!$B$7:$F$36,'Table of Current Services'!$D$5,FALSE)))</f>
        <v/>
      </c>
      <c r="I748" s="156"/>
      <c r="J748" s="146" t="str">
        <f t="shared" si="19"/>
        <v/>
      </c>
      <c r="K748" s="138" t="str">
        <f>IF('C. Consumer Service Detail'!$F748="","",IF('C. Consumer Service Detail'!$F748="",VLOOKUP('C. Consumer Service Detail'!$F748,'Table of Current Services'!$B$7:$F$36,'Table of Current Services'!$E$5,FALSE),VLOOKUP('C. Consumer Service Detail'!$F748,'Table of Current Services'!$B$7:$F$36,'Table of Current Services'!$E$5,FALSE)))</f>
        <v/>
      </c>
      <c r="L748" s="130" t="str">
        <f>IF('C. Consumer Service Detail'!$F748="","",IF(VLOOKUP('C. Consumer Service Detail'!$F748,'Table of Current Services'!$B$7:$F$36,'Table of Current Services'!$F$5,)="cost","Yes","No"))</f>
        <v/>
      </c>
      <c r="M748" s="130" t="str">
        <f>IFERROR(IF('C. Consumer Service Detail'!$K748="No Match","No",VLOOKUP('C. Consumer Service Detail'!$C748,'B. Consumer Budget'!$E$11:$F$2010,2,FALSE)),"")</f>
        <v/>
      </c>
      <c r="P748" s="77"/>
      <c r="Q748" s="77"/>
    </row>
    <row r="749" spans="2:17" x14ac:dyDescent="0.25">
      <c r="B749" s="186">
        <f t="shared" si="20"/>
        <v>739</v>
      </c>
      <c r="C749" s="183" t="str">
        <f t="array" ref="C749">IF(OR('C. Consumer Service Detail'!$D749="",'C. Consumer Service Detail'!$E749=""),"",INDEX('B. Consumer Budget'!$E$11:$E$2010,MATCH(1,IF('B. Consumer Budget'!$C$11:$C$2010='C. Consumer Service Detail'!$D749,IF('B. Consumer Budget'!$D$11:$D$2010='C. Consumer Service Detail'!$E749,1)),0)))</f>
        <v/>
      </c>
      <c r="D749" s="170"/>
      <c r="E749" s="81"/>
      <c r="F749" s="101"/>
      <c r="G749" s="197"/>
      <c r="H749" s="175" t="str">
        <f>IF('C. Consumer Service Detail'!$F749="","",IF('C. Consumer Service Detail'!$F749="",VLOOKUP('C. Consumer Service Detail'!$F749,'Table of Current Services'!$B$7:$F$36,'Table of Current Services'!$E$5,FALSE),VLOOKUP('C. Consumer Service Detail'!$F749,'Table of Current Services'!$B$7:$F$36,'Table of Current Services'!$D$5,FALSE)))</f>
        <v/>
      </c>
      <c r="I749" s="157"/>
      <c r="J749" s="146" t="str">
        <f t="shared" si="19"/>
        <v/>
      </c>
      <c r="K749" s="138" t="str">
        <f>IF('C. Consumer Service Detail'!$F749="","",IF('C. Consumer Service Detail'!$F749="",VLOOKUP('C. Consumer Service Detail'!$F749,'Table of Current Services'!$B$7:$F$36,'Table of Current Services'!$E$5,FALSE),VLOOKUP('C. Consumer Service Detail'!$F749,'Table of Current Services'!$B$7:$F$36,'Table of Current Services'!$E$5,FALSE)))</f>
        <v/>
      </c>
      <c r="L749" s="130" t="str">
        <f>IF('C. Consumer Service Detail'!$F749="","",IF(VLOOKUP('C. Consumer Service Detail'!$F749,'Table of Current Services'!$B$7:$F$36,'Table of Current Services'!$F$5,)="cost","Yes","No"))</f>
        <v/>
      </c>
      <c r="M749" s="130" t="str">
        <f>IFERROR(IF('C. Consumer Service Detail'!$K749="No Match","No",VLOOKUP('C. Consumer Service Detail'!$C749,'B. Consumer Budget'!$E$11:$F$2010,2,FALSE)),"")</f>
        <v/>
      </c>
      <c r="P749" s="77"/>
      <c r="Q749" s="77"/>
    </row>
    <row r="750" spans="2:17" x14ac:dyDescent="0.25">
      <c r="B750" s="186">
        <f t="shared" si="20"/>
        <v>740</v>
      </c>
      <c r="C750" s="183" t="str">
        <f t="array" ref="C750">IF(OR('C. Consumer Service Detail'!$D750="",'C. Consumer Service Detail'!$E750=""),"",INDEX('B. Consumer Budget'!$E$11:$E$2010,MATCH(1,IF('B. Consumer Budget'!$C$11:$C$2010='C. Consumer Service Detail'!$D750,IF('B. Consumer Budget'!$D$11:$D$2010='C. Consumer Service Detail'!$E750,1)),0)))</f>
        <v/>
      </c>
      <c r="D750" s="171"/>
      <c r="E750" s="79"/>
      <c r="F750" s="100"/>
      <c r="G750" s="196"/>
      <c r="H750" s="175" t="str">
        <f>IF('C. Consumer Service Detail'!$F750="","",IF('C. Consumer Service Detail'!$F750="",VLOOKUP('C. Consumer Service Detail'!$F750,'Table of Current Services'!$B$7:$F$36,'Table of Current Services'!$E$5,FALSE),VLOOKUP('C. Consumer Service Detail'!$F750,'Table of Current Services'!$B$7:$F$36,'Table of Current Services'!$D$5,FALSE)))</f>
        <v/>
      </c>
      <c r="I750" s="156"/>
      <c r="J750" s="146" t="str">
        <f t="shared" si="19"/>
        <v/>
      </c>
      <c r="K750" s="138" t="str">
        <f>IF('C. Consumer Service Detail'!$F750="","",IF('C. Consumer Service Detail'!$F750="",VLOOKUP('C. Consumer Service Detail'!$F750,'Table of Current Services'!$B$7:$F$36,'Table of Current Services'!$E$5,FALSE),VLOOKUP('C. Consumer Service Detail'!$F750,'Table of Current Services'!$B$7:$F$36,'Table of Current Services'!$E$5,FALSE)))</f>
        <v/>
      </c>
      <c r="L750" s="130" t="str">
        <f>IF('C. Consumer Service Detail'!$F750="","",IF(VLOOKUP('C. Consumer Service Detail'!$F750,'Table of Current Services'!$B$7:$F$36,'Table of Current Services'!$F$5,)="cost","Yes","No"))</f>
        <v/>
      </c>
      <c r="M750" s="130" t="str">
        <f>IFERROR(IF('C. Consumer Service Detail'!$K750="No Match","No",VLOOKUP('C. Consumer Service Detail'!$C750,'B. Consumer Budget'!$E$11:$F$2010,2,FALSE)),"")</f>
        <v/>
      </c>
      <c r="P750" s="77"/>
      <c r="Q750" s="77"/>
    </row>
    <row r="751" spans="2:17" x14ac:dyDescent="0.25">
      <c r="B751" s="186">
        <f t="shared" si="20"/>
        <v>741</v>
      </c>
      <c r="C751" s="183" t="str">
        <f t="array" ref="C751">IF(OR('C. Consumer Service Detail'!$D751="",'C. Consumer Service Detail'!$E751=""),"",INDEX('B. Consumer Budget'!$E$11:$E$2010,MATCH(1,IF('B. Consumer Budget'!$C$11:$C$2010='C. Consumer Service Detail'!$D751,IF('B. Consumer Budget'!$D$11:$D$2010='C. Consumer Service Detail'!$E751,1)),0)))</f>
        <v/>
      </c>
      <c r="D751" s="170"/>
      <c r="E751" s="81"/>
      <c r="F751" s="101"/>
      <c r="G751" s="197"/>
      <c r="H751" s="175" t="str">
        <f>IF('C. Consumer Service Detail'!$F751="","",IF('C. Consumer Service Detail'!$F751="",VLOOKUP('C. Consumer Service Detail'!$F751,'Table of Current Services'!$B$7:$F$36,'Table of Current Services'!$E$5,FALSE),VLOOKUP('C. Consumer Service Detail'!$F751,'Table of Current Services'!$B$7:$F$36,'Table of Current Services'!$D$5,FALSE)))</f>
        <v/>
      </c>
      <c r="I751" s="157"/>
      <c r="J751" s="146" t="str">
        <f t="shared" si="19"/>
        <v/>
      </c>
      <c r="K751" s="138" t="str">
        <f>IF('C. Consumer Service Detail'!$F751="","",IF('C. Consumer Service Detail'!$F751="",VLOOKUP('C. Consumer Service Detail'!$F751,'Table of Current Services'!$B$7:$F$36,'Table of Current Services'!$E$5,FALSE),VLOOKUP('C. Consumer Service Detail'!$F751,'Table of Current Services'!$B$7:$F$36,'Table of Current Services'!$E$5,FALSE)))</f>
        <v/>
      </c>
      <c r="L751" s="130" t="str">
        <f>IF('C. Consumer Service Detail'!$F751="","",IF(VLOOKUP('C. Consumer Service Detail'!$F751,'Table of Current Services'!$B$7:$F$36,'Table of Current Services'!$F$5,)="cost","Yes","No"))</f>
        <v/>
      </c>
      <c r="M751" s="130" t="str">
        <f>IFERROR(IF('C. Consumer Service Detail'!$K751="No Match","No",VLOOKUP('C. Consumer Service Detail'!$C751,'B. Consumer Budget'!$E$11:$F$2010,2,FALSE)),"")</f>
        <v/>
      </c>
      <c r="P751" s="77"/>
      <c r="Q751" s="77"/>
    </row>
    <row r="752" spans="2:17" x14ac:dyDescent="0.25">
      <c r="B752" s="186">
        <f t="shared" si="20"/>
        <v>742</v>
      </c>
      <c r="C752" s="183" t="str">
        <f t="array" ref="C752">IF(OR('C. Consumer Service Detail'!$D752="",'C. Consumer Service Detail'!$E752=""),"",INDEX('B. Consumer Budget'!$E$11:$E$2010,MATCH(1,IF('B. Consumer Budget'!$C$11:$C$2010='C. Consumer Service Detail'!$D752,IF('B. Consumer Budget'!$D$11:$D$2010='C. Consumer Service Detail'!$E752,1)),0)))</f>
        <v/>
      </c>
      <c r="D752" s="171"/>
      <c r="E752" s="79"/>
      <c r="F752" s="100"/>
      <c r="G752" s="196"/>
      <c r="H752" s="175" t="str">
        <f>IF('C. Consumer Service Detail'!$F752="","",IF('C. Consumer Service Detail'!$F752="",VLOOKUP('C. Consumer Service Detail'!$F752,'Table of Current Services'!$B$7:$F$36,'Table of Current Services'!$E$5,FALSE),VLOOKUP('C. Consumer Service Detail'!$F752,'Table of Current Services'!$B$7:$F$36,'Table of Current Services'!$D$5,FALSE)))</f>
        <v/>
      </c>
      <c r="I752" s="156"/>
      <c r="J752" s="146" t="str">
        <f t="shared" si="19"/>
        <v/>
      </c>
      <c r="K752" s="138" t="str">
        <f>IF('C. Consumer Service Detail'!$F752="","",IF('C. Consumer Service Detail'!$F752="",VLOOKUP('C. Consumer Service Detail'!$F752,'Table of Current Services'!$B$7:$F$36,'Table of Current Services'!$E$5,FALSE),VLOOKUP('C. Consumer Service Detail'!$F752,'Table of Current Services'!$B$7:$F$36,'Table of Current Services'!$E$5,FALSE)))</f>
        <v/>
      </c>
      <c r="L752" s="130" t="str">
        <f>IF('C. Consumer Service Detail'!$F752="","",IF(VLOOKUP('C. Consumer Service Detail'!$F752,'Table of Current Services'!$B$7:$F$36,'Table of Current Services'!$F$5,)="cost","Yes","No"))</f>
        <v/>
      </c>
      <c r="M752" s="130" t="str">
        <f>IFERROR(IF('C. Consumer Service Detail'!$K752="No Match","No",VLOOKUP('C. Consumer Service Detail'!$C752,'B. Consumer Budget'!$E$11:$F$2010,2,FALSE)),"")</f>
        <v/>
      </c>
      <c r="P752" s="77"/>
      <c r="Q752" s="77"/>
    </row>
    <row r="753" spans="2:17" x14ac:dyDescent="0.25">
      <c r="B753" s="186">
        <f t="shared" si="20"/>
        <v>743</v>
      </c>
      <c r="C753" s="183" t="str">
        <f t="array" ref="C753">IF(OR('C. Consumer Service Detail'!$D753="",'C. Consumer Service Detail'!$E753=""),"",INDEX('B. Consumer Budget'!$E$11:$E$2010,MATCH(1,IF('B. Consumer Budget'!$C$11:$C$2010='C. Consumer Service Detail'!$D753,IF('B. Consumer Budget'!$D$11:$D$2010='C. Consumer Service Detail'!$E753,1)),0)))</f>
        <v/>
      </c>
      <c r="D753" s="170"/>
      <c r="E753" s="81"/>
      <c r="F753" s="101"/>
      <c r="G753" s="197"/>
      <c r="H753" s="175" t="str">
        <f>IF('C. Consumer Service Detail'!$F753="","",IF('C. Consumer Service Detail'!$F753="",VLOOKUP('C. Consumer Service Detail'!$F753,'Table of Current Services'!$B$7:$F$36,'Table of Current Services'!$E$5,FALSE),VLOOKUP('C. Consumer Service Detail'!$F753,'Table of Current Services'!$B$7:$F$36,'Table of Current Services'!$D$5,FALSE)))</f>
        <v/>
      </c>
      <c r="I753" s="157"/>
      <c r="J753" s="146" t="str">
        <f t="shared" si="19"/>
        <v/>
      </c>
      <c r="K753" s="138" t="str">
        <f>IF('C. Consumer Service Detail'!$F753="","",IF('C. Consumer Service Detail'!$F753="",VLOOKUP('C. Consumer Service Detail'!$F753,'Table of Current Services'!$B$7:$F$36,'Table of Current Services'!$E$5,FALSE),VLOOKUP('C. Consumer Service Detail'!$F753,'Table of Current Services'!$B$7:$F$36,'Table of Current Services'!$E$5,FALSE)))</f>
        <v/>
      </c>
      <c r="L753" s="130" t="str">
        <f>IF('C. Consumer Service Detail'!$F753="","",IF(VLOOKUP('C. Consumer Service Detail'!$F753,'Table of Current Services'!$B$7:$F$36,'Table of Current Services'!$F$5,)="cost","Yes","No"))</f>
        <v/>
      </c>
      <c r="M753" s="130" t="str">
        <f>IFERROR(IF('C. Consumer Service Detail'!$K753="No Match","No",VLOOKUP('C. Consumer Service Detail'!$C753,'B. Consumer Budget'!$E$11:$F$2010,2,FALSE)),"")</f>
        <v/>
      </c>
      <c r="P753" s="77"/>
      <c r="Q753" s="77"/>
    </row>
    <row r="754" spans="2:17" x14ac:dyDescent="0.25">
      <c r="B754" s="186">
        <f t="shared" si="20"/>
        <v>744</v>
      </c>
      <c r="C754" s="183" t="str">
        <f t="array" ref="C754">IF(OR('C. Consumer Service Detail'!$D754="",'C. Consumer Service Detail'!$E754=""),"",INDEX('B. Consumer Budget'!$E$11:$E$2010,MATCH(1,IF('B. Consumer Budget'!$C$11:$C$2010='C. Consumer Service Detail'!$D754,IF('B. Consumer Budget'!$D$11:$D$2010='C. Consumer Service Detail'!$E754,1)),0)))</f>
        <v/>
      </c>
      <c r="D754" s="171"/>
      <c r="E754" s="79"/>
      <c r="F754" s="100"/>
      <c r="G754" s="196"/>
      <c r="H754" s="175" t="str">
        <f>IF('C. Consumer Service Detail'!$F754="","",IF('C. Consumer Service Detail'!$F754="",VLOOKUP('C. Consumer Service Detail'!$F754,'Table of Current Services'!$B$7:$F$36,'Table of Current Services'!$E$5,FALSE),VLOOKUP('C. Consumer Service Detail'!$F754,'Table of Current Services'!$B$7:$F$36,'Table of Current Services'!$D$5,FALSE)))</f>
        <v/>
      </c>
      <c r="I754" s="156"/>
      <c r="J754" s="146" t="str">
        <f t="shared" si="19"/>
        <v/>
      </c>
      <c r="K754" s="138" t="str">
        <f>IF('C. Consumer Service Detail'!$F754="","",IF('C. Consumer Service Detail'!$F754="",VLOOKUP('C. Consumer Service Detail'!$F754,'Table of Current Services'!$B$7:$F$36,'Table of Current Services'!$E$5,FALSE),VLOOKUP('C. Consumer Service Detail'!$F754,'Table of Current Services'!$B$7:$F$36,'Table of Current Services'!$E$5,FALSE)))</f>
        <v/>
      </c>
      <c r="L754" s="130" t="str">
        <f>IF('C. Consumer Service Detail'!$F754="","",IF(VLOOKUP('C. Consumer Service Detail'!$F754,'Table of Current Services'!$B$7:$F$36,'Table of Current Services'!$F$5,)="cost","Yes","No"))</f>
        <v/>
      </c>
      <c r="M754" s="130" t="str">
        <f>IFERROR(IF('C. Consumer Service Detail'!$K754="No Match","No",VLOOKUP('C. Consumer Service Detail'!$C754,'B. Consumer Budget'!$E$11:$F$2010,2,FALSE)),"")</f>
        <v/>
      </c>
      <c r="P754" s="77"/>
      <c r="Q754" s="77"/>
    </row>
    <row r="755" spans="2:17" x14ac:dyDescent="0.25">
      <c r="B755" s="186">
        <f t="shared" si="20"/>
        <v>745</v>
      </c>
      <c r="C755" s="183" t="str">
        <f t="array" ref="C755">IF(OR('C. Consumer Service Detail'!$D755="",'C. Consumer Service Detail'!$E755=""),"",INDEX('B. Consumer Budget'!$E$11:$E$2010,MATCH(1,IF('B. Consumer Budget'!$C$11:$C$2010='C. Consumer Service Detail'!$D755,IF('B. Consumer Budget'!$D$11:$D$2010='C. Consumer Service Detail'!$E755,1)),0)))</f>
        <v/>
      </c>
      <c r="D755" s="170"/>
      <c r="E755" s="81"/>
      <c r="F755" s="101"/>
      <c r="G755" s="197"/>
      <c r="H755" s="175" t="str">
        <f>IF('C. Consumer Service Detail'!$F755="","",IF('C. Consumer Service Detail'!$F755="",VLOOKUP('C. Consumer Service Detail'!$F755,'Table of Current Services'!$B$7:$F$36,'Table of Current Services'!$E$5,FALSE),VLOOKUP('C. Consumer Service Detail'!$F755,'Table of Current Services'!$B$7:$F$36,'Table of Current Services'!$D$5,FALSE)))</f>
        <v/>
      </c>
      <c r="I755" s="157"/>
      <c r="J755" s="146" t="str">
        <f t="shared" si="19"/>
        <v/>
      </c>
      <c r="K755" s="138" t="str">
        <f>IF('C. Consumer Service Detail'!$F755="","",IF('C. Consumer Service Detail'!$F755="",VLOOKUP('C. Consumer Service Detail'!$F755,'Table of Current Services'!$B$7:$F$36,'Table of Current Services'!$E$5,FALSE),VLOOKUP('C. Consumer Service Detail'!$F755,'Table of Current Services'!$B$7:$F$36,'Table of Current Services'!$E$5,FALSE)))</f>
        <v/>
      </c>
      <c r="L755" s="130" t="str">
        <f>IF('C. Consumer Service Detail'!$F755="","",IF(VLOOKUP('C. Consumer Service Detail'!$F755,'Table of Current Services'!$B$7:$F$36,'Table of Current Services'!$F$5,)="cost","Yes","No"))</f>
        <v/>
      </c>
      <c r="M755" s="130" t="str">
        <f>IFERROR(IF('C. Consumer Service Detail'!$K755="No Match","No",VLOOKUP('C. Consumer Service Detail'!$C755,'B. Consumer Budget'!$E$11:$F$2010,2,FALSE)),"")</f>
        <v/>
      </c>
      <c r="P755" s="77"/>
      <c r="Q755" s="77"/>
    </row>
    <row r="756" spans="2:17" x14ac:dyDescent="0.25">
      <c r="B756" s="186">
        <f t="shared" si="20"/>
        <v>746</v>
      </c>
      <c r="C756" s="183" t="str">
        <f t="array" ref="C756">IF(OR('C. Consumer Service Detail'!$D756="",'C. Consumer Service Detail'!$E756=""),"",INDEX('B. Consumer Budget'!$E$11:$E$2010,MATCH(1,IF('B. Consumer Budget'!$C$11:$C$2010='C. Consumer Service Detail'!$D756,IF('B. Consumer Budget'!$D$11:$D$2010='C. Consumer Service Detail'!$E756,1)),0)))</f>
        <v/>
      </c>
      <c r="D756" s="171"/>
      <c r="E756" s="79"/>
      <c r="F756" s="100"/>
      <c r="G756" s="196"/>
      <c r="H756" s="175" t="str">
        <f>IF('C. Consumer Service Detail'!$F756="","",IF('C. Consumer Service Detail'!$F756="",VLOOKUP('C. Consumer Service Detail'!$F756,'Table of Current Services'!$B$7:$F$36,'Table of Current Services'!$E$5,FALSE),VLOOKUP('C. Consumer Service Detail'!$F756,'Table of Current Services'!$B$7:$F$36,'Table of Current Services'!$D$5,FALSE)))</f>
        <v/>
      </c>
      <c r="I756" s="156"/>
      <c r="J756" s="146" t="str">
        <f t="shared" si="19"/>
        <v/>
      </c>
      <c r="K756" s="138" t="str">
        <f>IF('C. Consumer Service Detail'!$F756="","",IF('C. Consumer Service Detail'!$F756="",VLOOKUP('C. Consumer Service Detail'!$F756,'Table of Current Services'!$B$7:$F$36,'Table of Current Services'!$E$5,FALSE),VLOOKUP('C. Consumer Service Detail'!$F756,'Table of Current Services'!$B$7:$F$36,'Table of Current Services'!$E$5,FALSE)))</f>
        <v/>
      </c>
      <c r="L756" s="130" t="str">
        <f>IF('C. Consumer Service Detail'!$F756="","",IF(VLOOKUP('C. Consumer Service Detail'!$F756,'Table of Current Services'!$B$7:$F$36,'Table of Current Services'!$F$5,)="cost","Yes","No"))</f>
        <v/>
      </c>
      <c r="M756" s="130" t="str">
        <f>IFERROR(IF('C. Consumer Service Detail'!$K756="No Match","No",VLOOKUP('C. Consumer Service Detail'!$C756,'B. Consumer Budget'!$E$11:$F$2010,2,FALSE)),"")</f>
        <v/>
      </c>
      <c r="P756" s="77"/>
      <c r="Q756" s="77"/>
    </row>
    <row r="757" spans="2:17" x14ac:dyDescent="0.25">
      <c r="B757" s="186">
        <f t="shared" si="20"/>
        <v>747</v>
      </c>
      <c r="C757" s="183" t="str">
        <f t="array" ref="C757">IF(OR('C. Consumer Service Detail'!$D757="",'C. Consumer Service Detail'!$E757=""),"",INDEX('B. Consumer Budget'!$E$11:$E$2010,MATCH(1,IF('B. Consumer Budget'!$C$11:$C$2010='C. Consumer Service Detail'!$D757,IF('B. Consumer Budget'!$D$11:$D$2010='C. Consumer Service Detail'!$E757,1)),0)))</f>
        <v/>
      </c>
      <c r="D757" s="170"/>
      <c r="E757" s="81"/>
      <c r="F757" s="101"/>
      <c r="G757" s="197"/>
      <c r="H757" s="175" t="str">
        <f>IF('C. Consumer Service Detail'!$F757="","",IF('C. Consumer Service Detail'!$F757="",VLOOKUP('C. Consumer Service Detail'!$F757,'Table of Current Services'!$B$7:$F$36,'Table of Current Services'!$E$5,FALSE),VLOOKUP('C. Consumer Service Detail'!$F757,'Table of Current Services'!$B$7:$F$36,'Table of Current Services'!$D$5,FALSE)))</f>
        <v/>
      </c>
      <c r="I757" s="157"/>
      <c r="J757" s="146" t="str">
        <f t="shared" si="19"/>
        <v/>
      </c>
      <c r="K757" s="138" t="str">
        <f>IF('C. Consumer Service Detail'!$F757="","",IF('C. Consumer Service Detail'!$F757="",VLOOKUP('C. Consumer Service Detail'!$F757,'Table of Current Services'!$B$7:$F$36,'Table of Current Services'!$E$5,FALSE),VLOOKUP('C. Consumer Service Detail'!$F757,'Table of Current Services'!$B$7:$F$36,'Table of Current Services'!$E$5,FALSE)))</f>
        <v/>
      </c>
      <c r="L757" s="130" t="str">
        <f>IF('C. Consumer Service Detail'!$F757="","",IF(VLOOKUP('C. Consumer Service Detail'!$F757,'Table of Current Services'!$B$7:$F$36,'Table of Current Services'!$F$5,)="cost","Yes","No"))</f>
        <v/>
      </c>
      <c r="M757" s="130" t="str">
        <f>IFERROR(IF('C. Consumer Service Detail'!$K757="No Match","No",VLOOKUP('C. Consumer Service Detail'!$C757,'B. Consumer Budget'!$E$11:$F$2010,2,FALSE)),"")</f>
        <v/>
      </c>
      <c r="P757" s="77"/>
      <c r="Q757" s="77"/>
    </row>
    <row r="758" spans="2:17" x14ac:dyDescent="0.25">
      <c r="B758" s="186">
        <f t="shared" si="20"/>
        <v>748</v>
      </c>
      <c r="C758" s="183" t="str">
        <f t="array" ref="C758">IF(OR('C. Consumer Service Detail'!$D758="",'C. Consumer Service Detail'!$E758=""),"",INDEX('B. Consumer Budget'!$E$11:$E$2010,MATCH(1,IF('B. Consumer Budget'!$C$11:$C$2010='C. Consumer Service Detail'!$D758,IF('B. Consumer Budget'!$D$11:$D$2010='C. Consumer Service Detail'!$E758,1)),0)))</f>
        <v/>
      </c>
      <c r="D758" s="171"/>
      <c r="E758" s="79"/>
      <c r="F758" s="100"/>
      <c r="G758" s="196"/>
      <c r="H758" s="175" t="str">
        <f>IF('C. Consumer Service Detail'!$F758="","",IF('C. Consumer Service Detail'!$F758="",VLOOKUP('C. Consumer Service Detail'!$F758,'Table of Current Services'!$B$7:$F$36,'Table of Current Services'!$E$5,FALSE),VLOOKUP('C. Consumer Service Detail'!$F758,'Table of Current Services'!$B$7:$F$36,'Table of Current Services'!$D$5,FALSE)))</f>
        <v/>
      </c>
      <c r="I758" s="156"/>
      <c r="J758" s="146" t="str">
        <f t="shared" si="19"/>
        <v/>
      </c>
      <c r="K758" s="138" t="str">
        <f>IF('C. Consumer Service Detail'!$F758="","",IF('C. Consumer Service Detail'!$F758="",VLOOKUP('C. Consumer Service Detail'!$F758,'Table of Current Services'!$B$7:$F$36,'Table of Current Services'!$E$5,FALSE),VLOOKUP('C. Consumer Service Detail'!$F758,'Table of Current Services'!$B$7:$F$36,'Table of Current Services'!$E$5,FALSE)))</f>
        <v/>
      </c>
      <c r="L758" s="130" t="str">
        <f>IF('C. Consumer Service Detail'!$F758="","",IF(VLOOKUP('C. Consumer Service Detail'!$F758,'Table of Current Services'!$B$7:$F$36,'Table of Current Services'!$F$5,)="cost","Yes","No"))</f>
        <v/>
      </c>
      <c r="M758" s="130" t="str">
        <f>IFERROR(IF('C. Consumer Service Detail'!$K758="No Match","No",VLOOKUP('C. Consumer Service Detail'!$C758,'B. Consumer Budget'!$E$11:$F$2010,2,FALSE)),"")</f>
        <v/>
      </c>
      <c r="P758" s="77"/>
      <c r="Q758" s="77"/>
    </row>
    <row r="759" spans="2:17" x14ac:dyDescent="0.25">
      <c r="B759" s="186">
        <f t="shared" si="20"/>
        <v>749</v>
      </c>
      <c r="C759" s="183" t="str">
        <f t="array" ref="C759">IF(OR('C. Consumer Service Detail'!$D759="",'C. Consumer Service Detail'!$E759=""),"",INDEX('B. Consumer Budget'!$E$11:$E$2010,MATCH(1,IF('B. Consumer Budget'!$C$11:$C$2010='C. Consumer Service Detail'!$D759,IF('B. Consumer Budget'!$D$11:$D$2010='C. Consumer Service Detail'!$E759,1)),0)))</f>
        <v/>
      </c>
      <c r="D759" s="170"/>
      <c r="E759" s="81"/>
      <c r="F759" s="101"/>
      <c r="G759" s="197"/>
      <c r="H759" s="175" t="str">
        <f>IF('C. Consumer Service Detail'!$F759="","",IF('C. Consumer Service Detail'!$F759="",VLOOKUP('C. Consumer Service Detail'!$F759,'Table of Current Services'!$B$7:$F$36,'Table of Current Services'!$E$5,FALSE),VLOOKUP('C. Consumer Service Detail'!$F759,'Table of Current Services'!$B$7:$F$36,'Table of Current Services'!$D$5,FALSE)))</f>
        <v/>
      </c>
      <c r="I759" s="157"/>
      <c r="J759" s="146" t="str">
        <f t="shared" si="19"/>
        <v/>
      </c>
      <c r="K759" s="138" t="str">
        <f>IF('C. Consumer Service Detail'!$F759="","",IF('C. Consumer Service Detail'!$F759="",VLOOKUP('C. Consumer Service Detail'!$F759,'Table of Current Services'!$B$7:$F$36,'Table of Current Services'!$E$5,FALSE),VLOOKUP('C. Consumer Service Detail'!$F759,'Table of Current Services'!$B$7:$F$36,'Table of Current Services'!$E$5,FALSE)))</f>
        <v/>
      </c>
      <c r="L759" s="130" t="str">
        <f>IF('C. Consumer Service Detail'!$F759="","",IF(VLOOKUP('C. Consumer Service Detail'!$F759,'Table of Current Services'!$B$7:$F$36,'Table of Current Services'!$F$5,)="cost","Yes","No"))</f>
        <v/>
      </c>
      <c r="M759" s="130" t="str">
        <f>IFERROR(IF('C. Consumer Service Detail'!$K759="No Match","No",VLOOKUP('C. Consumer Service Detail'!$C759,'B. Consumer Budget'!$E$11:$F$2010,2,FALSE)),"")</f>
        <v/>
      </c>
      <c r="P759" s="77"/>
      <c r="Q759" s="77"/>
    </row>
    <row r="760" spans="2:17" x14ac:dyDescent="0.25">
      <c r="B760" s="186">
        <f t="shared" si="20"/>
        <v>750</v>
      </c>
      <c r="C760" s="183" t="str">
        <f t="array" ref="C760">IF(OR('C. Consumer Service Detail'!$D760="",'C. Consumer Service Detail'!$E760=""),"",INDEX('B. Consumer Budget'!$E$11:$E$2010,MATCH(1,IF('B. Consumer Budget'!$C$11:$C$2010='C. Consumer Service Detail'!$D760,IF('B. Consumer Budget'!$D$11:$D$2010='C. Consumer Service Detail'!$E760,1)),0)))</f>
        <v/>
      </c>
      <c r="D760" s="171"/>
      <c r="E760" s="79"/>
      <c r="F760" s="100"/>
      <c r="G760" s="196"/>
      <c r="H760" s="175" t="str">
        <f>IF('C. Consumer Service Detail'!$F760="","",IF('C. Consumer Service Detail'!$F760="",VLOOKUP('C. Consumer Service Detail'!$F760,'Table of Current Services'!$B$7:$F$36,'Table of Current Services'!$E$5,FALSE),VLOOKUP('C. Consumer Service Detail'!$F760,'Table of Current Services'!$B$7:$F$36,'Table of Current Services'!$D$5,FALSE)))</f>
        <v/>
      </c>
      <c r="I760" s="156"/>
      <c r="J760" s="146" t="str">
        <f t="shared" si="19"/>
        <v/>
      </c>
      <c r="K760" s="138" t="str">
        <f>IF('C. Consumer Service Detail'!$F760="","",IF('C. Consumer Service Detail'!$F760="",VLOOKUP('C. Consumer Service Detail'!$F760,'Table of Current Services'!$B$7:$F$36,'Table of Current Services'!$E$5,FALSE),VLOOKUP('C. Consumer Service Detail'!$F760,'Table of Current Services'!$B$7:$F$36,'Table of Current Services'!$E$5,FALSE)))</f>
        <v/>
      </c>
      <c r="L760" s="130" t="str">
        <f>IF('C. Consumer Service Detail'!$F760="","",IF(VLOOKUP('C. Consumer Service Detail'!$F760,'Table of Current Services'!$B$7:$F$36,'Table of Current Services'!$F$5,)="cost","Yes","No"))</f>
        <v/>
      </c>
      <c r="M760" s="130" t="str">
        <f>IFERROR(IF('C. Consumer Service Detail'!$K760="No Match","No",VLOOKUP('C. Consumer Service Detail'!$C760,'B. Consumer Budget'!$E$11:$F$2010,2,FALSE)),"")</f>
        <v/>
      </c>
      <c r="P760" s="77"/>
      <c r="Q760" s="77"/>
    </row>
    <row r="761" spans="2:17" x14ac:dyDescent="0.25">
      <c r="B761" s="186">
        <f t="shared" si="20"/>
        <v>751</v>
      </c>
      <c r="C761" s="183" t="str">
        <f t="array" ref="C761">IF(OR('C. Consumer Service Detail'!$D761="",'C. Consumer Service Detail'!$E761=""),"",INDEX('B. Consumer Budget'!$E$11:$E$2010,MATCH(1,IF('B. Consumer Budget'!$C$11:$C$2010='C. Consumer Service Detail'!$D761,IF('B. Consumer Budget'!$D$11:$D$2010='C. Consumer Service Detail'!$E761,1)),0)))</f>
        <v/>
      </c>
      <c r="D761" s="170"/>
      <c r="E761" s="81"/>
      <c r="F761" s="101"/>
      <c r="G761" s="197"/>
      <c r="H761" s="175" t="str">
        <f>IF('C. Consumer Service Detail'!$F761="","",IF('C. Consumer Service Detail'!$F761="",VLOOKUP('C. Consumer Service Detail'!$F761,'Table of Current Services'!$B$7:$F$36,'Table of Current Services'!$E$5,FALSE),VLOOKUP('C. Consumer Service Detail'!$F761,'Table of Current Services'!$B$7:$F$36,'Table of Current Services'!$D$5,FALSE)))</f>
        <v/>
      </c>
      <c r="I761" s="157"/>
      <c r="J761" s="146" t="str">
        <f t="shared" si="19"/>
        <v/>
      </c>
      <c r="K761" s="138" t="str">
        <f>IF('C. Consumer Service Detail'!$F761="","",IF('C. Consumer Service Detail'!$F761="",VLOOKUP('C. Consumer Service Detail'!$F761,'Table of Current Services'!$B$7:$F$36,'Table of Current Services'!$E$5,FALSE),VLOOKUP('C. Consumer Service Detail'!$F761,'Table of Current Services'!$B$7:$F$36,'Table of Current Services'!$E$5,FALSE)))</f>
        <v/>
      </c>
      <c r="L761" s="130" t="str">
        <f>IF('C. Consumer Service Detail'!$F761="","",IF(VLOOKUP('C. Consumer Service Detail'!$F761,'Table of Current Services'!$B$7:$F$36,'Table of Current Services'!$F$5,)="cost","Yes","No"))</f>
        <v/>
      </c>
      <c r="M761" s="130" t="str">
        <f>IFERROR(IF('C. Consumer Service Detail'!$K761="No Match","No",VLOOKUP('C. Consumer Service Detail'!$C761,'B. Consumer Budget'!$E$11:$F$2010,2,FALSE)),"")</f>
        <v/>
      </c>
      <c r="P761" s="77"/>
      <c r="Q761" s="77"/>
    </row>
    <row r="762" spans="2:17" x14ac:dyDescent="0.25">
      <c r="B762" s="186">
        <f t="shared" si="20"/>
        <v>752</v>
      </c>
      <c r="C762" s="183" t="str">
        <f t="array" ref="C762">IF(OR('C. Consumer Service Detail'!$D762="",'C. Consumer Service Detail'!$E762=""),"",INDEX('B. Consumer Budget'!$E$11:$E$2010,MATCH(1,IF('B. Consumer Budget'!$C$11:$C$2010='C. Consumer Service Detail'!$D762,IF('B. Consumer Budget'!$D$11:$D$2010='C. Consumer Service Detail'!$E762,1)),0)))</f>
        <v/>
      </c>
      <c r="D762" s="171"/>
      <c r="E762" s="79"/>
      <c r="F762" s="100"/>
      <c r="G762" s="196"/>
      <c r="H762" s="175" t="str">
        <f>IF('C. Consumer Service Detail'!$F762="","",IF('C. Consumer Service Detail'!$F762="",VLOOKUP('C. Consumer Service Detail'!$F762,'Table of Current Services'!$B$7:$F$36,'Table of Current Services'!$E$5,FALSE),VLOOKUP('C. Consumer Service Detail'!$F762,'Table of Current Services'!$B$7:$F$36,'Table of Current Services'!$D$5,FALSE)))</f>
        <v/>
      </c>
      <c r="I762" s="156"/>
      <c r="J762" s="146" t="str">
        <f t="shared" si="19"/>
        <v/>
      </c>
      <c r="K762" s="138" t="str">
        <f>IF('C. Consumer Service Detail'!$F762="","",IF('C. Consumer Service Detail'!$F762="",VLOOKUP('C. Consumer Service Detail'!$F762,'Table of Current Services'!$B$7:$F$36,'Table of Current Services'!$E$5,FALSE),VLOOKUP('C. Consumer Service Detail'!$F762,'Table of Current Services'!$B$7:$F$36,'Table of Current Services'!$E$5,FALSE)))</f>
        <v/>
      </c>
      <c r="L762" s="130" t="str">
        <f>IF('C. Consumer Service Detail'!$F762="","",IF(VLOOKUP('C. Consumer Service Detail'!$F762,'Table of Current Services'!$B$7:$F$36,'Table of Current Services'!$F$5,)="cost","Yes","No"))</f>
        <v/>
      </c>
      <c r="M762" s="130" t="str">
        <f>IFERROR(IF('C. Consumer Service Detail'!$K762="No Match","No",VLOOKUP('C. Consumer Service Detail'!$C762,'B. Consumer Budget'!$E$11:$F$2010,2,FALSE)),"")</f>
        <v/>
      </c>
      <c r="P762" s="77"/>
      <c r="Q762" s="77"/>
    </row>
    <row r="763" spans="2:17" x14ac:dyDescent="0.25">
      <c r="B763" s="186">
        <f t="shared" si="20"/>
        <v>753</v>
      </c>
      <c r="C763" s="183" t="str">
        <f t="array" ref="C763">IF(OR('C. Consumer Service Detail'!$D763="",'C. Consumer Service Detail'!$E763=""),"",INDEX('B. Consumer Budget'!$E$11:$E$2010,MATCH(1,IF('B. Consumer Budget'!$C$11:$C$2010='C. Consumer Service Detail'!$D763,IF('B. Consumer Budget'!$D$11:$D$2010='C. Consumer Service Detail'!$E763,1)),0)))</f>
        <v/>
      </c>
      <c r="D763" s="170"/>
      <c r="E763" s="81"/>
      <c r="F763" s="101"/>
      <c r="G763" s="197"/>
      <c r="H763" s="175" t="str">
        <f>IF('C. Consumer Service Detail'!$F763="","",IF('C. Consumer Service Detail'!$F763="",VLOOKUP('C. Consumer Service Detail'!$F763,'Table of Current Services'!$B$7:$F$36,'Table of Current Services'!$E$5,FALSE),VLOOKUP('C. Consumer Service Detail'!$F763,'Table of Current Services'!$B$7:$F$36,'Table of Current Services'!$D$5,FALSE)))</f>
        <v/>
      </c>
      <c r="I763" s="157"/>
      <c r="J763" s="146" t="str">
        <f t="shared" si="19"/>
        <v/>
      </c>
      <c r="K763" s="138" t="str">
        <f>IF('C. Consumer Service Detail'!$F763="","",IF('C. Consumer Service Detail'!$F763="",VLOOKUP('C. Consumer Service Detail'!$F763,'Table of Current Services'!$B$7:$F$36,'Table of Current Services'!$E$5,FALSE),VLOOKUP('C. Consumer Service Detail'!$F763,'Table of Current Services'!$B$7:$F$36,'Table of Current Services'!$E$5,FALSE)))</f>
        <v/>
      </c>
      <c r="L763" s="130" t="str">
        <f>IF('C. Consumer Service Detail'!$F763="","",IF(VLOOKUP('C. Consumer Service Detail'!$F763,'Table of Current Services'!$B$7:$F$36,'Table of Current Services'!$F$5,)="cost","Yes","No"))</f>
        <v/>
      </c>
      <c r="M763" s="130" t="str">
        <f>IFERROR(IF('C. Consumer Service Detail'!$K763="No Match","No",VLOOKUP('C. Consumer Service Detail'!$C763,'B. Consumer Budget'!$E$11:$F$2010,2,FALSE)),"")</f>
        <v/>
      </c>
      <c r="P763" s="77"/>
      <c r="Q763" s="77"/>
    </row>
    <row r="764" spans="2:17" x14ac:dyDescent="0.25">
      <c r="B764" s="186">
        <f t="shared" si="20"/>
        <v>754</v>
      </c>
      <c r="C764" s="183" t="str">
        <f t="array" ref="C764">IF(OR('C. Consumer Service Detail'!$D764="",'C. Consumer Service Detail'!$E764=""),"",INDEX('B. Consumer Budget'!$E$11:$E$2010,MATCH(1,IF('B. Consumer Budget'!$C$11:$C$2010='C. Consumer Service Detail'!$D764,IF('B. Consumer Budget'!$D$11:$D$2010='C. Consumer Service Detail'!$E764,1)),0)))</f>
        <v/>
      </c>
      <c r="D764" s="171"/>
      <c r="E764" s="79"/>
      <c r="F764" s="100"/>
      <c r="G764" s="196"/>
      <c r="H764" s="175" t="str">
        <f>IF('C. Consumer Service Detail'!$F764="","",IF('C. Consumer Service Detail'!$F764="",VLOOKUP('C. Consumer Service Detail'!$F764,'Table of Current Services'!$B$7:$F$36,'Table of Current Services'!$E$5,FALSE),VLOOKUP('C. Consumer Service Detail'!$F764,'Table of Current Services'!$B$7:$F$36,'Table of Current Services'!$D$5,FALSE)))</f>
        <v/>
      </c>
      <c r="I764" s="156"/>
      <c r="J764" s="146" t="str">
        <f t="shared" si="19"/>
        <v/>
      </c>
      <c r="K764" s="138" t="str">
        <f>IF('C. Consumer Service Detail'!$F764="","",IF('C. Consumer Service Detail'!$F764="",VLOOKUP('C. Consumer Service Detail'!$F764,'Table of Current Services'!$B$7:$F$36,'Table of Current Services'!$E$5,FALSE),VLOOKUP('C. Consumer Service Detail'!$F764,'Table of Current Services'!$B$7:$F$36,'Table of Current Services'!$E$5,FALSE)))</f>
        <v/>
      </c>
      <c r="L764" s="130" t="str">
        <f>IF('C. Consumer Service Detail'!$F764="","",IF(VLOOKUP('C. Consumer Service Detail'!$F764,'Table of Current Services'!$B$7:$F$36,'Table of Current Services'!$F$5,)="cost","Yes","No"))</f>
        <v/>
      </c>
      <c r="M764" s="130" t="str">
        <f>IFERROR(IF('C. Consumer Service Detail'!$K764="No Match","No",VLOOKUP('C. Consumer Service Detail'!$C764,'B. Consumer Budget'!$E$11:$F$2010,2,FALSE)),"")</f>
        <v/>
      </c>
      <c r="P764" s="77"/>
      <c r="Q764" s="77"/>
    </row>
    <row r="765" spans="2:17" x14ac:dyDescent="0.25">
      <c r="B765" s="186">
        <f t="shared" si="20"/>
        <v>755</v>
      </c>
      <c r="C765" s="183" t="str">
        <f t="array" ref="C765">IF(OR('C. Consumer Service Detail'!$D765="",'C. Consumer Service Detail'!$E765=""),"",INDEX('B. Consumer Budget'!$E$11:$E$2010,MATCH(1,IF('B. Consumer Budget'!$C$11:$C$2010='C. Consumer Service Detail'!$D765,IF('B. Consumer Budget'!$D$11:$D$2010='C. Consumer Service Detail'!$E765,1)),0)))</f>
        <v/>
      </c>
      <c r="D765" s="170"/>
      <c r="E765" s="81"/>
      <c r="F765" s="101"/>
      <c r="G765" s="197"/>
      <c r="H765" s="175" t="str">
        <f>IF('C. Consumer Service Detail'!$F765="","",IF('C. Consumer Service Detail'!$F765="",VLOOKUP('C. Consumer Service Detail'!$F765,'Table of Current Services'!$B$7:$F$36,'Table of Current Services'!$E$5,FALSE),VLOOKUP('C. Consumer Service Detail'!$F765,'Table of Current Services'!$B$7:$F$36,'Table of Current Services'!$D$5,FALSE)))</f>
        <v/>
      </c>
      <c r="I765" s="157"/>
      <c r="J765" s="146" t="str">
        <f t="shared" si="19"/>
        <v/>
      </c>
      <c r="K765" s="138" t="str">
        <f>IF('C. Consumer Service Detail'!$F765="","",IF('C. Consumer Service Detail'!$F765="",VLOOKUP('C. Consumer Service Detail'!$F765,'Table of Current Services'!$B$7:$F$36,'Table of Current Services'!$E$5,FALSE),VLOOKUP('C. Consumer Service Detail'!$F765,'Table of Current Services'!$B$7:$F$36,'Table of Current Services'!$E$5,FALSE)))</f>
        <v/>
      </c>
      <c r="L765" s="130" t="str">
        <f>IF('C. Consumer Service Detail'!$F765="","",IF(VLOOKUP('C. Consumer Service Detail'!$F765,'Table of Current Services'!$B$7:$F$36,'Table of Current Services'!$F$5,)="cost","Yes","No"))</f>
        <v/>
      </c>
      <c r="M765" s="130" t="str">
        <f>IFERROR(IF('C. Consumer Service Detail'!$K765="No Match","No",VLOOKUP('C. Consumer Service Detail'!$C765,'B. Consumer Budget'!$E$11:$F$2010,2,FALSE)),"")</f>
        <v/>
      </c>
      <c r="P765" s="77"/>
      <c r="Q765" s="77"/>
    </row>
    <row r="766" spans="2:17" x14ac:dyDescent="0.25">
      <c r="B766" s="186">
        <f t="shared" si="20"/>
        <v>756</v>
      </c>
      <c r="C766" s="183" t="str">
        <f t="array" ref="C766">IF(OR('C. Consumer Service Detail'!$D766="",'C. Consumer Service Detail'!$E766=""),"",INDEX('B. Consumer Budget'!$E$11:$E$2010,MATCH(1,IF('B. Consumer Budget'!$C$11:$C$2010='C. Consumer Service Detail'!$D766,IF('B. Consumer Budget'!$D$11:$D$2010='C. Consumer Service Detail'!$E766,1)),0)))</f>
        <v/>
      </c>
      <c r="D766" s="171"/>
      <c r="E766" s="79"/>
      <c r="F766" s="100"/>
      <c r="G766" s="196"/>
      <c r="H766" s="175" t="str">
        <f>IF('C. Consumer Service Detail'!$F766="","",IF('C. Consumer Service Detail'!$F766="",VLOOKUP('C. Consumer Service Detail'!$F766,'Table of Current Services'!$B$7:$F$36,'Table of Current Services'!$E$5,FALSE),VLOOKUP('C. Consumer Service Detail'!$F766,'Table of Current Services'!$B$7:$F$36,'Table of Current Services'!$D$5,FALSE)))</f>
        <v/>
      </c>
      <c r="I766" s="156"/>
      <c r="J766" s="146" t="str">
        <f t="shared" si="19"/>
        <v/>
      </c>
      <c r="K766" s="138" t="str">
        <f>IF('C. Consumer Service Detail'!$F766="","",IF('C. Consumer Service Detail'!$F766="",VLOOKUP('C. Consumer Service Detail'!$F766,'Table of Current Services'!$B$7:$F$36,'Table of Current Services'!$E$5,FALSE),VLOOKUP('C. Consumer Service Detail'!$F766,'Table of Current Services'!$B$7:$F$36,'Table of Current Services'!$E$5,FALSE)))</f>
        <v/>
      </c>
      <c r="L766" s="130" t="str">
        <f>IF('C. Consumer Service Detail'!$F766="","",IF(VLOOKUP('C. Consumer Service Detail'!$F766,'Table of Current Services'!$B$7:$F$36,'Table of Current Services'!$F$5,)="cost","Yes","No"))</f>
        <v/>
      </c>
      <c r="M766" s="130" t="str">
        <f>IFERROR(IF('C. Consumer Service Detail'!$K766="No Match","No",VLOOKUP('C. Consumer Service Detail'!$C766,'B. Consumer Budget'!$E$11:$F$2010,2,FALSE)),"")</f>
        <v/>
      </c>
      <c r="P766" s="77"/>
      <c r="Q766" s="77"/>
    </row>
    <row r="767" spans="2:17" x14ac:dyDescent="0.25">
      <c r="B767" s="186">
        <f t="shared" si="20"/>
        <v>757</v>
      </c>
      <c r="C767" s="183" t="str">
        <f t="array" ref="C767">IF(OR('C. Consumer Service Detail'!$D767="",'C. Consumer Service Detail'!$E767=""),"",INDEX('B. Consumer Budget'!$E$11:$E$2010,MATCH(1,IF('B. Consumer Budget'!$C$11:$C$2010='C. Consumer Service Detail'!$D767,IF('B. Consumer Budget'!$D$11:$D$2010='C. Consumer Service Detail'!$E767,1)),0)))</f>
        <v/>
      </c>
      <c r="D767" s="170"/>
      <c r="E767" s="81"/>
      <c r="F767" s="101"/>
      <c r="G767" s="197"/>
      <c r="H767" s="175" t="str">
        <f>IF('C. Consumer Service Detail'!$F767="","",IF('C. Consumer Service Detail'!$F767="",VLOOKUP('C. Consumer Service Detail'!$F767,'Table of Current Services'!$B$7:$F$36,'Table of Current Services'!$E$5,FALSE),VLOOKUP('C. Consumer Service Detail'!$F767,'Table of Current Services'!$B$7:$F$36,'Table of Current Services'!$D$5,FALSE)))</f>
        <v/>
      </c>
      <c r="I767" s="157"/>
      <c r="J767" s="146" t="str">
        <f t="shared" si="19"/>
        <v/>
      </c>
      <c r="K767" s="138" t="str">
        <f>IF('C. Consumer Service Detail'!$F767="","",IF('C. Consumer Service Detail'!$F767="",VLOOKUP('C. Consumer Service Detail'!$F767,'Table of Current Services'!$B$7:$F$36,'Table of Current Services'!$E$5,FALSE),VLOOKUP('C. Consumer Service Detail'!$F767,'Table of Current Services'!$B$7:$F$36,'Table of Current Services'!$E$5,FALSE)))</f>
        <v/>
      </c>
      <c r="L767" s="130" t="str">
        <f>IF('C. Consumer Service Detail'!$F767="","",IF(VLOOKUP('C. Consumer Service Detail'!$F767,'Table of Current Services'!$B$7:$F$36,'Table of Current Services'!$F$5,)="cost","Yes","No"))</f>
        <v/>
      </c>
      <c r="M767" s="130" t="str">
        <f>IFERROR(IF('C. Consumer Service Detail'!$K767="No Match","No",VLOOKUP('C. Consumer Service Detail'!$C767,'B. Consumer Budget'!$E$11:$F$2010,2,FALSE)),"")</f>
        <v/>
      </c>
      <c r="P767" s="77"/>
      <c r="Q767" s="77"/>
    </row>
    <row r="768" spans="2:17" x14ac:dyDescent="0.25">
      <c r="B768" s="186">
        <f t="shared" si="20"/>
        <v>758</v>
      </c>
      <c r="C768" s="183" t="str">
        <f t="array" ref="C768">IF(OR('C. Consumer Service Detail'!$D768="",'C. Consumer Service Detail'!$E768=""),"",INDEX('B. Consumer Budget'!$E$11:$E$2010,MATCH(1,IF('B. Consumer Budget'!$C$11:$C$2010='C. Consumer Service Detail'!$D768,IF('B. Consumer Budget'!$D$11:$D$2010='C. Consumer Service Detail'!$E768,1)),0)))</f>
        <v/>
      </c>
      <c r="D768" s="171"/>
      <c r="E768" s="79"/>
      <c r="F768" s="100"/>
      <c r="G768" s="196"/>
      <c r="H768" s="175" t="str">
        <f>IF('C. Consumer Service Detail'!$F768="","",IF('C. Consumer Service Detail'!$F768="",VLOOKUP('C. Consumer Service Detail'!$F768,'Table of Current Services'!$B$7:$F$36,'Table of Current Services'!$E$5,FALSE),VLOOKUP('C. Consumer Service Detail'!$F768,'Table of Current Services'!$B$7:$F$36,'Table of Current Services'!$D$5,FALSE)))</f>
        <v/>
      </c>
      <c r="I768" s="156"/>
      <c r="J768" s="146" t="str">
        <f t="shared" si="19"/>
        <v/>
      </c>
      <c r="K768" s="138" t="str">
        <f>IF('C. Consumer Service Detail'!$F768="","",IF('C. Consumer Service Detail'!$F768="",VLOOKUP('C. Consumer Service Detail'!$F768,'Table of Current Services'!$B$7:$F$36,'Table of Current Services'!$E$5,FALSE),VLOOKUP('C. Consumer Service Detail'!$F768,'Table of Current Services'!$B$7:$F$36,'Table of Current Services'!$E$5,FALSE)))</f>
        <v/>
      </c>
      <c r="L768" s="130" t="str">
        <f>IF('C. Consumer Service Detail'!$F768="","",IF(VLOOKUP('C. Consumer Service Detail'!$F768,'Table of Current Services'!$B$7:$F$36,'Table of Current Services'!$F$5,)="cost","Yes","No"))</f>
        <v/>
      </c>
      <c r="M768" s="130" t="str">
        <f>IFERROR(IF('C. Consumer Service Detail'!$K768="No Match","No",VLOOKUP('C. Consumer Service Detail'!$C768,'B. Consumer Budget'!$E$11:$F$2010,2,FALSE)),"")</f>
        <v/>
      </c>
      <c r="P768" s="77"/>
      <c r="Q768" s="77"/>
    </row>
    <row r="769" spans="2:17" x14ac:dyDescent="0.25">
      <c r="B769" s="186">
        <f t="shared" si="20"/>
        <v>759</v>
      </c>
      <c r="C769" s="183" t="str">
        <f t="array" ref="C769">IF(OR('C. Consumer Service Detail'!$D769="",'C. Consumer Service Detail'!$E769=""),"",INDEX('B. Consumer Budget'!$E$11:$E$2010,MATCH(1,IF('B. Consumer Budget'!$C$11:$C$2010='C. Consumer Service Detail'!$D769,IF('B. Consumer Budget'!$D$11:$D$2010='C. Consumer Service Detail'!$E769,1)),0)))</f>
        <v/>
      </c>
      <c r="D769" s="170"/>
      <c r="E769" s="81"/>
      <c r="F769" s="101"/>
      <c r="G769" s="197"/>
      <c r="H769" s="175" t="str">
        <f>IF('C. Consumer Service Detail'!$F769="","",IF('C. Consumer Service Detail'!$F769="",VLOOKUP('C. Consumer Service Detail'!$F769,'Table of Current Services'!$B$7:$F$36,'Table of Current Services'!$E$5,FALSE),VLOOKUP('C. Consumer Service Detail'!$F769,'Table of Current Services'!$B$7:$F$36,'Table of Current Services'!$D$5,FALSE)))</f>
        <v/>
      </c>
      <c r="I769" s="157"/>
      <c r="J769" s="146" t="str">
        <f t="shared" si="19"/>
        <v/>
      </c>
      <c r="K769" s="138" t="str">
        <f>IF('C. Consumer Service Detail'!$F769="","",IF('C. Consumer Service Detail'!$F769="",VLOOKUP('C. Consumer Service Detail'!$F769,'Table of Current Services'!$B$7:$F$36,'Table of Current Services'!$E$5,FALSE),VLOOKUP('C. Consumer Service Detail'!$F769,'Table of Current Services'!$B$7:$F$36,'Table of Current Services'!$E$5,FALSE)))</f>
        <v/>
      </c>
      <c r="L769" s="130" t="str">
        <f>IF('C. Consumer Service Detail'!$F769="","",IF(VLOOKUP('C. Consumer Service Detail'!$F769,'Table of Current Services'!$B$7:$F$36,'Table of Current Services'!$F$5,)="cost","Yes","No"))</f>
        <v/>
      </c>
      <c r="M769" s="130" t="str">
        <f>IFERROR(IF('C. Consumer Service Detail'!$K769="No Match","No",VLOOKUP('C. Consumer Service Detail'!$C769,'B. Consumer Budget'!$E$11:$F$2010,2,FALSE)),"")</f>
        <v/>
      </c>
      <c r="P769" s="77"/>
      <c r="Q769" s="77"/>
    </row>
    <row r="770" spans="2:17" x14ac:dyDescent="0.25">
      <c r="B770" s="186">
        <f t="shared" si="20"/>
        <v>760</v>
      </c>
      <c r="C770" s="183" t="str">
        <f t="array" ref="C770">IF(OR('C. Consumer Service Detail'!$D770="",'C. Consumer Service Detail'!$E770=""),"",INDEX('B. Consumer Budget'!$E$11:$E$2010,MATCH(1,IF('B. Consumer Budget'!$C$11:$C$2010='C. Consumer Service Detail'!$D770,IF('B. Consumer Budget'!$D$11:$D$2010='C. Consumer Service Detail'!$E770,1)),0)))</f>
        <v/>
      </c>
      <c r="D770" s="171"/>
      <c r="E770" s="79"/>
      <c r="F770" s="100"/>
      <c r="G770" s="196"/>
      <c r="H770" s="175" t="str">
        <f>IF('C. Consumer Service Detail'!$F770="","",IF('C. Consumer Service Detail'!$F770="",VLOOKUP('C. Consumer Service Detail'!$F770,'Table of Current Services'!$B$7:$F$36,'Table of Current Services'!$E$5,FALSE),VLOOKUP('C. Consumer Service Detail'!$F770,'Table of Current Services'!$B$7:$F$36,'Table of Current Services'!$D$5,FALSE)))</f>
        <v/>
      </c>
      <c r="I770" s="156"/>
      <c r="J770" s="146" t="str">
        <f t="shared" si="19"/>
        <v/>
      </c>
      <c r="K770" s="138" t="str">
        <f>IF('C. Consumer Service Detail'!$F770="","",IF('C. Consumer Service Detail'!$F770="",VLOOKUP('C. Consumer Service Detail'!$F770,'Table of Current Services'!$B$7:$F$36,'Table of Current Services'!$E$5,FALSE),VLOOKUP('C. Consumer Service Detail'!$F770,'Table of Current Services'!$B$7:$F$36,'Table of Current Services'!$E$5,FALSE)))</f>
        <v/>
      </c>
      <c r="L770" s="130" t="str">
        <f>IF('C. Consumer Service Detail'!$F770="","",IF(VLOOKUP('C. Consumer Service Detail'!$F770,'Table of Current Services'!$B$7:$F$36,'Table of Current Services'!$F$5,)="cost","Yes","No"))</f>
        <v/>
      </c>
      <c r="M770" s="130" t="str">
        <f>IFERROR(IF('C. Consumer Service Detail'!$K770="No Match","No",VLOOKUP('C. Consumer Service Detail'!$C770,'B. Consumer Budget'!$E$11:$F$2010,2,FALSE)),"")</f>
        <v/>
      </c>
      <c r="P770" s="77"/>
      <c r="Q770" s="77"/>
    </row>
    <row r="771" spans="2:17" x14ac:dyDescent="0.25">
      <c r="B771" s="186">
        <f t="shared" si="20"/>
        <v>761</v>
      </c>
      <c r="C771" s="183" t="str">
        <f t="array" ref="C771">IF(OR('C. Consumer Service Detail'!$D771="",'C. Consumer Service Detail'!$E771=""),"",INDEX('B. Consumer Budget'!$E$11:$E$2010,MATCH(1,IF('B. Consumer Budget'!$C$11:$C$2010='C. Consumer Service Detail'!$D771,IF('B. Consumer Budget'!$D$11:$D$2010='C. Consumer Service Detail'!$E771,1)),0)))</f>
        <v/>
      </c>
      <c r="D771" s="170"/>
      <c r="E771" s="81"/>
      <c r="F771" s="101"/>
      <c r="G771" s="197"/>
      <c r="H771" s="175" t="str">
        <f>IF('C. Consumer Service Detail'!$F771="","",IF('C. Consumer Service Detail'!$F771="",VLOOKUP('C. Consumer Service Detail'!$F771,'Table of Current Services'!$B$7:$F$36,'Table of Current Services'!$E$5,FALSE),VLOOKUP('C. Consumer Service Detail'!$F771,'Table of Current Services'!$B$7:$F$36,'Table of Current Services'!$D$5,FALSE)))</f>
        <v/>
      </c>
      <c r="I771" s="157"/>
      <c r="J771" s="146" t="str">
        <f t="shared" si="19"/>
        <v/>
      </c>
      <c r="K771" s="138" t="str">
        <f>IF('C. Consumer Service Detail'!$F771="","",IF('C. Consumer Service Detail'!$F771="",VLOOKUP('C. Consumer Service Detail'!$F771,'Table of Current Services'!$B$7:$F$36,'Table of Current Services'!$E$5,FALSE),VLOOKUP('C. Consumer Service Detail'!$F771,'Table of Current Services'!$B$7:$F$36,'Table of Current Services'!$E$5,FALSE)))</f>
        <v/>
      </c>
      <c r="L771" s="130" t="str">
        <f>IF('C. Consumer Service Detail'!$F771="","",IF(VLOOKUP('C. Consumer Service Detail'!$F771,'Table of Current Services'!$B$7:$F$36,'Table of Current Services'!$F$5,)="cost","Yes","No"))</f>
        <v/>
      </c>
      <c r="M771" s="130" t="str">
        <f>IFERROR(IF('C. Consumer Service Detail'!$K771="No Match","No",VLOOKUP('C. Consumer Service Detail'!$C771,'B. Consumer Budget'!$E$11:$F$2010,2,FALSE)),"")</f>
        <v/>
      </c>
      <c r="P771" s="77"/>
      <c r="Q771" s="77"/>
    </row>
    <row r="772" spans="2:17" x14ac:dyDescent="0.25">
      <c r="B772" s="186">
        <f t="shared" si="20"/>
        <v>762</v>
      </c>
      <c r="C772" s="183" t="str">
        <f t="array" ref="C772">IF(OR('C. Consumer Service Detail'!$D772="",'C. Consumer Service Detail'!$E772=""),"",INDEX('B. Consumer Budget'!$E$11:$E$2010,MATCH(1,IF('B. Consumer Budget'!$C$11:$C$2010='C. Consumer Service Detail'!$D772,IF('B. Consumer Budget'!$D$11:$D$2010='C. Consumer Service Detail'!$E772,1)),0)))</f>
        <v/>
      </c>
      <c r="D772" s="171"/>
      <c r="E772" s="79"/>
      <c r="F772" s="100"/>
      <c r="G772" s="196"/>
      <c r="H772" s="175" t="str">
        <f>IF('C. Consumer Service Detail'!$F772="","",IF('C. Consumer Service Detail'!$F772="",VLOOKUP('C. Consumer Service Detail'!$F772,'Table of Current Services'!$B$7:$F$36,'Table of Current Services'!$E$5,FALSE),VLOOKUP('C. Consumer Service Detail'!$F772,'Table of Current Services'!$B$7:$F$36,'Table of Current Services'!$D$5,FALSE)))</f>
        <v/>
      </c>
      <c r="I772" s="156"/>
      <c r="J772" s="146" t="str">
        <f t="shared" si="19"/>
        <v/>
      </c>
      <c r="K772" s="138" t="str">
        <f>IF('C. Consumer Service Detail'!$F772="","",IF('C. Consumer Service Detail'!$F772="",VLOOKUP('C. Consumer Service Detail'!$F772,'Table of Current Services'!$B$7:$F$36,'Table of Current Services'!$E$5,FALSE),VLOOKUP('C. Consumer Service Detail'!$F772,'Table of Current Services'!$B$7:$F$36,'Table of Current Services'!$E$5,FALSE)))</f>
        <v/>
      </c>
      <c r="L772" s="130" t="str">
        <f>IF('C. Consumer Service Detail'!$F772="","",IF(VLOOKUP('C. Consumer Service Detail'!$F772,'Table of Current Services'!$B$7:$F$36,'Table of Current Services'!$F$5,)="cost","Yes","No"))</f>
        <v/>
      </c>
      <c r="M772" s="130" t="str">
        <f>IFERROR(IF('C. Consumer Service Detail'!$K772="No Match","No",VLOOKUP('C. Consumer Service Detail'!$C772,'B. Consumer Budget'!$E$11:$F$2010,2,FALSE)),"")</f>
        <v/>
      </c>
      <c r="P772" s="77"/>
      <c r="Q772" s="77"/>
    </row>
    <row r="773" spans="2:17" x14ac:dyDescent="0.25">
      <c r="B773" s="186">
        <f t="shared" si="20"/>
        <v>763</v>
      </c>
      <c r="C773" s="183" t="str">
        <f t="array" ref="C773">IF(OR('C. Consumer Service Detail'!$D773="",'C. Consumer Service Detail'!$E773=""),"",INDEX('B. Consumer Budget'!$E$11:$E$2010,MATCH(1,IF('B. Consumer Budget'!$C$11:$C$2010='C. Consumer Service Detail'!$D773,IF('B. Consumer Budget'!$D$11:$D$2010='C. Consumer Service Detail'!$E773,1)),0)))</f>
        <v/>
      </c>
      <c r="D773" s="170"/>
      <c r="E773" s="81"/>
      <c r="F773" s="101"/>
      <c r="G773" s="197"/>
      <c r="H773" s="175" t="str">
        <f>IF('C. Consumer Service Detail'!$F773="","",IF('C. Consumer Service Detail'!$F773="",VLOOKUP('C. Consumer Service Detail'!$F773,'Table of Current Services'!$B$7:$F$36,'Table of Current Services'!$E$5,FALSE),VLOOKUP('C. Consumer Service Detail'!$F773,'Table of Current Services'!$B$7:$F$36,'Table of Current Services'!$D$5,FALSE)))</f>
        <v/>
      </c>
      <c r="I773" s="157"/>
      <c r="J773" s="146" t="str">
        <f t="shared" si="19"/>
        <v/>
      </c>
      <c r="K773" s="138" t="str">
        <f>IF('C. Consumer Service Detail'!$F773="","",IF('C. Consumer Service Detail'!$F773="",VLOOKUP('C. Consumer Service Detail'!$F773,'Table of Current Services'!$B$7:$F$36,'Table of Current Services'!$E$5,FALSE),VLOOKUP('C. Consumer Service Detail'!$F773,'Table of Current Services'!$B$7:$F$36,'Table of Current Services'!$E$5,FALSE)))</f>
        <v/>
      </c>
      <c r="L773" s="130" t="str">
        <f>IF('C. Consumer Service Detail'!$F773="","",IF(VLOOKUP('C. Consumer Service Detail'!$F773,'Table of Current Services'!$B$7:$F$36,'Table of Current Services'!$F$5,)="cost","Yes","No"))</f>
        <v/>
      </c>
      <c r="M773" s="130" t="str">
        <f>IFERROR(IF('C. Consumer Service Detail'!$K773="No Match","No",VLOOKUP('C. Consumer Service Detail'!$C773,'B. Consumer Budget'!$E$11:$F$2010,2,FALSE)),"")</f>
        <v/>
      </c>
      <c r="P773" s="77"/>
      <c r="Q773" s="77"/>
    </row>
    <row r="774" spans="2:17" x14ac:dyDescent="0.25">
      <c r="B774" s="186">
        <f t="shared" si="20"/>
        <v>764</v>
      </c>
      <c r="C774" s="183" t="str">
        <f t="array" ref="C774">IF(OR('C. Consumer Service Detail'!$D774="",'C. Consumer Service Detail'!$E774=""),"",INDEX('B. Consumer Budget'!$E$11:$E$2010,MATCH(1,IF('B. Consumer Budget'!$C$11:$C$2010='C. Consumer Service Detail'!$D774,IF('B. Consumer Budget'!$D$11:$D$2010='C. Consumer Service Detail'!$E774,1)),0)))</f>
        <v/>
      </c>
      <c r="D774" s="171"/>
      <c r="E774" s="79"/>
      <c r="F774" s="100"/>
      <c r="G774" s="196"/>
      <c r="H774" s="175" t="str">
        <f>IF('C. Consumer Service Detail'!$F774="","",IF('C. Consumer Service Detail'!$F774="",VLOOKUP('C. Consumer Service Detail'!$F774,'Table of Current Services'!$B$7:$F$36,'Table of Current Services'!$E$5,FALSE),VLOOKUP('C. Consumer Service Detail'!$F774,'Table of Current Services'!$B$7:$F$36,'Table of Current Services'!$D$5,FALSE)))</f>
        <v/>
      </c>
      <c r="I774" s="156"/>
      <c r="J774" s="146" t="str">
        <f t="shared" si="19"/>
        <v/>
      </c>
      <c r="K774" s="138" t="str">
        <f>IF('C. Consumer Service Detail'!$F774="","",IF('C. Consumer Service Detail'!$F774="",VLOOKUP('C. Consumer Service Detail'!$F774,'Table of Current Services'!$B$7:$F$36,'Table of Current Services'!$E$5,FALSE),VLOOKUP('C. Consumer Service Detail'!$F774,'Table of Current Services'!$B$7:$F$36,'Table of Current Services'!$E$5,FALSE)))</f>
        <v/>
      </c>
      <c r="L774" s="130" t="str">
        <f>IF('C. Consumer Service Detail'!$F774="","",IF(VLOOKUP('C. Consumer Service Detail'!$F774,'Table of Current Services'!$B$7:$F$36,'Table of Current Services'!$F$5,)="cost","Yes","No"))</f>
        <v/>
      </c>
      <c r="M774" s="130" t="str">
        <f>IFERROR(IF('C. Consumer Service Detail'!$K774="No Match","No",VLOOKUP('C. Consumer Service Detail'!$C774,'B. Consumer Budget'!$E$11:$F$2010,2,FALSE)),"")</f>
        <v/>
      </c>
      <c r="P774" s="77"/>
      <c r="Q774" s="77"/>
    </row>
    <row r="775" spans="2:17" x14ac:dyDescent="0.25">
      <c r="B775" s="186">
        <f t="shared" si="20"/>
        <v>765</v>
      </c>
      <c r="C775" s="183" t="str">
        <f t="array" ref="C775">IF(OR('C. Consumer Service Detail'!$D775="",'C. Consumer Service Detail'!$E775=""),"",INDEX('B. Consumer Budget'!$E$11:$E$2010,MATCH(1,IF('B. Consumer Budget'!$C$11:$C$2010='C. Consumer Service Detail'!$D775,IF('B. Consumer Budget'!$D$11:$D$2010='C. Consumer Service Detail'!$E775,1)),0)))</f>
        <v/>
      </c>
      <c r="D775" s="170"/>
      <c r="E775" s="81"/>
      <c r="F775" s="101"/>
      <c r="G775" s="197"/>
      <c r="H775" s="175" t="str">
        <f>IF('C. Consumer Service Detail'!$F775="","",IF('C. Consumer Service Detail'!$F775="",VLOOKUP('C. Consumer Service Detail'!$F775,'Table of Current Services'!$B$7:$F$36,'Table of Current Services'!$E$5,FALSE),VLOOKUP('C. Consumer Service Detail'!$F775,'Table of Current Services'!$B$7:$F$36,'Table of Current Services'!$D$5,FALSE)))</f>
        <v/>
      </c>
      <c r="I775" s="157"/>
      <c r="J775" s="146" t="str">
        <f t="shared" si="19"/>
        <v/>
      </c>
      <c r="K775" s="138" t="str">
        <f>IF('C. Consumer Service Detail'!$F775="","",IF('C. Consumer Service Detail'!$F775="",VLOOKUP('C. Consumer Service Detail'!$F775,'Table of Current Services'!$B$7:$F$36,'Table of Current Services'!$E$5,FALSE),VLOOKUP('C. Consumer Service Detail'!$F775,'Table of Current Services'!$B$7:$F$36,'Table of Current Services'!$E$5,FALSE)))</f>
        <v/>
      </c>
      <c r="L775" s="130" t="str">
        <f>IF('C. Consumer Service Detail'!$F775="","",IF(VLOOKUP('C. Consumer Service Detail'!$F775,'Table of Current Services'!$B$7:$F$36,'Table of Current Services'!$F$5,)="cost","Yes","No"))</f>
        <v/>
      </c>
      <c r="M775" s="130" t="str">
        <f>IFERROR(IF('C. Consumer Service Detail'!$K775="No Match","No",VLOOKUP('C. Consumer Service Detail'!$C775,'B. Consumer Budget'!$E$11:$F$2010,2,FALSE)),"")</f>
        <v/>
      </c>
      <c r="P775" s="77"/>
      <c r="Q775" s="77"/>
    </row>
    <row r="776" spans="2:17" x14ac:dyDescent="0.25">
      <c r="B776" s="186">
        <f t="shared" si="20"/>
        <v>766</v>
      </c>
      <c r="C776" s="183" t="str">
        <f t="array" ref="C776">IF(OR('C. Consumer Service Detail'!$D776="",'C. Consumer Service Detail'!$E776=""),"",INDEX('B. Consumer Budget'!$E$11:$E$2010,MATCH(1,IF('B. Consumer Budget'!$C$11:$C$2010='C. Consumer Service Detail'!$D776,IF('B. Consumer Budget'!$D$11:$D$2010='C. Consumer Service Detail'!$E776,1)),0)))</f>
        <v/>
      </c>
      <c r="D776" s="171"/>
      <c r="E776" s="79"/>
      <c r="F776" s="100"/>
      <c r="G776" s="196"/>
      <c r="H776" s="175" t="str">
        <f>IF('C. Consumer Service Detail'!$F776="","",IF('C. Consumer Service Detail'!$F776="",VLOOKUP('C. Consumer Service Detail'!$F776,'Table of Current Services'!$B$7:$F$36,'Table of Current Services'!$E$5,FALSE),VLOOKUP('C. Consumer Service Detail'!$F776,'Table of Current Services'!$B$7:$F$36,'Table of Current Services'!$D$5,FALSE)))</f>
        <v/>
      </c>
      <c r="I776" s="156"/>
      <c r="J776" s="146" t="str">
        <f t="shared" si="19"/>
        <v/>
      </c>
      <c r="K776" s="138" t="str">
        <f>IF('C. Consumer Service Detail'!$F776="","",IF('C. Consumer Service Detail'!$F776="",VLOOKUP('C. Consumer Service Detail'!$F776,'Table of Current Services'!$B$7:$F$36,'Table of Current Services'!$E$5,FALSE),VLOOKUP('C. Consumer Service Detail'!$F776,'Table of Current Services'!$B$7:$F$36,'Table of Current Services'!$E$5,FALSE)))</f>
        <v/>
      </c>
      <c r="L776" s="130" t="str">
        <f>IF('C. Consumer Service Detail'!$F776="","",IF(VLOOKUP('C. Consumer Service Detail'!$F776,'Table of Current Services'!$B$7:$F$36,'Table of Current Services'!$F$5,)="cost","Yes","No"))</f>
        <v/>
      </c>
      <c r="M776" s="130" t="str">
        <f>IFERROR(IF('C. Consumer Service Detail'!$K776="No Match","No",VLOOKUP('C. Consumer Service Detail'!$C776,'B. Consumer Budget'!$E$11:$F$2010,2,FALSE)),"")</f>
        <v/>
      </c>
      <c r="P776" s="77"/>
      <c r="Q776" s="77"/>
    </row>
    <row r="777" spans="2:17" x14ac:dyDescent="0.25">
      <c r="B777" s="186">
        <f t="shared" si="20"/>
        <v>767</v>
      </c>
      <c r="C777" s="183" t="str">
        <f t="array" ref="C777">IF(OR('C. Consumer Service Detail'!$D777="",'C. Consumer Service Detail'!$E777=""),"",INDEX('B. Consumer Budget'!$E$11:$E$2010,MATCH(1,IF('B. Consumer Budget'!$C$11:$C$2010='C. Consumer Service Detail'!$D777,IF('B. Consumer Budget'!$D$11:$D$2010='C. Consumer Service Detail'!$E777,1)),0)))</f>
        <v/>
      </c>
      <c r="D777" s="170"/>
      <c r="E777" s="81"/>
      <c r="F777" s="101"/>
      <c r="G777" s="197"/>
      <c r="H777" s="175" t="str">
        <f>IF('C. Consumer Service Detail'!$F777="","",IF('C. Consumer Service Detail'!$F777="",VLOOKUP('C. Consumer Service Detail'!$F777,'Table of Current Services'!$B$7:$F$36,'Table of Current Services'!$E$5,FALSE),VLOOKUP('C. Consumer Service Detail'!$F777,'Table of Current Services'!$B$7:$F$36,'Table of Current Services'!$D$5,FALSE)))</f>
        <v/>
      </c>
      <c r="I777" s="157"/>
      <c r="J777" s="146" t="str">
        <f t="shared" si="19"/>
        <v/>
      </c>
      <c r="K777" s="138" t="str">
        <f>IF('C. Consumer Service Detail'!$F777="","",IF('C. Consumer Service Detail'!$F777="",VLOOKUP('C. Consumer Service Detail'!$F777,'Table of Current Services'!$B$7:$F$36,'Table of Current Services'!$E$5,FALSE),VLOOKUP('C. Consumer Service Detail'!$F777,'Table of Current Services'!$B$7:$F$36,'Table of Current Services'!$E$5,FALSE)))</f>
        <v/>
      </c>
      <c r="L777" s="130" t="str">
        <f>IF('C. Consumer Service Detail'!$F777="","",IF(VLOOKUP('C. Consumer Service Detail'!$F777,'Table of Current Services'!$B$7:$F$36,'Table of Current Services'!$F$5,)="cost","Yes","No"))</f>
        <v/>
      </c>
      <c r="M777" s="130" t="str">
        <f>IFERROR(IF('C. Consumer Service Detail'!$K777="No Match","No",VLOOKUP('C. Consumer Service Detail'!$C777,'B. Consumer Budget'!$E$11:$F$2010,2,FALSE)),"")</f>
        <v/>
      </c>
      <c r="P777" s="77"/>
      <c r="Q777" s="77"/>
    </row>
    <row r="778" spans="2:17" x14ac:dyDescent="0.25">
      <c r="B778" s="186">
        <f t="shared" si="20"/>
        <v>768</v>
      </c>
      <c r="C778" s="183" t="str">
        <f t="array" ref="C778">IF(OR('C. Consumer Service Detail'!$D778="",'C. Consumer Service Detail'!$E778=""),"",INDEX('B. Consumer Budget'!$E$11:$E$2010,MATCH(1,IF('B. Consumer Budget'!$C$11:$C$2010='C. Consumer Service Detail'!$D778,IF('B. Consumer Budget'!$D$11:$D$2010='C. Consumer Service Detail'!$E778,1)),0)))</f>
        <v/>
      </c>
      <c r="D778" s="171"/>
      <c r="E778" s="79"/>
      <c r="F778" s="100"/>
      <c r="G778" s="196"/>
      <c r="H778" s="175" t="str">
        <f>IF('C. Consumer Service Detail'!$F778="","",IF('C. Consumer Service Detail'!$F778="",VLOOKUP('C. Consumer Service Detail'!$F778,'Table of Current Services'!$B$7:$F$36,'Table of Current Services'!$E$5,FALSE),VLOOKUP('C. Consumer Service Detail'!$F778,'Table of Current Services'!$B$7:$F$36,'Table of Current Services'!$D$5,FALSE)))</f>
        <v/>
      </c>
      <c r="I778" s="156"/>
      <c r="J778" s="146" t="str">
        <f t="shared" si="19"/>
        <v/>
      </c>
      <c r="K778" s="138" t="str">
        <f>IF('C. Consumer Service Detail'!$F778="","",IF('C. Consumer Service Detail'!$F778="",VLOOKUP('C. Consumer Service Detail'!$F778,'Table of Current Services'!$B$7:$F$36,'Table of Current Services'!$E$5,FALSE),VLOOKUP('C. Consumer Service Detail'!$F778,'Table of Current Services'!$B$7:$F$36,'Table of Current Services'!$E$5,FALSE)))</f>
        <v/>
      </c>
      <c r="L778" s="130" t="str">
        <f>IF('C. Consumer Service Detail'!$F778="","",IF(VLOOKUP('C. Consumer Service Detail'!$F778,'Table of Current Services'!$B$7:$F$36,'Table of Current Services'!$F$5,)="cost","Yes","No"))</f>
        <v/>
      </c>
      <c r="M778" s="130" t="str">
        <f>IFERROR(IF('C. Consumer Service Detail'!$K778="No Match","No",VLOOKUP('C. Consumer Service Detail'!$C778,'B. Consumer Budget'!$E$11:$F$2010,2,FALSE)),"")</f>
        <v/>
      </c>
      <c r="P778" s="77"/>
      <c r="Q778" s="77"/>
    </row>
    <row r="779" spans="2:17" x14ac:dyDescent="0.25">
      <c r="B779" s="186">
        <f t="shared" si="20"/>
        <v>769</v>
      </c>
      <c r="C779" s="183" t="str">
        <f t="array" ref="C779">IF(OR('C. Consumer Service Detail'!$D779="",'C. Consumer Service Detail'!$E779=""),"",INDEX('B. Consumer Budget'!$E$11:$E$2010,MATCH(1,IF('B. Consumer Budget'!$C$11:$C$2010='C. Consumer Service Detail'!$D779,IF('B. Consumer Budget'!$D$11:$D$2010='C. Consumer Service Detail'!$E779,1)),0)))</f>
        <v/>
      </c>
      <c r="D779" s="170"/>
      <c r="E779" s="81"/>
      <c r="F779" s="101"/>
      <c r="G779" s="197"/>
      <c r="H779" s="175" t="str">
        <f>IF('C. Consumer Service Detail'!$F779="","",IF('C. Consumer Service Detail'!$F779="",VLOOKUP('C. Consumer Service Detail'!$F779,'Table of Current Services'!$B$7:$F$36,'Table of Current Services'!$E$5,FALSE),VLOOKUP('C. Consumer Service Detail'!$F779,'Table of Current Services'!$B$7:$F$36,'Table of Current Services'!$D$5,FALSE)))</f>
        <v/>
      </c>
      <c r="I779" s="157"/>
      <c r="J779" s="146" t="str">
        <f t="shared" ref="J779:J842" si="21">IFERROR(IF($H779&gt;0,$H779*$I779,$I779),"")</f>
        <v/>
      </c>
      <c r="K779" s="138" t="str">
        <f>IF('C. Consumer Service Detail'!$F779="","",IF('C. Consumer Service Detail'!$F779="",VLOOKUP('C. Consumer Service Detail'!$F779,'Table of Current Services'!$B$7:$F$36,'Table of Current Services'!$E$5,FALSE),VLOOKUP('C. Consumer Service Detail'!$F779,'Table of Current Services'!$B$7:$F$36,'Table of Current Services'!$E$5,FALSE)))</f>
        <v/>
      </c>
      <c r="L779" s="130" t="str">
        <f>IF('C. Consumer Service Detail'!$F779="","",IF(VLOOKUP('C. Consumer Service Detail'!$F779,'Table of Current Services'!$B$7:$F$36,'Table of Current Services'!$F$5,)="cost","Yes","No"))</f>
        <v/>
      </c>
      <c r="M779" s="130" t="str">
        <f>IFERROR(IF('C. Consumer Service Detail'!$K779="No Match","No",VLOOKUP('C. Consumer Service Detail'!$C779,'B. Consumer Budget'!$E$11:$F$2010,2,FALSE)),"")</f>
        <v/>
      </c>
      <c r="P779" s="77"/>
      <c r="Q779" s="77"/>
    </row>
    <row r="780" spans="2:17" x14ac:dyDescent="0.25">
      <c r="B780" s="186">
        <f t="shared" ref="B780:B843" si="22">B779+1</f>
        <v>770</v>
      </c>
      <c r="C780" s="183" t="str">
        <f t="array" ref="C780">IF(OR('C. Consumer Service Detail'!$D780="",'C. Consumer Service Detail'!$E780=""),"",INDEX('B. Consumer Budget'!$E$11:$E$2010,MATCH(1,IF('B. Consumer Budget'!$C$11:$C$2010='C. Consumer Service Detail'!$D780,IF('B. Consumer Budget'!$D$11:$D$2010='C. Consumer Service Detail'!$E780,1)),0)))</f>
        <v/>
      </c>
      <c r="D780" s="171"/>
      <c r="E780" s="79"/>
      <c r="F780" s="100"/>
      <c r="G780" s="196"/>
      <c r="H780" s="175" t="str">
        <f>IF('C. Consumer Service Detail'!$F780="","",IF('C. Consumer Service Detail'!$F780="",VLOOKUP('C. Consumer Service Detail'!$F780,'Table of Current Services'!$B$7:$F$36,'Table of Current Services'!$E$5,FALSE),VLOOKUP('C. Consumer Service Detail'!$F780,'Table of Current Services'!$B$7:$F$36,'Table of Current Services'!$D$5,FALSE)))</f>
        <v/>
      </c>
      <c r="I780" s="156"/>
      <c r="J780" s="146" t="str">
        <f t="shared" si="21"/>
        <v/>
      </c>
      <c r="K780" s="138" t="str">
        <f>IF('C. Consumer Service Detail'!$F780="","",IF('C. Consumer Service Detail'!$F780="",VLOOKUP('C. Consumer Service Detail'!$F780,'Table of Current Services'!$B$7:$F$36,'Table of Current Services'!$E$5,FALSE),VLOOKUP('C. Consumer Service Detail'!$F780,'Table of Current Services'!$B$7:$F$36,'Table of Current Services'!$E$5,FALSE)))</f>
        <v/>
      </c>
      <c r="L780" s="130" t="str">
        <f>IF('C. Consumer Service Detail'!$F780="","",IF(VLOOKUP('C. Consumer Service Detail'!$F780,'Table of Current Services'!$B$7:$F$36,'Table of Current Services'!$F$5,)="cost","Yes","No"))</f>
        <v/>
      </c>
      <c r="M780" s="130" t="str">
        <f>IFERROR(IF('C. Consumer Service Detail'!$K780="No Match","No",VLOOKUP('C. Consumer Service Detail'!$C780,'B. Consumer Budget'!$E$11:$F$2010,2,FALSE)),"")</f>
        <v/>
      </c>
      <c r="P780" s="77"/>
      <c r="Q780" s="77"/>
    </row>
    <row r="781" spans="2:17" x14ac:dyDescent="0.25">
      <c r="B781" s="186">
        <f t="shared" si="22"/>
        <v>771</v>
      </c>
      <c r="C781" s="183" t="str">
        <f t="array" ref="C781">IF(OR('C. Consumer Service Detail'!$D781="",'C. Consumer Service Detail'!$E781=""),"",INDEX('B. Consumer Budget'!$E$11:$E$2010,MATCH(1,IF('B. Consumer Budget'!$C$11:$C$2010='C. Consumer Service Detail'!$D781,IF('B. Consumer Budget'!$D$11:$D$2010='C. Consumer Service Detail'!$E781,1)),0)))</f>
        <v/>
      </c>
      <c r="D781" s="170"/>
      <c r="E781" s="81"/>
      <c r="F781" s="101"/>
      <c r="G781" s="197"/>
      <c r="H781" s="175" t="str">
        <f>IF('C. Consumer Service Detail'!$F781="","",IF('C. Consumer Service Detail'!$F781="",VLOOKUP('C. Consumer Service Detail'!$F781,'Table of Current Services'!$B$7:$F$36,'Table of Current Services'!$E$5,FALSE),VLOOKUP('C. Consumer Service Detail'!$F781,'Table of Current Services'!$B$7:$F$36,'Table of Current Services'!$D$5,FALSE)))</f>
        <v/>
      </c>
      <c r="I781" s="157"/>
      <c r="J781" s="146" t="str">
        <f t="shared" si="21"/>
        <v/>
      </c>
      <c r="K781" s="138" t="str">
        <f>IF('C. Consumer Service Detail'!$F781="","",IF('C. Consumer Service Detail'!$F781="",VLOOKUP('C. Consumer Service Detail'!$F781,'Table of Current Services'!$B$7:$F$36,'Table of Current Services'!$E$5,FALSE),VLOOKUP('C. Consumer Service Detail'!$F781,'Table of Current Services'!$B$7:$F$36,'Table of Current Services'!$E$5,FALSE)))</f>
        <v/>
      </c>
      <c r="L781" s="130" t="str">
        <f>IF('C. Consumer Service Detail'!$F781="","",IF(VLOOKUP('C. Consumer Service Detail'!$F781,'Table of Current Services'!$B$7:$F$36,'Table of Current Services'!$F$5,)="cost","Yes","No"))</f>
        <v/>
      </c>
      <c r="M781" s="130" t="str">
        <f>IFERROR(IF('C. Consumer Service Detail'!$K781="No Match","No",VLOOKUP('C. Consumer Service Detail'!$C781,'B. Consumer Budget'!$E$11:$F$2010,2,FALSE)),"")</f>
        <v/>
      </c>
      <c r="P781" s="77"/>
      <c r="Q781" s="77"/>
    </row>
    <row r="782" spans="2:17" x14ac:dyDescent="0.25">
      <c r="B782" s="186">
        <f t="shared" si="22"/>
        <v>772</v>
      </c>
      <c r="C782" s="183" t="str">
        <f t="array" ref="C782">IF(OR('C. Consumer Service Detail'!$D782="",'C. Consumer Service Detail'!$E782=""),"",INDEX('B. Consumer Budget'!$E$11:$E$2010,MATCH(1,IF('B. Consumer Budget'!$C$11:$C$2010='C. Consumer Service Detail'!$D782,IF('B. Consumer Budget'!$D$11:$D$2010='C. Consumer Service Detail'!$E782,1)),0)))</f>
        <v/>
      </c>
      <c r="D782" s="171"/>
      <c r="E782" s="79"/>
      <c r="F782" s="100"/>
      <c r="G782" s="196"/>
      <c r="H782" s="175" t="str">
        <f>IF('C. Consumer Service Detail'!$F782="","",IF('C. Consumer Service Detail'!$F782="",VLOOKUP('C. Consumer Service Detail'!$F782,'Table of Current Services'!$B$7:$F$36,'Table of Current Services'!$E$5,FALSE),VLOOKUP('C. Consumer Service Detail'!$F782,'Table of Current Services'!$B$7:$F$36,'Table of Current Services'!$D$5,FALSE)))</f>
        <v/>
      </c>
      <c r="I782" s="156"/>
      <c r="J782" s="146" t="str">
        <f t="shared" si="21"/>
        <v/>
      </c>
      <c r="K782" s="138" t="str">
        <f>IF('C. Consumer Service Detail'!$F782="","",IF('C. Consumer Service Detail'!$F782="",VLOOKUP('C. Consumer Service Detail'!$F782,'Table of Current Services'!$B$7:$F$36,'Table of Current Services'!$E$5,FALSE),VLOOKUP('C. Consumer Service Detail'!$F782,'Table of Current Services'!$B$7:$F$36,'Table of Current Services'!$E$5,FALSE)))</f>
        <v/>
      </c>
      <c r="L782" s="130" t="str">
        <f>IF('C. Consumer Service Detail'!$F782="","",IF(VLOOKUP('C. Consumer Service Detail'!$F782,'Table of Current Services'!$B$7:$F$36,'Table of Current Services'!$F$5,)="cost","Yes","No"))</f>
        <v/>
      </c>
      <c r="M782" s="130" t="str">
        <f>IFERROR(IF('C. Consumer Service Detail'!$K782="No Match","No",VLOOKUP('C. Consumer Service Detail'!$C782,'B. Consumer Budget'!$E$11:$F$2010,2,FALSE)),"")</f>
        <v/>
      </c>
      <c r="P782" s="77"/>
      <c r="Q782" s="77"/>
    </row>
    <row r="783" spans="2:17" x14ac:dyDescent="0.25">
      <c r="B783" s="186">
        <f t="shared" si="22"/>
        <v>773</v>
      </c>
      <c r="C783" s="183" t="str">
        <f t="array" ref="C783">IF(OR('C. Consumer Service Detail'!$D783="",'C. Consumer Service Detail'!$E783=""),"",INDEX('B. Consumer Budget'!$E$11:$E$2010,MATCH(1,IF('B. Consumer Budget'!$C$11:$C$2010='C. Consumer Service Detail'!$D783,IF('B. Consumer Budget'!$D$11:$D$2010='C. Consumer Service Detail'!$E783,1)),0)))</f>
        <v/>
      </c>
      <c r="D783" s="170"/>
      <c r="E783" s="81"/>
      <c r="F783" s="101"/>
      <c r="G783" s="197"/>
      <c r="H783" s="175" t="str">
        <f>IF('C. Consumer Service Detail'!$F783="","",IF('C. Consumer Service Detail'!$F783="",VLOOKUP('C. Consumer Service Detail'!$F783,'Table of Current Services'!$B$7:$F$36,'Table of Current Services'!$E$5,FALSE),VLOOKUP('C. Consumer Service Detail'!$F783,'Table of Current Services'!$B$7:$F$36,'Table of Current Services'!$D$5,FALSE)))</f>
        <v/>
      </c>
      <c r="I783" s="157"/>
      <c r="J783" s="146" t="str">
        <f t="shared" si="21"/>
        <v/>
      </c>
      <c r="K783" s="138" t="str">
        <f>IF('C. Consumer Service Detail'!$F783="","",IF('C. Consumer Service Detail'!$F783="",VLOOKUP('C. Consumer Service Detail'!$F783,'Table of Current Services'!$B$7:$F$36,'Table of Current Services'!$E$5,FALSE),VLOOKUP('C. Consumer Service Detail'!$F783,'Table of Current Services'!$B$7:$F$36,'Table of Current Services'!$E$5,FALSE)))</f>
        <v/>
      </c>
      <c r="L783" s="130" t="str">
        <f>IF('C. Consumer Service Detail'!$F783="","",IF(VLOOKUP('C. Consumer Service Detail'!$F783,'Table of Current Services'!$B$7:$F$36,'Table of Current Services'!$F$5,)="cost","Yes","No"))</f>
        <v/>
      </c>
      <c r="M783" s="130" t="str">
        <f>IFERROR(IF('C. Consumer Service Detail'!$K783="No Match","No",VLOOKUP('C. Consumer Service Detail'!$C783,'B. Consumer Budget'!$E$11:$F$2010,2,FALSE)),"")</f>
        <v/>
      </c>
      <c r="P783" s="77"/>
      <c r="Q783" s="77"/>
    </row>
    <row r="784" spans="2:17" x14ac:dyDescent="0.25">
      <c r="B784" s="186">
        <f t="shared" si="22"/>
        <v>774</v>
      </c>
      <c r="C784" s="183" t="str">
        <f t="array" ref="C784">IF(OR('C. Consumer Service Detail'!$D784="",'C. Consumer Service Detail'!$E784=""),"",INDEX('B. Consumer Budget'!$E$11:$E$2010,MATCH(1,IF('B. Consumer Budget'!$C$11:$C$2010='C. Consumer Service Detail'!$D784,IF('B. Consumer Budget'!$D$11:$D$2010='C. Consumer Service Detail'!$E784,1)),0)))</f>
        <v/>
      </c>
      <c r="D784" s="171"/>
      <c r="E784" s="79"/>
      <c r="F784" s="100"/>
      <c r="G784" s="196"/>
      <c r="H784" s="175" t="str">
        <f>IF('C. Consumer Service Detail'!$F784="","",IF('C. Consumer Service Detail'!$F784="",VLOOKUP('C. Consumer Service Detail'!$F784,'Table of Current Services'!$B$7:$F$36,'Table of Current Services'!$E$5,FALSE),VLOOKUP('C. Consumer Service Detail'!$F784,'Table of Current Services'!$B$7:$F$36,'Table of Current Services'!$D$5,FALSE)))</f>
        <v/>
      </c>
      <c r="I784" s="156"/>
      <c r="J784" s="146" t="str">
        <f t="shared" si="21"/>
        <v/>
      </c>
      <c r="K784" s="138" t="str">
        <f>IF('C. Consumer Service Detail'!$F784="","",IF('C. Consumer Service Detail'!$F784="",VLOOKUP('C. Consumer Service Detail'!$F784,'Table of Current Services'!$B$7:$F$36,'Table of Current Services'!$E$5,FALSE),VLOOKUP('C. Consumer Service Detail'!$F784,'Table of Current Services'!$B$7:$F$36,'Table of Current Services'!$E$5,FALSE)))</f>
        <v/>
      </c>
      <c r="L784" s="130" t="str">
        <f>IF('C. Consumer Service Detail'!$F784="","",IF(VLOOKUP('C. Consumer Service Detail'!$F784,'Table of Current Services'!$B$7:$F$36,'Table of Current Services'!$F$5,)="cost","Yes","No"))</f>
        <v/>
      </c>
      <c r="M784" s="130" t="str">
        <f>IFERROR(IF('C. Consumer Service Detail'!$K784="No Match","No",VLOOKUP('C. Consumer Service Detail'!$C784,'B. Consumer Budget'!$E$11:$F$2010,2,FALSE)),"")</f>
        <v/>
      </c>
      <c r="P784" s="77"/>
      <c r="Q784" s="77"/>
    </row>
    <row r="785" spans="2:17" x14ac:dyDescent="0.25">
      <c r="B785" s="186">
        <f t="shared" si="22"/>
        <v>775</v>
      </c>
      <c r="C785" s="183" t="str">
        <f t="array" ref="C785">IF(OR('C. Consumer Service Detail'!$D785="",'C. Consumer Service Detail'!$E785=""),"",INDEX('B. Consumer Budget'!$E$11:$E$2010,MATCH(1,IF('B. Consumer Budget'!$C$11:$C$2010='C. Consumer Service Detail'!$D785,IF('B. Consumer Budget'!$D$11:$D$2010='C. Consumer Service Detail'!$E785,1)),0)))</f>
        <v/>
      </c>
      <c r="D785" s="170"/>
      <c r="E785" s="81"/>
      <c r="F785" s="101"/>
      <c r="G785" s="197"/>
      <c r="H785" s="175" t="str">
        <f>IF('C. Consumer Service Detail'!$F785="","",IF('C. Consumer Service Detail'!$F785="",VLOOKUP('C. Consumer Service Detail'!$F785,'Table of Current Services'!$B$7:$F$36,'Table of Current Services'!$E$5,FALSE),VLOOKUP('C. Consumer Service Detail'!$F785,'Table of Current Services'!$B$7:$F$36,'Table of Current Services'!$D$5,FALSE)))</f>
        <v/>
      </c>
      <c r="I785" s="157"/>
      <c r="J785" s="146" t="str">
        <f t="shared" si="21"/>
        <v/>
      </c>
      <c r="K785" s="138" t="str">
        <f>IF('C. Consumer Service Detail'!$F785="","",IF('C. Consumer Service Detail'!$F785="",VLOOKUP('C. Consumer Service Detail'!$F785,'Table of Current Services'!$B$7:$F$36,'Table of Current Services'!$E$5,FALSE),VLOOKUP('C. Consumer Service Detail'!$F785,'Table of Current Services'!$B$7:$F$36,'Table of Current Services'!$E$5,FALSE)))</f>
        <v/>
      </c>
      <c r="L785" s="130" t="str">
        <f>IF('C. Consumer Service Detail'!$F785="","",IF(VLOOKUP('C. Consumer Service Detail'!$F785,'Table of Current Services'!$B$7:$F$36,'Table of Current Services'!$F$5,)="cost","Yes","No"))</f>
        <v/>
      </c>
      <c r="M785" s="130" t="str">
        <f>IFERROR(IF('C. Consumer Service Detail'!$K785="No Match","No",VLOOKUP('C. Consumer Service Detail'!$C785,'B. Consumer Budget'!$E$11:$F$2010,2,FALSE)),"")</f>
        <v/>
      </c>
      <c r="P785" s="77"/>
      <c r="Q785" s="77"/>
    </row>
    <row r="786" spans="2:17" x14ac:dyDescent="0.25">
      <c r="B786" s="186">
        <f t="shared" si="22"/>
        <v>776</v>
      </c>
      <c r="C786" s="183" t="str">
        <f t="array" ref="C786">IF(OR('C. Consumer Service Detail'!$D786="",'C. Consumer Service Detail'!$E786=""),"",INDEX('B. Consumer Budget'!$E$11:$E$2010,MATCH(1,IF('B. Consumer Budget'!$C$11:$C$2010='C. Consumer Service Detail'!$D786,IF('B. Consumer Budget'!$D$11:$D$2010='C. Consumer Service Detail'!$E786,1)),0)))</f>
        <v/>
      </c>
      <c r="D786" s="171"/>
      <c r="E786" s="79"/>
      <c r="F786" s="100"/>
      <c r="G786" s="198"/>
      <c r="H786" s="175" t="str">
        <f>IF('C. Consumer Service Detail'!$F786="","",IF('C. Consumer Service Detail'!$F786="",VLOOKUP('C. Consumer Service Detail'!$F786,'Table of Current Services'!$B$7:$F$36,'Table of Current Services'!$E$5,FALSE),VLOOKUP('C. Consumer Service Detail'!$F786,'Table of Current Services'!$B$7:$F$36,'Table of Current Services'!$D$5,FALSE)))</f>
        <v/>
      </c>
      <c r="I786" s="156"/>
      <c r="J786" s="146" t="str">
        <f t="shared" si="21"/>
        <v/>
      </c>
      <c r="K786" s="138" t="str">
        <f>IF('C. Consumer Service Detail'!$F786="","",IF('C. Consumer Service Detail'!$F786="",VLOOKUP('C. Consumer Service Detail'!$F786,'Table of Current Services'!$B$7:$F$36,'Table of Current Services'!$E$5,FALSE),VLOOKUP('C. Consumer Service Detail'!$F786,'Table of Current Services'!$B$7:$F$36,'Table of Current Services'!$E$5,FALSE)))</f>
        <v/>
      </c>
      <c r="L786" s="130" t="str">
        <f>IF('C. Consumer Service Detail'!$F786="","",IF(VLOOKUP('C. Consumer Service Detail'!$F786,'Table of Current Services'!$B$7:$F$36,'Table of Current Services'!$F$5,)="cost","Yes","No"))</f>
        <v/>
      </c>
      <c r="M786" s="130" t="str">
        <f>IFERROR(IF('C. Consumer Service Detail'!$K786="No Match","No",VLOOKUP('C. Consumer Service Detail'!$C786,'B. Consumer Budget'!$E$11:$F$2010,2,FALSE)),"")</f>
        <v/>
      </c>
      <c r="P786" s="77"/>
      <c r="Q786" s="77"/>
    </row>
    <row r="787" spans="2:17" x14ac:dyDescent="0.25">
      <c r="B787" s="186">
        <f t="shared" si="22"/>
        <v>777</v>
      </c>
      <c r="C787" s="183" t="str">
        <f t="array" ref="C787">IF(OR('C. Consumer Service Detail'!$D787="",'C. Consumer Service Detail'!$E787=""),"",INDEX('B. Consumer Budget'!$E$11:$E$2010,MATCH(1,IF('B. Consumer Budget'!$C$11:$C$2010='C. Consumer Service Detail'!$D787,IF('B. Consumer Budget'!$D$11:$D$2010='C. Consumer Service Detail'!$E787,1)),0)))</f>
        <v/>
      </c>
      <c r="D787" s="170"/>
      <c r="E787" s="81"/>
      <c r="F787" s="101"/>
      <c r="G787" s="199"/>
      <c r="H787" s="175" t="str">
        <f>IF('C. Consumer Service Detail'!$F787="","",IF('C. Consumer Service Detail'!$F787="",VLOOKUP('C. Consumer Service Detail'!$F787,'Table of Current Services'!$B$7:$F$36,'Table of Current Services'!$E$5,FALSE),VLOOKUP('C. Consumer Service Detail'!$F787,'Table of Current Services'!$B$7:$F$36,'Table of Current Services'!$D$5,FALSE)))</f>
        <v/>
      </c>
      <c r="I787" s="157"/>
      <c r="J787" s="146" t="str">
        <f t="shared" si="21"/>
        <v/>
      </c>
      <c r="K787" s="138" t="str">
        <f>IF('C. Consumer Service Detail'!$F787="","",IF('C. Consumer Service Detail'!$F787="",VLOOKUP('C. Consumer Service Detail'!$F787,'Table of Current Services'!$B$7:$F$36,'Table of Current Services'!$E$5,FALSE),VLOOKUP('C. Consumer Service Detail'!$F787,'Table of Current Services'!$B$7:$F$36,'Table of Current Services'!$E$5,FALSE)))</f>
        <v/>
      </c>
      <c r="L787" s="130" t="str">
        <f>IF('C. Consumer Service Detail'!$F787="","",IF(VLOOKUP('C. Consumer Service Detail'!$F787,'Table of Current Services'!$B$7:$F$36,'Table of Current Services'!$F$5,)="cost","Yes","No"))</f>
        <v/>
      </c>
      <c r="M787" s="130" t="str">
        <f>IFERROR(IF('C. Consumer Service Detail'!$K787="No Match","No",VLOOKUP('C. Consumer Service Detail'!$C787,'B. Consumer Budget'!$E$11:$F$2010,2,FALSE)),"")</f>
        <v/>
      </c>
      <c r="P787" s="77"/>
      <c r="Q787" s="77"/>
    </row>
    <row r="788" spans="2:17" x14ac:dyDescent="0.25">
      <c r="B788" s="186">
        <f t="shared" si="22"/>
        <v>778</v>
      </c>
      <c r="C788" s="183" t="str">
        <f t="array" ref="C788">IF(OR('C. Consumer Service Detail'!$D788="",'C. Consumer Service Detail'!$E788=""),"",INDEX('B. Consumer Budget'!$E$11:$E$2010,MATCH(1,IF('B. Consumer Budget'!$C$11:$C$2010='C. Consumer Service Detail'!$D788,IF('B. Consumer Budget'!$D$11:$D$2010='C. Consumer Service Detail'!$E788,1)),0)))</f>
        <v/>
      </c>
      <c r="D788" s="171"/>
      <c r="E788" s="79"/>
      <c r="F788" s="100"/>
      <c r="G788" s="198"/>
      <c r="H788" s="175" t="str">
        <f>IF('C. Consumer Service Detail'!$F788="","",IF('C. Consumer Service Detail'!$F788="",VLOOKUP('C. Consumer Service Detail'!$F788,'Table of Current Services'!$B$7:$F$36,'Table of Current Services'!$E$5,FALSE),VLOOKUP('C. Consumer Service Detail'!$F788,'Table of Current Services'!$B$7:$F$36,'Table of Current Services'!$D$5,FALSE)))</f>
        <v/>
      </c>
      <c r="I788" s="156"/>
      <c r="J788" s="146" t="str">
        <f t="shared" si="21"/>
        <v/>
      </c>
      <c r="K788" s="138" t="str">
        <f>IF('C. Consumer Service Detail'!$F788="","",IF('C. Consumer Service Detail'!$F788="",VLOOKUP('C. Consumer Service Detail'!$F788,'Table of Current Services'!$B$7:$F$36,'Table of Current Services'!$E$5,FALSE),VLOOKUP('C. Consumer Service Detail'!$F788,'Table of Current Services'!$B$7:$F$36,'Table of Current Services'!$E$5,FALSE)))</f>
        <v/>
      </c>
      <c r="L788" s="130" t="str">
        <f>IF('C. Consumer Service Detail'!$F788="","",IF(VLOOKUP('C. Consumer Service Detail'!$F788,'Table of Current Services'!$B$7:$F$36,'Table of Current Services'!$F$5,)="cost","Yes","No"))</f>
        <v/>
      </c>
      <c r="M788" s="130" t="str">
        <f>IFERROR(IF('C. Consumer Service Detail'!$K788="No Match","No",VLOOKUP('C. Consumer Service Detail'!$C788,'B. Consumer Budget'!$E$11:$F$2010,2,FALSE)),"")</f>
        <v/>
      </c>
      <c r="P788" s="77"/>
      <c r="Q788" s="77"/>
    </row>
    <row r="789" spans="2:17" x14ac:dyDescent="0.25">
      <c r="B789" s="186">
        <f t="shared" si="22"/>
        <v>779</v>
      </c>
      <c r="C789" s="183" t="str">
        <f t="array" ref="C789">IF(OR('C. Consumer Service Detail'!$D789="",'C. Consumer Service Detail'!$E789=""),"",INDEX('B. Consumer Budget'!$E$11:$E$2010,MATCH(1,IF('B. Consumer Budget'!$C$11:$C$2010='C. Consumer Service Detail'!$D789,IF('B. Consumer Budget'!$D$11:$D$2010='C. Consumer Service Detail'!$E789,1)),0)))</f>
        <v/>
      </c>
      <c r="D789" s="170"/>
      <c r="E789" s="81"/>
      <c r="F789" s="101"/>
      <c r="G789" s="199"/>
      <c r="H789" s="175" t="str">
        <f>IF('C. Consumer Service Detail'!$F789="","",IF('C. Consumer Service Detail'!$F789="",VLOOKUP('C. Consumer Service Detail'!$F789,'Table of Current Services'!$B$7:$F$36,'Table of Current Services'!$E$5,FALSE),VLOOKUP('C. Consumer Service Detail'!$F789,'Table of Current Services'!$B$7:$F$36,'Table of Current Services'!$D$5,FALSE)))</f>
        <v/>
      </c>
      <c r="I789" s="157"/>
      <c r="J789" s="146" t="str">
        <f t="shared" si="21"/>
        <v/>
      </c>
      <c r="K789" s="138" t="str">
        <f>IF('C. Consumer Service Detail'!$F789="","",IF('C. Consumer Service Detail'!$F789="",VLOOKUP('C. Consumer Service Detail'!$F789,'Table of Current Services'!$B$7:$F$36,'Table of Current Services'!$E$5,FALSE),VLOOKUP('C. Consumer Service Detail'!$F789,'Table of Current Services'!$B$7:$F$36,'Table of Current Services'!$E$5,FALSE)))</f>
        <v/>
      </c>
      <c r="L789" s="130" t="str">
        <f>IF('C. Consumer Service Detail'!$F789="","",IF(VLOOKUP('C. Consumer Service Detail'!$F789,'Table of Current Services'!$B$7:$F$36,'Table of Current Services'!$F$5,)="cost","Yes","No"))</f>
        <v/>
      </c>
      <c r="M789" s="130" t="str">
        <f>IFERROR(IF('C. Consumer Service Detail'!$K789="No Match","No",VLOOKUP('C. Consumer Service Detail'!$C789,'B. Consumer Budget'!$E$11:$F$2010,2,FALSE)),"")</f>
        <v/>
      </c>
      <c r="P789" s="77"/>
      <c r="Q789" s="77"/>
    </row>
    <row r="790" spans="2:17" x14ac:dyDescent="0.25">
      <c r="B790" s="186">
        <f t="shared" si="22"/>
        <v>780</v>
      </c>
      <c r="C790" s="183" t="str">
        <f t="array" ref="C790">IF(OR('C. Consumer Service Detail'!$D790="",'C. Consumer Service Detail'!$E790=""),"",INDEX('B. Consumer Budget'!$E$11:$E$2010,MATCH(1,IF('B. Consumer Budget'!$C$11:$C$2010='C. Consumer Service Detail'!$D790,IF('B. Consumer Budget'!$D$11:$D$2010='C. Consumer Service Detail'!$E790,1)),0)))</f>
        <v/>
      </c>
      <c r="D790" s="171"/>
      <c r="E790" s="79"/>
      <c r="F790" s="100"/>
      <c r="G790" s="198"/>
      <c r="H790" s="175" t="str">
        <f>IF('C. Consumer Service Detail'!$F790="","",IF('C. Consumer Service Detail'!$F790="",VLOOKUP('C. Consumer Service Detail'!$F790,'Table of Current Services'!$B$7:$F$36,'Table of Current Services'!$E$5,FALSE),VLOOKUP('C. Consumer Service Detail'!$F790,'Table of Current Services'!$B$7:$F$36,'Table of Current Services'!$D$5,FALSE)))</f>
        <v/>
      </c>
      <c r="I790" s="156"/>
      <c r="J790" s="146" t="str">
        <f t="shared" si="21"/>
        <v/>
      </c>
      <c r="K790" s="138" t="str">
        <f>IF('C. Consumer Service Detail'!$F790="","",IF('C. Consumer Service Detail'!$F790="",VLOOKUP('C. Consumer Service Detail'!$F790,'Table of Current Services'!$B$7:$F$36,'Table of Current Services'!$E$5,FALSE),VLOOKUP('C. Consumer Service Detail'!$F790,'Table of Current Services'!$B$7:$F$36,'Table of Current Services'!$E$5,FALSE)))</f>
        <v/>
      </c>
      <c r="L790" s="130" t="str">
        <f>IF('C. Consumer Service Detail'!$F790="","",IF(VLOOKUP('C. Consumer Service Detail'!$F790,'Table of Current Services'!$B$7:$F$36,'Table of Current Services'!$F$5,)="cost","Yes","No"))</f>
        <v/>
      </c>
      <c r="M790" s="130" t="str">
        <f>IFERROR(IF('C. Consumer Service Detail'!$K790="No Match","No",VLOOKUP('C. Consumer Service Detail'!$C790,'B. Consumer Budget'!$E$11:$F$2010,2,FALSE)),"")</f>
        <v/>
      </c>
      <c r="P790" s="77"/>
      <c r="Q790" s="77"/>
    </row>
    <row r="791" spans="2:17" x14ac:dyDescent="0.25">
      <c r="B791" s="186">
        <f t="shared" si="22"/>
        <v>781</v>
      </c>
      <c r="C791" s="183" t="str">
        <f t="array" ref="C791">IF(OR('C. Consumer Service Detail'!$D791="",'C. Consumer Service Detail'!$E791=""),"",INDEX('B. Consumer Budget'!$E$11:$E$2010,MATCH(1,IF('B. Consumer Budget'!$C$11:$C$2010='C. Consumer Service Detail'!$D791,IF('B. Consumer Budget'!$D$11:$D$2010='C. Consumer Service Detail'!$E791,1)),0)))</f>
        <v/>
      </c>
      <c r="D791" s="170"/>
      <c r="E791" s="81"/>
      <c r="F791" s="101"/>
      <c r="G791" s="199"/>
      <c r="H791" s="175" t="str">
        <f>IF('C. Consumer Service Detail'!$F791="","",IF('C. Consumer Service Detail'!$F791="",VLOOKUP('C. Consumer Service Detail'!$F791,'Table of Current Services'!$B$7:$F$36,'Table of Current Services'!$E$5,FALSE),VLOOKUP('C. Consumer Service Detail'!$F791,'Table of Current Services'!$B$7:$F$36,'Table of Current Services'!$D$5,FALSE)))</f>
        <v/>
      </c>
      <c r="I791" s="157"/>
      <c r="J791" s="146" t="str">
        <f t="shared" si="21"/>
        <v/>
      </c>
      <c r="K791" s="138" t="str">
        <f>IF('C. Consumer Service Detail'!$F791="","",IF('C. Consumer Service Detail'!$F791="",VLOOKUP('C. Consumer Service Detail'!$F791,'Table of Current Services'!$B$7:$F$36,'Table of Current Services'!$E$5,FALSE),VLOOKUP('C. Consumer Service Detail'!$F791,'Table of Current Services'!$B$7:$F$36,'Table of Current Services'!$E$5,FALSE)))</f>
        <v/>
      </c>
      <c r="L791" s="130" t="str">
        <f>IF('C. Consumer Service Detail'!$F791="","",IF(VLOOKUP('C. Consumer Service Detail'!$F791,'Table of Current Services'!$B$7:$F$36,'Table of Current Services'!$F$5,)="cost","Yes","No"))</f>
        <v/>
      </c>
      <c r="M791" s="130" t="str">
        <f>IFERROR(IF('C. Consumer Service Detail'!$K791="No Match","No",VLOOKUP('C. Consumer Service Detail'!$C791,'B. Consumer Budget'!$E$11:$F$2010,2,FALSE)),"")</f>
        <v/>
      </c>
      <c r="P791" s="77"/>
      <c r="Q791" s="77"/>
    </row>
    <row r="792" spans="2:17" x14ac:dyDescent="0.25">
      <c r="B792" s="186">
        <f t="shared" si="22"/>
        <v>782</v>
      </c>
      <c r="C792" s="183" t="str">
        <f t="array" ref="C792">IF(OR('C. Consumer Service Detail'!$D792="",'C. Consumer Service Detail'!$E792=""),"",INDEX('B. Consumer Budget'!$E$11:$E$2010,MATCH(1,IF('B. Consumer Budget'!$C$11:$C$2010='C. Consumer Service Detail'!$D792,IF('B. Consumer Budget'!$D$11:$D$2010='C. Consumer Service Detail'!$E792,1)),0)))</f>
        <v/>
      </c>
      <c r="D792" s="171"/>
      <c r="E792" s="79"/>
      <c r="F792" s="100"/>
      <c r="G792" s="198"/>
      <c r="H792" s="175" t="str">
        <f>IF('C. Consumer Service Detail'!$F792="","",IF('C. Consumer Service Detail'!$F792="",VLOOKUP('C. Consumer Service Detail'!$F792,'Table of Current Services'!$B$7:$F$36,'Table of Current Services'!$E$5,FALSE),VLOOKUP('C. Consumer Service Detail'!$F792,'Table of Current Services'!$B$7:$F$36,'Table of Current Services'!$D$5,FALSE)))</f>
        <v/>
      </c>
      <c r="I792" s="156"/>
      <c r="J792" s="146" t="str">
        <f t="shared" si="21"/>
        <v/>
      </c>
      <c r="K792" s="138" t="str">
        <f>IF('C. Consumer Service Detail'!$F792="","",IF('C. Consumer Service Detail'!$F792="",VLOOKUP('C. Consumer Service Detail'!$F792,'Table of Current Services'!$B$7:$F$36,'Table of Current Services'!$E$5,FALSE),VLOOKUP('C. Consumer Service Detail'!$F792,'Table of Current Services'!$B$7:$F$36,'Table of Current Services'!$E$5,FALSE)))</f>
        <v/>
      </c>
      <c r="L792" s="130" t="str">
        <f>IF('C. Consumer Service Detail'!$F792="","",IF(VLOOKUP('C. Consumer Service Detail'!$F792,'Table of Current Services'!$B$7:$F$36,'Table of Current Services'!$F$5,)="cost","Yes","No"))</f>
        <v/>
      </c>
      <c r="M792" s="130" t="str">
        <f>IFERROR(IF('C. Consumer Service Detail'!$K792="No Match","No",VLOOKUP('C. Consumer Service Detail'!$C792,'B. Consumer Budget'!$E$11:$F$2010,2,FALSE)),"")</f>
        <v/>
      </c>
      <c r="P792" s="77"/>
      <c r="Q792" s="77"/>
    </row>
    <row r="793" spans="2:17" x14ac:dyDescent="0.25">
      <c r="B793" s="186">
        <f t="shared" si="22"/>
        <v>783</v>
      </c>
      <c r="C793" s="183" t="str">
        <f t="array" ref="C793">IF(OR('C. Consumer Service Detail'!$D793="",'C. Consumer Service Detail'!$E793=""),"",INDEX('B. Consumer Budget'!$E$11:$E$2010,MATCH(1,IF('B. Consumer Budget'!$C$11:$C$2010='C. Consumer Service Detail'!$D793,IF('B. Consumer Budget'!$D$11:$D$2010='C. Consumer Service Detail'!$E793,1)),0)))</f>
        <v/>
      </c>
      <c r="D793" s="170"/>
      <c r="E793" s="81"/>
      <c r="F793" s="101"/>
      <c r="G793" s="199"/>
      <c r="H793" s="175" t="str">
        <f>IF('C. Consumer Service Detail'!$F793="","",IF('C. Consumer Service Detail'!$F793="",VLOOKUP('C. Consumer Service Detail'!$F793,'Table of Current Services'!$B$7:$F$36,'Table of Current Services'!$E$5,FALSE),VLOOKUP('C. Consumer Service Detail'!$F793,'Table of Current Services'!$B$7:$F$36,'Table of Current Services'!$D$5,FALSE)))</f>
        <v/>
      </c>
      <c r="I793" s="157"/>
      <c r="J793" s="146" t="str">
        <f t="shared" si="21"/>
        <v/>
      </c>
      <c r="K793" s="138" t="str">
        <f>IF('C. Consumer Service Detail'!$F793="","",IF('C. Consumer Service Detail'!$F793="",VLOOKUP('C. Consumer Service Detail'!$F793,'Table of Current Services'!$B$7:$F$36,'Table of Current Services'!$E$5,FALSE),VLOOKUP('C. Consumer Service Detail'!$F793,'Table of Current Services'!$B$7:$F$36,'Table of Current Services'!$E$5,FALSE)))</f>
        <v/>
      </c>
      <c r="L793" s="130" t="str">
        <f>IF('C. Consumer Service Detail'!$F793="","",IF(VLOOKUP('C. Consumer Service Detail'!$F793,'Table of Current Services'!$B$7:$F$36,'Table of Current Services'!$F$5,)="cost","Yes","No"))</f>
        <v/>
      </c>
      <c r="M793" s="130" t="str">
        <f>IFERROR(IF('C. Consumer Service Detail'!$K793="No Match","No",VLOOKUP('C. Consumer Service Detail'!$C793,'B. Consumer Budget'!$E$11:$F$2010,2,FALSE)),"")</f>
        <v/>
      </c>
      <c r="P793" s="77"/>
      <c r="Q793" s="77"/>
    </row>
    <row r="794" spans="2:17" x14ac:dyDescent="0.25">
      <c r="B794" s="186">
        <f t="shared" si="22"/>
        <v>784</v>
      </c>
      <c r="C794" s="183" t="str">
        <f t="array" ref="C794">IF(OR('C. Consumer Service Detail'!$D794="",'C. Consumer Service Detail'!$E794=""),"",INDEX('B. Consumer Budget'!$E$11:$E$2010,MATCH(1,IF('B. Consumer Budget'!$C$11:$C$2010='C. Consumer Service Detail'!$D794,IF('B. Consumer Budget'!$D$11:$D$2010='C. Consumer Service Detail'!$E794,1)),0)))</f>
        <v/>
      </c>
      <c r="D794" s="171"/>
      <c r="E794" s="79"/>
      <c r="F794" s="100"/>
      <c r="G794" s="198"/>
      <c r="H794" s="175" t="str">
        <f>IF('C. Consumer Service Detail'!$F794="","",IF('C. Consumer Service Detail'!$F794="",VLOOKUP('C. Consumer Service Detail'!$F794,'Table of Current Services'!$B$7:$F$36,'Table of Current Services'!$E$5,FALSE),VLOOKUP('C. Consumer Service Detail'!$F794,'Table of Current Services'!$B$7:$F$36,'Table of Current Services'!$D$5,FALSE)))</f>
        <v/>
      </c>
      <c r="I794" s="156"/>
      <c r="J794" s="146" t="str">
        <f t="shared" si="21"/>
        <v/>
      </c>
      <c r="K794" s="138" t="str">
        <f>IF('C. Consumer Service Detail'!$F794="","",IF('C. Consumer Service Detail'!$F794="",VLOOKUP('C. Consumer Service Detail'!$F794,'Table of Current Services'!$B$7:$F$36,'Table of Current Services'!$E$5,FALSE),VLOOKUP('C. Consumer Service Detail'!$F794,'Table of Current Services'!$B$7:$F$36,'Table of Current Services'!$E$5,FALSE)))</f>
        <v/>
      </c>
      <c r="L794" s="130" t="str">
        <f>IF('C. Consumer Service Detail'!$F794="","",IF(VLOOKUP('C. Consumer Service Detail'!$F794,'Table of Current Services'!$B$7:$F$36,'Table of Current Services'!$F$5,)="cost","Yes","No"))</f>
        <v/>
      </c>
      <c r="M794" s="130" t="str">
        <f>IFERROR(IF('C. Consumer Service Detail'!$K794="No Match","No",VLOOKUP('C. Consumer Service Detail'!$C794,'B. Consumer Budget'!$E$11:$F$2010,2,FALSE)),"")</f>
        <v/>
      </c>
      <c r="P794" s="77"/>
      <c r="Q794" s="77"/>
    </row>
    <row r="795" spans="2:17" x14ac:dyDescent="0.25">
      <c r="B795" s="186">
        <f t="shared" si="22"/>
        <v>785</v>
      </c>
      <c r="C795" s="183" t="str">
        <f t="array" ref="C795">IF(OR('C. Consumer Service Detail'!$D795="",'C. Consumer Service Detail'!$E795=""),"",INDEX('B. Consumer Budget'!$E$11:$E$2010,MATCH(1,IF('B. Consumer Budget'!$C$11:$C$2010='C. Consumer Service Detail'!$D795,IF('B. Consumer Budget'!$D$11:$D$2010='C. Consumer Service Detail'!$E795,1)),0)))</f>
        <v/>
      </c>
      <c r="D795" s="170"/>
      <c r="E795" s="81"/>
      <c r="F795" s="101"/>
      <c r="G795" s="199"/>
      <c r="H795" s="175" t="str">
        <f>IF('C. Consumer Service Detail'!$F795="","",IF('C. Consumer Service Detail'!$F795="",VLOOKUP('C. Consumer Service Detail'!$F795,'Table of Current Services'!$B$7:$F$36,'Table of Current Services'!$E$5,FALSE),VLOOKUP('C. Consumer Service Detail'!$F795,'Table of Current Services'!$B$7:$F$36,'Table of Current Services'!$D$5,FALSE)))</f>
        <v/>
      </c>
      <c r="I795" s="157"/>
      <c r="J795" s="146" t="str">
        <f t="shared" si="21"/>
        <v/>
      </c>
      <c r="K795" s="138" t="str">
        <f>IF('C. Consumer Service Detail'!$F795="","",IF('C. Consumer Service Detail'!$F795="",VLOOKUP('C. Consumer Service Detail'!$F795,'Table of Current Services'!$B$7:$F$36,'Table of Current Services'!$E$5,FALSE),VLOOKUP('C. Consumer Service Detail'!$F795,'Table of Current Services'!$B$7:$F$36,'Table of Current Services'!$E$5,FALSE)))</f>
        <v/>
      </c>
      <c r="L795" s="130" t="str">
        <f>IF('C. Consumer Service Detail'!$F795="","",IF(VLOOKUP('C. Consumer Service Detail'!$F795,'Table of Current Services'!$B$7:$F$36,'Table of Current Services'!$F$5,)="cost","Yes","No"))</f>
        <v/>
      </c>
      <c r="M795" s="130" t="str">
        <f>IFERROR(IF('C. Consumer Service Detail'!$K795="No Match","No",VLOOKUP('C. Consumer Service Detail'!$C795,'B. Consumer Budget'!$E$11:$F$2010,2,FALSE)),"")</f>
        <v/>
      </c>
      <c r="P795" s="77"/>
      <c r="Q795" s="77"/>
    </row>
    <row r="796" spans="2:17" x14ac:dyDescent="0.25">
      <c r="B796" s="186">
        <f t="shared" si="22"/>
        <v>786</v>
      </c>
      <c r="C796" s="183" t="str">
        <f t="array" ref="C796">IF(OR('C. Consumer Service Detail'!$D796="",'C. Consumer Service Detail'!$E796=""),"",INDEX('B. Consumer Budget'!$E$11:$E$2010,MATCH(1,IF('B. Consumer Budget'!$C$11:$C$2010='C. Consumer Service Detail'!$D796,IF('B. Consumer Budget'!$D$11:$D$2010='C. Consumer Service Detail'!$E796,1)),0)))</f>
        <v/>
      </c>
      <c r="D796" s="171"/>
      <c r="E796" s="79"/>
      <c r="F796" s="100"/>
      <c r="G796" s="198"/>
      <c r="H796" s="175" t="str">
        <f>IF('C. Consumer Service Detail'!$F796="","",IF('C. Consumer Service Detail'!$F796="",VLOOKUP('C. Consumer Service Detail'!$F796,'Table of Current Services'!$B$7:$F$36,'Table of Current Services'!$E$5,FALSE),VLOOKUP('C. Consumer Service Detail'!$F796,'Table of Current Services'!$B$7:$F$36,'Table of Current Services'!$D$5,FALSE)))</f>
        <v/>
      </c>
      <c r="I796" s="156"/>
      <c r="J796" s="146" t="str">
        <f t="shared" si="21"/>
        <v/>
      </c>
      <c r="K796" s="138" t="str">
        <f>IF('C. Consumer Service Detail'!$F796="","",IF('C. Consumer Service Detail'!$F796="",VLOOKUP('C. Consumer Service Detail'!$F796,'Table of Current Services'!$B$7:$F$36,'Table of Current Services'!$E$5,FALSE),VLOOKUP('C. Consumer Service Detail'!$F796,'Table of Current Services'!$B$7:$F$36,'Table of Current Services'!$E$5,FALSE)))</f>
        <v/>
      </c>
      <c r="L796" s="130" t="str">
        <f>IF('C. Consumer Service Detail'!$F796="","",IF(VLOOKUP('C. Consumer Service Detail'!$F796,'Table of Current Services'!$B$7:$F$36,'Table of Current Services'!$F$5,)="cost","Yes","No"))</f>
        <v/>
      </c>
      <c r="M796" s="130" t="str">
        <f>IFERROR(IF('C. Consumer Service Detail'!$K796="No Match","No",VLOOKUP('C. Consumer Service Detail'!$C796,'B. Consumer Budget'!$E$11:$F$2010,2,FALSE)),"")</f>
        <v/>
      </c>
      <c r="P796" s="77"/>
      <c r="Q796" s="77"/>
    </row>
    <row r="797" spans="2:17" x14ac:dyDescent="0.25">
      <c r="B797" s="186">
        <f t="shared" si="22"/>
        <v>787</v>
      </c>
      <c r="C797" s="183" t="str">
        <f t="array" ref="C797">IF(OR('C. Consumer Service Detail'!$D797="",'C. Consumer Service Detail'!$E797=""),"",INDEX('B. Consumer Budget'!$E$11:$E$2010,MATCH(1,IF('B. Consumer Budget'!$C$11:$C$2010='C. Consumer Service Detail'!$D797,IF('B. Consumer Budget'!$D$11:$D$2010='C. Consumer Service Detail'!$E797,1)),0)))</f>
        <v/>
      </c>
      <c r="D797" s="170"/>
      <c r="E797" s="81"/>
      <c r="F797" s="101"/>
      <c r="G797" s="199"/>
      <c r="H797" s="175" t="str">
        <f>IF('C. Consumer Service Detail'!$F797="","",IF('C. Consumer Service Detail'!$F797="",VLOOKUP('C. Consumer Service Detail'!$F797,'Table of Current Services'!$B$7:$F$36,'Table of Current Services'!$E$5,FALSE),VLOOKUP('C. Consumer Service Detail'!$F797,'Table of Current Services'!$B$7:$F$36,'Table of Current Services'!$D$5,FALSE)))</f>
        <v/>
      </c>
      <c r="I797" s="157"/>
      <c r="J797" s="146" t="str">
        <f t="shared" si="21"/>
        <v/>
      </c>
      <c r="K797" s="138" t="str">
        <f>IF('C. Consumer Service Detail'!$F797="","",IF('C. Consumer Service Detail'!$F797="",VLOOKUP('C. Consumer Service Detail'!$F797,'Table of Current Services'!$B$7:$F$36,'Table of Current Services'!$E$5,FALSE),VLOOKUP('C. Consumer Service Detail'!$F797,'Table of Current Services'!$B$7:$F$36,'Table of Current Services'!$E$5,FALSE)))</f>
        <v/>
      </c>
      <c r="L797" s="130" t="str">
        <f>IF('C. Consumer Service Detail'!$F797="","",IF(VLOOKUP('C. Consumer Service Detail'!$F797,'Table of Current Services'!$B$7:$F$36,'Table of Current Services'!$F$5,)="cost","Yes","No"))</f>
        <v/>
      </c>
      <c r="M797" s="130" t="str">
        <f>IFERROR(IF('C. Consumer Service Detail'!$K797="No Match","No",VLOOKUP('C. Consumer Service Detail'!$C797,'B. Consumer Budget'!$E$11:$F$2010,2,FALSE)),"")</f>
        <v/>
      </c>
      <c r="P797" s="77"/>
      <c r="Q797" s="77"/>
    </row>
    <row r="798" spans="2:17" x14ac:dyDescent="0.25">
      <c r="B798" s="186">
        <f t="shared" si="22"/>
        <v>788</v>
      </c>
      <c r="C798" s="183" t="str">
        <f t="array" ref="C798">IF(OR('C. Consumer Service Detail'!$D798="",'C. Consumer Service Detail'!$E798=""),"",INDEX('B. Consumer Budget'!$E$11:$E$2010,MATCH(1,IF('B. Consumer Budget'!$C$11:$C$2010='C. Consumer Service Detail'!$D798,IF('B. Consumer Budget'!$D$11:$D$2010='C. Consumer Service Detail'!$E798,1)),0)))</f>
        <v/>
      </c>
      <c r="D798" s="171"/>
      <c r="E798" s="79"/>
      <c r="F798" s="100"/>
      <c r="G798" s="198"/>
      <c r="H798" s="175" t="str">
        <f>IF('C. Consumer Service Detail'!$F798="","",IF('C. Consumer Service Detail'!$F798="",VLOOKUP('C. Consumer Service Detail'!$F798,'Table of Current Services'!$B$7:$F$36,'Table of Current Services'!$E$5,FALSE),VLOOKUP('C. Consumer Service Detail'!$F798,'Table of Current Services'!$B$7:$F$36,'Table of Current Services'!$D$5,FALSE)))</f>
        <v/>
      </c>
      <c r="I798" s="156"/>
      <c r="J798" s="146" t="str">
        <f t="shared" si="21"/>
        <v/>
      </c>
      <c r="K798" s="138" t="str">
        <f>IF('C. Consumer Service Detail'!$F798="","",IF('C. Consumer Service Detail'!$F798="",VLOOKUP('C. Consumer Service Detail'!$F798,'Table of Current Services'!$B$7:$F$36,'Table of Current Services'!$E$5,FALSE),VLOOKUP('C. Consumer Service Detail'!$F798,'Table of Current Services'!$B$7:$F$36,'Table of Current Services'!$E$5,FALSE)))</f>
        <v/>
      </c>
      <c r="L798" s="130" t="str">
        <f>IF('C. Consumer Service Detail'!$F798="","",IF(VLOOKUP('C. Consumer Service Detail'!$F798,'Table of Current Services'!$B$7:$F$36,'Table of Current Services'!$F$5,)="cost","Yes","No"))</f>
        <v/>
      </c>
      <c r="M798" s="130" t="str">
        <f>IFERROR(IF('C. Consumer Service Detail'!$K798="No Match","No",VLOOKUP('C. Consumer Service Detail'!$C798,'B. Consumer Budget'!$E$11:$F$2010,2,FALSE)),"")</f>
        <v/>
      </c>
      <c r="P798" s="77"/>
      <c r="Q798" s="77"/>
    </row>
    <row r="799" spans="2:17" x14ac:dyDescent="0.25">
      <c r="B799" s="186">
        <f t="shared" si="22"/>
        <v>789</v>
      </c>
      <c r="C799" s="183" t="str">
        <f t="array" ref="C799">IF(OR('C. Consumer Service Detail'!$D799="",'C. Consumer Service Detail'!$E799=""),"",INDEX('B. Consumer Budget'!$E$11:$E$2010,MATCH(1,IF('B. Consumer Budget'!$C$11:$C$2010='C. Consumer Service Detail'!$D799,IF('B. Consumer Budget'!$D$11:$D$2010='C. Consumer Service Detail'!$E799,1)),0)))</f>
        <v/>
      </c>
      <c r="D799" s="170"/>
      <c r="E799" s="81"/>
      <c r="F799" s="101"/>
      <c r="G799" s="199"/>
      <c r="H799" s="175" t="str">
        <f>IF('C. Consumer Service Detail'!$F799="","",IF('C. Consumer Service Detail'!$F799="",VLOOKUP('C. Consumer Service Detail'!$F799,'Table of Current Services'!$B$7:$F$36,'Table of Current Services'!$E$5,FALSE),VLOOKUP('C. Consumer Service Detail'!$F799,'Table of Current Services'!$B$7:$F$36,'Table of Current Services'!$D$5,FALSE)))</f>
        <v/>
      </c>
      <c r="I799" s="157"/>
      <c r="J799" s="146" t="str">
        <f t="shared" si="21"/>
        <v/>
      </c>
      <c r="K799" s="138" t="str">
        <f>IF('C. Consumer Service Detail'!$F799="","",IF('C. Consumer Service Detail'!$F799="",VLOOKUP('C. Consumer Service Detail'!$F799,'Table of Current Services'!$B$7:$F$36,'Table of Current Services'!$E$5,FALSE),VLOOKUP('C. Consumer Service Detail'!$F799,'Table of Current Services'!$B$7:$F$36,'Table of Current Services'!$E$5,FALSE)))</f>
        <v/>
      </c>
      <c r="L799" s="130" t="str">
        <f>IF('C. Consumer Service Detail'!$F799="","",IF(VLOOKUP('C. Consumer Service Detail'!$F799,'Table of Current Services'!$B$7:$F$36,'Table of Current Services'!$F$5,)="cost","Yes","No"))</f>
        <v/>
      </c>
      <c r="M799" s="130" t="str">
        <f>IFERROR(IF('C. Consumer Service Detail'!$K799="No Match","No",VLOOKUP('C. Consumer Service Detail'!$C799,'B. Consumer Budget'!$E$11:$F$2010,2,FALSE)),"")</f>
        <v/>
      </c>
      <c r="P799" s="77"/>
      <c r="Q799" s="77"/>
    </row>
    <row r="800" spans="2:17" x14ac:dyDescent="0.25">
      <c r="B800" s="186">
        <f t="shared" si="22"/>
        <v>790</v>
      </c>
      <c r="C800" s="183" t="str">
        <f t="array" ref="C800">IF(OR('C. Consumer Service Detail'!$D800="",'C. Consumer Service Detail'!$E800=""),"",INDEX('B. Consumer Budget'!$E$11:$E$2010,MATCH(1,IF('B. Consumer Budget'!$C$11:$C$2010='C. Consumer Service Detail'!$D800,IF('B. Consumer Budget'!$D$11:$D$2010='C. Consumer Service Detail'!$E800,1)),0)))</f>
        <v/>
      </c>
      <c r="D800" s="171"/>
      <c r="E800" s="79"/>
      <c r="F800" s="100"/>
      <c r="G800" s="198"/>
      <c r="H800" s="175" t="str">
        <f>IF('C. Consumer Service Detail'!$F800="","",IF('C. Consumer Service Detail'!$F800="",VLOOKUP('C. Consumer Service Detail'!$F800,'Table of Current Services'!$B$7:$F$36,'Table of Current Services'!$E$5,FALSE),VLOOKUP('C. Consumer Service Detail'!$F800,'Table of Current Services'!$B$7:$F$36,'Table of Current Services'!$D$5,FALSE)))</f>
        <v/>
      </c>
      <c r="I800" s="156"/>
      <c r="J800" s="146" t="str">
        <f t="shared" si="21"/>
        <v/>
      </c>
      <c r="K800" s="138" t="str">
        <f>IF('C. Consumer Service Detail'!$F800="","",IF('C. Consumer Service Detail'!$F800="",VLOOKUP('C. Consumer Service Detail'!$F800,'Table of Current Services'!$B$7:$F$36,'Table of Current Services'!$E$5,FALSE),VLOOKUP('C. Consumer Service Detail'!$F800,'Table of Current Services'!$B$7:$F$36,'Table of Current Services'!$E$5,FALSE)))</f>
        <v/>
      </c>
      <c r="L800" s="130" t="str">
        <f>IF('C. Consumer Service Detail'!$F800="","",IF(VLOOKUP('C. Consumer Service Detail'!$F800,'Table of Current Services'!$B$7:$F$36,'Table of Current Services'!$F$5,)="cost","Yes","No"))</f>
        <v/>
      </c>
      <c r="M800" s="130" t="str">
        <f>IFERROR(IF('C. Consumer Service Detail'!$K800="No Match","No",VLOOKUP('C. Consumer Service Detail'!$C800,'B. Consumer Budget'!$E$11:$F$2010,2,FALSE)),"")</f>
        <v/>
      </c>
      <c r="P800" s="77"/>
      <c r="Q800" s="77"/>
    </row>
    <row r="801" spans="2:17" x14ac:dyDescent="0.25">
      <c r="B801" s="186">
        <f t="shared" si="22"/>
        <v>791</v>
      </c>
      <c r="C801" s="183" t="str">
        <f t="array" ref="C801">IF(OR('C. Consumer Service Detail'!$D801="",'C. Consumer Service Detail'!$E801=""),"",INDEX('B. Consumer Budget'!$E$11:$E$2010,MATCH(1,IF('B. Consumer Budget'!$C$11:$C$2010='C. Consumer Service Detail'!$D801,IF('B. Consumer Budget'!$D$11:$D$2010='C. Consumer Service Detail'!$E801,1)),0)))</f>
        <v/>
      </c>
      <c r="D801" s="170"/>
      <c r="E801" s="81"/>
      <c r="F801" s="101"/>
      <c r="G801" s="200"/>
      <c r="H801" s="175" t="str">
        <f>IF('C. Consumer Service Detail'!$F801="","",IF('C. Consumer Service Detail'!$F801="",VLOOKUP('C. Consumer Service Detail'!$F801,'Table of Current Services'!$B$7:$F$36,'Table of Current Services'!$E$5,FALSE),VLOOKUP('C. Consumer Service Detail'!$F801,'Table of Current Services'!$B$7:$F$36,'Table of Current Services'!$D$5,FALSE)))</f>
        <v/>
      </c>
      <c r="I801" s="157"/>
      <c r="J801" s="146" t="str">
        <f t="shared" si="21"/>
        <v/>
      </c>
      <c r="K801" s="138" t="str">
        <f>IF('C. Consumer Service Detail'!$F801="","",IF('C. Consumer Service Detail'!$F801="",VLOOKUP('C. Consumer Service Detail'!$F801,'Table of Current Services'!$B$7:$F$36,'Table of Current Services'!$E$5,FALSE),VLOOKUP('C. Consumer Service Detail'!$F801,'Table of Current Services'!$B$7:$F$36,'Table of Current Services'!$E$5,FALSE)))</f>
        <v/>
      </c>
      <c r="L801" s="130" t="str">
        <f>IF('C. Consumer Service Detail'!$F801="","",IF(VLOOKUP('C. Consumer Service Detail'!$F801,'Table of Current Services'!$B$7:$F$36,'Table of Current Services'!$F$5,)="cost","Yes","No"))</f>
        <v/>
      </c>
      <c r="M801" s="130" t="str">
        <f>IFERROR(IF('C. Consumer Service Detail'!$K801="No Match","No",VLOOKUP('C. Consumer Service Detail'!$C801,'B. Consumer Budget'!$E$11:$F$2010,2,FALSE)),"")</f>
        <v/>
      </c>
      <c r="P801" s="77"/>
      <c r="Q801" s="77"/>
    </row>
    <row r="802" spans="2:17" x14ac:dyDescent="0.25">
      <c r="B802" s="186">
        <f t="shared" si="22"/>
        <v>792</v>
      </c>
      <c r="C802" s="183" t="str">
        <f t="array" ref="C802">IF(OR('C. Consumer Service Detail'!$D802="",'C. Consumer Service Detail'!$E802=""),"",INDEX('B. Consumer Budget'!$E$11:$E$2010,MATCH(1,IF('B. Consumer Budget'!$C$11:$C$2010='C. Consumer Service Detail'!$D802,IF('B. Consumer Budget'!$D$11:$D$2010='C. Consumer Service Detail'!$E802,1)),0)))</f>
        <v/>
      </c>
      <c r="D802" s="171"/>
      <c r="E802" s="79"/>
      <c r="F802" s="100"/>
      <c r="G802" s="201"/>
      <c r="H802" s="174" t="str">
        <f>IF('C. Consumer Service Detail'!$F802="","",IF('C. Consumer Service Detail'!$F802="",VLOOKUP('C. Consumer Service Detail'!$F802,'Table of Current Services'!$B$7:$F$36,'Table of Current Services'!$E$5,FALSE),VLOOKUP('C. Consumer Service Detail'!$F802,'Table of Current Services'!$B$7:$F$36,'Table of Current Services'!$D$5,FALSE)))</f>
        <v/>
      </c>
      <c r="I802" s="156"/>
      <c r="J802" s="146" t="str">
        <f t="shared" si="21"/>
        <v/>
      </c>
      <c r="K802" s="138" t="str">
        <f>IF('C. Consumer Service Detail'!$F802="","",IF('C. Consumer Service Detail'!$F802="",VLOOKUP('C. Consumer Service Detail'!$F802,'Table of Current Services'!$B$7:$F$36,'Table of Current Services'!$E$5,FALSE),VLOOKUP('C. Consumer Service Detail'!$F802,'Table of Current Services'!$B$7:$F$36,'Table of Current Services'!$E$5,FALSE)))</f>
        <v/>
      </c>
      <c r="L802" s="130" t="str">
        <f>IF('C. Consumer Service Detail'!$F802="","",IF(VLOOKUP('C. Consumer Service Detail'!$F802,'Table of Current Services'!$B$7:$F$36,'Table of Current Services'!$F$5,)="cost","Yes","No"))</f>
        <v/>
      </c>
      <c r="M802" s="130" t="str">
        <f>IFERROR(IF('C. Consumer Service Detail'!$K802="No Match","No",VLOOKUP('C. Consumer Service Detail'!$C802,'B. Consumer Budget'!$E$11:$F$2010,2,FALSE)),"")</f>
        <v/>
      </c>
      <c r="P802" s="77"/>
      <c r="Q802" s="77"/>
    </row>
    <row r="803" spans="2:17" x14ac:dyDescent="0.25">
      <c r="B803" s="186">
        <f t="shared" si="22"/>
        <v>793</v>
      </c>
      <c r="C803" s="183" t="str">
        <f t="array" ref="C803">IF(OR('C. Consumer Service Detail'!$D803="",'C. Consumer Service Detail'!$E803=""),"",INDEX('B. Consumer Budget'!$E$11:$E$2010,MATCH(1,IF('B. Consumer Budget'!$C$11:$C$2010='C. Consumer Service Detail'!$D803,IF('B. Consumer Budget'!$D$11:$D$2010='C. Consumer Service Detail'!$E803,1)),0)))</f>
        <v/>
      </c>
      <c r="D803" s="170"/>
      <c r="E803" s="81"/>
      <c r="F803" s="101"/>
      <c r="G803" s="199"/>
      <c r="H803" s="175" t="str">
        <f>IF('C. Consumer Service Detail'!$F803="","",IF('C. Consumer Service Detail'!$F803="",VLOOKUP('C. Consumer Service Detail'!$F803,'Table of Current Services'!$B$7:$F$36,'Table of Current Services'!$E$5,FALSE),VLOOKUP('C. Consumer Service Detail'!$F803,'Table of Current Services'!$B$7:$F$36,'Table of Current Services'!$D$5,FALSE)))</f>
        <v/>
      </c>
      <c r="I803" s="157"/>
      <c r="J803" s="146" t="str">
        <f t="shared" si="21"/>
        <v/>
      </c>
      <c r="K803" s="138" t="str">
        <f>IF('C. Consumer Service Detail'!$F803="","",IF('C. Consumer Service Detail'!$F803="",VLOOKUP('C. Consumer Service Detail'!$F803,'Table of Current Services'!$B$7:$F$36,'Table of Current Services'!$E$5,FALSE),VLOOKUP('C. Consumer Service Detail'!$F803,'Table of Current Services'!$B$7:$F$36,'Table of Current Services'!$E$5,FALSE)))</f>
        <v/>
      </c>
      <c r="L803" s="130" t="str">
        <f>IF('C. Consumer Service Detail'!$F803="","",IF(VLOOKUP('C. Consumer Service Detail'!$F803,'Table of Current Services'!$B$7:$F$36,'Table of Current Services'!$F$5,)="cost","Yes","No"))</f>
        <v/>
      </c>
      <c r="M803" s="130" t="str">
        <f>IFERROR(IF('C. Consumer Service Detail'!$K803="No Match","No",VLOOKUP('C. Consumer Service Detail'!$C803,'B. Consumer Budget'!$E$11:$F$2010,2,FALSE)),"")</f>
        <v/>
      </c>
      <c r="P803" s="77"/>
      <c r="Q803" s="77"/>
    </row>
    <row r="804" spans="2:17" x14ac:dyDescent="0.25">
      <c r="B804" s="186">
        <f t="shared" si="22"/>
        <v>794</v>
      </c>
      <c r="C804" s="183" t="str">
        <f t="array" ref="C804">IF(OR('C. Consumer Service Detail'!$D804="",'C. Consumer Service Detail'!$E804=""),"",INDEX('B. Consumer Budget'!$E$11:$E$2010,MATCH(1,IF('B. Consumer Budget'!$C$11:$C$2010='C. Consumer Service Detail'!$D804,IF('B. Consumer Budget'!$D$11:$D$2010='C. Consumer Service Detail'!$E804,1)),0)))</f>
        <v/>
      </c>
      <c r="D804" s="171"/>
      <c r="E804" s="79"/>
      <c r="F804" s="100"/>
      <c r="G804" s="198"/>
      <c r="H804" s="175" t="str">
        <f>IF('C. Consumer Service Detail'!$F804="","",IF('C. Consumer Service Detail'!$F804="",VLOOKUP('C. Consumer Service Detail'!$F804,'Table of Current Services'!$B$7:$F$36,'Table of Current Services'!$E$5,FALSE),VLOOKUP('C. Consumer Service Detail'!$F804,'Table of Current Services'!$B$7:$F$36,'Table of Current Services'!$D$5,FALSE)))</f>
        <v/>
      </c>
      <c r="I804" s="156"/>
      <c r="J804" s="146" t="str">
        <f t="shared" si="21"/>
        <v/>
      </c>
      <c r="K804" s="138" t="str">
        <f>IF('C. Consumer Service Detail'!$F804="","",IF('C. Consumer Service Detail'!$F804="",VLOOKUP('C. Consumer Service Detail'!$F804,'Table of Current Services'!$B$7:$F$36,'Table of Current Services'!$E$5,FALSE),VLOOKUP('C. Consumer Service Detail'!$F804,'Table of Current Services'!$B$7:$F$36,'Table of Current Services'!$E$5,FALSE)))</f>
        <v/>
      </c>
      <c r="L804" s="130" t="str">
        <f>IF('C. Consumer Service Detail'!$F804="","",IF(VLOOKUP('C. Consumer Service Detail'!$F804,'Table of Current Services'!$B$7:$F$36,'Table of Current Services'!$F$5,)="cost","Yes","No"))</f>
        <v/>
      </c>
      <c r="M804" s="130" t="str">
        <f>IFERROR(IF('C. Consumer Service Detail'!$K804="No Match","No",VLOOKUP('C. Consumer Service Detail'!$C804,'B. Consumer Budget'!$E$11:$F$2010,2,FALSE)),"")</f>
        <v/>
      </c>
      <c r="P804" s="77"/>
      <c r="Q804" s="77"/>
    </row>
    <row r="805" spans="2:17" x14ac:dyDescent="0.25">
      <c r="B805" s="186">
        <f t="shared" si="22"/>
        <v>795</v>
      </c>
      <c r="C805" s="183" t="str">
        <f t="array" ref="C805">IF(OR('C. Consumer Service Detail'!$D805="",'C. Consumer Service Detail'!$E805=""),"",INDEX('B. Consumer Budget'!$E$11:$E$2010,MATCH(1,IF('B. Consumer Budget'!$C$11:$C$2010='C. Consumer Service Detail'!$D805,IF('B. Consumer Budget'!$D$11:$D$2010='C. Consumer Service Detail'!$E805,1)),0)))</f>
        <v/>
      </c>
      <c r="D805" s="170"/>
      <c r="E805" s="81"/>
      <c r="F805" s="101"/>
      <c r="G805" s="200"/>
      <c r="H805" s="175" t="str">
        <f>IF('C. Consumer Service Detail'!$F805="","",IF('C. Consumer Service Detail'!$F805="",VLOOKUP('C. Consumer Service Detail'!$F805,'Table of Current Services'!$B$7:$F$36,'Table of Current Services'!$E$5,FALSE),VLOOKUP('C. Consumer Service Detail'!$F805,'Table of Current Services'!$B$7:$F$36,'Table of Current Services'!$D$5,FALSE)))</f>
        <v/>
      </c>
      <c r="I805" s="157"/>
      <c r="J805" s="146" t="str">
        <f t="shared" si="21"/>
        <v/>
      </c>
      <c r="K805" s="138" t="str">
        <f>IF('C. Consumer Service Detail'!$F805="","",IF('C. Consumer Service Detail'!$F805="",VLOOKUP('C. Consumer Service Detail'!$F805,'Table of Current Services'!$B$7:$F$36,'Table of Current Services'!$E$5,FALSE),VLOOKUP('C. Consumer Service Detail'!$F805,'Table of Current Services'!$B$7:$F$36,'Table of Current Services'!$E$5,FALSE)))</f>
        <v/>
      </c>
      <c r="L805" s="130" t="str">
        <f>IF('C. Consumer Service Detail'!$F805="","",IF(VLOOKUP('C. Consumer Service Detail'!$F805,'Table of Current Services'!$B$7:$F$36,'Table of Current Services'!$F$5,)="cost","Yes","No"))</f>
        <v/>
      </c>
      <c r="M805" s="130" t="str">
        <f>IFERROR(IF('C. Consumer Service Detail'!$K805="No Match","No",VLOOKUP('C. Consumer Service Detail'!$C805,'B. Consumer Budget'!$E$11:$F$2010,2,FALSE)),"")</f>
        <v/>
      </c>
      <c r="P805" s="77"/>
      <c r="Q805" s="77"/>
    </row>
    <row r="806" spans="2:17" x14ac:dyDescent="0.25">
      <c r="B806" s="186">
        <f t="shared" si="22"/>
        <v>796</v>
      </c>
      <c r="C806" s="183" t="str">
        <f t="array" ref="C806">IF(OR('C. Consumer Service Detail'!$D806="",'C. Consumer Service Detail'!$E806=""),"",INDEX('B. Consumer Budget'!$E$11:$E$2010,MATCH(1,IF('B. Consumer Budget'!$C$11:$C$2010='C. Consumer Service Detail'!$D806,IF('B. Consumer Budget'!$D$11:$D$2010='C. Consumer Service Detail'!$E806,1)),0)))</f>
        <v/>
      </c>
      <c r="D806" s="171"/>
      <c r="E806" s="79"/>
      <c r="F806" s="100"/>
      <c r="G806" s="198"/>
      <c r="H806" s="175" t="str">
        <f>IF('C. Consumer Service Detail'!$F806="","",IF('C. Consumer Service Detail'!$F806="",VLOOKUP('C. Consumer Service Detail'!$F806,'Table of Current Services'!$B$7:$F$36,'Table of Current Services'!$E$5,FALSE),VLOOKUP('C. Consumer Service Detail'!$F806,'Table of Current Services'!$B$7:$F$36,'Table of Current Services'!$D$5,FALSE)))</f>
        <v/>
      </c>
      <c r="I806" s="156"/>
      <c r="J806" s="146" t="str">
        <f t="shared" si="21"/>
        <v/>
      </c>
      <c r="K806" s="138" t="str">
        <f>IF('C. Consumer Service Detail'!$F806="","",IF('C. Consumer Service Detail'!$F806="",VLOOKUP('C. Consumer Service Detail'!$F806,'Table of Current Services'!$B$7:$F$36,'Table of Current Services'!$E$5,FALSE),VLOOKUP('C. Consumer Service Detail'!$F806,'Table of Current Services'!$B$7:$F$36,'Table of Current Services'!$E$5,FALSE)))</f>
        <v/>
      </c>
      <c r="L806" s="130" t="str">
        <f>IF('C. Consumer Service Detail'!$F806="","",IF(VLOOKUP('C. Consumer Service Detail'!$F806,'Table of Current Services'!$B$7:$F$36,'Table of Current Services'!$F$5,)="cost","Yes","No"))</f>
        <v/>
      </c>
      <c r="M806" s="130" t="str">
        <f>IFERROR(IF('C. Consumer Service Detail'!$K806="No Match","No",VLOOKUP('C. Consumer Service Detail'!$C806,'B. Consumer Budget'!$E$11:$F$2010,2,FALSE)),"")</f>
        <v/>
      </c>
      <c r="P806" s="77"/>
      <c r="Q806" s="77"/>
    </row>
    <row r="807" spans="2:17" x14ac:dyDescent="0.25">
      <c r="B807" s="186">
        <f t="shared" si="22"/>
        <v>797</v>
      </c>
      <c r="C807" s="183" t="str">
        <f t="array" ref="C807">IF(OR('C. Consumer Service Detail'!$D807="",'C. Consumer Service Detail'!$E807=""),"",INDEX('B. Consumer Budget'!$E$11:$E$2010,MATCH(1,IF('B. Consumer Budget'!$C$11:$C$2010='C. Consumer Service Detail'!$D807,IF('B. Consumer Budget'!$D$11:$D$2010='C. Consumer Service Detail'!$E807,1)),0)))</f>
        <v/>
      </c>
      <c r="D807" s="170"/>
      <c r="E807" s="81"/>
      <c r="F807" s="101"/>
      <c r="G807" s="199"/>
      <c r="H807" s="175" t="str">
        <f>IF('C. Consumer Service Detail'!$F807="","",IF('C. Consumer Service Detail'!$F807="",VLOOKUP('C. Consumer Service Detail'!$F807,'Table of Current Services'!$B$7:$F$36,'Table of Current Services'!$E$5,FALSE),VLOOKUP('C. Consumer Service Detail'!$F807,'Table of Current Services'!$B$7:$F$36,'Table of Current Services'!$D$5,FALSE)))</f>
        <v/>
      </c>
      <c r="I807" s="157"/>
      <c r="J807" s="146" t="str">
        <f t="shared" si="21"/>
        <v/>
      </c>
      <c r="K807" s="138" t="str">
        <f>IF('C. Consumer Service Detail'!$F807="","",IF('C. Consumer Service Detail'!$F807="",VLOOKUP('C. Consumer Service Detail'!$F807,'Table of Current Services'!$B$7:$F$36,'Table of Current Services'!$E$5,FALSE),VLOOKUP('C. Consumer Service Detail'!$F807,'Table of Current Services'!$B$7:$F$36,'Table of Current Services'!$E$5,FALSE)))</f>
        <v/>
      </c>
      <c r="L807" s="130" t="str">
        <f>IF('C. Consumer Service Detail'!$F807="","",IF(VLOOKUP('C. Consumer Service Detail'!$F807,'Table of Current Services'!$B$7:$F$36,'Table of Current Services'!$F$5,)="cost","Yes","No"))</f>
        <v/>
      </c>
      <c r="M807" s="130" t="str">
        <f>IFERROR(IF('C. Consumer Service Detail'!$K807="No Match","No",VLOOKUP('C. Consumer Service Detail'!$C807,'B. Consumer Budget'!$E$11:$F$2010,2,FALSE)),"")</f>
        <v/>
      </c>
      <c r="P807" s="77"/>
      <c r="Q807" s="77"/>
    </row>
    <row r="808" spans="2:17" x14ac:dyDescent="0.25">
      <c r="B808" s="186">
        <f t="shared" si="22"/>
        <v>798</v>
      </c>
      <c r="C808" s="183" t="str">
        <f t="array" ref="C808">IF(OR('C. Consumer Service Detail'!$D808="",'C. Consumer Service Detail'!$E808=""),"",INDEX('B. Consumer Budget'!$E$11:$E$2010,MATCH(1,IF('B. Consumer Budget'!$C$11:$C$2010='C. Consumer Service Detail'!$D808,IF('B. Consumer Budget'!$D$11:$D$2010='C. Consumer Service Detail'!$E808,1)),0)))</f>
        <v/>
      </c>
      <c r="D808" s="171"/>
      <c r="E808" s="79"/>
      <c r="F808" s="100"/>
      <c r="G808" s="201"/>
      <c r="H808" s="175" t="str">
        <f>IF('C. Consumer Service Detail'!$F808="","",IF('C. Consumer Service Detail'!$F808="",VLOOKUP('C. Consumer Service Detail'!$F808,'Table of Current Services'!$B$7:$F$36,'Table of Current Services'!$E$5,FALSE),VLOOKUP('C. Consumer Service Detail'!$F808,'Table of Current Services'!$B$7:$F$36,'Table of Current Services'!$D$5,FALSE)))</f>
        <v/>
      </c>
      <c r="I808" s="156"/>
      <c r="J808" s="146" t="str">
        <f t="shared" si="21"/>
        <v/>
      </c>
      <c r="K808" s="138" t="str">
        <f>IF('C. Consumer Service Detail'!$F808="","",IF('C. Consumer Service Detail'!$F808="",VLOOKUP('C. Consumer Service Detail'!$F808,'Table of Current Services'!$B$7:$F$36,'Table of Current Services'!$E$5,FALSE),VLOOKUP('C. Consumer Service Detail'!$F808,'Table of Current Services'!$B$7:$F$36,'Table of Current Services'!$E$5,FALSE)))</f>
        <v/>
      </c>
      <c r="L808" s="130" t="str">
        <f>IF('C. Consumer Service Detail'!$F808="","",IF(VLOOKUP('C. Consumer Service Detail'!$F808,'Table of Current Services'!$B$7:$F$36,'Table of Current Services'!$F$5,)="cost","Yes","No"))</f>
        <v/>
      </c>
      <c r="M808" s="130" t="str">
        <f>IFERROR(IF('C. Consumer Service Detail'!$K808="No Match","No",VLOOKUP('C. Consumer Service Detail'!$C808,'B. Consumer Budget'!$E$11:$F$2010,2,FALSE)),"")</f>
        <v/>
      </c>
      <c r="P808" s="77"/>
      <c r="Q808" s="77"/>
    </row>
    <row r="809" spans="2:17" x14ac:dyDescent="0.25">
      <c r="B809" s="186">
        <f t="shared" si="22"/>
        <v>799</v>
      </c>
      <c r="C809" s="183" t="str">
        <f t="array" ref="C809">IF(OR('C. Consumer Service Detail'!$D809="",'C. Consumer Service Detail'!$E809=""),"",INDEX('B. Consumer Budget'!$E$11:$E$2010,MATCH(1,IF('B. Consumer Budget'!$C$11:$C$2010='C. Consumer Service Detail'!$D809,IF('B. Consumer Budget'!$D$11:$D$2010='C. Consumer Service Detail'!$E809,1)),0)))</f>
        <v/>
      </c>
      <c r="D809" s="170"/>
      <c r="E809" s="81"/>
      <c r="F809" s="101"/>
      <c r="G809" s="199"/>
      <c r="H809" s="175" t="str">
        <f>IF('C. Consumer Service Detail'!$F809="","",IF('C. Consumer Service Detail'!$F809="",VLOOKUP('C. Consumer Service Detail'!$F809,'Table of Current Services'!$B$7:$F$36,'Table of Current Services'!$E$5,FALSE),VLOOKUP('C. Consumer Service Detail'!$F809,'Table of Current Services'!$B$7:$F$36,'Table of Current Services'!$D$5,FALSE)))</f>
        <v/>
      </c>
      <c r="I809" s="157"/>
      <c r="J809" s="146" t="str">
        <f t="shared" si="21"/>
        <v/>
      </c>
      <c r="K809" s="138" t="str">
        <f>IF('C. Consumer Service Detail'!$F809="","",IF('C. Consumer Service Detail'!$F809="",VLOOKUP('C. Consumer Service Detail'!$F809,'Table of Current Services'!$B$7:$F$36,'Table of Current Services'!$E$5,FALSE),VLOOKUP('C. Consumer Service Detail'!$F809,'Table of Current Services'!$B$7:$F$36,'Table of Current Services'!$E$5,FALSE)))</f>
        <v/>
      </c>
      <c r="L809" s="130" t="str">
        <f>IF('C. Consumer Service Detail'!$F809="","",IF(VLOOKUP('C. Consumer Service Detail'!$F809,'Table of Current Services'!$B$7:$F$36,'Table of Current Services'!$F$5,)="cost","Yes","No"))</f>
        <v/>
      </c>
      <c r="M809" s="130" t="str">
        <f>IFERROR(IF('C. Consumer Service Detail'!$K809="No Match","No",VLOOKUP('C. Consumer Service Detail'!$C809,'B. Consumer Budget'!$E$11:$F$2010,2,FALSE)),"")</f>
        <v/>
      </c>
      <c r="P809" s="77"/>
      <c r="Q809" s="77"/>
    </row>
    <row r="810" spans="2:17" x14ac:dyDescent="0.25">
      <c r="B810" s="186">
        <f t="shared" si="22"/>
        <v>800</v>
      </c>
      <c r="C810" s="183" t="str">
        <f t="array" ref="C810">IF(OR('C. Consumer Service Detail'!$D810="",'C. Consumer Service Detail'!$E810=""),"",INDEX('B. Consumer Budget'!$E$11:$E$2010,MATCH(1,IF('B. Consumer Budget'!$C$11:$C$2010='C. Consumer Service Detail'!$D810,IF('B. Consumer Budget'!$D$11:$D$2010='C. Consumer Service Detail'!$E810,1)),0)))</f>
        <v/>
      </c>
      <c r="D810" s="171"/>
      <c r="E810" s="79"/>
      <c r="F810" s="100"/>
      <c r="G810" s="198"/>
      <c r="H810" s="175" t="str">
        <f>IF('C. Consumer Service Detail'!$F810="","",IF('C. Consumer Service Detail'!$F810="",VLOOKUP('C. Consumer Service Detail'!$F810,'Table of Current Services'!$B$7:$F$36,'Table of Current Services'!$E$5,FALSE),VLOOKUP('C. Consumer Service Detail'!$F810,'Table of Current Services'!$B$7:$F$36,'Table of Current Services'!$D$5,FALSE)))</f>
        <v/>
      </c>
      <c r="I810" s="156"/>
      <c r="J810" s="146" t="str">
        <f t="shared" si="21"/>
        <v/>
      </c>
      <c r="K810" s="138" t="str">
        <f>IF('C. Consumer Service Detail'!$F810="","",IF('C. Consumer Service Detail'!$F810="",VLOOKUP('C. Consumer Service Detail'!$F810,'Table of Current Services'!$B$7:$F$36,'Table of Current Services'!$E$5,FALSE),VLOOKUP('C. Consumer Service Detail'!$F810,'Table of Current Services'!$B$7:$F$36,'Table of Current Services'!$E$5,FALSE)))</f>
        <v/>
      </c>
      <c r="L810" s="130" t="str">
        <f>IF('C. Consumer Service Detail'!$F810="","",IF(VLOOKUP('C. Consumer Service Detail'!$F810,'Table of Current Services'!$B$7:$F$36,'Table of Current Services'!$F$5,)="cost","Yes","No"))</f>
        <v/>
      </c>
      <c r="M810" s="130" t="str">
        <f>IFERROR(IF('C. Consumer Service Detail'!$K810="No Match","No",VLOOKUP('C. Consumer Service Detail'!$C810,'B. Consumer Budget'!$E$11:$F$2010,2,FALSE)),"")</f>
        <v/>
      </c>
      <c r="P810" s="77"/>
      <c r="Q810" s="77"/>
    </row>
    <row r="811" spans="2:17" x14ac:dyDescent="0.25">
      <c r="B811" s="186">
        <f t="shared" si="22"/>
        <v>801</v>
      </c>
      <c r="C811" s="183" t="str">
        <f t="array" ref="C811">IF(OR('C. Consumer Service Detail'!$D811="",'C. Consumer Service Detail'!$E811=""),"",INDEX('B. Consumer Budget'!$E$11:$E$2010,MATCH(1,IF('B. Consumer Budget'!$C$11:$C$2010='C. Consumer Service Detail'!$D811,IF('B. Consumer Budget'!$D$11:$D$2010='C. Consumer Service Detail'!$E811,1)),0)))</f>
        <v/>
      </c>
      <c r="D811" s="170"/>
      <c r="E811" s="81"/>
      <c r="F811" s="101"/>
      <c r="G811" s="199"/>
      <c r="H811" s="175" t="str">
        <f>IF('C. Consumer Service Detail'!$F811="","",IF('C. Consumer Service Detail'!$F811="",VLOOKUP('C. Consumer Service Detail'!$F811,'Table of Current Services'!$B$7:$F$36,'Table of Current Services'!$E$5,FALSE),VLOOKUP('C. Consumer Service Detail'!$F811,'Table of Current Services'!$B$7:$F$36,'Table of Current Services'!$D$5,FALSE)))</f>
        <v/>
      </c>
      <c r="I811" s="157"/>
      <c r="J811" s="146" t="str">
        <f t="shared" si="21"/>
        <v/>
      </c>
      <c r="K811" s="138" t="str">
        <f>IF('C. Consumer Service Detail'!$F811="","",IF('C. Consumer Service Detail'!$F811="",VLOOKUP('C. Consumer Service Detail'!$F811,'Table of Current Services'!$B$7:$F$36,'Table of Current Services'!$E$5,FALSE),VLOOKUP('C. Consumer Service Detail'!$F811,'Table of Current Services'!$B$7:$F$36,'Table of Current Services'!$E$5,FALSE)))</f>
        <v/>
      </c>
      <c r="L811" s="130" t="str">
        <f>IF('C. Consumer Service Detail'!$F811="","",IF(VLOOKUP('C. Consumer Service Detail'!$F811,'Table of Current Services'!$B$7:$F$36,'Table of Current Services'!$F$5,)="cost","Yes","No"))</f>
        <v/>
      </c>
      <c r="M811" s="130" t="str">
        <f>IFERROR(IF('C. Consumer Service Detail'!$K811="No Match","No",VLOOKUP('C. Consumer Service Detail'!$C811,'B. Consumer Budget'!$E$11:$F$2010,2,FALSE)),"")</f>
        <v/>
      </c>
      <c r="P811" s="77"/>
      <c r="Q811" s="77"/>
    </row>
    <row r="812" spans="2:17" x14ac:dyDescent="0.25">
      <c r="B812" s="186">
        <f t="shared" si="22"/>
        <v>802</v>
      </c>
      <c r="C812" s="183" t="str">
        <f t="array" ref="C812">IF(OR('C. Consumer Service Detail'!$D812="",'C. Consumer Service Detail'!$E812=""),"",INDEX('B. Consumer Budget'!$E$11:$E$2010,MATCH(1,IF('B. Consumer Budget'!$C$11:$C$2010='C. Consumer Service Detail'!$D812,IF('B. Consumer Budget'!$D$11:$D$2010='C. Consumer Service Detail'!$E812,1)),0)))</f>
        <v/>
      </c>
      <c r="D812" s="171"/>
      <c r="E812" s="79"/>
      <c r="F812" s="100"/>
      <c r="G812" s="198"/>
      <c r="H812" s="175" t="str">
        <f>IF('C. Consumer Service Detail'!$F812="","",IF('C. Consumer Service Detail'!$F812="",VLOOKUP('C. Consumer Service Detail'!$F812,'Table of Current Services'!$B$7:$F$36,'Table of Current Services'!$E$5,FALSE),VLOOKUP('C. Consumer Service Detail'!$F812,'Table of Current Services'!$B$7:$F$36,'Table of Current Services'!$D$5,FALSE)))</f>
        <v/>
      </c>
      <c r="I812" s="156"/>
      <c r="J812" s="146" t="str">
        <f t="shared" si="21"/>
        <v/>
      </c>
      <c r="K812" s="138" t="str">
        <f>IF('C. Consumer Service Detail'!$F812="","",IF('C. Consumer Service Detail'!$F812="",VLOOKUP('C. Consumer Service Detail'!$F812,'Table of Current Services'!$B$7:$F$36,'Table of Current Services'!$E$5,FALSE),VLOOKUP('C. Consumer Service Detail'!$F812,'Table of Current Services'!$B$7:$F$36,'Table of Current Services'!$E$5,FALSE)))</f>
        <v/>
      </c>
      <c r="L812" s="130" t="str">
        <f>IF('C. Consumer Service Detail'!$F812="","",IF(VLOOKUP('C. Consumer Service Detail'!$F812,'Table of Current Services'!$B$7:$F$36,'Table of Current Services'!$F$5,)="cost","Yes","No"))</f>
        <v/>
      </c>
      <c r="M812" s="130" t="str">
        <f>IFERROR(IF('C. Consumer Service Detail'!$K812="No Match","No",VLOOKUP('C. Consumer Service Detail'!$C812,'B. Consumer Budget'!$E$11:$F$2010,2,FALSE)),"")</f>
        <v/>
      </c>
      <c r="P812" s="77"/>
      <c r="Q812" s="77"/>
    </row>
    <row r="813" spans="2:17" x14ac:dyDescent="0.25">
      <c r="B813" s="186">
        <f t="shared" si="22"/>
        <v>803</v>
      </c>
      <c r="C813" s="183" t="str">
        <f t="array" ref="C813">IF(OR('C. Consumer Service Detail'!$D813="",'C. Consumer Service Detail'!$E813=""),"",INDEX('B. Consumer Budget'!$E$11:$E$2010,MATCH(1,IF('B. Consumer Budget'!$C$11:$C$2010='C. Consumer Service Detail'!$D813,IF('B. Consumer Budget'!$D$11:$D$2010='C. Consumer Service Detail'!$E813,1)),0)))</f>
        <v/>
      </c>
      <c r="D813" s="170"/>
      <c r="E813" s="81"/>
      <c r="F813" s="101"/>
      <c r="G813" s="199"/>
      <c r="H813" s="175" t="str">
        <f>IF('C. Consumer Service Detail'!$F813="","",IF('C. Consumer Service Detail'!$F813="",VLOOKUP('C. Consumer Service Detail'!$F813,'Table of Current Services'!$B$7:$F$36,'Table of Current Services'!$E$5,FALSE),VLOOKUP('C. Consumer Service Detail'!$F813,'Table of Current Services'!$B$7:$F$36,'Table of Current Services'!$D$5,FALSE)))</f>
        <v/>
      </c>
      <c r="I813" s="157"/>
      <c r="J813" s="146" t="str">
        <f t="shared" si="21"/>
        <v/>
      </c>
      <c r="K813" s="138" t="str">
        <f>IF('C. Consumer Service Detail'!$F813="","",IF('C. Consumer Service Detail'!$F813="",VLOOKUP('C. Consumer Service Detail'!$F813,'Table of Current Services'!$B$7:$F$36,'Table of Current Services'!$E$5,FALSE),VLOOKUP('C. Consumer Service Detail'!$F813,'Table of Current Services'!$B$7:$F$36,'Table of Current Services'!$E$5,FALSE)))</f>
        <v/>
      </c>
      <c r="L813" s="130" t="str">
        <f>IF('C. Consumer Service Detail'!$F813="","",IF(VLOOKUP('C. Consumer Service Detail'!$F813,'Table of Current Services'!$B$7:$F$36,'Table of Current Services'!$F$5,)="cost","Yes","No"))</f>
        <v/>
      </c>
      <c r="M813" s="130" t="str">
        <f>IFERROR(IF('C. Consumer Service Detail'!$K813="No Match","No",VLOOKUP('C. Consumer Service Detail'!$C813,'B. Consumer Budget'!$E$11:$F$2010,2,FALSE)),"")</f>
        <v/>
      </c>
      <c r="P813" s="77"/>
      <c r="Q813" s="77"/>
    </row>
    <row r="814" spans="2:17" x14ac:dyDescent="0.25">
      <c r="B814" s="186">
        <f t="shared" si="22"/>
        <v>804</v>
      </c>
      <c r="C814" s="183" t="str">
        <f t="array" ref="C814">IF(OR('C. Consumer Service Detail'!$D814="",'C. Consumer Service Detail'!$E814=""),"",INDEX('B. Consumer Budget'!$E$11:$E$2010,MATCH(1,IF('B. Consumer Budget'!$C$11:$C$2010='C. Consumer Service Detail'!$D814,IF('B. Consumer Budget'!$D$11:$D$2010='C. Consumer Service Detail'!$E814,1)),0)))</f>
        <v/>
      </c>
      <c r="D814" s="171"/>
      <c r="E814" s="79"/>
      <c r="F814" s="100"/>
      <c r="G814" s="198"/>
      <c r="H814" s="175" t="str">
        <f>IF('C. Consumer Service Detail'!$F814="","",IF('C. Consumer Service Detail'!$F814="",VLOOKUP('C. Consumer Service Detail'!$F814,'Table of Current Services'!$B$7:$F$36,'Table of Current Services'!$E$5,FALSE),VLOOKUP('C. Consumer Service Detail'!$F814,'Table of Current Services'!$B$7:$F$36,'Table of Current Services'!$D$5,FALSE)))</f>
        <v/>
      </c>
      <c r="I814" s="156"/>
      <c r="J814" s="146" t="str">
        <f t="shared" si="21"/>
        <v/>
      </c>
      <c r="K814" s="138" t="str">
        <f>IF('C. Consumer Service Detail'!$F814="","",IF('C. Consumer Service Detail'!$F814="",VLOOKUP('C. Consumer Service Detail'!$F814,'Table of Current Services'!$B$7:$F$36,'Table of Current Services'!$E$5,FALSE),VLOOKUP('C. Consumer Service Detail'!$F814,'Table of Current Services'!$B$7:$F$36,'Table of Current Services'!$E$5,FALSE)))</f>
        <v/>
      </c>
      <c r="L814" s="130" t="str">
        <f>IF('C. Consumer Service Detail'!$F814="","",IF(VLOOKUP('C. Consumer Service Detail'!$F814,'Table of Current Services'!$B$7:$F$36,'Table of Current Services'!$F$5,)="cost","Yes","No"))</f>
        <v/>
      </c>
      <c r="M814" s="130" t="str">
        <f>IFERROR(IF('C. Consumer Service Detail'!$K814="No Match","No",VLOOKUP('C. Consumer Service Detail'!$C814,'B. Consumer Budget'!$E$11:$F$2010,2,FALSE)),"")</f>
        <v/>
      </c>
      <c r="P814" s="77"/>
      <c r="Q814" s="77"/>
    </row>
    <row r="815" spans="2:17" x14ac:dyDescent="0.25">
      <c r="B815" s="186">
        <f t="shared" si="22"/>
        <v>805</v>
      </c>
      <c r="C815" s="183" t="str">
        <f t="array" ref="C815">IF(OR('C. Consumer Service Detail'!$D815="",'C. Consumer Service Detail'!$E815=""),"",INDEX('B. Consumer Budget'!$E$11:$E$2010,MATCH(1,IF('B. Consumer Budget'!$C$11:$C$2010='C. Consumer Service Detail'!$D815,IF('B. Consumer Budget'!$D$11:$D$2010='C. Consumer Service Detail'!$E815,1)),0)))</f>
        <v/>
      </c>
      <c r="D815" s="170"/>
      <c r="E815" s="81"/>
      <c r="F815" s="101"/>
      <c r="G815" s="199"/>
      <c r="H815" s="175" t="str">
        <f>IF('C. Consumer Service Detail'!$F815="","",IF('C. Consumer Service Detail'!$F815="",VLOOKUP('C. Consumer Service Detail'!$F815,'Table of Current Services'!$B$7:$F$36,'Table of Current Services'!$E$5,FALSE),VLOOKUP('C. Consumer Service Detail'!$F815,'Table of Current Services'!$B$7:$F$36,'Table of Current Services'!$D$5,FALSE)))</f>
        <v/>
      </c>
      <c r="I815" s="157"/>
      <c r="J815" s="146" t="str">
        <f t="shared" si="21"/>
        <v/>
      </c>
      <c r="K815" s="138" t="str">
        <f>IF('C. Consumer Service Detail'!$F815="","",IF('C. Consumer Service Detail'!$F815="",VLOOKUP('C. Consumer Service Detail'!$F815,'Table of Current Services'!$B$7:$F$36,'Table of Current Services'!$E$5,FALSE),VLOOKUP('C. Consumer Service Detail'!$F815,'Table of Current Services'!$B$7:$F$36,'Table of Current Services'!$E$5,FALSE)))</f>
        <v/>
      </c>
      <c r="L815" s="130" t="str">
        <f>IF('C. Consumer Service Detail'!$F815="","",IF(VLOOKUP('C. Consumer Service Detail'!$F815,'Table of Current Services'!$B$7:$F$36,'Table of Current Services'!$F$5,)="cost","Yes","No"))</f>
        <v/>
      </c>
      <c r="M815" s="130" t="str">
        <f>IFERROR(IF('C. Consumer Service Detail'!$K815="No Match","No",VLOOKUP('C. Consumer Service Detail'!$C815,'B. Consumer Budget'!$E$11:$F$2010,2,FALSE)),"")</f>
        <v/>
      </c>
      <c r="P815" s="77"/>
      <c r="Q815" s="77"/>
    </row>
    <row r="816" spans="2:17" x14ac:dyDescent="0.25">
      <c r="B816" s="186">
        <f t="shared" si="22"/>
        <v>806</v>
      </c>
      <c r="C816" s="183" t="str">
        <f t="array" ref="C816">IF(OR('C. Consumer Service Detail'!$D816="",'C. Consumer Service Detail'!$E816=""),"",INDEX('B. Consumer Budget'!$E$11:$E$2010,MATCH(1,IF('B. Consumer Budget'!$C$11:$C$2010='C. Consumer Service Detail'!$D816,IF('B. Consumer Budget'!$D$11:$D$2010='C. Consumer Service Detail'!$E816,1)),0)))</f>
        <v/>
      </c>
      <c r="D816" s="171"/>
      <c r="E816" s="79"/>
      <c r="F816" s="100"/>
      <c r="G816" s="198"/>
      <c r="H816" s="175" t="str">
        <f>IF('C. Consumer Service Detail'!$F816="","",IF('C. Consumer Service Detail'!$F816="",VLOOKUP('C. Consumer Service Detail'!$F816,'Table of Current Services'!$B$7:$F$36,'Table of Current Services'!$E$5,FALSE),VLOOKUP('C. Consumer Service Detail'!$F816,'Table of Current Services'!$B$7:$F$36,'Table of Current Services'!$D$5,FALSE)))</f>
        <v/>
      </c>
      <c r="I816" s="156"/>
      <c r="J816" s="146" t="str">
        <f t="shared" si="21"/>
        <v/>
      </c>
      <c r="K816" s="138" t="str">
        <f>IF('C. Consumer Service Detail'!$F816="","",IF('C. Consumer Service Detail'!$F816="",VLOOKUP('C. Consumer Service Detail'!$F816,'Table of Current Services'!$B$7:$F$36,'Table of Current Services'!$E$5,FALSE),VLOOKUP('C. Consumer Service Detail'!$F816,'Table of Current Services'!$B$7:$F$36,'Table of Current Services'!$E$5,FALSE)))</f>
        <v/>
      </c>
      <c r="L816" s="130" t="str">
        <f>IF('C. Consumer Service Detail'!$F816="","",IF(VLOOKUP('C. Consumer Service Detail'!$F816,'Table of Current Services'!$B$7:$F$36,'Table of Current Services'!$F$5,)="cost","Yes","No"))</f>
        <v/>
      </c>
      <c r="M816" s="130" t="str">
        <f>IFERROR(IF('C. Consumer Service Detail'!$K816="No Match","No",VLOOKUP('C. Consumer Service Detail'!$C816,'B. Consumer Budget'!$E$11:$F$2010,2,FALSE)),"")</f>
        <v/>
      </c>
      <c r="P816" s="77"/>
      <c r="Q816" s="77"/>
    </row>
    <row r="817" spans="2:17" x14ac:dyDescent="0.25">
      <c r="B817" s="186">
        <f t="shared" si="22"/>
        <v>807</v>
      </c>
      <c r="C817" s="183" t="str">
        <f t="array" ref="C817">IF(OR('C. Consumer Service Detail'!$D817="",'C. Consumer Service Detail'!$E817=""),"",INDEX('B. Consumer Budget'!$E$11:$E$2010,MATCH(1,IF('B. Consumer Budget'!$C$11:$C$2010='C. Consumer Service Detail'!$D817,IF('B. Consumer Budget'!$D$11:$D$2010='C. Consumer Service Detail'!$E817,1)),0)))</f>
        <v/>
      </c>
      <c r="D817" s="170"/>
      <c r="E817" s="81"/>
      <c r="F817" s="101"/>
      <c r="G817" s="199"/>
      <c r="H817" s="175" t="str">
        <f>IF('C. Consumer Service Detail'!$F817="","",IF('C. Consumer Service Detail'!$F817="",VLOOKUP('C. Consumer Service Detail'!$F817,'Table of Current Services'!$B$7:$F$36,'Table of Current Services'!$E$5,FALSE),VLOOKUP('C. Consumer Service Detail'!$F817,'Table of Current Services'!$B$7:$F$36,'Table of Current Services'!$D$5,FALSE)))</f>
        <v/>
      </c>
      <c r="I817" s="157"/>
      <c r="J817" s="146" t="str">
        <f t="shared" si="21"/>
        <v/>
      </c>
      <c r="K817" s="138" t="str">
        <f>IF('C. Consumer Service Detail'!$F817="","",IF('C. Consumer Service Detail'!$F817="",VLOOKUP('C. Consumer Service Detail'!$F817,'Table of Current Services'!$B$7:$F$36,'Table of Current Services'!$E$5,FALSE),VLOOKUP('C. Consumer Service Detail'!$F817,'Table of Current Services'!$B$7:$F$36,'Table of Current Services'!$E$5,FALSE)))</f>
        <v/>
      </c>
      <c r="L817" s="130" t="str">
        <f>IF('C. Consumer Service Detail'!$F817="","",IF(VLOOKUP('C. Consumer Service Detail'!$F817,'Table of Current Services'!$B$7:$F$36,'Table of Current Services'!$F$5,)="cost","Yes","No"))</f>
        <v/>
      </c>
      <c r="M817" s="130" t="str">
        <f>IFERROR(IF('C. Consumer Service Detail'!$K817="No Match","No",VLOOKUP('C. Consumer Service Detail'!$C817,'B. Consumer Budget'!$E$11:$F$2010,2,FALSE)),"")</f>
        <v/>
      </c>
      <c r="P817" s="77"/>
      <c r="Q817" s="77"/>
    </row>
    <row r="818" spans="2:17" x14ac:dyDescent="0.25">
      <c r="B818" s="186">
        <f t="shared" si="22"/>
        <v>808</v>
      </c>
      <c r="C818" s="183" t="str">
        <f t="array" ref="C818">IF(OR('C. Consumer Service Detail'!$D818="",'C. Consumer Service Detail'!$E818=""),"",INDEX('B. Consumer Budget'!$E$11:$E$2010,MATCH(1,IF('B. Consumer Budget'!$C$11:$C$2010='C. Consumer Service Detail'!$D818,IF('B. Consumer Budget'!$D$11:$D$2010='C. Consumer Service Detail'!$E818,1)),0)))</f>
        <v/>
      </c>
      <c r="D818" s="171"/>
      <c r="E818" s="79"/>
      <c r="F818" s="100"/>
      <c r="G818" s="198"/>
      <c r="H818" s="175" t="str">
        <f>IF('C. Consumer Service Detail'!$F818="","",IF('C. Consumer Service Detail'!$F818="",VLOOKUP('C. Consumer Service Detail'!$F818,'Table of Current Services'!$B$7:$F$36,'Table of Current Services'!$E$5,FALSE),VLOOKUP('C. Consumer Service Detail'!$F818,'Table of Current Services'!$B$7:$F$36,'Table of Current Services'!$D$5,FALSE)))</f>
        <v/>
      </c>
      <c r="I818" s="156"/>
      <c r="J818" s="146" t="str">
        <f t="shared" si="21"/>
        <v/>
      </c>
      <c r="K818" s="138" t="str">
        <f>IF('C. Consumer Service Detail'!$F818="","",IF('C. Consumer Service Detail'!$F818="",VLOOKUP('C. Consumer Service Detail'!$F818,'Table of Current Services'!$B$7:$F$36,'Table of Current Services'!$E$5,FALSE),VLOOKUP('C. Consumer Service Detail'!$F818,'Table of Current Services'!$B$7:$F$36,'Table of Current Services'!$E$5,FALSE)))</f>
        <v/>
      </c>
      <c r="L818" s="130" t="str">
        <f>IF('C. Consumer Service Detail'!$F818="","",IF(VLOOKUP('C. Consumer Service Detail'!$F818,'Table of Current Services'!$B$7:$F$36,'Table of Current Services'!$F$5,)="cost","Yes","No"))</f>
        <v/>
      </c>
      <c r="M818" s="130" t="str">
        <f>IFERROR(IF('C. Consumer Service Detail'!$K818="No Match","No",VLOOKUP('C. Consumer Service Detail'!$C818,'B. Consumer Budget'!$E$11:$F$2010,2,FALSE)),"")</f>
        <v/>
      </c>
      <c r="P818" s="77"/>
      <c r="Q818" s="77"/>
    </row>
    <row r="819" spans="2:17" x14ac:dyDescent="0.25">
      <c r="B819" s="186">
        <f t="shared" si="22"/>
        <v>809</v>
      </c>
      <c r="C819" s="183" t="str">
        <f t="array" ref="C819">IF(OR('C. Consumer Service Detail'!$D819="",'C. Consumer Service Detail'!$E819=""),"",INDEX('B. Consumer Budget'!$E$11:$E$2010,MATCH(1,IF('B. Consumer Budget'!$C$11:$C$2010='C. Consumer Service Detail'!$D819,IF('B. Consumer Budget'!$D$11:$D$2010='C. Consumer Service Detail'!$E819,1)),0)))</f>
        <v/>
      </c>
      <c r="D819" s="170"/>
      <c r="E819" s="81"/>
      <c r="F819" s="101"/>
      <c r="G819" s="199"/>
      <c r="H819" s="175" t="str">
        <f>IF('C. Consumer Service Detail'!$F819="","",IF('C. Consumer Service Detail'!$F819="",VLOOKUP('C. Consumer Service Detail'!$F819,'Table of Current Services'!$B$7:$F$36,'Table of Current Services'!$E$5,FALSE),VLOOKUP('C. Consumer Service Detail'!$F819,'Table of Current Services'!$B$7:$F$36,'Table of Current Services'!$D$5,FALSE)))</f>
        <v/>
      </c>
      <c r="I819" s="157"/>
      <c r="J819" s="146" t="str">
        <f t="shared" si="21"/>
        <v/>
      </c>
      <c r="K819" s="138" t="str">
        <f>IF('C. Consumer Service Detail'!$F819="","",IF('C. Consumer Service Detail'!$F819="",VLOOKUP('C. Consumer Service Detail'!$F819,'Table of Current Services'!$B$7:$F$36,'Table of Current Services'!$E$5,FALSE),VLOOKUP('C. Consumer Service Detail'!$F819,'Table of Current Services'!$B$7:$F$36,'Table of Current Services'!$E$5,FALSE)))</f>
        <v/>
      </c>
      <c r="L819" s="130" t="str">
        <f>IF('C. Consumer Service Detail'!$F819="","",IF(VLOOKUP('C. Consumer Service Detail'!$F819,'Table of Current Services'!$B$7:$F$36,'Table of Current Services'!$F$5,)="cost","Yes","No"))</f>
        <v/>
      </c>
      <c r="M819" s="130" t="str">
        <f>IFERROR(IF('C. Consumer Service Detail'!$K819="No Match","No",VLOOKUP('C. Consumer Service Detail'!$C819,'B. Consumer Budget'!$E$11:$F$2010,2,FALSE)),"")</f>
        <v/>
      </c>
      <c r="P819" s="77"/>
      <c r="Q819" s="77"/>
    </row>
    <row r="820" spans="2:17" x14ac:dyDescent="0.25">
      <c r="B820" s="186">
        <f t="shared" si="22"/>
        <v>810</v>
      </c>
      <c r="C820" s="183" t="str">
        <f t="array" ref="C820">IF(OR('C. Consumer Service Detail'!$D820="",'C. Consumer Service Detail'!$E820=""),"",INDEX('B. Consumer Budget'!$E$11:$E$2010,MATCH(1,IF('B. Consumer Budget'!$C$11:$C$2010='C. Consumer Service Detail'!$D820,IF('B. Consumer Budget'!$D$11:$D$2010='C. Consumer Service Detail'!$E820,1)),0)))</f>
        <v/>
      </c>
      <c r="D820" s="171"/>
      <c r="E820" s="79"/>
      <c r="F820" s="100"/>
      <c r="G820" s="198"/>
      <c r="H820" s="175" t="str">
        <f>IF('C. Consumer Service Detail'!$F820="","",IF('C. Consumer Service Detail'!$F820="",VLOOKUP('C. Consumer Service Detail'!$F820,'Table of Current Services'!$B$7:$F$36,'Table of Current Services'!$E$5,FALSE),VLOOKUP('C. Consumer Service Detail'!$F820,'Table of Current Services'!$B$7:$F$36,'Table of Current Services'!$D$5,FALSE)))</f>
        <v/>
      </c>
      <c r="I820" s="156"/>
      <c r="J820" s="146" t="str">
        <f t="shared" si="21"/>
        <v/>
      </c>
      <c r="K820" s="138" t="str">
        <f>IF('C. Consumer Service Detail'!$F820="","",IF('C. Consumer Service Detail'!$F820="",VLOOKUP('C. Consumer Service Detail'!$F820,'Table of Current Services'!$B$7:$F$36,'Table of Current Services'!$E$5,FALSE),VLOOKUP('C. Consumer Service Detail'!$F820,'Table of Current Services'!$B$7:$F$36,'Table of Current Services'!$E$5,FALSE)))</f>
        <v/>
      </c>
      <c r="L820" s="130" t="str">
        <f>IF('C. Consumer Service Detail'!$F820="","",IF(VLOOKUP('C. Consumer Service Detail'!$F820,'Table of Current Services'!$B$7:$F$36,'Table of Current Services'!$F$5,)="cost","Yes","No"))</f>
        <v/>
      </c>
      <c r="M820" s="130" t="str">
        <f>IFERROR(IF('C. Consumer Service Detail'!$K820="No Match","No",VLOOKUP('C. Consumer Service Detail'!$C820,'B. Consumer Budget'!$E$11:$F$2010,2,FALSE)),"")</f>
        <v/>
      </c>
      <c r="P820" s="77"/>
      <c r="Q820" s="77"/>
    </row>
    <row r="821" spans="2:17" x14ac:dyDescent="0.25">
      <c r="B821" s="186">
        <f t="shared" si="22"/>
        <v>811</v>
      </c>
      <c r="C821" s="183" t="str">
        <f t="array" ref="C821">IF(OR('C. Consumer Service Detail'!$D821="",'C. Consumer Service Detail'!$E821=""),"",INDEX('B. Consumer Budget'!$E$11:$E$2010,MATCH(1,IF('B. Consumer Budget'!$C$11:$C$2010='C. Consumer Service Detail'!$D821,IF('B. Consumer Budget'!$D$11:$D$2010='C. Consumer Service Detail'!$E821,1)),0)))</f>
        <v/>
      </c>
      <c r="D821" s="170"/>
      <c r="E821" s="81"/>
      <c r="F821" s="101"/>
      <c r="G821" s="199"/>
      <c r="H821" s="175" t="str">
        <f>IF('C. Consumer Service Detail'!$F821="","",IF('C. Consumer Service Detail'!$F821="",VLOOKUP('C. Consumer Service Detail'!$F821,'Table of Current Services'!$B$7:$F$36,'Table of Current Services'!$E$5,FALSE),VLOOKUP('C. Consumer Service Detail'!$F821,'Table of Current Services'!$B$7:$F$36,'Table of Current Services'!$D$5,FALSE)))</f>
        <v/>
      </c>
      <c r="I821" s="157"/>
      <c r="J821" s="146" t="str">
        <f t="shared" si="21"/>
        <v/>
      </c>
      <c r="K821" s="138" t="str">
        <f>IF('C. Consumer Service Detail'!$F821="","",IF('C. Consumer Service Detail'!$F821="",VLOOKUP('C. Consumer Service Detail'!$F821,'Table of Current Services'!$B$7:$F$36,'Table of Current Services'!$E$5,FALSE),VLOOKUP('C. Consumer Service Detail'!$F821,'Table of Current Services'!$B$7:$F$36,'Table of Current Services'!$E$5,FALSE)))</f>
        <v/>
      </c>
      <c r="L821" s="130" t="str">
        <f>IF('C. Consumer Service Detail'!$F821="","",IF(VLOOKUP('C. Consumer Service Detail'!$F821,'Table of Current Services'!$B$7:$F$36,'Table of Current Services'!$F$5,)="cost","Yes","No"))</f>
        <v/>
      </c>
      <c r="M821" s="130" t="str">
        <f>IFERROR(IF('C. Consumer Service Detail'!$K821="No Match","No",VLOOKUP('C. Consumer Service Detail'!$C821,'B. Consumer Budget'!$E$11:$F$2010,2,FALSE)),"")</f>
        <v/>
      </c>
      <c r="P821" s="77"/>
      <c r="Q821" s="77"/>
    </row>
    <row r="822" spans="2:17" x14ac:dyDescent="0.25">
      <c r="B822" s="186">
        <f t="shared" si="22"/>
        <v>812</v>
      </c>
      <c r="C822" s="183" t="str">
        <f t="array" ref="C822">IF(OR('C. Consumer Service Detail'!$D822="",'C. Consumer Service Detail'!$E822=""),"",INDEX('B. Consumer Budget'!$E$11:$E$2010,MATCH(1,IF('B. Consumer Budget'!$C$11:$C$2010='C. Consumer Service Detail'!$D822,IF('B. Consumer Budget'!$D$11:$D$2010='C. Consumer Service Detail'!$E822,1)),0)))</f>
        <v/>
      </c>
      <c r="D822" s="171"/>
      <c r="E822" s="79"/>
      <c r="F822" s="100"/>
      <c r="G822" s="198"/>
      <c r="H822" s="175" t="str">
        <f>IF('C. Consumer Service Detail'!$F822="","",IF('C. Consumer Service Detail'!$F822="",VLOOKUP('C. Consumer Service Detail'!$F822,'Table of Current Services'!$B$7:$F$36,'Table of Current Services'!$E$5,FALSE),VLOOKUP('C. Consumer Service Detail'!$F822,'Table of Current Services'!$B$7:$F$36,'Table of Current Services'!$D$5,FALSE)))</f>
        <v/>
      </c>
      <c r="I822" s="156"/>
      <c r="J822" s="146" t="str">
        <f t="shared" si="21"/>
        <v/>
      </c>
      <c r="K822" s="138" t="str">
        <f>IF('C. Consumer Service Detail'!$F822="","",IF('C. Consumer Service Detail'!$F822="",VLOOKUP('C. Consumer Service Detail'!$F822,'Table of Current Services'!$B$7:$F$36,'Table of Current Services'!$E$5,FALSE),VLOOKUP('C. Consumer Service Detail'!$F822,'Table of Current Services'!$B$7:$F$36,'Table of Current Services'!$E$5,FALSE)))</f>
        <v/>
      </c>
      <c r="L822" s="130" t="str">
        <f>IF('C. Consumer Service Detail'!$F822="","",IF(VLOOKUP('C. Consumer Service Detail'!$F822,'Table of Current Services'!$B$7:$F$36,'Table of Current Services'!$F$5,)="cost","Yes","No"))</f>
        <v/>
      </c>
      <c r="M822" s="130" t="str">
        <f>IFERROR(IF('C. Consumer Service Detail'!$K822="No Match","No",VLOOKUP('C. Consumer Service Detail'!$C822,'B. Consumer Budget'!$E$11:$F$2010,2,FALSE)),"")</f>
        <v/>
      </c>
      <c r="P822" s="77"/>
      <c r="Q822" s="77"/>
    </row>
    <row r="823" spans="2:17" x14ac:dyDescent="0.25">
      <c r="B823" s="186">
        <f t="shared" si="22"/>
        <v>813</v>
      </c>
      <c r="C823" s="183" t="str">
        <f t="array" ref="C823">IF(OR('C. Consumer Service Detail'!$D823="",'C. Consumer Service Detail'!$E823=""),"",INDEX('B. Consumer Budget'!$E$11:$E$2010,MATCH(1,IF('B. Consumer Budget'!$C$11:$C$2010='C. Consumer Service Detail'!$D823,IF('B. Consumer Budget'!$D$11:$D$2010='C. Consumer Service Detail'!$E823,1)),0)))</f>
        <v/>
      </c>
      <c r="D823" s="170"/>
      <c r="E823" s="81"/>
      <c r="F823" s="101"/>
      <c r="G823" s="199"/>
      <c r="H823" s="175" t="str">
        <f>IF('C. Consumer Service Detail'!$F823="","",IF('C. Consumer Service Detail'!$F823="",VLOOKUP('C. Consumer Service Detail'!$F823,'Table of Current Services'!$B$7:$F$36,'Table of Current Services'!$E$5,FALSE),VLOOKUP('C. Consumer Service Detail'!$F823,'Table of Current Services'!$B$7:$F$36,'Table of Current Services'!$D$5,FALSE)))</f>
        <v/>
      </c>
      <c r="I823" s="157"/>
      <c r="J823" s="146" t="str">
        <f t="shared" si="21"/>
        <v/>
      </c>
      <c r="K823" s="138" t="str">
        <f>IF('C. Consumer Service Detail'!$F823="","",IF('C. Consumer Service Detail'!$F823="",VLOOKUP('C. Consumer Service Detail'!$F823,'Table of Current Services'!$B$7:$F$36,'Table of Current Services'!$E$5,FALSE),VLOOKUP('C. Consumer Service Detail'!$F823,'Table of Current Services'!$B$7:$F$36,'Table of Current Services'!$E$5,FALSE)))</f>
        <v/>
      </c>
      <c r="L823" s="130" t="str">
        <f>IF('C. Consumer Service Detail'!$F823="","",IF(VLOOKUP('C. Consumer Service Detail'!$F823,'Table of Current Services'!$B$7:$F$36,'Table of Current Services'!$F$5,)="cost","Yes","No"))</f>
        <v/>
      </c>
      <c r="M823" s="130" t="str">
        <f>IFERROR(IF('C. Consumer Service Detail'!$K823="No Match","No",VLOOKUP('C. Consumer Service Detail'!$C823,'B. Consumer Budget'!$E$11:$F$2010,2,FALSE)),"")</f>
        <v/>
      </c>
      <c r="P823" s="77"/>
      <c r="Q823" s="77"/>
    </row>
    <row r="824" spans="2:17" x14ac:dyDescent="0.25">
      <c r="B824" s="186">
        <f t="shared" si="22"/>
        <v>814</v>
      </c>
      <c r="C824" s="183" t="str">
        <f t="array" ref="C824">IF(OR('C. Consumer Service Detail'!$D824="",'C. Consumer Service Detail'!$E824=""),"",INDEX('B. Consumer Budget'!$E$11:$E$2010,MATCH(1,IF('B. Consumer Budget'!$C$11:$C$2010='C. Consumer Service Detail'!$D824,IF('B. Consumer Budget'!$D$11:$D$2010='C. Consumer Service Detail'!$E824,1)),0)))</f>
        <v/>
      </c>
      <c r="D824" s="171"/>
      <c r="E824" s="79"/>
      <c r="F824" s="100"/>
      <c r="G824" s="198"/>
      <c r="H824" s="175" t="str">
        <f>IF('C. Consumer Service Detail'!$F824="","",IF('C. Consumer Service Detail'!$F824="",VLOOKUP('C. Consumer Service Detail'!$F824,'Table of Current Services'!$B$7:$F$36,'Table of Current Services'!$E$5,FALSE),VLOOKUP('C. Consumer Service Detail'!$F824,'Table of Current Services'!$B$7:$F$36,'Table of Current Services'!$D$5,FALSE)))</f>
        <v/>
      </c>
      <c r="I824" s="156"/>
      <c r="J824" s="146" t="str">
        <f t="shared" si="21"/>
        <v/>
      </c>
      <c r="K824" s="138" t="str">
        <f>IF('C. Consumer Service Detail'!$F824="","",IF('C. Consumer Service Detail'!$F824="",VLOOKUP('C. Consumer Service Detail'!$F824,'Table of Current Services'!$B$7:$F$36,'Table of Current Services'!$E$5,FALSE),VLOOKUP('C. Consumer Service Detail'!$F824,'Table of Current Services'!$B$7:$F$36,'Table of Current Services'!$E$5,FALSE)))</f>
        <v/>
      </c>
      <c r="L824" s="130" t="str">
        <f>IF('C. Consumer Service Detail'!$F824="","",IF(VLOOKUP('C. Consumer Service Detail'!$F824,'Table of Current Services'!$B$7:$F$36,'Table of Current Services'!$F$5,)="cost","Yes","No"))</f>
        <v/>
      </c>
      <c r="M824" s="130" t="str">
        <f>IFERROR(IF('C. Consumer Service Detail'!$K824="No Match","No",VLOOKUP('C. Consumer Service Detail'!$C824,'B. Consumer Budget'!$E$11:$F$2010,2,FALSE)),"")</f>
        <v/>
      </c>
      <c r="P824" s="77"/>
      <c r="Q824" s="77"/>
    </row>
    <row r="825" spans="2:17" x14ac:dyDescent="0.25">
      <c r="B825" s="186">
        <f t="shared" si="22"/>
        <v>815</v>
      </c>
      <c r="C825" s="183" t="str">
        <f t="array" ref="C825">IF(OR('C. Consumer Service Detail'!$D825="",'C. Consumer Service Detail'!$E825=""),"",INDEX('B. Consumer Budget'!$E$11:$E$2010,MATCH(1,IF('B. Consumer Budget'!$C$11:$C$2010='C. Consumer Service Detail'!$D825,IF('B. Consumer Budget'!$D$11:$D$2010='C. Consumer Service Detail'!$E825,1)),0)))</f>
        <v/>
      </c>
      <c r="D825" s="170"/>
      <c r="E825" s="81"/>
      <c r="F825" s="101"/>
      <c r="G825" s="199"/>
      <c r="H825" s="175" t="str">
        <f>IF('C. Consumer Service Detail'!$F825="","",IF('C. Consumer Service Detail'!$F825="",VLOOKUP('C. Consumer Service Detail'!$F825,'Table of Current Services'!$B$7:$F$36,'Table of Current Services'!$E$5,FALSE),VLOOKUP('C. Consumer Service Detail'!$F825,'Table of Current Services'!$B$7:$F$36,'Table of Current Services'!$D$5,FALSE)))</f>
        <v/>
      </c>
      <c r="I825" s="157"/>
      <c r="J825" s="146" t="str">
        <f t="shared" si="21"/>
        <v/>
      </c>
      <c r="K825" s="138" t="str">
        <f>IF('C. Consumer Service Detail'!$F825="","",IF('C. Consumer Service Detail'!$F825="",VLOOKUP('C. Consumer Service Detail'!$F825,'Table of Current Services'!$B$7:$F$36,'Table of Current Services'!$E$5,FALSE),VLOOKUP('C. Consumer Service Detail'!$F825,'Table of Current Services'!$B$7:$F$36,'Table of Current Services'!$E$5,FALSE)))</f>
        <v/>
      </c>
      <c r="L825" s="130" t="str">
        <f>IF('C. Consumer Service Detail'!$F825="","",IF(VLOOKUP('C. Consumer Service Detail'!$F825,'Table of Current Services'!$B$7:$F$36,'Table of Current Services'!$F$5,)="cost","Yes","No"))</f>
        <v/>
      </c>
      <c r="M825" s="130" t="str">
        <f>IFERROR(IF('C. Consumer Service Detail'!$K825="No Match","No",VLOOKUP('C. Consumer Service Detail'!$C825,'B. Consumer Budget'!$E$11:$F$2010,2,FALSE)),"")</f>
        <v/>
      </c>
      <c r="P825" s="77"/>
      <c r="Q825" s="77"/>
    </row>
    <row r="826" spans="2:17" x14ac:dyDescent="0.25">
      <c r="B826" s="186">
        <f t="shared" si="22"/>
        <v>816</v>
      </c>
      <c r="C826" s="183" t="str">
        <f t="array" ref="C826">IF(OR('C. Consumer Service Detail'!$D826="",'C. Consumer Service Detail'!$E826=""),"",INDEX('B. Consumer Budget'!$E$11:$E$2010,MATCH(1,IF('B. Consumer Budget'!$C$11:$C$2010='C. Consumer Service Detail'!$D826,IF('B. Consumer Budget'!$D$11:$D$2010='C. Consumer Service Detail'!$E826,1)),0)))</f>
        <v/>
      </c>
      <c r="D826" s="171"/>
      <c r="E826" s="79"/>
      <c r="F826" s="100"/>
      <c r="G826" s="198"/>
      <c r="H826" s="175" t="str">
        <f>IF('C. Consumer Service Detail'!$F826="","",IF('C. Consumer Service Detail'!$F826="",VLOOKUP('C. Consumer Service Detail'!$F826,'Table of Current Services'!$B$7:$F$36,'Table of Current Services'!$E$5,FALSE),VLOOKUP('C. Consumer Service Detail'!$F826,'Table of Current Services'!$B$7:$F$36,'Table of Current Services'!$D$5,FALSE)))</f>
        <v/>
      </c>
      <c r="I826" s="156"/>
      <c r="J826" s="146" t="str">
        <f t="shared" si="21"/>
        <v/>
      </c>
      <c r="K826" s="138" t="str">
        <f>IF('C. Consumer Service Detail'!$F826="","",IF('C. Consumer Service Detail'!$F826="",VLOOKUP('C. Consumer Service Detail'!$F826,'Table of Current Services'!$B$7:$F$36,'Table of Current Services'!$E$5,FALSE),VLOOKUP('C. Consumer Service Detail'!$F826,'Table of Current Services'!$B$7:$F$36,'Table of Current Services'!$E$5,FALSE)))</f>
        <v/>
      </c>
      <c r="L826" s="130" t="str">
        <f>IF('C. Consumer Service Detail'!$F826="","",IF(VLOOKUP('C. Consumer Service Detail'!$F826,'Table of Current Services'!$B$7:$F$36,'Table of Current Services'!$F$5,)="cost","Yes","No"))</f>
        <v/>
      </c>
      <c r="M826" s="130" t="str">
        <f>IFERROR(IF('C. Consumer Service Detail'!$K826="No Match","No",VLOOKUP('C. Consumer Service Detail'!$C826,'B. Consumer Budget'!$E$11:$F$2010,2,FALSE)),"")</f>
        <v/>
      </c>
      <c r="P826" s="77"/>
      <c r="Q826" s="77"/>
    </row>
    <row r="827" spans="2:17" x14ac:dyDescent="0.25">
      <c r="B827" s="186">
        <f t="shared" si="22"/>
        <v>817</v>
      </c>
      <c r="C827" s="183" t="str">
        <f t="array" ref="C827">IF(OR('C. Consumer Service Detail'!$D827="",'C. Consumer Service Detail'!$E827=""),"",INDEX('B. Consumer Budget'!$E$11:$E$2010,MATCH(1,IF('B. Consumer Budget'!$C$11:$C$2010='C. Consumer Service Detail'!$D827,IF('B. Consumer Budget'!$D$11:$D$2010='C. Consumer Service Detail'!$E827,1)),0)))</f>
        <v/>
      </c>
      <c r="D827" s="170"/>
      <c r="E827" s="81"/>
      <c r="F827" s="101"/>
      <c r="G827" s="199"/>
      <c r="H827" s="175" t="str">
        <f>IF('C. Consumer Service Detail'!$F827="","",IF('C. Consumer Service Detail'!$F827="",VLOOKUP('C. Consumer Service Detail'!$F827,'Table of Current Services'!$B$7:$F$36,'Table of Current Services'!$E$5,FALSE),VLOOKUP('C. Consumer Service Detail'!$F827,'Table of Current Services'!$B$7:$F$36,'Table of Current Services'!$D$5,FALSE)))</f>
        <v/>
      </c>
      <c r="I827" s="157"/>
      <c r="J827" s="146" t="str">
        <f t="shared" si="21"/>
        <v/>
      </c>
      <c r="K827" s="138" t="str">
        <f>IF('C. Consumer Service Detail'!$F827="","",IF('C. Consumer Service Detail'!$F827="",VLOOKUP('C. Consumer Service Detail'!$F827,'Table of Current Services'!$B$7:$F$36,'Table of Current Services'!$E$5,FALSE),VLOOKUP('C. Consumer Service Detail'!$F827,'Table of Current Services'!$B$7:$F$36,'Table of Current Services'!$E$5,FALSE)))</f>
        <v/>
      </c>
      <c r="L827" s="130" t="str">
        <f>IF('C. Consumer Service Detail'!$F827="","",IF(VLOOKUP('C. Consumer Service Detail'!$F827,'Table of Current Services'!$B$7:$F$36,'Table of Current Services'!$F$5,)="cost","Yes","No"))</f>
        <v/>
      </c>
      <c r="M827" s="130" t="str">
        <f>IFERROR(IF('C. Consumer Service Detail'!$K827="No Match","No",VLOOKUP('C. Consumer Service Detail'!$C827,'B. Consumer Budget'!$E$11:$F$2010,2,FALSE)),"")</f>
        <v/>
      </c>
      <c r="P827" s="77"/>
      <c r="Q827" s="77"/>
    </row>
    <row r="828" spans="2:17" x14ac:dyDescent="0.25">
      <c r="B828" s="186">
        <f t="shared" si="22"/>
        <v>818</v>
      </c>
      <c r="C828" s="183" t="str">
        <f t="array" ref="C828">IF(OR('C. Consumer Service Detail'!$D828="",'C. Consumer Service Detail'!$E828=""),"",INDEX('B. Consumer Budget'!$E$11:$E$2010,MATCH(1,IF('B. Consumer Budget'!$C$11:$C$2010='C. Consumer Service Detail'!$D828,IF('B. Consumer Budget'!$D$11:$D$2010='C. Consumer Service Detail'!$E828,1)),0)))</f>
        <v/>
      </c>
      <c r="D828" s="171"/>
      <c r="E828" s="79"/>
      <c r="F828" s="100"/>
      <c r="G828" s="198"/>
      <c r="H828" s="175" t="str">
        <f>IF('C. Consumer Service Detail'!$F828="","",IF('C. Consumer Service Detail'!$F828="",VLOOKUP('C. Consumer Service Detail'!$F828,'Table of Current Services'!$B$7:$F$36,'Table of Current Services'!$E$5,FALSE),VLOOKUP('C. Consumer Service Detail'!$F828,'Table of Current Services'!$B$7:$F$36,'Table of Current Services'!$D$5,FALSE)))</f>
        <v/>
      </c>
      <c r="I828" s="156"/>
      <c r="J828" s="146" t="str">
        <f t="shared" si="21"/>
        <v/>
      </c>
      <c r="K828" s="138" t="str">
        <f>IF('C. Consumer Service Detail'!$F828="","",IF('C. Consumer Service Detail'!$F828="",VLOOKUP('C. Consumer Service Detail'!$F828,'Table of Current Services'!$B$7:$F$36,'Table of Current Services'!$E$5,FALSE),VLOOKUP('C. Consumer Service Detail'!$F828,'Table of Current Services'!$B$7:$F$36,'Table of Current Services'!$E$5,FALSE)))</f>
        <v/>
      </c>
      <c r="L828" s="130" t="str">
        <f>IF('C. Consumer Service Detail'!$F828="","",IF(VLOOKUP('C. Consumer Service Detail'!$F828,'Table of Current Services'!$B$7:$F$36,'Table of Current Services'!$F$5,)="cost","Yes","No"))</f>
        <v/>
      </c>
      <c r="M828" s="130" t="str">
        <f>IFERROR(IF('C. Consumer Service Detail'!$K828="No Match","No",VLOOKUP('C. Consumer Service Detail'!$C828,'B. Consumer Budget'!$E$11:$F$2010,2,FALSE)),"")</f>
        <v/>
      </c>
      <c r="P828" s="77"/>
      <c r="Q828" s="77"/>
    </row>
    <row r="829" spans="2:17" x14ac:dyDescent="0.25">
      <c r="B829" s="186">
        <f t="shared" si="22"/>
        <v>819</v>
      </c>
      <c r="C829" s="183" t="str">
        <f t="array" ref="C829">IF(OR('C. Consumer Service Detail'!$D829="",'C. Consumer Service Detail'!$E829=""),"",INDEX('B. Consumer Budget'!$E$11:$E$2010,MATCH(1,IF('B. Consumer Budget'!$C$11:$C$2010='C. Consumer Service Detail'!$D829,IF('B. Consumer Budget'!$D$11:$D$2010='C. Consumer Service Detail'!$E829,1)),0)))</f>
        <v/>
      </c>
      <c r="D829" s="170"/>
      <c r="E829" s="81"/>
      <c r="F829" s="101"/>
      <c r="G829" s="199"/>
      <c r="H829" s="175" t="str">
        <f>IF('C. Consumer Service Detail'!$F829="","",IF('C. Consumer Service Detail'!$F829="",VLOOKUP('C. Consumer Service Detail'!$F829,'Table of Current Services'!$B$7:$F$36,'Table of Current Services'!$E$5,FALSE),VLOOKUP('C. Consumer Service Detail'!$F829,'Table of Current Services'!$B$7:$F$36,'Table of Current Services'!$D$5,FALSE)))</f>
        <v/>
      </c>
      <c r="I829" s="157"/>
      <c r="J829" s="146" t="str">
        <f t="shared" si="21"/>
        <v/>
      </c>
      <c r="K829" s="138" t="str">
        <f>IF('C. Consumer Service Detail'!$F829="","",IF('C. Consumer Service Detail'!$F829="",VLOOKUP('C. Consumer Service Detail'!$F829,'Table of Current Services'!$B$7:$F$36,'Table of Current Services'!$E$5,FALSE),VLOOKUP('C. Consumer Service Detail'!$F829,'Table of Current Services'!$B$7:$F$36,'Table of Current Services'!$E$5,FALSE)))</f>
        <v/>
      </c>
      <c r="L829" s="130" t="str">
        <f>IF('C. Consumer Service Detail'!$F829="","",IF(VLOOKUP('C. Consumer Service Detail'!$F829,'Table of Current Services'!$B$7:$F$36,'Table of Current Services'!$F$5,)="cost","Yes","No"))</f>
        <v/>
      </c>
      <c r="M829" s="130" t="str">
        <f>IFERROR(IF('C. Consumer Service Detail'!$K829="No Match","No",VLOOKUP('C. Consumer Service Detail'!$C829,'B. Consumer Budget'!$E$11:$F$2010,2,FALSE)),"")</f>
        <v/>
      </c>
      <c r="P829" s="77"/>
      <c r="Q829" s="77"/>
    </row>
    <row r="830" spans="2:17" x14ac:dyDescent="0.25">
      <c r="B830" s="186">
        <f t="shared" si="22"/>
        <v>820</v>
      </c>
      <c r="C830" s="183" t="str">
        <f t="array" ref="C830">IF(OR('C. Consumer Service Detail'!$D830="",'C. Consumer Service Detail'!$E830=""),"",INDEX('B. Consumer Budget'!$E$11:$E$2010,MATCH(1,IF('B. Consumer Budget'!$C$11:$C$2010='C. Consumer Service Detail'!$D830,IF('B. Consumer Budget'!$D$11:$D$2010='C. Consumer Service Detail'!$E830,1)),0)))</f>
        <v/>
      </c>
      <c r="D830" s="171"/>
      <c r="E830" s="79"/>
      <c r="F830" s="100"/>
      <c r="G830" s="198"/>
      <c r="H830" s="175" t="str">
        <f>IF('C. Consumer Service Detail'!$F830="","",IF('C. Consumer Service Detail'!$F830="",VLOOKUP('C. Consumer Service Detail'!$F830,'Table of Current Services'!$B$7:$F$36,'Table of Current Services'!$E$5,FALSE),VLOOKUP('C. Consumer Service Detail'!$F830,'Table of Current Services'!$B$7:$F$36,'Table of Current Services'!$D$5,FALSE)))</f>
        <v/>
      </c>
      <c r="I830" s="156"/>
      <c r="J830" s="146" t="str">
        <f t="shared" si="21"/>
        <v/>
      </c>
      <c r="K830" s="138" t="str">
        <f>IF('C. Consumer Service Detail'!$F830="","",IF('C. Consumer Service Detail'!$F830="",VLOOKUP('C. Consumer Service Detail'!$F830,'Table of Current Services'!$B$7:$F$36,'Table of Current Services'!$E$5,FALSE),VLOOKUP('C. Consumer Service Detail'!$F830,'Table of Current Services'!$B$7:$F$36,'Table of Current Services'!$E$5,FALSE)))</f>
        <v/>
      </c>
      <c r="L830" s="130" t="str">
        <f>IF('C. Consumer Service Detail'!$F830="","",IF(VLOOKUP('C. Consumer Service Detail'!$F830,'Table of Current Services'!$B$7:$F$36,'Table of Current Services'!$F$5,)="cost","Yes","No"))</f>
        <v/>
      </c>
      <c r="M830" s="130" t="str">
        <f>IFERROR(IF('C. Consumer Service Detail'!$K830="No Match","No",VLOOKUP('C. Consumer Service Detail'!$C830,'B. Consumer Budget'!$E$11:$F$2010,2,FALSE)),"")</f>
        <v/>
      </c>
      <c r="P830" s="77"/>
      <c r="Q830" s="77"/>
    </row>
    <row r="831" spans="2:17" x14ac:dyDescent="0.25">
      <c r="B831" s="186">
        <f t="shared" si="22"/>
        <v>821</v>
      </c>
      <c r="C831" s="183" t="str">
        <f t="array" ref="C831">IF(OR('C. Consumer Service Detail'!$D831="",'C. Consumer Service Detail'!$E831=""),"",INDEX('B. Consumer Budget'!$E$11:$E$2010,MATCH(1,IF('B. Consumer Budget'!$C$11:$C$2010='C. Consumer Service Detail'!$D831,IF('B. Consumer Budget'!$D$11:$D$2010='C. Consumer Service Detail'!$E831,1)),0)))</f>
        <v/>
      </c>
      <c r="D831" s="170"/>
      <c r="E831" s="81"/>
      <c r="F831" s="101"/>
      <c r="G831" s="199"/>
      <c r="H831" s="175" t="str">
        <f>IF('C. Consumer Service Detail'!$F831="","",IF('C. Consumer Service Detail'!$F831="",VLOOKUP('C. Consumer Service Detail'!$F831,'Table of Current Services'!$B$7:$F$36,'Table of Current Services'!$E$5,FALSE),VLOOKUP('C. Consumer Service Detail'!$F831,'Table of Current Services'!$B$7:$F$36,'Table of Current Services'!$D$5,FALSE)))</f>
        <v/>
      </c>
      <c r="I831" s="157"/>
      <c r="J831" s="146" t="str">
        <f t="shared" si="21"/>
        <v/>
      </c>
      <c r="K831" s="138" t="str">
        <f>IF('C. Consumer Service Detail'!$F831="","",IF('C. Consumer Service Detail'!$F831="",VLOOKUP('C. Consumer Service Detail'!$F831,'Table of Current Services'!$B$7:$F$36,'Table of Current Services'!$E$5,FALSE),VLOOKUP('C. Consumer Service Detail'!$F831,'Table of Current Services'!$B$7:$F$36,'Table of Current Services'!$E$5,FALSE)))</f>
        <v/>
      </c>
      <c r="L831" s="130" t="str">
        <f>IF('C. Consumer Service Detail'!$F831="","",IF(VLOOKUP('C. Consumer Service Detail'!$F831,'Table of Current Services'!$B$7:$F$36,'Table of Current Services'!$F$5,)="cost","Yes","No"))</f>
        <v/>
      </c>
      <c r="M831" s="130" t="str">
        <f>IFERROR(IF('C. Consumer Service Detail'!$K831="No Match","No",VLOOKUP('C. Consumer Service Detail'!$C831,'B. Consumer Budget'!$E$11:$F$2010,2,FALSE)),"")</f>
        <v/>
      </c>
      <c r="P831" s="77"/>
      <c r="Q831" s="77"/>
    </row>
    <row r="832" spans="2:17" x14ac:dyDescent="0.25">
      <c r="B832" s="186">
        <f t="shared" si="22"/>
        <v>822</v>
      </c>
      <c r="C832" s="183" t="str">
        <f t="array" ref="C832">IF(OR('C. Consumer Service Detail'!$D832="",'C. Consumer Service Detail'!$E832=""),"",INDEX('B. Consumer Budget'!$E$11:$E$2010,MATCH(1,IF('B. Consumer Budget'!$C$11:$C$2010='C. Consumer Service Detail'!$D832,IF('B. Consumer Budget'!$D$11:$D$2010='C. Consumer Service Detail'!$E832,1)),0)))</f>
        <v/>
      </c>
      <c r="D832" s="171"/>
      <c r="E832" s="79"/>
      <c r="F832" s="100"/>
      <c r="G832" s="198"/>
      <c r="H832" s="175" t="str">
        <f>IF('C. Consumer Service Detail'!$F832="","",IF('C. Consumer Service Detail'!$F832="",VLOOKUP('C. Consumer Service Detail'!$F832,'Table of Current Services'!$B$7:$F$36,'Table of Current Services'!$E$5,FALSE),VLOOKUP('C. Consumer Service Detail'!$F832,'Table of Current Services'!$B$7:$F$36,'Table of Current Services'!$D$5,FALSE)))</f>
        <v/>
      </c>
      <c r="I832" s="156"/>
      <c r="J832" s="146" t="str">
        <f t="shared" si="21"/>
        <v/>
      </c>
      <c r="K832" s="138" t="str">
        <f>IF('C. Consumer Service Detail'!$F832="","",IF('C. Consumer Service Detail'!$F832="",VLOOKUP('C. Consumer Service Detail'!$F832,'Table of Current Services'!$B$7:$F$36,'Table of Current Services'!$E$5,FALSE),VLOOKUP('C. Consumer Service Detail'!$F832,'Table of Current Services'!$B$7:$F$36,'Table of Current Services'!$E$5,FALSE)))</f>
        <v/>
      </c>
      <c r="L832" s="130" t="str">
        <f>IF('C. Consumer Service Detail'!$F832="","",IF(VLOOKUP('C. Consumer Service Detail'!$F832,'Table of Current Services'!$B$7:$F$36,'Table of Current Services'!$F$5,)="cost","Yes","No"))</f>
        <v/>
      </c>
      <c r="M832" s="130" t="str">
        <f>IFERROR(IF('C. Consumer Service Detail'!$K832="No Match","No",VLOOKUP('C. Consumer Service Detail'!$C832,'B. Consumer Budget'!$E$11:$F$2010,2,FALSE)),"")</f>
        <v/>
      </c>
      <c r="P832" s="77"/>
      <c r="Q832" s="77"/>
    </row>
    <row r="833" spans="2:17" x14ac:dyDescent="0.25">
      <c r="B833" s="186">
        <f t="shared" si="22"/>
        <v>823</v>
      </c>
      <c r="C833" s="183" t="str">
        <f t="array" ref="C833">IF(OR('C. Consumer Service Detail'!$D833="",'C. Consumer Service Detail'!$E833=""),"",INDEX('B. Consumer Budget'!$E$11:$E$2010,MATCH(1,IF('B. Consumer Budget'!$C$11:$C$2010='C. Consumer Service Detail'!$D833,IF('B. Consumer Budget'!$D$11:$D$2010='C. Consumer Service Detail'!$E833,1)),0)))</f>
        <v/>
      </c>
      <c r="D833" s="170"/>
      <c r="E833" s="81"/>
      <c r="F833" s="101"/>
      <c r="G833" s="199"/>
      <c r="H833" s="175" t="str">
        <f>IF('C. Consumer Service Detail'!$F833="","",IF('C. Consumer Service Detail'!$F833="",VLOOKUP('C. Consumer Service Detail'!$F833,'Table of Current Services'!$B$7:$F$36,'Table of Current Services'!$E$5,FALSE),VLOOKUP('C. Consumer Service Detail'!$F833,'Table of Current Services'!$B$7:$F$36,'Table of Current Services'!$D$5,FALSE)))</f>
        <v/>
      </c>
      <c r="I833" s="157"/>
      <c r="J833" s="146" t="str">
        <f t="shared" si="21"/>
        <v/>
      </c>
      <c r="K833" s="138" t="str">
        <f>IF('C. Consumer Service Detail'!$F833="","",IF('C. Consumer Service Detail'!$F833="",VLOOKUP('C. Consumer Service Detail'!$F833,'Table of Current Services'!$B$7:$F$36,'Table of Current Services'!$E$5,FALSE),VLOOKUP('C. Consumer Service Detail'!$F833,'Table of Current Services'!$B$7:$F$36,'Table of Current Services'!$E$5,FALSE)))</f>
        <v/>
      </c>
      <c r="L833" s="130" t="str">
        <f>IF('C. Consumer Service Detail'!$F833="","",IF(VLOOKUP('C. Consumer Service Detail'!$F833,'Table of Current Services'!$B$7:$F$36,'Table of Current Services'!$F$5,)="cost","Yes","No"))</f>
        <v/>
      </c>
      <c r="M833" s="130" t="str">
        <f>IFERROR(IF('C. Consumer Service Detail'!$K833="No Match","No",VLOOKUP('C. Consumer Service Detail'!$C833,'B. Consumer Budget'!$E$11:$F$2010,2,FALSE)),"")</f>
        <v/>
      </c>
      <c r="P833" s="77"/>
      <c r="Q833" s="77"/>
    </row>
    <row r="834" spans="2:17" x14ac:dyDescent="0.25">
      <c r="B834" s="186">
        <f t="shared" si="22"/>
        <v>824</v>
      </c>
      <c r="C834" s="183" t="str">
        <f t="array" ref="C834">IF(OR('C. Consumer Service Detail'!$D834="",'C. Consumer Service Detail'!$E834=""),"",INDEX('B. Consumer Budget'!$E$11:$E$2010,MATCH(1,IF('B. Consumer Budget'!$C$11:$C$2010='C. Consumer Service Detail'!$D834,IF('B. Consumer Budget'!$D$11:$D$2010='C. Consumer Service Detail'!$E834,1)),0)))</f>
        <v/>
      </c>
      <c r="D834" s="171"/>
      <c r="E834" s="79"/>
      <c r="F834" s="100"/>
      <c r="G834" s="198"/>
      <c r="H834" s="175" t="str">
        <f>IF('C. Consumer Service Detail'!$F834="","",IF('C. Consumer Service Detail'!$F834="",VLOOKUP('C. Consumer Service Detail'!$F834,'Table of Current Services'!$B$7:$F$36,'Table of Current Services'!$E$5,FALSE),VLOOKUP('C. Consumer Service Detail'!$F834,'Table of Current Services'!$B$7:$F$36,'Table of Current Services'!$D$5,FALSE)))</f>
        <v/>
      </c>
      <c r="I834" s="156"/>
      <c r="J834" s="146" t="str">
        <f t="shared" si="21"/>
        <v/>
      </c>
      <c r="K834" s="138" t="str">
        <f>IF('C. Consumer Service Detail'!$F834="","",IF('C. Consumer Service Detail'!$F834="",VLOOKUP('C. Consumer Service Detail'!$F834,'Table of Current Services'!$B$7:$F$36,'Table of Current Services'!$E$5,FALSE),VLOOKUP('C. Consumer Service Detail'!$F834,'Table of Current Services'!$B$7:$F$36,'Table of Current Services'!$E$5,FALSE)))</f>
        <v/>
      </c>
      <c r="L834" s="130" t="str">
        <f>IF('C. Consumer Service Detail'!$F834="","",IF(VLOOKUP('C. Consumer Service Detail'!$F834,'Table of Current Services'!$B$7:$F$36,'Table of Current Services'!$F$5,)="cost","Yes","No"))</f>
        <v/>
      </c>
      <c r="M834" s="130" t="str">
        <f>IFERROR(IF('C. Consumer Service Detail'!$K834="No Match","No",VLOOKUP('C. Consumer Service Detail'!$C834,'B. Consumer Budget'!$E$11:$F$2010,2,FALSE)),"")</f>
        <v/>
      </c>
      <c r="P834" s="77"/>
      <c r="Q834" s="77"/>
    </row>
    <row r="835" spans="2:17" x14ac:dyDescent="0.25">
      <c r="B835" s="186">
        <f t="shared" si="22"/>
        <v>825</v>
      </c>
      <c r="C835" s="183" t="str">
        <f t="array" ref="C835">IF(OR('C. Consumer Service Detail'!$D835="",'C. Consumer Service Detail'!$E835=""),"",INDEX('B. Consumer Budget'!$E$11:$E$2010,MATCH(1,IF('B. Consumer Budget'!$C$11:$C$2010='C. Consumer Service Detail'!$D835,IF('B. Consumer Budget'!$D$11:$D$2010='C. Consumer Service Detail'!$E835,1)),0)))</f>
        <v/>
      </c>
      <c r="D835" s="170"/>
      <c r="E835" s="81"/>
      <c r="F835" s="101"/>
      <c r="G835" s="199"/>
      <c r="H835" s="175" t="str">
        <f>IF('C. Consumer Service Detail'!$F835="","",IF('C. Consumer Service Detail'!$F835="",VLOOKUP('C. Consumer Service Detail'!$F835,'Table of Current Services'!$B$7:$F$36,'Table of Current Services'!$E$5,FALSE),VLOOKUP('C. Consumer Service Detail'!$F835,'Table of Current Services'!$B$7:$F$36,'Table of Current Services'!$D$5,FALSE)))</f>
        <v/>
      </c>
      <c r="I835" s="157"/>
      <c r="J835" s="146" t="str">
        <f t="shared" si="21"/>
        <v/>
      </c>
      <c r="K835" s="138" t="str">
        <f>IF('C. Consumer Service Detail'!$F835="","",IF('C. Consumer Service Detail'!$F835="",VLOOKUP('C. Consumer Service Detail'!$F835,'Table of Current Services'!$B$7:$F$36,'Table of Current Services'!$E$5,FALSE),VLOOKUP('C. Consumer Service Detail'!$F835,'Table of Current Services'!$B$7:$F$36,'Table of Current Services'!$E$5,FALSE)))</f>
        <v/>
      </c>
      <c r="L835" s="130" t="str">
        <f>IF('C. Consumer Service Detail'!$F835="","",IF(VLOOKUP('C. Consumer Service Detail'!$F835,'Table of Current Services'!$B$7:$F$36,'Table of Current Services'!$F$5,)="cost","Yes","No"))</f>
        <v/>
      </c>
      <c r="M835" s="130" t="str">
        <f>IFERROR(IF('C. Consumer Service Detail'!$K835="No Match","No",VLOOKUP('C. Consumer Service Detail'!$C835,'B. Consumer Budget'!$E$11:$F$2010,2,FALSE)),"")</f>
        <v/>
      </c>
      <c r="P835" s="77"/>
      <c r="Q835" s="77"/>
    </row>
    <row r="836" spans="2:17" x14ac:dyDescent="0.25">
      <c r="B836" s="186">
        <f t="shared" si="22"/>
        <v>826</v>
      </c>
      <c r="C836" s="183" t="str">
        <f t="array" ref="C836">IF(OR('C. Consumer Service Detail'!$D836="",'C. Consumer Service Detail'!$E836=""),"",INDEX('B. Consumer Budget'!$E$11:$E$2010,MATCH(1,IF('B. Consumer Budget'!$C$11:$C$2010='C. Consumer Service Detail'!$D836,IF('B. Consumer Budget'!$D$11:$D$2010='C. Consumer Service Detail'!$E836,1)),0)))</f>
        <v/>
      </c>
      <c r="D836" s="171"/>
      <c r="E836" s="79"/>
      <c r="F836" s="100"/>
      <c r="G836" s="198"/>
      <c r="H836" s="175" t="str">
        <f>IF('C. Consumer Service Detail'!$F836="","",IF('C. Consumer Service Detail'!$F836="",VLOOKUP('C. Consumer Service Detail'!$F836,'Table of Current Services'!$B$7:$F$36,'Table of Current Services'!$E$5,FALSE),VLOOKUP('C. Consumer Service Detail'!$F836,'Table of Current Services'!$B$7:$F$36,'Table of Current Services'!$D$5,FALSE)))</f>
        <v/>
      </c>
      <c r="I836" s="156"/>
      <c r="J836" s="146" t="str">
        <f t="shared" si="21"/>
        <v/>
      </c>
      <c r="K836" s="138" t="str">
        <f>IF('C. Consumer Service Detail'!$F836="","",IF('C. Consumer Service Detail'!$F836="",VLOOKUP('C. Consumer Service Detail'!$F836,'Table of Current Services'!$B$7:$F$36,'Table of Current Services'!$E$5,FALSE),VLOOKUP('C. Consumer Service Detail'!$F836,'Table of Current Services'!$B$7:$F$36,'Table of Current Services'!$E$5,FALSE)))</f>
        <v/>
      </c>
      <c r="L836" s="130" t="str">
        <f>IF('C. Consumer Service Detail'!$F836="","",IF(VLOOKUP('C. Consumer Service Detail'!$F836,'Table of Current Services'!$B$7:$F$36,'Table of Current Services'!$F$5,)="cost","Yes","No"))</f>
        <v/>
      </c>
      <c r="M836" s="130" t="str">
        <f>IFERROR(IF('C. Consumer Service Detail'!$K836="No Match","No",VLOOKUP('C. Consumer Service Detail'!$C836,'B. Consumer Budget'!$E$11:$F$2010,2,FALSE)),"")</f>
        <v/>
      </c>
      <c r="P836" s="77"/>
      <c r="Q836" s="77"/>
    </row>
    <row r="837" spans="2:17" x14ac:dyDescent="0.25">
      <c r="B837" s="186">
        <f t="shared" si="22"/>
        <v>827</v>
      </c>
      <c r="C837" s="183" t="str">
        <f t="array" ref="C837">IF(OR('C. Consumer Service Detail'!$D837="",'C. Consumer Service Detail'!$E837=""),"",INDEX('B. Consumer Budget'!$E$11:$E$2010,MATCH(1,IF('B. Consumer Budget'!$C$11:$C$2010='C. Consumer Service Detail'!$D837,IF('B. Consumer Budget'!$D$11:$D$2010='C. Consumer Service Detail'!$E837,1)),0)))</f>
        <v/>
      </c>
      <c r="D837" s="170"/>
      <c r="E837" s="81"/>
      <c r="F837" s="101"/>
      <c r="G837" s="199"/>
      <c r="H837" s="175" t="str">
        <f>IF('C. Consumer Service Detail'!$F837="","",IF('C. Consumer Service Detail'!$F837="",VLOOKUP('C. Consumer Service Detail'!$F837,'Table of Current Services'!$B$7:$F$36,'Table of Current Services'!$E$5,FALSE),VLOOKUP('C. Consumer Service Detail'!$F837,'Table of Current Services'!$B$7:$F$36,'Table of Current Services'!$D$5,FALSE)))</f>
        <v/>
      </c>
      <c r="I837" s="157"/>
      <c r="J837" s="146" t="str">
        <f t="shared" si="21"/>
        <v/>
      </c>
      <c r="K837" s="138" t="str">
        <f>IF('C. Consumer Service Detail'!$F837="","",IF('C. Consumer Service Detail'!$F837="",VLOOKUP('C. Consumer Service Detail'!$F837,'Table of Current Services'!$B$7:$F$36,'Table of Current Services'!$E$5,FALSE),VLOOKUP('C. Consumer Service Detail'!$F837,'Table of Current Services'!$B$7:$F$36,'Table of Current Services'!$E$5,FALSE)))</f>
        <v/>
      </c>
      <c r="L837" s="130" t="str">
        <f>IF('C. Consumer Service Detail'!$F837="","",IF(VLOOKUP('C. Consumer Service Detail'!$F837,'Table of Current Services'!$B$7:$F$36,'Table of Current Services'!$F$5,)="cost","Yes","No"))</f>
        <v/>
      </c>
      <c r="M837" s="130" t="str">
        <f>IFERROR(IF('C. Consumer Service Detail'!$K837="No Match","No",VLOOKUP('C. Consumer Service Detail'!$C837,'B. Consumer Budget'!$E$11:$F$2010,2,FALSE)),"")</f>
        <v/>
      </c>
      <c r="P837" s="77"/>
      <c r="Q837" s="77"/>
    </row>
    <row r="838" spans="2:17" x14ac:dyDescent="0.25">
      <c r="B838" s="186">
        <f t="shared" si="22"/>
        <v>828</v>
      </c>
      <c r="C838" s="183" t="str">
        <f t="array" ref="C838">IF(OR('C. Consumer Service Detail'!$D838="",'C. Consumer Service Detail'!$E838=""),"",INDEX('B. Consumer Budget'!$E$11:$E$2010,MATCH(1,IF('B. Consumer Budget'!$C$11:$C$2010='C. Consumer Service Detail'!$D838,IF('B. Consumer Budget'!$D$11:$D$2010='C. Consumer Service Detail'!$E838,1)),0)))</f>
        <v/>
      </c>
      <c r="D838" s="171"/>
      <c r="E838" s="79"/>
      <c r="F838" s="100"/>
      <c r="G838" s="198"/>
      <c r="H838" s="175" t="str">
        <f>IF('C. Consumer Service Detail'!$F838="","",IF('C. Consumer Service Detail'!$F838="",VLOOKUP('C. Consumer Service Detail'!$F838,'Table of Current Services'!$B$7:$F$36,'Table of Current Services'!$E$5,FALSE),VLOOKUP('C. Consumer Service Detail'!$F838,'Table of Current Services'!$B$7:$F$36,'Table of Current Services'!$D$5,FALSE)))</f>
        <v/>
      </c>
      <c r="I838" s="156"/>
      <c r="J838" s="146" t="str">
        <f t="shared" si="21"/>
        <v/>
      </c>
      <c r="K838" s="138" t="str">
        <f>IF('C. Consumer Service Detail'!$F838="","",IF('C. Consumer Service Detail'!$F838="",VLOOKUP('C. Consumer Service Detail'!$F838,'Table of Current Services'!$B$7:$F$36,'Table of Current Services'!$E$5,FALSE),VLOOKUP('C. Consumer Service Detail'!$F838,'Table of Current Services'!$B$7:$F$36,'Table of Current Services'!$E$5,FALSE)))</f>
        <v/>
      </c>
      <c r="L838" s="130" t="str">
        <f>IF('C. Consumer Service Detail'!$F838="","",IF(VLOOKUP('C. Consumer Service Detail'!$F838,'Table of Current Services'!$B$7:$F$36,'Table of Current Services'!$F$5,)="cost","Yes","No"))</f>
        <v/>
      </c>
      <c r="M838" s="130" t="str">
        <f>IFERROR(IF('C. Consumer Service Detail'!$K838="No Match","No",VLOOKUP('C. Consumer Service Detail'!$C838,'B. Consumer Budget'!$E$11:$F$2010,2,FALSE)),"")</f>
        <v/>
      </c>
      <c r="P838" s="77"/>
      <c r="Q838" s="77"/>
    </row>
    <row r="839" spans="2:17" x14ac:dyDescent="0.25">
      <c r="B839" s="186">
        <f t="shared" si="22"/>
        <v>829</v>
      </c>
      <c r="C839" s="183" t="str">
        <f t="array" ref="C839">IF(OR('C. Consumer Service Detail'!$D839="",'C. Consumer Service Detail'!$E839=""),"",INDEX('B. Consumer Budget'!$E$11:$E$2010,MATCH(1,IF('B. Consumer Budget'!$C$11:$C$2010='C. Consumer Service Detail'!$D839,IF('B. Consumer Budget'!$D$11:$D$2010='C. Consumer Service Detail'!$E839,1)),0)))</f>
        <v/>
      </c>
      <c r="D839" s="170"/>
      <c r="E839" s="81"/>
      <c r="F839" s="101"/>
      <c r="G839" s="199"/>
      <c r="H839" s="175" t="str">
        <f>IF('C. Consumer Service Detail'!$F839="","",IF('C. Consumer Service Detail'!$F839="",VLOOKUP('C. Consumer Service Detail'!$F839,'Table of Current Services'!$B$7:$F$36,'Table of Current Services'!$E$5,FALSE),VLOOKUP('C. Consumer Service Detail'!$F839,'Table of Current Services'!$B$7:$F$36,'Table of Current Services'!$D$5,FALSE)))</f>
        <v/>
      </c>
      <c r="I839" s="157"/>
      <c r="J839" s="146" t="str">
        <f t="shared" si="21"/>
        <v/>
      </c>
      <c r="K839" s="138" t="str">
        <f>IF('C. Consumer Service Detail'!$F839="","",IF('C. Consumer Service Detail'!$F839="",VLOOKUP('C. Consumer Service Detail'!$F839,'Table of Current Services'!$B$7:$F$36,'Table of Current Services'!$E$5,FALSE),VLOOKUP('C. Consumer Service Detail'!$F839,'Table of Current Services'!$B$7:$F$36,'Table of Current Services'!$E$5,FALSE)))</f>
        <v/>
      </c>
      <c r="L839" s="130" t="str">
        <f>IF('C. Consumer Service Detail'!$F839="","",IF(VLOOKUP('C. Consumer Service Detail'!$F839,'Table of Current Services'!$B$7:$F$36,'Table of Current Services'!$F$5,)="cost","Yes","No"))</f>
        <v/>
      </c>
      <c r="M839" s="130" t="str">
        <f>IFERROR(IF('C. Consumer Service Detail'!$K839="No Match","No",VLOOKUP('C. Consumer Service Detail'!$C839,'B. Consumer Budget'!$E$11:$F$2010,2,FALSE)),"")</f>
        <v/>
      </c>
      <c r="P839" s="77"/>
      <c r="Q839" s="77"/>
    </row>
    <row r="840" spans="2:17" x14ac:dyDescent="0.25">
      <c r="B840" s="186">
        <f t="shared" si="22"/>
        <v>830</v>
      </c>
      <c r="C840" s="183" t="str">
        <f t="array" ref="C840">IF(OR('C. Consumer Service Detail'!$D840="",'C. Consumer Service Detail'!$E840=""),"",INDEX('B. Consumer Budget'!$E$11:$E$2010,MATCH(1,IF('B. Consumer Budget'!$C$11:$C$2010='C. Consumer Service Detail'!$D840,IF('B. Consumer Budget'!$D$11:$D$2010='C. Consumer Service Detail'!$E840,1)),0)))</f>
        <v/>
      </c>
      <c r="D840" s="171"/>
      <c r="E840" s="79"/>
      <c r="F840" s="100"/>
      <c r="G840" s="198"/>
      <c r="H840" s="175" t="str">
        <f>IF('C. Consumer Service Detail'!$F840="","",IF('C. Consumer Service Detail'!$F840="",VLOOKUP('C. Consumer Service Detail'!$F840,'Table of Current Services'!$B$7:$F$36,'Table of Current Services'!$E$5,FALSE),VLOOKUP('C. Consumer Service Detail'!$F840,'Table of Current Services'!$B$7:$F$36,'Table of Current Services'!$D$5,FALSE)))</f>
        <v/>
      </c>
      <c r="I840" s="156"/>
      <c r="J840" s="146" t="str">
        <f t="shared" si="21"/>
        <v/>
      </c>
      <c r="K840" s="138" t="str">
        <f>IF('C. Consumer Service Detail'!$F840="","",IF('C. Consumer Service Detail'!$F840="",VLOOKUP('C. Consumer Service Detail'!$F840,'Table of Current Services'!$B$7:$F$36,'Table of Current Services'!$E$5,FALSE),VLOOKUP('C. Consumer Service Detail'!$F840,'Table of Current Services'!$B$7:$F$36,'Table of Current Services'!$E$5,FALSE)))</f>
        <v/>
      </c>
      <c r="L840" s="130" t="str">
        <f>IF('C. Consumer Service Detail'!$F840="","",IF(VLOOKUP('C. Consumer Service Detail'!$F840,'Table of Current Services'!$B$7:$F$36,'Table of Current Services'!$F$5,)="cost","Yes","No"))</f>
        <v/>
      </c>
      <c r="M840" s="130" t="str">
        <f>IFERROR(IF('C. Consumer Service Detail'!$K840="No Match","No",VLOOKUP('C. Consumer Service Detail'!$C840,'B. Consumer Budget'!$E$11:$F$2010,2,FALSE)),"")</f>
        <v/>
      </c>
      <c r="P840" s="77"/>
      <c r="Q840" s="77"/>
    </row>
    <row r="841" spans="2:17" x14ac:dyDescent="0.25">
      <c r="B841" s="186">
        <f t="shared" si="22"/>
        <v>831</v>
      </c>
      <c r="C841" s="183" t="str">
        <f t="array" ref="C841">IF(OR('C. Consumer Service Detail'!$D841="",'C. Consumer Service Detail'!$E841=""),"",INDEX('B. Consumer Budget'!$E$11:$E$2010,MATCH(1,IF('B. Consumer Budget'!$C$11:$C$2010='C. Consumer Service Detail'!$D841,IF('B. Consumer Budget'!$D$11:$D$2010='C. Consumer Service Detail'!$E841,1)),0)))</f>
        <v/>
      </c>
      <c r="D841" s="170"/>
      <c r="E841" s="81"/>
      <c r="F841" s="101"/>
      <c r="G841" s="199"/>
      <c r="H841" s="175" t="str">
        <f>IF('C. Consumer Service Detail'!$F841="","",IF('C. Consumer Service Detail'!$F841="",VLOOKUP('C. Consumer Service Detail'!$F841,'Table of Current Services'!$B$7:$F$36,'Table of Current Services'!$E$5,FALSE),VLOOKUP('C. Consumer Service Detail'!$F841,'Table of Current Services'!$B$7:$F$36,'Table of Current Services'!$D$5,FALSE)))</f>
        <v/>
      </c>
      <c r="I841" s="157"/>
      <c r="J841" s="146" t="str">
        <f t="shared" si="21"/>
        <v/>
      </c>
      <c r="K841" s="138" t="str">
        <f>IF('C. Consumer Service Detail'!$F841="","",IF('C. Consumer Service Detail'!$F841="",VLOOKUP('C. Consumer Service Detail'!$F841,'Table of Current Services'!$B$7:$F$36,'Table of Current Services'!$E$5,FALSE),VLOOKUP('C. Consumer Service Detail'!$F841,'Table of Current Services'!$B$7:$F$36,'Table of Current Services'!$E$5,FALSE)))</f>
        <v/>
      </c>
      <c r="L841" s="130" t="str">
        <f>IF('C. Consumer Service Detail'!$F841="","",IF(VLOOKUP('C. Consumer Service Detail'!$F841,'Table of Current Services'!$B$7:$F$36,'Table of Current Services'!$F$5,)="cost","Yes","No"))</f>
        <v/>
      </c>
      <c r="M841" s="130" t="str">
        <f>IFERROR(IF('C. Consumer Service Detail'!$K841="No Match","No",VLOOKUP('C. Consumer Service Detail'!$C841,'B. Consumer Budget'!$E$11:$F$2010,2,FALSE)),"")</f>
        <v/>
      </c>
      <c r="P841" s="77"/>
      <c r="Q841" s="77"/>
    </row>
    <row r="842" spans="2:17" x14ac:dyDescent="0.25">
      <c r="B842" s="186">
        <f t="shared" si="22"/>
        <v>832</v>
      </c>
      <c r="C842" s="183" t="str">
        <f t="array" ref="C842">IF(OR('C. Consumer Service Detail'!$D842="",'C. Consumer Service Detail'!$E842=""),"",INDEX('B. Consumer Budget'!$E$11:$E$2010,MATCH(1,IF('B. Consumer Budget'!$C$11:$C$2010='C. Consumer Service Detail'!$D842,IF('B. Consumer Budget'!$D$11:$D$2010='C. Consumer Service Detail'!$E842,1)),0)))</f>
        <v/>
      </c>
      <c r="D842" s="171"/>
      <c r="E842" s="79"/>
      <c r="F842" s="100"/>
      <c r="G842" s="198"/>
      <c r="H842" s="175" t="str">
        <f>IF('C. Consumer Service Detail'!$F842="","",IF('C. Consumer Service Detail'!$F842="",VLOOKUP('C. Consumer Service Detail'!$F842,'Table of Current Services'!$B$7:$F$36,'Table of Current Services'!$E$5,FALSE),VLOOKUP('C. Consumer Service Detail'!$F842,'Table of Current Services'!$B$7:$F$36,'Table of Current Services'!$D$5,FALSE)))</f>
        <v/>
      </c>
      <c r="I842" s="156"/>
      <c r="J842" s="146" t="str">
        <f t="shared" si="21"/>
        <v/>
      </c>
      <c r="K842" s="138" t="str">
        <f>IF('C. Consumer Service Detail'!$F842="","",IF('C. Consumer Service Detail'!$F842="",VLOOKUP('C. Consumer Service Detail'!$F842,'Table of Current Services'!$B$7:$F$36,'Table of Current Services'!$E$5,FALSE),VLOOKUP('C. Consumer Service Detail'!$F842,'Table of Current Services'!$B$7:$F$36,'Table of Current Services'!$E$5,FALSE)))</f>
        <v/>
      </c>
      <c r="L842" s="130" t="str">
        <f>IF('C. Consumer Service Detail'!$F842="","",IF(VLOOKUP('C. Consumer Service Detail'!$F842,'Table of Current Services'!$B$7:$F$36,'Table of Current Services'!$F$5,)="cost","Yes","No"))</f>
        <v/>
      </c>
      <c r="M842" s="130" t="str">
        <f>IFERROR(IF('C. Consumer Service Detail'!$K842="No Match","No",VLOOKUP('C. Consumer Service Detail'!$C842,'B. Consumer Budget'!$E$11:$F$2010,2,FALSE)),"")</f>
        <v/>
      </c>
      <c r="P842" s="77"/>
      <c r="Q842" s="77"/>
    </row>
    <row r="843" spans="2:17" x14ac:dyDescent="0.25">
      <c r="B843" s="186">
        <f t="shared" si="22"/>
        <v>833</v>
      </c>
      <c r="C843" s="183" t="str">
        <f t="array" ref="C843">IF(OR('C. Consumer Service Detail'!$D843="",'C. Consumer Service Detail'!$E843=""),"",INDEX('B. Consumer Budget'!$E$11:$E$2010,MATCH(1,IF('B. Consumer Budget'!$C$11:$C$2010='C. Consumer Service Detail'!$D843,IF('B. Consumer Budget'!$D$11:$D$2010='C. Consumer Service Detail'!$E843,1)),0)))</f>
        <v/>
      </c>
      <c r="D843" s="170"/>
      <c r="E843" s="81"/>
      <c r="F843" s="101"/>
      <c r="G843" s="199"/>
      <c r="H843" s="175" t="str">
        <f>IF('C. Consumer Service Detail'!$F843="","",IF('C. Consumer Service Detail'!$F843="",VLOOKUP('C. Consumer Service Detail'!$F843,'Table of Current Services'!$B$7:$F$36,'Table of Current Services'!$E$5,FALSE),VLOOKUP('C. Consumer Service Detail'!$F843,'Table of Current Services'!$B$7:$F$36,'Table of Current Services'!$D$5,FALSE)))</f>
        <v/>
      </c>
      <c r="I843" s="157"/>
      <c r="J843" s="146" t="str">
        <f t="shared" ref="J843:J906" si="23">IFERROR(IF($H843&gt;0,$H843*$I843,$I843),"")</f>
        <v/>
      </c>
      <c r="K843" s="138" t="str">
        <f>IF('C. Consumer Service Detail'!$F843="","",IF('C. Consumer Service Detail'!$F843="",VLOOKUP('C. Consumer Service Detail'!$F843,'Table of Current Services'!$B$7:$F$36,'Table of Current Services'!$E$5,FALSE),VLOOKUP('C. Consumer Service Detail'!$F843,'Table of Current Services'!$B$7:$F$36,'Table of Current Services'!$E$5,FALSE)))</f>
        <v/>
      </c>
      <c r="L843" s="130" t="str">
        <f>IF('C. Consumer Service Detail'!$F843="","",IF(VLOOKUP('C. Consumer Service Detail'!$F843,'Table of Current Services'!$B$7:$F$36,'Table of Current Services'!$F$5,)="cost","Yes","No"))</f>
        <v/>
      </c>
      <c r="M843" s="130" t="str">
        <f>IFERROR(IF('C. Consumer Service Detail'!$K843="No Match","No",VLOOKUP('C. Consumer Service Detail'!$C843,'B. Consumer Budget'!$E$11:$F$2010,2,FALSE)),"")</f>
        <v/>
      </c>
      <c r="P843" s="77"/>
      <c r="Q843" s="77"/>
    </row>
    <row r="844" spans="2:17" x14ac:dyDescent="0.25">
      <c r="B844" s="186">
        <f t="shared" ref="B844:B907" si="24">B843+1</f>
        <v>834</v>
      </c>
      <c r="C844" s="183" t="str">
        <f t="array" ref="C844">IF(OR('C. Consumer Service Detail'!$D844="",'C. Consumer Service Detail'!$E844=""),"",INDEX('B. Consumer Budget'!$E$11:$E$2010,MATCH(1,IF('B. Consumer Budget'!$C$11:$C$2010='C. Consumer Service Detail'!$D844,IF('B. Consumer Budget'!$D$11:$D$2010='C. Consumer Service Detail'!$E844,1)),0)))</f>
        <v/>
      </c>
      <c r="D844" s="171"/>
      <c r="E844" s="79"/>
      <c r="F844" s="100"/>
      <c r="G844" s="198"/>
      <c r="H844" s="175" t="str">
        <f>IF('C. Consumer Service Detail'!$F844="","",IF('C. Consumer Service Detail'!$F844="",VLOOKUP('C. Consumer Service Detail'!$F844,'Table of Current Services'!$B$7:$F$36,'Table of Current Services'!$E$5,FALSE),VLOOKUP('C. Consumer Service Detail'!$F844,'Table of Current Services'!$B$7:$F$36,'Table of Current Services'!$D$5,FALSE)))</f>
        <v/>
      </c>
      <c r="I844" s="156"/>
      <c r="J844" s="146" t="str">
        <f t="shared" si="23"/>
        <v/>
      </c>
      <c r="K844" s="138" t="str">
        <f>IF('C. Consumer Service Detail'!$F844="","",IF('C. Consumer Service Detail'!$F844="",VLOOKUP('C. Consumer Service Detail'!$F844,'Table of Current Services'!$B$7:$F$36,'Table of Current Services'!$E$5,FALSE),VLOOKUP('C. Consumer Service Detail'!$F844,'Table of Current Services'!$B$7:$F$36,'Table of Current Services'!$E$5,FALSE)))</f>
        <v/>
      </c>
      <c r="L844" s="130" t="str">
        <f>IF('C. Consumer Service Detail'!$F844="","",IF(VLOOKUP('C. Consumer Service Detail'!$F844,'Table of Current Services'!$B$7:$F$36,'Table of Current Services'!$F$5,)="cost","Yes","No"))</f>
        <v/>
      </c>
      <c r="M844" s="130" t="str">
        <f>IFERROR(IF('C. Consumer Service Detail'!$K844="No Match","No",VLOOKUP('C. Consumer Service Detail'!$C844,'B. Consumer Budget'!$E$11:$F$2010,2,FALSE)),"")</f>
        <v/>
      </c>
      <c r="P844" s="77"/>
      <c r="Q844" s="77"/>
    </row>
    <row r="845" spans="2:17" x14ac:dyDescent="0.25">
      <c r="B845" s="186">
        <f t="shared" si="24"/>
        <v>835</v>
      </c>
      <c r="C845" s="183" t="str">
        <f t="array" ref="C845">IF(OR('C. Consumer Service Detail'!$D845="",'C. Consumer Service Detail'!$E845=""),"",INDEX('B. Consumer Budget'!$E$11:$E$2010,MATCH(1,IF('B. Consumer Budget'!$C$11:$C$2010='C. Consumer Service Detail'!$D845,IF('B. Consumer Budget'!$D$11:$D$2010='C. Consumer Service Detail'!$E845,1)),0)))</f>
        <v/>
      </c>
      <c r="D845" s="170"/>
      <c r="E845" s="81"/>
      <c r="F845" s="101"/>
      <c r="G845" s="199"/>
      <c r="H845" s="175" t="str">
        <f>IF('C. Consumer Service Detail'!$F845="","",IF('C. Consumer Service Detail'!$F845="",VLOOKUP('C. Consumer Service Detail'!$F845,'Table of Current Services'!$B$7:$F$36,'Table of Current Services'!$E$5,FALSE),VLOOKUP('C. Consumer Service Detail'!$F845,'Table of Current Services'!$B$7:$F$36,'Table of Current Services'!$D$5,FALSE)))</f>
        <v/>
      </c>
      <c r="I845" s="157"/>
      <c r="J845" s="146" t="str">
        <f t="shared" si="23"/>
        <v/>
      </c>
      <c r="K845" s="138" t="str">
        <f>IF('C. Consumer Service Detail'!$F845="","",IF('C. Consumer Service Detail'!$F845="",VLOOKUP('C. Consumer Service Detail'!$F845,'Table of Current Services'!$B$7:$F$36,'Table of Current Services'!$E$5,FALSE),VLOOKUP('C. Consumer Service Detail'!$F845,'Table of Current Services'!$B$7:$F$36,'Table of Current Services'!$E$5,FALSE)))</f>
        <v/>
      </c>
      <c r="L845" s="130" t="str">
        <f>IF('C. Consumer Service Detail'!$F845="","",IF(VLOOKUP('C. Consumer Service Detail'!$F845,'Table of Current Services'!$B$7:$F$36,'Table of Current Services'!$F$5,)="cost","Yes","No"))</f>
        <v/>
      </c>
      <c r="M845" s="130" t="str">
        <f>IFERROR(IF('C. Consumer Service Detail'!$K845="No Match","No",VLOOKUP('C. Consumer Service Detail'!$C845,'B. Consumer Budget'!$E$11:$F$2010,2,FALSE)),"")</f>
        <v/>
      </c>
      <c r="P845" s="77"/>
      <c r="Q845" s="77"/>
    </row>
    <row r="846" spans="2:17" x14ac:dyDescent="0.25">
      <c r="B846" s="186">
        <f t="shared" si="24"/>
        <v>836</v>
      </c>
      <c r="C846" s="183" t="str">
        <f t="array" ref="C846">IF(OR('C. Consumer Service Detail'!$D846="",'C. Consumer Service Detail'!$E846=""),"",INDEX('B. Consumer Budget'!$E$11:$E$2010,MATCH(1,IF('B. Consumer Budget'!$C$11:$C$2010='C. Consumer Service Detail'!$D846,IF('B. Consumer Budget'!$D$11:$D$2010='C. Consumer Service Detail'!$E846,1)),0)))</f>
        <v/>
      </c>
      <c r="D846" s="171"/>
      <c r="E846" s="79"/>
      <c r="F846" s="100"/>
      <c r="G846" s="198"/>
      <c r="H846" s="175" t="str">
        <f>IF('C. Consumer Service Detail'!$F846="","",IF('C. Consumer Service Detail'!$F846="",VLOOKUP('C. Consumer Service Detail'!$F846,'Table of Current Services'!$B$7:$F$36,'Table of Current Services'!$E$5,FALSE),VLOOKUP('C. Consumer Service Detail'!$F846,'Table of Current Services'!$B$7:$F$36,'Table of Current Services'!$D$5,FALSE)))</f>
        <v/>
      </c>
      <c r="I846" s="156"/>
      <c r="J846" s="146" t="str">
        <f t="shared" si="23"/>
        <v/>
      </c>
      <c r="K846" s="138" t="str">
        <f>IF('C. Consumer Service Detail'!$F846="","",IF('C. Consumer Service Detail'!$F846="",VLOOKUP('C. Consumer Service Detail'!$F846,'Table of Current Services'!$B$7:$F$36,'Table of Current Services'!$E$5,FALSE),VLOOKUP('C. Consumer Service Detail'!$F846,'Table of Current Services'!$B$7:$F$36,'Table of Current Services'!$E$5,FALSE)))</f>
        <v/>
      </c>
      <c r="L846" s="130" t="str">
        <f>IF('C. Consumer Service Detail'!$F846="","",IF(VLOOKUP('C. Consumer Service Detail'!$F846,'Table of Current Services'!$B$7:$F$36,'Table of Current Services'!$F$5,)="cost","Yes","No"))</f>
        <v/>
      </c>
      <c r="M846" s="130" t="str">
        <f>IFERROR(IF('C. Consumer Service Detail'!$K846="No Match","No",VLOOKUP('C. Consumer Service Detail'!$C846,'B. Consumer Budget'!$E$11:$F$2010,2,FALSE)),"")</f>
        <v/>
      </c>
      <c r="P846" s="77"/>
      <c r="Q846" s="77"/>
    </row>
    <row r="847" spans="2:17" x14ac:dyDescent="0.25">
      <c r="B847" s="186">
        <f t="shared" si="24"/>
        <v>837</v>
      </c>
      <c r="C847" s="183" t="str">
        <f t="array" ref="C847">IF(OR('C. Consumer Service Detail'!$D847="",'C. Consumer Service Detail'!$E847=""),"",INDEX('B. Consumer Budget'!$E$11:$E$2010,MATCH(1,IF('B. Consumer Budget'!$C$11:$C$2010='C. Consumer Service Detail'!$D847,IF('B. Consumer Budget'!$D$11:$D$2010='C. Consumer Service Detail'!$E847,1)),0)))</f>
        <v/>
      </c>
      <c r="D847" s="170"/>
      <c r="E847" s="81"/>
      <c r="F847" s="101"/>
      <c r="G847" s="199"/>
      <c r="H847" s="175" t="str">
        <f>IF('C. Consumer Service Detail'!$F847="","",IF('C. Consumer Service Detail'!$F847="",VLOOKUP('C. Consumer Service Detail'!$F847,'Table of Current Services'!$B$7:$F$36,'Table of Current Services'!$E$5,FALSE),VLOOKUP('C. Consumer Service Detail'!$F847,'Table of Current Services'!$B$7:$F$36,'Table of Current Services'!$D$5,FALSE)))</f>
        <v/>
      </c>
      <c r="I847" s="157"/>
      <c r="J847" s="146" t="str">
        <f t="shared" si="23"/>
        <v/>
      </c>
      <c r="K847" s="138" t="str">
        <f>IF('C. Consumer Service Detail'!$F847="","",IF('C. Consumer Service Detail'!$F847="",VLOOKUP('C. Consumer Service Detail'!$F847,'Table of Current Services'!$B$7:$F$36,'Table of Current Services'!$E$5,FALSE),VLOOKUP('C. Consumer Service Detail'!$F847,'Table of Current Services'!$B$7:$F$36,'Table of Current Services'!$E$5,FALSE)))</f>
        <v/>
      </c>
      <c r="L847" s="130" t="str">
        <f>IF('C. Consumer Service Detail'!$F847="","",IF(VLOOKUP('C. Consumer Service Detail'!$F847,'Table of Current Services'!$B$7:$F$36,'Table of Current Services'!$F$5,)="cost","Yes","No"))</f>
        <v/>
      </c>
      <c r="M847" s="130" t="str">
        <f>IFERROR(IF('C. Consumer Service Detail'!$K847="No Match","No",VLOOKUP('C. Consumer Service Detail'!$C847,'B. Consumer Budget'!$E$11:$F$2010,2,FALSE)),"")</f>
        <v/>
      </c>
      <c r="P847" s="77"/>
      <c r="Q847" s="77"/>
    </row>
    <row r="848" spans="2:17" x14ac:dyDescent="0.25">
      <c r="B848" s="186">
        <f t="shared" si="24"/>
        <v>838</v>
      </c>
      <c r="C848" s="183" t="str">
        <f t="array" ref="C848">IF(OR('C. Consumer Service Detail'!$D848="",'C. Consumer Service Detail'!$E848=""),"",INDEX('B. Consumer Budget'!$E$11:$E$2010,MATCH(1,IF('B. Consumer Budget'!$C$11:$C$2010='C. Consumer Service Detail'!$D848,IF('B. Consumer Budget'!$D$11:$D$2010='C. Consumer Service Detail'!$E848,1)),0)))</f>
        <v/>
      </c>
      <c r="D848" s="171"/>
      <c r="E848" s="79"/>
      <c r="F848" s="100"/>
      <c r="G848" s="198"/>
      <c r="H848" s="175" t="str">
        <f>IF('C. Consumer Service Detail'!$F848="","",IF('C. Consumer Service Detail'!$F848="",VLOOKUP('C. Consumer Service Detail'!$F848,'Table of Current Services'!$B$7:$F$36,'Table of Current Services'!$E$5,FALSE),VLOOKUP('C. Consumer Service Detail'!$F848,'Table of Current Services'!$B$7:$F$36,'Table of Current Services'!$D$5,FALSE)))</f>
        <v/>
      </c>
      <c r="I848" s="156"/>
      <c r="J848" s="146" t="str">
        <f t="shared" si="23"/>
        <v/>
      </c>
      <c r="K848" s="138" t="str">
        <f>IF('C. Consumer Service Detail'!$F848="","",IF('C. Consumer Service Detail'!$F848="",VLOOKUP('C. Consumer Service Detail'!$F848,'Table of Current Services'!$B$7:$F$36,'Table of Current Services'!$E$5,FALSE),VLOOKUP('C. Consumer Service Detail'!$F848,'Table of Current Services'!$B$7:$F$36,'Table of Current Services'!$E$5,FALSE)))</f>
        <v/>
      </c>
      <c r="L848" s="130" t="str">
        <f>IF('C. Consumer Service Detail'!$F848="","",IF(VLOOKUP('C. Consumer Service Detail'!$F848,'Table of Current Services'!$B$7:$F$36,'Table of Current Services'!$F$5,)="cost","Yes","No"))</f>
        <v/>
      </c>
      <c r="M848" s="130" t="str">
        <f>IFERROR(IF('C. Consumer Service Detail'!$K848="No Match","No",VLOOKUP('C. Consumer Service Detail'!$C848,'B. Consumer Budget'!$E$11:$F$2010,2,FALSE)),"")</f>
        <v/>
      </c>
      <c r="P848" s="77"/>
      <c r="Q848" s="77"/>
    </row>
    <row r="849" spans="2:17" x14ac:dyDescent="0.25">
      <c r="B849" s="186">
        <f t="shared" si="24"/>
        <v>839</v>
      </c>
      <c r="C849" s="183" t="str">
        <f t="array" ref="C849">IF(OR('C. Consumer Service Detail'!$D849="",'C. Consumer Service Detail'!$E849=""),"",INDEX('B. Consumer Budget'!$E$11:$E$2010,MATCH(1,IF('B. Consumer Budget'!$C$11:$C$2010='C. Consumer Service Detail'!$D849,IF('B. Consumer Budget'!$D$11:$D$2010='C. Consumer Service Detail'!$E849,1)),0)))</f>
        <v/>
      </c>
      <c r="D849" s="170"/>
      <c r="E849" s="81"/>
      <c r="F849" s="101"/>
      <c r="G849" s="199"/>
      <c r="H849" s="175" t="str">
        <f>IF('C. Consumer Service Detail'!$F849="","",IF('C. Consumer Service Detail'!$F849="",VLOOKUP('C. Consumer Service Detail'!$F849,'Table of Current Services'!$B$7:$F$36,'Table of Current Services'!$E$5,FALSE),VLOOKUP('C. Consumer Service Detail'!$F849,'Table of Current Services'!$B$7:$F$36,'Table of Current Services'!$D$5,FALSE)))</f>
        <v/>
      </c>
      <c r="I849" s="157"/>
      <c r="J849" s="146" t="str">
        <f t="shared" si="23"/>
        <v/>
      </c>
      <c r="K849" s="138" t="str">
        <f>IF('C. Consumer Service Detail'!$F849="","",IF('C. Consumer Service Detail'!$F849="",VLOOKUP('C. Consumer Service Detail'!$F849,'Table of Current Services'!$B$7:$F$36,'Table of Current Services'!$E$5,FALSE),VLOOKUP('C. Consumer Service Detail'!$F849,'Table of Current Services'!$B$7:$F$36,'Table of Current Services'!$E$5,FALSE)))</f>
        <v/>
      </c>
      <c r="L849" s="130" t="str">
        <f>IF('C. Consumer Service Detail'!$F849="","",IF(VLOOKUP('C. Consumer Service Detail'!$F849,'Table of Current Services'!$B$7:$F$36,'Table of Current Services'!$F$5,)="cost","Yes","No"))</f>
        <v/>
      </c>
      <c r="M849" s="130" t="str">
        <f>IFERROR(IF('C. Consumer Service Detail'!$K849="No Match","No",VLOOKUP('C. Consumer Service Detail'!$C849,'B. Consumer Budget'!$E$11:$F$2010,2,FALSE)),"")</f>
        <v/>
      </c>
      <c r="P849" s="77"/>
      <c r="Q849" s="77"/>
    </row>
    <row r="850" spans="2:17" x14ac:dyDescent="0.25">
      <c r="B850" s="186">
        <f t="shared" si="24"/>
        <v>840</v>
      </c>
      <c r="C850" s="183" t="str">
        <f t="array" ref="C850">IF(OR('C. Consumer Service Detail'!$D850="",'C. Consumer Service Detail'!$E850=""),"",INDEX('B. Consumer Budget'!$E$11:$E$2010,MATCH(1,IF('B. Consumer Budget'!$C$11:$C$2010='C. Consumer Service Detail'!$D850,IF('B. Consumer Budget'!$D$11:$D$2010='C. Consumer Service Detail'!$E850,1)),0)))</f>
        <v/>
      </c>
      <c r="D850" s="171"/>
      <c r="E850" s="79"/>
      <c r="F850" s="100"/>
      <c r="G850" s="198"/>
      <c r="H850" s="175" t="str">
        <f>IF('C. Consumer Service Detail'!$F850="","",IF('C. Consumer Service Detail'!$F850="",VLOOKUP('C. Consumer Service Detail'!$F850,'Table of Current Services'!$B$7:$F$36,'Table of Current Services'!$E$5,FALSE),VLOOKUP('C. Consumer Service Detail'!$F850,'Table of Current Services'!$B$7:$F$36,'Table of Current Services'!$D$5,FALSE)))</f>
        <v/>
      </c>
      <c r="I850" s="156"/>
      <c r="J850" s="146" t="str">
        <f t="shared" si="23"/>
        <v/>
      </c>
      <c r="K850" s="138" t="str">
        <f>IF('C. Consumer Service Detail'!$F850="","",IF('C. Consumer Service Detail'!$F850="",VLOOKUP('C. Consumer Service Detail'!$F850,'Table of Current Services'!$B$7:$F$36,'Table of Current Services'!$E$5,FALSE),VLOOKUP('C. Consumer Service Detail'!$F850,'Table of Current Services'!$B$7:$F$36,'Table of Current Services'!$E$5,FALSE)))</f>
        <v/>
      </c>
      <c r="L850" s="130" t="str">
        <f>IF('C. Consumer Service Detail'!$F850="","",IF(VLOOKUP('C. Consumer Service Detail'!$F850,'Table of Current Services'!$B$7:$F$36,'Table of Current Services'!$F$5,)="cost","Yes","No"))</f>
        <v/>
      </c>
      <c r="M850" s="130" t="str">
        <f>IFERROR(IF('C. Consumer Service Detail'!$K850="No Match","No",VLOOKUP('C. Consumer Service Detail'!$C850,'B. Consumer Budget'!$E$11:$F$2010,2,FALSE)),"")</f>
        <v/>
      </c>
      <c r="P850" s="77"/>
      <c r="Q850" s="77"/>
    </row>
    <row r="851" spans="2:17" x14ac:dyDescent="0.25">
      <c r="B851" s="186">
        <f t="shared" si="24"/>
        <v>841</v>
      </c>
      <c r="C851" s="183" t="str">
        <f t="array" ref="C851">IF(OR('C. Consumer Service Detail'!$D851="",'C. Consumer Service Detail'!$E851=""),"",INDEX('B. Consumer Budget'!$E$11:$E$2010,MATCH(1,IF('B. Consumer Budget'!$C$11:$C$2010='C. Consumer Service Detail'!$D851,IF('B. Consumer Budget'!$D$11:$D$2010='C. Consumer Service Detail'!$E851,1)),0)))</f>
        <v/>
      </c>
      <c r="D851" s="170"/>
      <c r="E851" s="81"/>
      <c r="F851" s="101"/>
      <c r="G851" s="199"/>
      <c r="H851" s="175" t="str">
        <f>IF('C. Consumer Service Detail'!$F851="","",IF('C. Consumer Service Detail'!$F851="",VLOOKUP('C. Consumer Service Detail'!$F851,'Table of Current Services'!$B$7:$F$36,'Table of Current Services'!$E$5,FALSE),VLOOKUP('C. Consumer Service Detail'!$F851,'Table of Current Services'!$B$7:$F$36,'Table of Current Services'!$D$5,FALSE)))</f>
        <v/>
      </c>
      <c r="I851" s="157"/>
      <c r="J851" s="146" t="str">
        <f t="shared" si="23"/>
        <v/>
      </c>
      <c r="K851" s="138" t="str">
        <f>IF('C. Consumer Service Detail'!$F851="","",IF('C. Consumer Service Detail'!$F851="",VLOOKUP('C. Consumer Service Detail'!$F851,'Table of Current Services'!$B$7:$F$36,'Table of Current Services'!$E$5,FALSE),VLOOKUP('C. Consumer Service Detail'!$F851,'Table of Current Services'!$B$7:$F$36,'Table of Current Services'!$E$5,FALSE)))</f>
        <v/>
      </c>
      <c r="L851" s="130" t="str">
        <f>IF('C. Consumer Service Detail'!$F851="","",IF(VLOOKUP('C. Consumer Service Detail'!$F851,'Table of Current Services'!$B$7:$F$36,'Table of Current Services'!$F$5,)="cost","Yes","No"))</f>
        <v/>
      </c>
      <c r="M851" s="130" t="str">
        <f>IFERROR(IF('C. Consumer Service Detail'!$K851="No Match","No",VLOOKUP('C. Consumer Service Detail'!$C851,'B. Consumer Budget'!$E$11:$F$2010,2,FALSE)),"")</f>
        <v/>
      </c>
      <c r="P851" s="77"/>
      <c r="Q851" s="77"/>
    </row>
    <row r="852" spans="2:17" x14ac:dyDescent="0.25">
      <c r="B852" s="186">
        <f t="shared" si="24"/>
        <v>842</v>
      </c>
      <c r="C852" s="183" t="str">
        <f t="array" ref="C852">IF(OR('C. Consumer Service Detail'!$D852="",'C. Consumer Service Detail'!$E852=""),"",INDEX('B. Consumer Budget'!$E$11:$E$2010,MATCH(1,IF('B. Consumer Budget'!$C$11:$C$2010='C. Consumer Service Detail'!$D852,IF('B. Consumer Budget'!$D$11:$D$2010='C. Consumer Service Detail'!$E852,1)),0)))</f>
        <v/>
      </c>
      <c r="D852" s="171"/>
      <c r="E852" s="79"/>
      <c r="F852" s="100"/>
      <c r="G852" s="198"/>
      <c r="H852" s="175" t="str">
        <f>IF('C. Consumer Service Detail'!$F852="","",IF('C. Consumer Service Detail'!$F852="",VLOOKUP('C. Consumer Service Detail'!$F852,'Table of Current Services'!$B$7:$F$36,'Table of Current Services'!$E$5,FALSE),VLOOKUP('C. Consumer Service Detail'!$F852,'Table of Current Services'!$B$7:$F$36,'Table of Current Services'!$D$5,FALSE)))</f>
        <v/>
      </c>
      <c r="I852" s="156"/>
      <c r="J852" s="146" t="str">
        <f t="shared" si="23"/>
        <v/>
      </c>
      <c r="K852" s="138" t="str">
        <f>IF('C. Consumer Service Detail'!$F852="","",IF('C. Consumer Service Detail'!$F852="",VLOOKUP('C. Consumer Service Detail'!$F852,'Table of Current Services'!$B$7:$F$36,'Table of Current Services'!$E$5,FALSE),VLOOKUP('C. Consumer Service Detail'!$F852,'Table of Current Services'!$B$7:$F$36,'Table of Current Services'!$E$5,FALSE)))</f>
        <v/>
      </c>
      <c r="L852" s="130" t="str">
        <f>IF('C. Consumer Service Detail'!$F852="","",IF(VLOOKUP('C. Consumer Service Detail'!$F852,'Table of Current Services'!$B$7:$F$36,'Table of Current Services'!$F$5,)="cost","Yes","No"))</f>
        <v/>
      </c>
      <c r="M852" s="130" t="str">
        <f>IFERROR(IF('C. Consumer Service Detail'!$K852="No Match","No",VLOOKUP('C. Consumer Service Detail'!$C852,'B. Consumer Budget'!$E$11:$F$2010,2,FALSE)),"")</f>
        <v/>
      </c>
      <c r="P852" s="77"/>
      <c r="Q852" s="77"/>
    </row>
    <row r="853" spans="2:17" x14ac:dyDescent="0.25">
      <c r="B853" s="186">
        <f t="shared" si="24"/>
        <v>843</v>
      </c>
      <c r="C853" s="183" t="str">
        <f t="array" ref="C853">IF(OR('C. Consumer Service Detail'!$D853="",'C. Consumer Service Detail'!$E853=""),"",INDEX('B. Consumer Budget'!$E$11:$E$2010,MATCH(1,IF('B. Consumer Budget'!$C$11:$C$2010='C. Consumer Service Detail'!$D853,IF('B. Consumer Budget'!$D$11:$D$2010='C. Consumer Service Detail'!$E853,1)),0)))</f>
        <v/>
      </c>
      <c r="D853" s="170"/>
      <c r="E853" s="81"/>
      <c r="F853" s="101"/>
      <c r="G853" s="199"/>
      <c r="H853" s="175" t="str">
        <f>IF('C. Consumer Service Detail'!$F853="","",IF('C. Consumer Service Detail'!$F853="",VLOOKUP('C. Consumer Service Detail'!$F853,'Table of Current Services'!$B$7:$F$36,'Table of Current Services'!$E$5,FALSE),VLOOKUP('C. Consumer Service Detail'!$F853,'Table of Current Services'!$B$7:$F$36,'Table of Current Services'!$D$5,FALSE)))</f>
        <v/>
      </c>
      <c r="I853" s="157"/>
      <c r="J853" s="146" t="str">
        <f t="shared" si="23"/>
        <v/>
      </c>
      <c r="K853" s="138" t="str">
        <f>IF('C. Consumer Service Detail'!$F853="","",IF('C. Consumer Service Detail'!$F853="",VLOOKUP('C. Consumer Service Detail'!$F853,'Table of Current Services'!$B$7:$F$36,'Table of Current Services'!$E$5,FALSE),VLOOKUP('C. Consumer Service Detail'!$F853,'Table of Current Services'!$B$7:$F$36,'Table of Current Services'!$E$5,FALSE)))</f>
        <v/>
      </c>
      <c r="L853" s="130" t="str">
        <f>IF('C. Consumer Service Detail'!$F853="","",IF(VLOOKUP('C. Consumer Service Detail'!$F853,'Table of Current Services'!$B$7:$F$36,'Table of Current Services'!$F$5,)="cost","Yes","No"))</f>
        <v/>
      </c>
      <c r="M853" s="130" t="str">
        <f>IFERROR(IF('C. Consumer Service Detail'!$K853="No Match","No",VLOOKUP('C. Consumer Service Detail'!$C853,'B. Consumer Budget'!$E$11:$F$2010,2,FALSE)),"")</f>
        <v/>
      </c>
      <c r="P853" s="77"/>
      <c r="Q853" s="77"/>
    </row>
    <row r="854" spans="2:17" x14ac:dyDescent="0.25">
      <c r="B854" s="186">
        <f t="shared" si="24"/>
        <v>844</v>
      </c>
      <c r="C854" s="183" t="str">
        <f t="array" ref="C854">IF(OR('C. Consumer Service Detail'!$D854="",'C. Consumer Service Detail'!$E854=""),"",INDEX('B. Consumer Budget'!$E$11:$E$2010,MATCH(1,IF('B. Consumer Budget'!$C$11:$C$2010='C. Consumer Service Detail'!$D854,IF('B. Consumer Budget'!$D$11:$D$2010='C. Consumer Service Detail'!$E854,1)),0)))</f>
        <v/>
      </c>
      <c r="D854" s="171"/>
      <c r="E854" s="79"/>
      <c r="F854" s="100"/>
      <c r="G854" s="198"/>
      <c r="H854" s="175" t="str">
        <f>IF('C. Consumer Service Detail'!$F854="","",IF('C. Consumer Service Detail'!$F854="",VLOOKUP('C. Consumer Service Detail'!$F854,'Table of Current Services'!$B$7:$F$36,'Table of Current Services'!$E$5,FALSE),VLOOKUP('C. Consumer Service Detail'!$F854,'Table of Current Services'!$B$7:$F$36,'Table of Current Services'!$D$5,FALSE)))</f>
        <v/>
      </c>
      <c r="I854" s="156"/>
      <c r="J854" s="146" t="str">
        <f t="shared" si="23"/>
        <v/>
      </c>
      <c r="K854" s="138" t="str">
        <f>IF('C. Consumer Service Detail'!$F854="","",IF('C. Consumer Service Detail'!$F854="",VLOOKUP('C. Consumer Service Detail'!$F854,'Table of Current Services'!$B$7:$F$36,'Table of Current Services'!$E$5,FALSE),VLOOKUP('C. Consumer Service Detail'!$F854,'Table of Current Services'!$B$7:$F$36,'Table of Current Services'!$E$5,FALSE)))</f>
        <v/>
      </c>
      <c r="L854" s="130" t="str">
        <f>IF('C. Consumer Service Detail'!$F854="","",IF(VLOOKUP('C. Consumer Service Detail'!$F854,'Table of Current Services'!$B$7:$F$36,'Table of Current Services'!$F$5,)="cost","Yes","No"))</f>
        <v/>
      </c>
      <c r="M854" s="130" t="str">
        <f>IFERROR(IF('C. Consumer Service Detail'!$K854="No Match","No",VLOOKUP('C. Consumer Service Detail'!$C854,'B. Consumer Budget'!$E$11:$F$2010,2,FALSE)),"")</f>
        <v/>
      </c>
      <c r="P854" s="77"/>
      <c r="Q854" s="77"/>
    </row>
    <row r="855" spans="2:17" x14ac:dyDescent="0.25">
      <c r="B855" s="186">
        <f t="shared" si="24"/>
        <v>845</v>
      </c>
      <c r="C855" s="183" t="str">
        <f t="array" ref="C855">IF(OR('C. Consumer Service Detail'!$D855="",'C. Consumer Service Detail'!$E855=""),"",INDEX('B. Consumer Budget'!$E$11:$E$2010,MATCH(1,IF('B. Consumer Budget'!$C$11:$C$2010='C. Consumer Service Detail'!$D855,IF('B. Consumer Budget'!$D$11:$D$2010='C. Consumer Service Detail'!$E855,1)),0)))</f>
        <v/>
      </c>
      <c r="D855" s="170"/>
      <c r="E855" s="81"/>
      <c r="F855" s="101"/>
      <c r="G855" s="199"/>
      <c r="H855" s="175" t="str">
        <f>IF('C. Consumer Service Detail'!$F855="","",IF('C. Consumer Service Detail'!$F855="",VLOOKUP('C. Consumer Service Detail'!$F855,'Table of Current Services'!$B$7:$F$36,'Table of Current Services'!$E$5,FALSE),VLOOKUP('C. Consumer Service Detail'!$F855,'Table of Current Services'!$B$7:$F$36,'Table of Current Services'!$D$5,FALSE)))</f>
        <v/>
      </c>
      <c r="I855" s="157"/>
      <c r="J855" s="146" t="str">
        <f t="shared" si="23"/>
        <v/>
      </c>
      <c r="K855" s="138" t="str">
        <f>IF('C. Consumer Service Detail'!$F855="","",IF('C. Consumer Service Detail'!$F855="",VLOOKUP('C. Consumer Service Detail'!$F855,'Table of Current Services'!$B$7:$F$36,'Table of Current Services'!$E$5,FALSE),VLOOKUP('C. Consumer Service Detail'!$F855,'Table of Current Services'!$B$7:$F$36,'Table of Current Services'!$E$5,FALSE)))</f>
        <v/>
      </c>
      <c r="L855" s="130" t="str">
        <f>IF('C. Consumer Service Detail'!$F855="","",IF(VLOOKUP('C. Consumer Service Detail'!$F855,'Table of Current Services'!$B$7:$F$36,'Table of Current Services'!$F$5,)="cost","Yes","No"))</f>
        <v/>
      </c>
      <c r="M855" s="130" t="str">
        <f>IFERROR(IF('C. Consumer Service Detail'!$K855="No Match","No",VLOOKUP('C. Consumer Service Detail'!$C855,'B. Consumer Budget'!$E$11:$F$2010,2,FALSE)),"")</f>
        <v/>
      </c>
      <c r="P855" s="77"/>
      <c r="Q855" s="77"/>
    </row>
    <row r="856" spans="2:17" x14ac:dyDescent="0.25">
      <c r="B856" s="186">
        <f t="shared" si="24"/>
        <v>846</v>
      </c>
      <c r="C856" s="183" t="str">
        <f t="array" ref="C856">IF(OR('C. Consumer Service Detail'!$D856="",'C. Consumer Service Detail'!$E856=""),"",INDEX('B. Consumer Budget'!$E$11:$E$2010,MATCH(1,IF('B. Consumer Budget'!$C$11:$C$2010='C. Consumer Service Detail'!$D856,IF('B. Consumer Budget'!$D$11:$D$2010='C. Consumer Service Detail'!$E856,1)),0)))</f>
        <v/>
      </c>
      <c r="D856" s="171"/>
      <c r="E856" s="79"/>
      <c r="F856" s="100"/>
      <c r="G856" s="198"/>
      <c r="H856" s="175" t="str">
        <f>IF('C. Consumer Service Detail'!$F856="","",IF('C. Consumer Service Detail'!$F856="",VLOOKUP('C. Consumer Service Detail'!$F856,'Table of Current Services'!$B$7:$F$36,'Table of Current Services'!$E$5,FALSE),VLOOKUP('C. Consumer Service Detail'!$F856,'Table of Current Services'!$B$7:$F$36,'Table of Current Services'!$D$5,FALSE)))</f>
        <v/>
      </c>
      <c r="I856" s="156"/>
      <c r="J856" s="146" t="str">
        <f t="shared" si="23"/>
        <v/>
      </c>
      <c r="K856" s="138" t="str">
        <f>IF('C. Consumer Service Detail'!$F856="","",IF('C. Consumer Service Detail'!$F856="",VLOOKUP('C. Consumer Service Detail'!$F856,'Table of Current Services'!$B$7:$F$36,'Table of Current Services'!$E$5,FALSE),VLOOKUP('C. Consumer Service Detail'!$F856,'Table of Current Services'!$B$7:$F$36,'Table of Current Services'!$E$5,FALSE)))</f>
        <v/>
      </c>
      <c r="L856" s="130" t="str">
        <f>IF('C. Consumer Service Detail'!$F856="","",IF(VLOOKUP('C. Consumer Service Detail'!$F856,'Table of Current Services'!$B$7:$F$36,'Table of Current Services'!$F$5,)="cost","Yes","No"))</f>
        <v/>
      </c>
      <c r="M856" s="130" t="str">
        <f>IFERROR(IF('C. Consumer Service Detail'!$K856="No Match","No",VLOOKUP('C. Consumer Service Detail'!$C856,'B. Consumer Budget'!$E$11:$F$2010,2,FALSE)),"")</f>
        <v/>
      </c>
      <c r="P856" s="77"/>
      <c r="Q856" s="77"/>
    </row>
    <row r="857" spans="2:17" x14ac:dyDescent="0.25">
      <c r="B857" s="186">
        <f t="shared" si="24"/>
        <v>847</v>
      </c>
      <c r="C857" s="183" t="str">
        <f t="array" ref="C857">IF(OR('C. Consumer Service Detail'!$D857="",'C. Consumer Service Detail'!$E857=""),"",INDEX('B. Consumer Budget'!$E$11:$E$2010,MATCH(1,IF('B. Consumer Budget'!$C$11:$C$2010='C. Consumer Service Detail'!$D857,IF('B. Consumer Budget'!$D$11:$D$2010='C. Consumer Service Detail'!$E857,1)),0)))</f>
        <v/>
      </c>
      <c r="D857" s="170"/>
      <c r="E857" s="81"/>
      <c r="F857" s="101"/>
      <c r="G857" s="199"/>
      <c r="H857" s="175" t="str">
        <f>IF('C. Consumer Service Detail'!$F857="","",IF('C. Consumer Service Detail'!$F857="",VLOOKUP('C. Consumer Service Detail'!$F857,'Table of Current Services'!$B$7:$F$36,'Table of Current Services'!$E$5,FALSE),VLOOKUP('C. Consumer Service Detail'!$F857,'Table of Current Services'!$B$7:$F$36,'Table of Current Services'!$D$5,FALSE)))</f>
        <v/>
      </c>
      <c r="I857" s="157"/>
      <c r="J857" s="146" t="str">
        <f t="shared" si="23"/>
        <v/>
      </c>
      <c r="K857" s="138" t="str">
        <f>IF('C. Consumer Service Detail'!$F857="","",IF('C. Consumer Service Detail'!$F857="",VLOOKUP('C. Consumer Service Detail'!$F857,'Table of Current Services'!$B$7:$F$36,'Table of Current Services'!$E$5,FALSE),VLOOKUP('C. Consumer Service Detail'!$F857,'Table of Current Services'!$B$7:$F$36,'Table of Current Services'!$E$5,FALSE)))</f>
        <v/>
      </c>
      <c r="L857" s="130" t="str">
        <f>IF('C. Consumer Service Detail'!$F857="","",IF(VLOOKUP('C. Consumer Service Detail'!$F857,'Table of Current Services'!$B$7:$F$36,'Table of Current Services'!$F$5,)="cost","Yes","No"))</f>
        <v/>
      </c>
      <c r="M857" s="130" t="str">
        <f>IFERROR(IF('C. Consumer Service Detail'!$K857="No Match","No",VLOOKUP('C. Consumer Service Detail'!$C857,'B. Consumer Budget'!$E$11:$F$2010,2,FALSE)),"")</f>
        <v/>
      </c>
      <c r="P857" s="77"/>
      <c r="Q857" s="77"/>
    </row>
    <row r="858" spans="2:17" x14ac:dyDescent="0.25">
      <c r="B858" s="186">
        <f t="shared" si="24"/>
        <v>848</v>
      </c>
      <c r="C858" s="183" t="str">
        <f t="array" ref="C858">IF(OR('C. Consumer Service Detail'!$D858="",'C. Consumer Service Detail'!$E858=""),"",INDEX('B. Consumer Budget'!$E$11:$E$2010,MATCH(1,IF('B. Consumer Budget'!$C$11:$C$2010='C. Consumer Service Detail'!$D858,IF('B. Consumer Budget'!$D$11:$D$2010='C. Consumer Service Detail'!$E858,1)),0)))</f>
        <v/>
      </c>
      <c r="D858" s="171"/>
      <c r="E858" s="79"/>
      <c r="F858" s="100"/>
      <c r="G858" s="198"/>
      <c r="H858" s="175" t="str">
        <f>IF('C. Consumer Service Detail'!$F858="","",IF('C. Consumer Service Detail'!$F858="",VLOOKUP('C. Consumer Service Detail'!$F858,'Table of Current Services'!$B$7:$F$36,'Table of Current Services'!$E$5,FALSE),VLOOKUP('C. Consumer Service Detail'!$F858,'Table of Current Services'!$B$7:$F$36,'Table of Current Services'!$D$5,FALSE)))</f>
        <v/>
      </c>
      <c r="I858" s="156"/>
      <c r="J858" s="146" t="str">
        <f t="shared" si="23"/>
        <v/>
      </c>
      <c r="K858" s="138" t="str">
        <f>IF('C. Consumer Service Detail'!$F858="","",IF('C. Consumer Service Detail'!$F858="",VLOOKUP('C. Consumer Service Detail'!$F858,'Table of Current Services'!$B$7:$F$36,'Table of Current Services'!$E$5,FALSE),VLOOKUP('C. Consumer Service Detail'!$F858,'Table of Current Services'!$B$7:$F$36,'Table of Current Services'!$E$5,FALSE)))</f>
        <v/>
      </c>
      <c r="L858" s="130" t="str">
        <f>IF('C. Consumer Service Detail'!$F858="","",IF(VLOOKUP('C. Consumer Service Detail'!$F858,'Table of Current Services'!$B$7:$F$36,'Table of Current Services'!$F$5,)="cost","Yes","No"))</f>
        <v/>
      </c>
      <c r="M858" s="130" t="str">
        <f>IFERROR(IF('C. Consumer Service Detail'!$K858="No Match","No",VLOOKUP('C. Consumer Service Detail'!$C858,'B. Consumer Budget'!$E$11:$F$2010,2,FALSE)),"")</f>
        <v/>
      </c>
      <c r="P858" s="77"/>
      <c r="Q858" s="77"/>
    </row>
    <row r="859" spans="2:17" x14ac:dyDescent="0.25">
      <c r="B859" s="186">
        <f t="shared" si="24"/>
        <v>849</v>
      </c>
      <c r="C859" s="183" t="str">
        <f t="array" ref="C859">IF(OR('C. Consumer Service Detail'!$D859="",'C. Consumer Service Detail'!$E859=""),"",INDEX('B. Consumer Budget'!$E$11:$E$2010,MATCH(1,IF('B. Consumer Budget'!$C$11:$C$2010='C. Consumer Service Detail'!$D859,IF('B. Consumer Budget'!$D$11:$D$2010='C. Consumer Service Detail'!$E859,1)),0)))</f>
        <v/>
      </c>
      <c r="D859" s="170"/>
      <c r="E859" s="81"/>
      <c r="F859" s="101"/>
      <c r="G859" s="199"/>
      <c r="H859" s="175" t="str">
        <f>IF('C. Consumer Service Detail'!$F859="","",IF('C. Consumer Service Detail'!$F859="",VLOOKUP('C. Consumer Service Detail'!$F859,'Table of Current Services'!$B$7:$F$36,'Table of Current Services'!$E$5,FALSE),VLOOKUP('C. Consumer Service Detail'!$F859,'Table of Current Services'!$B$7:$F$36,'Table of Current Services'!$D$5,FALSE)))</f>
        <v/>
      </c>
      <c r="I859" s="157"/>
      <c r="J859" s="146" t="str">
        <f t="shared" si="23"/>
        <v/>
      </c>
      <c r="K859" s="138" t="str">
        <f>IF('C. Consumer Service Detail'!$F859="","",IF('C. Consumer Service Detail'!$F859="",VLOOKUP('C. Consumer Service Detail'!$F859,'Table of Current Services'!$B$7:$F$36,'Table of Current Services'!$E$5,FALSE),VLOOKUP('C. Consumer Service Detail'!$F859,'Table of Current Services'!$B$7:$F$36,'Table of Current Services'!$E$5,FALSE)))</f>
        <v/>
      </c>
      <c r="L859" s="130" t="str">
        <f>IF('C. Consumer Service Detail'!$F859="","",IF(VLOOKUP('C. Consumer Service Detail'!$F859,'Table of Current Services'!$B$7:$F$36,'Table of Current Services'!$F$5,)="cost","Yes","No"))</f>
        <v/>
      </c>
      <c r="M859" s="130" t="str">
        <f>IFERROR(IF('C. Consumer Service Detail'!$K859="No Match","No",VLOOKUP('C. Consumer Service Detail'!$C859,'B. Consumer Budget'!$E$11:$F$2010,2,FALSE)),"")</f>
        <v/>
      </c>
      <c r="P859" s="77"/>
      <c r="Q859" s="77"/>
    </row>
    <row r="860" spans="2:17" x14ac:dyDescent="0.25">
      <c r="B860" s="186">
        <f t="shared" si="24"/>
        <v>850</v>
      </c>
      <c r="C860" s="183" t="str">
        <f t="array" ref="C860">IF(OR('C. Consumer Service Detail'!$D860="",'C. Consumer Service Detail'!$E860=""),"",INDEX('B. Consumer Budget'!$E$11:$E$2010,MATCH(1,IF('B. Consumer Budget'!$C$11:$C$2010='C. Consumer Service Detail'!$D860,IF('B. Consumer Budget'!$D$11:$D$2010='C. Consumer Service Detail'!$E860,1)),0)))</f>
        <v/>
      </c>
      <c r="D860" s="171"/>
      <c r="E860" s="79"/>
      <c r="F860" s="100"/>
      <c r="G860" s="198"/>
      <c r="H860" s="175" t="str">
        <f>IF('C. Consumer Service Detail'!$F860="","",IF('C. Consumer Service Detail'!$F860="",VLOOKUP('C. Consumer Service Detail'!$F860,'Table of Current Services'!$B$7:$F$36,'Table of Current Services'!$E$5,FALSE),VLOOKUP('C. Consumer Service Detail'!$F860,'Table of Current Services'!$B$7:$F$36,'Table of Current Services'!$D$5,FALSE)))</f>
        <v/>
      </c>
      <c r="I860" s="156"/>
      <c r="J860" s="146" t="str">
        <f t="shared" si="23"/>
        <v/>
      </c>
      <c r="K860" s="138" t="str">
        <f>IF('C. Consumer Service Detail'!$F860="","",IF('C. Consumer Service Detail'!$F860="",VLOOKUP('C. Consumer Service Detail'!$F860,'Table of Current Services'!$B$7:$F$36,'Table of Current Services'!$E$5,FALSE),VLOOKUP('C. Consumer Service Detail'!$F860,'Table of Current Services'!$B$7:$F$36,'Table of Current Services'!$E$5,FALSE)))</f>
        <v/>
      </c>
      <c r="L860" s="130" t="str">
        <f>IF('C. Consumer Service Detail'!$F860="","",IF(VLOOKUP('C. Consumer Service Detail'!$F860,'Table of Current Services'!$B$7:$F$36,'Table of Current Services'!$F$5,)="cost","Yes","No"))</f>
        <v/>
      </c>
      <c r="M860" s="130" t="str">
        <f>IFERROR(IF('C. Consumer Service Detail'!$K860="No Match","No",VLOOKUP('C. Consumer Service Detail'!$C860,'B. Consumer Budget'!$E$11:$F$2010,2,FALSE)),"")</f>
        <v/>
      </c>
      <c r="P860" s="77"/>
      <c r="Q860" s="77"/>
    </row>
    <row r="861" spans="2:17" x14ac:dyDescent="0.25">
      <c r="B861" s="186">
        <f t="shared" si="24"/>
        <v>851</v>
      </c>
      <c r="C861" s="183" t="str">
        <f t="array" ref="C861">IF(OR('C. Consumer Service Detail'!$D861="",'C. Consumer Service Detail'!$E861=""),"",INDEX('B. Consumer Budget'!$E$11:$E$2010,MATCH(1,IF('B. Consumer Budget'!$C$11:$C$2010='C. Consumer Service Detail'!$D861,IF('B. Consumer Budget'!$D$11:$D$2010='C. Consumer Service Detail'!$E861,1)),0)))</f>
        <v/>
      </c>
      <c r="D861" s="170"/>
      <c r="E861" s="81"/>
      <c r="F861" s="101"/>
      <c r="G861" s="199"/>
      <c r="H861" s="175" t="str">
        <f>IF('C. Consumer Service Detail'!$F861="","",IF('C. Consumer Service Detail'!$F861="",VLOOKUP('C. Consumer Service Detail'!$F861,'Table of Current Services'!$B$7:$F$36,'Table of Current Services'!$E$5,FALSE),VLOOKUP('C. Consumer Service Detail'!$F861,'Table of Current Services'!$B$7:$F$36,'Table of Current Services'!$D$5,FALSE)))</f>
        <v/>
      </c>
      <c r="I861" s="157"/>
      <c r="J861" s="146" t="str">
        <f t="shared" si="23"/>
        <v/>
      </c>
      <c r="K861" s="138" t="str">
        <f>IF('C. Consumer Service Detail'!$F861="","",IF('C. Consumer Service Detail'!$F861="",VLOOKUP('C. Consumer Service Detail'!$F861,'Table of Current Services'!$B$7:$F$36,'Table of Current Services'!$E$5,FALSE),VLOOKUP('C. Consumer Service Detail'!$F861,'Table of Current Services'!$B$7:$F$36,'Table of Current Services'!$E$5,FALSE)))</f>
        <v/>
      </c>
      <c r="L861" s="130" t="str">
        <f>IF('C. Consumer Service Detail'!$F861="","",IF(VLOOKUP('C. Consumer Service Detail'!$F861,'Table of Current Services'!$B$7:$F$36,'Table of Current Services'!$F$5,)="cost","Yes","No"))</f>
        <v/>
      </c>
      <c r="M861" s="130" t="str">
        <f>IFERROR(IF('C. Consumer Service Detail'!$K861="No Match","No",VLOOKUP('C. Consumer Service Detail'!$C861,'B. Consumer Budget'!$E$11:$F$2010,2,FALSE)),"")</f>
        <v/>
      </c>
      <c r="P861" s="77"/>
      <c r="Q861" s="77"/>
    </row>
    <row r="862" spans="2:17" x14ac:dyDescent="0.25">
      <c r="B862" s="186">
        <f t="shared" si="24"/>
        <v>852</v>
      </c>
      <c r="C862" s="183" t="str">
        <f t="array" ref="C862">IF(OR('C. Consumer Service Detail'!$D862="",'C. Consumer Service Detail'!$E862=""),"",INDEX('B. Consumer Budget'!$E$11:$E$2010,MATCH(1,IF('B. Consumer Budget'!$C$11:$C$2010='C. Consumer Service Detail'!$D862,IF('B. Consumer Budget'!$D$11:$D$2010='C. Consumer Service Detail'!$E862,1)),0)))</f>
        <v/>
      </c>
      <c r="D862" s="171"/>
      <c r="E862" s="79"/>
      <c r="F862" s="100"/>
      <c r="G862" s="198"/>
      <c r="H862" s="175" t="str">
        <f>IF('C. Consumer Service Detail'!$F862="","",IF('C. Consumer Service Detail'!$F862="",VLOOKUP('C. Consumer Service Detail'!$F862,'Table of Current Services'!$B$7:$F$36,'Table of Current Services'!$E$5,FALSE),VLOOKUP('C. Consumer Service Detail'!$F862,'Table of Current Services'!$B$7:$F$36,'Table of Current Services'!$D$5,FALSE)))</f>
        <v/>
      </c>
      <c r="I862" s="156"/>
      <c r="J862" s="146" t="str">
        <f t="shared" si="23"/>
        <v/>
      </c>
      <c r="K862" s="138" t="str">
        <f>IF('C. Consumer Service Detail'!$F862="","",IF('C. Consumer Service Detail'!$F862="",VLOOKUP('C. Consumer Service Detail'!$F862,'Table of Current Services'!$B$7:$F$36,'Table of Current Services'!$E$5,FALSE),VLOOKUP('C. Consumer Service Detail'!$F862,'Table of Current Services'!$B$7:$F$36,'Table of Current Services'!$E$5,FALSE)))</f>
        <v/>
      </c>
      <c r="L862" s="130" t="str">
        <f>IF('C. Consumer Service Detail'!$F862="","",IF(VLOOKUP('C. Consumer Service Detail'!$F862,'Table of Current Services'!$B$7:$F$36,'Table of Current Services'!$F$5,)="cost","Yes","No"))</f>
        <v/>
      </c>
      <c r="M862" s="130" t="str">
        <f>IFERROR(IF('C. Consumer Service Detail'!$K862="No Match","No",VLOOKUP('C. Consumer Service Detail'!$C862,'B. Consumer Budget'!$E$11:$F$2010,2,FALSE)),"")</f>
        <v/>
      </c>
      <c r="P862" s="77"/>
      <c r="Q862" s="77"/>
    </row>
    <row r="863" spans="2:17" x14ac:dyDescent="0.25">
      <c r="B863" s="186">
        <f t="shared" si="24"/>
        <v>853</v>
      </c>
      <c r="C863" s="183" t="str">
        <f t="array" ref="C863">IF(OR('C. Consumer Service Detail'!$D863="",'C. Consumer Service Detail'!$E863=""),"",INDEX('B. Consumer Budget'!$E$11:$E$2010,MATCH(1,IF('B. Consumer Budget'!$C$11:$C$2010='C. Consumer Service Detail'!$D863,IF('B. Consumer Budget'!$D$11:$D$2010='C. Consumer Service Detail'!$E863,1)),0)))</f>
        <v/>
      </c>
      <c r="D863" s="170"/>
      <c r="E863" s="81"/>
      <c r="F863" s="101"/>
      <c r="G863" s="199"/>
      <c r="H863" s="175" t="str">
        <f>IF('C. Consumer Service Detail'!$F863="","",IF('C. Consumer Service Detail'!$F863="",VLOOKUP('C. Consumer Service Detail'!$F863,'Table of Current Services'!$B$7:$F$36,'Table of Current Services'!$E$5,FALSE),VLOOKUP('C. Consumer Service Detail'!$F863,'Table of Current Services'!$B$7:$F$36,'Table of Current Services'!$D$5,FALSE)))</f>
        <v/>
      </c>
      <c r="I863" s="157"/>
      <c r="J863" s="146" t="str">
        <f t="shared" si="23"/>
        <v/>
      </c>
      <c r="K863" s="138" t="str">
        <f>IF('C. Consumer Service Detail'!$F863="","",IF('C. Consumer Service Detail'!$F863="",VLOOKUP('C. Consumer Service Detail'!$F863,'Table of Current Services'!$B$7:$F$36,'Table of Current Services'!$E$5,FALSE),VLOOKUP('C. Consumer Service Detail'!$F863,'Table of Current Services'!$B$7:$F$36,'Table of Current Services'!$E$5,FALSE)))</f>
        <v/>
      </c>
      <c r="L863" s="130" t="str">
        <f>IF('C. Consumer Service Detail'!$F863="","",IF(VLOOKUP('C. Consumer Service Detail'!$F863,'Table of Current Services'!$B$7:$F$36,'Table of Current Services'!$F$5,)="cost","Yes","No"))</f>
        <v/>
      </c>
      <c r="M863" s="130" t="str">
        <f>IFERROR(IF('C. Consumer Service Detail'!$K863="No Match","No",VLOOKUP('C. Consumer Service Detail'!$C863,'B. Consumer Budget'!$E$11:$F$2010,2,FALSE)),"")</f>
        <v/>
      </c>
      <c r="P863" s="77"/>
      <c r="Q863" s="77"/>
    </row>
    <row r="864" spans="2:17" x14ac:dyDescent="0.25">
      <c r="B864" s="186">
        <f t="shared" si="24"/>
        <v>854</v>
      </c>
      <c r="C864" s="183" t="str">
        <f t="array" ref="C864">IF(OR('C. Consumer Service Detail'!$D864="",'C. Consumer Service Detail'!$E864=""),"",INDEX('B. Consumer Budget'!$E$11:$E$2010,MATCH(1,IF('B. Consumer Budget'!$C$11:$C$2010='C. Consumer Service Detail'!$D864,IF('B. Consumer Budget'!$D$11:$D$2010='C. Consumer Service Detail'!$E864,1)),0)))</f>
        <v/>
      </c>
      <c r="D864" s="171"/>
      <c r="E864" s="79"/>
      <c r="F864" s="100"/>
      <c r="G864" s="198"/>
      <c r="H864" s="175" t="str">
        <f>IF('C. Consumer Service Detail'!$F864="","",IF('C. Consumer Service Detail'!$F864="",VLOOKUP('C. Consumer Service Detail'!$F864,'Table of Current Services'!$B$7:$F$36,'Table of Current Services'!$E$5,FALSE),VLOOKUP('C. Consumer Service Detail'!$F864,'Table of Current Services'!$B$7:$F$36,'Table of Current Services'!$D$5,FALSE)))</f>
        <v/>
      </c>
      <c r="I864" s="156"/>
      <c r="J864" s="146" t="str">
        <f t="shared" si="23"/>
        <v/>
      </c>
      <c r="K864" s="138" t="str">
        <f>IF('C. Consumer Service Detail'!$F864="","",IF('C. Consumer Service Detail'!$F864="",VLOOKUP('C. Consumer Service Detail'!$F864,'Table of Current Services'!$B$7:$F$36,'Table of Current Services'!$E$5,FALSE),VLOOKUP('C. Consumer Service Detail'!$F864,'Table of Current Services'!$B$7:$F$36,'Table of Current Services'!$E$5,FALSE)))</f>
        <v/>
      </c>
      <c r="L864" s="130" t="str">
        <f>IF('C. Consumer Service Detail'!$F864="","",IF(VLOOKUP('C. Consumer Service Detail'!$F864,'Table of Current Services'!$B$7:$F$36,'Table of Current Services'!$F$5,)="cost","Yes","No"))</f>
        <v/>
      </c>
      <c r="M864" s="130" t="str">
        <f>IFERROR(IF('C. Consumer Service Detail'!$K864="No Match","No",VLOOKUP('C. Consumer Service Detail'!$C864,'B. Consumer Budget'!$E$11:$F$2010,2,FALSE)),"")</f>
        <v/>
      </c>
      <c r="P864" s="77"/>
      <c r="Q864" s="77"/>
    </row>
    <row r="865" spans="2:17" x14ac:dyDescent="0.25">
      <c r="B865" s="186">
        <f t="shared" si="24"/>
        <v>855</v>
      </c>
      <c r="C865" s="183" t="str">
        <f t="array" ref="C865">IF(OR('C. Consumer Service Detail'!$D865="",'C. Consumer Service Detail'!$E865=""),"",INDEX('B. Consumer Budget'!$E$11:$E$2010,MATCH(1,IF('B. Consumer Budget'!$C$11:$C$2010='C. Consumer Service Detail'!$D865,IF('B. Consumer Budget'!$D$11:$D$2010='C. Consumer Service Detail'!$E865,1)),0)))</f>
        <v/>
      </c>
      <c r="D865" s="170"/>
      <c r="E865" s="81"/>
      <c r="F865" s="101"/>
      <c r="G865" s="199"/>
      <c r="H865" s="175" t="str">
        <f>IF('C. Consumer Service Detail'!$F865="","",IF('C. Consumer Service Detail'!$F865="",VLOOKUP('C. Consumer Service Detail'!$F865,'Table of Current Services'!$B$7:$F$36,'Table of Current Services'!$E$5,FALSE),VLOOKUP('C. Consumer Service Detail'!$F865,'Table of Current Services'!$B$7:$F$36,'Table of Current Services'!$D$5,FALSE)))</f>
        <v/>
      </c>
      <c r="I865" s="157"/>
      <c r="J865" s="146" t="str">
        <f t="shared" si="23"/>
        <v/>
      </c>
      <c r="K865" s="138" t="str">
        <f>IF('C. Consumer Service Detail'!$F865="","",IF('C. Consumer Service Detail'!$F865="",VLOOKUP('C. Consumer Service Detail'!$F865,'Table of Current Services'!$B$7:$F$36,'Table of Current Services'!$E$5,FALSE),VLOOKUP('C. Consumer Service Detail'!$F865,'Table of Current Services'!$B$7:$F$36,'Table of Current Services'!$E$5,FALSE)))</f>
        <v/>
      </c>
      <c r="L865" s="130" t="str">
        <f>IF('C. Consumer Service Detail'!$F865="","",IF(VLOOKUP('C. Consumer Service Detail'!$F865,'Table of Current Services'!$B$7:$F$36,'Table of Current Services'!$F$5,)="cost","Yes","No"))</f>
        <v/>
      </c>
      <c r="M865" s="130" t="str">
        <f>IFERROR(IF('C. Consumer Service Detail'!$K865="No Match","No",VLOOKUP('C. Consumer Service Detail'!$C865,'B. Consumer Budget'!$E$11:$F$2010,2,FALSE)),"")</f>
        <v/>
      </c>
      <c r="P865" s="77"/>
      <c r="Q865" s="77"/>
    </row>
    <row r="866" spans="2:17" x14ac:dyDescent="0.25">
      <c r="B866" s="186">
        <f t="shared" si="24"/>
        <v>856</v>
      </c>
      <c r="C866" s="183" t="str">
        <f t="array" ref="C866">IF(OR('C. Consumer Service Detail'!$D866="",'C. Consumer Service Detail'!$E866=""),"",INDEX('B. Consumer Budget'!$E$11:$E$2010,MATCH(1,IF('B. Consumer Budget'!$C$11:$C$2010='C. Consumer Service Detail'!$D866,IF('B. Consumer Budget'!$D$11:$D$2010='C. Consumer Service Detail'!$E866,1)),0)))</f>
        <v/>
      </c>
      <c r="D866" s="171"/>
      <c r="E866" s="79"/>
      <c r="F866" s="100"/>
      <c r="G866" s="198"/>
      <c r="H866" s="175" t="str">
        <f>IF('C. Consumer Service Detail'!$F866="","",IF('C. Consumer Service Detail'!$F866="",VLOOKUP('C. Consumer Service Detail'!$F866,'Table of Current Services'!$B$7:$F$36,'Table of Current Services'!$E$5,FALSE),VLOOKUP('C. Consumer Service Detail'!$F866,'Table of Current Services'!$B$7:$F$36,'Table of Current Services'!$D$5,FALSE)))</f>
        <v/>
      </c>
      <c r="I866" s="156"/>
      <c r="J866" s="146" t="str">
        <f t="shared" si="23"/>
        <v/>
      </c>
      <c r="K866" s="138" t="str">
        <f>IF('C. Consumer Service Detail'!$F866="","",IF('C. Consumer Service Detail'!$F866="",VLOOKUP('C. Consumer Service Detail'!$F866,'Table of Current Services'!$B$7:$F$36,'Table of Current Services'!$E$5,FALSE),VLOOKUP('C. Consumer Service Detail'!$F866,'Table of Current Services'!$B$7:$F$36,'Table of Current Services'!$E$5,FALSE)))</f>
        <v/>
      </c>
      <c r="L866" s="130" t="str">
        <f>IF('C. Consumer Service Detail'!$F866="","",IF(VLOOKUP('C. Consumer Service Detail'!$F866,'Table of Current Services'!$B$7:$F$36,'Table of Current Services'!$F$5,)="cost","Yes","No"))</f>
        <v/>
      </c>
      <c r="M866" s="130" t="str">
        <f>IFERROR(IF('C. Consumer Service Detail'!$K866="No Match","No",VLOOKUP('C. Consumer Service Detail'!$C866,'B. Consumer Budget'!$E$11:$F$2010,2,FALSE)),"")</f>
        <v/>
      </c>
      <c r="P866" s="77"/>
      <c r="Q866" s="77"/>
    </row>
    <row r="867" spans="2:17" x14ac:dyDescent="0.25">
      <c r="B867" s="186">
        <f t="shared" si="24"/>
        <v>857</v>
      </c>
      <c r="C867" s="183" t="str">
        <f t="array" ref="C867">IF(OR('C. Consumer Service Detail'!$D867="",'C. Consumer Service Detail'!$E867=""),"",INDEX('B. Consumer Budget'!$E$11:$E$2010,MATCH(1,IF('B. Consumer Budget'!$C$11:$C$2010='C. Consumer Service Detail'!$D867,IF('B. Consumer Budget'!$D$11:$D$2010='C. Consumer Service Detail'!$E867,1)),0)))</f>
        <v/>
      </c>
      <c r="D867" s="170"/>
      <c r="E867" s="81"/>
      <c r="F867" s="101"/>
      <c r="G867" s="199"/>
      <c r="H867" s="175" t="str">
        <f>IF('C. Consumer Service Detail'!$F867="","",IF('C. Consumer Service Detail'!$F867="",VLOOKUP('C. Consumer Service Detail'!$F867,'Table of Current Services'!$B$7:$F$36,'Table of Current Services'!$E$5,FALSE),VLOOKUP('C. Consumer Service Detail'!$F867,'Table of Current Services'!$B$7:$F$36,'Table of Current Services'!$D$5,FALSE)))</f>
        <v/>
      </c>
      <c r="I867" s="157"/>
      <c r="J867" s="146" t="str">
        <f t="shared" si="23"/>
        <v/>
      </c>
      <c r="K867" s="138" t="str">
        <f>IF('C. Consumer Service Detail'!$F867="","",IF('C. Consumer Service Detail'!$F867="",VLOOKUP('C. Consumer Service Detail'!$F867,'Table of Current Services'!$B$7:$F$36,'Table of Current Services'!$E$5,FALSE),VLOOKUP('C. Consumer Service Detail'!$F867,'Table of Current Services'!$B$7:$F$36,'Table of Current Services'!$E$5,FALSE)))</f>
        <v/>
      </c>
      <c r="L867" s="130" t="str">
        <f>IF('C. Consumer Service Detail'!$F867="","",IF(VLOOKUP('C. Consumer Service Detail'!$F867,'Table of Current Services'!$B$7:$F$36,'Table of Current Services'!$F$5,)="cost","Yes","No"))</f>
        <v/>
      </c>
      <c r="M867" s="130" t="str">
        <f>IFERROR(IF('C. Consumer Service Detail'!$K867="No Match","No",VLOOKUP('C. Consumer Service Detail'!$C867,'B. Consumer Budget'!$E$11:$F$2010,2,FALSE)),"")</f>
        <v/>
      </c>
      <c r="P867" s="77"/>
      <c r="Q867" s="77"/>
    </row>
    <row r="868" spans="2:17" x14ac:dyDescent="0.25">
      <c r="B868" s="186">
        <f t="shared" si="24"/>
        <v>858</v>
      </c>
      <c r="C868" s="183" t="str">
        <f t="array" ref="C868">IF(OR('C. Consumer Service Detail'!$D868="",'C. Consumer Service Detail'!$E868=""),"",INDEX('B. Consumer Budget'!$E$11:$E$2010,MATCH(1,IF('B. Consumer Budget'!$C$11:$C$2010='C. Consumer Service Detail'!$D868,IF('B. Consumer Budget'!$D$11:$D$2010='C. Consumer Service Detail'!$E868,1)),0)))</f>
        <v/>
      </c>
      <c r="D868" s="171"/>
      <c r="E868" s="79"/>
      <c r="F868" s="100"/>
      <c r="G868" s="198"/>
      <c r="H868" s="175" t="str">
        <f>IF('C. Consumer Service Detail'!$F868="","",IF('C. Consumer Service Detail'!$F868="",VLOOKUP('C. Consumer Service Detail'!$F868,'Table of Current Services'!$B$7:$F$36,'Table of Current Services'!$E$5,FALSE),VLOOKUP('C. Consumer Service Detail'!$F868,'Table of Current Services'!$B$7:$F$36,'Table of Current Services'!$D$5,FALSE)))</f>
        <v/>
      </c>
      <c r="I868" s="156"/>
      <c r="J868" s="146" t="str">
        <f t="shared" si="23"/>
        <v/>
      </c>
      <c r="K868" s="138" t="str">
        <f>IF('C. Consumer Service Detail'!$F868="","",IF('C. Consumer Service Detail'!$F868="",VLOOKUP('C. Consumer Service Detail'!$F868,'Table of Current Services'!$B$7:$F$36,'Table of Current Services'!$E$5,FALSE),VLOOKUP('C. Consumer Service Detail'!$F868,'Table of Current Services'!$B$7:$F$36,'Table of Current Services'!$E$5,FALSE)))</f>
        <v/>
      </c>
      <c r="L868" s="130" t="str">
        <f>IF('C. Consumer Service Detail'!$F868="","",IF(VLOOKUP('C. Consumer Service Detail'!$F868,'Table of Current Services'!$B$7:$F$36,'Table of Current Services'!$F$5,)="cost","Yes","No"))</f>
        <v/>
      </c>
      <c r="M868" s="130" t="str">
        <f>IFERROR(IF('C. Consumer Service Detail'!$K868="No Match","No",VLOOKUP('C. Consumer Service Detail'!$C868,'B. Consumer Budget'!$E$11:$F$2010,2,FALSE)),"")</f>
        <v/>
      </c>
      <c r="P868" s="77"/>
      <c r="Q868" s="77"/>
    </row>
    <row r="869" spans="2:17" x14ac:dyDescent="0.25">
      <c r="B869" s="186">
        <f t="shared" si="24"/>
        <v>859</v>
      </c>
      <c r="C869" s="183" t="str">
        <f t="array" ref="C869">IF(OR('C. Consumer Service Detail'!$D869="",'C. Consumer Service Detail'!$E869=""),"",INDEX('B. Consumer Budget'!$E$11:$E$2010,MATCH(1,IF('B. Consumer Budget'!$C$11:$C$2010='C. Consumer Service Detail'!$D869,IF('B. Consumer Budget'!$D$11:$D$2010='C. Consumer Service Detail'!$E869,1)),0)))</f>
        <v/>
      </c>
      <c r="D869" s="170"/>
      <c r="E869" s="81"/>
      <c r="F869" s="101"/>
      <c r="G869" s="199"/>
      <c r="H869" s="175" t="str">
        <f>IF('C. Consumer Service Detail'!$F869="","",IF('C. Consumer Service Detail'!$F869="",VLOOKUP('C. Consumer Service Detail'!$F869,'Table of Current Services'!$B$7:$F$36,'Table of Current Services'!$E$5,FALSE),VLOOKUP('C. Consumer Service Detail'!$F869,'Table of Current Services'!$B$7:$F$36,'Table of Current Services'!$D$5,FALSE)))</f>
        <v/>
      </c>
      <c r="I869" s="157"/>
      <c r="J869" s="146" t="str">
        <f t="shared" si="23"/>
        <v/>
      </c>
      <c r="K869" s="138" t="str">
        <f>IF('C. Consumer Service Detail'!$F869="","",IF('C. Consumer Service Detail'!$F869="",VLOOKUP('C. Consumer Service Detail'!$F869,'Table of Current Services'!$B$7:$F$36,'Table of Current Services'!$E$5,FALSE),VLOOKUP('C. Consumer Service Detail'!$F869,'Table of Current Services'!$B$7:$F$36,'Table of Current Services'!$E$5,FALSE)))</f>
        <v/>
      </c>
      <c r="L869" s="130" t="str">
        <f>IF('C. Consumer Service Detail'!$F869="","",IF(VLOOKUP('C. Consumer Service Detail'!$F869,'Table of Current Services'!$B$7:$F$36,'Table of Current Services'!$F$5,)="cost","Yes","No"))</f>
        <v/>
      </c>
      <c r="M869" s="130" t="str">
        <f>IFERROR(IF('C. Consumer Service Detail'!$K869="No Match","No",VLOOKUP('C. Consumer Service Detail'!$C869,'B. Consumer Budget'!$E$11:$F$2010,2,FALSE)),"")</f>
        <v/>
      </c>
      <c r="P869" s="77"/>
      <c r="Q869" s="77"/>
    </row>
    <row r="870" spans="2:17" x14ac:dyDescent="0.25">
      <c r="B870" s="186">
        <f t="shared" si="24"/>
        <v>860</v>
      </c>
      <c r="C870" s="183" t="str">
        <f t="array" ref="C870">IF(OR('C. Consumer Service Detail'!$D870="",'C. Consumer Service Detail'!$E870=""),"",INDEX('B. Consumer Budget'!$E$11:$E$2010,MATCH(1,IF('B. Consumer Budget'!$C$11:$C$2010='C. Consumer Service Detail'!$D870,IF('B. Consumer Budget'!$D$11:$D$2010='C. Consumer Service Detail'!$E870,1)),0)))</f>
        <v/>
      </c>
      <c r="D870" s="171"/>
      <c r="E870" s="79"/>
      <c r="F870" s="100"/>
      <c r="G870" s="198"/>
      <c r="H870" s="175" t="str">
        <f>IF('C. Consumer Service Detail'!$F870="","",IF('C. Consumer Service Detail'!$F870="",VLOOKUP('C. Consumer Service Detail'!$F870,'Table of Current Services'!$B$7:$F$36,'Table of Current Services'!$E$5,FALSE),VLOOKUP('C. Consumer Service Detail'!$F870,'Table of Current Services'!$B$7:$F$36,'Table of Current Services'!$D$5,FALSE)))</f>
        <v/>
      </c>
      <c r="I870" s="156"/>
      <c r="J870" s="146" t="str">
        <f t="shared" si="23"/>
        <v/>
      </c>
      <c r="K870" s="138" t="str">
        <f>IF('C. Consumer Service Detail'!$F870="","",IF('C. Consumer Service Detail'!$F870="",VLOOKUP('C. Consumer Service Detail'!$F870,'Table of Current Services'!$B$7:$F$36,'Table of Current Services'!$E$5,FALSE),VLOOKUP('C. Consumer Service Detail'!$F870,'Table of Current Services'!$B$7:$F$36,'Table of Current Services'!$E$5,FALSE)))</f>
        <v/>
      </c>
      <c r="L870" s="130" t="str">
        <f>IF('C. Consumer Service Detail'!$F870="","",IF(VLOOKUP('C. Consumer Service Detail'!$F870,'Table of Current Services'!$B$7:$F$36,'Table of Current Services'!$F$5,)="cost","Yes","No"))</f>
        <v/>
      </c>
      <c r="M870" s="130" t="str">
        <f>IFERROR(IF('C. Consumer Service Detail'!$K870="No Match","No",VLOOKUP('C. Consumer Service Detail'!$C870,'B. Consumer Budget'!$E$11:$F$2010,2,FALSE)),"")</f>
        <v/>
      </c>
      <c r="P870" s="77"/>
      <c r="Q870" s="77"/>
    </row>
    <row r="871" spans="2:17" x14ac:dyDescent="0.25">
      <c r="B871" s="186">
        <f t="shared" si="24"/>
        <v>861</v>
      </c>
      <c r="C871" s="183" t="str">
        <f t="array" ref="C871">IF(OR('C. Consumer Service Detail'!$D871="",'C. Consumer Service Detail'!$E871=""),"",INDEX('B. Consumer Budget'!$E$11:$E$2010,MATCH(1,IF('B. Consumer Budget'!$C$11:$C$2010='C. Consumer Service Detail'!$D871,IF('B. Consumer Budget'!$D$11:$D$2010='C. Consumer Service Detail'!$E871,1)),0)))</f>
        <v/>
      </c>
      <c r="D871" s="170"/>
      <c r="E871" s="81"/>
      <c r="F871" s="101"/>
      <c r="G871" s="199"/>
      <c r="H871" s="175" t="str">
        <f>IF('C. Consumer Service Detail'!$F871="","",IF('C. Consumer Service Detail'!$F871="",VLOOKUP('C. Consumer Service Detail'!$F871,'Table of Current Services'!$B$7:$F$36,'Table of Current Services'!$E$5,FALSE),VLOOKUP('C. Consumer Service Detail'!$F871,'Table of Current Services'!$B$7:$F$36,'Table of Current Services'!$D$5,FALSE)))</f>
        <v/>
      </c>
      <c r="I871" s="157"/>
      <c r="J871" s="146" t="str">
        <f t="shared" si="23"/>
        <v/>
      </c>
      <c r="K871" s="138" t="str">
        <f>IF('C. Consumer Service Detail'!$F871="","",IF('C. Consumer Service Detail'!$F871="",VLOOKUP('C. Consumer Service Detail'!$F871,'Table of Current Services'!$B$7:$F$36,'Table of Current Services'!$E$5,FALSE),VLOOKUP('C. Consumer Service Detail'!$F871,'Table of Current Services'!$B$7:$F$36,'Table of Current Services'!$E$5,FALSE)))</f>
        <v/>
      </c>
      <c r="L871" s="130" t="str">
        <f>IF('C. Consumer Service Detail'!$F871="","",IF(VLOOKUP('C. Consumer Service Detail'!$F871,'Table of Current Services'!$B$7:$F$36,'Table of Current Services'!$F$5,)="cost","Yes","No"))</f>
        <v/>
      </c>
      <c r="M871" s="130" t="str">
        <f>IFERROR(IF('C. Consumer Service Detail'!$K871="No Match","No",VLOOKUP('C. Consumer Service Detail'!$C871,'B. Consumer Budget'!$E$11:$F$2010,2,FALSE)),"")</f>
        <v/>
      </c>
      <c r="P871" s="77"/>
      <c r="Q871" s="77"/>
    </row>
    <row r="872" spans="2:17" x14ac:dyDescent="0.25">
      <c r="B872" s="186">
        <f t="shared" si="24"/>
        <v>862</v>
      </c>
      <c r="C872" s="183" t="str">
        <f t="array" ref="C872">IF(OR('C. Consumer Service Detail'!$D872="",'C. Consumer Service Detail'!$E872=""),"",INDEX('B. Consumer Budget'!$E$11:$E$2010,MATCH(1,IF('B. Consumer Budget'!$C$11:$C$2010='C. Consumer Service Detail'!$D872,IF('B. Consumer Budget'!$D$11:$D$2010='C. Consumer Service Detail'!$E872,1)),0)))</f>
        <v/>
      </c>
      <c r="D872" s="171"/>
      <c r="E872" s="79"/>
      <c r="F872" s="100"/>
      <c r="G872" s="198"/>
      <c r="H872" s="175" t="str">
        <f>IF('C. Consumer Service Detail'!$F872="","",IF('C. Consumer Service Detail'!$F872="",VLOOKUP('C. Consumer Service Detail'!$F872,'Table of Current Services'!$B$7:$F$36,'Table of Current Services'!$E$5,FALSE),VLOOKUP('C. Consumer Service Detail'!$F872,'Table of Current Services'!$B$7:$F$36,'Table of Current Services'!$D$5,FALSE)))</f>
        <v/>
      </c>
      <c r="I872" s="156"/>
      <c r="J872" s="146" t="str">
        <f t="shared" si="23"/>
        <v/>
      </c>
      <c r="K872" s="138" t="str">
        <f>IF('C. Consumer Service Detail'!$F872="","",IF('C. Consumer Service Detail'!$F872="",VLOOKUP('C. Consumer Service Detail'!$F872,'Table of Current Services'!$B$7:$F$36,'Table of Current Services'!$E$5,FALSE),VLOOKUP('C. Consumer Service Detail'!$F872,'Table of Current Services'!$B$7:$F$36,'Table of Current Services'!$E$5,FALSE)))</f>
        <v/>
      </c>
      <c r="L872" s="130" t="str">
        <f>IF('C. Consumer Service Detail'!$F872="","",IF(VLOOKUP('C. Consumer Service Detail'!$F872,'Table of Current Services'!$B$7:$F$36,'Table of Current Services'!$F$5,)="cost","Yes","No"))</f>
        <v/>
      </c>
      <c r="M872" s="130" t="str">
        <f>IFERROR(IF('C. Consumer Service Detail'!$K872="No Match","No",VLOOKUP('C. Consumer Service Detail'!$C872,'B. Consumer Budget'!$E$11:$F$2010,2,FALSE)),"")</f>
        <v/>
      </c>
      <c r="P872" s="77"/>
      <c r="Q872" s="77"/>
    </row>
    <row r="873" spans="2:17" x14ac:dyDescent="0.25">
      <c r="B873" s="186">
        <f t="shared" si="24"/>
        <v>863</v>
      </c>
      <c r="C873" s="183" t="str">
        <f t="array" ref="C873">IF(OR('C. Consumer Service Detail'!$D873="",'C. Consumer Service Detail'!$E873=""),"",INDEX('B. Consumer Budget'!$E$11:$E$2010,MATCH(1,IF('B. Consumer Budget'!$C$11:$C$2010='C. Consumer Service Detail'!$D873,IF('B. Consumer Budget'!$D$11:$D$2010='C. Consumer Service Detail'!$E873,1)),0)))</f>
        <v/>
      </c>
      <c r="D873" s="170"/>
      <c r="E873" s="81"/>
      <c r="F873" s="101"/>
      <c r="G873" s="199"/>
      <c r="H873" s="175" t="str">
        <f>IF('C. Consumer Service Detail'!$F873="","",IF('C. Consumer Service Detail'!$F873="",VLOOKUP('C. Consumer Service Detail'!$F873,'Table of Current Services'!$B$7:$F$36,'Table of Current Services'!$E$5,FALSE),VLOOKUP('C. Consumer Service Detail'!$F873,'Table of Current Services'!$B$7:$F$36,'Table of Current Services'!$D$5,FALSE)))</f>
        <v/>
      </c>
      <c r="I873" s="157"/>
      <c r="J873" s="146" t="str">
        <f t="shared" si="23"/>
        <v/>
      </c>
      <c r="K873" s="138" t="str">
        <f>IF('C. Consumer Service Detail'!$F873="","",IF('C. Consumer Service Detail'!$F873="",VLOOKUP('C. Consumer Service Detail'!$F873,'Table of Current Services'!$B$7:$F$36,'Table of Current Services'!$E$5,FALSE),VLOOKUP('C. Consumer Service Detail'!$F873,'Table of Current Services'!$B$7:$F$36,'Table of Current Services'!$E$5,FALSE)))</f>
        <v/>
      </c>
      <c r="L873" s="130" t="str">
        <f>IF('C. Consumer Service Detail'!$F873="","",IF(VLOOKUP('C. Consumer Service Detail'!$F873,'Table of Current Services'!$B$7:$F$36,'Table of Current Services'!$F$5,)="cost","Yes","No"))</f>
        <v/>
      </c>
      <c r="M873" s="130" t="str">
        <f>IFERROR(IF('C. Consumer Service Detail'!$K873="No Match","No",VLOOKUP('C. Consumer Service Detail'!$C873,'B. Consumer Budget'!$E$11:$F$2010,2,FALSE)),"")</f>
        <v/>
      </c>
      <c r="P873" s="77"/>
      <c r="Q873" s="77"/>
    </row>
    <row r="874" spans="2:17" x14ac:dyDescent="0.25">
      <c r="B874" s="186">
        <f t="shared" si="24"/>
        <v>864</v>
      </c>
      <c r="C874" s="183" t="str">
        <f t="array" ref="C874">IF(OR('C. Consumer Service Detail'!$D874="",'C. Consumer Service Detail'!$E874=""),"",INDEX('B. Consumer Budget'!$E$11:$E$2010,MATCH(1,IF('B. Consumer Budget'!$C$11:$C$2010='C. Consumer Service Detail'!$D874,IF('B. Consumer Budget'!$D$11:$D$2010='C. Consumer Service Detail'!$E874,1)),0)))</f>
        <v/>
      </c>
      <c r="D874" s="171"/>
      <c r="E874" s="79"/>
      <c r="F874" s="100"/>
      <c r="G874" s="198"/>
      <c r="H874" s="175" t="str">
        <f>IF('C. Consumer Service Detail'!$F874="","",IF('C. Consumer Service Detail'!$F874="",VLOOKUP('C. Consumer Service Detail'!$F874,'Table of Current Services'!$B$7:$F$36,'Table of Current Services'!$E$5,FALSE),VLOOKUP('C. Consumer Service Detail'!$F874,'Table of Current Services'!$B$7:$F$36,'Table of Current Services'!$D$5,FALSE)))</f>
        <v/>
      </c>
      <c r="I874" s="156"/>
      <c r="J874" s="146" t="str">
        <f t="shared" si="23"/>
        <v/>
      </c>
      <c r="K874" s="138" t="str">
        <f>IF('C. Consumer Service Detail'!$F874="","",IF('C. Consumer Service Detail'!$F874="",VLOOKUP('C. Consumer Service Detail'!$F874,'Table of Current Services'!$B$7:$F$36,'Table of Current Services'!$E$5,FALSE),VLOOKUP('C. Consumer Service Detail'!$F874,'Table of Current Services'!$B$7:$F$36,'Table of Current Services'!$E$5,FALSE)))</f>
        <v/>
      </c>
      <c r="L874" s="130" t="str">
        <f>IF('C. Consumer Service Detail'!$F874="","",IF(VLOOKUP('C. Consumer Service Detail'!$F874,'Table of Current Services'!$B$7:$F$36,'Table of Current Services'!$F$5,)="cost","Yes","No"))</f>
        <v/>
      </c>
      <c r="M874" s="130" t="str">
        <f>IFERROR(IF('C. Consumer Service Detail'!$K874="No Match","No",VLOOKUP('C. Consumer Service Detail'!$C874,'B. Consumer Budget'!$E$11:$F$2010,2,FALSE)),"")</f>
        <v/>
      </c>
      <c r="P874" s="77"/>
      <c r="Q874" s="77"/>
    </row>
    <row r="875" spans="2:17" x14ac:dyDescent="0.25">
      <c r="B875" s="186">
        <f t="shared" si="24"/>
        <v>865</v>
      </c>
      <c r="C875" s="183" t="str">
        <f t="array" ref="C875">IF(OR('C. Consumer Service Detail'!$D875="",'C. Consumer Service Detail'!$E875=""),"",INDEX('B. Consumer Budget'!$E$11:$E$2010,MATCH(1,IF('B. Consumer Budget'!$C$11:$C$2010='C. Consumer Service Detail'!$D875,IF('B. Consumer Budget'!$D$11:$D$2010='C. Consumer Service Detail'!$E875,1)),0)))</f>
        <v/>
      </c>
      <c r="D875" s="170"/>
      <c r="E875" s="81"/>
      <c r="F875" s="101"/>
      <c r="G875" s="199"/>
      <c r="H875" s="175" t="str">
        <f>IF('C. Consumer Service Detail'!$F875="","",IF('C. Consumer Service Detail'!$F875="",VLOOKUP('C. Consumer Service Detail'!$F875,'Table of Current Services'!$B$7:$F$36,'Table of Current Services'!$E$5,FALSE),VLOOKUP('C. Consumer Service Detail'!$F875,'Table of Current Services'!$B$7:$F$36,'Table of Current Services'!$D$5,FALSE)))</f>
        <v/>
      </c>
      <c r="I875" s="157"/>
      <c r="J875" s="146" t="str">
        <f t="shared" si="23"/>
        <v/>
      </c>
      <c r="K875" s="138" t="str">
        <f>IF('C. Consumer Service Detail'!$F875="","",IF('C. Consumer Service Detail'!$F875="",VLOOKUP('C. Consumer Service Detail'!$F875,'Table of Current Services'!$B$7:$F$36,'Table of Current Services'!$E$5,FALSE),VLOOKUP('C. Consumer Service Detail'!$F875,'Table of Current Services'!$B$7:$F$36,'Table of Current Services'!$E$5,FALSE)))</f>
        <v/>
      </c>
      <c r="L875" s="130" t="str">
        <f>IF('C. Consumer Service Detail'!$F875="","",IF(VLOOKUP('C. Consumer Service Detail'!$F875,'Table of Current Services'!$B$7:$F$36,'Table of Current Services'!$F$5,)="cost","Yes","No"))</f>
        <v/>
      </c>
      <c r="M875" s="130" t="str">
        <f>IFERROR(IF('C. Consumer Service Detail'!$K875="No Match","No",VLOOKUP('C. Consumer Service Detail'!$C875,'B. Consumer Budget'!$E$11:$F$2010,2,FALSE)),"")</f>
        <v/>
      </c>
      <c r="P875" s="77"/>
      <c r="Q875" s="77"/>
    </row>
    <row r="876" spans="2:17" x14ac:dyDescent="0.25">
      <c r="B876" s="186">
        <f t="shared" si="24"/>
        <v>866</v>
      </c>
      <c r="C876" s="183" t="str">
        <f t="array" ref="C876">IF(OR('C. Consumer Service Detail'!$D876="",'C. Consumer Service Detail'!$E876=""),"",INDEX('B. Consumer Budget'!$E$11:$E$2010,MATCH(1,IF('B. Consumer Budget'!$C$11:$C$2010='C. Consumer Service Detail'!$D876,IF('B. Consumer Budget'!$D$11:$D$2010='C. Consumer Service Detail'!$E876,1)),0)))</f>
        <v/>
      </c>
      <c r="D876" s="171"/>
      <c r="E876" s="79"/>
      <c r="F876" s="100"/>
      <c r="G876" s="198"/>
      <c r="H876" s="175" t="str">
        <f>IF('C. Consumer Service Detail'!$F876="","",IF('C. Consumer Service Detail'!$F876="",VLOOKUP('C. Consumer Service Detail'!$F876,'Table of Current Services'!$B$7:$F$36,'Table of Current Services'!$E$5,FALSE),VLOOKUP('C. Consumer Service Detail'!$F876,'Table of Current Services'!$B$7:$F$36,'Table of Current Services'!$D$5,FALSE)))</f>
        <v/>
      </c>
      <c r="I876" s="158"/>
      <c r="J876" s="146" t="str">
        <f t="shared" si="23"/>
        <v/>
      </c>
      <c r="K876" s="138" t="str">
        <f>IF('C. Consumer Service Detail'!$F876="","",IF('C. Consumer Service Detail'!$F876="",VLOOKUP('C. Consumer Service Detail'!$F876,'Table of Current Services'!$B$7:$F$36,'Table of Current Services'!$E$5,FALSE),VLOOKUP('C. Consumer Service Detail'!$F876,'Table of Current Services'!$B$7:$F$36,'Table of Current Services'!$E$5,FALSE)))</f>
        <v/>
      </c>
      <c r="L876" s="130" t="str">
        <f>IF('C. Consumer Service Detail'!$F876="","",IF(VLOOKUP('C. Consumer Service Detail'!$F876,'Table of Current Services'!$B$7:$F$36,'Table of Current Services'!$F$5,)="cost","Yes","No"))</f>
        <v/>
      </c>
      <c r="M876" s="130" t="str">
        <f>IFERROR(IF('C. Consumer Service Detail'!$K876="No Match","No",VLOOKUP('C. Consumer Service Detail'!$C876,'B. Consumer Budget'!$E$11:$F$2010,2,FALSE)),"")</f>
        <v/>
      </c>
      <c r="P876" s="77"/>
      <c r="Q876" s="77"/>
    </row>
    <row r="877" spans="2:17" x14ac:dyDescent="0.25">
      <c r="B877" s="186">
        <f t="shared" si="24"/>
        <v>867</v>
      </c>
      <c r="C877" s="183" t="str">
        <f t="array" ref="C877">IF(OR('C. Consumer Service Detail'!$D877="",'C. Consumer Service Detail'!$E877=""),"",INDEX('B. Consumer Budget'!$E$11:$E$2010,MATCH(1,IF('B. Consumer Budget'!$C$11:$C$2010='C. Consumer Service Detail'!$D877,IF('B. Consumer Budget'!$D$11:$D$2010='C. Consumer Service Detail'!$E877,1)),0)))</f>
        <v/>
      </c>
      <c r="D877" s="170"/>
      <c r="E877" s="81"/>
      <c r="F877" s="101"/>
      <c r="G877" s="199"/>
      <c r="H877" s="175" t="str">
        <f>IF('C. Consumer Service Detail'!$F877="","",IF('C. Consumer Service Detail'!$F877="",VLOOKUP('C. Consumer Service Detail'!$F877,'Table of Current Services'!$B$7:$F$36,'Table of Current Services'!$E$5,FALSE),VLOOKUP('C. Consumer Service Detail'!$F877,'Table of Current Services'!$B$7:$F$36,'Table of Current Services'!$D$5,FALSE)))</f>
        <v/>
      </c>
      <c r="I877" s="159"/>
      <c r="J877" s="146" t="str">
        <f t="shared" si="23"/>
        <v/>
      </c>
      <c r="K877" s="138" t="str">
        <f>IF('C. Consumer Service Detail'!$F877="","",IF('C. Consumer Service Detail'!$F877="",VLOOKUP('C. Consumer Service Detail'!$F877,'Table of Current Services'!$B$7:$F$36,'Table of Current Services'!$E$5,FALSE),VLOOKUP('C. Consumer Service Detail'!$F877,'Table of Current Services'!$B$7:$F$36,'Table of Current Services'!$E$5,FALSE)))</f>
        <v/>
      </c>
      <c r="L877" s="130" t="str">
        <f>IF('C. Consumer Service Detail'!$F877="","",IF(VLOOKUP('C. Consumer Service Detail'!$F877,'Table of Current Services'!$B$7:$F$36,'Table of Current Services'!$F$5,)="cost","Yes","No"))</f>
        <v/>
      </c>
      <c r="M877" s="130" t="str">
        <f>IFERROR(IF('C. Consumer Service Detail'!$K877="No Match","No",VLOOKUP('C. Consumer Service Detail'!$C877,'B. Consumer Budget'!$E$11:$F$2010,2,FALSE)),"")</f>
        <v/>
      </c>
      <c r="P877" s="77"/>
      <c r="Q877" s="77"/>
    </row>
    <row r="878" spans="2:17" x14ac:dyDescent="0.25">
      <c r="B878" s="186">
        <f t="shared" si="24"/>
        <v>868</v>
      </c>
      <c r="C878" s="183" t="str">
        <f t="array" ref="C878">IF(OR('C. Consumer Service Detail'!$D878="",'C. Consumer Service Detail'!$E878=""),"",INDEX('B. Consumer Budget'!$E$11:$E$2010,MATCH(1,IF('B. Consumer Budget'!$C$11:$C$2010='C. Consumer Service Detail'!$D878,IF('B. Consumer Budget'!$D$11:$D$2010='C. Consumer Service Detail'!$E878,1)),0)))</f>
        <v/>
      </c>
      <c r="D878" s="171"/>
      <c r="E878" s="79"/>
      <c r="F878" s="100"/>
      <c r="G878" s="198"/>
      <c r="H878" s="175" t="str">
        <f>IF('C. Consumer Service Detail'!$F878="","",IF('C. Consumer Service Detail'!$F878="",VLOOKUP('C. Consumer Service Detail'!$F878,'Table of Current Services'!$B$7:$F$36,'Table of Current Services'!$E$5,FALSE),VLOOKUP('C. Consumer Service Detail'!$F878,'Table of Current Services'!$B$7:$F$36,'Table of Current Services'!$D$5,FALSE)))</f>
        <v/>
      </c>
      <c r="I878" s="160"/>
      <c r="J878" s="146" t="str">
        <f t="shared" si="23"/>
        <v/>
      </c>
      <c r="K878" s="138" t="str">
        <f>IF('C. Consumer Service Detail'!$F878="","",IF('C. Consumer Service Detail'!$F878="",VLOOKUP('C. Consumer Service Detail'!$F878,'Table of Current Services'!$B$7:$F$36,'Table of Current Services'!$E$5,FALSE),VLOOKUP('C. Consumer Service Detail'!$F878,'Table of Current Services'!$B$7:$F$36,'Table of Current Services'!$E$5,FALSE)))</f>
        <v/>
      </c>
      <c r="L878" s="130" t="str">
        <f>IF('C. Consumer Service Detail'!$F878="","",IF(VLOOKUP('C. Consumer Service Detail'!$F878,'Table of Current Services'!$B$7:$F$36,'Table of Current Services'!$F$5,)="cost","Yes","No"))</f>
        <v/>
      </c>
      <c r="M878" s="130" t="str">
        <f>IFERROR(IF('C. Consumer Service Detail'!$K878="No Match","No",VLOOKUP('C. Consumer Service Detail'!$C878,'B. Consumer Budget'!$E$11:$F$2010,2,FALSE)),"")</f>
        <v/>
      </c>
      <c r="P878" s="77"/>
      <c r="Q878" s="77"/>
    </row>
    <row r="879" spans="2:17" x14ac:dyDescent="0.25">
      <c r="B879" s="186">
        <f t="shared" si="24"/>
        <v>869</v>
      </c>
      <c r="C879" s="183" t="str">
        <f t="array" ref="C879">IF(OR('C. Consumer Service Detail'!$D879="",'C. Consumer Service Detail'!$E879=""),"",INDEX('B. Consumer Budget'!$E$11:$E$2010,MATCH(1,IF('B. Consumer Budget'!$C$11:$C$2010='C. Consumer Service Detail'!$D879,IF('B. Consumer Budget'!$D$11:$D$2010='C. Consumer Service Detail'!$E879,1)),0)))</f>
        <v/>
      </c>
      <c r="D879" s="170"/>
      <c r="E879" s="81"/>
      <c r="F879" s="101"/>
      <c r="G879" s="199"/>
      <c r="H879" s="175" t="str">
        <f>IF('C. Consumer Service Detail'!$F879="","",IF('C. Consumer Service Detail'!$F879="",VLOOKUP('C. Consumer Service Detail'!$F879,'Table of Current Services'!$B$7:$F$36,'Table of Current Services'!$E$5,FALSE),VLOOKUP('C. Consumer Service Detail'!$F879,'Table of Current Services'!$B$7:$F$36,'Table of Current Services'!$D$5,FALSE)))</f>
        <v/>
      </c>
      <c r="I879" s="159"/>
      <c r="J879" s="146" t="str">
        <f t="shared" si="23"/>
        <v/>
      </c>
      <c r="K879" s="138" t="str">
        <f>IF('C. Consumer Service Detail'!$F879="","",IF('C. Consumer Service Detail'!$F879="",VLOOKUP('C. Consumer Service Detail'!$F879,'Table of Current Services'!$B$7:$F$36,'Table of Current Services'!$E$5,FALSE),VLOOKUP('C. Consumer Service Detail'!$F879,'Table of Current Services'!$B$7:$F$36,'Table of Current Services'!$E$5,FALSE)))</f>
        <v/>
      </c>
      <c r="L879" s="130" t="str">
        <f>IF('C. Consumer Service Detail'!$F879="","",IF(VLOOKUP('C. Consumer Service Detail'!$F879,'Table of Current Services'!$B$7:$F$36,'Table of Current Services'!$F$5,)="cost","Yes","No"))</f>
        <v/>
      </c>
      <c r="M879" s="130" t="str">
        <f>IFERROR(IF('C. Consumer Service Detail'!$K879="No Match","No",VLOOKUP('C. Consumer Service Detail'!$C879,'B. Consumer Budget'!$E$11:$F$2010,2,FALSE)),"")</f>
        <v/>
      </c>
      <c r="P879" s="77"/>
      <c r="Q879" s="77"/>
    </row>
    <row r="880" spans="2:17" x14ac:dyDescent="0.25">
      <c r="B880" s="186">
        <f t="shared" si="24"/>
        <v>870</v>
      </c>
      <c r="C880" s="183" t="str">
        <f t="array" ref="C880">IF(OR('C. Consumer Service Detail'!$D880="",'C. Consumer Service Detail'!$E880=""),"",INDEX('B. Consumer Budget'!$E$11:$E$2010,MATCH(1,IF('B. Consumer Budget'!$C$11:$C$2010='C. Consumer Service Detail'!$D880,IF('B. Consumer Budget'!$D$11:$D$2010='C. Consumer Service Detail'!$E880,1)),0)))</f>
        <v/>
      </c>
      <c r="D880" s="171"/>
      <c r="E880" s="79"/>
      <c r="F880" s="100"/>
      <c r="G880" s="198"/>
      <c r="H880" s="175" t="str">
        <f>IF('C. Consumer Service Detail'!$F880="","",IF('C. Consumer Service Detail'!$F880="",VLOOKUP('C. Consumer Service Detail'!$F880,'Table of Current Services'!$B$7:$F$36,'Table of Current Services'!$E$5,FALSE),VLOOKUP('C. Consumer Service Detail'!$F880,'Table of Current Services'!$B$7:$F$36,'Table of Current Services'!$D$5,FALSE)))</f>
        <v/>
      </c>
      <c r="I880" s="160"/>
      <c r="J880" s="146" t="str">
        <f t="shared" si="23"/>
        <v/>
      </c>
      <c r="K880" s="138" t="str">
        <f>IF('C. Consumer Service Detail'!$F880="","",IF('C. Consumer Service Detail'!$F880="",VLOOKUP('C. Consumer Service Detail'!$F880,'Table of Current Services'!$B$7:$F$36,'Table of Current Services'!$E$5,FALSE),VLOOKUP('C. Consumer Service Detail'!$F880,'Table of Current Services'!$B$7:$F$36,'Table of Current Services'!$E$5,FALSE)))</f>
        <v/>
      </c>
      <c r="L880" s="130" t="str">
        <f>IF('C. Consumer Service Detail'!$F880="","",IF(VLOOKUP('C. Consumer Service Detail'!$F880,'Table of Current Services'!$B$7:$F$36,'Table of Current Services'!$F$5,)="cost","Yes","No"))</f>
        <v/>
      </c>
      <c r="M880" s="130" t="str">
        <f>IFERROR(IF('C. Consumer Service Detail'!$K880="No Match","No",VLOOKUP('C. Consumer Service Detail'!$C880,'B. Consumer Budget'!$E$11:$F$2010,2,FALSE)),"")</f>
        <v/>
      </c>
      <c r="P880" s="77"/>
      <c r="Q880" s="77"/>
    </row>
    <row r="881" spans="2:17" x14ac:dyDescent="0.25">
      <c r="B881" s="186">
        <f t="shared" si="24"/>
        <v>871</v>
      </c>
      <c r="C881" s="183" t="str">
        <f t="array" ref="C881">IF(OR('C. Consumer Service Detail'!$D881="",'C. Consumer Service Detail'!$E881=""),"",INDEX('B. Consumer Budget'!$E$11:$E$2010,MATCH(1,IF('B. Consumer Budget'!$C$11:$C$2010='C. Consumer Service Detail'!$D881,IF('B. Consumer Budget'!$D$11:$D$2010='C. Consumer Service Detail'!$E881,1)),0)))</f>
        <v/>
      </c>
      <c r="D881" s="170"/>
      <c r="E881" s="81"/>
      <c r="F881" s="101"/>
      <c r="G881" s="199"/>
      <c r="H881" s="175" t="str">
        <f>IF('C. Consumer Service Detail'!$F881="","",IF('C. Consumer Service Detail'!$F881="",VLOOKUP('C. Consumer Service Detail'!$F881,'Table of Current Services'!$B$7:$F$36,'Table of Current Services'!$E$5,FALSE),VLOOKUP('C. Consumer Service Detail'!$F881,'Table of Current Services'!$B$7:$F$36,'Table of Current Services'!$D$5,FALSE)))</f>
        <v/>
      </c>
      <c r="I881" s="159"/>
      <c r="J881" s="146" t="str">
        <f t="shared" si="23"/>
        <v/>
      </c>
      <c r="K881" s="138" t="str">
        <f>IF('C. Consumer Service Detail'!$F881="","",IF('C. Consumer Service Detail'!$F881="",VLOOKUP('C. Consumer Service Detail'!$F881,'Table of Current Services'!$B$7:$F$36,'Table of Current Services'!$E$5,FALSE),VLOOKUP('C. Consumer Service Detail'!$F881,'Table of Current Services'!$B$7:$F$36,'Table of Current Services'!$E$5,FALSE)))</f>
        <v/>
      </c>
      <c r="L881" s="130" t="str">
        <f>IF('C. Consumer Service Detail'!$F881="","",IF(VLOOKUP('C. Consumer Service Detail'!$F881,'Table of Current Services'!$B$7:$F$36,'Table of Current Services'!$F$5,)="cost","Yes","No"))</f>
        <v/>
      </c>
      <c r="M881" s="130" t="str">
        <f>IFERROR(IF('C. Consumer Service Detail'!$K881="No Match","No",VLOOKUP('C. Consumer Service Detail'!$C881,'B. Consumer Budget'!$E$11:$F$2010,2,FALSE)),"")</f>
        <v/>
      </c>
      <c r="P881" s="77"/>
      <c r="Q881" s="77"/>
    </row>
    <row r="882" spans="2:17" x14ac:dyDescent="0.25">
      <c r="B882" s="186">
        <f t="shared" si="24"/>
        <v>872</v>
      </c>
      <c r="C882" s="183" t="str">
        <f t="array" ref="C882">IF(OR('C. Consumer Service Detail'!$D882="",'C. Consumer Service Detail'!$E882=""),"",INDEX('B. Consumer Budget'!$E$11:$E$2010,MATCH(1,IF('B. Consumer Budget'!$C$11:$C$2010='C. Consumer Service Detail'!$D882,IF('B. Consumer Budget'!$D$11:$D$2010='C. Consumer Service Detail'!$E882,1)),0)))</f>
        <v/>
      </c>
      <c r="D882" s="171"/>
      <c r="E882" s="79"/>
      <c r="F882" s="100"/>
      <c r="G882" s="198"/>
      <c r="H882" s="175" t="str">
        <f>IF('C. Consumer Service Detail'!$F882="","",IF('C. Consumer Service Detail'!$F882="",VLOOKUP('C. Consumer Service Detail'!$F882,'Table of Current Services'!$B$7:$F$36,'Table of Current Services'!$E$5,FALSE),VLOOKUP('C. Consumer Service Detail'!$F882,'Table of Current Services'!$B$7:$F$36,'Table of Current Services'!$D$5,FALSE)))</f>
        <v/>
      </c>
      <c r="I882" s="160"/>
      <c r="J882" s="146" t="str">
        <f t="shared" si="23"/>
        <v/>
      </c>
      <c r="K882" s="138" t="str">
        <f>IF('C. Consumer Service Detail'!$F882="","",IF('C. Consumer Service Detail'!$F882="",VLOOKUP('C. Consumer Service Detail'!$F882,'Table of Current Services'!$B$7:$F$36,'Table of Current Services'!$E$5,FALSE),VLOOKUP('C. Consumer Service Detail'!$F882,'Table of Current Services'!$B$7:$F$36,'Table of Current Services'!$E$5,FALSE)))</f>
        <v/>
      </c>
      <c r="L882" s="130" t="str">
        <f>IF('C. Consumer Service Detail'!$F882="","",IF(VLOOKUP('C. Consumer Service Detail'!$F882,'Table of Current Services'!$B$7:$F$36,'Table of Current Services'!$F$5,)="cost","Yes","No"))</f>
        <v/>
      </c>
      <c r="M882" s="130" t="str">
        <f>IFERROR(IF('C. Consumer Service Detail'!$K882="No Match","No",VLOOKUP('C. Consumer Service Detail'!$C882,'B. Consumer Budget'!$E$11:$F$2010,2,FALSE)),"")</f>
        <v/>
      </c>
      <c r="P882" s="77"/>
      <c r="Q882" s="77"/>
    </row>
    <row r="883" spans="2:17" x14ac:dyDescent="0.25">
      <c r="B883" s="186">
        <f t="shared" si="24"/>
        <v>873</v>
      </c>
      <c r="C883" s="183" t="str">
        <f t="array" ref="C883">IF(OR('C. Consumer Service Detail'!$D883="",'C. Consumer Service Detail'!$E883=""),"",INDEX('B. Consumer Budget'!$E$11:$E$2010,MATCH(1,IF('B. Consumer Budget'!$C$11:$C$2010='C. Consumer Service Detail'!$D883,IF('B. Consumer Budget'!$D$11:$D$2010='C. Consumer Service Detail'!$E883,1)),0)))</f>
        <v/>
      </c>
      <c r="D883" s="170"/>
      <c r="E883" s="81"/>
      <c r="F883" s="101"/>
      <c r="G883" s="199"/>
      <c r="H883" s="175" t="str">
        <f>IF('C. Consumer Service Detail'!$F883="","",IF('C. Consumer Service Detail'!$F883="",VLOOKUP('C. Consumer Service Detail'!$F883,'Table of Current Services'!$B$7:$F$36,'Table of Current Services'!$E$5,FALSE),VLOOKUP('C. Consumer Service Detail'!$F883,'Table of Current Services'!$B$7:$F$36,'Table of Current Services'!$D$5,FALSE)))</f>
        <v/>
      </c>
      <c r="I883" s="159"/>
      <c r="J883" s="146" t="str">
        <f t="shared" si="23"/>
        <v/>
      </c>
      <c r="K883" s="138" t="str">
        <f>IF('C. Consumer Service Detail'!$F883="","",IF('C. Consumer Service Detail'!$F883="",VLOOKUP('C. Consumer Service Detail'!$F883,'Table of Current Services'!$B$7:$F$36,'Table of Current Services'!$E$5,FALSE),VLOOKUP('C. Consumer Service Detail'!$F883,'Table of Current Services'!$B$7:$F$36,'Table of Current Services'!$E$5,FALSE)))</f>
        <v/>
      </c>
      <c r="L883" s="130" t="str">
        <f>IF('C. Consumer Service Detail'!$F883="","",IF(VLOOKUP('C. Consumer Service Detail'!$F883,'Table of Current Services'!$B$7:$F$36,'Table of Current Services'!$F$5,)="cost","Yes","No"))</f>
        <v/>
      </c>
      <c r="M883" s="130" t="str">
        <f>IFERROR(IF('C. Consumer Service Detail'!$K883="No Match","No",VLOOKUP('C. Consumer Service Detail'!$C883,'B. Consumer Budget'!$E$11:$F$2010,2,FALSE)),"")</f>
        <v/>
      </c>
      <c r="P883" s="77"/>
      <c r="Q883" s="77"/>
    </row>
    <row r="884" spans="2:17" x14ac:dyDescent="0.25">
      <c r="B884" s="186">
        <f t="shared" si="24"/>
        <v>874</v>
      </c>
      <c r="C884" s="183" t="str">
        <f t="array" ref="C884">IF(OR('C. Consumer Service Detail'!$D884="",'C. Consumer Service Detail'!$E884=""),"",INDEX('B. Consumer Budget'!$E$11:$E$2010,MATCH(1,IF('B. Consumer Budget'!$C$11:$C$2010='C. Consumer Service Detail'!$D884,IF('B. Consumer Budget'!$D$11:$D$2010='C. Consumer Service Detail'!$E884,1)),0)))</f>
        <v/>
      </c>
      <c r="D884" s="171"/>
      <c r="E884" s="79"/>
      <c r="F884" s="100"/>
      <c r="G884" s="198"/>
      <c r="H884" s="175" t="str">
        <f>IF('C. Consumer Service Detail'!$F884="","",IF('C. Consumer Service Detail'!$F884="",VLOOKUP('C. Consumer Service Detail'!$F884,'Table of Current Services'!$B$7:$F$36,'Table of Current Services'!$E$5,FALSE),VLOOKUP('C. Consumer Service Detail'!$F884,'Table of Current Services'!$B$7:$F$36,'Table of Current Services'!$D$5,FALSE)))</f>
        <v/>
      </c>
      <c r="I884" s="160"/>
      <c r="J884" s="146" t="str">
        <f t="shared" si="23"/>
        <v/>
      </c>
      <c r="K884" s="138" t="str">
        <f>IF('C. Consumer Service Detail'!$F884="","",IF('C. Consumer Service Detail'!$F884="",VLOOKUP('C. Consumer Service Detail'!$F884,'Table of Current Services'!$B$7:$F$36,'Table of Current Services'!$E$5,FALSE),VLOOKUP('C. Consumer Service Detail'!$F884,'Table of Current Services'!$B$7:$F$36,'Table of Current Services'!$E$5,FALSE)))</f>
        <v/>
      </c>
      <c r="L884" s="130" t="str">
        <f>IF('C. Consumer Service Detail'!$F884="","",IF(VLOOKUP('C. Consumer Service Detail'!$F884,'Table of Current Services'!$B$7:$F$36,'Table of Current Services'!$F$5,)="cost","Yes","No"))</f>
        <v/>
      </c>
      <c r="M884" s="130" t="str">
        <f>IFERROR(IF('C. Consumer Service Detail'!$K884="No Match","No",VLOOKUP('C. Consumer Service Detail'!$C884,'B. Consumer Budget'!$E$11:$F$2010,2,FALSE)),"")</f>
        <v/>
      </c>
      <c r="P884" s="77"/>
      <c r="Q884" s="77"/>
    </row>
    <row r="885" spans="2:17" x14ac:dyDescent="0.25">
      <c r="B885" s="186">
        <f t="shared" si="24"/>
        <v>875</v>
      </c>
      <c r="C885" s="183" t="str">
        <f t="array" ref="C885">IF(OR('C. Consumer Service Detail'!$D885="",'C. Consumer Service Detail'!$E885=""),"",INDEX('B. Consumer Budget'!$E$11:$E$2010,MATCH(1,IF('B. Consumer Budget'!$C$11:$C$2010='C. Consumer Service Detail'!$D885,IF('B. Consumer Budget'!$D$11:$D$2010='C. Consumer Service Detail'!$E885,1)),0)))</f>
        <v/>
      </c>
      <c r="D885" s="170"/>
      <c r="E885" s="81"/>
      <c r="F885" s="101"/>
      <c r="G885" s="199"/>
      <c r="H885" s="175" t="str">
        <f>IF('C. Consumer Service Detail'!$F885="","",IF('C. Consumer Service Detail'!$F885="",VLOOKUP('C. Consumer Service Detail'!$F885,'Table of Current Services'!$B$7:$F$36,'Table of Current Services'!$E$5,FALSE),VLOOKUP('C. Consumer Service Detail'!$F885,'Table of Current Services'!$B$7:$F$36,'Table of Current Services'!$D$5,FALSE)))</f>
        <v/>
      </c>
      <c r="I885" s="159"/>
      <c r="J885" s="146" t="str">
        <f t="shared" si="23"/>
        <v/>
      </c>
      <c r="K885" s="138" t="str">
        <f>IF('C. Consumer Service Detail'!$F885="","",IF('C. Consumer Service Detail'!$F885="",VLOOKUP('C. Consumer Service Detail'!$F885,'Table of Current Services'!$B$7:$F$36,'Table of Current Services'!$E$5,FALSE),VLOOKUP('C. Consumer Service Detail'!$F885,'Table of Current Services'!$B$7:$F$36,'Table of Current Services'!$E$5,FALSE)))</f>
        <v/>
      </c>
      <c r="L885" s="130" t="str">
        <f>IF('C. Consumer Service Detail'!$F885="","",IF(VLOOKUP('C. Consumer Service Detail'!$F885,'Table of Current Services'!$B$7:$F$36,'Table of Current Services'!$F$5,)="cost","Yes","No"))</f>
        <v/>
      </c>
      <c r="M885" s="130" t="str">
        <f>IFERROR(IF('C. Consumer Service Detail'!$K885="No Match","No",VLOOKUP('C. Consumer Service Detail'!$C885,'B. Consumer Budget'!$E$11:$F$2010,2,FALSE)),"")</f>
        <v/>
      </c>
      <c r="P885" s="77"/>
      <c r="Q885" s="77"/>
    </row>
    <row r="886" spans="2:17" x14ac:dyDescent="0.25">
      <c r="B886" s="186">
        <f t="shared" si="24"/>
        <v>876</v>
      </c>
      <c r="C886" s="183" t="str">
        <f t="array" ref="C886">IF(OR('C. Consumer Service Detail'!$D886="",'C. Consumer Service Detail'!$E886=""),"",INDEX('B. Consumer Budget'!$E$11:$E$2010,MATCH(1,IF('B. Consumer Budget'!$C$11:$C$2010='C. Consumer Service Detail'!$D886,IF('B. Consumer Budget'!$D$11:$D$2010='C. Consumer Service Detail'!$E886,1)),0)))</f>
        <v/>
      </c>
      <c r="D886" s="171"/>
      <c r="E886" s="79"/>
      <c r="F886" s="100"/>
      <c r="G886" s="198"/>
      <c r="H886" s="175" t="str">
        <f>IF('C. Consumer Service Detail'!$F886="","",IF('C. Consumer Service Detail'!$F886="",VLOOKUP('C. Consumer Service Detail'!$F886,'Table of Current Services'!$B$7:$F$36,'Table of Current Services'!$E$5,FALSE),VLOOKUP('C. Consumer Service Detail'!$F886,'Table of Current Services'!$B$7:$F$36,'Table of Current Services'!$D$5,FALSE)))</f>
        <v/>
      </c>
      <c r="I886" s="160"/>
      <c r="J886" s="146" t="str">
        <f t="shared" si="23"/>
        <v/>
      </c>
      <c r="K886" s="138" t="str">
        <f>IF('C. Consumer Service Detail'!$F886="","",IF('C. Consumer Service Detail'!$F886="",VLOOKUP('C. Consumer Service Detail'!$F886,'Table of Current Services'!$B$7:$F$36,'Table of Current Services'!$E$5,FALSE),VLOOKUP('C. Consumer Service Detail'!$F886,'Table of Current Services'!$B$7:$F$36,'Table of Current Services'!$E$5,FALSE)))</f>
        <v/>
      </c>
      <c r="L886" s="130" t="str">
        <f>IF('C. Consumer Service Detail'!$F886="","",IF(VLOOKUP('C. Consumer Service Detail'!$F886,'Table of Current Services'!$B$7:$F$36,'Table of Current Services'!$F$5,)="cost","Yes","No"))</f>
        <v/>
      </c>
      <c r="M886" s="130" t="str">
        <f>IFERROR(IF('C. Consumer Service Detail'!$K886="No Match","No",VLOOKUP('C. Consumer Service Detail'!$C886,'B. Consumer Budget'!$E$11:$F$2010,2,FALSE)),"")</f>
        <v/>
      </c>
      <c r="P886" s="77"/>
      <c r="Q886" s="77"/>
    </row>
    <row r="887" spans="2:17" x14ac:dyDescent="0.25">
      <c r="B887" s="186">
        <f t="shared" si="24"/>
        <v>877</v>
      </c>
      <c r="C887" s="183" t="str">
        <f t="array" ref="C887">IF(OR('C. Consumer Service Detail'!$D887="",'C. Consumer Service Detail'!$E887=""),"",INDEX('B. Consumer Budget'!$E$11:$E$2010,MATCH(1,IF('B. Consumer Budget'!$C$11:$C$2010='C. Consumer Service Detail'!$D887,IF('B. Consumer Budget'!$D$11:$D$2010='C. Consumer Service Detail'!$E887,1)),0)))</f>
        <v/>
      </c>
      <c r="D887" s="170"/>
      <c r="E887" s="81"/>
      <c r="F887" s="101"/>
      <c r="G887" s="199"/>
      <c r="H887" s="175" t="str">
        <f>IF('C. Consumer Service Detail'!$F887="","",IF('C. Consumer Service Detail'!$F887="",VLOOKUP('C. Consumer Service Detail'!$F887,'Table of Current Services'!$B$7:$F$36,'Table of Current Services'!$E$5,FALSE),VLOOKUP('C. Consumer Service Detail'!$F887,'Table of Current Services'!$B$7:$F$36,'Table of Current Services'!$D$5,FALSE)))</f>
        <v/>
      </c>
      <c r="I887" s="159"/>
      <c r="J887" s="146" t="str">
        <f t="shared" si="23"/>
        <v/>
      </c>
      <c r="K887" s="138" t="str">
        <f>IF('C. Consumer Service Detail'!$F887="","",IF('C. Consumer Service Detail'!$F887="",VLOOKUP('C. Consumer Service Detail'!$F887,'Table of Current Services'!$B$7:$F$36,'Table of Current Services'!$E$5,FALSE),VLOOKUP('C. Consumer Service Detail'!$F887,'Table of Current Services'!$B$7:$F$36,'Table of Current Services'!$E$5,FALSE)))</f>
        <v/>
      </c>
      <c r="L887" s="130" t="str">
        <f>IF('C. Consumer Service Detail'!$F887="","",IF(VLOOKUP('C. Consumer Service Detail'!$F887,'Table of Current Services'!$B$7:$F$36,'Table of Current Services'!$F$5,)="cost","Yes","No"))</f>
        <v/>
      </c>
      <c r="M887" s="130" t="str">
        <f>IFERROR(IF('C. Consumer Service Detail'!$K887="No Match","No",VLOOKUP('C. Consumer Service Detail'!$C887,'B. Consumer Budget'!$E$11:$F$2010,2,FALSE)),"")</f>
        <v/>
      </c>
      <c r="P887" s="77"/>
      <c r="Q887" s="77"/>
    </row>
    <row r="888" spans="2:17" x14ac:dyDescent="0.25">
      <c r="B888" s="186">
        <f t="shared" si="24"/>
        <v>878</v>
      </c>
      <c r="C888" s="183" t="str">
        <f t="array" ref="C888">IF(OR('C. Consumer Service Detail'!$D888="",'C. Consumer Service Detail'!$E888=""),"",INDEX('B. Consumer Budget'!$E$11:$E$2010,MATCH(1,IF('B. Consumer Budget'!$C$11:$C$2010='C. Consumer Service Detail'!$D888,IF('B. Consumer Budget'!$D$11:$D$2010='C. Consumer Service Detail'!$E888,1)),0)))</f>
        <v/>
      </c>
      <c r="D888" s="171"/>
      <c r="E888" s="79"/>
      <c r="F888" s="100"/>
      <c r="G888" s="198"/>
      <c r="H888" s="175" t="str">
        <f>IF('C. Consumer Service Detail'!$F888="","",IF('C. Consumer Service Detail'!$F888="",VLOOKUP('C. Consumer Service Detail'!$F888,'Table of Current Services'!$B$7:$F$36,'Table of Current Services'!$E$5,FALSE),VLOOKUP('C. Consumer Service Detail'!$F888,'Table of Current Services'!$B$7:$F$36,'Table of Current Services'!$D$5,FALSE)))</f>
        <v/>
      </c>
      <c r="I888" s="160"/>
      <c r="J888" s="146" t="str">
        <f t="shared" si="23"/>
        <v/>
      </c>
      <c r="K888" s="138" t="str">
        <f>IF('C. Consumer Service Detail'!$F888="","",IF('C. Consumer Service Detail'!$F888="",VLOOKUP('C. Consumer Service Detail'!$F888,'Table of Current Services'!$B$7:$F$36,'Table of Current Services'!$E$5,FALSE),VLOOKUP('C. Consumer Service Detail'!$F888,'Table of Current Services'!$B$7:$F$36,'Table of Current Services'!$E$5,FALSE)))</f>
        <v/>
      </c>
      <c r="L888" s="130" t="str">
        <f>IF('C. Consumer Service Detail'!$F888="","",IF(VLOOKUP('C. Consumer Service Detail'!$F888,'Table of Current Services'!$B$7:$F$36,'Table of Current Services'!$F$5,)="cost","Yes","No"))</f>
        <v/>
      </c>
      <c r="M888" s="130" t="str">
        <f>IFERROR(IF('C. Consumer Service Detail'!$K888="No Match","No",VLOOKUP('C. Consumer Service Detail'!$C888,'B. Consumer Budget'!$E$11:$F$2010,2,FALSE)),"")</f>
        <v/>
      </c>
      <c r="P888" s="77"/>
      <c r="Q888" s="77"/>
    </row>
    <row r="889" spans="2:17" x14ac:dyDescent="0.25">
      <c r="B889" s="186">
        <f t="shared" si="24"/>
        <v>879</v>
      </c>
      <c r="C889" s="183" t="str">
        <f t="array" ref="C889">IF(OR('C. Consumer Service Detail'!$D889="",'C. Consumer Service Detail'!$E889=""),"",INDEX('B. Consumer Budget'!$E$11:$E$2010,MATCH(1,IF('B. Consumer Budget'!$C$11:$C$2010='C. Consumer Service Detail'!$D889,IF('B. Consumer Budget'!$D$11:$D$2010='C. Consumer Service Detail'!$E889,1)),0)))</f>
        <v/>
      </c>
      <c r="D889" s="170"/>
      <c r="E889" s="81"/>
      <c r="F889" s="101"/>
      <c r="G889" s="199"/>
      <c r="H889" s="175" t="str">
        <f>IF('C. Consumer Service Detail'!$F889="","",IF('C. Consumer Service Detail'!$F889="",VLOOKUP('C. Consumer Service Detail'!$F889,'Table of Current Services'!$B$7:$F$36,'Table of Current Services'!$E$5,FALSE),VLOOKUP('C. Consumer Service Detail'!$F889,'Table of Current Services'!$B$7:$F$36,'Table of Current Services'!$D$5,FALSE)))</f>
        <v/>
      </c>
      <c r="I889" s="159"/>
      <c r="J889" s="146" t="str">
        <f t="shared" si="23"/>
        <v/>
      </c>
      <c r="K889" s="138" t="str">
        <f>IF('C. Consumer Service Detail'!$F889="","",IF('C. Consumer Service Detail'!$F889="",VLOOKUP('C. Consumer Service Detail'!$F889,'Table of Current Services'!$B$7:$F$36,'Table of Current Services'!$E$5,FALSE),VLOOKUP('C. Consumer Service Detail'!$F889,'Table of Current Services'!$B$7:$F$36,'Table of Current Services'!$E$5,FALSE)))</f>
        <v/>
      </c>
      <c r="L889" s="130" t="str">
        <f>IF('C. Consumer Service Detail'!$F889="","",IF(VLOOKUP('C. Consumer Service Detail'!$F889,'Table of Current Services'!$B$7:$F$36,'Table of Current Services'!$F$5,)="cost","Yes","No"))</f>
        <v/>
      </c>
      <c r="M889" s="130" t="str">
        <f>IFERROR(IF('C. Consumer Service Detail'!$K889="No Match","No",VLOOKUP('C. Consumer Service Detail'!$C889,'B. Consumer Budget'!$E$11:$F$2010,2,FALSE)),"")</f>
        <v/>
      </c>
      <c r="P889" s="77"/>
      <c r="Q889" s="77"/>
    </row>
    <row r="890" spans="2:17" x14ac:dyDescent="0.25">
      <c r="B890" s="186">
        <f t="shared" si="24"/>
        <v>880</v>
      </c>
      <c r="C890" s="183" t="str">
        <f t="array" ref="C890">IF(OR('C. Consumer Service Detail'!$D890="",'C. Consumer Service Detail'!$E890=""),"",INDEX('B. Consumer Budget'!$E$11:$E$2010,MATCH(1,IF('B. Consumer Budget'!$C$11:$C$2010='C. Consumer Service Detail'!$D890,IF('B. Consumer Budget'!$D$11:$D$2010='C. Consumer Service Detail'!$E890,1)),0)))</f>
        <v/>
      </c>
      <c r="D890" s="171"/>
      <c r="E890" s="79"/>
      <c r="F890" s="100"/>
      <c r="G890" s="198"/>
      <c r="H890" s="175" t="str">
        <f>IF('C. Consumer Service Detail'!$F890="","",IF('C. Consumer Service Detail'!$F890="",VLOOKUP('C. Consumer Service Detail'!$F890,'Table of Current Services'!$B$7:$F$36,'Table of Current Services'!$E$5,FALSE),VLOOKUP('C. Consumer Service Detail'!$F890,'Table of Current Services'!$B$7:$F$36,'Table of Current Services'!$D$5,FALSE)))</f>
        <v/>
      </c>
      <c r="I890" s="160"/>
      <c r="J890" s="146" t="str">
        <f t="shared" si="23"/>
        <v/>
      </c>
      <c r="K890" s="138" t="str">
        <f>IF('C. Consumer Service Detail'!$F890="","",IF('C. Consumer Service Detail'!$F890="",VLOOKUP('C. Consumer Service Detail'!$F890,'Table of Current Services'!$B$7:$F$36,'Table of Current Services'!$E$5,FALSE),VLOOKUP('C. Consumer Service Detail'!$F890,'Table of Current Services'!$B$7:$F$36,'Table of Current Services'!$E$5,FALSE)))</f>
        <v/>
      </c>
      <c r="L890" s="130" t="str">
        <f>IF('C. Consumer Service Detail'!$F890="","",IF(VLOOKUP('C. Consumer Service Detail'!$F890,'Table of Current Services'!$B$7:$F$36,'Table of Current Services'!$F$5,)="cost","Yes","No"))</f>
        <v/>
      </c>
      <c r="M890" s="130" t="str">
        <f>IFERROR(IF('C. Consumer Service Detail'!$K890="No Match","No",VLOOKUP('C. Consumer Service Detail'!$C890,'B. Consumer Budget'!$E$11:$F$2010,2,FALSE)),"")</f>
        <v/>
      </c>
      <c r="P890" s="77"/>
      <c r="Q890" s="77"/>
    </row>
    <row r="891" spans="2:17" x14ac:dyDescent="0.25">
      <c r="B891" s="186">
        <f t="shared" si="24"/>
        <v>881</v>
      </c>
      <c r="C891" s="183" t="str">
        <f t="array" ref="C891">IF(OR('C. Consumer Service Detail'!$D891="",'C. Consumer Service Detail'!$E891=""),"",INDEX('B. Consumer Budget'!$E$11:$E$2010,MATCH(1,IF('B. Consumer Budget'!$C$11:$C$2010='C. Consumer Service Detail'!$D891,IF('B. Consumer Budget'!$D$11:$D$2010='C. Consumer Service Detail'!$E891,1)),0)))</f>
        <v/>
      </c>
      <c r="D891" s="170"/>
      <c r="E891" s="81"/>
      <c r="F891" s="101"/>
      <c r="G891" s="199"/>
      <c r="H891" s="175" t="str">
        <f>IF('C. Consumer Service Detail'!$F891="","",IF('C. Consumer Service Detail'!$F891="",VLOOKUP('C. Consumer Service Detail'!$F891,'Table of Current Services'!$B$7:$F$36,'Table of Current Services'!$E$5,FALSE),VLOOKUP('C. Consumer Service Detail'!$F891,'Table of Current Services'!$B$7:$F$36,'Table of Current Services'!$D$5,FALSE)))</f>
        <v/>
      </c>
      <c r="I891" s="159"/>
      <c r="J891" s="146" t="str">
        <f t="shared" si="23"/>
        <v/>
      </c>
      <c r="K891" s="138" t="str">
        <f>IF('C. Consumer Service Detail'!$F891="","",IF('C. Consumer Service Detail'!$F891="",VLOOKUP('C. Consumer Service Detail'!$F891,'Table of Current Services'!$B$7:$F$36,'Table of Current Services'!$E$5,FALSE),VLOOKUP('C. Consumer Service Detail'!$F891,'Table of Current Services'!$B$7:$F$36,'Table of Current Services'!$E$5,FALSE)))</f>
        <v/>
      </c>
      <c r="L891" s="130" t="str">
        <f>IF('C. Consumer Service Detail'!$F891="","",IF(VLOOKUP('C. Consumer Service Detail'!$F891,'Table of Current Services'!$B$7:$F$36,'Table of Current Services'!$F$5,)="cost","Yes","No"))</f>
        <v/>
      </c>
      <c r="M891" s="130" t="str">
        <f>IFERROR(IF('C. Consumer Service Detail'!$K891="No Match","No",VLOOKUP('C. Consumer Service Detail'!$C891,'B. Consumer Budget'!$E$11:$F$2010,2,FALSE)),"")</f>
        <v/>
      </c>
      <c r="P891" s="77"/>
      <c r="Q891" s="77"/>
    </row>
    <row r="892" spans="2:17" x14ac:dyDescent="0.25">
      <c r="B892" s="186">
        <f t="shared" si="24"/>
        <v>882</v>
      </c>
      <c r="C892" s="183" t="str">
        <f t="array" ref="C892">IF(OR('C. Consumer Service Detail'!$D892="",'C. Consumer Service Detail'!$E892=""),"",INDEX('B. Consumer Budget'!$E$11:$E$2010,MATCH(1,IF('B. Consumer Budget'!$C$11:$C$2010='C. Consumer Service Detail'!$D892,IF('B. Consumer Budget'!$D$11:$D$2010='C. Consumer Service Detail'!$E892,1)),0)))</f>
        <v/>
      </c>
      <c r="D892" s="171"/>
      <c r="E892" s="79"/>
      <c r="F892" s="100"/>
      <c r="G892" s="198"/>
      <c r="H892" s="175" t="str">
        <f>IF('C. Consumer Service Detail'!$F892="","",IF('C. Consumer Service Detail'!$F892="",VLOOKUP('C. Consumer Service Detail'!$F892,'Table of Current Services'!$B$7:$F$36,'Table of Current Services'!$E$5,FALSE),VLOOKUP('C. Consumer Service Detail'!$F892,'Table of Current Services'!$B$7:$F$36,'Table of Current Services'!$D$5,FALSE)))</f>
        <v/>
      </c>
      <c r="I892" s="160"/>
      <c r="J892" s="146" t="str">
        <f t="shared" si="23"/>
        <v/>
      </c>
      <c r="K892" s="138" t="str">
        <f>IF('C. Consumer Service Detail'!$F892="","",IF('C. Consumer Service Detail'!$F892="",VLOOKUP('C. Consumer Service Detail'!$F892,'Table of Current Services'!$B$7:$F$36,'Table of Current Services'!$E$5,FALSE),VLOOKUP('C. Consumer Service Detail'!$F892,'Table of Current Services'!$B$7:$F$36,'Table of Current Services'!$E$5,FALSE)))</f>
        <v/>
      </c>
      <c r="L892" s="130" t="str">
        <f>IF('C. Consumer Service Detail'!$F892="","",IF(VLOOKUP('C. Consumer Service Detail'!$F892,'Table of Current Services'!$B$7:$F$36,'Table of Current Services'!$F$5,)="cost","Yes","No"))</f>
        <v/>
      </c>
      <c r="M892" s="130" t="str">
        <f>IFERROR(IF('C. Consumer Service Detail'!$K892="No Match","No",VLOOKUP('C. Consumer Service Detail'!$C892,'B. Consumer Budget'!$E$11:$F$2010,2,FALSE)),"")</f>
        <v/>
      </c>
      <c r="P892" s="77"/>
      <c r="Q892" s="77"/>
    </row>
    <row r="893" spans="2:17" x14ac:dyDescent="0.25">
      <c r="B893" s="186">
        <f t="shared" si="24"/>
        <v>883</v>
      </c>
      <c r="C893" s="183" t="str">
        <f t="array" ref="C893">IF(OR('C. Consumer Service Detail'!$D893="",'C. Consumer Service Detail'!$E893=""),"",INDEX('B. Consumer Budget'!$E$11:$E$2010,MATCH(1,IF('B. Consumer Budget'!$C$11:$C$2010='C. Consumer Service Detail'!$D893,IF('B. Consumer Budget'!$D$11:$D$2010='C. Consumer Service Detail'!$E893,1)),0)))</f>
        <v/>
      </c>
      <c r="D893" s="170"/>
      <c r="E893" s="81"/>
      <c r="F893" s="101"/>
      <c r="G893" s="199"/>
      <c r="H893" s="175" t="str">
        <f>IF('C. Consumer Service Detail'!$F893="","",IF('C. Consumer Service Detail'!$F893="",VLOOKUP('C. Consumer Service Detail'!$F893,'Table of Current Services'!$B$7:$F$36,'Table of Current Services'!$E$5,FALSE),VLOOKUP('C. Consumer Service Detail'!$F893,'Table of Current Services'!$B$7:$F$36,'Table of Current Services'!$D$5,FALSE)))</f>
        <v/>
      </c>
      <c r="I893" s="159"/>
      <c r="J893" s="146" t="str">
        <f t="shared" si="23"/>
        <v/>
      </c>
      <c r="K893" s="138" t="str">
        <f>IF('C. Consumer Service Detail'!$F893="","",IF('C. Consumer Service Detail'!$F893="",VLOOKUP('C. Consumer Service Detail'!$F893,'Table of Current Services'!$B$7:$F$36,'Table of Current Services'!$E$5,FALSE),VLOOKUP('C. Consumer Service Detail'!$F893,'Table of Current Services'!$B$7:$F$36,'Table of Current Services'!$E$5,FALSE)))</f>
        <v/>
      </c>
      <c r="L893" s="130" t="str">
        <f>IF('C. Consumer Service Detail'!$F893="","",IF(VLOOKUP('C. Consumer Service Detail'!$F893,'Table of Current Services'!$B$7:$F$36,'Table of Current Services'!$F$5,)="cost","Yes","No"))</f>
        <v/>
      </c>
      <c r="M893" s="130" t="str">
        <f>IFERROR(IF('C. Consumer Service Detail'!$K893="No Match","No",VLOOKUP('C. Consumer Service Detail'!$C893,'B. Consumer Budget'!$E$11:$F$2010,2,FALSE)),"")</f>
        <v/>
      </c>
      <c r="P893" s="77"/>
      <c r="Q893" s="77"/>
    </row>
    <row r="894" spans="2:17" x14ac:dyDescent="0.25">
      <c r="B894" s="186">
        <f t="shared" si="24"/>
        <v>884</v>
      </c>
      <c r="C894" s="183" t="str">
        <f t="array" ref="C894">IF(OR('C. Consumer Service Detail'!$D894="",'C. Consumer Service Detail'!$E894=""),"",INDEX('B. Consumer Budget'!$E$11:$E$2010,MATCH(1,IF('B. Consumer Budget'!$C$11:$C$2010='C. Consumer Service Detail'!$D894,IF('B. Consumer Budget'!$D$11:$D$2010='C. Consumer Service Detail'!$E894,1)),0)))</f>
        <v/>
      </c>
      <c r="D894" s="171"/>
      <c r="E894" s="79"/>
      <c r="F894" s="100"/>
      <c r="G894" s="198"/>
      <c r="H894" s="175" t="str">
        <f>IF('C. Consumer Service Detail'!$F894="","",IF('C. Consumer Service Detail'!$F894="",VLOOKUP('C. Consumer Service Detail'!$F894,'Table of Current Services'!$B$7:$F$36,'Table of Current Services'!$E$5,FALSE),VLOOKUP('C. Consumer Service Detail'!$F894,'Table of Current Services'!$B$7:$F$36,'Table of Current Services'!$D$5,FALSE)))</f>
        <v/>
      </c>
      <c r="I894" s="160"/>
      <c r="J894" s="146" t="str">
        <f t="shared" si="23"/>
        <v/>
      </c>
      <c r="K894" s="138" t="str">
        <f>IF('C. Consumer Service Detail'!$F894="","",IF('C. Consumer Service Detail'!$F894="",VLOOKUP('C. Consumer Service Detail'!$F894,'Table of Current Services'!$B$7:$F$36,'Table of Current Services'!$E$5,FALSE),VLOOKUP('C. Consumer Service Detail'!$F894,'Table of Current Services'!$B$7:$F$36,'Table of Current Services'!$E$5,FALSE)))</f>
        <v/>
      </c>
      <c r="L894" s="130" t="str">
        <f>IF('C. Consumer Service Detail'!$F894="","",IF(VLOOKUP('C. Consumer Service Detail'!$F894,'Table of Current Services'!$B$7:$F$36,'Table of Current Services'!$F$5,)="cost","Yes","No"))</f>
        <v/>
      </c>
      <c r="M894" s="130" t="str">
        <f>IFERROR(IF('C. Consumer Service Detail'!$K894="No Match","No",VLOOKUP('C. Consumer Service Detail'!$C894,'B. Consumer Budget'!$E$11:$F$2010,2,FALSE)),"")</f>
        <v/>
      </c>
      <c r="P894" s="77"/>
      <c r="Q894" s="77"/>
    </row>
    <row r="895" spans="2:17" x14ac:dyDescent="0.25">
      <c r="B895" s="186">
        <f t="shared" si="24"/>
        <v>885</v>
      </c>
      <c r="C895" s="183" t="str">
        <f t="array" ref="C895">IF(OR('C. Consumer Service Detail'!$D895="",'C. Consumer Service Detail'!$E895=""),"",INDEX('B. Consumer Budget'!$E$11:$E$2010,MATCH(1,IF('B. Consumer Budget'!$C$11:$C$2010='C. Consumer Service Detail'!$D895,IF('B. Consumer Budget'!$D$11:$D$2010='C. Consumer Service Detail'!$E895,1)),0)))</f>
        <v/>
      </c>
      <c r="D895" s="170"/>
      <c r="E895" s="81"/>
      <c r="F895" s="101"/>
      <c r="G895" s="199"/>
      <c r="H895" s="175" t="str">
        <f>IF('C. Consumer Service Detail'!$F895="","",IF('C. Consumer Service Detail'!$F895="",VLOOKUP('C. Consumer Service Detail'!$F895,'Table of Current Services'!$B$7:$F$36,'Table of Current Services'!$E$5,FALSE),VLOOKUP('C. Consumer Service Detail'!$F895,'Table of Current Services'!$B$7:$F$36,'Table of Current Services'!$D$5,FALSE)))</f>
        <v/>
      </c>
      <c r="I895" s="159"/>
      <c r="J895" s="146" t="str">
        <f t="shared" si="23"/>
        <v/>
      </c>
      <c r="K895" s="138" t="str">
        <f>IF('C. Consumer Service Detail'!$F895="","",IF('C. Consumer Service Detail'!$F895="",VLOOKUP('C. Consumer Service Detail'!$F895,'Table of Current Services'!$B$7:$F$36,'Table of Current Services'!$E$5,FALSE),VLOOKUP('C. Consumer Service Detail'!$F895,'Table of Current Services'!$B$7:$F$36,'Table of Current Services'!$E$5,FALSE)))</f>
        <v/>
      </c>
      <c r="L895" s="130" t="str">
        <f>IF('C. Consumer Service Detail'!$F895="","",IF(VLOOKUP('C. Consumer Service Detail'!$F895,'Table of Current Services'!$B$7:$F$36,'Table of Current Services'!$F$5,)="cost","Yes","No"))</f>
        <v/>
      </c>
      <c r="M895" s="130" t="str">
        <f>IFERROR(IF('C. Consumer Service Detail'!$K895="No Match","No",VLOOKUP('C. Consumer Service Detail'!$C895,'B. Consumer Budget'!$E$11:$F$2010,2,FALSE)),"")</f>
        <v/>
      </c>
      <c r="P895" s="77"/>
      <c r="Q895" s="77"/>
    </row>
    <row r="896" spans="2:17" x14ac:dyDescent="0.25">
      <c r="B896" s="186">
        <f t="shared" si="24"/>
        <v>886</v>
      </c>
      <c r="C896" s="183" t="str">
        <f t="array" ref="C896">IF(OR('C. Consumer Service Detail'!$D896="",'C. Consumer Service Detail'!$E896=""),"",INDEX('B. Consumer Budget'!$E$11:$E$2010,MATCH(1,IF('B. Consumer Budget'!$C$11:$C$2010='C. Consumer Service Detail'!$D896,IF('B. Consumer Budget'!$D$11:$D$2010='C. Consumer Service Detail'!$E896,1)),0)))</f>
        <v/>
      </c>
      <c r="D896" s="171"/>
      <c r="E896" s="79"/>
      <c r="F896" s="100"/>
      <c r="G896" s="198"/>
      <c r="H896" s="175" t="str">
        <f>IF('C. Consumer Service Detail'!$F896="","",IF('C. Consumer Service Detail'!$F896="",VLOOKUP('C. Consumer Service Detail'!$F896,'Table of Current Services'!$B$7:$F$36,'Table of Current Services'!$E$5,FALSE),VLOOKUP('C. Consumer Service Detail'!$F896,'Table of Current Services'!$B$7:$F$36,'Table of Current Services'!$D$5,FALSE)))</f>
        <v/>
      </c>
      <c r="I896" s="160"/>
      <c r="J896" s="146" t="str">
        <f t="shared" si="23"/>
        <v/>
      </c>
      <c r="K896" s="138" t="str">
        <f>IF('C. Consumer Service Detail'!$F896="","",IF('C. Consumer Service Detail'!$F896="",VLOOKUP('C. Consumer Service Detail'!$F896,'Table of Current Services'!$B$7:$F$36,'Table of Current Services'!$E$5,FALSE),VLOOKUP('C. Consumer Service Detail'!$F896,'Table of Current Services'!$B$7:$F$36,'Table of Current Services'!$E$5,FALSE)))</f>
        <v/>
      </c>
      <c r="L896" s="130" t="str">
        <f>IF('C. Consumer Service Detail'!$F896="","",IF(VLOOKUP('C. Consumer Service Detail'!$F896,'Table of Current Services'!$B$7:$F$36,'Table of Current Services'!$F$5,)="cost","Yes","No"))</f>
        <v/>
      </c>
      <c r="M896" s="130" t="str">
        <f>IFERROR(IF('C. Consumer Service Detail'!$K896="No Match","No",VLOOKUP('C. Consumer Service Detail'!$C896,'B. Consumer Budget'!$E$11:$F$2010,2,FALSE)),"")</f>
        <v/>
      </c>
      <c r="P896" s="77"/>
      <c r="Q896" s="77"/>
    </row>
    <row r="897" spans="2:17" x14ac:dyDescent="0.25">
      <c r="B897" s="186">
        <f t="shared" si="24"/>
        <v>887</v>
      </c>
      <c r="C897" s="183" t="str">
        <f t="array" ref="C897">IF(OR('C. Consumer Service Detail'!$D897="",'C. Consumer Service Detail'!$E897=""),"",INDEX('B. Consumer Budget'!$E$11:$E$2010,MATCH(1,IF('B. Consumer Budget'!$C$11:$C$2010='C. Consumer Service Detail'!$D897,IF('B. Consumer Budget'!$D$11:$D$2010='C. Consumer Service Detail'!$E897,1)),0)))</f>
        <v/>
      </c>
      <c r="D897" s="170"/>
      <c r="E897" s="81"/>
      <c r="F897" s="101"/>
      <c r="G897" s="199"/>
      <c r="H897" s="175" t="str">
        <f>IF('C. Consumer Service Detail'!$F897="","",IF('C. Consumer Service Detail'!$F897="",VLOOKUP('C. Consumer Service Detail'!$F897,'Table of Current Services'!$B$7:$F$36,'Table of Current Services'!$E$5,FALSE),VLOOKUP('C. Consumer Service Detail'!$F897,'Table of Current Services'!$B$7:$F$36,'Table of Current Services'!$D$5,FALSE)))</f>
        <v/>
      </c>
      <c r="I897" s="159"/>
      <c r="J897" s="146" t="str">
        <f t="shared" si="23"/>
        <v/>
      </c>
      <c r="K897" s="138" t="str">
        <f>IF('C. Consumer Service Detail'!$F897="","",IF('C. Consumer Service Detail'!$F897="",VLOOKUP('C. Consumer Service Detail'!$F897,'Table of Current Services'!$B$7:$F$36,'Table of Current Services'!$E$5,FALSE),VLOOKUP('C. Consumer Service Detail'!$F897,'Table of Current Services'!$B$7:$F$36,'Table of Current Services'!$E$5,FALSE)))</f>
        <v/>
      </c>
      <c r="L897" s="130" t="str">
        <f>IF('C. Consumer Service Detail'!$F897="","",IF(VLOOKUP('C. Consumer Service Detail'!$F897,'Table of Current Services'!$B$7:$F$36,'Table of Current Services'!$F$5,)="cost","Yes","No"))</f>
        <v/>
      </c>
      <c r="M897" s="130" t="str">
        <f>IFERROR(IF('C. Consumer Service Detail'!$K897="No Match","No",VLOOKUP('C. Consumer Service Detail'!$C897,'B. Consumer Budget'!$E$11:$F$2010,2,FALSE)),"")</f>
        <v/>
      </c>
      <c r="P897" s="77"/>
      <c r="Q897" s="77"/>
    </row>
    <row r="898" spans="2:17" x14ac:dyDescent="0.25">
      <c r="B898" s="186">
        <f t="shared" si="24"/>
        <v>888</v>
      </c>
      <c r="C898" s="183" t="str">
        <f t="array" ref="C898">IF(OR('C. Consumer Service Detail'!$D898="",'C. Consumer Service Detail'!$E898=""),"",INDEX('B. Consumer Budget'!$E$11:$E$2010,MATCH(1,IF('B. Consumer Budget'!$C$11:$C$2010='C. Consumer Service Detail'!$D898,IF('B. Consumer Budget'!$D$11:$D$2010='C. Consumer Service Detail'!$E898,1)),0)))</f>
        <v/>
      </c>
      <c r="D898" s="171"/>
      <c r="E898" s="79"/>
      <c r="F898" s="100"/>
      <c r="G898" s="198"/>
      <c r="H898" s="175" t="str">
        <f>IF('C. Consumer Service Detail'!$F898="","",IF('C. Consumer Service Detail'!$F898="",VLOOKUP('C. Consumer Service Detail'!$F898,'Table of Current Services'!$B$7:$F$36,'Table of Current Services'!$E$5,FALSE),VLOOKUP('C. Consumer Service Detail'!$F898,'Table of Current Services'!$B$7:$F$36,'Table of Current Services'!$D$5,FALSE)))</f>
        <v/>
      </c>
      <c r="I898" s="160"/>
      <c r="J898" s="146" t="str">
        <f t="shared" si="23"/>
        <v/>
      </c>
      <c r="K898" s="138" t="str">
        <f>IF('C. Consumer Service Detail'!$F898="","",IF('C. Consumer Service Detail'!$F898="",VLOOKUP('C. Consumer Service Detail'!$F898,'Table of Current Services'!$B$7:$F$36,'Table of Current Services'!$E$5,FALSE),VLOOKUP('C. Consumer Service Detail'!$F898,'Table of Current Services'!$B$7:$F$36,'Table of Current Services'!$E$5,FALSE)))</f>
        <v/>
      </c>
      <c r="L898" s="130" t="str">
        <f>IF('C. Consumer Service Detail'!$F898="","",IF(VLOOKUP('C. Consumer Service Detail'!$F898,'Table of Current Services'!$B$7:$F$36,'Table of Current Services'!$F$5,)="cost","Yes","No"))</f>
        <v/>
      </c>
      <c r="M898" s="130" t="str">
        <f>IFERROR(IF('C. Consumer Service Detail'!$K898="No Match","No",VLOOKUP('C. Consumer Service Detail'!$C898,'B. Consumer Budget'!$E$11:$F$2010,2,FALSE)),"")</f>
        <v/>
      </c>
      <c r="P898" s="77"/>
      <c r="Q898" s="77"/>
    </row>
    <row r="899" spans="2:17" x14ac:dyDescent="0.25">
      <c r="B899" s="186">
        <f t="shared" si="24"/>
        <v>889</v>
      </c>
      <c r="C899" s="183" t="str">
        <f t="array" ref="C899">IF(OR('C. Consumer Service Detail'!$D899="",'C. Consumer Service Detail'!$E899=""),"",INDEX('B. Consumer Budget'!$E$11:$E$2010,MATCH(1,IF('B. Consumer Budget'!$C$11:$C$2010='C. Consumer Service Detail'!$D899,IF('B. Consumer Budget'!$D$11:$D$2010='C. Consumer Service Detail'!$E899,1)),0)))</f>
        <v/>
      </c>
      <c r="D899" s="170"/>
      <c r="E899" s="81"/>
      <c r="F899" s="101"/>
      <c r="G899" s="199"/>
      <c r="H899" s="175" t="str">
        <f>IF('C. Consumer Service Detail'!$F899="","",IF('C. Consumer Service Detail'!$F899="",VLOOKUP('C. Consumer Service Detail'!$F899,'Table of Current Services'!$B$7:$F$36,'Table of Current Services'!$E$5,FALSE),VLOOKUP('C. Consumer Service Detail'!$F899,'Table of Current Services'!$B$7:$F$36,'Table of Current Services'!$D$5,FALSE)))</f>
        <v/>
      </c>
      <c r="I899" s="159"/>
      <c r="J899" s="146" t="str">
        <f t="shared" si="23"/>
        <v/>
      </c>
      <c r="K899" s="138" t="str">
        <f>IF('C. Consumer Service Detail'!$F899="","",IF('C. Consumer Service Detail'!$F899="",VLOOKUP('C. Consumer Service Detail'!$F899,'Table of Current Services'!$B$7:$F$36,'Table of Current Services'!$E$5,FALSE),VLOOKUP('C. Consumer Service Detail'!$F899,'Table of Current Services'!$B$7:$F$36,'Table of Current Services'!$E$5,FALSE)))</f>
        <v/>
      </c>
      <c r="L899" s="130" t="str">
        <f>IF('C. Consumer Service Detail'!$F899="","",IF(VLOOKUP('C. Consumer Service Detail'!$F899,'Table of Current Services'!$B$7:$F$36,'Table of Current Services'!$F$5,)="cost","Yes","No"))</f>
        <v/>
      </c>
      <c r="M899" s="130" t="str">
        <f>IFERROR(IF('C. Consumer Service Detail'!$K899="No Match","No",VLOOKUP('C. Consumer Service Detail'!$C899,'B. Consumer Budget'!$E$11:$F$2010,2,FALSE)),"")</f>
        <v/>
      </c>
      <c r="P899" s="77"/>
      <c r="Q899" s="77"/>
    </row>
    <row r="900" spans="2:17" x14ac:dyDescent="0.25">
      <c r="B900" s="186">
        <f t="shared" si="24"/>
        <v>890</v>
      </c>
      <c r="C900" s="183" t="str">
        <f t="array" ref="C900">IF(OR('C. Consumer Service Detail'!$D900="",'C. Consumer Service Detail'!$E900=""),"",INDEX('B. Consumer Budget'!$E$11:$E$2010,MATCH(1,IF('B. Consumer Budget'!$C$11:$C$2010='C. Consumer Service Detail'!$D900,IF('B. Consumer Budget'!$D$11:$D$2010='C. Consumer Service Detail'!$E900,1)),0)))</f>
        <v/>
      </c>
      <c r="D900" s="171"/>
      <c r="E900" s="79"/>
      <c r="F900" s="100"/>
      <c r="G900" s="198"/>
      <c r="H900" s="175" t="str">
        <f>IF('C. Consumer Service Detail'!$F900="","",IF('C. Consumer Service Detail'!$F900="",VLOOKUP('C. Consumer Service Detail'!$F900,'Table of Current Services'!$B$7:$F$36,'Table of Current Services'!$E$5,FALSE),VLOOKUP('C. Consumer Service Detail'!$F900,'Table of Current Services'!$B$7:$F$36,'Table of Current Services'!$D$5,FALSE)))</f>
        <v/>
      </c>
      <c r="I900" s="160"/>
      <c r="J900" s="146" t="str">
        <f t="shared" si="23"/>
        <v/>
      </c>
      <c r="K900" s="138" t="str">
        <f>IF('C. Consumer Service Detail'!$F900="","",IF('C. Consumer Service Detail'!$F900="",VLOOKUP('C. Consumer Service Detail'!$F900,'Table of Current Services'!$B$7:$F$36,'Table of Current Services'!$E$5,FALSE),VLOOKUP('C. Consumer Service Detail'!$F900,'Table of Current Services'!$B$7:$F$36,'Table of Current Services'!$E$5,FALSE)))</f>
        <v/>
      </c>
      <c r="L900" s="130" t="str">
        <f>IF('C. Consumer Service Detail'!$F900="","",IF(VLOOKUP('C. Consumer Service Detail'!$F900,'Table of Current Services'!$B$7:$F$36,'Table of Current Services'!$F$5,)="cost","Yes","No"))</f>
        <v/>
      </c>
      <c r="M900" s="130" t="str">
        <f>IFERROR(IF('C. Consumer Service Detail'!$K900="No Match","No",VLOOKUP('C. Consumer Service Detail'!$C900,'B. Consumer Budget'!$E$11:$F$2010,2,FALSE)),"")</f>
        <v/>
      </c>
      <c r="P900" s="77"/>
      <c r="Q900" s="77"/>
    </row>
    <row r="901" spans="2:17" x14ac:dyDescent="0.25">
      <c r="B901" s="186">
        <f t="shared" si="24"/>
        <v>891</v>
      </c>
      <c r="C901" s="183" t="str">
        <f t="array" ref="C901">IF(OR('C. Consumer Service Detail'!$D901="",'C. Consumer Service Detail'!$E901=""),"",INDEX('B. Consumer Budget'!$E$11:$E$2010,MATCH(1,IF('B. Consumer Budget'!$C$11:$C$2010='C. Consumer Service Detail'!$D901,IF('B. Consumer Budget'!$D$11:$D$2010='C. Consumer Service Detail'!$E901,1)),0)))</f>
        <v/>
      </c>
      <c r="D901" s="170"/>
      <c r="E901" s="81"/>
      <c r="F901" s="101"/>
      <c r="G901" s="199"/>
      <c r="H901" s="175" t="str">
        <f>IF('C. Consumer Service Detail'!$F901="","",IF('C. Consumer Service Detail'!$F901="",VLOOKUP('C. Consumer Service Detail'!$F901,'Table of Current Services'!$B$7:$F$36,'Table of Current Services'!$E$5,FALSE),VLOOKUP('C. Consumer Service Detail'!$F901,'Table of Current Services'!$B$7:$F$36,'Table of Current Services'!$D$5,FALSE)))</f>
        <v/>
      </c>
      <c r="I901" s="159"/>
      <c r="J901" s="146" t="str">
        <f t="shared" si="23"/>
        <v/>
      </c>
      <c r="K901" s="138" t="str">
        <f>IF('C. Consumer Service Detail'!$F901="","",IF('C. Consumer Service Detail'!$F901="",VLOOKUP('C. Consumer Service Detail'!$F901,'Table of Current Services'!$B$7:$F$36,'Table of Current Services'!$E$5,FALSE),VLOOKUP('C. Consumer Service Detail'!$F901,'Table of Current Services'!$B$7:$F$36,'Table of Current Services'!$E$5,FALSE)))</f>
        <v/>
      </c>
      <c r="L901" s="130" t="str">
        <f>IF('C. Consumer Service Detail'!$F901="","",IF(VLOOKUP('C. Consumer Service Detail'!$F901,'Table of Current Services'!$B$7:$F$36,'Table of Current Services'!$F$5,)="cost","Yes","No"))</f>
        <v/>
      </c>
      <c r="M901" s="130" t="str">
        <f>IFERROR(IF('C. Consumer Service Detail'!$K901="No Match","No",VLOOKUP('C. Consumer Service Detail'!$C901,'B. Consumer Budget'!$E$11:$F$2010,2,FALSE)),"")</f>
        <v/>
      </c>
      <c r="P901" s="77"/>
      <c r="Q901" s="77"/>
    </row>
    <row r="902" spans="2:17" x14ac:dyDescent="0.25">
      <c r="B902" s="186">
        <f t="shared" si="24"/>
        <v>892</v>
      </c>
      <c r="C902" s="183" t="str">
        <f t="array" ref="C902">IF(OR('C. Consumer Service Detail'!$D902="",'C. Consumer Service Detail'!$E902=""),"",INDEX('B. Consumer Budget'!$E$11:$E$2010,MATCH(1,IF('B. Consumer Budget'!$C$11:$C$2010='C. Consumer Service Detail'!$D902,IF('B. Consumer Budget'!$D$11:$D$2010='C. Consumer Service Detail'!$E902,1)),0)))</f>
        <v/>
      </c>
      <c r="D902" s="171"/>
      <c r="E902" s="79"/>
      <c r="F902" s="100"/>
      <c r="G902" s="198"/>
      <c r="H902" s="175" t="str">
        <f>IF('C. Consumer Service Detail'!$F902="","",IF('C. Consumer Service Detail'!$F902="",VLOOKUP('C. Consumer Service Detail'!$F902,'Table of Current Services'!$B$7:$F$36,'Table of Current Services'!$E$5,FALSE),VLOOKUP('C. Consumer Service Detail'!$F902,'Table of Current Services'!$B$7:$F$36,'Table of Current Services'!$D$5,FALSE)))</f>
        <v/>
      </c>
      <c r="I902" s="160"/>
      <c r="J902" s="146" t="str">
        <f t="shared" si="23"/>
        <v/>
      </c>
      <c r="K902" s="138" t="str">
        <f>IF('C. Consumer Service Detail'!$F902="","",IF('C. Consumer Service Detail'!$F902="",VLOOKUP('C. Consumer Service Detail'!$F902,'Table of Current Services'!$B$7:$F$36,'Table of Current Services'!$E$5,FALSE),VLOOKUP('C. Consumer Service Detail'!$F902,'Table of Current Services'!$B$7:$F$36,'Table of Current Services'!$E$5,FALSE)))</f>
        <v/>
      </c>
      <c r="L902" s="130" t="str">
        <f>IF('C. Consumer Service Detail'!$F902="","",IF(VLOOKUP('C. Consumer Service Detail'!$F902,'Table of Current Services'!$B$7:$F$36,'Table of Current Services'!$F$5,)="cost","Yes","No"))</f>
        <v/>
      </c>
      <c r="M902" s="130" t="str">
        <f>IFERROR(IF('C. Consumer Service Detail'!$K902="No Match","No",VLOOKUP('C. Consumer Service Detail'!$C902,'B. Consumer Budget'!$E$11:$F$2010,2,FALSE)),"")</f>
        <v/>
      </c>
      <c r="P902" s="77"/>
      <c r="Q902" s="77"/>
    </row>
    <row r="903" spans="2:17" x14ac:dyDescent="0.25">
      <c r="B903" s="186">
        <f t="shared" si="24"/>
        <v>893</v>
      </c>
      <c r="C903" s="183" t="str">
        <f t="array" ref="C903">IF(OR('C. Consumer Service Detail'!$D903="",'C. Consumer Service Detail'!$E903=""),"",INDEX('B. Consumer Budget'!$E$11:$E$2010,MATCH(1,IF('B. Consumer Budget'!$C$11:$C$2010='C. Consumer Service Detail'!$D903,IF('B. Consumer Budget'!$D$11:$D$2010='C. Consumer Service Detail'!$E903,1)),0)))</f>
        <v/>
      </c>
      <c r="D903" s="170"/>
      <c r="E903" s="81"/>
      <c r="F903" s="101"/>
      <c r="G903" s="199"/>
      <c r="H903" s="175" t="str">
        <f>IF('C. Consumer Service Detail'!$F903="","",IF('C. Consumer Service Detail'!$F903="",VLOOKUP('C. Consumer Service Detail'!$F903,'Table of Current Services'!$B$7:$F$36,'Table of Current Services'!$E$5,FALSE),VLOOKUP('C. Consumer Service Detail'!$F903,'Table of Current Services'!$B$7:$F$36,'Table of Current Services'!$D$5,FALSE)))</f>
        <v/>
      </c>
      <c r="I903" s="159"/>
      <c r="J903" s="146" t="str">
        <f t="shared" si="23"/>
        <v/>
      </c>
      <c r="K903" s="138" t="str">
        <f>IF('C. Consumer Service Detail'!$F903="","",IF('C. Consumer Service Detail'!$F903="",VLOOKUP('C. Consumer Service Detail'!$F903,'Table of Current Services'!$B$7:$F$36,'Table of Current Services'!$E$5,FALSE),VLOOKUP('C. Consumer Service Detail'!$F903,'Table of Current Services'!$B$7:$F$36,'Table of Current Services'!$E$5,FALSE)))</f>
        <v/>
      </c>
      <c r="L903" s="130" t="str">
        <f>IF('C. Consumer Service Detail'!$F903="","",IF(VLOOKUP('C. Consumer Service Detail'!$F903,'Table of Current Services'!$B$7:$F$36,'Table of Current Services'!$F$5,)="cost","Yes","No"))</f>
        <v/>
      </c>
      <c r="M903" s="130" t="str">
        <f>IFERROR(IF('C. Consumer Service Detail'!$K903="No Match","No",VLOOKUP('C. Consumer Service Detail'!$C903,'B. Consumer Budget'!$E$11:$F$2010,2,FALSE)),"")</f>
        <v/>
      </c>
      <c r="P903" s="77"/>
      <c r="Q903" s="77"/>
    </row>
    <row r="904" spans="2:17" x14ac:dyDescent="0.25">
      <c r="B904" s="186">
        <f t="shared" si="24"/>
        <v>894</v>
      </c>
      <c r="C904" s="183" t="str">
        <f t="array" ref="C904">IF(OR('C. Consumer Service Detail'!$D904="",'C. Consumer Service Detail'!$E904=""),"",INDEX('B. Consumer Budget'!$E$11:$E$2010,MATCH(1,IF('B. Consumer Budget'!$C$11:$C$2010='C. Consumer Service Detail'!$D904,IF('B. Consumer Budget'!$D$11:$D$2010='C. Consumer Service Detail'!$E904,1)),0)))</f>
        <v/>
      </c>
      <c r="D904" s="171"/>
      <c r="E904" s="79"/>
      <c r="F904" s="100"/>
      <c r="G904" s="198"/>
      <c r="H904" s="175" t="str">
        <f>IF('C. Consumer Service Detail'!$F904="","",IF('C. Consumer Service Detail'!$F904="",VLOOKUP('C. Consumer Service Detail'!$F904,'Table of Current Services'!$B$7:$F$36,'Table of Current Services'!$E$5,FALSE),VLOOKUP('C. Consumer Service Detail'!$F904,'Table of Current Services'!$B$7:$F$36,'Table of Current Services'!$D$5,FALSE)))</f>
        <v/>
      </c>
      <c r="I904" s="160"/>
      <c r="J904" s="146" t="str">
        <f t="shared" si="23"/>
        <v/>
      </c>
      <c r="K904" s="138" t="str">
        <f>IF('C. Consumer Service Detail'!$F904="","",IF('C. Consumer Service Detail'!$F904="",VLOOKUP('C. Consumer Service Detail'!$F904,'Table of Current Services'!$B$7:$F$36,'Table of Current Services'!$E$5,FALSE),VLOOKUP('C. Consumer Service Detail'!$F904,'Table of Current Services'!$B$7:$F$36,'Table of Current Services'!$E$5,FALSE)))</f>
        <v/>
      </c>
      <c r="L904" s="130" t="str">
        <f>IF('C. Consumer Service Detail'!$F904="","",IF(VLOOKUP('C. Consumer Service Detail'!$F904,'Table of Current Services'!$B$7:$F$36,'Table of Current Services'!$F$5,)="cost","Yes","No"))</f>
        <v/>
      </c>
      <c r="M904" s="130" t="str">
        <f>IFERROR(IF('C. Consumer Service Detail'!$K904="No Match","No",VLOOKUP('C. Consumer Service Detail'!$C904,'B. Consumer Budget'!$E$11:$F$2010,2,FALSE)),"")</f>
        <v/>
      </c>
      <c r="P904" s="77"/>
      <c r="Q904" s="77"/>
    </row>
    <row r="905" spans="2:17" x14ac:dyDescent="0.25">
      <c r="B905" s="186">
        <f t="shared" si="24"/>
        <v>895</v>
      </c>
      <c r="C905" s="183" t="str">
        <f t="array" ref="C905">IF(OR('C. Consumer Service Detail'!$D905="",'C. Consumer Service Detail'!$E905=""),"",INDEX('B. Consumer Budget'!$E$11:$E$2010,MATCH(1,IF('B. Consumer Budget'!$C$11:$C$2010='C. Consumer Service Detail'!$D905,IF('B. Consumer Budget'!$D$11:$D$2010='C. Consumer Service Detail'!$E905,1)),0)))</f>
        <v/>
      </c>
      <c r="D905" s="170"/>
      <c r="E905" s="81"/>
      <c r="F905" s="101"/>
      <c r="G905" s="199"/>
      <c r="H905" s="175" t="str">
        <f>IF('C. Consumer Service Detail'!$F905="","",IF('C. Consumer Service Detail'!$F905="",VLOOKUP('C. Consumer Service Detail'!$F905,'Table of Current Services'!$B$7:$F$36,'Table of Current Services'!$E$5,FALSE),VLOOKUP('C. Consumer Service Detail'!$F905,'Table of Current Services'!$B$7:$F$36,'Table of Current Services'!$D$5,FALSE)))</f>
        <v/>
      </c>
      <c r="I905" s="159"/>
      <c r="J905" s="146" t="str">
        <f t="shared" si="23"/>
        <v/>
      </c>
      <c r="K905" s="138" t="str">
        <f>IF('C. Consumer Service Detail'!$F905="","",IF('C. Consumer Service Detail'!$F905="",VLOOKUP('C. Consumer Service Detail'!$F905,'Table of Current Services'!$B$7:$F$36,'Table of Current Services'!$E$5,FALSE),VLOOKUP('C. Consumer Service Detail'!$F905,'Table of Current Services'!$B$7:$F$36,'Table of Current Services'!$E$5,FALSE)))</f>
        <v/>
      </c>
      <c r="L905" s="130" t="str">
        <f>IF('C. Consumer Service Detail'!$F905="","",IF(VLOOKUP('C. Consumer Service Detail'!$F905,'Table of Current Services'!$B$7:$F$36,'Table of Current Services'!$F$5,)="cost","Yes","No"))</f>
        <v/>
      </c>
      <c r="M905" s="130" t="str">
        <f>IFERROR(IF('C. Consumer Service Detail'!$K905="No Match","No",VLOOKUP('C. Consumer Service Detail'!$C905,'B. Consumer Budget'!$E$11:$F$2010,2,FALSE)),"")</f>
        <v/>
      </c>
      <c r="P905" s="77"/>
      <c r="Q905" s="77"/>
    </row>
    <row r="906" spans="2:17" x14ac:dyDescent="0.25">
      <c r="B906" s="186">
        <f t="shared" si="24"/>
        <v>896</v>
      </c>
      <c r="C906" s="183" t="str">
        <f t="array" ref="C906">IF(OR('C. Consumer Service Detail'!$D906="",'C. Consumer Service Detail'!$E906=""),"",INDEX('B. Consumer Budget'!$E$11:$E$2010,MATCH(1,IF('B. Consumer Budget'!$C$11:$C$2010='C. Consumer Service Detail'!$D906,IF('B. Consumer Budget'!$D$11:$D$2010='C. Consumer Service Detail'!$E906,1)),0)))</f>
        <v/>
      </c>
      <c r="D906" s="171"/>
      <c r="E906" s="79"/>
      <c r="F906" s="100"/>
      <c r="G906" s="198"/>
      <c r="H906" s="175" t="str">
        <f>IF('C. Consumer Service Detail'!$F906="","",IF('C. Consumer Service Detail'!$F906="",VLOOKUP('C. Consumer Service Detail'!$F906,'Table of Current Services'!$B$7:$F$36,'Table of Current Services'!$E$5,FALSE),VLOOKUP('C. Consumer Service Detail'!$F906,'Table of Current Services'!$B$7:$F$36,'Table of Current Services'!$D$5,FALSE)))</f>
        <v/>
      </c>
      <c r="I906" s="160"/>
      <c r="J906" s="146" t="str">
        <f t="shared" si="23"/>
        <v/>
      </c>
      <c r="K906" s="138" t="str">
        <f>IF('C. Consumer Service Detail'!$F906="","",IF('C. Consumer Service Detail'!$F906="",VLOOKUP('C. Consumer Service Detail'!$F906,'Table of Current Services'!$B$7:$F$36,'Table of Current Services'!$E$5,FALSE),VLOOKUP('C. Consumer Service Detail'!$F906,'Table of Current Services'!$B$7:$F$36,'Table of Current Services'!$E$5,FALSE)))</f>
        <v/>
      </c>
      <c r="L906" s="130" t="str">
        <f>IF('C. Consumer Service Detail'!$F906="","",IF(VLOOKUP('C. Consumer Service Detail'!$F906,'Table of Current Services'!$B$7:$F$36,'Table of Current Services'!$F$5,)="cost","Yes","No"))</f>
        <v/>
      </c>
      <c r="M906" s="130" t="str">
        <f>IFERROR(IF('C. Consumer Service Detail'!$K906="No Match","No",VLOOKUP('C. Consumer Service Detail'!$C906,'B. Consumer Budget'!$E$11:$F$2010,2,FALSE)),"")</f>
        <v/>
      </c>
      <c r="P906" s="77"/>
      <c r="Q906" s="77"/>
    </row>
    <row r="907" spans="2:17" x14ac:dyDescent="0.25">
      <c r="B907" s="186">
        <f t="shared" si="24"/>
        <v>897</v>
      </c>
      <c r="C907" s="183" t="str">
        <f t="array" ref="C907">IF(OR('C. Consumer Service Detail'!$D907="",'C. Consumer Service Detail'!$E907=""),"",INDEX('B. Consumer Budget'!$E$11:$E$2010,MATCH(1,IF('B. Consumer Budget'!$C$11:$C$2010='C. Consumer Service Detail'!$D907,IF('B. Consumer Budget'!$D$11:$D$2010='C. Consumer Service Detail'!$E907,1)),0)))</f>
        <v/>
      </c>
      <c r="D907" s="170"/>
      <c r="E907" s="81"/>
      <c r="F907" s="101"/>
      <c r="G907" s="199"/>
      <c r="H907" s="175" t="str">
        <f>IF('C. Consumer Service Detail'!$F907="","",IF('C. Consumer Service Detail'!$F907="",VLOOKUP('C. Consumer Service Detail'!$F907,'Table of Current Services'!$B$7:$F$36,'Table of Current Services'!$E$5,FALSE),VLOOKUP('C. Consumer Service Detail'!$F907,'Table of Current Services'!$B$7:$F$36,'Table of Current Services'!$D$5,FALSE)))</f>
        <v/>
      </c>
      <c r="I907" s="159"/>
      <c r="J907" s="146" t="str">
        <f t="shared" ref="J907:J970" si="25">IFERROR(IF($H907&gt;0,$H907*$I907,$I907),"")</f>
        <v/>
      </c>
      <c r="K907" s="138" t="str">
        <f>IF('C. Consumer Service Detail'!$F907="","",IF('C. Consumer Service Detail'!$F907="",VLOOKUP('C. Consumer Service Detail'!$F907,'Table of Current Services'!$B$7:$F$36,'Table of Current Services'!$E$5,FALSE),VLOOKUP('C. Consumer Service Detail'!$F907,'Table of Current Services'!$B$7:$F$36,'Table of Current Services'!$E$5,FALSE)))</f>
        <v/>
      </c>
      <c r="L907" s="130" t="str">
        <f>IF('C. Consumer Service Detail'!$F907="","",IF(VLOOKUP('C. Consumer Service Detail'!$F907,'Table of Current Services'!$B$7:$F$36,'Table of Current Services'!$F$5,)="cost","Yes","No"))</f>
        <v/>
      </c>
      <c r="M907" s="130" t="str">
        <f>IFERROR(IF('C. Consumer Service Detail'!$K907="No Match","No",VLOOKUP('C. Consumer Service Detail'!$C907,'B. Consumer Budget'!$E$11:$F$2010,2,FALSE)),"")</f>
        <v/>
      </c>
      <c r="P907" s="77"/>
      <c r="Q907" s="77"/>
    </row>
    <row r="908" spans="2:17" x14ac:dyDescent="0.25">
      <c r="B908" s="186">
        <f t="shared" ref="B908:B971" si="26">B907+1</f>
        <v>898</v>
      </c>
      <c r="C908" s="183" t="str">
        <f t="array" ref="C908">IF(OR('C. Consumer Service Detail'!$D908="",'C. Consumer Service Detail'!$E908=""),"",INDEX('B. Consumer Budget'!$E$11:$E$2010,MATCH(1,IF('B. Consumer Budget'!$C$11:$C$2010='C. Consumer Service Detail'!$D908,IF('B. Consumer Budget'!$D$11:$D$2010='C. Consumer Service Detail'!$E908,1)),0)))</f>
        <v/>
      </c>
      <c r="D908" s="171"/>
      <c r="E908" s="79"/>
      <c r="F908" s="100"/>
      <c r="G908" s="198"/>
      <c r="H908" s="175" t="str">
        <f>IF('C. Consumer Service Detail'!$F908="","",IF('C. Consumer Service Detail'!$F908="",VLOOKUP('C. Consumer Service Detail'!$F908,'Table of Current Services'!$B$7:$F$36,'Table of Current Services'!$E$5,FALSE),VLOOKUP('C. Consumer Service Detail'!$F908,'Table of Current Services'!$B$7:$F$36,'Table of Current Services'!$D$5,FALSE)))</f>
        <v/>
      </c>
      <c r="I908" s="160"/>
      <c r="J908" s="146" t="str">
        <f t="shared" si="25"/>
        <v/>
      </c>
      <c r="K908" s="138" t="str">
        <f>IF('C. Consumer Service Detail'!$F908="","",IF('C. Consumer Service Detail'!$F908="",VLOOKUP('C. Consumer Service Detail'!$F908,'Table of Current Services'!$B$7:$F$36,'Table of Current Services'!$E$5,FALSE),VLOOKUP('C. Consumer Service Detail'!$F908,'Table of Current Services'!$B$7:$F$36,'Table of Current Services'!$E$5,FALSE)))</f>
        <v/>
      </c>
      <c r="L908" s="130" t="str">
        <f>IF('C. Consumer Service Detail'!$F908="","",IF(VLOOKUP('C. Consumer Service Detail'!$F908,'Table of Current Services'!$B$7:$F$36,'Table of Current Services'!$F$5,)="cost","Yes","No"))</f>
        <v/>
      </c>
      <c r="M908" s="130" t="str">
        <f>IFERROR(IF('C. Consumer Service Detail'!$K908="No Match","No",VLOOKUP('C. Consumer Service Detail'!$C908,'B. Consumer Budget'!$E$11:$F$2010,2,FALSE)),"")</f>
        <v/>
      </c>
      <c r="P908" s="77"/>
      <c r="Q908" s="77"/>
    </row>
    <row r="909" spans="2:17" x14ac:dyDescent="0.25">
      <c r="B909" s="186">
        <f t="shared" si="26"/>
        <v>899</v>
      </c>
      <c r="C909" s="183" t="str">
        <f t="array" ref="C909">IF(OR('C. Consumer Service Detail'!$D909="",'C. Consumer Service Detail'!$E909=""),"",INDEX('B. Consumer Budget'!$E$11:$E$2010,MATCH(1,IF('B. Consumer Budget'!$C$11:$C$2010='C. Consumer Service Detail'!$D909,IF('B. Consumer Budget'!$D$11:$D$2010='C. Consumer Service Detail'!$E909,1)),0)))</f>
        <v/>
      </c>
      <c r="D909" s="170"/>
      <c r="E909" s="81"/>
      <c r="F909" s="101"/>
      <c r="G909" s="199"/>
      <c r="H909" s="175" t="str">
        <f>IF('C. Consumer Service Detail'!$F909="","",IF('C. Consumer Service Detail'!$F909="",VLOOKUP('C. Consumer Service Detail'!$F909,'Table of Current Services'!$B$7:$F$36,'Table of Current Services'!$E$5,FALSE),VLOOKUP('C. Consumer Service Detail'!$F909,'Table of Current Services'!$B$7:$F$36,'Table of Current Services'!$D$5,FALSE)))</f>
        <v/>
      </c>
      <c r="I909" s="159"/>
      <c r="J909" s="146" t="str">
        <f t="shared" si="25"/>
        <v/>
      </c>
      <c r="K909" s="138" t="str">
        <f>IF('C. Consumer Service Detail'!$F909="","",IF('C. Consumer Service Detail'!$F909="",VLOOKUP('C. Consumer Service Detail'!$F909,'Table of Current Services'!$B$7:$F$36,'Table of Current Services'!$E$5,FALSE),VLOOKUP('C. Consumer Service Detail'!$F909,'Table of Current Services'!$B$7:$F$36,'Table of Current Services'!$E$5,FALSE)))</f>
        <v/>
      </c>
      <c r="L909" s="130" t="str">
        <f>IF('C. Consumer Service Detail'!$F909="","",IF(VLOOKUP('C. Consumer Service Detail'!$F909,'Table of Current Services'!$B$7:$F$36,'Table of Current Services'!$F$5,)="cost","Yes","No"))</f>
        <v/>
      </c>
      <c r="M909" s="130" t="str">
        <f>IFERROR(IF('C. Consumer Service Detail'!$K909="No Match","No",VLOOKUP('C. Consumer Service Detail'!$C909,'B. Consumer Budget'!$E$11:$F$2010,2,FALSE)),"")</f>
        <v/>
      </c>
      <c r="P909" s="77"/>
      <c r="Q909" s="77"/>
    </row>
    <row r="910" spans="2:17" x14ac:dyDescent="0.25">
      <c r="B910" s="186">
        <f t="shared" si="26"/>
        <v>900</v>
      </c>
      <c r="C910" s="183" t="str">
        <f t="array" ref="C910">IF(OR('C. Consumer Service Detail'!$D910="",'C. Consumer Service Detail'!$E910=""),"",INDEX('B. Consumer Budget'!$E$11:$E$2010,MATCH(1,IF('B. Consumer Budget'!$C$11:$C$2010='C. Consumer Service Detail'!$D910,IF('B. Consumer Budget'!$D$11:$D$2010='C. Consumer Service Detail'!$E910,1)),0)))</f>
        <v/>
      </c>
      <c r="D910" s="171"/>
      <c r="E910" s="79"/>
      <c r="F910" s="100"/>
      <c r="G910" s="198"/>
      <c r="H910" s="175" t="str">
        <f>IF('C. Consumer Service Detail'!$F910="","",IF('C. Consumer Service Detail'!$F910="",VLOOKUP('C. Consumer Service Detail'!$F910,'Table of Current Services'!$B$7:$F$36,'Table of Current Services'!$E$5,FALSE),VLOOKUP('C. Consumer Service Detail'!$F910,'Table of Current Services'!$B$7:$F$36,'Table of Current Services'!$D$5,FALSE)))</f>
        <v/>
      </c>
      <c r="I910" s="160"/>
      <c r="J910" s="146" t="str">
        <f t="shared" si="25"/>
        <v/>
      </c>
      <c r="K910" s="138" t="str">
        <f>IF('C. Consumer Service Detail'!$F910="","",IF('C. Consumer Service Detail'!$F910="",VLOOKUP('C. Consumer Service Detail'!$F910,'Table of Current Services'!$B$7:$F$36,'Table of Current Services'!$E$5,FALSE),VLOOKUP('C. Consumer Service Detail'!$F910,'Table of Current Services'!$B$7:$F$36,'Table of Current Services'!$E$5,FALSE)))</f>
        <v/>
      </c>
      <c r="L910" s="130" t="str">
        <f>IF('C. Consumer Service Detail'!$F910="","",IF(VLOOKUP('C. Consumer Service Detail'!$F910,'Table of Current Services'!$B$7:$F$36,'Table of Current Services'!$F$5,)="cost","Yes","No"))</f>
        <v/>
      </c>
      <c r="M910" s="130" t="str">
        <f>IFERROR(IF('C. Consumer Service Detail'!$K910="No Match","No",VLOOKUP('C. Consumer Service Detail'!$C910,'B. Consumer Budget'!$E$11:$F$2010,2,FALSE)),"")</f>
        <v/>
      </c>
      <c r="P910" s="77"/>
      <c r="Q910" s="77"/>
    </row>
    <row r="911" spans="2:17" x14ac:dyDescent="0.25">
      <c r="B911" s="186">
        <f t="shared" si="26"/>
        <v>901</v>
      </c>
      <c r="C911" s="183" t="str">
        <f t="array" ref="C911">IF(OR('C. Consumer Service Detail'!$D911="",'C. Consumer Service Detail'!$E911=""),"",INDEX('B. Consumer Budget'!$E$11:$E$2010,MATCH(1,IF('B. Consumer Budget'!$C$11:$C$2010='C. Consumer Service Detail'!$D911,IF('B. Consumer Budget'!$D$11:$D$2010='C. Consumer Service Detail'!$E911,1)),0)))</f>
        <v/>
      </c>
      <c r="D911" s="170"/>
      <c r="E911" s="81"/>
      <c r="F911" s="101"/>
      <c r="G911" s="199"/>
      <c r="H911" s="175" t="str">
        <f>IF('C. Consumer Service Detail'!$F911="","",IF('C. Consumer Service Detail'!$F911="",VLOOKUP('C. Consumer Service Detail'!$F911,'Table of Current Services'!$B$7:$F$36,'Table of Current Services'!$E$5,FALSE),VLOOKUP('C. Consumer Service Detail'!$F911,'Table of Current Services'!$B$7:$F$36,'Table of Current Services'!$D$5,FALSE)))</f>
        <v/>
      </c>
      <c r="I911" s="159"/>
      <c r="J911" s="146" t="str">
        <f t="shared" si="25"/>
        <v/>
      </c>
      <c r="K911" s="138" t="str">
        <f>IF('C. Consumer Service Detail'!$F911="","",IF('C. Consumer Service Detail'!$F911="",VLOOKUP('C. Consumer Service Detail'!$F911,'Table of Current Services'!$B$7:$F$36,'Table of Current Services'!$E$5,FALSE),VLOOKUP('C. Consumer Service Detail'!$F911,'Table of Current Services'!$B$7:$F$36,'Table of Current Services'!$E$5,FALSE)))</f>
        <v/>
      </c>
      <c r="L911" s="130" t="str">
        <f>IF('C. Consumer Service Detail'!$F911="","",IF(VLOOKUP('C. Consumer Service Detail'!$F911,'Table of Current Services'!$B$7:$F$36,'Table of Current Services'!$F$5,)="cost","Yes","No"))</f>
        <v/>
      </c>
      <c r="M911" s="130" t="str">
        <f>IFERROR(IF('C. Consumer Service Detail'!$K911="No Match","No",VLOOKUP('C. Consumer Service Detail'!$C911,'B. Consumer Budget'!$E$11:$F$2010,2,FALSE)),"")</f>
        <v/>
      </c>
      <c r="P911" s="77"/>
      <c r="Q911" s="77"/>
    </row>
    <row r="912" spans="2:17" x14ac:dyDescent="0.25">
      <c r="B912" s="186">
        <f t="shared" si="26"/>
        <v>902</v>
      </c>
      <c r="C912" s="183" t="str">
        <f t="array" ref="C912">IF(OR('C. Consumer Service Detail'!$D912="",'C. Consumer Service Detail'!$E912=""),"",INDEX('B. Consumer Budget'!$E$11:$E$2010,MATCH(1,IF('B. Consumer Budget'!$C$11:$C$2010='C. Consumer Service Detail'!$D912,IF('B. Consumer Budget'!$D$11:$D$2010='C. Consumer Service Detail'!$E912,1)),0)))</f>
        <v/>
      </c>
      <c r="D912" s="171"/>
      <c r="E912" s="79"/>
      <c r="F912" s="100"/>
      <c r="G912" s="198"/>
      <c r="H912" s="175" t="str">
        <f>IF('C. Consumer Service Detail'!$F912="","",IF('C. Consumer Service Detail'!$F912="",VLOOKUP('C. Consumer Service Detail'!$F912,'Table of Current Services'!$B$7:$F$36,'Table of Current Services'!$E$5,FALSE),VLOOKUP('C. Consumer Service Detail'!$F912,'Table of Current Services'!$B$7:$F$36,'Table of Current Services'!$D$5,FALSE)))</f>
        <v/>
      </c>
      <c r="I912" s="160"/>
      <c r="J912" s="146" t="str">
        <f t="shared" si="25"/>
        <v/>
      </c>
      <c r="K912" s="138" t="str">
        <f>IF('C. Consumer Service Detail'!$F912="","",IF('C. Consumer Service Detail'!$F912="",VLOOKUP('C. Consumer Service Detail'!$F912,'Table of Current Services'!$B$7:$F$36,'Table of Current Services'!$E$5,FALSE),VLOOKUP('C. Consumer Service Detail'!$F912,'Table of Current Services'!$B$7:$F$36,'Table of Current Services'!$E$5,FALSE)))</f>
        <v/>
      </c>
      <c r="L912" s="130" t="str">
        <f>IF('C. Consumer Service Detail'!$F912="","",IF(VLOOKUP('C. Consumer Service Detail'!$F912,'Table of Current Services'!$B$7:$F$36,'Table of Current Services'!$F$5,)="cost","Yes","No"))</f>
        <v/>
      </c>
      <c r="M912" s="130" t="str">
        <f>IFERROR(IF('C. Consumer Service Detail'!$K912="No Match","No",VLOOKUP('C. Consumer Service Detail'!$C912,'B. Consumer Budget'!$E$11:$F$2010,2,FALSE)),"")</f>
        <v/>
      </c>
      <c r="P912" s="77"/>
      <c r="Q912" s="77"/>
    </row>
    <row r="913" spans="2:17" x14ac:dyDescent="0.25">
      <c r="B913" s="186">
        <f t="shared" si="26"/>
        <v>903</v>
      </c>
      <c r="C913" s="183" t="str">
        <f t="array" ref="C913">IF(OR('C. Consumer Service Detail'!$D913="",'C. Consumer Service Detail'!$E913=""),"",INDEX('B. Consumer Budget'!$E$11:$E$2010,MATCH(1,IF('B. Consumer Budget'!$C$11:$C$2010='C. Consumer Service Detail'!$D913,IF('B. Consumer Budget'!$D$11:$D$2010='C. Consumer Service Detail'!$E913,1)),0)))</f>
        <v/>
      </c>
      <c r="D913" s="170"/>
      <c r="E913" s="81"/>
      <c r="F913" s="101"/>
      <c r="G913" s="199"/>
      <c r="H913" s="175" t="str">
        <f>IF('C. Consumer Service Detail'!$F913="","",IF('C. Consumer Service Detail'!$F913="",VLOOKUP('C. Consumer Service Detail'!$F913,'Table of Current Services'!$B$7:$F$36,'Table of Current Services'!$E$5,FALSE),VLOOKUP('C. Consumer Service Detail'!$F913,'Table of Current Services'!$B$7:$F$36,'Table of Current Services'!$D$5,FALSE)))</f>
        <v/>
      </c>
      <c r="I913" s="159"/>
      <c r="J913" s="146" t="str">
        <f t="shared" si="25"/>
        <v/>
      </c>
      <c r="K913" s="138" t="str">
        <f>IF('C. Consumer Service Detail'!$F913="","",IF('C. Consumer Service Detail'!$F913="",VLOOKUP('C. Consumer Service Detail'!$F913,'Table of Current Services'!$B$7:$F$36,'Table of Current Services'!$E$5,FALSE),VLOOKUP('C. Consumer Service Detail'!$F913,'Table of Current Services'!$B$7:$F$36,'Table of Current Services'!$E$5,FALSE)))</f>
        <v/>
      </c>
      <c r="L913" s="130" t="str">
        <f>IF('C. Consumer Service Detail'!$F913="","",IF(VLOOKUP('C. Consumer Service Detail'!$F913,'Table of Current Services'!$B$7:$F$36,'Table of Current Services'!$F$5,)="cost","Yes","No"))</f>
        <v/>
      </c>
      <c r="M913" s="130" t="str">
        <f>IFERROR(IF('C. Consumer Service Detail'!$K913="No Match","No",VLOOKUP('C. Consumer Service Detail'!$C913,'B. Consumer Budget'!$E$11:$F$2010,2,FALSE)),"")</f>
        <v/>
      </c>
      <c r="P913" s="77"/>
      <c r="Q913" s="77"/>
    </row>
    <row r="914" spans="2:17" x14ac:dyDescent="0.25">
      <c r="B914" s="186">
        <f t="shared" si="26"/>
        <v>904</v>
      </c>
      <c r="C914" s="183" t="str">
        <f t="array" ref="C914">IF(OR('C. Consumer Service Detail'!$D914="",'C. Consumer Service Detail'!$E914=""),"",INDEX('B. Consumer Budget'!$E$11:$E$2010,MATCH(1,IF('B. Consumer Budget'!$C$11:$C$2010='C. Consumer Service Detail'!$D914,IF('B. Consumer Budget'!$D$11:$D$2010='C. Consumer Service Detail'!$E914,1)),0)))</f>
        <v/>
      </c>
      <c r="D914" s="171"/>
      <c r="E914" s="79"/>
      <c r="F914" s="100"/>
      <c r="G914" s="198"/>
      <c r="H914" s="175" t="str">
        <f>IF('C. Consumer Service Detail'!$F914="","",IF('C. Consumer Service Detail'!$F914="",VLOOKUP('C. Consumer Service Detail'!$F914,'Table of Current Services'!$B$7:$F$36,'Table of Current Services'!$E$5,FALSE),VLOOKUP('C. Consumer Service Detail'!$F914,'Table of Current Services'!$B$7:$F$36,'Table of Current Services'!$D$5,FALSE)))</f>
        <v/>
      </c>
      <c r="I914" s="160"/>
      <c r="J914" s="146" t="str">
        <f t="shared" si="25"/>
        <v/>
      </c>
      <c r="K914" s="138" t="str">
        <f>IF('C. Consumer Service Detail'!$F914="","",IF('C. Consumer Service Detail'!$F914="",VLOOKUP('C. Consumer Service Detail'!$F914,'Table of Current Services'!$B$7:$F$36,'Table of Current Services'!$E$5,FALSE),VLOOKUP('C. Consumer Service Detail'!$F914,'Table of Current Services'!$B$7:$F$36,'Table of Current Services'!$E$5,FALSE)))</f>
        <v/>
      </c>
      <c r="L914" s="130" t="str">
        <f>IF('C. Consumer Service Detail'!$F914="","",IF(VLOOKUP('C. Consumer Service Detail'!$F914,'Table of Current Services'!$B$7:$F$36,'Table of Current Services'!$F$5,)="cost","Yes","No"))</f>
        <v/>
      </c>
      <c r="M914" s="130" t="str">
        <f>IFERROR(IF('C. Consumer Service Detail'!$K914="No Match","No",VLOOKUP('C. Consumer Service Detail'!$C914,'B. Consumer Budget'!$E$11:$F$2010,2,FALSE)),"")</f>
        <v/>
      </c>
      <c r="P914" s="77"/>
      <c r="Q914" s="77"/>
    </row>
    <row r="915" spans="2:17" x14ac:dyDescent="0.25">
      <c r="B915" s="186">
        <f t="shared" si="26"/>
        <v>905</v>
      </c>
      <c r="C915" s="183" t="str">
        <f t="array" ref="C915">IF(OR('C. Consumer Service Detail'!$D915="",'C. Consumer Service Detail'!$E915=""),"",INDEX('B. Consumer Budget'!$E$11:$E$2010,MATCH(1,IF('B. Consumer Budget'!$C$11:$C$2010='C. Consumer Service Detail'!$D915,IF('B. Consumer Budget'!$D$11:$D$2010='C. Consumer Service Detail'!$E915,1)),0)))</f>
        <v/>
      </c>
      <c r="D915" s="170"/>
      <c r="E915" s="81"/>
      <c r="F915" s="101"/>
      <c r="G915" s="199"/>
      <c r="H915" s="175" t="str">
        <f>IF('C. Consumer Service Detail'!$F915="","",IF('C. Consumer Service Detail'!$F915="",VLOOKUP('C. Consumer Service Detail'!$F915,'Table of Current Services'!$B$7:$F$36,'Table of Current Services'!$E$5,FALSE),VLOOKUP('C. Consumer Service Detail'!$F915,'Table of Current Services'!$B$7:$F$36,'Table of Current Services'!$D$5,FALSE)))</f>
        <v/>
      </c>
      <c r="I915" s="159"/>
      <c r="J915" s="146" t="str">
        <f t="shared" si="25"/>
        <v/>
      </c>
      <c r="K915" s="138" t="str">
        <f>IF('C. Consumer Service Detail'!$F915="","",IF('C. Consumer Service Detail'!$F915="",VLOOKUP('C. Consumer Service Detail'!$F915,'Table of Current Services'!$B$7:$F$36,'Table of Current Services'!$E$5,FALSE),VLOOKUP('C. Consumer Service Detail'!$F915,'Table of Current Services'!$B$7:$F$36,'Table of Current Services'!$E$5,FALSE)))</f>
        <v/>
      </c>
      <c r="L915" s="130" t="str">
        <f>IF('C. Consumer Service Detail'!$F915="","",IF(VLOOKUP('C. Consumer Service Detail'!$F915,'Table of Current Services'!$B$7:$F$36,'Table of Current Services'!$F$5,)="cost","Yes","No"))</f>
        <v/>
      </c>
      <c r="M915" s="130" t="str">
        <f>IFERROR(IF('C. Consumer Service Detail'!$K915="No Match","No",VLOOKUP('C. Consumer Service Detail'!$C915,'B. Consumer Budget'!$E$11:$F$2010,2,FALSE)),"")</f>
        <v/>
      </c>
      <c r="P915" s="77"/>
      <c r="Q915" s="77"/>
    </row>
    <row r="916" spans="2:17" x14ac:dyDescent="0.25">
      <c r="B916" s="186">
        <f t="shared" si="26"/>
        <v>906</v>
      </c>
      <c r="C916" s="183" t="str">
        <f t="array" ref="C916">IF(OR('C. Consumer Service Detail'!$D916="",'C. Consumer Service Detail'!$E916=""),"",INDEX('B. Consumer Budget'!$E$11:$E$2010,MATCH(1,IF('B. Consumer Budget'!$C$11:$C$2010='C. Consumer Service Detail'!$D916,IF('B. Consumer Budget'!$D$11:$D$2010='C. Consumer Service Detail'!$E916,1)),0)))</f>
        <v/>
      </c>
      <c r="D916" s="171"/>
      <c r="E916" s="79"/>
      <c r="F916" s="100"/>
      <c r="G916" s="198"/>
      <c r="H916" s="175" t="str">
        <f>IF('C. Consumer Service Detail'!$F916="","",IF('C. Consumer Service Detail'!$F916="",VLOOKUP('C. Consumer Service Detail'!$F916,'Table of Current Services'!$B$7:$F$36,'Table of Current Services'!$E$5,FALSE),VLOOKUP('C. Consumer Service Detail'!$F916,'Table of Current Services'!$B$7:$F$36,'Table of Current Services'!$D$5,FALSE)))</f>
        <v/>
      </c>
      <c r="I916" s="160"/>
      <c r="J916" s="146" t="str">
        <f t="shared" si="25"/>
        <v/>
      </c>
      <c r="K916" s="138" t="str">
        <f>IF('C. Consumer Service Detail'!$F916="","",IF('C. Consumer Service Detail'!$F916="",VLOOKUP('C. Consumer Service Detail'!$F916,'Table of Current Services'!$B$7:$F$36,'Table of Current Services'!$E$5,FALSE),VLOOKUP('C. Consumer Service Detail'!$F916,'Table of Current Services'!$B$7:$F$36,'Table of Current Services'!$E$5,FALSE)))</f>
        <v/>
      </c>
      <c r="L916" s="130" t="str">
        <f>IF('C. Consumer Service Detail'!$F916="","",IF(VLOOKUP('C. Consumer Service Detail'!$F916,'Table of Current Services'!$B$7:$F$36,'Table of Current Services'!$F$5,)="cost","Yes","No"))</f>
        <v/>
      </c>
      <c r="M916" s="130" t="str">
        <f>IFERROR(IF('C. Consumer Service Detail'!$K916="No Match","No",VLOOKUP('C. Consumer Service Detail'!$C916,'B. Consumer Budget'!$E$11:$F$2010,2,FALSE)),"")</f>
        <v/>
      </c>
      <c r="P916" s="77"/>
      <c r="Q916" s="77"/>
    </row>
    <row r="917" spans="2:17" x14ac:dyDescent="0.25">
      <c r="B917" s="186">
        <f t="shared" si="26"/>
        <v>907</v>
      </c>
      <c r="C917" s="183" t="str">
        <f t="array" ref="C917">IF(OR('C. Consumer Service Detail'!$D917="",'C. Consumer Service Detail'!$E917=""),"",INDEX('B. Consumer Budget'!$E$11:$E$2010,MATCH(1,IF('B. Consumer Budget'!$C$11:$C$2010='C. Consumer Service Detail'!$D917,IF('B. Consumer Budget'!$D$11:$D$2010='C. Consumer Service Detail'!$E917,1)),0)))</f>
        <v/>
      </c>
      <c r="D917" s="170"/>
      <c r="E917" s="81"/>
      <c r="F917" s="101"/>
      <c r="G917" s="199"/>
      <c r="H917" s="175" t="str">
        <f>IF('C. Consumer Service Detail'!$F917="","",IF('C. Consumer Service Detail'!$F917="",VLOOKUP('C. Consumer Service Detail'!$F917,'Table of Current Services'!$B$7:$F$36,'Table of Current Services'!$E$5,FALSE),VLOOKUP('C. Consumer Service Detail'!$F917,'Table of Current Services'!$B$7:$F$36,'Table of Current Services'!$D$5,FALSE)))</f>
        <v/>
      </c>
      <c r="I917" s="159"/>
      <c r="J917" s="146" t="str">
        <f t="shared" si="25"/>
        <v/>
      </c>
      <c r="K917" s="138" t="str">
        <f>IF('C. Consumer Service Detail'!$F917="","",IF('C. Consumer Service Detail'!$F917="",VLOOKUP('C. Consumer Service Detail'!$F917,'Table of Current Services'!$B$7:$F$36,'Table of Current Services'!$E$5,FALSE),VLOOKUP('C. Consumer Service Detail'!$F917,'Table of Current Services'!$B$7:$F$36,'Table of Current Services'!$E$5,FALSE)))</f>
        <v/>
      </c>
      <c r="L917" s="130" t="str">
        <f>IF('C. Consumer Service Detail'!$F917="","",IF(VLOOKUP('C. Consumer Service Detail'!$F917,'Table of Current Services'!$B$7:$F$36,'Table of Current Services'!$F$5,)="cost","Yes","No"))</f>
        <v/>
      </c>
      <c r="M917" s="130" t="str">
        <f>IFERROR(IF('C. Consumer Service Detail'!$K917="No Match","No",VLOOKUP('C. Consumer Service Detail'!$C917,'B. Consumer Budget'!$E$11:$F$2010,2,FALSE)),"")</f>
        <v/>
      </c>
      <c r="P917" s="77"/>
      <c r="Q917" s="77"/>
    </row>
    <row r="918" spans="2:17" x14ac:dyDescent="0.25">
      <c r="B918" s="186">
        <f t="shared" si="26"/>
        <v>908</v>
      </c>
      <c r="C918" s="183" t="str">
        <f t="array" ref="C918">IF(OR('C. Consumer Service Detail'!$D918="",'C. Consumer Service Detail'!$E918=""),"",INDEX('B. Consumer Budget'!$E$11:$E$2010,MATCH(1,IF('B. Consumer Budget'!$C$11:$C$2010='C. Consumer Service Detail'!$D918,IF('B. Consumer Budget'!$D$11:$D$2010='C. Consumer Service Detail'!$E918,1)),0)))</f>
        <v/>
      </c>
      <c r="D918" s="171"/>
      <c r="E918" s="79"/>
      <c r="F918" s="100"/>
      <c r="G918" s="198"/>
      <c r="H918" s="175" t="str">
        <f>IF('C. Consumer Service Detail'!$F918="","",IF('C. Consumer Service Detail'!$F918="",VLOOKUP('C. Consumer Service Detail'!$F918,'Table of Current Services'!$B$7:$F$36,'Table of Current Services'!$E$5,FALSE),VLOOKUP('C. Consumer Service Detail'!$F918,'Table of Current Services'!$B$7:$F$36,'Table of Current Services'!$D$5,FALSE)))</f>
        <v/>
      </c>
      <c r="I918" s="160"/>
      <c r="J918" s="146" t="str">
        <f t="shared" si="25"/>
        <v/>
      </c>
      <c r="K918" s="138" t="str">
        <f>IF('C. Consumer Service Detail'!$F918="","",IF('C. Consumer Service Detail'!$F918="",VLOOKUP('C. Consumer Service Detail'!$F918,'Table of Current Services'!$B$7:$F$36,'Table of Current Services'!$E$5,FALSE),VLOOKUP('C. Consumer Service Detail'!$F918,'Table of Current Services'!$B$7:$F$36,'Table of Current Services'!$E$5,FALSE)))</f>
        <v/>
      </c>
      <c r="L918" s="130" t="str">
        <f>IF('C. Consumer Service Detail'!$F918="","",IF(VLOOKUP('C. Consumer Service Detail'!$F918,'Table of Current Services'!$B$7:$F$36,'Table of Current Services'!$F$5,)="cost","Yes","No"))</f>
        <v/>
      </c>
      <c r="M918" s="130" t="str">
        <f>IFERROR(IF('C. Consumer Service Detail'!$K918="No Match","No",VLOOKUP('C. Consumer Service Detail'!$C918,'B. Consumer Budget'!$E$11:$F$2010,2,FALSE)),"")</f>
        <v/>
      </c>
      <c r="P918" s="77"/>
      <c r="Q918" s="77"/>
    </row>
    <row r="919" spans="2:17" x14ac:dyDescent="0.25">
      <c r="B919" s="186">
        <f t="shared" si="26"/>
        <v>909</v>
      </c>
      <c r="C919" s="183" t="str">
        <f t="array" ref="C919">IF(OR('C. Consumer Service Detail'!$D919="",'C. Consumer Service Detail'!$E919=""),"",INDEX('B. Consumer Budget'!$E$11:$E$2010,MATCH(1,IF('B. Consumer Budget'!$C$11:$C$2010='C. Consumer Service Detail'!$D919,IF('B. Consumer Budget'!$D$11:$D$2010='C. Consumer Service Detail'!$E919,1)),0)))</f>
        <v/>
      </c>
      <c r="D919" s="170"/>
      <c r="E919" s="81"/>
      <c r="F919" s="101"/>
      <c r="G919" s="199"/>
      <c r="H919" s="175" t="str">
        <f>IF('C. Consumer Service Detail'!$F919="","",IF('C. Consumer Service Detail'!$F919="",VLOOKUP('C. Consumer Service Detail'!$F919,'Table of Current Services'!$B$7:$F$36,'Table of Current Services'!$E$5,FALSE),VLOOKUP('C. Consumer Service Detail'!$F919,'Table of Current Services'!$B$7:$F$36,'Table of Current Services'!$D$5,FALSE)))</f>
        <v/>
      </c>
      <c r="I919" s="159"/>
      <c r="J919" s="146" t="str">
        <f t="shared" si="25"/>
        <v/>
      </c>
      <c r="K919" s="138" t="str">
        <f>IF('C. Consumer Service Detail'!$F919="","",IF('C. Consumer Service Detail'!$F919="",VLOOKUP('C. Consumer Service Detail'!$F919,'Table of Current Services'!$B$7:$F$36,'Table of Current Services'!$E$5,FALSE),VLOOKUP('C. Consumer Service Detail'!$F919,'Table of Current Services'!$B$7:$F$36,'Table of Current Services'!$E$5,FALSE)))</f>
        <v/>
      </c>
      <c r="L919" s="130" t="str">
        <f>IF('C. Consumer Service Detail'!$F919="","",IF(VLOOKUP('C. Consumer Service Detail'!$F919,'Table of Current Services'!$B$7:$F$36,'Table of Current Services'!$F$5,)="cost","Yes","No"))</f>
        <v/>
      </c>
      <c r="M919" s="130" t="str">
        <f>IFERROR(IF('C. Consumer Service Detail'!$K919="No Match","No",VLOOKUP('C. Consumer Service Detail'!$C919,'B. Consumer Budget'!$E$11:$F$2010,2,FALSE)),"")</f>
        <v/>
      </c>
      <c r="P919" s="77"/>
      <c r="Q919" s="77"/>
    </row>
    <row r="920" spans="2:17" x14ac:dyDescent="0.25">
      <c r="B920" s="186">
        <f t="shared" si="26"/>
        <v>910</v>
      </c>
      <c r="C920" s="183" t="str">
        <f t="array" ref="C920">IF(OR('C. Consumer Service Detail'!$D920="",'C. Consumer Service Detail'!$E920=""),"",INDEX('B. Consumer Budget'!$E$11:$E$2010,MATCH(1,IF('B. Consumer Budget'!$C$11:$C$2010='C. Consumer Service Detail'!$D920,IF('B. Consumer Budget'!$D$11:$D$2010='C. Consumer Service Detail'!$E920,1)),0)))</f>
        <v/>
      </c>
      <c r="D920" s="171"/>
      <c r="E920" s="79"/>
      <c r="F920" s="100"/>
      <c r="G920" s="201"/>
      <c r="H920" s="175" t="str">
        <f>IF('C. Consumer Service Detail'!$F920="","",IF('C. Consumer Service Detail'!$F920="",VLOOKUP('C. Consumer Service Detail'!$F920,'Table of Current Services'!$B$7:$F$36,'Table of Current Services'!$E$5,FALSE),VLOOKUP('C. Consumer Service Detail'!$F920,'Table of Current Services'!$B$7:$F$36,'Table of Current Services'!$D$5,FALSE)))</f>
        <v/>
      </c>
      <c r="I920" s="160"/>
      <c r="J920" s="146" t="str">
        <f t="shared" si="25"/>
        <v/>
      </c>
      <c r="K920" s="138" t="str">
        <f>IF('C. Consumer Service Detail'!$F920="","",IF('C. Consumer Service Detail'!$F920="",VLOOKUP('C. Consumer Service Detail'!$F920,'Table of Current Services'!$B$7:$F$36,'Table of Current Services'!$E$5,FALSE),VLOOKUP('C. Consumer Service Detail'!$F920,'Table of Current Services'!$B$7:$F$36,'Table of Current Services'!$E$5,FALSE)))</f>
        <v/>
      </c>
      <c r="L920" s="130" t="str">
        <f>IF('C. Consumer Service Detail'!$F920="","",IF(VLOOKUP('C. Consumer Service Detail'!$F920,'Table of Current Services'!$B$7:$F$36,'Table of Current Services'!$F$5,)="cost","Yes","No"))</f>
        <v/>
      </c>
      <c r="M920" s="130" t="str">
        <f>IFERROR(IF('C. Consumer Service Detail'!$K920="No Match","No",VLOOKUP('C. Consumer Service Detail'!$C920,'B. Consumer Budget'!$E$11:$F$2010,2,FALSE)),"")</f>
        <v/>
      </c>
      <c r="P920" s="77"/>
      <c r="Q920" s="77"/>
    </row>
    <row r="921" spans="2:17" x14ac:dyDescent="0.25">
      <c r="B921" s="186">
        <f t="shared" si="26"/>
        <v>911</v>
      </c>
      <c r="C921" s="183" t="str">
        <f t="array" ref="C921">IF(OR('C. Consumer Service Detail'!$D921="",'C. Consumer Service Detail'!$E921=""),"",INDEX('B. Consumer Budget'!$E$11:$E$2010,MATCH(1,IF('B. Consumer Budget'!$C$11:$C$2010='C. Consumer Service Detail'!$D921,IF('B. Consumer Budget'!$D$11:$D$2010='C. Consumer Service Detail'!$E921,1)),0)))</f>
        <v/>
      </c>
      <c r="D921" s="170"/>
      <c r="E921" s="81"/>
      <c r="F921" s="101"/>
      <c r="G921" s="199"/>
      <c r="H921" s="175" t="str">
        <f>IF('C. Consumer Service Detail'!$F921="","",IF('C. Consumer Service Detail'!$F921="",VLOOKUP('C. Consumer Service Detail'!$F921,'Table of Current Services'!$B$7:$F$36,'Table of Current Services'!$E$5,FALSE),VLOOKUP('C. Consumer Service Detail'!$F921,'Table of Current Services'!$B$7:$F$36,'Table of Current Services'!$D$5,FALSE)))</f>
        <v/>
      </c>
      <c r="I921" s="159"/>
      <c r="J921" s="146" t="str">
        <f t="shared" si="25"/>
        <v/>
      </c>
      <c r="K921" s="138" t="str">
        <f>IF('C. Consumer Service Detail'!$F921="","",IF('C. Consumer Service Detail'!$F921="",VLOOKUP('C. Consumer Service Detail'!$F921,'Table of Current Services'!$B$7:$F$36,'Table of Current Services'!$E$5,FALSE),VLOOKUP('C. Consumer Service Detail'!$F921,'Table of Current Services'!$B$7:$F$36,'Table of Current Services'!$E$5,FALSE)))</f>
        <v/>
      </c>
      <c r="L921" s="130" t="str">
        <f>IF('C. Consumer Service Detail'!$F921="","",IF(VLOOKUP('C. Consumer Service Detail'!$F921,'Table of Current Services'!$B$7:$F$36,'Table of Current Services'!$F$5,)="cost","Yes","No"))</f>
        <v/>
      </c>
      <c r="M921" s="130" t="str">
        <f>IFERROR(IF('C. Consumer Service Detail'!$K921="No Match","No",VLOOKUP('C. Consumer Service Detail'!$C921,'B. Consumer Budget'!$E$11:$F$2010,2,FALSE)),"")</f>
        <v/>
      </c>
      <c r="P921" s="77"/>
      <c r="Q921" s="77"/>
    </row>
    <row r="922" spans="2:17" x14ac:dyDescent="0.25">
      <c r="B922" s="186">
        <f t="shared" si="26"/>
        <v>912</v>
      </c>
      <c r="C922" s="183" t="str">
        <f t="array" ref="C922">IF(OR('C. Consumer Service Detail'!$D922="",'C. Consumer Service Detail'!$E922=""),"",INDEX('B. Consumer Budget'!$E$11:$E$2010,MATCH(1,IF('B. Consumer Budget'!$C$11:$C$2010='C. Consumer Service Detail'!$D922,IF('B. Consumer Budget'!$D$11:$D$2010='C. Consumer Service Detail'!$E922,1)),0)))</f>
        <v/>
      </c>
      <c r="D922" s="171"/>
      <c r="E922" s="79"/>
      <c r="F922" s="100"/>
      <c r="G922" s="198"/>
      <c r="H922" s="175" t="str">
        <f>IF('C. Consumer Service Detail'!$F922="","",IF('C. Consumer Service Detail'!$F922="",VLOOKUP('C. Consumer Service Detail'!$F922,'Table of Current Services'!$B$7:$F$36,'Table of Current Services'!$E$5,FALSE),VLOOKUP('C. Consumer Service Detail'!$F922,'Table of Current Services'!$B$7:$F$36,'Table of Current Services'!$D$5,FALSE)))</f>
        <v/>
      </c>
      <c r="I922" s="160"/>
      <c r="J922" s="146" t="str">
        <f t="shared" si="25"/>
        <v/>
      </c>
      <c r="K922" s="138" t="str">
        <f>IF('C. Consumer Service Detail'!$F922="","",IF('C. Consumer Service Detail'!$F922="",VLOOKUP('C. Consumer Service Detail'!$F922,'Table of Current Services'!$B$7:$F$36,'Table of Current Services'!$E$5,FALSE),VLOOKUP('C. Consumer Service Detail'!$F922,'Table of Current Services'!$B$7:$F$36,'Table of Current Services'!$E$5,FALSE)))</f>
        <v/>
      </c>
      <c r="L922" s="130" t="str">
        <f>IF('C. Consumer Service Detail'!$F922="","",IF(VLOOKUP('C. Consumer Service Detail'!$F922,'Table of Current Services'!$B$7:$F$36,'Table of Current Services'!$F$5,)="cost","Yes","No"))</f>
        <v/>
      </c>
      <c r="M922" s="130" t="str">
        <f>IFERROR(IF('C. Consumer Service Detail'!$K922="No Match","No",VLOOKUP('C. Consumer Service Detail'!$C922,'B. Consumer Budget'!$E$11:$F$2010,2,FALSE)),"")</f>
        <v/>
      </c>
      <c r="P922" s="77"/>
      <c r="Q922" s="77"/>
    </row>
    <row r="923" spans="2:17" x14ac:dyDescent="0.25">
      <c r="B923" s="186">
        <f t="shared" si="26"/>
        <v>913</v>
      </c>
      <c r="C923" s="183" t="str">
        <f t="array" ref="C923">IF(OR('C. Consumer Service Detail'!$D923="",'C. Consumer Service Detail'!$E923=""),"",INDEX('B. Consumer Budget'!$E$11:$E$2010,MATCH(1,IF('B. Consumer Budget'!$C$11:$C$2010='C. Consumer Service Detail'!$D923,IF('B. Consumer Budget'!$D$11:$D$2010='C. Consumer Service Detail'!$E923,1)),0)))</f>
        <v/>
      </c>
      <c r="D923" s="170"/>
      <c r="E923" s="81"/>
      <c r="F923" s="101"/>
      <c r="G923" s="199"/>
      <c r="H923" s="175" t="str">
        <f>IF('C. Consumer Service Detail'!$F923="","",IF('C. Consumer Service Detail'!$F923="",VLOOKUP('C. Consumer Service Detail'!$F923,'Table of Current Services'!$B$7:$F$36,'Table of Current Services'!$E$5,FALSE),VLOOKUP('C. Consumer Service Detail'!$F923,'Table of Current Services'!$B$7:$F$36,'Table of Current Services'!$D$5,FALSE)))</f>
        <v/>
      </c>
      <c r="I923" s="159"/>
      <c r="J923" s="146" t="str">
        <f t="shared" si="25"/>
        <v/>
      </c>
      <c r="K923" s="138" t="str">
        <f>IF('C. Consumer Service Detail'!$F923="","",IF('C. Consumer Service Detail'!$F923="",VLOOKUP('C. Consumer Service Detail'!$F923,'Table of Current Services'!$B$7:$F$36,'Table of Current Services'!$E$5,FALSE),VLOOKUP('C. Consumer Service Detail'!$F923,'Table of Current Services'!$B$7:$F$36,'Table of Current Services'!$E$5,FALSE)))</f>
        <v/>
      </c>
      <c r="L923" s="130" t="str">
        <f>IF('C. Consumer Service Detail'!$F923="","",IF(VLOOKUP('C. Consumer Service Detail'!$F923,'Table of Current Services'!$B$7:$F$36,'Table of Current Services'!$F$5,)="cost","Yes","No"))</f>
        <v/>
      </c>
      <c r="M923" s="130" t="str">
        <f>IFERROR(IF('C. Consumer Service Detail'!$K923="No Match","No",VLOOKUP('C. Consumer Service Detail'!$C923,'B. Consumer Budget'!$E$11:$F$2010,2,FALSE)),"")</f>
        <v/>
      </c>
      <c r="P923" s="77"/>
      <c r="Q923" s="77"/>
    </row>
    <row r="924" spans="2:17" x14ac:dyDescent="0.25">
      <c r="B924" s="186">
        <f t="shared" si="26"/>
        <v>914</v>
      </c>
      <c r="C924" s="183" t="str">
        <f t="array" ref="C924">IF(OR('C. Consumer Service Detail'!$D924="",'C. Consumer Service Detail'!$E924=""),"",INDEX('B. Consumer Budget'!$E$11:$E$2010,MATCH(1,IF('B. Consumer Budget'!$C$11:$C$2010='C. Consumer Service Detail'!$D924,IF('B. Consumer Budget'!$D$11:$D$2010='C. Consumer Service Detail'!$E924,1)),0)))</f>
        <v/>
      </c>
      <c r="D924" s="171"/>
      <c r="E924" s="79"/>
      <c r="F924" s="100"/>
      <c r="G924" s="198"/>
      <c r="H924" s="175" t="str">
        <f>IF('C. Consumer Service Detail'!$F924="","",IF('C. Consumer Service Detail'!$F924="",VLOOKUP('C. Consumer Service Detail'!$F924,'Table of Current Services'!$B$7:$F$36,'Table of Current Services'!$E$5,FALSE),VLOOKUP('C. Consumer Service Detail'!$F924,'Table of Current Services'!$B$7:$F$36,'Table of Current Services'!$D$5,FALSE)))</f>
        <v/>
      </c>
      <c r="I924" s="160"/>
      <c r="J924" s="146" t="str">
        <f t="shared" si="25"/>
        <v/>
      </c>
      <c r="K924" s="138" t="str">
        <f>IF('C. Consumer Service Detail'!$F924="","",IF('C. Consumer Service Detail'!$F924="",VLOOKUP('C. Consumer Service Detail'!$F924,'Table of Current Services'!$B$7:$F$36,'Table of Current Services'!$E$5,FALSE),VLOOKUP('C. Consumer Service Detail'!$F924,'Table of Current Services'!$B$7:$F$36,'Table of Current Services'!$E$5,FALSE)))</f>
        <v/>
      </c>
      <c r="L924" s="130" t="str">
        <f>IF('C. Consumer Service Detail'!$F924="","",IF(VLOOKUP('C. Consumer Service Detail'!$F924,'Table of Current Services'!$B$7:$F$36,'Table of Current Services'!$F$5,)="cost","Yes","No"))</f>
        <v/>
      </c>
      <c r="M924" s="130" t="str">
        <f>IFERROR(IF('C. Consumer Service Detail'!$K924="No Match","No",VLOOKUP('C. Consumer Service Detail'!$C924,'B. Consumer Budget'!$E$11:$F$2010,2,FALSE)),"")</f>
        <v/>
      </c>
      <c r="P924" s="77"/>
      <c r="Q924" s="77"/>
    </row>
    <row r="925" spans="2:17" x14ac:dyDescent="0.25">
      <c r="B925" s="186">
        <f t="shared" si="26"/>
        <v>915</v>
      </c>
      <c r="C925" s="183" t="str">
        <f t="array" ref="C925">IF(OR('C. Consumer Service Detail'!$D925="",'C. Consumer Service Detail'!$E925=""),"",INDEX('B. Consumer Budget'!$E$11:$E$2010,MATCH(1,IF('B. Consumer Budget'!$C$11:$C$2010='C. Consumer Service Detail'!$D925,IF('B. Consumer Budget'!$D$11:$D$2010='C. Consumer Service Detail'!$E925,1)),0)))</f>
        <v/>
      </c>
      <c r="D925" s="170"/>
      <c r="E925" s="81"/>
      <c r="F925" s="101"/>
      <c r="G925" s="199"/>
      <c r="H925" s="175" t="str">
        <f>IF('C. Consumer Service Detail'!$F925="","",IF('C. Consumer Service Detail'!$F925="",VLOOKUP('C. Consumer Service Detail'!$F925,'Table of Current Services'!$B$7:$F$36,'Table of Current Services'!$E$5,FALSE),VLOOKUP('C. Consumer Service Detail'!$F925,'Table of Current Services'!$B$7:$F$36,'Table of Current Services'!$D$5,FALSE)))</f>
        <v/>
      </c>
      <c r="I925" s="159"/>
      <c r="J925" s="146" t="str">
        <f t="shared" si="25"/>
        <v/>
      </c>
      <c r="K925" s="138" t="str">
        <f>IF('C. Consumer Service Detail'!$F925="","",IF('C. Consumer Service Detail'!$F925="",VLOOKUP('C. Consumer Service Detail'!$F925,'Table of Current Services'!$B$7:$F$36,'Table of Current Services'!$E$5,FALSE),VLOOKUP('C. Consumer Service Detail'!$F925,'Table of Current Services'!$B$7:$F$36,'Table of Current Services'!$E$5,FALSE)))</f>
        <v/>
      </c>
      <c r="L925" s="130" t="str">
        <f>IF('C. Consumer Service Detail'!$F925="","",IF(VLOOKUP('C. Consumer Service Detail'!$F925,'Table of Current Services'!$B$7:$F$36,'Table of Current Services'!$F$5,)="cost","Yes","No"))</f>
        <v/>
      </c>
      <c r="M925" s="130" t="str">
        <f>IFERROR(IF('C. Consumer Service Detail'!$K925="No Match","No",VLOOKUP('C. Consumer Service Detail'!$C925,'B. Consumer Budget'!$E$11:$F$2010,2,FALSE)),"")</f>
        <v/>
      </c>
      <c r="P925" s="77"/>
      <c r="Q925" s="77"/>
    </row>
    <row r="926" spans="2:17" x14ac:dyDescent="0.25">
      <c r="B926" s="186">
        <f t="shared" si="26"/>
        <v>916</v>
      </c>
      <c r="C926" s="183" t="str">
        <f t="array" ref="C926">IF(OR('C. Consumer Service Detail'!$D926="",'C. Consumer Service Detail'!$E926=""),"",INDEX('B. Consumer Budget'!$E$11:$E$2010,MATCH(1,IF('B. Consumer Budget'!$C$11:$C$2010='C. Consumer Service Detail'!$D926,IF('B. Consumer Budget'!$D$11:$D$2010='C. Consumer Service Detail'!$E926,1)),0)))</f>
        <v/>
      </c>
      <c r="D926" s="171"/>
      <c r="E926" s="79"/>
      <c r="F926" s="100"/>
      <c r="G926" s="198"/>
      <c r="H926" s="175" t="str">
        <f>IF('C. Consumer Service Detail'!$F926="","",IF('C. Consumer Service Detail'!$F926="",VLOOKUP('C. Consumer Service Detail'!$F926,'Table of Current Services'!$B$7:$F$36,'Table of Current Services'!$E$5,FALSE),VLOOKUP('C. Consumer Service Detail'!$F926,'Table of Current Services'!$B$7:$F$36,'Table of Current Services'!$D$5,FALSE)))</f>
        <v/>
      </c>
      <c r="I926" s="160"/>
      <c r="J926" s="146" t="str">
        <f t="shared" si="25"/>
        <v/>
      </c>
      <c r="K926" s="138" t="str">
        <f>IF('C. Consumer Service Detail'!$F926="","",IF('C. Consumer Service Detail'!$F926="",VLOOKUP('C. Consumer Service Detail'!$F926,'Table of Current Services'!$B$7:$F$36,'Table of Current Services'!$E$5,FALSE),VLOOKUP('C. Consumer Service Detail'!$F926,'Table of Current Services'!$B$7:$F$36,'Table of Current Services'!$E$5,FALSE)))</f>
        <v/>
      </c>
      <c r="L926" s="130" t="str">
        <f>IF('C. Consumer Service Detail'!$F926="","",IF(VLOOKUP('C. Consumer Service Detail'!$F926,'Table of Current Services'!$B$7:$F$36,'Table of Current Services'!$F$5,)="cost","Yes","No"))</f>
        <v/>
      </c>
      <c r="M926" s="130" t="str">
        <f>IFERROR(IF('C. Consumer Service Detail'!$K926="No Match","No",VLOOKUP('C. Consumer Service Detail'!$C926,'B. Consumer Budget'!$E$11:$F$2010,2,FALSE)),"")</f>
        <v/>
      </c>
      <c r="P926" s="77"/>
      <c r="Q926" s="77"/>
    </row>
    <row r="927" spans="2:17" x14ac:dyDescent="0.25">
      <c r="B927" s="186">
        <f t="shared" si="26"/>
        <v>917</v>
      </c>
      <c r="C927" s="183" t="str">
        <f t="array" ref="C927">IF(OR('C. Consumer Service Detail'!$D927="",'C. Consumer Service Detail'!$E927=""),"",INDEX('B. Consumer Budget'!$E$11:$E$2010,MATCH(1,IF('B. Consumer Budget'!$C$11:$C$2010='C. Consumer Service Detail'!$D927,IF('B. Consumer Budget'!$D$11:$D$2010='C. Consumer Service Detail'!$E927,1)),0)))</f>
        <v/>
      </c>
      <c r="D927" s="170"/>
      <c r="E927" s="81"/>
      <c r="F927" s="101"/>
      <c r="G927" s="199"/>
      <c r="H927" s="175" t="str">
        <f>IF('C. Consumer Service Detail'!$F927="","",IF('C. Consumer Service Detail'!$F927="",VLOOKUP('C. Consumer Service Detail'!$F927,'Table of Current Services'!$B$7:$F$36,'Table of Current Services'!$E$5,FALSE),VLOOKUP('C. Consumer Service Detail'!$F927,'Table of Current Services'!$B$7:$F$36,'Table of Current Services'!$D$5,FALSE)))</f>
        <v/>
      </c>
      <c r="I927" s="159"/>
      <c r="J927" s="146" t="str">
        <f t="shared" si="25"/>
        <v/>
      </c>
      <c r="K927" s="138" t="str">
        <f>IF('C. Consumer Service Detail'!$F927="","",IF('C. Consumer Service Detail'!$F927="",VLOOKUP('C. Consumer Service Detail'!$F927,'Table of Current Services'!$B$7:$F$36,'Table of Current Services'!$E$5,FALSE),VLOOKUP('C. Consumer Service Detail'!$F927,'Table of Current Services'!$B$7:$F$36,'Table of Current Services'!$E$5,FALSE)))</f>
        <v/>
      </c>
      <c r="L927" s="130" t="str">
        <f>IF('C. Consumer Service Detail'!$F927="","",IF(VLOOKUP('C. Consumer Service Detail'!$F927,'Table of Current Services'!$B$7:$F$36,'Table of Current Services'!$F$5,)="cost","Yes","No"))</f>
        <v/>
      </c>
      <c r="M927" s="130" t="str">
        <f>IFERROR(IF('C. Consumer Service Detail'!$K927="No Match","No",VLOOKUP('C. Consumer Service Detail'!$C927,'B. Consumer Budget'!$E$11:$F$2010,2,FALSE)),"")</f>
        <v/>
      </c>
      <c r="P927" s="77"/>
      <c r="Q927" s="77"/>
    </row>
    <row r="928" spans="2:17" x14ac:dyDescent="0.25">
      <c r="B928" s="186">
        <f t="shared" si="26"/>
        <v>918</v>
      </c>
      <c r="C928" s="183" t="str">
        <f t="array" ref="C928">IF(OR('C. Consumer Service Detail'!$D928="",'C. Consumer Service Detail'!$E928=""),"",INDEX('B. Consumer Budget'!$E$11:$E$2010,MATCH(1,IF('B. Consumer Budget'!$C$11:$C$2010='C. Consumer Service Detail'!$D928,IF('B. Consumer Budget'!$D$11:$D$2010='C. Consumer Service Detail'!$E928,1)),0)))</f>
        <v/>
      </c>
      <c r="D928" s="171"/>
      <c r="E928" s="79"/>
      <c r="F928" s="100"/>
      <c r="G928" s="198"/>
      <c r="H928" s="175" t="str">
        <f>IF('C. Consumer Service Detail'!$F928="","",IF('C. Consumer Service Detail'!$F928="",VLOOKUP('C. Consumer Service Detail'!$F928,'Table of Current Services'!$B$7:$F$36,'Table of Current Services'!$E$5,FALSE),VLOOKUP('C. Consumer Service Detail'!$F928,'Table of Current Services'!$B$7:$F$36,'Table of Current Services'!$D$5,FALSE)))</f>
        <v/>
      </c>
      <c r="I928" s="160"/>
      <c r="J928" s="146" t="str">
        <f t="shared" si="25"/>
        <v/>
      </c>
      <c r="K928" s="138" t="str">
        <f>IF('C. Consumer Service Detail'!$F928="","",IF('C. Consumer Service Detail'!$F928="",VLOOKUP('C. Consumer Service Detail'!$F928,'Table of Current Services'!$B$7:$F$36,'Table of Current Services'!$E$5,FALSE),VLOOKUP('C. Consumer Service Detail'!$F928,'Table of Current Services'!$B$7:$F$36,'Table of Current Services'!$E$5,FALSE)))</f>
        <v/>
      </c>
      <c r="L928" s="130" t="str">
        <f>IF('C. Consumer Service Detail'!$F928="","",IF(VLOOKUP('C. Consumer Service Detail'!$F928,'Table of Current Services'!$B$7:$F$36,'Table of Current Services'!$F$5,)="cost","Yes","No"))</f>
        <v/>
      </c>
      <c r="M928" s="130" t="str">
        <f>IFERROR(IF('C. Consumer Service Detail'!$K928="No Match","No",VLOOKUP('C. Consumer Service Detail'!$C928,'B. Consumer Budget'!$E$11:$F$2010,2,FALSE)),"")</f>
        <v/>
      </c>
      <c r="P928" s="77"/>
      <c r="Q928" s="77"/>
    </row>
    <row r="929" spans="2:17" x14ac:dyDescent="0.25">
      <c r="B929" s="186">
        <f t="shared" si="26"/>
        <v>919</v>
      </c>
      <c r="C929" s="183" t="str">
        <f t="array" ref="C929">IF(OR('C. Consumer Service Detail'!$D929="",'C. Consumer Service Detail'!$E929=""),"",INDEX('B. Consumer Budget'!$E$11:$E$2010,MATCH(1,IF('B. Consumer Budget'!$C$11:$C$2010='C. Consumer Service Detail'!$D929,IF('B. Consumer Budget'!$D$11:$D$2010='C. Consumer Service Detail'!$E929,1)),0)))</f>
        <v/>
      </c>
      <c r="D929" s="170"/>
      <c r="E929" s="81"/>
      <c r="F929" s="101"/>
      <c r="G929" s="199"/>
      <c r="H929" s="175" t="str">
        <f>IF('C. Consumer Service Detail'!$F929="","",IF('C. Consumer Service Detail'!$F929="",VLOOKUP('C. Consumer Service Detail'!$F929,'Table of Current Services'!$B$7:$F$36,'Table of Current Services'!$E$5,FALSE),VLOOKUP('C. Consumer Service Detail'!$F929,'Table of Current Services'!$B$7:$F$36,'Table of Current Services'!$D$5,FALSE)))</f>
        <v/>
      </c>
      <c r="I929" s="159"/>
      <c r="J929" s="146" t="str">
        <f t="shared" si="25"/>
        <v/>
      </c>
      <c r="K929" s="138" t="str">
        <f>IF('C. Consumer Service Detail'!$F929="","",IF('C. Consumer Service Detail'!$F929="",VLOOKUP('C. Consumer Service Detail'!$F929,'Table of Current Services'!$B$7:$F$36,'Table of Current Services'!$E$5,FALSE),VLOOKUP('C. Consumer Service Detail'!$F929,'Table of Current Services'!$B$7:$F$36,'Table of Current Services'!$E$5,FALSE)))</f>
        <v/>
      </c>
      <c r="L929" s="130" t="str">
        <f>IF('C. Consumer Service Detail'!$F929="","",IF(VLOOKUP('C. Consumer Service Detail'!$F929,'Table of Current Services'!$B$7:$F$36,'Table of Current Services'!$F$5,)="cost","Yes","No"))</f>
        <v/>
      </c>
      <c r="M929" s="130" t="str">
        <f>IFERROR(IF('C. Consumer Service Detail'!$K929="No Match","No",VLOOKUP('C. Consumer Service Detail'!$C929,'B. Consumer Budget'!$E$11:$F$2010,2,FALSE)),"")</f>
        <v/>
      </c>
      <c r="P929" s="77"/>
      <c r="Q929" s="77"/>
    </row>
    <row r="930" spans="2:17" x14ac:dyDescent="0.25">
      <c r="B930" s="186">
        <f t="shared" si="26"/>
        <v>920</v>
      </c>
      <c r="C930" s="183" t="str">
        <f t="array" ref="C930">IF(OR('C. Consumer Service Detail'!$D930="",'C. Consumer Service Detail'!$E930=""),"",INDEX('B. Consumer Budget'!$E$11:$E$2010,MATCH(1,IF('B. Consumer Budget'!$C$11:$C$2010='C. Consumer Service Detail'!$D930,IF('B. Consumer Budget'!$D$11:$D$2010='C. Consumer Service Detail'!$E930,1)),0)))</f>
        <v/>
      </c>
      <c r="D930" s="171"/>
      <c r="E930" s="79"/>
      <c r="F930" s="100"/>
      <c r="G930" s="198"/>
      <c r="H930" s="175" t="str">
        <f>IF('C. Consumer Service Detail'!$F930="","",IF('C. Consumer Service Detail'!$F930="",VLOOKUP('C. Consumer Service Detail'!$F930,'Table of Current Services'!$B$7:$F$36,'Table of Current Services'!$E$5,FALSE),VLOOKUP('C. Consumer Service Detail'!$F930,'Table of Current Services'!$B$7:$F$36,'Table of Current Services'!$D$5,FALSE)))</f>
        <v/>
      </c>
      <c r="I930" s="160"/>
      <c r="J930" s="146" t="str">
        <f t="shared" si="25"/>
        <v/>
      </c>
      <c r="K930" s="138" t="str">
        <f>IF('C. Consumer Service Detail'!$F930="","",IF('C. Consumer Service Detail'!$F930="",VLOOKUP('C. Consumer Service Detail'!$F930,'Table of Current Services'!$B$7:$F$36,'Table of Current Services'!$E$5,FALSE),VLOOKUP('C. Consumer Service Detail'!$F930,'Table of Current Services'!$B$7:$F$36,'Table of Current Services'!$E$5,FALSE)))</f>
        <v/>
      </c>
      <c r="L930" s="130" t="str">
        <f>IF('C. Consumer Service Detail'!$F930="","",IF(VLOOKUP('C. Consumer Service Detail'!$F930,'Table of Current Services'!$B$7:$F$36,'Table of Current Services'!$F$5,)="cost","Yes","No"))</f>
        <v/>
      </c>
      <c r="M930" s="130" t="str">
        <f>IFERROR(IF('C. Consumer Service Detail'!$K930="No Match","No",VLOOKUP('C. Consumer Service Detail'!$C930,'B. Consumer Budget'!$E$11:$F$2010,2,FALSE)),"")</f>
        <v/>
      </c>
      <c r="P930" s="77"/>
      <c r="Q930" s="77"/>
    </row>
    <row r="931" spans="2:17" x14ac:dyDescent="0.25">
      <c r="B931" s="186">
        <f t="shared" si="26"/>
        <v>921</v>
      </c>
      <c r="C931" s="183" t="str">
        <f t="array" ref="C931">IF(OR('C. Consumer Service Detail'!$D931="",'C. Consumer Service Detail'!$E931=""),"",INDEX('B. Consumer Budget'!$E$11:$E$2010,MATCH(1,IF('B. Consumer Budget'!$C$11:$C$2010='C. Consumer Service Detail'!$D931,IF('B. Consumer Budget'!$D$11:$D$2010='C. Consumer Service Detail'!$E931,1)),0)))</f>
        <v/>
      </c>
      <c r="D931" s="170"/>
      <c r="E931" s="81"/>
      <c r="F931" s="101"/>
      <c r="G931" s="199"/>
      <c r="H931" s="175" t="str">
        <f>IF('C. Consumer Service Detail'!$F931="","",IF('C. Consumer Service Detail'!$F931="",VLOOKUP('C. Consumer Service Detail'!$F931,'Table of Current Services'!$B$7:$F$36,'Table of Current Services'!$E$5,FALSE),VLOOKUP('C. Consumer Service Detail'!$F931,'Table of Current Services'!$B$7:$F$36,'Table of Current Services'!$D$5,FALSE)))</f>
        <v/>
      </c>
      <c r="I931" s="159"/>
      <c r="J931" s="146" t="str">
        <f t="shared" si="25"/>
        <v/>
      </c>
      <c r="K931" s="138" t="str">
        <f>IF('C. Consumer Service Detail'!$F931="","",IF('C. Consumer Service Detail'!$F931="",VLOOKUP('C. Consumer Service Detail'!$F931,'Table of Current Services'!$B$7:$F$36,'Table of Current Services'!$E$5,FALSE),VLOOKUP('C. Consumer Service Detail'!$F931,'Table of Current Services'!$B$7:$F$36,'Table of Current Services'!$E$5,FALSE)))</f>
        <v/>
      </c>
      <c r="L931" s="130" t="str">
        <f>IF('C. Consumer Service Detail'!$F931="","",IF(VLOOKUP('C. Consumer Service Detail'!$F931,'Table of Current Services'!$B$7:$F$36,'Table of Current Services'!$F$5,)="cost","Yes","No"))</f>
        <v/>
      </c>
      <c r="M931" s="130" t="str">
        <f>IFERROR(IF('C. Consumer Service Detail'!$K931="No Match","No",VLOOKUP('C. Consumer Service Detail'!$C931,'B. Consumer Budget'!$E$11:$F$2010,2,FALSE)),"")</f>
        <v/>
      </c>
      <c r="P931" s="77"/>
      <c r="Q931" s="77"/>
    </row>
    <row r="932" spans="2:17" x14ac:dyDescent="0.25">
      <c r="B932" s="186">
        <f t="shared" si="26"/>
        <v>922</v>
      </c>
      <c r="C932" s="183" t="str">
        <f t="array" ref="C932">IF(OR('C. Consumer Service Detail'!$D932="",'C. Consumer Service Detail'!$E932=""),"",INDEX('B. Consumer Budget'!$E$11:$E$2010,MATCH(1,IF('B. Consumer Budget'!$C$11:$C$2010='C. Consumer Service Detail'!$D932,IF('B. Consumer Budget'!$D$11:$D$2010='C. Consumer Service Detail'!$E932,1)),0)))</f>
        <v/>
      </c>
      <c r="D932" s="171"/>
      <c r="E932" s="79"/>
      <c r="F932" s="100"/>
      <c r="G932" s="198"/>
      <c r="H932" s="175" t="str">
        <f>IF('C. Consumer Service Detail'!$F932="","",IF('C. Consumer Service Detail'!$F932="",VLOOKUP('C. Consumer Service Detail'!$F932,'Table of Current Services'!$B$7:$F$36,'Table of Current Services'!$E$5,FALSE),VLOOKUP('C. Consumer Service Detail'!$F932,'Table of Current Services'!$B$7:$F$36,'Table of Current Services'!$D$5,FALSE)))</f>
        <v/>
      </c>
      <c r="I932" s="160"/>
      <c r="J932" s="146" t="str">
        <f t="shared" si="25"/>
        <v/>
      </c>
      <c r="K932" s="138" t="str">
        <f>IF('C. Consumer Service Detail'!$F932="","",IF('C. Consumer Service Detail'!$F932="",VLOOKUP('C. Consumer Service Detail'!$F932,'Table of Current Services'!$B$7:$F$36,'Table of Current Services'!$E$5,FALSE),VLOOKUP('C. Consumer Service Detail'!$F932,'Table of Current Services'!$B$7:$F$36,'Table of Current Services'!$E$5,FALSE)))</f>
        <v/>
      </c>
      <c r="L932" s="130" t="str">
        <f>IF('C. Consumer Service Detail'!$F932="","",IF(VLOOKUP('C. Consumer Service Detail'!$F932,'Table of Current Services'!$B$7:$F$36,'Table of Current Services'!$F$5,)="cost","Yes","No"))</f>
        <v/>
      </c>
      <c r="M932" s="130" t="str">
        <f>IFERROR(IF('C. Consumer Service Detail'!$K932="No Match","No",VLOOKUP('C. Consumer Service Detail'!$C932,'B. Consumer Budget'!$E$11:$F$2010,2,FALSE)),"")</f>
        <v/>
      </c>
      <c r="P932" s="77"/>
      <c r="Q932" s="77"/>
    </row>
    <row r="933" spans="2:17" x14ac:dyDescent="0.25">
      <c r="B933" s="186">
        <f t="shared" si="26"/>
        <v>923</v>
      </c>
      <c r="C933" s="183" t="str">
        <f t="array" ref="C933">IF(OR('C. Consumer Service Detail'!$D933="",'C. Consumer Service Detail'!$E933=""),"",INDEX('B. Consumer Budget'!$E$11:$E$2010,MATCH(1,IF('B. Consumer Budget'!$C$11:$C$2010='C. Consumer Service Detail'!$D933,IF('B. Consumer Budget'!$D$11:$D$2010='C. Consumer Service Detail'!$E933,1)),0)))</f>
        <v/>
      </c>
      <c r="D933" s="170"/>
      <c r="E933" s="81"/>
      <c r="F933" s="101"/>
      <c r="G933" s="199"/>
      <c r="H933" s="175" t="str">
        <f>IF('C. Consumer Service Detail'!$F933="","",IF('C. Consumer Service Detail'!$F933="",VLOOKUP('C. Consumer Service Detail'!$F933,'Table of Current Services'!$B$7:$F$36,'Table of Current Services'!$E$5,FALSE),VLOOKUP('C. Consumer Service Detail'!$F933,'Table of Current Services'!$B$7:$F$36,'Table of Current Services'!$D$5,FALSE)))</f>
        <v/>
      </c>
      <c r="I933" s="159"/>
      <c r="J933" s="146" t="str">
        <f t="shared" si="25"/>
        <v/>
      </c>
      <c r="K933" s="138" t="str">
        <f>IF('C. Consumer Service Detail'!$F933="","",IF('C. Consumer Service Detail'!$F933="",VLOOKUP('C. Consumer Service Detail'!$F933,'Table of Current Services'!$B$7:$F$36,'Table of Current Services'!$E$5,FALSE),VLOOKUP('C. Consumer Service Detail'!$F933,'Table of Current Services'!$B$7:$F$36,'Table of Current Services'!$E$5,FALSE)))</f>
        <v/>
      </c>
      <c r="L933" s="130" t="str">
        <f>IF('C. Consumer Service Detail'!$F933="","",IF(VLOOKUP('C. Consumer Service Detail'!$F933,'Table of Current Services'!$B$7:$F$36,'Table of Current Services'!$F$5,)="cost","Yes","No"))</f>
        <v/>
      </c>
      <c r="M933" s="130" t="str">
        <f>IFERROR(IF('C. Consumer Service Detail'!$K933="No Match","No",VLOOKUP('C. Consumer Service Detail'!$C933,'B. Consumer Budget'!$E$11:$F$2010,2,FALSE)),"")</f>
        <v/>
      </c>
      <c r="P933" s="77"/>
      <c r="Q933" s="77"/>
    </row>
    <row r="934" spans="2:17" x14ac:dyDescent="0.25">
      <c r="B934" s="186">
        <f t="shared" si="26"/>
        <v>924</v>
      </c>
      <c r="C934" s="183" t="str">
        <f t="array" ref="C934">IF(OR('C. Consumer Service Detail'!$D934="",'C. Consumer Service Detail'!$E934=""),"",INDEX('B. Consumer Budget'!$E$11:$E$2010,MATCH(1,IF('B. Consumer Budget'!$C$11:$C$2010='C. Consumer Service Detail'!$D934,IF('B. Consumer Budget'!$D$11:$D$2010='C. Consumer Service Detail'!$E934,1)),0)))</f>
        <v/>
      </c>
      <c r="D934" s="171"/>
      <c r="E934" s="79"/>
      <c r="F934" s="100"/>
      <c r="G934" s="198"/>
      <c r="H934" s="175" t="str">
        <f>IF('C. Consumer Service Detail'!$F934="","",IF('C. Consumer Service Detail'!$F934="",VLOOKUP('C. Consumer Service Detail'!$F934,'Table of Current Services'!$B$7:$F$36,'Table of Current Services'!$E$5,FALSE),VLOOKUP('C. Consumer Service Detail'!$F934,'Table of Current Services'!$B$7:$F$36,'Table of Current Services'!$D$5,FALSE)))</f>
        <v/>
      </c>
      <c r="I934" s="160"/>
      <c r="J934" s="146" t="str">
        <f t="shared" si="25"/>
        <v/>
      </c>
      <c r="K934" s="138" t="str">
        <f>IF('C. Consumer Service Detail'!$F934="","",IF('C. Consumer Service Detail'!$F934="",VLOOKUP('C. Consumer Service Detail'!$F934,'Table of Current Services'!$B$7:$F$36,'Table of Current Services'!$E$5,FALSE),VLOOKUP('C. Consumer Service Detail'!$F934,'Table of Current Services'!$B$7:$F$36,'Table of Current Services'!$E$5,FALSE)))</f>
        <v/>
      </c>
      <c r="L934" s="130" t="str">
        <f>IF('C. Consumer Service Detail'!$F934="","",IF(VLOOKUP('C. Consumer Service Detail'!$F934,'Table of Current Services'!$B$7:$F$36,'Table of Current Services'!$F$5,)="cost","Yes","No"))</f>
        <v/>
      </c>
      <c r="M934" s="130" t="str">
        <f>IFERROR(IF('C. Consumer Service Detail'!$K934="No Match","No",VLOOKUP('C. Consumer Service Detail'!$C934,'B. Consumer Budget'!$E$11:$F$2010,2,FALSE)),"")</f>
        <v/>
      </c>
      <c r="P934" s="77"/>
      <c r="Q934" s="77"/>
    </row>
    <row r="935" spans="2:17" x14ac:dyDescent="0.25">
      <c r="B935" s="186">
        <f t="shared" si="26"/>
        <v>925</v>
      </c>
      <c r="C935" s="183" t="str">
        <f t="array" ref="C935">IF(OR('C. Consumer Service Detail'!$D935="",'C. Consumer Service Detail'!$E935=""),"",INDEX('B. Consumer Budget'!$E$11:$E$2010,MATCH(1,IF('B. Consumer Budget'!$C$11:$C$2010='C. Consumer Service Detail'!$D935,IF('B. Consumer Budget'!$D$11:$D$2010='C. Consumer Service Detail'!$E935,1)),0)))</f>
        <v/>
      </c>
      <c r="D935" s="170"/>
      <c r="E935" s="81"/>
      <c r="F935" s="101"/>
      <c r="G935" s="199"/>
      <c r="H935" s="175" t="str">
        <f>IF('C. Consumer Service Detail'!$F935="","",IF('C. Consumer Service Detail'!$F935="",VLOOKUP('C. Consumer Service Detail'!$F935,'Table of Current Services'!$B$7:$F$36,'Table of Current Services'!$E$5,FALSE),VLOOKUP('C. Consumer Service Detail'!$F935,'Table of Current Services'!$B$7:$F$36,'Table of Current Services'!$D$5,FALSE)))</f>
        <v/>
      </c>
      <c r="I935" s="159"/>
      <c r="J935" s="146" t="str">
        <f t="shared" si="25"/>
        <v/>
      </c>
      <c r="K935" s="138" t="str">
        <f>IF('C. Consumer Service Detail'!$F935="","",IF('C. Consumer Service Detail'!$F935="",VLOOKUP('C. Consumer Service Detail'!$F935,'Table of Current Services'!$B$7:$F$36,'Table of Current Services'!$E$5,FALSE),VLOOKUP('C. Consumer Service Detail'!$F935,'Table of Current Services'!$B$7:$F$36,'Table of Current Services'!$E$5,FALSE)))</f>
        <v/>
      </c>
      <c r="L935" s="130" t="str">
        <f>IF('C. Consumer Service Detail'!$F935="","",IF(VLOOKUP('C. Consumer Service Detail'!$F935,'Table of Current Services'!$B$7:$F$36,'Table of Current Services'!$F$5,)="cost","Yes","No"))</f>
        <v/>
      </c>
      <c r="M935" s="130" t="str">
        <f>IFERROR(IF('C. Consumer Service Detail'!$K935="No Match","No",VLOOKUP('C. Consumer Service Detail'!$C935,'B. Consumer Budget'!$E$11:$F$2010,2,FALSE)),"")</f>
        <v/>
      </c>
      <c r="P935" s="77"/>
      <c r="Q935" s="77"/>
    </row>
    <row r="936" spans="2:17" x14ac:dyDescent="0.25">
      <c r="B936" s="186">
        <f t="shared" si="26"/>
        <v>926</v>
      </c>
      <c r="C936" s="183" t="str">
        <f t="array" ref="C936">IF(OR('C. Consumer Service Detail'!$D936="",'C. Consumer Service Detail'!$E936=""),"",INDEX('B. Consumer Budget'!$E$11:$E$2010,MATCH(1,IF('B. Consumer Budget'!$C$11:$C$2010='C. Consumer Service Detail'!$D936,IF('B. Consumer Budget'!$D$11:$D$2010='C. Consumer Service Detail'!$E936,1)),0)))</f>
        <v/>
      </c>
      <c r="D936" s="171"/>
      <c r="E936" s="79"/>
      <c r="F936" s="100"/>
      <c r="G936" s="198"/>
      <c r="H936" s="175" t="str">
        <f>IF('C. Consumer Service Detail'!$F936="","",IF('C. Consumer Service Detail'!$F936="",VLOOKUP('C. Consumer Service Detail'!$F936,'Table of Current Services'!$B$7:$F$36,'Table of Current Services'!$E$5,FALSE),VLOOKUP('C. Consumer Service Detail'!$F936,'Table of Current Services'!$B$7:$F$36,'Table of Current Services'!$D$5,FALSE)))</f>
        <v/>
      </c>
      <c r="I936" s="160"/>
      <c r="J936" s="146" t="str">
        <f t="shared" si="25"/>
        <v/>
      </c>
      <c r="K936" s="138" t="str">
        <f>IF('C. Consumer Service Detail'!$F936="","",IF('C. Consumer Service Detail'!$F936="",VLOOKUP('C. Consumer Service Detail'!$F936,'Table of Current Services'!$B$7:$F$36,'Table of Current Services'!$E$5,FALSE),VLOOKUP('C. Consumer Service Detail'!$F936,'Table of Current Services'!$B$7:$F$36,'Table of Current Services'!$E$5,FALSE)))</f>
        <v/>
      </c>
      <c r="L936" s="130" t="str">
        <f>IF('C. Consumer Service Detail'!$F936="","",IF(VLOOKUP('C. Consumer Service Detail'!$F936,'Table of Current Services'!$B$7:$F$36,'Table of Current Services'!$F$5,)="cost","Yes","No"))</f>
        <v/>
      </c>
      <c r="M936" s="130" t="str">
        <f>IFERROR(IF('C. Consumer Service Detail'!$K936="No Match","No",VLOOKUP('C. Consumer Service Detail'!$C936,'B. Consumer Budget'!$E$11:$F$2010,2,FALSE)),"")</f>
        <v/>
      </c>
      <c r="P936" s="77"/>
      <c r="Q936" s="77"/>
    </row>
    <row r="937" spans="2:17" x14ac:dyDescent="0.25">
      <c r="B937" s="186">
        <f t="shared" si="26"/>
        <v>927</v>
      </c>
      <c r="C937" s="183" t="str">
        <f t="array" ref="C937">IF(OR('C. Consumer Service Detail'!$D937="",'C. Consumer Service Detail'!$E937=""),"",INDEX('B. Consumer Budget'!$E$11:$E$2010,MATCH(1,IF('B. Consumer Budget'!$C$11:$C$2010='C. Consumer Service Detail'!$D937,IF('B. Consumer Budget'!$D$11:$D$2010='C. Consumer Service Detail'!$E937,1)),0)))</f>
        <v/>
      </c>
      <c r="D937" s="170"/>
      <c r="E937" s="81"/>
      <c r="F937" s="101"/>
      <c r="G937" s="199"/>
      <c r="H937" s="175" t="str">
        <f>IF('C. Consumer Service Detail'!$F937="","",IF('C. Consumer Service Detail'!$F937="",VLOOKUP('C. Consumer Service Detail'!$F937,'Table of Current Services'!$B$7:$F$36,'Table of Current Services'!$E$5,FALSE),VLOOKUP('C. Consumer Service Detail'!$F937,'Table of Current Services'!$B$7:$F$36,'Table of Current Services'!$D$5,FALSE)))</f>
        <v/>
      </c>
      <c r="I937" s="159"/>
      <c r="J937" s="146" t="str">
        <f t="shared" si="25"/>
        <v/>
      </c>
      <c r="K937" s="138" t="str">
        <f>IF('C. Consumer Service Detail'!$F937="","",IF('C. Consumer Service Detail'!$F937="",VLOOKUP('C. Consumer Service Detail'!$F937,'Table of Current Services'!$B$7:$F$36,'Table of Current Services'!$E$5,FALSE),VLOOKUP('C. Consumer Service Detail'!$F937,'Table of Current Services'!$B$7:$F$36,'Table of Current Services'!$E$5,FALSE)))</f>
        <v/>
      </c>
      <c r="L937" s="130" t="str">
        <f>IF('C. Consumer Service Detail'!$F937="","",IF(VLOOKUP('C. Consumer Service Detail'!$F937,'Table of Current Services'!$B$7:$F$36,'Table of Current Services'!$F$5,)="cost","Yes","No"))</f>
        <v/>
      </c>
      <c r="M937" s="130" t="str">
        <f>IFERROR(IF('C. Consumer Service Detail'!$K937="No Match","No",VLOOKUP('C. Consumer Service Detail'!$C937,'B. Consumer Budget'!$E$11:$F$2010,2,FALSE)),"")</f>
        <v/>
      </c>
      <c r="P937" s="77"/>
      <c r="Q937" s="77"/>
    </row>
    <row r="938" spans="2:17" x14ac:dyDescent="0.25">
      <c r="B938" s="186">
        <f t="shared" si="26"/>
        <v>928</v>
      </c>
      <c r="C938" s="183" t="str">
        <f t="array" ref="C938">IF(OR('C. Consumer Service Detail'!$D938="",'C. Consumer Service Detail'!$E938=""),"",INDEX('B. Consumer Budget'!$E$11:$E$2010,MATCH(1,IF('B. Consumer Budget'!$C$11:$C$2010='C. Consumer Service Detail'!$D938,IF('B. Consumer Budget'!$D$11:$D$2010='C. Consumer Service Detail'!$E938,1)),0)))</f>
        <v/>
      </c>
      <c r="D938" s="171"/>
      <c r="E938" s="79"/>
      <c r="F938" s="100"/>
      <c r="G938" s="198"/>
      <c r="H938" s="175" t="str">
        <f>IF('C. Consumer Service Detail'!$F938="","",IF('C. Consumer Service Detail'!$F938="",VLOOKUP('C. Consumer Service Detail'!$F938,'Table of Current Services'!$B$7:$F$36,'Table of Current Services'!$E$5,FALSE),VLOOKUP('C. Consumer Service Detail'!$F938,'Table of Current Services'!$B$7:$F$36,'Table of Current Services'!$D$5,FALSE)))</f>
        <v/>
      </c>
      <c r="I938" s="160"/>
      <c r="J938" s="146" t="str">
        <f t="shared" si="25"/>
        <v/>
      </c>
      <c r="K938" s="138" t="str">
        <f>IF('C. Consumer Service Detail'!$F938="","",IF('C. Consumer Service Detail'!$F938="",VLOOKUP('C. Consumer Service Detail'!$F938,'Table of Current Services'!$B$7:$F$36,'Table of Current Services'!$E$5,FALSE),VLOOKUP('C. Consumer Service Detail'!$F938,'Table of Current Services'!$B$7:$F$36,'Table of Current Services'!$E$5,FALSE)))</f>
        <v/>
      </c>
      <c r="L938" s="130" t="str">
        <f>IF('C. Consumer Service Detail'!$F938="","",IF(VLOOKUP('C. Consumer Service Detail'!$F938,'Table of Current Services'!$B$7:$F$36,'Table of Current Services'!$F$5,)="cost","Yes","No"))</f>
        <v/>
      </c>
      <c r="M938" s="130" t="str">
        <f>IFERROR(IF('C. Consumer Service Detail'!$K938="No Match","No",VLOOKUP('C. Consumer Service Detail'!$C938,'B. Consumer Budget'!$E$11:$F$2010,2,FALSE)),"")</f>
        <v/>
      </c>
      <c r="P938" s="77"/>
      <c r="Q938" s="77"/>
    </row>
    <row r="939" spans="2:17" x14ac:dyDescent="0.25">
      <c r="B939" s="186">
        <f t="shared" si="26"/>
        <v>929</v>
      </c>
      <c r="C939" s="183" t="str">
        <f t="array" ref="C939">IF(OR('C. Consumer Service Detail'!$D939="",'C. Consumer Service Detail'!$E939=""),"",INDEX('B. Consumer Budget'!$E$11:$E$2010,MATCH(1,IF('B. Consumer Budget'!$C$11:$C$2010='C. Consumer Service Detail'!$D939,IF('B. Consumer Budget'!$D$11:$D$2010='C. Consumer Service Detail'!$E939,1)),0)))</f>
        <v/>
      </c>
      <c r="D939" s="170"/>
      <c r="E939" s="81"/>
      <c r="F939" s="101"/>
      <c r="G939" s="199"/>
      <c r="H939" s="175" t="str">
        <f>IF('C. Consumer Service Detail'!$F939="","",IF('C. Consumer Service Detail'!$F939="",VLOOKUP('C. Consumer Service Detail'!$F939,'Table of Current Services'!$B$7:$F$36,'Table of Current Services'!$E$5,FALSE),VLOOKUP('C. Consumer Service Detail'!$F939,'Table of Current Services'!$B$7:$F$36,'Table of Current Services'!$D$5,FALSE)))</f>
        <v/>
      </c>
      <c r="I939" s="159"/>
      <c r="J939" s="146" t="str">
        <f t="shared" si="25"/>
        <v/>
      </c>
      <c r="K939" s="138" t="str">
        <f>IF('C. Consumer Service Detail'!$F939="","",IF('C. Consumer Service Detail'!$F939="",VLOOKUP('C. Consumer Service Detail'!$F939,'Table of Current Services'!$B$7:$F$36,'Table of Current Services'!$E$5,FALSE),VLOOKUP('C. Consumer Service Detail'!$F939,'Table of Current Services'!$B$7:$F$36,'Table of Current Services'!$E$5,FALSE)))</f>
        <v/>
      </c>
      <c r="L939" s="130" t="str">
        <f>IF('C. Consumer Service Detail'!$F939="","",IF(VLOOKUP('C. Consumer Service Detail'!$F939,'Table of Current Services'!$B$7:$F$36,'Table of Current Services'!$F$5,)="cost","Yes","No"))</f>
        <v/>
      </c>
      <c r="M939" s="130" t="str">
        <f>IFERROR(IF('C. Consumer Service Detail'!$K939="No Match","No",VLOOKUP('C. Consumer Service Detail'!$C939,'B. Consumer Budget'!$E$11:$F$2010,2,FALSE)),"")</f>
        <v/>
      </c>
      <c r="P939" s="77"/>
      <c r="Q939" s="77"/>
    </row>
    <row r="940" spans="2:17" x14ac:dyDescent="0.25">
      <c r="B940" s="186">
        <f t="shared" si="26"/>
        <v>930</v>
      </c>
      <c r="C940" s="183" t="str">
        <f t="array" ref="C940">IF(OR('C. Consumer Service Detail'!$D940="",'C. Consumer Service Detail'!$E940=""),"",INDEX('B. Consumer Budget'!$E$11:$E$2010,MATCH(1,IF('B. Consumer Budget'!$C$11:$C$2010='C. Consumer Service Detail'!$D940,IF('B. Consumer Budget'!$D$11:$D$2010='C. Consumer Service Detail'!$E940,1)),0)))</f>
        <v/>
      </c>
      <c r="D940" s="171"/>
      <c r="E940" s="79"/>
      <c r="F940" s="100"/>
      <c r="G940" s="198"/>
      <c r="H940" s="175" t="str">
        <f>IF('C. Consumer Service Detail'!$F940="","",IF('C. Consumer Service Detail'!$F940="",VLOOKUP('C. Consumer Service Detail'!$F940,'Table of Current Services'!$B$7:$F$36,'Table of Current Services'!$E$5,FALSE),VLOOKUP('C. Consumer Service Detail'!$F940,'Table of Current Services'!$B$7:$F$36,'Table of Current Services'!$D$5,FALSE)))</f>
        <v/>
      </c>
      <c r="I940" s="160"/>
      <c r="J940" s="146" t="str">
        <f t="shared" si="25"/>
        <v/>
      </c>
      <c r="K940" s="138" t="str">
        <f>IF('C. Consumer Service Detail'!$F940="","",IF('C. Consumer Service Detail'!$F940="",VLOOKUP('C. Consumer Service Detail'!$F940,'Table of Current Services'!$B$7:$F$36,'Table of Current Services'!$E$5,FALSE),VLOOKUP('C. Consumer Service Detail'!$F940,'Table of Current Services'!$B$7:$F$36,'Table of Current Services'!$E$5,FALSE)))</f>
        <v/>
      </c>
      <c r="L940" s="130" t="str">
        <f>IF('C. Consumer Service Detail'!$F940="","",IF(VLOOKUP('C. Consumer Service Detail'!$F940,'Table of Current Services'!$B$7:$F$36,'Table of Current Services'!$F$5,)="cost","Yes","No"))</f>
        <v/>
      </c>
      <c r="M940" s="130" t="str">
        <f>IFERROR(IF('C. Consumer Service Detail'!$K940="No Match","No",VLOOKUP('C. Consumer Service Detail'!$C940,'B. Consumer Budget'!$E$11:$F$2010,2,FALSE)),"")</f>
        <v/>
      </c>
      <c r="P940" s="77"/>
      <c r="Q940" s="77"/>
    </row>
    <row r="941" spans="2:17" x14ac:dyDescent="0.25">
      <c r="B941" s="186">
        <f t="shared" si="26"/>
        <v>931</v>
      </c>
      <c r="C941" s="183" t="str">
        <f t="array" ref="C941">IF(OR('C. Consumer Service Detail'!$D941="",'C. Consumer Service Detail'!$E941=""),"",INDEX('B. Consumer Budget'!$E$11:$E$2010,MATCH(1,IF('B. Consumer Budget'!$C$11:$C$2010='C. Consumer Service Detail'!$D941,IF('B. Consumer Budget'!$D$11:$D$2010='C. Consumer Service Detail'!$E941,1)),0)))</f>
        <v/>
      </c>
      <c r="D941" s="170"/>
      <c r="E941" s="81"/>
      <c r="F941" s="101"/>
      <c r="G941" s="199"/>
      <c r="H941" s="175" t="str">
        <f>IF('C. Consumer Service Detail'!$F941="","",IF('C. Consumer Service Detail'!$F941="",VLOOKUP('C. Consumer Service Detail'!$F941,'Table of Current Services'!$B$7:$F$36,'Table of Current Services'!$E$5,FALSE),VLOOKUP('C. Consumer Service Detail'!$F941,'Table of Current Services'!$B$7:$F$36,'Table of Current Services'!$D$5,FALSE)))</f>
        <v/>
      </c>
      <c r="I941" s="159"/>
      <c r="J941" s="146" t="str">
        <f t="shared" si="25"/>
        <v/>
      </c>
      <c r="K941" s="138" t="str">
        <f>IF('C. Consumer Service Detail'!$F941="","",IF('C. Consumer Service Detail'!$F941="",VLOOKUP('C. Consumer Service Detail'!$F941,'Table of Current Services'!$B$7:$F$36,'Table of Current Services'!$E$5,FALSE),VLOOKUP('C. Consumer Service Detail'!$F941,'Table of Current Services'!$B$7:$F$36,'Table of Current Services'!$E$5,FALSE)))</f>
        <v/>
      </c>
      <c r="L941" s="130" t="str">
        <f>IF('C. Consumer Service Detail'!$F941="","",IF(VLOOKUP('C. Consumer Service Detail'!$F941,'Table of Current Services'!$B$7:$F$36,'Table of Current Services'!$F$5,)="cost","Yes","No"))</f>
        <v/>
      </c>
      <c r="M941" s="130" t="str">
        <f>IFERROR(IF('C. Consumer Service Detail'!$K941="No Match","No",VLOOKUP('C. Consumer Service Detail'!$C941,'B. Consumer Budget'!$E$11:$F$2010,2,FALSE)),"")</f>
        <v/>
      </c>
      <c r="P941" s="77"/>
      <c r="Q941" s="77"/>
    </row>
    <row r="942" spans="2:17" x14ac:dyDescent="0.25">
      <c r="B942" s="186">
        <f t="shared" si="26"/>
        <v>932</v>
      </c>
      <c r="C942" s="183" t="str">
        <f t="array" ref="C942">IF(OR('C. Consumer Service Detail'!$D942="",'C. Consumer Service Detail'!$E942=""),"",INDEX('B. Consumer Budget'!$E$11:$E$2010,MATCH(1,IF('B. Consumer Budget'!$C$11:$C$2010='C. Consumer Service Detail'!$D942,IF('B. Consumer Budget'!$D$11:$D$2010='C. Consumer Service Detail'!$E942,1)),0)))</f>
        <v/>
      </c>
      <c r="D942" s="171"/>
      <c r="E942" s="79"/>
      <c r="F942" s="100"/>
      <c r="G942" s="198"/>
      <c r="H942" s="175" t="str">
        <f>IF('C. Consumer Service Detail'!$F942="","",IF('C. Consumer Service Detail'!$F942="",VLOOKUP('C. Consumer Service Detail'!$F942,'Table of Current Services'!$B$7:$F$36,'Table of Current Services'!$E$5,FALSE),VLOOKUP('C. Consumer Service Detail'!$F942,'Table of Current Services'!$B$7:$F$36,'Table of Current Services'!$D$5,FALSE)))</f>
        <v/>
      </c>
      <c r="I942" s="160"/>
      <c r="J942" s="146" t="str">
        <f t="shared" si="25"/>
        <v/>
      </c>
      <c r="K942" s="138" t="str">
        <f>IF('C. Consumer Service Detail'!$F942="","",IF('C. Consumer Service Detail'!$F942="",VLOOKUP('C. Consumer Service Detail'!$F942,'Table of Current Services'!$B$7:$F$36,'Table of Current Services'!$E$5,FALSE),VLOOKUP('C. Consumer Service Detail'!$F942,'Table of Current Services'!$B$7:$F$36,'Table of Current Services'!$E$5,FALSE)))</f>
        <v/>
      </c>
      <c r="L942" s="130" t="str">
        <f>IF('C. Consumer Service Detail'!$F942="","",IF(VLOOKUP('C. Consumer Service Detail'!$F942,'Table of Current Services'!$B$7:$F$36,'Table of Current Services'!$F$5,)="cost","Yes","No"))</f>
        <v/>
      </c>
      <c r="M942" s="130" t="str">
        <f>IFERROR(IF('C. Consumer Service Detail'!$K942="No Match","No",VLOOKUP('C. Consumer Service Detail'!$C942,'B. Consumer Budget'!$E$11:$F$2010,2,FALSE)),"")</f>
        <v/>
      </c>
      <c r="P942" s="77"/>
      <c r="Q942" s="77"/>
    </row>
    <row r="943" spans="2:17" x14ac:dyDescent="0.25">
      <c r="B943" s="186">
        <f t="shared" si="26"/>
        <v>933</v>
      </c>
      <c r="C943" s="183" t="str">
        <f t="array" ref="C943">IF(OR('C. Consumer Service Detail'!$D943="",'C. Consumer Service Detail'!$E943=""),"",INDEX('B. Consumer Budget'!$E$11:$E$2010,MATCH(1,IF('B. Consumer Budget'!$C$11:$C$2010='C. Consumer Service Detail'!$D943,IF('B. Consumer Budget'!$D$11:$D$2010='C. Consumer Service Detail'!$E943,1)),0)))</f>
        <v/>
      </c>
      <c r="D943" s="170"/>
      <c r="E943" s="81"/>
      <c r="F943" s="101"/>
      <c r="G943" s="199"/>
      <c r="H943" s="175" t="str">
        <f>IF('C. Consumer Service Detail'!$F943="","",IF('C. Consumer Service Detail'!$F943="",VLOOKUP('C. Consumer Service Detail'!$F943,'Table of Current Services'!$B$7:$F$36,'Table of Current Services'!$E$5,FALSE),VLOOKUP('C. Consumer Service Detail'!$F943,'Table of Current Services'!$B$7:$F$36,'Table of Current Services'!$D$5,FALSE)))</f>
        <v/>
      </c>
      <c r="I943" s="159"/>
      <c r="J943" s="146" t="str">
        <f t="shared" si="25"/>
        <v/>
      </c>
      <c r="K943" s="138" t="str">
        <f>IF('C. Consumer Service Detail'!$F943="","",IF('C. Consumer Service Detail'!$F943="",VLOOKUP('C. Consumer Service Detail'!$F943,'Table of Current Services'!$B$7:$F$36,'Table of Current Services'!$E$5,FALSE),VLOOKUP('C. Consumer Service Detail'!$F943,'Table of Current Services'!$B$7:$F$36,'Table of Current Services'!$E$5,FALSE)))</f>
        <v/>
      </c>
      <c r="L943" s="130" t="str">
        <f>IF('C. Consumer Service Detail'!$F943="","",IF(VLOOKUP('C. Consumer Service Detail'!$F943,'Table of Current Services'!$B$7:$F$36,'Table of Current Services'!$F$5,)="cost","Yes","No"))</f>
        <v/>
      </c>
      <c r="M943" s="130" t="str">
        <f>IFERROR(IF('C. Consumer Service Detail'!$K943="No Match","No",VLOOKUP('C. Consumer Service Detail'!$C943,'B. Consumer Budget'!$E$11:$F$2010,2,FALSE)),"")</f>
        <v/>
      </c>
      <c r="P943" s="77"/>
      <c r="Q943" s="77"/>
    </row>
    <row r="944" spans="2:17" x14ac:dyDescent="0.25">
      <c r="B944" s="186">
        <f t="shared" si="26"/>
        <v>934</v>
      </c>
      <c r="C944" s="183" t="str">
        <f t="array" ref="C944">IF(OR('C. Consumer Service Detail'!$D944="",'C. Consumer Service Detail'!$E944=""),"",INDEX('B. Consumer Budget'!$E$11:$E$2010,MATCH(1,IF('B. Consumer Budget'!$C$11:$C$2010='C. Consumer Service Detail'!$D944,IF('B. Consumer Budget'!$D$11:$D$2010='C. Consumer Service Detail'!$E944,1)),0)))</f>
        <v/>
      </c>
      <c r="D944" s="171"/>
      <c r="E944" s="79"/>
      <c r="F944" s="100"/>
      <c r="G944" s="198"/>
      <c r="H944" s="175" t="str">
        <f>IF('C. Consumer Service Detail'!$F944="","",IF('C. Consumer Service Detail'!$F944="",VLOOKUP('C. Consumer Service Detail'!$F944,'Table of Current Services'!$B$7:$F$36,'Table of Current Services'!$E$5,FALSE),VLOOKUP('C. Consumer Service Detail'!$F944,'Table of Current Services'!$B$7:$F$36,'Table of Current Services'!$D$5,FALSE)))</f>
        <v/>
      </c>
      <c r="I944" s="160"/>
      <c r="J944" s="146" t="str">
        <f t="shared" si="25"/>
        <v/>
      </c>
      <c r="K944" s="138" t="str">
        <f>IF('C. Consumer Service Detail'!$F944="","",IF('C. Consumer Service Detail'!$F944="",VLOOKUP('C. Consumer Service Detail'!$F944,'Table of Current Services'!$B$7:$F$36,'Table of Current Services'!$E$5,FALSE),VLOOKUP('C. Consumer Service Detail'!$F944,'Table of Current Services'!$B$7:$F$36,'Table of Current Services'!$E$5,FALSE)))</f>
        <v/>
      </c>
      <c r="L944" s="130" t="str">
        <f>IF('C. Consumer Service Detail'!$F944="","",IF(VLOOKUP('C. Consumer Service Detail'!$F944,'Table of Current Services'!$B$7:$F$36,'Table of Current Services'!$F$5,)="cost","Yes","No"))</f>
        <v/>
      </c>
      <c r="M944" s="130" t="str">
        <f>IFERROR(IF('C. Consumer Service Detail'!$K944="No Match","No",VLOOKUP('C. Consumer Service Detail'!$C944,'B. Consumer Budget'!$E$11:$F$2010,2,FALSE)),"")</f>
        <v/>
      </c>
      <c r="P944" s="77"/>
      <c r="Q944" s="77"/>
    </row>
    <row r="945" spans="2:17" x14ac:dyDescent="0.25">
      <c r="B945" s="186">
        <f t="shared" si="26"/>
        <v>935</v>
      </c>
      <c r="C945" s="183" t="str">
        <f t="array" ref="C945">IF(OR('C. Consumer Service Detail'!$D945="",'C. Consumer Service Detail'!$E945=""),"",INDEX('B. Consumer Budget'!$E$11:$E$2010,MATCH(1,IF('B. Consumer Budget'!$C$11:$C$2010='C. Consumer Service Detail'!$D945,IF('B. Consumer Budget'!$D$11:$D$2010='C. Consumer Service Detail'!$E945,1)),0)))</f>
        <v/>
      </c>
      <c r="D945" s="170"/>
      <c r="E945" s="81"/>
      <c r="F945" s="101"/>
      <c r="G945" s="199"/>
      <c r="H945" s="176" t="str">
        <f>IF('C. Consumer Service Detail'!$F945="","",IF('C. Consumer Service Detail'!$F945="",VLOOKUP('C. Consumer Service Detail'!$F945,'Table of Current Services'!$B$7:$F$36,'Table of Current Services'!$E$5,FALSE),VLOOKUP('C. Consumer Service Detail'!$F945,'Table of Current Services'!$B$7:$F$36,'Table of Current Services'!$D$5,FALSE)))</f>
        <v/>
      </c>
      <c r="I945" s="159"/>
      <c r="J945" s="146" t="str">
        <f t="shared" si="25"/>
        <v/>
      </c>
      <c r="K945" s="138" t="str">
        <f>IF('C. Consumer Service Detail'!$F945="","",IF('C. Consumer Service Detail'!$F945="",VLOOKUP('C. Consumer Service Detail'!$F945,'Table of Current Services'!$B$7:$F$36,'Table of Current Services'!$E$5,FALSE),VLOOKUP('C. Consumer Service Detail'!$F945,'Table of Current Services'!$B$7:$F$36,'Table of Current Services'!$E$5,FALSE)))</f>
        <v/>
      </c>
      <c r="L945" s="130" t="str">
        <f>IF('C. Consumer Service Detail'!$F945="","",IF(VLOOKUP('C. Consumer Service Detail'!$F945,'Table of Current Services'!$B$7:$F$36,'Table of Current Services'!$F$5,)="cost","Yes","No"))</f>
        <v/>
      </c>
      <c r="M945" s="130" t="str">
        <f>IFERROR(IF('C. Consumer Service Detail'!$K945="No Match","No",VLOOKUP('C. Consumer Service Detail'!$C945,'B. Consumer Budget'!$E$11:$F$2010,2,FALSE)),"")</f>
        <v/>
      </c>
      <c r="P945" s="77"/>
      <c r="Q945" s="77"/>
    </row>
    <row r="946" spans="2:17" x14ac:dyDescent="0.25">
      <c r="B946" s="186">
        <f t="shared" si="26"/>
        <v>936</v>
      </c>
      <c r="C946" s="183" t="str">
        <f t="array" ref="C946">IF(OR('C. Consumer Service Detail'!$D946="",'C. Consumer Service Detail'!$E946=""),"",INDEX('B. Consumer Budget'!$E$11:$E$2010,MATCH(1,IF('B. Consumer Budget'!$C$11:$C$2010='C. Consumer Service Detail'!$D946,IF('B. Consumer Budget'!$D$11:$D$2010='C. Consumer Service Detail'!$E946,1)),0)))</f>
        <v/>
      </c>
      <c r="D946" s="171"/>
      <c r="E946" s="79"/>
      <c r="F946" s="100"/>
      <c r="G946" s="198"/>
      <c r="H946" s="175" t="str">
        <f>IF('C. Consumer Service Detail'!$F946="","",IF('C. Consumer Service Detail'!$F946="",VLOOKUP('C. Consumer Service Detail'!$F946,'Table of Current Services'!$B$7:$F$36,'Table of Current Services'!$E$5,FALSE),VLOOKUP('C. Consumer Service Detail'!$F946,'Table of Current Services'!$B$7:$F$36,'Table of Current Services'!$D$5,FALSE)))</f>
        <v/>
      </c>
      <c r="I946" s="160"/>
      <c r="J946" s="146" t="str">
        <f t="shared" si="25"/>
        <v/>
      </c>
      <c r="K946" s="138" t="str">
        <f>IF('C. Consumer Service Detail'!$F946="","",IF('C. Consumer Service Detail'!$F946="",VLOOKUP('C. Consumer Service Detail'!$F946,'Table of Current Services'!$B$7:$F$36,'Table of Current Services'!$E$5,FALSE),VLOOKUP('C. Consumer Service Detail'!$F946,'Table of Current Services'!$B$7:$F$36,'Table of Current Services'!$E$5,FALSE)))</f>
        <v/>
      </c>
      <c r="L946" s="130" t="str">
        <f>IF('C. Consumer Service Detail'!$F946="","",IF(VLOOKUP('C. Consumer Service Detail'!$F946,'Table of Current Services'!$B$7:$F$36,'Table of Current Services'!$F$5,)="cost","Yes","No"))</f>
        <v/>
      </c>
      <c r="M946" s="130" t="str">
        <f>IFERROR(IF('C. Consumer Service Detail'!$K946="No Match","No",VLOOKUP('C. Consumer Service Detail'!$C946,'B. Consumer Budget'!$E$11:$F$2010,2,FALSE)),"")</f>
        <v/>
      </c>
      <c r="P946" s="77"/>
      <c r="Q946" s="77"/>
    </row>
    <row r="947" spans="2:17" x14ac:dyDescent="0.25">
      <c r="B947" s="186">
        <f t="shared" si="26"/>
        <v>937</v>
      </c>
      <c r="C947" s="183" t="str">
        <f t="array" ref="C947">IF(OR('C. Consumer Service Detail'!$D947="",'C. Consumer Service Detail'!$E947=""),"",INDEX('B. Consumer Budget'!$E$11:$E$2010,MATCH(1,IF('B. Consumer Budget'!$C$11:$C$2010='C. Consumer Service Detail'!$D947,IF('B. Consumer Budget'!$D$11:$D$2010='C. Consumer Service Detail'!$E947,1)),0)))</f>
        <v/>
      </c>
      <c r="D947" s="170"/>
      <c r="E947" s="81"/>
      <c r="F947" s="101"/>
      <c r="G947" s="199"/>
      <c r="H947" s="176" t="str">
        <f>IF('C. Consumer Service Detail'!$F947="","",IF('C. Consumer Service Detail'!$F947="",VLOOKUP('C. Consumer Service Detail'!$F947,'Table of Current Services'!$B$7:$F$36,'Table of Current Services'!$E$5,FALSE),VLOOKUP('C. Consumer Service Detail'!$F947,'Table of Current Services'!$B$7:$F$36,'Table of Current Services'!$D$5,FALSE)))</f>
        <v/>
      </c>
      <c r="I947" s="159"/>
      <c r="J947" s="146" t="str">
        <f t="shared" si="25"/>
        <v/>
      </c>
      <c r="K947" s="138" t="str">
        <f>IF('C. Consumer Service Detail'!$F947="","",IF('C. Consumer Service Detail'!$F947="",VLOOKUP('C. Consumer Service Detail'!$F947,'Table of Current Services'!$B$7:$F$36,'Table of Current Services'!$E$5,FALSE),VLOOKUP('C. Consumer Service Detail'!$F947,'Table of Current Services'!$B$7:$F$36,'Table of Current Services'!$E$5,FALSE)))</f>
        <v/>
      </c>
      <c r="L947" s="130" t="str">
        <f>IF('C. Consumer Service Detail'!$F947="","",IF(VLOOKUP('C. Consumer Service Detail'!$F947,'Table of Current Services'!$B$7:$F$36,'Table of Current Services'!$F$5,)="cost","Yes","No"))</f>
        <v/>
      </c>
      <c r="M947" s="130" t="str">
        <f>IFERROR(IF('C. Consumer Service Detail'!$K947="No Match","No",VLOOKUP('C. Consumer Service Detail'!$C947,'B. Consumer Budget'!$E$11:$F$2010,2,FALSE)),"")</f>
        <v/>
      </c>
      <c r="P947" s="77"/>
      <c r="Q947" s="77"/>
    </row>
    <row r="948" spans="2:17" x14ac:dyDescent="0.25">
      <c r="B948" s="186">
        <f t="shared" si="26"/>
        <v>938</v>
      </c>
      <c r="C948" s="183" t="str">
        <f t="array" ref="C948">IF(OR('C. Consumer Service Detail'!$D948="",'C. Consumer Service Detail'!$E948=""),"",INDEX('B. Consumer Budget'!$E$11:$E$2010,MATCH(1,IF('B. Consumer Budget'!$C$11:$C$2010='C. Consumer Service Detail'!$D948,IF('B. Consumer Budget'!$D$11:$D$2010='C. Consumer Service Detail'!$E948,1)),0)))</f>
        <v/>
      </c>
      <c r="D948" s="171"/>
      <c r="E948" s="79"/>
      <c r="F948" s="100"/>
      <c r="G948" s="198"/>
      <c r="H948" s="175" t="str">
        <f>IF('C. Consumer Service Detail'!$F948="","",IF('C. Consumer Service Detail'!$F948="",VLOOKUP('C. Consumer Service Detail'!$F948,'Table of Current Services'!$B$7:$F$36,'Table of Current Services'!$E$5,FALSE),VLOOKUP('C. Consumer Service Detail'!$F948,'Table of Current Services'!$B$7:$F$36,'Table of Current Services'!$D$5,FALSE)))</f>
        <v/>
      </c>
      <c r="I948" s="160"/>
      <c r="J948" s="146" t="str">
        <f t="shared" si="25"/>
        <v/>
      </c>
      <c r="K948" s="138" t="str">
        <f>IF('C. Consumer Service Detail'!$F948="","",IF('C. Consumer Service Detail'!$F948="",VLOOKUP('C. Consumer Service Detail'!$F948,'Table of Current Services'!$B$7:$F$36,'Table of Current Services'!$E$5,FALSE),VLOOKUP('C. Consumer Service Detail'!$F948,'Table of Current Services'!$B$7:$F$36,'Table of Current Services'!$E$5,FALSE)))</f>
        <v/>
      </c>
      <c r="L948" s="130" t="str">
        <f>IF('C. Consumer Service Detail'!$F948="","",IF(VLOOKUP('C. Consumer Service Detail'!$F948,'Table of Current Services'!$B$7:$F$36,'Table of Current Services'!$F$5,)="cost","Yes","No"))</f>
        <v/>
      </c>
      <c r="M948" s="130" t="str">
        <f>IFERROR(IF('C. Consumer Service Detail'!$K948="No Match","No",VLOOKUP('C. Consumer Service Detail'!$C948,'B. Consumer Budget'!$E$11:$F$2010,2,FALSE)),"")</f>
        <v/>
      </c>
      <c r="P948" s="77"/>
      <c r="Q948" s="77"/>
    </row>
    <row r="949" spans="2:17" x14ac:dyDescent="0.25">
      <c r="B949" s="186">
        <f t="shared" si="26"/>
        <v>939</v>
      </c>
      <c r="C949" s="183" t="str">
        <f t="array" ref="C949">IF(OR('C. Consumer Service Detail'!$D949="",'C. Consumer Service Detail'!$E949=""),"",INDEX('B. Consumer Budget'!$E$11:$E$2010,MATCH(1,IF('B. Consumer Budget'!$C$11:$C$2010='C. Consumer Service Detail'!$D949,IF('B. Consumer Budget'!$D$11:$D$2010='C. Consumer Service Detail'!$E949,1)),0)))</f>
        <v/>
      </c>
      <c r="D949" s="170"/>
      <c r="E949" s="81"/>
      <c r="F949" s="101"/>
      <c r="G949" s="199"/>
      <c r="H949" s="176" t="str">
        <f>IF('C. Consumer Service Detail'!$F949="","",IF('C. Consumer Service Detail'!$F949="",VLOOKUP('C. Consumer Service Detail'!$F949,'Table of Current Services'!$B$7:$F$36,'Table of Current Services'!$E$5,FALSE),VLOOKUP('C. Consumer Service Detail'!$F949,'Table of Current Services'!$B$7:$F$36,'Table of Current Services'!$D$5,FALSE)))</f>
        <v/>
      </c>
      <c r="I949" s="159"/>
      <c r="J949" s="146" t="str">
        <f t="shared" si="25"/>
        <v/>
      </c>
      <c r="K949" s="138" t="str">
        <f>IF('C. Consumer Service Detail'!$F949="","",IF('C. Consumer Service Detail'!$F949="",VLOOKUP('C. Consumer Service Detail'!$F949,'Table of Current Services'!$B$7:$F$36,'Table of Current Services'!$E$5,FALSE),VLOOKUP('C. Consumer Service Detail'!$F949,'Table of Current Services'!$B$7:$F$36,'Table of Current Services'!$E$5,FALSE)))</f>
        <v/>
      </c>
      <c r="L949" s="130" t="str">
        <f>IF('C. Consumer Service Detail'!$F949="","",IF(VLOOKUP('C. Consumer Service Detail'!$F949,'Table of Current Services'!$B$7:$F$36,'Table of Current Services'!$F$5,)="cost","Yes","No"))</f>
        <v/>
      </c>
      <c r="M949" s="130" t="str">
        <f>IFERROR(IF('C. Consumer Service Detail'!$K949="No Match","No",VLOOKUP('C. Consumer Service Detail'!$C949,'B. Consumer Budget'!$E$11:$F$2010,2,FALSE)),"")</f>
        <v/>
      </c>
      <c r="P949" s="77"/>
      <c r="Q949" s="77"/>
    </row>
    <row r="950" spans="2:17" x14ac:dyDescent="0.25">
      <c r="B950" s="186">
        <f t="shared" si="26"/>
        <v>940</v>
      </c>
      <c r="C950" s="183" t="str">
        <f t="array" ref="C950">IF(OR('C. Consumer Service Detail'!$D950="",'C. Consumer Service Detail'!$E950=""),"",INDEX('B. Consumer Budget'!$E$11:$E$2010,MATCH(1,IF('B. Consumer Budget'!$C$11:$C$2010='C. Consumer Service Detail'!$D950,IF('B. Consumer Budget'!$D$11:$D$2010='C. Consumer Service Detail'!$E950,1)),0)))</f>
        <v/>
      </c>
      <c r="D950" s="171"/>
      <c r="E950" s="79"/>
      <c r="F950" s="100"/>
      <c r="G950" s="198"/>
      <c r="H950" s="175" t="str">
        <f>IF('C. Consumer Service Detail'!$F950="","",IF('C. Consumer Service Detail'!$F950="",VLOOKUP('C. Consumer Service Detail'!$F950,'Table of Current Services'!$B$7:$F$36,'Table of Current Services'!$E$5,FALSE),VLOOKUP('C. Consumer Service Detail'!$F950,'Table of Current Services'!$B$7:$F$36,'Table of Current Services'!$D$5,FALSE)))</f>
        <v/>
      </c>
      <c r="I950" s="160"/>
      <c r="J950" s="146" t="str">
        <f t="shared" si="25"/>
        <v/>
      </c>
      <c r="K950" s="138" t="str">
        <f>IF('C. Consumer Service Detail'!$F950="","",IF('C. Consumer Service Detail'!$F950="",VLOOKUP('C. Consumer Service Detail'!$F950,'Table of Current Services'!$B$7:$F$36,'Table of Current Services'!$E$5,FALSE),VLOOKUP('C. Consumer Service Detail'!$F950,'Table of Current Services'!$B$7:$F$36,'Table of Current Services'!$E$5,FALSE)))</f>
        <v/>
      </c>
      <c r="L950" s="130" t="str">
        <f>IF('C. Consumer Service Detail'!$F950="","",IF(VLOOKUP('C. Consumer Service Detail'!$F950,'Table of Current Services'!$B$7:$F$36,'Table of Current Services'!$F$5,)="cost","Yes","No"))</f>
        <v/>
      </c>
      <c r="M950" s="130" t="str">
        <f>IFERROR(IF('C. Consumer Service Detail'!$K950="No Match","No",VLOOKUP('C. Consumer Service Detail'!$C950,'B. Consumer Budget'!$E$11:$F$2010,2,FALSE)),"")</f>
        <v/>
      </c>
      <c r="P950" s="77"/>
      <c r="Q950" s="77"/>
    </row>
    <row r="951" spans="2:17" x14ac:dyDescent="0.25">
      <c r="B951" s="186">
        <f t="shared" si="26"/>
        <v>941</v>
      </c>
      <c r="C951" s="183" t="str">
        <f t="array" ref="C951">IF(OR('C. Consumer Service Detail'!$D951="",'C. Consumer Service Detail'!$E951=""),"",INDEX('B. Consumer Budget'!$E$11:$E$2010,MATCH(1,IF('B. Consumer Budget'!$C$11:$C$2010='C. Consumer Service Detail'!$D951,IF('B. Consumer Budget'!$D$11:$D$2010='C. Consumer Service Detail'!$E951,1)),0)))</f>
        <v/>
      </c>
      <c r="D951" s="170"/>
      <c r="E951" s="81"/>
      <c r="F951" s="101"/>
      <c r="G951" s="199"/>
      <c r="H951" s="176" t="str">
        <f>IF('C. Consumer Service Detail'!$F951="","",IF('C. Consumer Service Detail'!$F951="",VLOOKUP('C. Consumer Service Detail'!$F951,'Table of Current Services'!$B$7:$F$36,'Table of Current Services'!$E$5,FALSE),VLOOKUP('C. Consumer Service Detail'!$F951,'Table of Current Services'!$B$7:$F$36,'Table of Current Services'!$D$5,FALSE)))</f>
        <v/>
      </c>
      <c r="I951" s="159"/>
      <c r="J951" s="146" t="str">
        <f t="shared" si="25"/>
        <v/>
      </c>
      <c r="K951" s="138" t="str">
        <f>IF('C. Consumer Service Detail'!$F951="","",IF('C. Consumer Service Detail'!$F951="",VLOOKUP('C. Consumer Service Detail'!$F951,'Table of Current Services'!$B$7:$F$36,'Table of Current Services'!$E$5,FALSE),VLOOKUP('C. Consumer Service Detail'!$F951,'Table of Current Services'!$B$7:$F$36,'Table of Current Services'!$E$5,FALSE)))</f>
        <v/>
      </c>
      <c r="L951" s="130" t="str">
        <f>IF('C. Consumer Service Detail'!$F951="","",IF(VLOOKUP('C. Consumer Service Detail'!$F951,'Table of Current Services'!$B$7:$F$36,'Table of Current Services'!$F$5,)="cost","Yes","No"))</f>
        <v/>
      </c>
      <c r="M951" s="130" t="str">
        <f>IFERROR(IF('C. Consumer Service Detail'!$K951="No Match","No",VLOOKUP('C. Consumer Service Detail'!$C951,'B. Consumer Budget'!$E$11:$F$2010,2,FALSE)),"")</f>
        <v/>
      </c>
      <c r="P951" s="77"/>
      <c r="Q951" s="77"/>
    </row>
    <row r="952" spans="2:17" x14ac:dyDescent="0.25">
      <c r="B952" s="186">
        <f t="shared" si="26"/>
        <v>942</v>
      </c>
      <c r="C952" s="183" t="str">
        <f t="array" ref="C952">IF(OR('C. Consumer Service Detail'!$D952="",'C. Consumer Service Detail'!$E952=""),"",INDEX('B. Consumer Budget'!$E$11:$E$2010,MATCH(1,IF('B. Consumer Budget'!$C$11:$C$2010='C. Consumer Service Detail'!$D952,IF('B. Consumer Budget'!$D$11:$D$2010='C. Consumer Service Detail'!$E952,1)),0)))</f>
        <v/>
      </c>
      <c r="D952" s="171"/>
      <c r="E952" s="79"/>
      <c r="F952" s="100"/>
      <c r="G952" s="198"/>
      <c r="H952" s="175" t="str">
        <f>IF('C. Consumer Service Detail'!$F952="","",IF('C. Consumer Service Detail'!$F952="",VLOOKUP('C. Consumer Service Detail'!$F952,'Table of Current Services'!$B$7:$F$36,'Table of Current Services'!$E$5,FALSE),VLOOKUP('C. Consumer Service Detail'!$F952,'Table of Current Services'!$B$7:$F$36,'Table of Current Services'!$D$5,FALSE)))</f>
        <v/>
      </c>
      <c r="I952" s="160"/>
      <c r="J952" s="146" t="str">
        <f t="shared" si="25"/>
        <v/>
      </c>
      <c r="K952" s="138" t="str">
        <f>IF('C. Consumer Service Detail'!$F952="","",IF('C. Consumer Service Detail'!$F952="",VLOOKUP('C. Consumer Service Detail'!$F952,'Table of Current Services'!$B$7:$F$36,'Table of Current Services'!$E$5,FALSE),VLOOKUP('C. Consumer Service Detail'!$F952,'Table of Current Services'!$B$7:$F$36,'Table of Current Services'!$E$5,FALSE)))</f>
        <v/>
      </c>
      <c r="L952" s="130" t="str">
        <f>IF('C. Consumer Service Detail'!$F952="","",IF(VLOOKUP('C. Consumer Service Detail'!$F952,'Table of Current Services'!$B$7:$F$36,'Table of Current Services'!$F$5,)="cost","Yes","No"))</f>
        <v/>
      </c>
      <c r="M952" s="130" t="str">
        <f>IFERROR(IF('C. Consumer Service Detail'!$K952="No Match","No",VLOOKUP('C. Consumer Service Detail'!$C952,'B. Consumer Budget'!$E$11:$F$2010,2,FALSE)),"")</f>
        <v/>
      </c>
      <c r="P952" s="77"/>
      <c r="Q952" s="77"/>
    </row>
    <row r="953" spans="2:17" x14ac:dyDescent="0.25">
      <c r="B953" s="186">
        <f t="shared" si="26"/>
        <v>943</v>
      </c>
      <c r="C953" s="183" t="str">
        <f t="array" ref="C953">IF(OR('C. Consumer Service Detail'!$D953="",'C. Consumer Service Detail'!$E953=""),"",INDEX('B. Consumer Budget'!$E$11:$E$2010,MATCH(1,IF('B. Consumer Budget'!$C$11:$C$2010='C. Consumer Service Detail'!$D953,IF('B. Consumer Budget'!$D$11:$D$2010='C. Consumer Service Detail'!$E953,1)),0)))</f>
        <v/>
      </c>
      <c r="D953" s="170"/>
      <c r="E953" s="81"/>
      <c r="F953" s="101"/>
      <c r="G953" s="199"/>
      <c r="H953" s="176" t="str">
        <f>IF('C. Consumer Service Detail'!$F953="","",IF('C. Consumer Service Detail'!$F953="",VLOOKUP('C. Consumer Service Detail'!$F953,'Table of Current Services'!$B$7:$F$36,'Table of Current Services'!$E$5,FALSE),VLOOKUP('C. Consumer Service Detail'!$F953,'Table of Current Services'!$B$7:$F$36,'Table of Current Services'!$D$5,FALSE)))</f>
        <v/>
      </c>
      <c r="I953" s="159"/>
      <c r="J953" s="146" t="str">
        <f t="shared" si="25"/>
        <v/>
      </c>
      <c r="K953" s="138" t="str">
        <f>IF('C. Consumer Service Detail'!$F953="","",IF('C. Consumer Service Detail'!$F953="",VLOOKUP('C. Consumer Service Detail'!$F953,'Table of Current Services'!$B$7:$F$36,'Table of Current Services'!$E$5,FALSE),VLOOKUP('C. Consumer Service Detail'!$F953,'Table of Current Services'!$B$7:$F$36,'Table of Current Services'!$E$5,FALSE)))</f>
        <v/>
      </c>
      <c r="L953" s="130" t="str">
        <f>IF('C. Consumer Service Detail'!$F953="","",IF(VLOOKUP('C. Consumer Service Detail'!$F953,'Table of Current Services'!$B$7:$F$36,'Table of Current Services'!$F$5,)="cost","Yes","No"))</f>
        <v/>
      </c>
      <c r="M953" s="130" t="str">
        <f>IFERROR(IF('C. Consumer Service Detail'!$K953="No Match","No",VLOOKUP('C. Consumer Service Detail'!$C953,'B. Consumer Budget'!$E$11:$F$2010,2,FALSE)),"")</f>
        <v/>
      </c>
      <c r="P953" s="77"/>
      <c r="Q953" s="77"/>
    </row>
    <row r="954" spans="2:17" x14ac:dyDescent="0.25">
      <c r="B954" s="186">
        <f t="shared" si="26"/>
        <v>944</v>
      </c>
      <c r="C954" s="183" t="str">
        <f t="array" ref="C954">IF(OR('C. Consumer Service Detail'!$D954="",'C. Consumer Service Detail'!$E954=""),"",INDEX('B. Consumer Budget'!$E$11:$E$2010,MATCH(1,IF('B. Consumer Budget'!$C$11:$C$2010='C. Consumer Service Detail'!$D954,IF('B. Consumer Budget'!$D$11:$D$2010='C. Consumer Service Detail'!$E954,1)),0)))</f>
        <v/>
      </c>
      <c r="D954" s="171"/>
      <c r="E954" s="79"/>
      <c r="F954" s="100"/>
      <c r="G954" s="198"/>
      <c r="H954" s="175" t="str">
        <f>IF('C. Consumer Service Detail'!$F954="","",IF('C. Consumer Service Detail'!$F954="",VLOOKUP('C. Consumer Service Detail'!$F954,'Table of Current Services'!$B$7:$F$36,'Table of Current Services'!$E$5,FALSE),VLOOKUP('C. Consumer Service Detail'!$F954,'Table of Current Services'!$B$7:$F$36,'Table of Current Services'!$D$5,FALSE)))</f>
        <v/>
      </c>
      <c r="I954" s="160"/>
      <c r="J954" s="146" t="str">
        <f t="shared" si="25"/>
        <v/>
      </c>
      <c r="K954" s="138" t="str">
        <f>IF('C. Consumer Service Detail'!$F954="","",IF('C. Consumer Service Detail'!$F954="",VLOOKUP('C. Consumer Service Detail'!$F954,'Table of Current Services'!$B$7:$F$36,'Table of Current Services'!$E$5,FALSE),VLOOKUP('C. Consumer Service Detail'!$F954,'Table of Current Services'!$B$7:$F$36,'Table of Current Services'!$E$5,FALSE)))</f>
        <v/>
      </c>
      <c r="L954" s="130" t="str">
        <f>IF('C. Consumer Service Detail'!$F954="","",IF(VLOOKUP('C. Consumer Service Detail'!$F954,'Table of Current Services'!$B$7:$F$36,'Table of Current Services'!$F$5,)="cost","Yes","No"))</f>
        <v/>
      </c>
      <c r="M954" s="130" t="str">
        <f>IFERROR(IF('C. Consumer Service Detail'!$K954="No Match","No",VLOOKUP('C. Consumer Service Detail'!$C954,'B. Consumer Budget'!$E$11:$F$2010,2,FALSE)),"")</f>
        <v/>
      </c>
      <c r="P954" s="77"/>
      <c r="Q954" s="77"/>
    </row>
    <row r="955" spans="2:17" x14ac:dyDescent="0.25">
      <c r="B955" s="186">
        <f t="shared" si="26"/>
        <v>945</v>
      </c>
      <c r="C955" s="183" t="str">
        <f t="array" ref="C955">IF(OR('C. Consumer Service Detail'!$D955="",'C. Consumer Service Detail'!$E955=""),"",INDEX('B. Consumer Budget'!$E$11:$E$2010,MATCH(1,IF('B. Consumer Budget'!$C$11:$C$2010='C. Consumer Service Detail'!$D955,IF('B. Consumer Budget'!$D$11:$D$2010='C. Consumer Service Detail'!$E955,1)),0)))</f>
        <v/>
      </c>
      <c r="D955" s="170"/>
      <c r="E955" s="81"/>
      <c r="F955" s="101"/>
      <c r="G955" s="199"/>
      <c r="H955" s="176" t="str">
        <f>IF('C. Consumer Service Detail'!$F955="","",IF('C. Consumer Service Detail'!$F955="",VLOOKUP('C. Consumer Service Detail'!$F955,'Table of Current Services'!$B$7:$F$36,'Table of Current Services'!$E$5,FALSE),VLOOKUP('C. Consumer Service Detail'!$F955,'Table of Current Services'!$B$7:$F$36,'Table of Current Services'!$D$5,FALSE)))</f>
        <v/>
      </c>
      <c r="I955" s="159"/>
      <c r="J955" s="146" t="str">
        <f t="shared" si="25"/>
        <v/>
      </c>
      <c r="K955" s="138" t="str">
        <f>IF('C. Consumer Service Detail'!$F955="","",IF('C. Consumer Service Detail'!$F955="",VLOOKUP('C. Consumer Service Detail'!$F955,'Table of Current Services'!$B$7:$F$36,'Table of Current Services'!$E$5,FALSE),VLOOKUP('C. Consumer Service Detail'!$F955,'Table of Current Services'!$B$7:$F$36,'Table of Current Services'!$E$5,FALSE)))</f>
        <v/>
      </c>
      <c r="L955" s="130" t="str">
        <f>IF('C. Consumer Service Detail'!$F955="","",IF(VLOOKUP('C. Consumer Service Detail'!$F955,'Table of Current Services'!$B$7:$F$36,'Table of Current Services'!$F$5,)="cost","Yes","No"))</f>
        <v/>
      </c>
      <c r="M955" s="130" t="str">
        <f>IFERROR(IF('C. Consumer Service Detail'!$K955="No Match","No",VLOOKUP('C. Consumer Service Detail'!$C955,'B. Consumer Budget'!$E$11:$F$2010,2,FALSE)),"")</f>
        <v/>
      </c>
      <c r="P955" s="77"/>
      <c r="Q955" s="77"/>
    </row>
    <row r="956" spans="2:17" x14ac:dyDescent="0.25">
      <c r="B956" s="186">
        <f t="shared" si="26"/>
        <v>946</v>
      </c>
      <c r="C956" s="183" t="str">
        <f t="array" ref="C956">IF(OR('C. Consumer Service Detail'!$D956="",'C. Consumer Service Detail'!$E956=""),"",INDEX('B. Consumer Budget'!$E$11:$E$2010,MATCH(1,IF('B. Consumer Budget'!$C$11:$C$2010='C. Consumer Service Detail'!$D956,IF('B. Consumer Budget'!$D$11:$D$2010='C. Consumer Service Detail'!$E956,1)),0)))</f>
        <v/>
      </c>
      <c r="D956" s="171"/>
      <c r="E956" s="79"/>
      <c r="F956" s="100"/>
      <c r="G956" s="198"/>
      <c r="H956" s="175" t="str">
        <f>IF('C. Consumer Service Detail'!$F956="","",IF('C. Consumer Service Detail'!$F956="",VLOOKUP('C. Consumer Service Detail'!$F956,'Table of Current Services'!$B$7:$F$36,'Table of Current Services'!$E$5,FALSE),VLOOKUP('C. Consumer Service Detail'!$F956,'Table of Current Services'!$B$7:$F$36,'Table of Current Services'!$D$5,FALSE)))</f>
        <v/>
      </c>
      <c r="I956" s="160"/>
      <c r="J956" s="146" t="str">
        <f t="shared" si="25"/>
        <v/>
      </c>
      <c r="K956" s="138" t="str">
        <f>IF('C. Consumer Service Detail'!$F956="","",IF('C. Consumer Service Detail'!$F956="",VLOOKUP('C. Consumer Service Detail'!$F956,'Table of Current Services'!$B$7:$F$36,'Table of Current Services'!$E$5,FALSE),VLOOKUP('C. Consumer Service Detail'!$F956,'Table of Current Services'!$B$7:$F$36,'Table of Current Services'!$E$5,FALSE)))</f>
        <v/>
      </c>
      <c r="L956" s="130" t="str">
        <f>IF('C. Consumer Service Detail'!$F956="","",IF(VLOOKUP('C. Consumer Service Detail'!$F956,'Table of Current Services'!$B$7:$F$36,'Table of Current Services'!$F$5,)="cost","Yes","No"))</f>
        <v/>
      </c>
      <c r="M956" s="130" t="str">
        <f>IFERROR(IF('C. Consumer Service Detail'!$K956="No Match","No",VLOOKUP('C. Consumer Service Detail'!$C956,'B. Consumer Budget'!$E$11:$F$2010,2,FALSE)),"")</f>
        <v/>
      </c>
      <c r="P956" s="77"/>
      <c r="Q956" s="77"/>
    </row>
    <row r="957" spans="2:17" x14ac:dyDescent="0.25">
      <c r="B957" s="186">
        <f t="shared" si="26"/>
        <v>947</v>
      </c>
      <c r="C957" s="183" t="str">
        <f t="array" ref="C957">IF(OR('C. Consumer Service Detail'!$D957="",'C. Consumer Service Detail'!$E957=""),"",INDEX('B. Consumer Budget'!$E$11:$E$2010,MATCH(1,IF('B. Consumer Budget'!$C$11:$C$2010='C. Consumer Service Detail'!$D957,IF('B. Consumer Budget'!$D$11:$D$2010='C. Consumer Service Detail'!$E957,1)),0)))</f>
        <v/>
      </c>
      <c r="D957" s="170"/>
      <c r="E957" s="81"/>
      <c r="F957" s="101"/>
      <c r="G957" s="199"/>
      <c r="H957" s="176" t="str">
        <f>IF('C. Consumer Service Detail'!$F957="","",IF('C. Consumer Service Detail'!$F957="",VLOOKUP('C. Consumer Service Detail'!$F957,'Table of Current Services'!$B$7:$F$36,'Table of Current Services'!$E$5,FALSE),VLOOKUP('C. Consumer Service Detail'!$F957,'Table of Current Services'!$B$7:$F$36,'Table of Current Services'!$D$5,FALSE)))</f>
        <v/>
      </c>
      <c r="I957" s="159"/>
      <c r="J957" s="146" t="str">
        <f t="shared" si="25"/>
        <v/>
      </c>
      <c r="K957" s="138" t="str">
        <f>IF('C. Consumer Service Detail'!$F957="","",IF('C. Consumer Service Detail'!$F957="",VLOOKUP('C. Consumer Service Detail'!$F957,'Table of Current Services'!$B$7:$F$36,'Table of Current Services'!$E$5,FALSE),VLOOKUP('C. Consumer Service Detail'!$F957,'Table of Current Services'!$B$7:$F$36,'Table of Current Services'!$E$5,FALSE)))</f>
        <v/>
      </c>
      <c r="L957" s="130" t="str">
        <f>IF('C. Consumer Service Detail'!$F957="","",IF(VLOOKUP('C. Consumer Service Detail'!$F957,'Table of Current Services'!$B$7:$F$36,'Table of Current Services'!$F$5,)="cost","Yes","No"))</f>
        <v/>
      </c>
      <c r="M957" s="130" t="str">
        <f>IFERROR(IF('C. Consumer Service Detail'!$K957="No Match","No",VLOOKUP('C. Consumer Service Detail'!$C957,'B. Consumer Budget'!$E$11:$F$2010,2,FALSE)),"")</f>
        <v/>
      </c>
      <c r="P957" s="77"/>
      <c r="Q957" s="77"/>
    </row>
    <row r="958" spans="2:17" x14ac:dyDescent="0.25">
      <c r="B958" s="186">
        <f t="shared" si="26"/>
        <v>948</v>
      </c>
      <c r="C958" s="183" t="str">
        <f t="array" ref="C958">IF(OR('C. Consumer Service Detail'!$D958="",'C. Consumer Service Detail'!$E958=""),"",INDEX('B. Consumer Budget'!$E$11:$E$2010,MATCH(1,IF('B. Consumer Budget'!$C$11:$C$2010='C. Consumer Service Detail'!$D958,IF('B. Consumer Budget'!$D$11:$D$2010='C. Consumer Service Detail'!$E958,1)),0)))</f>
        <v/>
      </c>
      <c r="D958" s="171"/>
      <c r="E958" s="79"/>
      <c r="F958" s="100"/>
      <c r="G958" s="198"/>
      <c r="H958" s="175" t="str">
        <f>IF('C. Consumer Service Detail'!$F958="","",IF('C. Consumer Service Detail'!$F958="",VLOOKUP('C. Consumer Service Detail'!$F958,'Table of Current Services'!$B$7:$F$36,'Table of Current Services'!$E$5,FALSE),VLOOKUP('C. Consumer Service Detail'!$F958,'Table of Current Services'!$B$7:$F$36,'Table of Current Services'!$D$5,FALSE)))</f>
        <v/>
      </c>
      <c r="I958" s="160"/>
      <c r="J958" s="146" t="str">
        <f t="shared" si="25"/>
        <v/>
      </c>
      <c r="K958" s="138" t="str">
        <f>IF('C. Consumer Service Detail'!$F958="","",IF('C. Consumer Service Detail'!$F958="",VLOOKUP('C. Consumer Service Detail'!$F958,'Table of Current Services'!$B$7:$F$36,'Table of Current Services'!$E$5,FALSE),VLOOKUP('C. Consumer Service Detail'!$F958,'Table of Current Services'!$B$7:$F$36,'Table of Current Services'!$E$5,FALSE)))</f>
        <v/>
      </c>
      <c r="L958" s="130" t="str">
        <f>IF('C. Consumer Service Detail'!$F958="","",IF(VLOOKUP('C. Consumer Service Detail'!$F958,'Table of Current Services'!$B$7:$F$36,'Table of Current Services'!$F$5,)="cost","Yes","No"))</f>
        <v/>
      </c>
      <c r="M958" s="130" t="str">
        <f>IFERROR(IF('C. Consumer Service Detail'!$K958="No Match","No",VLOOKUP('C. Consumer Service Detail'!$C958,'B. Consumer Budget'!$E$11:$F$2010,2,FALSE)),"")</f>
        <v/>
      </c>
      <c r="P958" s="77"/>
      <c r="Q958" s="77"/>
    </row>
    <row r="959" spans="2:17" x14ac:dyDescent="0.25">
      <c r="B959" s="186">
        <f t="shared" si="26"/>
        <v>949</v>
      </c>
      <c r="C959" s="183" t="str">
        <f t="array" ref="C959">IF(OR('C. Consumer Service Detail'!$D959="",'C. Consumer Service Detail'!$E959=""),"",INDEX('B. Consumer Budget'!$E$11:$E$2010,MATCH(1,IF('B. Consumer Budget'!$C$11:$C$2010='C. Consumer Service Detail'!$D959,IF('B. Consumer Budget'!$D$11:$D$2010='C. Consumer Service Detail'!$E959,1)),0)))</f>
        <v/>
      </c>
      <c r="D959" s="170"/>
      <c r="E959" s="81"/>
      <c r="F959" s="101"/>
      <c r="G959" s="199"/>
      <c r="H959" s="176" t="str">
        <f>IF('C. Consumer Service Detail'!$F959="","",IF('C. Consumer Service Detail'!$F959="",VLOOKUP('C. Consumer Service Detail'!$F959,'Table of Current Services'!$B$7:$F$36,'Table of Current Services'!$E$5,FALSE),VLOOKUP('C. Consumer Service Detail'!$F959,'Table of Current Services'!$B$7:$F$36,'Table of Current Services'!$D$5,FALSE)))</f>
        <v/>
      </c>
      <c r="I959" s="159"/>
      <c r="J959" s="146" t="str">
        <f t="shared" si="25"/>
        <v/>
      </c>
      <c r="K959" s="138" t="str">
        <f>IF('C. Consumer Service Detail'!$F959="","",IF('C. Consumer Service Detail'!$F959="",VLOOKUP('C. Consumer Service Detail'!$F959,'Table of Current Services'!$B$7:$F$36,'Table of Current Services'!$E$5,FALSE),VLOOKUP('C. Consumer Service Detail'!$F959,'Table of Current Services'!$B$7:$F$36,'Table of Current Services'!$E$5,FALSE)))</f>
        <v/>
      </c>
      <c r="L959" s="130" t="str">
        <f>IF('C. Consumer Service Detail'!$F959="","",IF(VLOOKUP('C. Consumer Service Detail'!$F959,'Table of Current Services'!$B$7:$F$36,'Table of Current Services'!$F$5,)="cost","Yes","No"))</f>
        <v/>
      </c>
      <c r="M959" s="130" t="str">
        <f>IFERROR(IF('C. Consumer Service Detail'!$K959="No Match","No",VLOOKUP('C. Consumer Service Detail'!$C959,'B. Consumer Budget'!$E$11:$F$2010,2,FALSE)),"")</f>
        <v/>
      </c>
      <c r="P959" s="77"/>
      <c r="Q959" s="77"/>
    </row>
    <row r="960" spans="2:17" x14ac:dyDescent="0.25">
      <c r="B960" s="186">
        <f t="shared" si="26"/>
        <v>950</v>
      </c>
      <c r="C960" s="183" t="str">
        <f t="array" ref="C960">IF(OR('C. Consumer Service Detail'!$D960="",'C. Consumer Service Detail'!$E960=""),"",INDEX('B. Consumer Budget'!$E$11:$E$2010,MATCH(1,IF('B. Consumer Budget'!$C$11:$C$2010='C. Consumer Service Detail'!$D960,IF('B. Consumer Budget'!$D$11:$D$2010='C. Consumer Service Detail'!$E960,1)),0)))</f>
        <v/>
      </c>
      <c r="D960" s="171"/>
      <c r="E960" s="79"/>
      <c r="F960" s="100"/>
      <c r="G960" s="198"/>
      <c r="H960" s="175" t="str">
        <f>IF('C. Consumer Service Detail'!$F960="","",IF('C. Consumer Service Detail'!$F960="",VLOOKUP('C. Consumer Service Detail'!$F960,'Table of Current Services'!$B$7:$F$36,'Table of Current Services'!$E$5,FALSE),VLOOKUP('C. Consumer Service Detail'!$F960,'Table of Current Services'!$B$7:$F$36,'Table of Current Services'!$D$5,FALSE)))</f>
        <v/>
      </c>
      <c r="I960" s="160"/>
      <c r="J960" s="146" t="str">
        <f t="shared" si="25"/>
        <v/>
      </c>
      <c r="K960" s="138" t="str">
        <f>IF('C. Consumer Service Detail'!$F960="","",IF('C. Consumer Service Detail'!$F960="",VLOOKUP('C. Consumer Service Detail'!$F960,'Table of Current Services'!$B$7:$F$36,'Table of Current Services'!$E$5,FALSE),VLOOKUP('C. Consumer Service Detail'!$F960,'Table of Current Services'!$B$7:$F$36,'Table of Current Services'!$E$5,FALSE)))</f>
        <v/>
      </c>
      <c r="L960" s="130" t="str">
        <f>IF('C. Consumer Service Detail'!$F960="","",IF(VLOOKUP('C. Consumer Service Detail'!$F960,'Table of Current Services'!$B$7:$F$36,'Table of Current Services'!$F$5,)="cost","Yes","No"))</f>
        <v/>
      </c>
      <c r="M960" s="130" t="str">
        <f>IFERROR(IF('C. Consumer Service Detail'!$K960="No Match","No",VLOOKUP('C. Consumer Service Detail'!$C960,'B. Consumer Budget'!$E$11:$F$2010,2,FALSE)),"")</f>
        <v/>
      </c>
      <c r="P960" s="77"/>
      <c r="Q960" s="77"/>
    </row>
    <row r="961" spans="2:17" x14ac:dyDescent="0.25">
      <c r="B961" s="186">
        <f t="shared" si="26"/>
        <v>951</v>
      </c>
      <c r="C961" s="183" t="str">
        <f t="array" ref="C961">IF(OR('C. Consumer Service Detail'!$D961="",'C. Consumer Service Detail'!$E961=""),"",INDEX('B. Consumer Budget'!$E$11:$E$2010,MATCH(1,IF('B. Consumer Budget'!$C$11:$C$2010='C. Consumer Service Detail'!$D961,IF('B. Consumer Budget'!$D$11:$D$2010='C. Consumer Service Detail'!$E961,1)),0)))</f>
        <v/>
      </c>
      <c r="D961" s="170"/>
      <c r="E961" s="81"/>
      <c r="F961" s="101"/>
      <c r="G961" s="199"/>
      <c r="H961" s="176" t="str">
        <f>IF('C. Consumer Service Detail'!$F961="","",IF('C. Consumer Service Detail'!$F961="",VLOOKUP('C. Consumer Service Detail'!$F961,'Table of Current Services'!$B$7:$F$36,'Table of Current Services'!$E$5,FALSE),VLOOKUP('C. Consumer Service Detail'!$F961,'Table of Current Services'!$B$7:$F$36,'Table of Current Services'!$D$5,FALSE)))</f>
        <v/>
      </c>
      <c r="I961" s="159"/>
      <c r="J961" s="146" t="str">
        <f t="shared" si="25"/>
        <v/>
      </c>
      <c r="K961" s="138" t="str">
        <f>IF('C. Consumer Service Detail'!$F961="","",IF('C. Consumer Service Detail'!$F961="",VLOOKUP('C. Consumer Service Detail'!$F961,'Table of Current Services'!$B$7:$F$36,'Table of Current Services'!$E$5,FALSE),VLOOKUP('C. Consumer Service Detail'!$F961,'Table of Current Services'!$B$7:$F$36,'Table of Current Services'!$E$5,FALSE)))</f>
        <v/>
      </c>
      <c r="L961" s="130" t="str">
        <f>IF('C. Consumer Service Detail'!$F961="","",IF(VLOOKUP('C. Consumer Service Detail'!$F961,'Table of Current Services'!$B$7:$F$36,'Table of Current Services'!$F$5,)="cost","Yes","No"))</f>
        <v/>
      </c>
      <c r="M961" s="130" t="str">
        <f>IFERROR(IF('C. Consumer Service Detail'!$K961="No Match","No",VLOOKUP('C. Consumer Service Detail'!$C961,'B. Consumer Budget'!$E$11:$F$2010,2,FALSE)),"")</f>
        <v/>
      </c>
      <c r="P961" s="77"/>
      <c r="Q961" s="77"/>
    </row>
    <row r="962" spans="2:17" x14ac:dyDescent="0.25">
      <c r="B962" s="186">
        <f t="shared" si="26"/>
        <v>952</v>
      </c>
      <c r="C962" s="183" t="str">
        <f t="array" ref="C962">IF(OR('C. Consumer Service Detail'!$D962="",'C. Consumer Service Detail'!$E962=""),"",INDEX('B. Consumer Budget'!$E$11:$E$2010,MATCH(1,IF('B. Consumer Budget'!$C$11:$C$2010='C. Consumer Service Detail'!$D962,IF('B. Consumer Budget'!$D$11:$D$2010='C. Consumer Service Detail'!$E962,1)),0)))</f>
        <v/>
      </c>
      <c r="D962" s="171"/>
      <c r="E962" s="79"/>
      <c r="F962" s="100"/>
      <c r="G962" s="198"/>
      <c r="H962" s="175" t="str">
        <f>IF('C. Consumer Service Detail'!$F962="","",IF('C. Consumer Service Detail'!$F962="",VLOOKUP('C. Consumer Service Detail'!$F962,'Table of Current Services'!$B$7:$F$36,'Table of Current Services'!$E$5,FALSE),VLOOKUP('C. Consumer Service Detail'!$F962,'Table of Current Services'!$B$7:$F$36,'Table of Current Services'!$D$5,FALSE)))</f>
        <v/>
      </c>
      <c r="I962" s="160"/>
      <c r="J962" s="146" t="str">
        <f t="shared" si="25"/>
        <v/>
      </c>
      <c r="K962" s="138" t="str">
        <f>IF('C. Consumer Service Detail'!$F962="","",IF('C. Consumer Service Detail'!$F962="",VLOOKUP('C. Consumer Service Detail'!$F962,'Table of Current Services'!$B$7:$F$36,'Table of Current Services'!$E$5,FALSE),VLOOKUP('C. Consumer Service Detail'!$F962,'Table of Current Services'!$B$7:$F$36,'Table of Current Services'!$E$5,FALSE)))</f>
        <v/>
      </c>
      <c r="L962" s="130" t="str">
        <f>IF('C. Consumer Service Detail'!$F962="","",IF(VLOOKUP('C. Consumer Service Detail'!$F962,'Table of Current Services'!$B$7:$F$36,'Table of Current Services'!$F$5,)="cost","Yes","No"))</f>
        <v/>
      </c>
      <c r="M962" s="130" t="str">
        <f>IFERROR(IF('C. Consumer Service Detail'!$K962="No Match","No",VLOOKUP('C. Consumer Service Detail'!$C962,'B. Consumer Budget'!$E$11:$F$2010,2,FALSE)),"")</f>
        <v/>
      </c>
      <c r="P962" s="77"/>
      <c r="Q962" s="77"/>
    </row>
    <row r="963" spans="2:17" x14ac:dyDescent="0.25">
      <c r="B963" s="186">
        <f t="shared" si="26"/>
        <v>953</v>
      </c>
      <c r="C963" s="183" t="str">
        <f t="array" ref="C963">IF(OR('C. Consumer Service Detail'!$D963="",'C. Consumer Service Detail'!$E963=""),"",INDEX('B. Consumer Budget'!$E$11:$E$2010,MATCH(1,IF('B. Consumer Budget'!$C$11:$C$2010='C. Consumer Service Detail'!$D963,IF('B. Consumer Budget'!$D$11:$D$2010='C. Consumer Service Detail'!$E963,1)),0)))</f>
        <v/>
      </c>
      <c r="D963" s="170"/>
      <c r="E963" s="81"/>
      <c r="F963" s="101"/>
      <c r="G963" s="199"/>
      <c r="H963" s="176" t="str">
        <f>IF('C. Consumer Service Detail'!$F963="","",IF('C. Consumer Service Detail'!$F963="",VLOOKUP('C. Consumer Service Detail'!$F963,'Table of Current Services'!$B$7:$F$36,'Table of Current Services'!$E$5,FALSE),VLOOKUP('C. Consumer Service Detail'!$F963,'Table of Current Services'!$B$7:$F$36,'Table of Current Services'!$D$5,FALSE)))</f>
        <v/>
      </c>
      <c r="I963" s="159"/>
      <c r="J963" s="146" t="str">
        <f t="shared" si="25"/>
        <v/>
      </c>
      <c r="K963" s="138" t="str">
        <f>IF('C. Consumer Service Detail'!$F963="","",IF('C. Consumer Service Detail'!$F963="",VLOOKUP('C. Consumer Service Detail'!$F963,'Table of Current Services'!$B$7:$F$36,'Table of Current Services'!$E$5,FALSE),VLOOKUP('C. Consumer Service Detail'!$F963,'Table of Current Services'!$B$7:$F$36,'Table of Current Services'!$E$5,FALSE)))</f>
        <v/>
      </c>
      <c r="L963" s="130" t="str">
        <f>IF('C. Consumer Service Detail'!$F963="","",IF(VLOOKUP('C. Consumer Service Detail'!$F963,'Table of Current Services'!$B$7:$F$36,'Table of Current Services'!$F$5,)="cost","Yes","No"))</f>
        <v/>
      </c>
      <c r="M963" s="130" t="str">
        <f>IFERROR(IF('C. Consumer Service Detail'!$K963="No Match","No",VLOOKUP('C. Consumer Service Detail'!$C963,'B. Consumer Budget'!$E$11:$F$2010,2,FALSE)),"")</f>
        <v/>
      </c>
      <c r="P963" s="77"/>
      <c r="Q963" s="77"/>
    </row>
    <row r="964" spans="2:17" x14ac:dyDescent="0.25">
      <c r="B964" s="186">
        <f t="shared" si="26"/>
        <v>954</v>
      </c>
      <c r="C964" s="183" t="str">
        <f t="array" ref="C964">IF(OR('C. Consumer Service Detail'!$D964="",'C. Consumer Service Detail'!$E964=""),"",INDEX('B. Consumer Budget'!$E$11:$E$2010,MATCH(1,IF('B. Consumer Budget'!$C$11:$C$2010='C. Consumer Service Detail'!$D964,IF('B. Consumer Budget'!$D$11:$D$2010='C. Consumer Service Detail'!$E964,1)),0)))</f>
        <v/>
      </c>
      <c r="D964" s="171"/>
      <c r="E964" s="79"/>
      <c r="F964" s="100"/>
      <c r="G964" s="198"/>
      <c r="H964" s="175" t="str">
        <f>IF('C. Consumer Service Detail'!$F964="","",IF('C. Consumer Service Detail'!$F964="",VLOOKUP('C. Consumer Service Detail'!$F964,'Table of Current Services'!$B$7:$F$36,'Table of Current Services'!$E$5,FALSE),VLOOKUP('C. Consumer Service Detail'!$F964,'Table of Current Services'!$B$7:$F$36,'Table of Current Services'!$D$5,FALSE)))</f>
        <v/>
      </c>
      <c r="I964" s="160"/>
      <c r="J964" s="146" t="str">
        <f t="shared" si="25"/>
        <v/>
      </c>
      <c r="K964" s="138" t="str">
        <f>IF('C. Consumer Service Detail'!$F964="","",IF('C. Consumer Service Detail'!$F964="",VLOOKUP('C. Consumer Service Detail'!$F964,'Table of Current Services'!$B$7:$F$36,'Table of Current Services'!$E$5,FALSE),VLOOKUP('C. Consumer Service Detail'!$F964,'Table of Current Services'!$B$7:$F$36,'Table of Current Services'!$E$5,FALSE)))</f>
        <v/>
      </c>
      <c r="L964" s="130" t="str">
        <f>IF('C. Consumer Service Detail'!$F964="","",IF(VLOOKUP('C. Consumer Service Detail'!$F964,'Table of Current Services'!$B$7:$F$36,'Table of Current Services'!$F$5,)="cost","Yes","No"))</f>
        <v/>
      </c>
      <c r="M964" s="130" t="str">
        <f>IFERROR(IF('C. Consumer Service Detail'!$K964="No Match","No",VLOOKUP('C. Consumer Service Detail'!$C964,'B. Consumer Budget'!$E$11:$F$2010,2,FALSE)),"")</f>
        <v/>
      </c>
      <c r="P964" s="77"/>
      <c r="Q964" s="77"/>
    </row>
    <row r="965" spans="2:17" x14ac:dyDescent="0.25">
      <c r="B965" s="186">
        <f t="shared" si="26"/>
        <v>955</v>
      </c>
      <c r="C965" s="183" t="str">
        <f t="array" ref="C965">IF(OR('C. Consumer Service Detail'!$D965="",'C. Consumer Service Detail'!$E965=""),"",INDEX('B. Consumer Budget'!$E$11:$E$2010,MATCH(1,IF('B. Consumer Budget'!$C$11:$C$2010='C. Consumer Service Detail'!$D965,IF('B. Consumer Budget'!$D$11:$D$2010='C. Consumer Service Detail'!$E965,1)),0)))</f>
        <v/>
      </c>
      <c r="D965" s="170"/>
      <c r="E965" s="81"/>
      <c r="F965" s="101"/>
      <c r="G965" s="199"/>
      <c r="H965" s="176" t="str">
        <f>IF('C. Consumer Service Detail'!$F965="","",IF('C. Consumer Service Detail'!$F965="",VLOOKUP('C. Consumer Service Detail'!$F965,'Table of Current Services'!$B$7:$F$36,'Table of Current Services'!$E$5,FALSE),VLOOKUP('C. Consumer Service Detail'!$F965,'Table of Current Services'!$B$7:$F$36,'Table of Current Services'!$D$5,FALSE)))</f>
        <v/>
      </c>
      <c r="I965" s="159"/>
      <c r="J965" s="146" t="str">
        <f t="shared" si="25"/>
        <v/>
      </c>
      <c r="K965" s="138" t="str">
        <f>IF('C. Consumer Service Detail'!$F965="","",IF('C. Consumer Service Detail'!$F965="",VLOOKUP('C. Consumer Service Detail'!$F965,'Table of Current Services'!$B$7:$F$36,'Table of Current Services'!$E$5,FALSE),VLOOKUP('C. Consumer Service Detail'!$F965,'Table of Current Services'!$B$7:$F$36,'Table of Current Services'!$E$5,FALSE)))</f>
        <v/>
      </c>
      <c r="L965" s="130" t="str">
        <f>IF('C. Consumer Service Detail'!$F965="","",IF(VLOOKUP('C. Consumer Service Detail'!$F965,'Table of Current Services'!$B$7:$F$36,'Table of Current Services'!$F$5,)="cost","Yes","No"))</f>
        <v/>
      </c>
      <c r="M965" s="130" t="str">
        <f>IFERROR(IF('C. Consumer Service Detail'!$K965="No Match","No",VLOOKUP('C. Consumer Service Detail'!$C965,'B. Consumer Budget'!$E$11:$F$2010,2,FALSE)),"")</f>
        <v/>
      </c>
      <c r="P965" s="77"/>
      <c r="Q965" s="77"/>
    </row>
    <row r="966" spans="2:17" x14ac:dyDescent="0.25">
      <c r="B966" s="186">
        <f t="shared" si="26"/>
        <v>956</v>
      </c>
      <c r="C966" s="183" t="str">
        <f t="array" ref="C966">IF(OR('C. Consumer Service Detail'!$D966="",'C. Consumer Service Detail'!$E966=""),"",INDEX('B. Consumer Budget'!$E$11:$E$2010,MATCH(1,IF('B. Consumer Budget'!$C$11:$C$2010='C. Consumer Service Detail'!$D966,IF('B. Consumer Budget'!$D$11:$D$2010='C. Consumer Service Detail'!$E966,1)),0)))</f>
        <v/>
      </c>
      <c r="D966" s="171"/>
      <c r="E966" s="79"/>
      <c r="F966" s="100"/>
      <c r="G966" s="198"/>
      <c r="H966" s="175" t="str">
        <f>IF('C. Consumer Service Detail'!$F966="","",IF('C. Consumer Service Detail'!$F966="",VLOOKUP('C. Consumer Service Detail'!$F966,'Table of Current Services'!$B$7:$F$36,'Table of Current Services'!$E$5,FALSE),VLOOKUP('C. Consumer Service Detail'!$F966,'Table of Current Services'!$B$7:$F$36,'Table of Current Services'!$D$5,FALSE)))</f>
        <v/>
      </c>
      <c r="I966" s="160"/>
      <c r="J966" s="146" t="str">
        <f t="shared" si="25"/>
        <v/>
      </c>
      <c r="K966" s="138" t="str">
        <f>IF('C. Consumer Service Detail'!$F966="","",IF('C. Consumer Service Detail'!$F966="",VLOOKUP('C. Consumer Service Detail'!$F966,'Table of Current Services'!$B$7:$F$36,'Table of Current Services'!$E$5,FALSE),VLOOKUP('C. Consumer Service Detail'!$F966,'Table of Current Services'!$B$7:$F$36,'Table of Current Services'!$E$5,FALSE)))</f>
        <v/>
      </c>
      <c r="L966" s="130" t="str">
        <f>IF('C. Consumer Service Detail'!$F966="","",IF(VLOOKUP('C. Consumer Service Detail'!$F966,'Table of Current Services'!$B$7:$F$36,'Table of Current Services'!$F$5,)="cost","Yes","No"))</f>
        <v/>
      </c>
      <c r="M966" s="130" t="str">
        <f>IFERROR(IF('C. Consumer Service Detail'!$K966="No Match","No",VLOOKUP('C. Consumer Service Detail'!$C966,'B. Consumer Budget'!$E$11:$F$2010,2,FALSE)),"")</f>
        <v/>
      </c>
      <c r="P966" s="77"/>
      <c r="Q966" s="77"/>
    </row>
    <row r="967" spans="2:17" x14ac:dyDescent="0.25">
      <c r="B967" s="186">
        <f t="shared" si="26"/>
        <v>957</v>
      </c>
      <c r="C967" s="183" t="str">
        <f t="array" ref="C967">IF(OR('C. Consumer Service Detail'!$D967="",'C. Consumer Service Detail'!$E967=""),"",INDEX('B. Consumer Budget'!$E$11:$E$2010,MATCH(1,IF('B. Consumer Budget'!$C$11:$C$2010='C. Consumer Service Detail'!$D967,IF('B. Consumer Budget'!$D$11:$D$2010='C. Consumer Service Detail'!$E967,1)),0)))</f>
        <v/>
      </c>
      <c r="D967" s="170"/>
      <c r="E967" s="81"/>
      <c r="F967" s="101"/>
      <c r="G967" s="199"/>
      <c r="H967" s="176" t="str">
        <f>IF('C. Consumer Service Detail'!$F967="","",IF('C. Consumer Service Detail'!$F967="",VLOOKUP('C. Consumer Service Detail'!$F967,'Table of Current Services'!$B$7:$F$36,'Table of Current Services'!$E$5,FALSE),VLOOKUP('C. Consumer Service Detail'!$F967,'Table of Current Services'!$B$7:$F$36,'Table of Current Services'!$D$5,FALSE)))</f>
        <v/>
      </c>
      <c r="I967" s="159"/>
      <c r="J967" s="146" t="str">
        <f t="shared" si="25"/>
        <v/>
      </c>
      <c r="K967" s="138" t="str">
        <f>IF('C. Consumer Service Detail'!$F967="","",IF('C. Consumer Service Detail'!$F967="",VLOOKUP('C. Consumer Service Detail'!$F967,'Table of Current Services'!$B$7:$F$36,'Table of Current Services'!$E$5,FALSE),VLOOKUP('C. Consumer Service Detail'!$F967,'Table of Current Services'!$B$7:$F$36,'Table of Current Services'!$E$5,FALSE)))</f>
        <v/>
      </c>
      <c r="L967" s="130" t="str">
        <f>IF('C. Consumer Service Detail'!$F967="","",IF(VLOOKUP('C. Consumer Service Detail'!$F967,'Table of Current Services'!$B$7:$F$36,'Table of Current Services'!$F$5,)="cost","Yes","No"))</f>
        <v/>
      </c>
      <c r="M967" s="130" t="str">
        <f>IFERROR(IF('C. Consumer Service Detail'!$K967="No Match","No",VLOOKUP('C. Consumer Service Detail'!$C967,'B. Consumer Budget'!$E$11:$F$2010,2,FALSE)),"")</f>
        <v/>
      </c>
      <c r="P967" s="77"/>
      <c r="Q967" s="77"/>
    </row>
    <row r="968" spans="2:17" x14ac:dyDescent="0.25">
      <c r="B968" s="186">
        <f t="shared" si="26"/>
        <v>958</v>
      </c>
      <c r="C968" s="183" t="str">
        <f t="array" ref="C968">IF(OR('C. Consumer Service Detail'!$D968="",'C. Consumer Service Detail'!$E968=""),"",INDEX('B. Consumer Budget'!$E$11:$E$2010,MATCH(1,IF('B. Consumer Budget'!$C$11:$C$2010='C. Consumer Service Detail'!$D968,IF('B. Consumer Budget'!$D$11:$D$2010='C. Consumer Service Detail'!$E968,1)),0)))</f>
        <v/>
      </c>
      <c r="D968" s="171"/>
      <c r="E968" s="79"/>
      <c r="F968" s="100"/>
      <c r="G968" s="198"/>
      <c r="H968" s="175" t="str">
        <f>IF('C. Consumer Service Detail'!$F968="","",IF('C. Consumer Service Detail'!$F968="",VLOOKUP('C. Consumer Service Detail'!$F968,'Table of Current Services'!$B$7:$F$36,'Table of Current Services'!$E$5,FALSE),VLOOKUP('C. Consumer Service Detail'!$F968,'Table of Current Services'!$B$7:$F$36,'Table of Current Services'!$D$5,FALSE)))</f>
        <v/>
      </c>
      <c r="I968" s="160"/>
      <c r="J968" s="146" t="str">
        <f t="shared" si="25"/>
        <v/>
      </c>
      <c r="K968" s="138" t="str">
        <f>IF('C. Consumer Service Detail'!$F968="","",IF('C. Consumer Service Detail'!$F968="",VLOOKUP('C. Consumer Service Detail'!$F968,'Table of Current Services'!$B$7:$F$36,'Table of Current Services'!$E$5,FALSE),VLOOKUP('C. Consumer Service Detail'!$F968,'Table of Current Services'!$B$7:$F$36,'Table of Current Services'!$E$5,FALSE)))</f>
        <v/>
      </c>
      <c r="L968" s="130" t="str">
        <f>IF('C. Consumer Service Detail'!$F968="","",IF(VLOOKUP('C. Consumer Service Detail'!$F968,'Table of Current Services'!$B$7:$F$36,'Table of Current Services'!$F$5,)="cost","Yes","No"))</f>
        <v/>
      </c>
      <c r="M968" s="130" t="str">
        <f>IFERROR(IF('C. Consumer Service Detail'!$K968="No Match","No",VLOOKUP('C. Consumer Service Detail'!$C968,'B. Consumer Budget'!$E$11:$F$2010,2,FALSE)),"")</f>
        <v/>
      </c>
      <c r="P968" s="77"/>
      <c r="Q968" s="77"/>
    </row>
    <row r="969" spans="2:17" x14ac:dyDescent="0.25">
      <c r="B969" s="186">
        <f t="shared" si="26"/>
        <v>959</v>
      </c>
      <c r="C969" s="183" t="str">
        <f t="array" ref="C969">IF(OR('C. Consumer Service Detail'!$D969="",'C. Consumer Service Detail'!$E969=""),"",INDEX('B. Consumer Budget'!$E$11:$E$2010,MATCH(1,IF('B. Consumer Budget'!$C$11:$C$2010='C. Consumer Service Detail'!$D969,IF('B. Consumer Budget'!$D$11:$D$2010='C. Consumer Service Detail'!$E969,1)),0)))</f>
        <v/>
      </c>
      <c r="D969" s="170"/>
      <c r="E969" s="81"/>
      <c r="F969" s="101"/>
      <c r="G969" s="199"/>
      <c r="H969" s="176" t="str">
        <f>IF('C. Consumer Service Detail'!$F969="","",IF('C. Consumer Service Detail'!$F969="",VLOOKUP('C. Consumer Service Detail'!$F969,'Table of Current Services'!$B$7:$F$36,'Table of Current Services'!$E$5,FALSE),VLOOKUP('C. Consumer Service Detail'!$F969,'Table of Current Services'!$B$7:$F$36,'Table of Current Services'!$D$5,FALSE)))</f>
        <v/>
      </c>
      <c r="I969" s="159"/>
      <c r="J969" s="146" t="str">
        <f t="shared" si="25"/>
        <v/>
      </c>
      <c r="K969" s="138" t="str">
        <f>IF('C. Consumer Service Detail'!$F969="","",IF('C. Consumer Service Detail'!$F969="",VLOOKUP('C. Consumer Service Detail'!$F969,'Table of Current Services'!$B$7:$F$36,'Table of Current Services'!$E$5,FALSE),VLOOKUP('C. Consumer Service Detail'!$F969,'Table of Current Services'!$B$7:$F$36,'Table of Current Services'!$E$5,FALSE)))</f>
        <v/>
      </c>
      <c r="L969" s="130" t="str">
        <f>IF('C. Consumer Service Detail'!$F969="","",IF(VLOOKUP('C. Consumer Service Detail'!$F969,'Table of Current Services'!$B$7:$F$36,'Table of Current Services'!$F$5,)="cost","Yes","No"))</f>
        <v/>
      </c>
      <c r="M969" s="130" t="str">
        <f>IFERROR(IF('C. Consumer Service Detail'!$K969="No Match","No",VLOOKUP('C. Consumer Service Detail'!$C969,'B. Consumer Budget'!$E$11:$F$2010,2,FALSE)),"")</f>
        <v/>
      </c>
      <c r="P969" s="77"/>
      <c r="Q969" s="77"/>
    </row>
    <row r="970" spans="2:17" x14ac:dyDescent="0.25">
      <c r="B970" s="186">
        <f t="shared" si="26"/>
        <v>960</v>
      </c>
      <c r="C970" s="183" t="str">
        <f t="array" ref="C970">IF(OR('C. Consumer Service Detail'!$D970="",'C. Consumer Service Detail'!$E970=""),"",INDEX('B. Consumer Budget'!$E$11:$E$2010,MATCH(1,IF('B. Consumer Budget'!$C$11:$C$2010='C. Consumer Service Detail'!$D970,IF('B. Consumer Budget'!$D$11:$D$2010='C. Consumer Service Detail'!$E970,1)),0)))</f>
        <v/>
      </c>
      <c r="D970" s="171"/>
      <c r="E970" s="79"/>
      <c r="F970" s="100"/>
      <c r="G970" s="198"/>
      <c r="H970" s="175" t="str">
        <f>IF('C. Consumer Service Detail'!$F970="","",IF('C. Consumer Service Detail'!$F970="",VLOOKUP('C. Consumer Service Detail'!$F970,'Table of Current Services'!$B$7:$F$36,'Table of Current Services'!$E$5,FALSE),VLOOKUP('C. Consumer Service Detail'!$F970,'Table of Current Services'!$B$7:$F$36,'Table of Current Services'!$D$5,FALSE)))</f>
        <v/>
      </c>
      <c r="I970" s="160"/>
      <c r="J970" s="146" t="str">
        <f t="shared" si="25"/>
        <v/>
      </c>
      <c r="K970" s="138" t="str">
        <f>IF('C. Consumer Service Detail'!$F970="","",IF('C. Consumer Service Detail'!$F970="",VLOOKUP('C. Consumer Service Detail'!$F970,'Table of Current Services'!$B$7:$F$36,'Table of Current Services'!$E$5,FALSE),VLOOKUP('C. Consumer Service Detail'!$F970,'Table of Current Services'!$B$7:$F$36,'Table of Current Services'!$E$5,FALSE)))</f>
        <v/>
      </c>
      <c r="L970" s="130" t="str">
        <f>IF('C. Consumer Service Detail'!$F970="","",IF(VLOOKUP('C. Consumer Service Detail'!$F970,'Table of Current Services'!$B$7:$F$36,'Table of Current Services'!$F$5,)="cost","Yes","No"))</f>
        <v/>
      </c>
      <c r="M970" s="130" t="str">
        <f>IFERROR(IF('C. Consumer Service Detail'!$K970="No Match","No",VLOOKUP('C. Consumer Service Detail'!$C970,'B. Consumer Budget'!$E$11:$F$2010,2,FALSE)),"")</f>
        <v/>
      </c>
      <c r="P970" s="77"/>
      <c r="Q970" s="77"/>
    </row>
    <row r="971" spans="2:17" x14ac:dyDescent="0.25">
      <c r="B971" s="186">
        <f t="shared" si="26"/>
        <v>961</v>
      </c>
      <c r="C971" s="183" t="str">
        <f t="array" ref="C971">IF(OR('C. Consumer Service Detail'!$D971="",'C. Consumer Service Detail'!$E971=""),"",INDEX('B. Consumer Budget'!$E$11:$E$2010,MATCH(1,IF('B. Consumer Budget'!$C$11:$C$2010='C. Consumer Service Detail'!$D971,IF('B. Consumer Budget'!$D$11:$D$2010='C. Consumer Service Detail'!$E971,1)),0)))</f>
        <v/>
      </c>
      <c r="D971" s="170"/>
      <c r="E971" s="81"/>
      <c r="F971" s="101"/>
      <c r="G971" s="199"/>
      <c r="H971" s="176" t="str">
        <f>IF('C. Consumer Service Detail'!$F971="","",IF('C. Consumer Service Detail'!$F971="",VLOOKUP('C. Consumer Service Detail'!$F971,'Table of Current Services'!$B$7:$F$36,'Table of Current Services'!$E$5,FALSE),VLOOKUP('C. Consumer Service Detail'!$F971,'Table of Current Services'!$B$7:$F$36,'Table of Current Services'!$D$5,FALSE)))</f>
        <v/>
      </c>
      <c r="I971" s="159"/>
      <c r="J971" s="146" t="str">
        <f t="shared" ref="J971:J1034" si="27">IFERROR(IF($H971&gt;0,$H971*$I971,$I971),"")</f>
        <v/>
      </c>
      <c r="K971" s="138" t="str">
        <f>IF('C. Consumer Service Detail'!$F971="","",IF('C. Consumer Service Detail'!$F971="",VLOOKUP('C. Consumer Service Detail'!$F971,'Table of Current Services'!$B$7:$F$36,'Table of Current Services'!$E$5,FALSE),VLOOKUP('C. Consumer Service Detail'!$F971,'Table of Current Services'!$B$7:$F$36,'Table of Current Services'!$E$5,FALSE)))</f>
        <v/>
      </c>
      <c r="L971" s="130" t="str">
        <f>IF('C. Consumer Service Detail'!$F971="","",IF(VLOOKUP('C. Consumer Service Detail'!$F971,'Table of Current Services'!$B$7:$F$36,'Table of Current Services'!$F$5,)="cost","Yes","No"))</f>
        <v/>
      </c>
      <c r="M971" s="130" t="str">
        <f>IFERROR(IF('C. Consumer Service Detail'!$K971="No Match","No",VLOOKUP('C. Consumer Service Detail'!$C971,'B. Consumer Budget'!$E$11:$F$2010,2,FALSE)),"")</f>
        <v/>
      </c>
      <c r="P971" s="77"/>
      <c r="Q971" s="77"/>
    </row>
    <row r="972" spans="2:17" x14ac:dyDescent="0.25">
      <c r="B972" s="186">
        <f t="shared" ref="B972:B1035" si="28">B971+1</f>
        <v>962</v>
      </c>
      <c r="C972" s="183" t="str">
        <f t="array" ref="C972">IF(OR('C. Consumer Service Detail'!$D972="",'C. Consumer Service Detail'!$E972=""),"",INDEX('B. Consumer Budget'!$E$11:$E$2010,MATCH(1,IF('B. Consumer Budget'!$C$11:$C$2010='C. Consumer Service Detail'!$D972,IF('B. Consumer Budget'!$D$11:$D$2010='C. Consumer Service Detail'!$E972,1)),0)))</f>
        <v/>
      </c>
      <c r="D972" s="171"/>
      <c r="E972" s="79"/>
      <c r="F972" s="100"/>
      <c r="G972" s="198"/>
      <c r="H972" s="175" t="str">
        <f>IF('C. Consumer Service Detail'!$F972="","",IF('C. Consumer Service Detail'!$F972="",VLOOKUP('C. Consumer Service Detail'!$F972,'Table of Current Services'!$B$7:$F$36,'Table of Current Services'!$E$5,FALSE),VLOOKUP('C. Consumer Service Detail'!$F972,'Table of Current Services'!$B$7:$F$36,'Table of Current Services'!$D$5,FALSE)))</f>
        <v/>
      </c>
      <c r="I972" s="160"/>
      <c r="J972" s="146" t="str">
        <f t="shared" si="27"/>
        <v/>
      </c>
      <c r="K972" s="138" t="str">
        <f>IF('C. Consumer Service Detail'!$F972="","",IF('C. Consumer Service Detail'!$F972="",VLOOKUP('C. Consumer Service Detail'!$F972,'Table of Current Services'!$B$7:$F$36,'Table of Current Services'!$E$5,FALSE),VLOOKUP('C. Consumer Service Detail'!$F972,'Table of Current Services'!$B$7:$F$36,'Table of Current Services'!$E$5,FALSE)))</f>
        <v/>
      </c>
      <c r="L972" s="130" t="str">
        <f>IF('C. Consumer Service Detail'!$F972="","",IF(VLOOKUP('C. Consumer Service Detail'!$F972,'Table of Current Services'!$B$7:$F$36,'Table of Current Services'!$F$5,)="cost","Yes","No"))</f>
        <v/>
      </c>
      <c r="M972" s="130" t="str">
        <f>IFERROR(IF('C. Consumer Service Detail'!$K972="No Match","No",VLOOKUP('C. Consumer Service Detail'!$C972,'B. Consumer Budget'!$E$11:$F$2010,2,FALSE)),"")</f>
        <v/>
      </c>
      <c r="P972" s="77"/>
      <c r="Q972" s="77"/>
    </row>
    <row r="973" spans="2:17" x14ac:dyDescent="0.25">
      <c r="B973" s="186">
        <f t="shared" si="28"/>
        <v>963</v>
      </c>
      <c r="C973" s="183" t="str">
        <f t="array" ref="C973">IF(OR('C. Consumer Service Detail'!$D973="",'C. Consumer Service Detail'!$E973=""),"",INDEX('B. Consumer Budget'!$E$11:$E$2010,MATCH(1,IF('B. Consumer Budget'!$C$11:$C$2010='C. Consumer Service Detail'!$D973,IF('B. Consumer Budget'!$D$11:$D$2010='C. Consumer Service Detail'!$E973,1)),0)))</f>
        <v/>
      </c>
      <c r="D973" s="170"/>
      <c r="E973" s="81"/>
      <c r="F973" s="101"/>
      <c r="G973" s="199"/>
      <c r="H973" s="176" t="str">
        <f>IF('C. Consumer Service Detail'!$F973="","",IF('C. Consumer Service Detail'!$F973="",VLOOKUP('C. Consumer Service Detail'!$F973,'Table of Current Services'!$B$7:$F$36,'Table of Current Services'!$E$5,FALSE),VLOOKUP('C. Consumer Service Detail'!$F973,'Table of Current Services'!$B$7:$F$36,'Table of Current Services'!$D$5,FALSE)))</f>
        <v/>
      </c>
      <c r="I973" s="159"/>
      <c r="J973" s="146" t="str">
        <f t="shared" si="27"/>
        <v/>
      </c>
      <c r="K973" s="138" t="str">
        <f>IF('C. Consumer Service Detail'!$F973="","",IF('C. Consumer Service Detail'!$F973="",VLOOKUP('C. Consumer Service Detail'!$F973,'Table of Current Services'!$B$7:$F$36,'Table of Current Services'!$E$5,FALSE),VLOOKUP('C. Consumer Service Detail'!$F973,'Table of Current Services'!$B$7:$F$36,'Table of Current Services'!$E$5,FALSE)))</f>
        <v/>
      </c>
      <c r="L973" s="130" t="str">
        <f>IF('C. Consumer Service Detail'!$F973="","",IF(VLOOKUP('C. Consumer Service Detail'!$F973,'Table of Current Services'!$B$7:$F$36,'Table of Current Services'!$F$5,)="cost","Yes","No"))</f>
        <v/>
      </c>
      <c r="M973" s="130" t="str">
        <f>IFERROR(IF('C. Consumer Service Detail'!$K973="No Match","No",VLOOKUP('C. Consumer Service Detail'!$C973,'B. Consumer Budget'!$E$11:$F$2010,2,FALSE)),"")</f>
        <v/>
      </c>
      <c r="P973" s="77"/>
      <c r="Q973" s="77"/>
    </row>
    <row r="974" spans="2:17" x14ac:dyDescent="0.25">
      <c r="B974" s="186">
        <f t="shared" si="28"/>
        <v>964</v>
      </c>
      <c r="C974" s="183" t="str">
        <f t="array" ref="C974">IF(OR('C. Consumer Service Detail'!$D974="",'C. Consumer Service Detail'!$E974=""),"",INDEX('B. Consumer Budget'!$E$11:$E$2010,MATCH(1,IF('B. Consumer Budget'!$C$11:$C$2010='C. Consumer Service Detail'!$D974,IF('B. Consumer Budget'!$D$11:$D$2010='C. Consumer Service Detail'!$E974,1)),0)))</f>
        <v/>
      </c>
      <c r="D974" s="171"/>
      <c r="E974" s="79"/>
      <c r="F974" s="100"/>
      <c r="G974" s="198"/>
      <c r="H974" s="175" t="str">
        <f>IF('C. Consumer Service Detail'!$F974="","",IF('C. Consumer Service Detail'!$F974="",VLOOKUP('C. Consumer Service Detail'!$F974,'Table of Current Services'!$B$7:$F$36,'Table of Current Services'!$E$5,FALSE),VLOOKUP('C. Consumer Service Detail'!$F974,'Table of Current Services'!$B$7:$F$36,'Table of Current Services'!$D$5,FALSE)))</f>
        <v/>
      </c>
      <c r="I974" s="160"/>
      <c r="J974" s="146" t="str">
        <f t="shared" si="27"/>
        <v/>
      </c>
      <c r="K974" s="138" t="str">
        <f>IF('C. Consumer Service Detail'!$F974="","",IF('C. Consumer Service Detail'!$F974="",VLOOKUP('C. Consumer Service Detail'!$F974,'Table of Current Services'!$B$7:$F$36,'Table of Current Services'!$E$5,FALSE),VLOOKUP('C. Consumer Service Detail'!$F974,'Table of Current Services'!$B$7:$F$36,'Table of Current Services'!$E$5,FALSE)))</f>
        <v/>
      </c>
      <c r="L974" s="130" t="str">
        <f>IF('C. Consumer Service Detail'!$F974="","",IF(VLOOKUP('C. Consumer Service Detail'!$F974,'Table of Current Services'!$B$7:$F$36,'Table of Current Services'!$F$5,)="cost","Yes","No"))</f>
        <v/>
      </c>
      <c r="M974" s="130" t="str">
        <f>IFERROR(IF('C. Consumer Service Detail'!$K974="No Match","No",VLOOKUP('C. Consumer Service Detail'!$C974,'B. Consumer Budget'!$E$11:$F$2010,2,FALSE)),"")</f>
        <v/>
      </c>
      <c r="P974" s="77"/>
      <c r="Q974" s="77"/>
    </row>
    <row r="975" spans="2:17" x14ac:dyDescent="0.25">
      <c r="B975" s="186">
        <f t="shared" si="28"/>
        <v>965</v>
      </c>
      <c r="C975" s="183" t="str">
        <f t="array" ref="C975">IF(OR('C. Consumer Service Detail'!$D975="",'C. Consumer Service Detail'!$E975=""),"",INDEX('B. Consumer Budget'!$E$11:$E$2010,MATCH(1,IF('B. Consumer Budget'!$C$11:$C$2010='C. Consumer Service Detail'!$D975,IF('B. Consumer Budget'!$D$11:$D$2010='C. Consumer Service Detail'!$E975,1)),0)))</f>
        <v/>
      </c>
      <c r="D975" s="170"/>
      <c r="E975" s="81"/>
      <c r="F975" s="101"/>
      <c r="G975" s="199"/>
      <c r="H975" s="176" t="str">
        <f>IF('C. Consumer Service Detail'!$F975="","",IF('C. Consumer Service Detail'!$F975="",VLOOKUP('C. Consumer Service Detail'!$F975,'Table of Current Services'!$B$7:$F$36,'Table of Current Services'!$E$5,FALSE),VLOOKUP('C. Consumer Service Detail'!$F975,'Table of Current Services'!$B$7:$F$36,'Table of Current Services'!$D$5,FALSE)))</f>
        <v/>
      </c>
      <c r="I975" s="159"/>
      <c r="J975" s="146" t="str">
        <f t="shared" si="27"/>
        <v/>
      </c>
      <c r="K975" s="138" t="str">
        <f>IF('C. Consumer Service Detail'!$F975="","",IF('C. Consumer Service Detail'!$F975="",VLOOKUP('C. Consumer Service Detail'!$F975,'Table of Current Services'!$B$7:$F$36,'Table of Current Services'!$E$5,FALSE),VLOOKUP('C. Consumer Service Detail'!$F975,'Table of Current Services'!$B$7:$F$36,'Table of Current Services'!$E$5,FALSE)))</f>
        <v/>
      </c>
      <c r="L975" s="130" t="str">
        <f>IF('C. Consumer Service Detail'!$F975="","",IF(VLOOKUP('C. Consumer Service Detail'!$F975,'Table of Current Services'!$B$7:$F$36,'Table of Current Services'!$F$5,)="cost","Yes","No"))</f>
        <v/>
      </c>
      <c r="M975" s="130" t="str">
        <f>IFERROR(IF('C. Consumer Service Detail'!$K975="No Match","No",VLOOKUP('C. Consumer Service Detail'!$C975,'B. Consumer Budget'!$E$11:$F$2010,2,FALSE)),"")</f>
        <v/>
      </c>
      <c r="P975" s="77"/>
      <c r="Q975" s="77"/>
    </row>
    <row r="976" spans="2:17" x14ac:dyDescent="0.25">
      <c r="B976" s="186">
        <f t="shared" si="28"/>
        <v>966</v>
      </c>
      <c r="C976" s="183" t="str">
        <f t="array" ref="C976">IF(OR('C. Consumer Service Detail'!$D976="",'C. Consumer Service Detail'!$E976=""),"",INDEX('B. Consumer Budget'!$E$11:$E$2010,MATCH(1,IF('B. Consumer Budget'!$C$11:$C$2010='C. Consumer Service Detail'!$D976,IF('B. Consumer Budget'!$D$11:$D$2010='C. Consumer Service Detail'!$E976,1)),0)))</f>
        <v/>
      </c>
      <c r="D976" s="171"/>
      <c r="E976" s="79"/>
      <c r="F976" s="100"/>
      <c r="G976" s="198"/>
      <c r="H976" s="175" t="str">
        <f>IF('C. Consumer Service Detail'!$F976="","",IF('C. Consumer Service Detail'!$F976="",VLOOKUP('C. Consumer Service Detail'!$F976,'Table of Current Services'!$B$7:$F$36,'Table of Current Services'!$E$5,FALSE),VLOOKUP('C. Consumer Service Detail'!$F976,'Table of Current Services'!$B$7:$F$36,'Table of Current Services'!$D$5,FALSE)))</f>
        <v/>
      </c>
      <c r="I976" s="160"/>
      <c r="J976" s="146" t="str">
        <f t="shared" si="27"/>
        <v/>
      </c>
      <c r="K976" s="138" t="str">
        <f>IF('C. Consumer Service Detail'!$F976="","",IF('C. Consumer Service Detail'!$F976="",VLOOKUP('C. Consumer Service Detail'!$F976,'Table of Current Services'!$B$7:$F$36,'Table of Current Services'!$E$5,FALSE),VLOOKUP('C. Consumer Service Detail'!$F976,'Table of Current Services'!$B$7:$F$36,'Table of Current Services'!$E$5,FALSE)))</f>
        <v/>
      </c>
      <c r="L976" s="130" t="str">
        <f>IF('C. Consumer Service Detail'!$F976="","",IF(VLOOKUP('C. Consumer Service Detail'!$F976,'Table of Current Services'!$B$7:$F$36,'Table of Current Services'!$F$5,)="cost","Yes","No"))</f>
        <v/>
      </c>
      <c r="M976" s="130" t="str">
        <f>IFERROR(IF('C. Consumer Service Detail'!$K976="No Match","No",VLOOKUP('C. Consumer Service Detail'!$C976,'B. Consumer Budget'!$E$11:$F$2010,2,FALSE)),"")</f>
        <v/>
      </c>
      <c r="P976" s="77"/>
      <c r="Q976" s="77"/>
    </row>
    <row r="977" spans="2:17" x14ac:dyDescent="0.25">
      <c r="B977" s="186">
        <f t="shared" si="28"/>
        <v>967</v>
      </c>
      <c r="C977" s="183" t="str">
        <f t="array" ref="C977">IF(OR('C. Consumer Service Detail'!$D977="",'C. Consumer Service Detail'!$E977=""),"",INDEX('B. Consumer Budget'!$E$11:$E$2010,MATCH(1,IF('B. Consumer Budget'!$C$11:$C$2010='C. Consumer Service Detail'!$D977,IF('B. Consumer Budget'!$D$11:$D$2010='C. Consumer Service Detail'!$E977,1)),0)))</f>
        <v/>
      </c>
      <c r="D977" s="170"/>
      <c r="E977" s="81"/>
      <c r="F977" s="101"/>
      <c r="G977" s="199"/>
      <c r="H977" s="176" t="str">
        <f>IF('C. Consumer Service Detail'!$F977="","",IF('C. Consumer Service Detail'!$F977="",VLOOKUP('C. Consumer Service Detail'!$F977,'Table of Current Services'!$B$7:$F$36,'Table of Current Services'!$E$5,FALSE),VLOOKUP('C. Consumer Service Detail'!$F977,'Table of Current Services'!$B$7:$F$36,'Table of Current Services'!$D$5,FALSE)))</f>
        <v/>
      </c>
      <c r="I977" s="159"/>
      <c r="J977" s="146" t="str">
        <f t="shared" si="27"/>
        <v/>
      </c>
      <c r="K977" s="138" t="str">
        <f>IF('C. Consumer Service Detail'!$F977="","",IF('C. Consumer Service Detail'!$F977="",VLOOKUP('C. Consumer Service Detail'!$F977,'Table of Current Services'!$B$7:$F$36,'Table of Current Services'!$E$5,FALSE),VLOOKUP('C. Consumer Service Detail'!$F977,'Table of Current Services'!$B$7:$F$36,'Table of Current Services'!$E$5,FALSE)))</f>
        <v/>
      </c>
      <c r="L977" s="130" t="str">
        <f>IF('C. Consumer Service Detail'!$F977="","",IF(VLOOKUP('C. Consumer Service Detail'!$F977,'Table of Current Services'!$B$7:$F$36,'Table of Current Services'!$F$5,)="cost","Yes","No"))</f>
        <v/>
      </c>
      <c r="M977" s="130" t="str">
        <f>IFERROR(IF('C. Consumer Service Detail'!$K977="No Match","No",VLOOKUP('C. Consumer Service Detail'!$C977,'B. Consumer Budget'!$E$11:$F$2010,2,FALSE)),"")</f>
        <v/>
      </c>
      <c r="P977" s="77"/>
      <c r="Q977" s="77"/>
    </row>
    <row r="978" spans="2:17" x14ac:dyDescent="0.25">
      <c r="B978" s="186">
        <f t="shared" si="28"/>
        <v>968</v>
      </c>
      <c r="C978" s="183" t="str">
        <f t="array" ref="C978">IF(OR('C. Consumer Service Detail'!$D978="",'C. Consumer Service Detail'!$E978=""),"",INDEX('B. Consumer Budget'!$E$11:$E$2010,MATCH(1,IF('B. Consumer Budget'!$C$11:$C$2010='C. Consumer Service Detail'!$D978,IF('B. Consumer Budget'!$D$11:$D$2010='C. Consumer Service Detail'!$E978,1)),0)))</f>
        <v/>
      </c>
      <c r="D978" s="171"/>
      <c r="E978" s="79"/>
      <c r="F978" s="100"/>
      <c r="G978" s="198"/>
      <c r="H978" s="175" t="str">
        <f>IF('C. Consumer Service Detail'!$F978="","",IF('C. Consumer Service Detail'!$F978="",VLOOKUP('C. Consumer Service Detail'!$F978,'Table of Current Services'!$B$7:$F$36,'Table of Current Services'!$E$5,FALSE),VLOOKUP('C. Consumer Service Detail'!$F978,'Table of Current Services'!$B$7:$F$36,'Table of Current Services'!$D$5,FALSE)))</f>
        <v/>
      </c>
      <c r="I978" s="160"/>
      <c r="J978" s="146" t="str">
        <f t="shared" si="27"/>
        <v/>
      </c>
      <c r="K978" s="138" t="str">
        <f>IF('C. Consumer Service Detail'!$F978="","",IF('C. Consumer Service Detail'!$F978="",VLOOKUP('C. Consumer Service Detail'!$F978,'Table of Current Services'!$B$7:$F$36,'Table of Current Services'!$E$5,FALSE),VLOOKUP('C. Consumer Service Detail'!$F978,'Table of Current Services'!$B$7:$F$36,'Table of Current Services'!$E$5,FALSE)))</f>
        <v/>
      </c>
      <c r="L978" s="130" t="str">
        <f>IF('C. Consumer Service Detail'!$F978="","",IF(VLOOKUP('C. Consumer Service Detail'!$F978,'Table of Current Services'!$B$7:$F$36,'Table of Current Services'!$F$5,)="cost","Yes","No"))</f>
        <v/>
      </c>
      <c r="M978" s="130" t="str">
        <f>IFERROR(IF('C. Consumer Service Detail'!$K978="No Match","No",VLOOKUP('C. Consumer Service Detail'!$C978,'B. Consumer Budget'!$E$11:$F$2010,2,FALSE)),"")</f>
        <v/>
      </c>
      <c r="P978" s="77"/>
      <c r="Q978" s="77"/>
    </row>
    <row r="979" spans="2:17" x14ac:dyDescent="0.25">
      <c r="B979" s="186">
        <f t="shared" si="28"/>
        <v>969</v>
      </c>
      <c r="C979" s="183" t="str">
        <f t="array" ref="C979">IF(OR('C. Consumer Service Detail'!$D979="",'C. Consumer Service Detail'!$E979=""),"",INDEX('B. Consumer Budget'!$E$11:$E$2010,MATCH(1,IF('B. Consumer Budget'!$C$11:$C$2010='C. Consumer Service Detail'!$D979,IF('B. Consumer Budget'!$D$11:$D$2010='C. Consumer Service Detail'!$E979,1)),0)))</f>
        <v/>
      </c>
      <c r="D979" s="170"/>
      <c r="E979" s="81"/>
      <c r="F979" s="101"/>
      <c r="G979" s="199"/>
      <c r="H979" s="176" t="str">
        <f>IF('C. Consumer Service Detail'!$F979="","",IF('C. Consumer Service Detail'!$F979="",VLOOKUP('C. Consumer Service Detail'!$F979,'Table of Current Services'!$B$7:$F$36,'Table of Current Services'!$E$5,FALSE),VLOOKUP('C. Consumer Service Detail'!$F979,'Table of Current Services'!$B$7:$F$36,'Table of Current Services'!$D$5,FALSE)))</f>
        <v/>
      </c>
      <c r="I979" s="159"/>
      <c r="J979" s="146" t="str">
        <f t="shared" si="27"/>
        <v/>
      </c>
      <c r="K979" s="138" t="str">
        <f>IF('C. Consumer Service Detail'!$F979="","",IF('C. Consumer Service Detail'!$F979="",VLOOKUP('C. Consumer Service Detail'!$F979,'Table of Current Services'!$B$7:$F$36,'Table of Current Services'!$E$5,FALSE),VLOOKUP('C. Consumer Service Detail'!$F979,'Table of Current Services'!$B$7:$F$36,'Table of Current Services'!$E$5,FALSE)))</f>
        <v/>
      </c>
      <c r="L979" s="130" t="str">
        <f>IF('C. Consumer Service Detail'!$F979="","",IF(VLOOKUP('C. Consumer Service Detail'!$F979,'Table of Current Services'!$B$7:$F$36,'Table of Current Services'!$F$5,)="cost","Yes","No"))</f>
        <v/>
      </c>
      <c r="M979" s="130" t="str">
        <f>IFERROR(IF('C. Consumer Service Detail'!$K979="No Match","No",VLOOKUP('C. Consumer Service Detail'!$C979,'B. Consumer Budget'!$E$11:$F$2010,2,FALSE)),"")</f>
        <v/>
      </c>
      <c r="P979" s="77"/>
      <c r="Q979" s="77"/>
    </row>
    <row r="980" spans="2:17" x14ac:dyDescent="0.25">
      <c r="B980" s="186">
        <f t="shared" si="28"/>
        <v>970</v>
      </c>
      <c r="C980" s="183" t="str">
        <f t="array" ref="C980">IF(OR('C. Consumer Service Detail'!$D980="",'C. Consumer Service Detail'!$E980=""),"",INDEX('B. Consumer Budget'!$E$11:$E$2010,MATCH(1,IF('B. Consumer Budget'!$C$11:$C$2010='C. Consumer Service Detail'!$D980,IF('B. Consumer Budget'!$D$11:$D$2010='C. Consumer Service Detail'!$E980,1)),0)))</f>
        <v/>
      </c>
      <c r="D980" s="171"/>
      <c r="E980" s="79"/>
      <c r="F980" s="100"/>
      <c r="G980" s="198"/>
      <c r="H980" s="175" t="str">
        <f>IF('C. Consumer Service Detail'!$F980="","",IF('C. Consumer Service Detail'!$F980="",VLOOKUP('C. Consumer Service Detail'!$F980,'Table of Current Services'!$B$7:$F$36,'Table of Current Services'!$E$5,FALSE),VLOOKUP('C. Consumer Service Detail'!$F980,'Table of Current Services'!$B$7:$F$36,'Table of Current Services'!$D$5,FALSE)))</f>
        <v/>
      </c>
      <c r="I980" s="160"/>
      <c r="J980" s="146" t="str">
        <f t="shared" si="27"/>
        <v/>
      </c>
      <c r="K980" s="138" t="str">
        <f>IF('C. Consumer Service Detail'!$F980="","",IF('C. Consumer Service Detail'!$F980="",VLOOKUP('C. Consumer Service Detail'!$F980,'Table of Current Services'!$B$7:$F$36,'Table of Current Services'!$E$5,FALSE),VLOOKUP('C. Consumer Service Detail'!$F980,'Table of Current Services'!$B$7:$F$36,'Table of Current Services'!$E$5,FALSE)))</f>
        <v/>
      </c>
      <c r="L980" s="130" t="str">
        <f>IF('C. Consumer Service Detail'!$F980="","",IF(VLOOKUP('C. Consumer Service Detail'!$F980,'Table of Current Services'!$B$7:$F$36,'Table of Current Services'!$F$5,)="cost","Yes","No"))</f>
        <v/>
      </c>
      <c r="M980" s="130" t="str">
        <f>IFERROR(IF('C. Consumer Service Detail'!$K980="No Match","No",VLOOKUP('C. Consumer Service Detail'!$C980,'B. Consumer Budget'!$E$11:$F$2010,2,FALSE)),"")</f>
        <v/>
      </c>
      <c r="P980" s="77"/>
      <c r="Q980" s="77"/>
    </row>
    <row r="981" spans="2:17" x14ac:dyDescent="0.25">
      <c r="B981" s="186">
        <f t="shared" si="28"/>
        <v>971</v>
      </c>
      <c r="C981" s="183" t="str">
        <f t="array" ref="C981">IF(OR('C. Consumer Service Detail'!$D981="",'C. Consumer Service Detail'!$E981=""),"",INDEX('B. Consumer Budget'!$E$11:$E$2010,MATCH(1,IF('B. Consumer Budget'!$C$11:$C$2010='C. Consumer Service Detail'!$D981,IF('B. Consumer Budget'!$D$11:$D$2010='C. Consumer Service Detail'!$E981,1)),0)))</f>
        <v/>
      </c>
      <c r="D981" s="170"/>
      <c r="E981" s="81"/>
      <c r="F981" s="101"/>
      <c r="G981" s="199"/>
      <c r="H981" s="176" t="str">
        <f>IF('C. Consumer Service Detail'!$F981="","",IF('C. Consumer Service Detail'!$F981="",VLOOKUP('C. Consumer Service Detail'!$F981,'Table of Current Services'!$B$7:$F$36,'Table of Current Services'!$E$5,FALSE),VLOOKUP('C. Consumer Service Detail'!$F981,'Table of Current Services'!$B$7:$F$36,'Table of Current Services'!$D$5,FALSE)))</f>
        <v/>
      </c>
      <c r="I981" s="159"/>
      <c r="J981" s="146" t="str">
        <f t="shared" si="27"/>
        <v/>
      </c>
      <c r="K981" s="138" t="str">
        <f>IF('C. Consumer Service Detail'!$F981="","",IF('C. Consumer Service Detail'!$F981="",VLOOKUP('C. Consumer Service Detail'!$F981,'Table of Current Services'!$B$7:$F$36,'Table of Current Services'!$E$5,FALSE),VLOOKUP('C. Consumer Service Detail'!$F981,'Table of Current Services'!$B$7:$F$36,'Table of Current Services'!$E$5,FALSE)))</f>
        <v/>
      </c>
      <c r="L981" s="130" t="str">
        <f>IF('C. Consumer Service Detail'!$F981="","",IF(VLOOKUP('C. Consumer Service Detail'!$F981,'Table of Current Services'!$B$7:$F$36,'Table of Current Services'!$F$5,)="cost","Yes","No"))</f>
        <v/>
      </c>
      <c r="M981" s="130" t="str">
        <f>IFERROR(IF('C. Consumer Service Detail'!$K981="No Match","No",VLOOKUP('C. Consumer Service Detail'!$C981,'B. Consumer Budget'!$E$11:$F$2010,2,FALSE)),"")</f>
        <v/>
      </c>
      <c r="P981" s="77"/>
      <c r="Q981" s="77"/>
    </row>
    <row r="982" spans="2:17" x14ac:dyDescent="0.25">
      <c r="B982" s="186">
        <f t="shared" si="28"/>
        <v>972</v>
      </c>
      <c r="C982" s="183" t="str">
        <f t="array" ref="C982">IF(OR('C. Consumer Service Detail'!$D982="",'C. Consumer Service Detail'!$E982=""),"",INDEX('B. Consumer Budget'!$E$11:$E$2010,MATCH(1,IF('B. Consumer Budget'!$C$11:$C$2010='C. Consumer Service Detail'!$D982,IF('B. Consumer Budget'!$D$11:$D$2010='C. Consumer Service Detail'!$E982,1)),0)))</f>
        <v/>
      </c>
      <c r="D982" s="171"/>
      <c r="E982" s="79"/>
      <c r="F982" s="100"/>
      <c r="G982" s="198"/>
      <c r="H982" s="175" t="str">
        <f>IF('C. Consumer Service Detail'!$F982="","",IF('C. Consumer Service Detail'!$F982="",VLOOKUP('C. Consumer Service Detail'!$F982,'Table of Current Services'!$B$7:$F$36,'Table of Current Services'!$E$5,FALSE),VLOOKUP('C. Consumer Service Detail'!$F982,'Table of Current Services'!$B$7:$F$36,'Table of Current Services'!$D$5,FALSE)))</f>
        <v/>
      </c>
      <c r="I982" s="160"/>
      <c r="J982" s="146" t="str">
        <f t="shared" si="27"/>
        <v/>
      </c>
      <c r="K982" s="138" t="str">
        <f>IF('C. Consumer Service Detail'!$F982="","",IF('C. Consumer Service Detail'!$F982="",VLOOKUP('C. Consumer Service Detail'!$F982,'Table of Current Services'!$B$7:$F$36,'Table of Current Services'!$E$5,FALSE),VLOOKUP('C. Consumer Service Detail'!$F982,'Table of Current Services'!$B$7:$F$36,'Table of Current Services'!$E$5,FALSE)))</f>
        <v/>
      </c>
      <c r="L982" s="130" t="str">
        <f>IF('C. Consumer Service Detail'!$F982="","",IF(VLOOKUP('C. Consumer Service Detail'!$F982,'Table of Current Services'!$B$7:$F$36,'Table of Current Services'!$F$5,)="cost","Yes","No"))</f>
        <v/>
      </c>
      <c r="M982" s="130" t="str">
        <f>IFERROR(IF('C. Consumer Service Detail'!$K982="No Match","No",VLOOKUP('C. Consumer Service Detail'!$C982,'B. Consumer Budget'!$E$11:$F$2010,2,FALSE)),"")</f>
        <v/>
      </c>
      <c r="P982" s="77"/>
      <c r="Q982" s="77"/>
    </row>
    <row r="983" spans="2:17" x14ac:dyDescent="0.25">
      <c r="B983" s="186">
        <f t="shared" si="28"/>
        <v>973</v>
      </c>
      <c r="C983" s="183" t="str">
        <f t="array" ref="C983">IF(OR('C. Consumer Service Detail'!$D983="",'C. Consumer Service Detail'!$E983=""),"",INDEX('B. Consumer Budget'!$E$11:$E$2010,MATCH(1,IF('B. Consumer Budget'!$C$11:$C$2010='C. Consumer Service Detail'!$D983,IF('B. Consumer Budget'!$D$11:$D$2010='C. Consumer Service Detail'!$E983,1)),0)))</f>
        <v/>
      </c>
      <c r="D983" s="170"/>
      <c r="E983" s="81"/>
      <c r="F983" s="101"/>
      <c r="G983" s="199"/>
      <c r="H983" s="176" t="str">
        <f>IF('C. Consumer Service Detail'!$F983="","",IF('C. Consumer Service Detail'!$F983="",VLOOKUP('C. Consumer Service Detail'!$F983,'Table of Current Services'!$B$7:$F$36,'Table of Current Services'!$E$5,FALSE),VLOOKUP('C. Consumer Service Detail'!$F983,'Table of Current Services'!$B$7:$F$36,'Table of Current Services'!$D$5,FALSE)))</f>
        <v/>
      </c>
      <c r="I983" s="159"/>
      <c r="J983" s="146" t="str">
        <f t="shared" si="27"/>
        <v/>
      </c>
      <c r="K983" s="138" t="str">
        <f>IF('C. Consumer Service Detail'!$F983="","",IF('C. Consumer Service Detail'!$F983="",VLOOKUP('C. Consumer Service Detail'!$F983,'Table of Current Services'!$B$7:$F$36,'Table of Current Services'!$E$5,FALSE),VLOOKUP('C. Consumer Service Detail'!$F983,'Table of Current Services'!$B$7:$F$36,'Table of Current Services'!$E$5,FALSE)))</f>
        <v/>
      </c>
      <c r="L983" s="130" t="str">
        <f>IF('C. Consumer Service Detail'!$F983="","",IF(VLOOKUP('C. Consumer Service Detail'!$F983,'Table of Current Services'!$B$7:$F$36,'Table of Current Services'!$F$5,)="cost","Yes","No"))</f>
        <v/>
      </c>
      <c r="M983" s="130" t="str">
        <f>IFERROR(IF('C. Consumer Service Detail'!$K983="No Match","No",VLOOKUP('C. Consumer Service Detail'!$C983,'B. Consumer Budget'!$E$11:$F$2010,2,FALSE)),"")</f>
        <v/>
      </c>
      <c r="P983" s="77"/>
      <c r="Q983" s="77"/>
    </row>
    <row r="984" spans="2:17" x14ac:dyDescent="0.25">
      <c r="B984" s="186">
        <f t="shared" si="28"/>
        <v>974</v>
      </c>
      <c r="C984" s="183" t="str">
        <f t="array" ref="C984">IF(OR('C. Consumer Service Detail'!$D984="",'C. Consumer Service Detail'!$E984=""),"",INDEX('B. Consumer Budget'!$E$11:$E$2010,MATCH(1,IF('B. Consumer Budget'!$C$11:$C$2010='C. Consumer Service Detail'!$D984,IF('B. Consumer Budget'!$D$11:$D$2010='C. Consumer Service Detail'!$E984,1)),0)))</f>
        <v/>
      </c>
      <c r="D984" s="171"/>
      <c r="E984" s="79"/>
      <c r="F984" s="100"/>
      <c r="G984" s="198"/>
      <c r="H984" s="175" t="str">
        <f>IF('C. Consumer Service Detail'!$F984="","",IF('C. Consumer Service Detail'!$F984="",VLOOKUP('C. Consumer Service Detail'!$F984,'Table of Current Services'!$B$7:$F$36,'Table of Current Services'!$E$5,FALSE),VLOOKUP('C. Consumer Service Detail'!$F984,'Table of Current Services'!$B$7:$F$36,'Table of Current Services'!$D$5,FALSE)))</f>
        <v/>
      </c>
      <c r="I984" s="160"/>
      <c r="J984" s="146" t="str">
        <f t="shared" si="27"/>
        <v/>
      </c>
      <c r="K984" s="138" t="str">
        <f>IF('C. Consumer Service Detail'!$F984="","",IF('C. Consumer Service Detail'!$F984="",VLOOKUP('C. Consumer Service Detail'!$F984,'Table of Current Services'!$B$7:$F$36,'Table of Current Services'!$E$5,FALSE),VLOOKUP('C. Consumer Service Detail'!$F984,'Table of Current Services'!$B$7:$F$36,'Table of Current Services'!$E$5,FALSE)))</f>
        <v/>
      </c>
      <c r="L984" s="130" t="str">
        <f>IF('C. Consumer Service Detail'!$F984="","",IF(VLOOKUP('C. Consumer Service Detail'!$F984,'Table of Current Services'!$B$7:$F$36,'Table of Current Services'!$F$5,)="cost","Yes","No"))</f>
        <v/>
      </c>
      <c r="M984" s="130" t="str">
        <f>IFERROR(IF('C. Consumer Service Detail'!$K984="No Match","No",VLOOKUP('C. Consumer Service Detail'!$C984,'B. Consumer Budget'!$E$11:$F$2010,2,FALSE)),"")</f>
        <v/>
      </c>
      <c r="P984" s="77"/>
      <c r="Q984" s="77"/>
    </row>
    <row r="985" spans="2:17" x14ac:dyDescent="0.25">
      <c r="B985" s="186">
        <f t="shared" si="28"/>
        <v>975</v>
      </c>
      <c r="C985" s="183" t="str">
        <f t="array" ref="C985">IF(OR('C. Consumer Service Detail'!$D985="",'C. Consumer Service Detail'!$E985=""),"",INDEX('B. Consumer Budget'!$E$11:$E$2010,MATCH(1,IF('B. Consumer Budget'!$C$11:$C$2010='C. Consumer Service Detail'!$D985,IF('B. Consumer Budget'!$D$11:$D$2010='C. Consumer Service Detail'!$E985,1)),0)))</f>
        <v/>
      </c>
      <c r="D985" s="170"/>
      <c r="E985" s="81"/>
      <c r="F985" s="101"/>
      <c r="G985" s="199"/>
      <c r="H985" s="176" t="str">
        <f>IF('C. Consumer Service Detail'!$F985="","",IF('C. Consumer Service Detail'!$F985="",VLOOKUP('C. Consumer Service Detail'!$F985,'Table of Current Services'!$B$7:$F$36,'Table of Current Services'!$E$5,FALSE),VLOOKUP('C. Consumer Service Detail'!$F985,'Table of Current Services'!$B$7:$F$36,'Table of Current Services'!$D$5,FALSE)))</f>
        <v/>
      </c>
      <c r="I985" s="159"/>
      <c r="J985" s="146" t="str">
        <f t="shared" si="27"/>
        <v/>
      </c>
      <c r="K985" s="138" t="str">
        <f>IF('C. Consumer Service Detail'!$F985="","",IF('C. Consumer Service Detail'!$F985="",VLOOKUP('C. Consumer Service Detail'!$F985,'Table of Current Services'!$B$7:$F$36,'Table of Current Services'!$E$5,FALSE),VLOOKUP('C. Consumer Service Detail'!$F985,'Table of Current Services'!$B$7:$F$36,'Table of Current Services'!$E$5,FALSE)))</f>
        <v/>
      </c>
      <c r="L985" s="130" t="str">
        <f>IF('C. Consumer Service Detail'!$F985="","",IF(VLOOKUP('C. Consumer Service Detail'!$F985,'Table of Current Services'!$B$7:$F$36,'Table of Current Services'!$F$5,)="cost","Yes","No"))</f>
        <v/>
      </c>
      <c r="M985" s="130" t="str">
        <f>IFERROR(IF('C. Consumer Service Detail'!$K985="No Match","No",VLOOKUP('C. Consumer Service Detail'!$C985,'B. Consumer Budget'!$E$11:$F$2010,2,FALSE)),"")</f>
        <v/>
      </c>
      <c r="P985" s="77"/>
      <c r="Q985" s="77"/>
    </row>
    <row r="986" spans="2:17" x14ac:dyDescent="0.25">
      <c r="B986" s="186">
        <f t="shared" si="28"/>
        <v>976</v>
      </c>
      <c r="C986" s="183" t="str">
        <f t="array" ref="C986">IF(OR('C. Consumer Service Detail'!$D986="",'C. Consumer Service Detail'!$E986=""),"",INDEX('B. Consumer Budget'!$E$11:$E$2010,MATCH(1,IF('B. Consumer Budget'!$C$11:$C$2010='C. Consumer Service Detail'!$D986,IF('B. Consumer Budget'!$D$11:$D$2010='C. Consumer Service Detail'!$E986,1)),0)))</f>
        <v/>
      </c>
      <c r="D986" s="171"/>
      <c r="E986" s="79"/>
      <c r="F986" s="100"/>
      <c r="G986" s="198"/>
      <c r="H986" s="175" t="str">
        <f>IF('C. Consumer Service Detail'!$F986="","",IF('C. Consumer Service Detail'!$F986="",VLOOKUP('C. Consumer Service Detail'!$F986,'Table of Current Services'!$B$7:$F$36,'Table of Current Services'!$E$5,FALSE),VLOOKUP('C. Consumer Service Detail'!$F986,'Table of Current Services'!$B$7:$F$36,'Table of Current Services'!$D$5,FALSE)))</f>
        <v/>
      </c>
      <c r="I986" s="160"/>
      <c r="J986" s="146" t="str">
        <f t="shared" si="27"/>
        <v/>
      </c>
      <c r="K986" s="138" t="str">
        <f>IF('C. Consumer Service Detail'!$F986="","",IF('C. Consumer Service Detail'!$F986="",VLOOKUP('C. Consumer Service Detail'!$F986,'Table of Current Services'!$B$7:$F$36,'Table of Current Services'!$E$5,FALSE),VLOOKUP('C. Consumer Service Detail'!$F986,'Table of Current Services'!$B$7:$F$36,'Table of Current Services'!$E$5,FALSE)))</f>
        <v/>
      </c>
      <c r="L986" s="130" t="str">
        <f>IF('C. Consumer Service Detail'!$F986="","",IF(VLOOKUP('C. Consumer Service Detail'!$F986,'Table of Current Services'!$B$7:$F$36,'Table of Current Services'!$F$5,)="cost","Yes","No"))</f>
        <v/>
      </c>
      <c r="M986" s="130" t="str">
        <f>IFERROR(IF('C. Consumer Service Detail'!$K986="No Match","No",VLOOKUP('C. Consumer Service Detail'!$C986,'B. Consumer Budget'!$E$11:$F$2010,2,FALSE)),"")</f>
        <v/>
      </c>
      <c r="P986" s="77"/>
      <c r="Q986" s="77"/>
    </row>
    <row r="987" spans="2:17" x14ac:dyDescent="0.25">
      <c r="B987" s="186">
        <f t="shared" si="28"/>
        <v>977</v>
      </c>
      <c r="C987" s="183" t="str">
        <f t="array" ref="C987">IF(OR('C. Consumer Service Detail'!$D987="",'C. Consumer Service Detail'!$E987=""),"",INDEX('B. Consumer Budget'!$E$11:$E$2010,MATCH(1,IF('B. Consumer Budget'!$C$11:$C$2010='C. Consumer Service Detail'!$D987,IF('B. Consumer Budget'!$D$11:$D$2010='C. Consumer Service Detail'!$E987,1)),0)))</f>
        <v/>
      </c>
      <c r="D987" s="170"/>
      <c r="E987" s="81"/>
      <c r="F987" s="101"/>
      <c r="G987" s="199"/>
      <c r="H987" s="176" t="str">
        <f>IF('C. Consumer Service Detail'!$F987="","",IF('C. Consumer Service Detail'!$F987="",VLOOKUP('C. Consumer Service Detail'!$F987,'Table of Current Services'!$B$7:$F$36,'Table of Current Services'!$E$5,FALSE),VLOOKUP('C. Consumer Service Detail'!$F987,'Table of Current Services'!$B$7:$F$36,'Table of Current Services'!$D$5,FALSE)))</f>
        <v/>
      </c>
      <c r="I987" s="159"/>
      <c r="J987" s="146" t="str">
        <f t="shared" si="27"/>
        <v/>
      </c>
      <c r="K987" s="138" t="str">
        <f>IF('C. Consumer Service Detail'!$F987="","",IF('C. Consumer Service Detail'!$F987="",VLOOKUP('C. Consumer Service Detail'!$F987,'Table of Current Services'!$B$7:$F$36,'Table of Current Services'!$E$5,FALSE),VLOOKUP('C. Consumer Service Detail'!$F987,'Table of Current Services'!$B$7:$F$36,'Table of Current Services'!$E$5,FALSE)))</f>
        <v/>
      </c>
      <c r="L987" s="130" t="str">
        <f>IF('C. Consumer Service Detail'!$F987="","",IF(VLOOKUP('C. Consumer Service Detail'!$F987,'Table of Current Services'!$B$7:$F$36,'Table of Current Services'!$F$5,)="cost","Yes","No"))</f>
        <v/>
      </c>
      <c r="M987" s="130" t="str">
        <f>IFERROR(IF('C. Consumer Service Detail'!$K987="No Match","No",VLOOKUP('C. Consumer Service Detail'!$C987,'B. Consumer Budget'!$E$11:$F$2010,2,FALSE)),"")</f>
        <v/>
      </c>
      <c r="P987" s="77"/>
      <c r="Q987" s="77"/>
    </row>
    <row r="988" spans="2:17" x14ac:dyDescent="0.25">
      <c r="B988" s="186">
        <f t="shared" si="28"/>
        <v>978</v>
      </c>
      <c r="C988" s="183" t="str">
        <f t="array" ref="C988">IF(OR('C. Consumer Service Detail'!$D988="",'C. Consumer Service Detail'!$E988=""),"",INDEX('B. Consumer Budget'!$E$11:$E$2010,MATCH(1,IF('B. Consumer Budget'!$C$11:$C$2010='C. Consumer Service Detail'!$D988,IF('B. Consumer Budget'!$D$11:$D$2010='C. Consumer Service Detail'!$E988,1)),0)))</f>
        <v/>
      </c>
      <c r="D988" s="171"/>
      <c r="E988" s="79"/>
      <c r="F988" s="100"/>
      <c r="G988" s="198"/>
      <c r="H988" s="175" t="str">
        <f>IF('C. Consumer Service Detail'!$F988="","",IF('C. Consumer Service Detail'!$F988="",VLOOKUP('C. Consumer Service Detail'!$F988,'Table of Current Services'!$B$7:$F$36,'Table of Current Services'!$E$5,FALSE),VLOOKUP('C. Consumer Service Detail'!$F988,'Table of Current Services'!$B$7:$F$36,'Table of Current Services'!$D$5,FALSE)))</f>
        <v/>
      </c>
      <c r="I988" s="160"/>
      <c r="J988" s="146" t="str">
        <f t="shared" si="27"/>
        <v/>
      </c>
      <c r="K988" s="138" t="str">
        <f>IF('C. Consumer Service Detail'!$F988="","",IF('C. Consumer Service Detail'!$F988="",VLOOKUP('C. Consumer Service Detail'!$F988,'Table of Current Services'!$B$7:$F$36,'Table of Current Services'!$E$5,FALSE),VLOOKUP('C. Consumer Service Detail'!$F988,'Table of Current Services'!$B$7:$F$36,'Table of Current Services'!$E$5,FALSE)))</f>
        <v/>
      </c>
      <c r="L988" s="130" t="str">
        <f>IF('C. Consumer Service Detail'!$F988="","",IF(VLOOKUP('C. Consumer Service Detail'!$F988,'Table of Current Services'!$B$7:$F$36,'Table of Current Services'!$F$5,)="cost","Yes","No"))</f>
        <v/>
      </c>
      <c r="M988" s="130" t="str">
        <f>IFERROR(IF('C. Consumer Service Detail'!$K988="No Match","No",VLOOKUP('C. Consumer Service Detail'!$C988,'B. Consumer Budget'!$E$11:$F$2010,2,FALSE)),"")</f>
        <v/>
      </c>
      <c r="P988" s="77"/>
      <c r="Q988" s="77"/>
    </row>
    <row r="989" spans="2:17" x14ac:dyDescent="0.25">
      <c r="B989" s="186">
        <f t="shared" si="28"/>
        <v>979</v>
      </c>
      <c r="C989" s="183" t="str">
        <f t="array" ref="C989">IF(OR('C. Consumer Service Detail'!$D989="",'C. Consumer Service Detail'!$E989=""),"",INDEX('B. Consumer Budget'!$E$11:$E$2010,MATCH(1,IF('B. Consumer Budget'!$C$11:$C$2010='C. Consumer Service Detail'!$D989,IF('B. Consumer Budget'!$D$11:$D$2010='C. Consumer Service Detail'!$E989,1)),0)))</f>
        <v/>
      </c>
      <c r="D989" s="170"/>
      <c r="E989" s="81"/>
      <c r="F989" s="101"/>
      <c r="G989" s="199"/>
      <c r="H989" s="176" t="str">
        <f>IF('C. Consumer Service Detail'!$F989="","",IF('C. Consumer Service Detail'!$F989="",VLOOKUP('C. Consumer Service Detail'!$F989,'Table of Current Services'!$B$7:$F$36,'Table of Current Services'!$E$5,FALSE),VLOOKUP('C. Consumer Service Detail'!$F989,'Table of Current Services'!$B$7:$F$36,'Table of Current Services'!$D$5,FALSE)))</f>
        <v/>
      </c>
      <c r="I989" s="159"/>
      <c r="J989" s="146" t="str">
        <f t="shared" si="27"/>
        <v/>
      </c>
      <c r="K989" s="138" t="str">
        <f>IF('C. Consumer Service Detail'!$F989="","",IF('C. Consumer Service Detail'!$F989="",VLOOKUP('C. Consumer Service Detail'!$F989,'Table of Current Services'!$B$7:$F$36,'Table of Current Services'!$E$5,FALSE),VLOOKUP('C. Consumer Service Detail'!$F989,'Table of Current Services'!$B$7:$F$36,'Table of Current Services'!$E$5,FALSE)))</f>
        <v/>
      </c>
      <c r="L989" s="130" t="str">
        <f>IF('C. Consumer Service Detail'!$F989="","",IF(VLOOKUP('C. Consumer Service Detail'!$F989,'Table of Current Services'!$B$7:$F$36,'Table of Current Services'!$F$5,)="cost","Yes","No"))</f>
        <v/>
      </c>
      <c r="M989" s="130" t="str">
        <f>IFERROR(IF('C. Consumer Service Detail'!$K989="No Match","No",VLOOKUP('C. Consumer Service Detail'!$C989,'B. Consumer Budget'!$E$11:$F$2010,2,FALSE)),"")</f>
        <v/>
      </c>
      <c r="P989" s="77"/>
      <c r="Q989" s="77"/>
    </row>
    <row r="990" spans="2:17" x14ac:dyDescent="0.25">
      <c r="B990" s="186">
        <f t="shared" si="28"/>
        <v>980</v>
      </c>
      <c r="C990" s="183" t="str">
        <f t="array" ref="C990">IF(OR('C. Consumer Service Detail'!$D990="",'C. Consumer Service Detail'!$E990=""),"",INDEX('B. Consumer Budget'!$E$11:$E$2010,MATCH(1,IF('B. Consumer Budget'!$C$11:$C$2010='C. Consumer Service Detail'!$D990,IF('B. Consumer Budget'!$D$11:$D$2010='C. Consumer Service Detail'!$E990,1)),0)))</f>
        <v/>
      </c>
      <c r="D990" s="171"/>
      <c r="E990" s="79"/>
      <c r="F990" s="100"/>
      <c r="G990" s="198"/>
      <c r="H990" s="175" t="str">
        <f>IF('C. Consumer Service Detail'!$F990="","",IF('C. Consumer Service Detail'!$F990="",VLOOKUP('C. Consumer Service Detail'!$F990,'Table of Current Services'!$B$7:$F$36,'Table of Current Services'!$E$5,FALSE),VLOOKUP('C. Consumer Service Detail'!$F990,'Table of Current Services'!$B$7:$F$36,'Table of Current Services'!$D$5,FALSE)))</f>
        <v/>
      </c>
      <c r="I990" s="160"/>
      <c r="J990" s="146" t="str">
        <f t="shared" si="27"/>
        <v/>
      </c>
      <c r="K990" s="138" t="str">
        <f>IF('C. Consumer Service Detail'!$F990="","",IF('C. Consumer Service Detail'!$F990="",VLOOKUP('C. Consumer Service Detail'!$F990,'Table of Current Services'!$B$7:$F$36,'Table of Current Services'!$E$5,FALSE),VLOOKUP('C. Consumer Service Detail'!$F990,'Table of Current Services'!$B$7:$F$36,'Table of Current Services'!$E$5,FALSE)))</f>
        <v/>
      </c>
      <c r="L990" s="130" t="str">
        <f>IF('C. Consumer Service Detail'!$F990="","",IF(VLOOKUP('C. Consumer Service Detail'!$F990,'Table of Current Services'!$B$7:$F$36,'Table of Current Services'!$F$5,)="cost","Yes","No"))</f>
        <v/>
      </c>
      <c r="M990" s="130" t="str">
        <f>IFERROR(IF('C. Consumer Service Detail'!$K990="No Match","No",VLOOKUP('C. Consumer Service Detail'!$C990,'B. Consumer Budget'!$E$11:$F$2010,2,FALSE)),"")</f>
        <v/>
      </c>
      <c r="P990" s="77"/>
      <c r="Q990" s="77"/>
    </row>
    <row r="991" spans="2:17" x14ac:dyDescent="0.25">
      <c r="B991" s="186">
        <f t="shared" si="28"/>
        <v>981</v>
      </c>
      <c r="C991" s="183" t="str">
        <f t="array" ref="C991">IF(OR('C. Consumer Service Detail'!$D991="",'C. Consumer Service Detail'!$E991=""),"",INDEX('B. Consumer Budget'!$E$11:$E$2010,MATCH(1,IF('B. Consumer Budget'!$C$11:$C$2010='C. Consumer Service Detail'!$D991,IF('B. Consumer Budget'!$D$11:$D$2010='C. Consumer Service Detail'!$E991,1)),0)))</f>
        <v/>
      </c>
      <c r="D991" s="170"/>
      <c r="E991" s="81"/>
      <c r="F991" s="101"/>
      <c r="G991" s="199"/>
      <c r="H991" s="176" t="str">
        <f>IF('C. Consumer Service Detail'!$F991="","",IF('C. Consumer Service Detail'!$F991="",VLOOKUP('C. Consumer Service Detail'!$F991,'Table of Current Services'!$B$7:$F$36,'Table of Current Services'!$E$5,FALSE),VLOOKUP('C. Consumer Service Detail'!$F991,'Table of Current Services'!$B$7:$F$36,'Table of Current Services'!$D$5,FALSE)))</f>
        <v/>
      </c>
      <c r="I991" s="159"/>
      <c r="J991" s="146" t="str">
        <f t="shared" si="27"/>
        <v/>
      </c>
      <c r="K991" s="138" t="str">
        <f>IF('C. Consumer Service Detail'!$F991="","",IF('C. Consumer Service Detail'!$F991="",VLOOKUP('C. Consumer Service Detail'!$F991,'Table of Current Services'!$B$7:$F$36,'Table of Current Services'!$E$5,FALSE),VLOOKUP('C. Consumer Service Detail'!$F991,'Table of Current Services'!$B$7:$F$36,'Table of Current Services'!$E$5,FALSE)))</f>
        <v/>
      </c>
      <c r="L991" s="130" t="str">
        <f>IF('C. Consumer Service Detail'!$F991="","",IF(VLOOKUP('C. Consumer Service Detail'!$F991,'Table of Current Services'!$B$7:$F$36,'Table of Current Services'!$F$5,)="cost","Yes","No"))</f>
        <v/>
      </c>
      <c r="M991" s="130" t="str">
        <f>IFERROR(IF('C. Consumer Service Detail'!$K991="No Match","No",VLOOKUP('C. Consumer Service Detail'!$C991,'B. Consumer Budget'!$E$11:$F$2010,2,FALSE)),"")</f>
        <v/>
      </c>
      <c r="P991" s="77"/>
      <c r="Q991" s="77"/>
    </row>
    <row r="992" spans="2:17" x14ac:dyDescent="0.25">
      <c r="B992" s="186">
        <f t="shared" si="28"/>
        <v>982</v>
      </c>
      <c r="C992" s="183" t="str">
        <f t="array" ref="C992">IF(OR('C. Consumer Service Detail'!$D992="",'C. Consumer Service Detail'!$E992=""),"",INDEX('B. Consumer Budget'!$E$11:$E$2010,MATCH(1,IF('B. Consumer Budget'!$C$11:$C$2010='C. Consumer Service Detail'!$D992,IF('B. Consumer Budget'!$D$11:$D$2010='C. Consumer Service Detail'!$E992,1)),0)))</f>
        <v/>
      </c>
      <c r="D992" s="171"/>
      <c r="E992" s="79"/>
      <c r="F992" s="100"/>
      <c r="G992" s="198"/>
      <c r="H992" s="175" t="str">
        <f>IF('C. Consumer Service Detail'!$F992="","",IF('C. Consumer Service Detail'!$F992="",VLOOKUP('C. Consumer Service Detail'!$F992,'Table of Current Services'!$B$7:$F$36,'Table of Current Services'!$E$5,FALSE),VLOOKUP('C. Consumer Service Detail'!$F992,'Table of Current Services'!$B$7:$F$36,'Table of Current Services'!$D$5,FALSE)))</f>
        <v/>
      </c>
      <c r="I992" s="160"/>
      <c r="J992" s="146" t="str">
        <f t="shared" si="27"/>
        <v/>
      </c>
      <c r="K992" s="138" t="str">
        <f>IF('C. Consumer Service Detail'!$F992="","",IF('C. Consumer Service Detail'!$F992="",VLOOKUP('C. Consumer Service Detail'!$F992,'Table of Current Services'!$B$7:$F$36,'Table of Current Services'!$E$5,FALSE),VLOOKUP('C. Consumer Service Detail'!$F992,'Table of Current Services'!$B$7:$F$36,'Table of Current Services'!$E$5,FALSE)))</f>
        <v/>
      </c>
      <c r="L992" s="130" t="str">
        <f>IF('C. Consumer Service Detail'!$F992="","",IF(VLOOKUP('C. Consumer Service Detail'!$F992,'Table of Current Services'!$B$7:$F$36,'Table of Current Services'!$F$5,)="cost","Yes","No"))</f>
        <v/>
      </c>
      <c r="M992" s="130" t="str">
        <f>IFERROR(IF('C. Consumer Service Detail'!$K992="No Match","No",VLOOKUP('C. Consumer Service Detail'!$C992,'B. Consumer Budget'!$E$11:$F$2010,2,FALSE)),"")</f>
        <v/>
      </c>
      <c r="P992" s="77"/>
      <c r="Q992" s="77"/>
    </row>
    <row r="993" spans="2:17" x14ac:dyDescent="0.25">
      <c r="B993" s="186">
        <f t="shared" si="28"/>
        <v>983</v>
      </c>
      <c r="C993" s="183" t="str">
        <f t="array" ref="C993">IF(OR('C. Consumer Service Detail'!$D993="",'C. Consumer Service Detail'!$E993=""),"",INDEX('B. Consumer Budget'!$E$11:$E$2010,MATCH(1,IF('B. Consumer Budget'!$C$11:$C$2010='C. Consumer Service Detail'!$D993,IF('B. Consumer Budget'!$D$11:$D$2010='C. Consumer Service Detail'!$E993,1)),0)))</f>
        <v/>
      </c>
      <c r="D993" s="170"/>
      <c r="E993" s="81"/>
      <c r="F993" s="101"/>
      <c r="G993" s="199"/>
      <c r="H993" s="176" t="str">
        <f>IF('C. Consumer Service Detail'!$F993="","",IF('C. Consumer Service Detail'!$F993="",VLOOKUP('C. Consumer Service Detail'!$F993,'Table of Current Services'!$B$7:$F$36,'Table of Current Services'!$E$5,FALSE),VLOOKUP('C. Consumer Service Detail'!$F993,'Table of Current Services'!$B$7:$F$36,'Table of Current Services'!$D$5,FALSE)))</f>
        <v/>
      </c>
      <c r="I993" s="159"/>
      <c r="J993" s="146" t="str">
        <f t="shared" si="27"/>
        <v/>
      </c>
      <c r="K993" s="138" t="str">
        <f>IF('C. Consumer Service Detail'!$F993="","",IF('C. Consumer Service Detail'!$F993="",VLOOKUP('C. Consumer Service Detail'!$F993,'Table of Current Services'!$B$7:$F$36,'Table of Current Services'!$E$5,FALSE),VLOOKUP('C. Consumer Service Detail'!$F993,'Table of Current Services'!$B$7:$F$36,'Table of Current Services'!$E$5,FALSE)))</f>
        <v/>
      </c>
      <c r="L993" s="130" t="str">
        <f>IF('C. Consumer Service Detail'!$F993="","",IF(VLOOKUP('C. Consumer Service Detail'!$F993,'Table of Current Services'!$B$7:$F$36,'Table of Current Services'!$F$5,)="cost","Yes","No"))</f>
        <v/>
      </c>
      <c r="M993" s="130" t="str">
        <f>IFERROR(IF('C. Consumer Service Detail'!$K993="No Match","No",VLOOKUP('C. Consumer Service Detail'!$C993,'B. Consumer Budget'!$E$11:$F$2010,2,FALSE)),"")</f>
        <v/>
      </c>
      <c r="P993" s="77"/>
      <c r="Q993" s="77"/>
    </row>
    <row r="994" spans="2:17" x14ac:dyDescent="0.25">
      <c r="B994" s="186">
        <f t="shared" si="28"/>
        <v>984</v>
      </c>
      <c r="C994" s="183" t="str">
        <f t="array" ref="C994">IF(OR('C. Consumer Service Detail'!$D994="",'C. Consumer Service Detail'!$E994=""),"",INDEX('B. Consumer Budget'!$E$11:$E$2010,MATCH(1,IF('B. Consumer Budget'!$C$11:$C$2010='C. Consumer Service Detail'!$D994,IF('B. Consumer Budget'!$D$11:$D$2010='C. Consumer Service Detail'!$E994,1)),0)))</f>
        <v/>
      </c>
      <c r="D994" s="171"/>
      <c r="E994" s="79"/>
      <c r="F994" s="100"/>
      <c r="G994" s="198"/>
      <c r="H994" s="175" t="str">
        <f>IF('C. Consumer Service Detail'!$F994="","",IF('C. Consumer Service Detail'!$F994="",VLOOKUP('C. Consumer Service Detail'!$F994,'Table of Current Services'!$B$7:$F$36,'Table of Current Services'!$E$5,FALSE),VLOOKUP('C. Consumer Service Detail'!$F994,'Table of Current Services'!$B$7:$F$36,'Table of Current Services'!$D$5,FALSE)))</f>
        <v/>
      </c>
      <c r="I994" s="160"/>
      <c r="J994" s="146" t="str">
        <f t="shared" si="27"/>
        <v/>
      </c>
      <c r="K994" s="138" t="str">
        <f>IF('C. Consumer Service Detail'!$F994="","",IF('C. Consumer Service Detail'!$F994="",VLOOKUP('C. Consumer Service Detail'!$F994,'Table of Current Services'!$B$7:$F$36,'Table of Current Services'!$E$5,FALSE),VLOOKUP('C. Consumer Service Detail'!$F994,'Table of Current Services'!$B$7:$F$36,'Table of Current Services'!$E$5,FALSE)))</f>
        <v/>
      </c>
      <c r="L994" s="130" t="str">
        <f>IF('C. Consumer Service Detail'!$F994="","",IF(VLOOKUP('C. Consumer Service Detail'!$F994,'Table of Current Services'!$B$7:$F$36,'Table of Current Services'!$F$5,)="cost","Yes","No"))</f>
        <v/>
      </c>
      <c r="M994" s="130" t="str">
        <f>IFERROR(IF('C. Consumer Service Detail'!$K994="No Match","No",VLOOKUP('C. Consumer Service Detail'!$C994,'B. Consumer Budget'!$E$11:$F$2010,2,FALSE)),"")</f>
        <v/>
      </c>
      <c r="P994" s="77"/>
      <c r="Q994" s="77"/>
    </row>
    <row r="995" spans="2:17" x14ac:dyDescent="0.25">
      <c r="B995" s="186">
        <f t="shared" si="28"/>
        <v>985</v>
      </c>
      <c r="C995" s="183" t="str">
        <f t="array" ref="C995">IF(OR('C. Consumer Service Detail'!$D995="",'C. Consumer Service Detail'!$E995=""),"",INDEX('B. Consumer Budget'!$E$11:$E$2010,MATCH(1,IF('B. Consumer Budget'!$C$11:$C$2010='C. Consumer Service Detail'!$D995,IF('B. Consumer Budget'!$D$11:$D$2010='C. Consumer Service Detail'!$E995,1)),0)))</f>
        <v/>
      </c>
      <c r="D995" s="170"/>
      <c r="E995" s="81"/>
      <c r="F995" s="101"/>
      <c r="G995" s="199"/>
      <c r="H995" s="176" t="str">
        <f>IF('C. Consumer Service Detail'!$F995="","",IF('C. Consumer Service Detail'!$F995="",VLOOKUP('C. Consumer Service Detail'!$F995,'Table of Current Services'!$B$7:$F$36,'Table of Current Services'!$E$5,FALSE),VLOOKUP('C. Consumer Service Detail'!$F995,'Table of Current Services'!$B$7:$F$36,'Table of Current Services'!$D$5,FALSE)))</f>
        <v/>
      </c>
      <c r="I995" s="159"/>
      <c r="J995" s="146" t="str">
        <f t="shared" si="27"/>
        <v/>
      </c>
      <c r="K995" s="138" t="str">
        <f>IF('C. Consumer Service Detail'!$F995="","",IF('C. Consumer Service Detail'!$F995="",VLOOKUP('C. Consumer Service Detail'!$F995,'Table of Current Services'!$B$7:$F$36,'Table of Current Services'!$E$5,FALSE),VLOOKUP('C. Consumer Service Detail'!$F995,'Table of Current Services'!$B$7:$F$36,'Table of Current Services'!$E$5,FALSE)))</f>
        <v/>
      </c>
      <c r="L995" s="130" t="str">
        <f>IF('C. Consumer Service Detail'!$F995="","",IF(VLOOKUP('C. Consumer Service Detail'!$F995,'Table of Current Services'!$B$7:$F$36,'Table of Current Services'!$F$5,)="cost","Yes","No"))</f>
        <v/>
      </c>
      <c r="M995" s="130" t="str">
        <f>IFERROR(IF('C. Consumer Service Detail'!$K995="No Match","No",VLOOKUP('C. Consumer Service Detail'!$C995,'B. Consumer Budget'!$E$11:$F$2010,2,FALSE)),"")</f>
        <v/>
      </c>
      <c r="P995" s="77"/>
      <c r="Q995" s="77"/>
    </row>
    <row r="996" spans="2:17" x14ac:dyDescent="0.25">
      <c r="B996" s="186">
        <f t="shared" si="28"/>
        <v>986</v>
      </c>
      <c r="C996" s="183" t="str">
        <f t="array" ref="C996">IF(OR('C. Consumer Service Detail'!$D996="",'C. Consumer Service Detail'!$E996=""),"",INDEX('B. Consumer Budget'!$E$11:$E$2010,MATCH(1,IF('B. Consumer Budget'!$C$11:$C$2010='C. Consumer Service Detail'!$D996,IF('B. Consumer Budget'!$D$11:$D$2010='C. Consumer Service Detail'!$E996,1)),0)))</f>
        <v/>
      </c>
      <c r="D996" s="171"/>
      <c r="E996" s="79"/>
      <c r="F996" s="100"/>
      <c r="G996" s="198"/>
      <c r="H996" s="175" t="str">
        <f>IF('C. Consumer Service Detail'!$F996="","",IF('C. Consumer Service Detail'!$F996="",VLOOKUP('C. Consumer Service Detail'!$F996,'Table of Current Services'!$B$7:$F$36,'Table of Current Services'!$E$5,FALSE),VLOOKUP('C. Consumer Service Detail'!$F996,'Table of Current Services'!$B$7:$F$36,'Table of Current Services'!$D$5,FALSE)))</f>
        <v/>
      </c>
      <c r="I996" s="160"/>
      <c r="J996" s="146" t="str">
        <f t="shared" si="27"/>
        <v/>
      </c>
      <c r="K996" s="138" t="str">
        <f>IF('C. Consumer Service Detail'!$F996="","",IF('C. Consumer Service Detail'!$F996="",VLOOKUP('C. Consumer Service Detail'!$F996,'Table of Current Services'!$B$7:$F$36,'Table of Current Services'!$E$5,FALSE),VLOOKUP('C. Consumer Service Detail'!$F996,'Table of Current Services'!$B$7:$F$36,'Table of Current Services'!$E$5,FALSE)))</f>
        <v/>
      </c>
      <c r="L996" s="130" t="str">
        <f>IF('C. Consumer Service Detail'!$F996="","",IF(VLOOKUP('C. Consumer Service Detail'!$F996,'Table of Current Services'!$B$7:$F$36,'Table of Current Services'!$F$5,)="cost","Yes","No"))</f>
        <v/>
      </c>
      <c r="M996" s="130" t="str">
        <f>IFERROR(IF('C. Consumer Service Detail'!$K996="No Match","No",VLOOKUP('C. Consumer Service Detail'!$C996,'B. Consumer Budget'!$E$11:$F$2010,2,FALSE)),"")</f>
        <v/>
      </c>
      <c r="P996" s="77"/>
      <c r="Q996" s="77"/>
    </row>
    <row r="997" spans="2:17" x14ac:dyDescent="0.25">
      <c r="B997" s="186">
        <f t="shared" si="28"/>
        <v>987</v>
      </c>
      <c r="C997" s="183" t="str">
        <f t="array" ref="C997">IF(OR('C. Consumer Service Detail'!$D997="",'C. Consumer Service Detail'!$E997=""),"",INDEX('B. Consumer Budget'!$E$11:$E$2010,MATCH(1,IF('B. Consumer Budget'!$C$11:$C$2010='C. Consumer Service Detail'!$D997,IF('B. Consumer Budget'!$D$11:$D$2010='C. Consumer Service Detail'!$E997,1)),0)))</f>
        <v/>
      </c>
      <c r="D997" s="170"/>
      <c r="E997" s="81"/>
      <c r="F997" s="101"/>
      <c r="G997" s="199"/>
      <c r="H997" s="176" t="str">
        <f>IF('C. Consumer Service Detail'!$F997="","",IF('C. Consumer Service Detail'!$F997="",VLOOKUP('C. Consumer Service Detail'!$F997,'Table of Current Services'!$B$7:$F$36,'Table of Current Services'!$E$5,FALSE),VLOOKUP('C. Consumer Service Detail'!$F997,'Table of Current Services'!$B$7:$F$36,'Table of Current Services'!$D$5,FALSE)))</f>
        <v/>
      </c>
      <c r="I997" s="159"/>
      <c r="J997" s="146" t="str">
        <f t="shared" si="27"/>
        <v/>
      </c>
      <c r="K997" s="138" t="str">
        <f>IF('C. Consumer Service Detail'!$F997="","",IF('C. Consumer Service Detail'!$F997="",VLOOKUP('C. Consumer Service Detail'!$F997,'Table of Current Services'!$B$7:$F$36,'Table of Current Services'!$E$5,FALSE),VLOOKUP('C. Consumer Service Detail'!$F997,'Table of Current Services'!$B$7:$F$36,'Table of Current Services'!$E$5,FALSE)))</f>
        <v/>
      </c>
      <c r="L997" s="130" t="str">
        <f>IF('C. Consumer Service Detail'!$F997="","",IF(VLOOKUP('C. Consumer Service Detail'!$F997,'Table of Current Services'!$B$7:$F$36,'Table of Current Services'!$F$5,)="cost","Yes","No"))</f>
        <v/>
      </c>
      <c r="M997" s="130" t="str">
        <f>IFERROR(IF('C. Consumer Service Detail'!$K997="No Match","No",VLOOKUP('C. Consumer Service Detail'!$C997,'B. Consumer Budget'!$E$11:$F$2010,2,FALSE)),"")</f>
        <v/>
      </c>
      <c r="P997" s="77"/>
      <c r="Q997" s="77"/>
    </row>
    <row r="998" spans="2:17" x14ac:dyDescent="0.25">
      <c r="B998" s="186">
        <f t="shared" si="28"/>
        <v>988</v>
      </c>
      <c r="C998" s="183" t="str">
        <f t="array" ref="C998">IF(OR('C. Consumer Service Detail'!$D998="",'C. Consumer Service Detail'!$E998=""),"",INDEX('B. Consumer Budget'!$E$11:$E$2010,MATCH(1,IF('B. Consumer Budget'!$C$11:$C$2010='C. Consumer Service Detail'!$D998,IF('B. Consumer Budget'!$D$11:$D$2010='C. Consumer Service Detail'!$E998,1)),0)))</f>
        <v/>
      </c>
      <c r="D998" s="171"/>
      <c r="E998" s="79"/>
      <c r="F998" s="100"/>
      <c r="G998" s="198"/>
      <c r="H998" s="175" t="str">
        <f>IF('C. Consumer Service Detail'!$F998="","",IF('C. Consumer Service Detail'!$F998="",VLOOKUP('C. Consumer Service Detail'!$F998,'Table of Current Services'!$B$7:$F$36,'Table of Current Services'!$E$5,FALSE),VLOOKUP('C. Consumer Service Detail'!$F998,'Table of Current Services'!$B$7:$F$36,'Table of Current Services'!$D$5,FALSE)))</f>
        <v/>
      </c>
      <c r="I998" s="160"/>
      <c r="J998" s="146" t="str">
        <f t="shared" si="27"/>
        <v/>
      </c>
      <c r="K998" s="138" t="str">
        <f>IF('C. Consumer Service Detail'!$F998="","",IF('C. Consumer Service Detail'!$F998="",VLOOKUP('C. Consumer Service Detail'!$F998,'Table of Current Services'!$B$7:$F$36,'Table of Current Services'!$E$5,FALSE),VLOOKUP('C. Consumer Service Detail'!$F998,'Table of Current Services'!$B$7:$F$36,'Table of Current Services'!$E$5,FALSE)))</f>
        <v/>
      </c>
      <c r="L998" s="130" t="str">
        <f>IF('C. Consumer Service Detail'!$F998="","",IF(VLOOKUP('C. Consumer Service Detail'!$F998,'Table of Current Services'!$B$7:$F$36,'Table of Current Services'!$F$5,)="cost","Yes","No"))</f>
        <v/>
      </c>
      <c r="M998" s="130" t="str">
        <f>IFERROR(IF('C. Consumer Service Detail'!$K998="No Match","No",VLOOKUP('C. Consumer Service Detail'!$C998,'B. Consumer Budget'!$E$11:$F$2010,2,FALSE)),"")</f>
        <v/>
      </c>
      <c r="P998" s="77"/>
      <c r="Q998" s="77"/>
    </row>
    <row r="999" spans="2:17" x14ac:dyDescent="0.25">
      <c r="B999" s="186">
        <f t="shared" si="28"/>
        <v>989</v>
      </c>
      <c r="C999" s="183" t="str">
        <f t="array" ref="C999">IF(OR('C. Consumer Service Detail'!$D999="",'C. Consumer Service Detail'!$E999=""),"",INDEX('B. Consumer Budget'!$E$11:$E$2010,MATCH(1,IF('B. Consumer Budget'!$C$11:$C$2010='C. Consumer Service Detail'!$D999,IF('B. Consumer Budget'!$D$11:$D$2010='C. Consumer Service Detail'!$E999,1)),0)))</f>
        <v/>
      </c>
      <c r="D999" s="170"/>
      <c r="E999" s="81"/>
      <c r="F999" s="101"/>
      <c r="G999" s="199"/>
      <c r="H999" s="176" t="str">
        <f>IF('C. Consumer Service Detail'!$F999="","",IF('C. Consumer Service Detail'!$F999="",VLOOKUP('C. Consumer Service Detail'!$F999,'Table of Current Services'!$B$7:$F$36,'Table of Current Services'!$E$5,FALSE),VLOOKUP('C. Consumer Service Detail'!$F999,'Table of Current Services'!$B$7:$F$36,'Table of Current Services'!$D$5,FALSE)))</f>
        <v/>
      </c>
      <c r="I999" s="159"/>
      <c r="J999" s="146" t="str">
        <f t="shared" si="27"/>
        <v/>
      </c>
      <c r="K999" s="138" t="str">
        <f>IF('C. Consumer Service Detail'!$F999="","",IF('C. Consumer Service Detail'!$F999="",VLOOKUP('C. Consumer Service Detail'!$F999,'Table of Current Services'!$B$7:$F$36,'Table of Current Services'!$E$5,FALSE),VLOOKUP('C. Consumer Service Detail'!$F999,'Table of Current Services'!$B$7:$F$36,'Table of Current Services'!$E$5,FALSE)))</f>
        <v/>
      </c>
      <c r="L999" s="130" t="str">
        <f>IF('C. Consumer Service Detail'!$F999="","",IF(VLOOKUP('C. Consumer Service Detail'!$F999,'Table of Current Services'!$B$7:$F$36,'Table of Current Services'!$F$5,)="cost","Yes","No"))</f>
        <v/>
      </c>
      <c r="M999" s="130" t="str">
        <f>IFERROR(IF('C. Consumer Service Detail'!$K999="No Match","No",VLOOKUP('C. Consumer Service Detail'!$C999,'B. Consumer Budget'!$E$11:$F$2010,2,FALSE)),"")</f>
        <v/>
      </c>
      <c r="P999" s="77"/>
      <c r="Q999" s="77"/>
    </row>
    <row r="1000" spans="2:17" x14ac:dyDescent="0.25">
      <c r="B1000" s="186">
        <f t="shared" si="28"/>
        <v>990</v>
      </c>
      <c r="C1000" s="183" t="str">
        <f t="array" ref="C1000">IF(OR('C. Consumer Service Detail'!$D1000="",'C. Consumer Service Detail'!$E1000=""),"",INDEX('B. Consumer Budget'!$E$11:$E$2010,MATCH(1,IF('B. Consumer Budget'!$C$11:$C$2010='C. Consumer Service Detail'!$D1000,IF('B. Consumer Budget'!$D$11:$D$2010='C. Consumer Service Detail'!$E1000,1)),0)))</f>
        <v/>
      </c>
      <c r="D1000" s="171"/>
      <c r="E1000" s="79"/>
      <c r="F1000" s="100"/>
      <c r="G1000" s="198"/>
      <c r="H1000" s="175" t="str">
        <f>IF('C. Consumer Service Detail'!$F1000="","",IF('C. Consumer Service Detail'!$F1000="",VLOOKUP('C. Consumer Service Detail'!$F1000,'Table of Current Services'!$B$7:$F$36,'Table of Current Services'!$E$5,FALSE),VLOOKUP('C. Consumer Service Detail'!$F1000,'Table of Current Services'!$B$7:$F$36,'Table of Current Services'!$D$5,FALSE)))</f>
        <v/>
      </c>
      <c r="I1000" s="160"/>
      <c r="J1000" s="146" t="str">
        <f t="shared" si="27"/>
        <v/>
      </c>
      <c r="K1000" s="138" t="str">
        <f>IF('C. Consumer Service Detail'!$F1000="","",IF('C. Consumer Service Detail'!$F1000="",VLOOKUP('C. Consumer Service Detail'!$F1000,'Table of Current Services'!$B$7:$F$36,'Table of Current Services'!$E$5,FALSE),VLOOKUP('C. Consumer Service Detail'!$F1000,'Table of Current Services'!$B$7:$F$36,'Table of Current Services'!$E$5,FALSE)))</f>
        <v/>
      </c>
      <c r="L1000" s="130" t="str">
        <f>IF('C. Consumer Service Detail'!$F1000="","",IF(VLOOKUP('C. Consumer Service Detail'!$F1000,'Table of Current Services'!$B$7:$F$36,'Table of Current Services'!$F$5,)="cost","Yes","No"))</f>
        <v/>
      </c>
      <c r="M1000" s="130" t="str">
        <f>IFERROR(IF('C. Consumer Service Detail'!$K1000="No Match","No",VLOOKUP('C. Consumer Service Detail'!$C1000,'B. Consumer Budget'!$E$11:$F$2010,2,FALSE)),"")</f>
        <v/>
      </c>
      <c r="P1000" s="77"/>
      <c r="Q1000" s="77"/>
    </row>
    <row r="1001" spans="2:17" x14ac:dyDescent="0.25">
      <c r="B1001" s="186">
        <f t="shared" si="28"/>
        <v>991</v>
      </c>
      <c r="C1001" s="183" t="str">
        <f t="array" ref="C1001">IF(OR('C. Consumer Service Detail'!$D1001="",'C. Consumer Service Detail'!$E1001=""),"",INDEX('B. Consumer Budget'!$E$11:$E$2010,MATCH(1,IF('B. Consumer Budget'!$C$11:$C$2010='C. Consumer Service Detail'!$D1001,IF('B. Consumer Budget'!$D$11:$D$2010='C. Consumer Service Detail'!$E1001,1)),0)))</f>
        <v/>
      </c>
      <c r="D1001" s="170"/>
      <c r="E1001" s="81"/>
      <c r="F1001" s="101"/>
      <c r="G1001" s="199"/>
      <c r="H1001" s="176" t="str">
        <f>IF('C. Consumer Service Detail'!$F1001="","",IF('C. Consumer Service Detail'!$F1001="",VLOOKUP('C. Consumer Service Detail'!$F1001,'Table of Current Services'!$B$7:$F$36,'Table of Current Services'!$E$5,FALSE),VLOOKUP('C. Consumer Service Detail'!$F1001,'Table of Current Services'!$B$7:$F$36,'Table of Current Services'!$D$5,FALSE)))</f>
        <v/>
      </c>
      <c r="I1001" s="159"/>
      <c r="J1001" s="146" t="str">
        <f t="shared" si="27"/>
        <v/>
      </c>
      <c r="K1001" s="138" t="str">
        <f>IF('C. Consumer Service Detail'!$F1001="","",IF('C. Consumer Service Detail'!$F1001="",VLOOKUP('C. Consumer Service Detail'!$F1001,'Table of Current Services'!$B$7:$F$36,'Table of Current Services'!$E$5,FALSE),VLOOKUP('C. Consumer Service Detail'!$F1001,'Table of Current Services'!$B$7:$F$36,'Table of Current Services'!$E$5,FALSE)))</f>
        <v/>
      </c>
      <c r="L1001" s="130" t="str">
        <f>IF('C. Consumer Service Detail'!$F1001="","",IF(VLOOKUP('C. Consumer Service Detail'!$F1001,'Table of Current Services'!$B$7:$F$36,'Table of Current Services'!$F$5,)="cost","Yes","No"))</f>
        <v/>
      </c>
      <c r="M1001" s="130" t="str">
        <f>IFERROR(IF('C. Consumer Service Detail'!$K1001="No Match","No",VLOOKUP('C. Consumer Service Detail'!$C1001,'B. Consumer Budget'!$E$11:$F$2010,2,FALSE)),"")</f>
        <v/>
      </c>
      <c r="P1001" s="77"/>
      <c r="Q1001" s="77"/>
    </row>
    <row r="1002" spans="2:17" x14ac:dyDescent="0.25">
      <c r="B1002" s="186">
        <f t="shared" si="28"/>
        <v>992</v>
      </c>
      <c r="C1002" s="183" t="str">
        <f t="array" ref="C1002">IF(OR('C. Consumer Service Detail'!$D1002="",'C. Consumer Service Detail'!$E1002=""),"",INDEX('B. Consumer Budget'!$E$11:$E$2010,MATCH(1,IF('B. Consumer Budget'!$C$11:$C$2010='C. Consumer Service Detail'!$D1002,IF('B. Consumer Budget'!$D$11:$D$2010='C. Consumer Service Detail'!$E1002,1)),0)))</f>
        <v/>
      </c>
      <c r="D1002" s="171"/>
      <c r="E1002" s="79"/>
      <c r="F1002" s="100"/>
      <c r="G1002" s="198"/>
      <c r="H1002" s="175" t="str">
        <f>IF('C. Consumer Service Detail'!$F1002="","",IF('C. Consumer Service Detail'!$F1002="",VLOOKUP('C. Consumer Service Detail'!$F1002,'Table of Current Services'!$B$7:$F$36,'Table of Current Services'!$E$5,FALSE),VLOOKUP('C. Consumer Service Detail'!$F1002,'Table of Current Services'!$B$7:$F$36,'Table of Current Services'!$D$5,FALSE)))</f>
        <v/>
      </c>
      <c r="I1002" s="160"/>
      <c r="J1002" s="146" t="str">
        <f t="shared" si="27"/>
        <v/>
      </c>
      <c r="K1002" s="138" t="str">
        <f>IF('C. Consumer Service Detail'!$F1002="","",IF('C. Consumer Service Detail'!$F1002="",VLOOKUP('C. Consumer Service Detail'!$F1002,'Table of Current Services'!$B$7:$F$36,'Table of Current Services'!$E$5,FALSE),VLOOKUP('C. Consumer Service Detail'!$F1002,'Table of Current Services'!$B$7:$F$36,'Table of Current Services'!$E$5,FALSE)))</f>
        <v/>
      </c>
      <c r="L1002" s="130" t="str">
        <f>IF('C. Consumer Service Detail'!$F1002="","",IF(VLOOKUP('C. Consumer Service Detail'!$F1002,'Table of Current Services'!$B$7:$F$36,'Table of Current Services'!$F$5,)="cost","Yes","No"))</f>
        <v/>
      </c>
      <c r="M1002" s="130" t="str">
        <f>IFERROR(IF('C. Consumer Service Detail'!$K1002="No Match","No",VLOOKUP('C. Consumer Service Detail'!$C1002,'B. Consumer Budget'!$E$11:$F$2010,2,FALSE)),"")</f>
        <v/>
      </c>
      <c r="P1002" s="77"/>
      <c r="Q1002" s="77"/>
    </row>
    <row r="1003" spans="2:17" x14ac:dyDescent="0.25">
      <c r="B1003" s="186">
        <f t="shared" si="28"/>
        <v>993</v>
      </c>
      <c r="C1003" s="183" t="str">
        <f t="array" ref="C1003">IF(OR('C. Consumer Service Detail'!$D1003="",'C. Consumer Service Detail'!$E1003=""),"",INDEX('B. Consumer Budget'!$E$11:$E$2010,MATCH(1,IF('B. Consumer Budget'!$C$11:$C$2010='C. Consumer Service Detail'!$D1003,IF('B. Consumer Budget'!$D$11:$D$2010='C. Consumer Service Detail'!$E1003,1)),0)))</f>
        <v/>
      </c>
      <c r="D1003" s="170"/>
      <c r="E1003" s="81"/>
      <c r="F1003" s="101"/>
      <c r="G1003" s="199"/>
      <c r="H1003" s="176" t="str">
        <f>IF('C. Consumer Service Detail'!$F1003="","",IF('C. Consumer Service Detail'!$F1003="",VLOOKUP('C. Consumer Service Detail'!$F1003,'Table of Current Services'!$B$7:$F$36,'Table of Current Services'!$E$5,FALSE),VLOOKUP('C. Consumer Service Detail'!$F1003,'Table of Current Services'!$B$7:$F$36,'Table of Current Services'!$D$5,FALSE)))</f>
        <v/>
      </c>
      <c r="I1003" s="159"/>
      <c r="J1003" s="146" t="str">
        <f t="shared" si="27"/>
        <v/>
      </c>
      <c r="K1003" s="138" t="str">
        <f>IF('C. Consumer Service Detail'!$F1003="","",IF('C. Consumer Service Detail'!$F1003="",VLOOKUP('C. Consumer Service Detail'!$F1003,'Table of Current Services'!$B$7:$F$36,'Table of Current Services'!$E$5,FALSE),VLOOKUP('C. Consumer Service Detail'!$F1003,'Table of Current Services'!$B$7:$F$36,'Table of Current Services'!$E$5,FALSE)))</f>
        <v/>
      </c>
      <c r="L1003" s="130" t="str">
        <f>IF('C. Consumer Service Detail'!$F1003="","",IF(VLOOKUP('C. Consumer Service Detail'!$F1003,'Table of Current Services'!$B$7:$F$36,'Table of Current Services'!$F$5,)="cost","Yes","No"))</f>
        <v/>
      </c>
      <c r="M1003" s="130" t="str">
        <f>IFERROR(IF('C. Consumer Service Detail'!$K1003="No Match","No",VLOOKUP('C. Consumer Service Detail'!$C1003,'B. Consumer Budget'!$E$11:$F$2010,2,FALSE)),"")</f>
        <v/>
      </c>
      <c r="P1003" s="77"/>
      <c r="Q1003" s="77"/>
    </row>
    <row r="1004" spans="2:17" x14ac:dyDescent="0.25">
      <c r="B1004" s="186">
        <f t="shared" si="28"/>
        <v>994</v>
      </c>
      <c r="C1004" s="183" t="str">
        <f t="array" ref="C1004">IF(OR('C. Consumer Service Detail'!$D1004="",'C. Consumer Service Detail'!$E1004=""),"",INDEX('B. Consumer Budget'!$E$11:$E$2010,MATCH(1,IF('B. Consumer Budget'!$C$11:$C$2010='C. Consumer Service Detail'!$D1004,IF('B. Consumer Budget'!$D$11:$D$2010='C. Consumer Service Detail'!$E1004,1)),0)))</f>
        <v/>
      </c>
      <c r="D1004" s="171"/>
      <c r="E1004" s="79"/>
      <c r="F1004" s="100"/>
      <c r="G1004" s="198"/>
      <c r="H1004" s="175" t="str">
        <f>IF('C. Consumer Service Detail'!$F1004="","",IF('C. Consumer Service Detail'!$F1004="",VLOOKUP('C. Consumer Service Detail'!$F1004,'Table of Current Services'!$B$7:$F$36,'Table of Current Services'!$E$5,FALSE),VLOOKUP('C. Consumer Service Detail'!$F1004,'Table of Current Services'!$B$7:$F$36,'Table of Current Services'!$D$5,FALSE)))</f>
        <v/>
      </c>
      <c r="I1004" s="160"/>
      <c r="J1004" s="146" t="str">
        <f t="shared" si="27"/>
        <v/>
      </c>
      <c r="K1004" s="138" t="str">
        <f>IF('C. Consumer Service Detail'!$F1004="","",IF('C. Consumer Service Detail'!$F1004="",VLOOKUP('C. Consumer Service Detail'!$F1004,'Table of Current Services'!$B$7:$F$36,'Table of Current Services'!$E$5,FALSE),VLOOKUP('C. Consumer Service Detail'!$F1004,'Table of Current Services'!$B$7:$F$36,'Table of Current Services'!$E$5,FALSE)))</f>
        <v/>
      </c>
      <c r="L1004" s="130" t="str">
        <f>IF('C. Consumer Service Detail'!$F1004="","",IF(VLOOKUP('C. Consumer Service Detail'!$F1004,'Table of Current Services'!$B$7:$F$36,'Table of Current Services'!$F$5,)="cost","Yes","No"))</f>
        <v/>
      </c>
      <c r="M1004" s="130" t="str">
        <f>IFERROR(IF('C. Consumer Service Detail'!$K1004="No Match","No",VLOOKUP('C. Consumer Service Detail'!$C1004,'B. Consumer Budget'!$E$11:$F$2010,2,FALSE)),"")</f>
        <v/>
      </c>
      <c r="P1004" s="77"/>
      <c r="Q1004" s="77"/>
    </row>
    <row r="1005" spans="2:17" x14ac:dyDescent="0.25">
      <c r="B1005" s="186">
        <f t="shared" si="28"/>
        <v>995</v>
      </c>
      <c r="C1005" s="183" t="str">
        <f t="array" ref="C1005">IF(OR('C. Consumer Service Detail'!$D1005="",'C. Consumer Service Detail'!$E1005=""),"",INDEX('B. Consumer Budget'!$E$11:$E$2010,MATCH(1,IF('B. Consumer Budget'!$C$11:$C$2010='C. Consumer Service Detail'!$D1005,IF('B. Consumer Budget'!$D$11:$D$2010='C. Consumer Service Detail'!$E1005,1)),0)))</f>
        <v/>
      </c>
      <c r="D1005" s="170"/>
      <c r="E1005" s="81"/>
      <c r="F1005" s="101"/>
      <c r="G1005" s="199"/>
      <c r="H1005" s="176" t="str">
        <f>IF('C. Consumer Service Detail'!$F1005="","",IF('C. Consumer Service Detail'!$F1005="",VLOOKUP('C. Consumer Service Detail'!$F1005,'Table of Current Services'!$B$7:$F$36,'Table of Current Services'!$E$5,FALSE),VLOOKUP('C. Consumer Service Detail'!$F1005,'Table of Current Services'!$B$7:$F$36,'Table of Current Services'!$D$5,FALSE)))</f>
        <v/>
      </c>
      <c r="I1005" s="159"/>
      <c r="J1005" s="146" t="str">
        <f t="shared" si="27"/>
        <v/>
      </c>
      <c r="K1005" s="138" t="str">
        <f>IF('C. Consumer Service Detail'!$F1005="","",IF('C. Consumer Service Detail'!$F1005="",VLOOKUP('C. Consumer Service Detail'!$F1005,'Table of Current Services'!$B$7:$F$36,'Table of Current Services'!$E$5,FALSE),VLOOKUP('C. Consumer Service Detail'!$F1005,'Table of Current Services'!$B$7:$F$36,'Table of Current Services'!$E$5,FALSE)))</f>
        <v/>
      </c>
      <c r="L1005" s="130" t="str">
        <f>IF('C. Consumer Service Detail'!$F1005="","",IF(VLOOKUP('C. Consumer Service Detail'!$F1005,'Table of Current Services'!$B$7:$F$36,'Table of Current Services'!$F$5,)="cost","Yes","No"))</f>
        <v/>
      </c>
      <c r="M1005" s="130" t="str">
        <f>IFERROR(IF('C. Consumer Service Detail'!$K1005="No Match","No",VLOOKUP('C. Consumer Service Detail'!$C1005,'B. Consumer Budget'!$E$11:$F$2010,2,FALSE)),"")</f>
        <v/>
      </c>
      <c r="P1005" s="77"/>
      <c r="Q1005" s="77"/>
    </row>
    <row r="1006" spans="2:17" x14ac:dyDescent="0.25">
      <c r="B1006" s="186">
        <f t="shared" si="28"/>
        <v>996</v>
      </c>
      <c r="C1006" s="183" t="str">
        <f t="array" ref="C1006">IF(OR('C. Consumer Service Detail'!$D1006="",'C. Consumer Service Detail'!$E1006=""),"",INDEX('B. Consumer Budget'!$E$11:$E$2010,MATCH(1,IF('B. Consumer Budget'!$C$11:$C$2010='C. Consumer Service Detail'!$D1006,IF('B. Consumer Budget'!$D$11:$D$2010='C. Consumer Service Detail'!$E1006,1)),0)))</f>
        <v/>
      </c>
      <c r="D1006" s="171"/>
      <c r="E1006" s="79"/>
      <c r="F1006" s="100"/>
      <c r="G1006" s="198"/>
      <c r="H1006" s="175" t="str">
        <f>IF('C. Consumer Service Detail'!$F1006="","",IF('C. Consumer Service Detail'!$F1006="",VLOOKUP('C. Consumer Service Detail'!$F1006,'Table of Current Services'!$B$7:$F$36,'Table of Current Services'!$E$5,FALSE),VLOOKUP('C. Consumer Service Detail'!$F1006,'Table of Current Services'!$B$7:$F$36,'Table of Current Services'!$D$5,FALSE)))</f>
        <v/>
      </c>
      <c r="I1006" s="160"/>
      <c r="J1006" s="146" t="str">
        <f t="shared" si="27"/>
        <v/>
      </c>
      <c r="K1006" s="138" t="str">
        <f>IF('C. Consumer Service Detail'!$F1006="","",IF('C. Consumer Service Detail'!$F1006="",VLOOKUP('C. Consumer Service Detail'!$F1006,'Table of Current Services'!$B$7:$F$36,'Table of Current Services'!$E$5,FALSE),VLOOKUP('C. Consumer Service Detail'!$F1006,'Table of Current Services'!$B$7:$F$36,'Table of Current Services'!$E$5,FALSE)))</f>
        <v/>
      </c>
      <c r="L1006" s="130" t="str">
        <f>IF('C. Consumer Service Detail'!$F1006="","",IF(VLOOKUP('C. Consumer Service Detail'!$F1006,'Table of Current Services'!$B$7:$F$36,'Table of Current Services'!$F$5,)="cost","Yes","No"))</f>
        <v/>
      </c>
      <c r="M1006" s="130" t="str">
        <f>IFERROR(IF('C. Consumer Service Detail'!$K1006="No Match","No",VLOOKUP('C. Consumer Service Detail'!$C1006,'B. Consumer Budget'!$E$11:$F$2010,2,FALSE)),"")</f>
        <v/>
      </c>
      <c r="P1006" s="77"/>
      <c r="Q1006" s="77"/>
    </row>
    <row r="1007" spans="2:17" x14ac:dyDescent="0.25">
      <c r="B1007" s="186">
        <f t="shared" si="28"/>
        <v>997</v>
      </c>
      <c r="C1007" s="183" t="str">
        <f t="array" ref="C1007">IF(OR('C. Consumer Service Detail'!$D1007="",'C. Consumer Service Detail'!$E1007=""),"",INDEX('B. Consumer Budget'!$E$11:$E$2010,MATCH(1,IF('B. Consumer Budget'!$C$11:$C$2010='C. Consumer Service Detail'!$D1007,IF('B. Consumer Budget'!$D$11:$D$2010='C. Consumer Service Detail'!$E1007,1)),0)))</f>
        <v/>
      </c>
      <c r="D1007" s="170"/>
      <c r="E1007" s="81"/>
      <c r="F1007" s="101"/>
      <c r="G1007" s="199"/>
      <c r="H1007" s="176" t="str">
        <f>IF('C. Consumer Service Detail'!$F1007="","",IF('C. Consumer Service Detail'!$F1007="",VLOOKUP('C. Consumer Service Detail'!$F1007,'Table of Current Services'!$B$7:$F$36,'Table of Current Services'!$E$5,FALSE),VLOOKUP('C. Consumer Service Detail'!$F1007,'Table of Current Services'!$B$7:$F$36,'Table of Current Services'!$D$5,FALSE)))</f>
        <v/>
      </c>
      <c r="I1007" s="159"/>
      <c r="J1007" s="146" t="str">
        <f t="shared" si="27"/>
        <v/>
      </c>
      <c r="K1007" s="138" t="str">
        <f>IF('C. Consumer Service Detail'!$F1007="","",IF('C. Consumer Service Detail'!$F1007="",VLOOKUP('C. Consumer Service Detail'!$F1007,'Table of Current Services'!$B$7:$F$36,'Table of Current Services'!$E$5,FALSE),VLOOKUP('C. Consumer Service Detail'!$F1007,'Table of Current Services'!$B$7:$F$36,'Table of Current Services'!$E$5,FALSE)))</f>
        <v/>
      </c>
      <c r="L1007" s="130" t="str">
        <f>IF('C. Consumer Service Detail'!$F1007="","",IF(VLOOKUP('C. Consumer Service Detail'!$F1007,'Table of Current Services'!$B$7:$F$36,'Table of Current Services'!$F$5,)="cost","Yes","No"))</f>
        <v/>
      </c>
      <c r="M1007" s="130" t="str">
        <f>IFERROR(IF('C. Consumer Service Detail'!$K1007="No Match","No",VLOOKUP('C. Consumer Service Detail'!$C1007,'B. Consumer Budget'!$E$11:$F$2010,2,FALSE)),"")</f>
        <v/>
      </c>
      <c r="P1007" s="77"/>
      <c r="Q1007" s="77"/>
    </row>
    <row r="1008" spans="2:17" x14ac:dyDescent="0.25">
      <c r="B1008" s="186">
        <f t="shared" si="28"/>
        <v>998</v>
      </c>
      <c r="C1008" s="183" t="str">
        <f t="array" ref="C1008">IF(OR('C. Consumer Service Detail'!$D1008="",'C. Consumer Service Detail'!$E1008=""),"",INDEX('B. Consumer Budget'!$E$11:$E$2010,MATCH(1,IF('B. Consumer Budget'!$C$11:$C$2010='C. Consumer Service Detail'!$D1008,IF('B. Consumer Budget'!$D$11:$D$2010='C. Consumer Service Detail'!$E1008,1)),0)))</f>
        <v/>
      </c>
      <c r="D1008" s="171"/>
      <c r="E1008" s="79"/>
      <c r="F1008" s="100"/>
      <c r="G1008" s="198"/>
      <c r="H1008" s="175" t="str">
        <f>IF('C. Consumer Service Detail'!$F1008="","",IF('C. Consumer Service Detail'!$F1008="",VLOOKUP('C. Consumer Service Detail'!$F1008,'Table of Current Services'!$B$7:$F$36,'Table of Current Services'!$E$5,FALSE),VLOOKUP('C. Consumer Service Detail'!$F1008,'Table of Current Services'!$B$7:$F$36,'Table of Current Services'!$D$5,FALSE)))</f>
        <v/>
      </c>
      <c r="I1008" s="160"/>
      <c r="J1008" s="146" t="str">
        <f t="shared" si="27"/>
        <v/>
      </c>
      <c r="K1008" s="138" t="str">
        <f>IF('C. Consumer Service Detail'!$F1008="","",IF('C. Consumer Service Detail'!$F1008="",VLOOKUP('C. Consumer Service Detail'!$F1008,'Table of Current Services'!$B$7:$F$36,'Table of Current Services'!$E$5,FALSE),VLOOKUP('C. Consumer Service Detail'!$F1008,'Table of Current Services'!$B$7:$F$36,'Table of Current Services'!$E$5,FALSE)))</f>
        <v/>
      </c>
      <c r="L1008" s="130" t="str">
        <f>IF('C. Consumer Service Detail'!$F1008="","",IF(VLOOKUP('C. Consumer Service Detail'!$F1008,'Table of Current Services'!$B$7:$F$36,'Table of Current Services'!$F$5,)="cost","Yes","No"))</f>
        <v/>
      </c>
      <c r="M1008" s="130" t="str">
        <f>IFERROR(IF('C. Consumer Service Detail'!$K1008="No Match","No",VLOOKUP('C. Consumer Service Detail'!$C1008,'B. Consumer Budget'!$E$11:$F$2010,2,FALSE)),"")</f>
        <v/>
      </c>
      <c r="P1008" s="77"/>
      <c r="Q1008" s="77"/>
    </row>
    <row r="1009" spans="2:17" x14ac:dyDescent="0.25">
      <c r="B1009" s="186">
        <f t="shared" si="28"/>
        <v>999</v>
      </c>
      <c r="C1009" s="183" t="str">
        <f t="array" ref="C1009">IF(OR('C. Consumer Service Detail'!$D1009="",'C. Consumer Service Detail'!$E1009=""),"",INDEX('B. Consumer Budget'!$E$11:$E$2010,MATCH(1,IF('B. Consumer Budget'!$C$11:$C$2010='C. Consumer Service Detail'!$D1009,IF('B. Consumer Budget'!$D$11:$D$2010='C. Consumer Service Detail'!$E1009,1)),0)))</f>
        <v/>
      </c>
      <c r="D1009" s="170"/>
      <c r="E1009" s="81"/>
      <c r="F1009" s="101"/>
      <c r="G1009" s="199"/>
      <c r="H1009" s="176" t="str">
        <f>IF('C. Consumer Service Detail'!$F1009="","",IF('C. Consumer Service Detail'!$F1009="",VLOOKUP('C. Consumer Service Detail'!$F1009,'Table of Current Services'!$B$7:$F$36,'Table of Current Services'!$E$5,FALSE),VLOOKUP('C. Consumer Service Detail'!$F1009,'Table of Current Services'!$B$7:$F$36,'Table of Current Services'!$D$5,FALSE)))</f>
        <v/>
      </c>
      <c r="I1009" s="159"/>
      <c r="J1009" s="146" t="str">
        <f t="shared" si="27"/>
        <v/>
      </c>
      <c r="K1009" s="138" t="str">
        <f>IF('C. Consumer Service Detail'!$F1009="","",IF('C. Consumer Service Detail'!$F1009="",VLOOKUP('C. Consumer Service Detail'!$F1009,'Table of Current Services'!$B$7:$F$36,'Table of Current Services'!$E$5,FALSE),VLOOKUP('C. Consumer Service Detail'!$F1009,'Table of Current Services'!$B$7:$F$36,'Table of Current Services'!$E$5,FALSE)))</f>
        <v/>
      </c>
      <c r="L1009" s="130" t="str">
        <f>IF('C. Consumer Service Detail'!$F1009="","",IF(VLOOKUP('C. Consumer Service Detail'!$F1009,'Table of Current Services'!$B$7:$F$36,'Table of Current Services'!$F$5,)="cost","Yes","No"))</f>
        <v/>
      </c>
      <c r="M1009" s="130" t="str">
        <f>IFERROR(IF('C. Consumer Service Detail'!$K1009="No Match","No",VLOOKUP('C. Consumer Service Detail'!$C1009,'B. Consumer Budget'!$E$11:$F$2010,2,FALSE)),"")</f>
        <v/>
      </c>
      <c r="P1009" s="77"/>
      <c r="Q1009" s="77"/>
    </row>
    <row r="1010" spans="2:17" x14ac:dyDescent="0.25">
      <c r="B1010" s="186">
        <f t="shared" si="28"/>
        <v>1000</v>
      </c>
      <c r="C1010" s="183" t="str">
        <f t="array" ref="C1010">IF(OR('C. Consumer Service Detail'!$D1010="",'C. Consumer Service Detail'!$E1010=""),"",INDEX('B. Consumer Budget'!$E$11:$E$2010,MATCH(1,IF('B. Consumer Budget'!$C$11:$C$2010='C. Consumer Service Detail'!$D1010,IF('B. Consumer Budget'!$D$11:$D$2010='C. Consumer Service Detail'!$E1010,1)),0)))</f>
        <v/>
      </c>
      <c r="D1010" s="171"/>
      <c r="E1010" s="79"/>
      <c r="F1010" s="100"/>
      <c r="G1010" s="198"/>
      <c r="H1010" s="175" t="str">
        <f>IF('C. Consumer Service Detail'!$F1010="","",IF('C. Consumer Service Detail'!$F1010="",VLOOKUP('C. Consumer Service Detail'!$F1010,'Table of Current Services'!$B$7:$F$36,'Table of Current Services'!$E$5,FALSE),VLOOKUP('C. Consumer Service Detail'!$F1010,'Table of Current Services'!$B$7:$F$36,'Table of Current Services'!$D$5,FALSE)))</f>
        <v/>
      </c>
      <c r="I1010" s="160"/>
      <c r="J1010" s="146" t="str">
        <f t="shared" si="27"/>
        <v/>
      </c>
      <c r="K1010" s="138" t="str">
        <f>IF('C. Consumer Service Detail'!$F1010="","",IF('C. Consumer Service Detail'!$F1010="",VLOOKUP('C. Consumer Service Detail'!$F1010,'Table of Current Services'!$B$7:$F$36,'Table of Current Services'!$E$5,FALSE),VLOOKUP('C. Consumer Service Detail'!$F1010,'Table of Current Services'!$B$7:$F$36,'Table of Current Services'!$E$5,FALSE)))</f>
        <v/>
      </c>
      <c r="L1010" s="130" t="str">
        <f>IF('C. Consumer Service Detail'!$F1010="","",IF(VLOOKUP('C. Consumer Service Detail'!$F1010,'Table of Current Services'!$B$7:$F$36,'Table of Current Services'!$F$5,)="cost","Yes","No"))</f>
        <v/>
      </c>
      <c r="M1010" s="130" t="str">
        <f>IFERROR(IF('C. Consumer Service Detail'!$K1010="No Match","No",VLOOKUP('C. Consumer Service Detail'!$C1010,'B. Consumer Budget'!$E$11:$F$2010,2,FALSE)),"")</f>
        <v/>
      </c>
      <c r="P1010" s="77"/>
      <c r="Q1010" s="77"/>
    </row>
    <row r="1011" spans="2:17" x14ac:dyDescent="0.25">
      <c r="B1011" s="186">
        <f t="shared" si="28"/>
        <v>1001</v>
      </c>
      <c r="C1011" s="183" t="str">
        <f t="array" ref="C1011">IF(OR('C. Consumer Service Detail'!$D1011="",'C. Consumer Service Detail'!$E1011=""),"",INDEX('B. Consumer Budget'!$E$11:$E$2010,MATCH(1,IF('B. Consumer Budget'!$C$11:$C$2010='C. Consumer Service Detail'!$D1011,IF('B. Consumer Budget'!$D$11:$D$2010='C. Consumer Service Detail'!$E1011,1)),0)))</f>
        <v/>
      </c>
      <c r="D1011" s="170"/>
      <c r="E1011" s="81"/>
      <c r="F1011" s="101"/>
      <c r="G1011" s="199"/>
      <c r="H1011" s="176" t="str">
        <f>IF('C. Consumer Service Detail'!$F1011="","",IF('C. Consumer Service Detail'!$F1011="",VLOOKUP('C. Consumer Service Detail'!$F1011,'Table of Current Services'!$B$7:$F$36,'Table of Current Services'!$E$5,FALSE),VLOOKUP('C. Consumer Service Detail'!$F1011,'Table of Current Services'!$B$7:$F$36,'Table of Current Services'!$D$5,FALSE)))</f>
        <v/>
      </c>
      <c r="I1011" s="159"/>
      <c r="J1011" s="146" t="str">
        <f t="shared" si="27"/>
        <v/>
      </c>
      <c r="K1011" s="138" t="str">
        <f>IF('C. Consumer Service Detail'!$F1011="","",IF('C. Consumer Service Detail'!$F1011="",VLOOKUP('C. Consumer Service Detail'!$F1011,'Table of Current Services'!$B$7:$F$36,'Table of Current Services'!$E$5,FALSE),VLOOKUP('C. Consumer Service Detail'!$F1011,'Table of Current Services'!$B$7:$F$36,'Table of Current Services'!$E$5,FALSE)))</f>
        <v/>
      </c>
      <c r="L1011" s="130" t="str">
        <f>IF('C. Consumer Service Detail'!$F1011="","",IF(VLOOKUP('C. Consumer Service Detail'!$F1011,'Table of Current Services'!$B$7:$F$36,'Table of Current Services'!$F$5,)="cost","Yes","No"))</f>
        <v/>
      </c>
      <c r="M1011" s="130" t="str">
        <f>IFERROR(IF('C. Consumer Service Detail'!$K1011="No Match","No",VLOOKUP('C. Consumer Service Detail'!$C1011,'B. Consumer Budget'!$E$11:$F$2010,2,FALSE)),"")</f>
        <v/>
      </c>
      <c r="P1011" s="77"/>
      <c r="Q1011" s="77"/>
    </row>
    <row r="1012" spans="2:17" x14ac:dyDescent="0.25">
      <c r="B1012" s="186">
        <f t="shared" si="28"/>
        <v>1002</v>
      </c>
      <c r="C1012" s="183" t="str">
        <f t="array" ref="C1012">IF(OR('C. Consumer Service Detail'!$D1012="",'C. Consumer Service Detail'!$E1012=""),"",INDEX('B. Consumer Budget'!$E$11:$E$2010,MATCH(1,IF('B. Consumer Budget'!$C$11:$C$2010='C. Consumer Service Detail'!$D1012,IF('B. Consumer Budget'!$D$11:$D$2010='C. Consumer Service Detail'!$E1012,1)),0)))</f>
        <v/>
      </c>
      <c r="D1012" s="171"/>
      <c r="E1012" s="79"/>
      <c r="F1012" s="100"/>
      <c r="G1012" s="198"/>
      <c r="H1012" s="175" t="str">
        <f>IF('C. Consumer Service Detail'!$F1012="","",IF('C. Consumer Service Detail'!$F1012="",VLOOKUP('C. Consumer Service Detail'!$F1012,'Table of Current Services'!$B$7:$F$36,'Table of Current Services'!$E$5,FALSE),VLOOKUP('C. Consumer Service Detail'!$F1012,'Table of Current Services'!$B$7:$F$36,'Table of Current Services'!$D$5,FALSE)))</f>
        <v/>
      </c>
      <c r="I1012" s="160"/>
      <c r="J1012" s="146" t="str">
        <f t="shared" si="27"/>
        <v/>
      </c>
      <c r="K1012" s="138" t="str">
        <f>IF('C. Consumer Service Detail'!$F1012="","",IF('C. Consumer Service Detail'!$F1012="",VLOOKUP('C. Consumer Service Detail'!$F1012,'Table of Current Services'!$B$7:$F$36,'Table of Current Services'!$E$5,FALSE),VLOOKUP('C. Consumer Service Detail'!$F1012,'Table of Current Services'!$B$7:$F$36,'Table of Current Services'!$E$5,FALSE)))</f>
        <v/>
      </c>
      <c r="L1012" s="130" t="str">
        <f>IF('C. Consumer Service Detail'!$F1012="","",IF(VLOOKUP('C. Consumer Service Detail'!$F1012,'Table of Current Services'!$B$7:$F$36,'Table of Current Services'!$F$5,)="cost","Yes","No"))</f>
        <v/>
      </c>
      <c r="M1012" s="130" t="str">
        <f>IFERROR(IF('C. Consumer Service Detail'!$K1012="No Match","No",VLOOKUP('C. Consumer Service Detail'!$C1012,'B. Consumer Budget'!$E$11:$F$2010,2,FALSE)),"")</f>
        <v/>
      </c>
      <c r="P1012" s="77"/>
      <c r="Q1012" s="77"/>
    </row>
    <row r="1013" spans="2:17" x14ac:dyDescent="0.25">
      <c r="B1013" s="186">
        <f t="shared" si="28"/>
        <v>1003</v>
      </c>
      <c r="C1013" s="183" t="str">
        <f t="array" ref="C1013">IF(OR('C. Consumer Service Detail'!$D1013="",'C. Consumer Service Detail'!$E1013=""),"",INDEX('B. Consumer Budget'!$E$11:$E$2010,MATCH(1,IF('B. Consumer Budget'!$C$11:$C$2010='C. Consumer Service Detail'!$D1013,IF('B. Consumer Budget'!$D$11:$D$2010='C. Consumer Service Detail'!$E1013,1)),0)))</f>
        <v/>
      </c>
      <c r="D1013" s="170"/>
      <c r="E1013" s="81"/>
      <c r="F1013" s="101"/>
      <c r="G1013" s="199"/>
      <c r="H1013" s="176" t="str">
        <f>IF('C. Consumer Service Detail'!$F1013="","",IF('C. Consumer Service Detail'!$F1013="",VLOOKUP('C. Consumer Service Detail'!$F1013,'Table of Current Services'!$B$7:$F$36,'Table of Current Services'!$E$5,FALSE),VLOOKUP('C. Consumer Service Detail'!$F1013,'Table of Current Services'!$B$7:$F$36,'Table of Current Services'!$D$5,FALSE)))</f>
        <v/>
      </c>
      <c r="I1013" s="159"/>
      <c r="J1013" s="146" t="str">
        <f t="shared" si="27"/>
        <v/>
      </c>
      <c r="K1013" s="138" t="str">
        <f>IF('C. Consumer Service Detail'!$F1013="","",IF('C. Consumer Service Detail'!$F1013="",VLOOKUP('C. Consumer Service Detail'!$F1013,'Table of Current Services'!$B$7:$F$36,'Table of Current Services'!$E$5,FALSE),VLOOKUP('C. Consumer Service Detail'!$F1013,'Table of Current Services'!$B$7:$F$36,'Table of Current Services'!$E$5,FALSE)))</f>
        <v/>
      </c>
      <c r="L1013" s="130" t="str">
        <f>IF('C. Consumer Service Detail'!$F1013="","",IF(VLOOKUP('C. Consumer Service Detail'!$F1013,'Table of Current Services'!$B$7:$F$36,'Table of Current Services'!$F$5,)="cost","Yes","No"))</f>
        <v/>
      </c>
      <c r="M1013" s="130" t="str">
        <f>IFERROR(IF('C. Consumer Service Detail'!$K1013="No Match","No",VLOOKUP('C. Consumer Service Detail'!$C1013,'B. Consumer Budget'!$E$11:$F$2010,2,FALSE)),"")</f>
        <v/>
      </c>
      <c r="P1013" s="77"/>
      <c r="Q1013" s="77"/>
    </row>
    <row r="1014" spans="2:17" x14ac:dyDescent="0.25">
      <c r="B1014" s="186">
        <f t="shared" si="28"/>
        <v>1004</v>
      </c>
      <c r="C1014" s="183" t="str">
        <f t="array" ref="C1014">IF(OR('C. Consumer Service Detail'!$D1014="",'C. Consumer Service Detail'!$E1014=""),"",INDEX('B. Consumer Budget'!$E$11:$E$2010,MATCH(1,IF('B. Consumer Budget'!$C$11:$C$2010='C. Consumer Service Detail'!$D1014,IF('B. Consumer Budget'!$D$11:$D$2010='C. Consumer Service Detail'!$E1014,1)),0)))</f>
        <v/>
      </c>
      <c r="D1014" s="171"/>
      <c r="E1014" s="79"/>
      <c r="F1014" s="100"/>
      <c r="G1014" s="198"/>
      <c r="H1014" s="175" t="str">
        <f>IF('C. Consumer Service Detail'!$F1014="","",IF('C. Consumer Service Detail'!$F1014="",VLOOKUP('C. Consumer Service Detail'!$F1014,'Table of Current Services'!$B$7:$F$36,'Table of Current Services'!$E$5,FALSE),VLOOKUP('C. Consumer Service Detail'!$F1014,'Table of Current Services'!$B$7:$F$36,'Table of Current Services'!$D$5,FALSE)))</f>
        <v/>
      </c>
      <c r="I1014" s="160"/>
      <c r="J1014" s="146" t="str">
        <f t="shared" si="27"/>
        <v/>
      </c>
      <c r="K1014" s="138" t="str">
        <f>IF('C. Consumer Service Detail'!$F1014="","",IF('C. Consumer Service Detail'!$F1014="",VLOOKUP('C. Consumer Service Detail'!$F1014,'Table of Current Services'!$B$7:$F$36,'Table of Current Services'!$E$5,FALSE),VLOOKUP('C. Consumer Service Detail'!$F1014,'Table of Current Services'!$B$7:$F$36,'Table of Current Services'!$E$5,FALSE)))</f>
        <v/>
      </c>
      <c r="L1014" s="130" t="str">
        <f>IF('C. Consumer Service Detail'!$F1014="","",IF(VLOOKUP('C. Consumer Service Detail'!$F1014,'Table of Current Services'!$B$7:$F$36,'Table of Current Services'!$F$5,)="cost","Yes","No"))</f>
        <v/>
      </c>
      <c r="M1014" s="130" t="str">
        <f>IFERROR(IF('C. Consumer Service Detail'!$K1014="No Match","No",VLOOKUP('C. Consumer Service Detail'!$C1014,'B. Consumer Budget'!$E$11:$F$2010,2,FALSE)),"")</f>
        <v/>
      </c>
      <c r="P1014" s="77"/>
      <c r="Q1014" s="77"/>
    </row>
    <row r="1015" spans="2:17" x14ac:dyDescent="0.25">
      <c r="B1015" s="186">
        <f t="shared" si="28"/>
        <v>1005</v>
      </c>
      <c r="C1015" s="183" t="str">
        <f t="array" ref="C1015">IF(OR('C. Consumer Service Detail'!$D1015="",'C. Consumer Service Detail'!$E1015=""),"",INDEX('B. Consumer Budget'!$E$11:$E$2010,MATCH(1,IF('B. Consumer Budget'!$C$11:$C$2010='C. Consumer Service Detail'!$D1015,IF('B. Consumer Budget'!$D$11:$D$2010='C. Consumer Service Detail'!$E1015,1)),0)))</f>
        <v/>
      </c>
      <c r="D1015" s="170"/>
      <c r="E1015" s="81"/>
      <c r="F1015" s="101"/>
      <c r="G1015" s="199"/>
      <c r="H1015" s="176" t="str">
        <f>IF('C. Consumer Service Detail'!$F1015="","",IF('C. Consumer Service Detail'!$F1015="",VLOOKUP('C. Consumer Service Detail'!$F1015,'Table of Current Services'!$B$7:$F$36,'Table of Current Services'!$E$5,FALSE),VLOOKUP('C. Consumer Service Detail'!$F1015,'Table of Current Services'!$B$7:$F$36,'Table of Current Services'!$D$5,FALSE)))</f>
        <v/>
      </c>
      <c r="I1015" s="159"/>
      <c r="J1015" s="146" t="str">
        <f t="shared" si="27"/>
        <v/>
      </c>
      <c r="K1015" s="138" t="str">
        <f>IF('C. Consumer Service Detail'!$F1015="","",IF('C. Consumer Service Detail'!$F1015="",VLOOKUP('C. Consumer Service Detail'!$F1015,'Table of Current Services'!$B$7:$F$36,'Table of Current Services'!$E$5,FALSE),VLOOKUP('C. Consumer Service Detail'!$F1015,'Table of Current Services'!$B$7:$F$36,'Table of Current Services'!$E$5,FALSE)))</f>
        <v/>
      </c>
      <c r="L1015" s="130" t="str">
        <f>IF('C. Consumer Service Detail'!$F1015="","",IF(VLOOKUP('C. Consumer Service Detail'!$F1015,'Table of Current Services'!$B$7:$F$36,'Table of Current Services'!$F$5,)="cost","Yes","No"))</f>
        <v/>
      </c>
      <c r="M1015" s="130" t="str">
        <f>IFERROR(IF('C. Consumer Service Detail'!$K1015="No Match","No",VLOOKUP('C. Consumer Service Detail'!$C1015,'B. Consumer Budget'!$E$11:$F$2010,2,FALSE)),"")</f>
        <v/>
      </c>
      <c r="P1015" s="77"/>
      <c r="Q1015" s="77"/>
    </row>
    <row r="1016" spans="2:17" x14ac:dyDescent="0.25">
      <c r="B1016" s="186">
        <f t="shared" si="28"/>
        <v>1006</v>
      </c>
      <c r="C1016" s="183" t="str">
        <f t="array" ref="C1016">IF(OR('C. Consumer Service Detail'!$D1016="",'C. Consumer Service Detail'!$E1016=""),"",INDEX('B. Consumer Budget'!$E$11:$E$2010,MATCH(1,IF('B. Consumer Budget'!$C$11:$C$2010='C. Consumer Service Detail'!$D1016,IF('B. Consumer Budget'!$D$11:$D$2010='C. Consumer Service Detail'!$E1016,1)),0)))</f>
        <v/>
      </c>
      <c r="D1016" s="171"/>
      <c r="E1016" s="79"/>
      <c r="F1016" s="100"/>
      <c r="G1016" s="198"/>
      <c r="H1016" s="175" t="str">
        <f>IF('C. Consumer Service Detail'!$F1016="","",IF('C. Consumer Service Detail'!$F1016="",VLOOKUP('C. Consumer Service Detail'!$F1016,'Table of Current Services'!$B$7:$F$36,'Table of Current Services'!$E$5,FALSE),VLOOKUP('C. Consumer Service Detail'!$F1016,'Table of Current Services'!$B$7:$F$36,'Table of Current Services'!$D$5,FALSE)))</f>
        <v/>
      </c>
      <c r="I1016" s="160"/>
      <c r="J1016" s="146" t="str">
        <f t="shared" si="27"/>
        <v/>
      </c>
      <c r="K1016" s="138" t="str">
        <f>IF('C. Consumer Service Detail'!$F1016="","",IF('C. Consumer Service Detail'!$F1016="",VLOOKUP('C. Consumer Service Detail'!$F1016,'Table of Current Services'!$B$7:$F$36,'Table of Current Services'!$E$5,FALSE),VLOOKUP('C. Consumer Service Detail'!$F1016,'Table of Current Services'!$B$7:$F$36,'Table of Current Services'!$E$5,FALSE)))</f>
        <v/>
      </c>
      <c r="L1016" s="130" t="str">
        <f>IF('C. Consumer Service Detail'!$F1016="","",IF(VLOOKUP('C. Consumer Service Detail'!$F1016,'Table of Current Services'!$B$7:$F$36,'Table of Current Services'!$F$5,)="cost","Yes","No"))</f>
        <v/>
      </c>
      <c r="M1016" s="130" t="str">
        <f>IFERROR(IF('C. Consumer Service Detail'!$K1016="No Match","No",VLOOKUP('C. Consumer Service Detail'!$C1016,'B. Consumer Budget'!$E$11:$F$2010,2,FALSE)),"")</f>
        <v/>
      </c>
      <c r="P1016" s="77"/>
      <c r="Q1016" s="77"/>
    </row>
    <row r="1017" spans="2:17" x14ac:dyDescent="0.25">
      <c r="B1017" s="186">
        <f t="shared" si="28"/>
        <v>1007</v>
      </c>
      <c r="C1017" s="183" t="str">
        <f t="array" ref="C1017">IF(OR('C. Consumer Service Detail'!$D1017="",'C. Consumer Service Detail'!$E1017=""),"",INDEX('B. Consumer Budget'!$E$11:$E$2010,MATCH(1,IF('B. Consumer Budget'!$C$11:$C$2010='C. Consumer Service Detail'!$D1017,IF('B. Consumer Budget'!$D$11:$D$2010='C. Consumer Service Detail'!$E1017,1)),0)))</f>
        <v/>
      </c>
      <c r="D1017" s="170"/>
      <c r="E1017" s="81"/>
      <c r="F1017" s="101"/>
      <c r="G1017" s="199"/>
      <c r="H1017" s="176" t="str">
        <f>IF('C. Consumer Service Detail'!$F1017="","",IF('C. Consumer Service Detail'!$F1017="",VLOOKUP('C. Consumer Service Detail'!$F1017,'Table of Current Services'!$B$7:$F$36,'Table of Current Services'!$E$5,FALSE),VLOOKUP('C. Consumer Service Detail'!$F1017,'Table of Current Services'!$B$7:$F$36,'Table of Current Services'!$D$5,FALSE)))</f>
        <v/>
      </c>
      <c r="I1017" s="159"/>
      <c r="J1017" s="146" t="str">
        <f t="shared" si="27"/>
        <v/>
      </c>
      <c r="K1017" s="138" t="str">
        <f>IF('C. Consumer Service Detail'!$F1017="","",IF('C. Consumer Service Detail'!$F1017="",VLOOKUP('C. Consumer Service Detail'!$F1017,'Table of Current Services'!$B$7:$F$36,'Table of Current Services'!$E$5,FALSE),VLOOKUP('C. Consumer Service Detail'!$F1017,'Table of Current Services'!$B$7:$F$36,'Table of Current Services'!$E$5,FALSE)))</f>
        <v/>
      </c>
      <c r="L1017" s="130" t="str">
        <f>IF('C. Consumer Service Detail'!$F1017="","",IF(VLOOKUP('C. Consumer Service Detail'!$F1017,'Table of Current Services'!$B$7:$F$36,'Table of Current Services'!$F$5,)="cost","Yes","No"))</f>
        <v/>
      </c>
      <c r="M1017" s="130" t="str">
        <f>IFERROR(IF('C. Consumer Service Detail'!$K1017="No Match","No",VLOOKUP('C. Consumer Service Detail'!$C1017,'B. Consumer Budget'!$E$11:$F$2010,2,FALSE)),"")</f>
        <v/>
      </c>
      <c r="P1017" s="77"/>
      <c r="Q1017" s="77"/>
    </row>
    <row r="1018" spans="2:17" x14ac:dyDescent="0.25">
      <c r="B1018" s="186">
        <f t="shared" si="28"/>
        <v>1008</v>
      </c>
      <c r="C1018" s="183" t="str">
        <f t="array" ref="C1018">IF(OR('C. Consumer Service Detail'!$D1018="",'C. Consumer Service Detail'!$E1018=""),"",INDEX('B. Consumer Budget'!$E$11:$E$2010,MATCH(1,IF('B. Consumer Budget'!$C$11:$C$2010='C. Consumer Service Detail'!$D1018,IF('B. Consumer Budget'!$D$11:$D$2010='C. Consumer Service Detail'!$E1018,1)),0)))</f>
        <v/>
      </c>
      <c r="D1018" s="171"/>
      <c r="E1018" s="79"/>
      <c r="F1018" s="100"/>
      <c r="G1018" s="198"/>
      <c r="H1018" s="175" t="str">
        <f>IF('C. Consumer Service Detail'!$F1018="","",IF('C. Consumer Service Detail'!$F1018="",VLOOKUP('C. Consumer Service Detail'!$F1018,'Table of Current Services'!$B$7:$F$36,'Table of Current Services'!$E$5,FALSE),VLOOKUP('C. Consumer Service Detail'!$F1018,'Table of Current Services'!$B$7:$F$36,'Table of Current Services'!$D$5,FALSE)))</f>
        <v/>
      </c>
      <c r="I1018" s="160"/>
      <c r="J1018" s="146" t="str">
        <f t="shared" si="27"/>
        <v/>
      </c>
      <c r="K1018" s="138" t="str">
        <f>IF('C. Consumer Service Detail'!$F1018="","",IF('C. Consumer Service Detail'!$F1018="",VLOOKUP('C. Consumer Service Detail'!$F1018,'Table of Current Services'!$B$7:$F$36,'Table of Current Services'!$E$5,FALSE),VLOOKUP('C. Consumer Service Detail'!$F1018,'Table of Current Services'!$B$7:$F$36,'Table of Current Services'!$E$5,FALSE)))</f>
        <v/>
      </c>
      <c r="L1018" s="130" t="str">
        <f>IF('C. Consumer Service Detail'!$F1018="","",IF(VLOOKUP('C. Consumer Service Detail'!$F1018,'Table of Current Services'!$B$7:$F$36,'Table of Current Services'!$F$5,)="cost","Yes","No"))</f>
        <v/>
      </c>
      <c r="M1018" s="130" t="str">
        <f>IFERROR(IF('C. Consumer Service Detail'!$K1018="No Match","No",VLOOKUP('C. Consumer Service Detail'!$C1018,'B. Consumer Budget'!$E$11:$F$2010,2,FALSE)),"")</f>
        <v/>
      </c>
      <c r="P1018" s="77"/>
      <c r="Q1018" s="77"/>
    </row>
    <row r="1019" spans="2:17" x14ac:dyDescent="0.25">
      <c r="B1019" s="186">
        <f t="shared" si="28"/>
        <v>1009</v>
      </c>
      <c r="C1019" s="183" t="str">
        <f t="array" ref="C1019">IF(OR('C. Consumer Service Detail'!$D1019="",'C. Consumer Service Detail'!$E1019=""),"",INDEX('B. Consumer Budget'!$E$11:$E$2010,MATCH(1,IF('B. Consumer Budget'!$C$11:$C$2010='C. Consumer Service Detail'!$D1019,IF('B. Consumer Budget'!$D$11:$D$2010='C. Consumer Service Detail'!$E1019,1)),0)))</f>
        <v/>
      </c>
      <c r="D1019" s="170"/>
      <c r="E1019" s="81"/>
      <c r="F1019" s="101"/>
      <c r="G1019" s="199"/>
      <c r="H1019" s="176" t="str">
        <f>IF('C. Consumer Service Detail'!$F1019="","",IF('C. Consumer Service Detail'!$F1019="",VLOOKUP('C. Consumer Service Detail'!$F1019,'Table of Current Services'!$B$7:$F$36,'Table of Current Services'!$E$5,FALSE),VLOOKUP('C. Consumer Service Detail'!$F1019,'Table of Current Services'!$B$7:$F$36,'Table of Current Services'!$D$5,FALSE)))</f>
        <v/>
      </c>
      <c r="I1019" s="159"/>
      <c r="J1019" s="146" t="str">
        <f t="shared" si="27"/>
        <v/>
      </c>
      <c r="K1019" s="138" t="str">
        <f>IF('C. Consumer Service Detail'!$F1019="","",IF('C. Consumer Service Detail'!$F1019="",VLOOKUP('C. Consumer Service Detail'!$F1019,'Table of Current Services'!$B$7:$F$36,'Table of Current Services'!$E$5,FALSE),VLOOKUP('C. Consumer Service Detail'!$F1019,'Table of Current Services'!$B$7:$F$36,'Table of Current Services'!$E$5,FALSE)))</f>
        <v/>
      </c>
      <c r="L1019" s="130" t="str">
        <f>IF('C. Consumer Service Detail'!$F1019="","",IF(VLOOKUP('C. Consumer Service Detail'!$F1019,'Table of Current Services'!$B$7:$F$36,'Table of Current Services'!$F$5,)="cost","Yes","No"))</f>
        <v/>
      </c>
      <c r="M1019" s="130" t="str">
        <f>IFERROR(IF('C. Consumer Service Detail'!$K1019="No Match","No",VLOOKUP('C. Consumer Service Detail'!$C1019,'B. Consumer Budget'!$E$11:$F$2010,2,FALSE)),"")</f>
        <v/>
      </c>
      <c r="P1019" s="77"/>
      <c r="Q1019" s="77"/>
    </row>
    <row r="1020" spans="2:17" x14ac:dyDescent="0.25">
      <c r="B1020" s="186">
        <f t="shared" si="28"/>
        <v>1010</v>
      </c>
      <c r="C1020" s="183" t="str">
        <f t="array" ref="C1020">IF(OR('C. Consumer Service Detail'!$D1020="",'C. Consumer Service Detail'!$E1020=""),"",INDEX('B. Consumer Budget'!$E$11:$E$2010,MATCH(1,IF('B. Consumer Budget'!$C$11:$C$2010='C. Consumer Service Detail'!$D1020,IF('B. Consumer Budget'!$D$11:$D$2010='C. Consumer Service Detail'!$E1020,1)),0)))</f>
        <v/>
      </c>
      <c r="D1020" s="171"/>
      <c r="E1020" s="79"/>
      <c r="F1020" s="100"/>
      <c r="G1020" s="198"/>
      <c r="H1020" s="175" t="str">
        <f>IF('C. Consumer Service Detail'!$F1020="","",IF('C. Consumer Service Detail'!$F1020="",VLOOKUP('C. Consumer Service Detail'!$F1020,'Table of Current Services'!$B$7:$F$36,'Table of Current Services'!$E$5,FALSE),VLOOKUP('C. Consumer Service Detail'!$F1020,'Table of Current Services'!$B$7:$F$36,'Table of Current Services'!$D$5,FALSE)))</f>
        <v/>
      </c>
      <c r="I1020" s="160"/>
      <c r="J1020" s="146" t="str">
        <f t="shared" si="27"/>
        <v/>
      </c>
      <c r="K1020" s="138" t="str">
        <f>IF('C. Consumer Service Detail'!$F1020="","",IF('C. Consumer Service Detail'!$F1020="",VLOOKUP('C. Consumer Service Detail'!$F1020,'Table of Current Services'!$B$7:$F$36,'Table of Current Services'!$E$5,FALSE),VLOOKUP('C. Consumer Service Detail'!$F1020,'Table of Current Services'!$B$7:$F$36,'Table of Current Services'!$E$5,FALSE)))</f>
        <v/>
      </c>
      <c r="L1020" s="130" t="str">
        <f>IF('C. Consumer Service Detail'!$F1020="","",IF(VLOOKUP('C. Consumer Service Detail'!$F1020,'Table of Current Services'!$B$7:$F$36,'Table of Current Services'!$F$5,)="cost","Yes","No"))</f>
        <v/>
      </c>
      <c r="M1020" s="130" t="str">
        <f>IFERROR(IF('C. Consumer Service Detail'!$K1020="No Match","No",VLOOKUP('C. Consumer Service Detail'!$C1020,'B. Consumer Budget'!$E$11:$F$2010,2,FALSE)),"")</f>
        <v/>
      </c>
      <c r="P1020" s="77"/>
      <c r="Q1020" s="77"/>
    </row>
    <row r="1021" spans="2:17" x14ac:dyDescent="0.25">
      <c r="B1021" s="186">
        <f t="shared" si="28"/>
        <v>1011</v>
      </c>
      <c r="C1021" s="183" t="str">
        <f t="array" ref="C1021">IF(OR('C. Consumer Service Detail'!$D1021="",'C. Consumer Service Detail'!$E1021=""),"",INDEX('B. Consumer Budget'!$E$11:$E$2010,MATCH(1,IF('B. Consumer Budget'!$C$11:$C$2010='C. Consumer Service Detail'!$D1021,IF('B. Consumer Budget'!$D$11:$D$2010='C. Consumer Service Detail'!$E1021,1)),0)))</f>
        <v/>
      </c>
      <c r="D1021" s="170"/>
      <c r="E1021" s="81"/>
      <c r="F1021" s="101"/>
      <c r="G1021" s="199"/>
      <c r="H1021" s="176" t="str">
        <f>IF('C. Consumer Service Detail'!$F1021="","",IF('C. Consumer Service Detail'!$F1021="",VLOOKUP('C. Consumer Service Detail'!$F1021,'Table of Current Services'!$B$7:$F$36,'Table of Current Services'!$E$5,FALSE),VLOOKUP('C. Consumer Service Detail'!$F1021,'Table of Current Services'!$B$7:$F$36,'Table of Current Services'!$D$5,FALSE)))</f>
        <v/>
      </c>
      <c r="I1021" s="159"/>
      <c r="J1021" s="146" t="str">
        <f t="shared" si="27"/>
        <v/>
      </c>
      <c r="K1021" s="138" t="str">
        <f>IF('C. Consumer Service Detail'!$F1021="","",IF('C. Consumer Service Detail'!$F1021="",VLOOKUP('C. Consumer Service Detail'!$F1021,'Table of Current Services'!$B$7:$F$36,'Table of Current Services'!$E$5,FALSE),VLOOKUP('C. Consumer Service Detail'!$F1021,'Table of Current Services'!$B$7:$F$36,'Table of Current Services'!$E$5,FALSE)))</f>
        <v/>
      </c>
      <c r="L1021" s="130" t="str">
        <f>IF('C. Consumer Service Detail'!$F1021="","",IF(VLOOKUP('C. Consumer Service Detail'!$F1021,'Table of Current Services'!$B$7:$F$36,'Table of Current Services'!$F$5,)="cost","Yes","No"))</f>
        <v/>
      </c>
      <c r="M1021" s="130" t="str">
        <f>IFERROR(IF('C. Consumer Service Detail'!$K1021="No Match","No",VLOOKUP('C. Consumer Service Detail'!$C1021,'B. Consumer Budget'!$E$11:$F$2010,2,FALSE)),"")</f>
        <v/>
      </c>
      <c r="P1021" s="77"/>
      <c r="Q1021" s="77"/>
    </row>
    <row r="1022" spans="2:17" x14ac:dyDescent="0.25">
      <c r="B1022" s="186">
        <f t="shared" si="28"/>
        <v>1012</v>
      </c>
      <c r="C1022" s="183" t="str">
        <f t="array" ref="C1022">IF(OR('C. Consumer Service Detail'!$D1022="",'C. Consumer Service Detail'!$E1022=""),"",INDEX('B. Consumer Budget'!$E$11:$E$2010,MATCH(1,IF('B. Consumer Budget'!$C$11:$C$2010='C. Consumer Service Detail'!$D1022,IF('B. Consumer Budget'!$D$11:$D$2010='C. Consumer Service Detail'!$E1022,1)),0)))</f>
        <v/>
      </c>
      <c r="D1022" s="171"/>
      <c r="E1022" s="79"/>
      <c r="F1022" s="100"/>
      <c r="G1022" s="198"/>
      <c r="H1022" s="175" t="str">
        <f>IF('C. Consumer Service Detail'!$F1022="","",IF('C. Consumer Service Detail'!$F1022="",VLOOKUP('C. Consumer Service Detail'!$F1022,'Table of Current Services'!$B$7:$F$36,'Table of Current Services'!$E$5,FALSE),VLOOKUP('C. Consumer Service Detail'!$F1022,'Table of Current Services'!$B$7:$F$36,'Table of Current Services'!$D$5,FALSE)))</f>
        <v/>
      </c>
      <c r="I1022" s="160"/>
      <c r="J1022" s="146" t="str">
        <f t="shared" si="27"/>
        <v/>
      </c>
      <c r="K1022" s="138" t="str">
        <f>IF('C. Consumer Service Detail'!$F1022="","",IF('C. Consumer Service Detail'!$F1022="",VLOOKUP('C. Consumer Service Detail'!$F1022,'Table of Current Services'!$B$7:$F$36,'Table of Current Services'!$E$5,FALSE),VLOOKUP('C. Consumer Service Detail'!$F1022,'Table of Current Services'!$B$7:$F$36,'Table of Current Services'!$E$5,FALSE)))</f>
        <v/>
      </c>
      <c r="L1022" s="130" t="str">
        <f>IF('C. Consumer Service Detail'!$F1022="","",IF(VLOOKUP('C. Consumer Service Detail'!$F1022,'Table of Current Services'!$B$7:$F$36,'Table of Current Services'!$F$5,)="cost","Yes","No"))</f>
        <v/>
      </c>
      <c r="M1022" s="130" t="str">
        <f>IFERROR(IF('C. Consumer Service Detail'!$K1022="No Match","No",VLOOKUP('C. Consumer Service Detail'!$C1022,'B. Consumer Budget'!$E$11:$F$2010,2,FALSE)),"")</f>
        <v/>
      </c>
      <c r="P1022" s="77"/>
      <c r="Q1022" s="77"/>
    </row>
    <row r="1023" spans="2:17" x14ac:dyDescent="0.25">
      <c r="B1023" s="186">
        <f t="shared" si="28"/>
        <v>1013</v>
      </c>
      <c r="C1023" s="183" t="str">
        <f t="array" ref="C1023">IF(OR('C. Consumer Service Detail'!$D1023="",'C. Consumer Service Detail'!$E1023=""),"",INDEX('B. Consumer Budget'!$E$11:$E$2010,MATCH(1,IF('B. Consumer Budget'!$C$11:$C$2010='C. Consumer Service Detail'!$D1023,IF('B. Consumer Budget'!$D$11:$D$2010='C. Consumer Service Detail'!$E1023,1)),0)))</f>
        <v/>
      </c>
      <c r="D1023" s="170"/>
      <c r="E1023" s="81"/>
      <c r="F1023" s="101"/>
      <c r="G1023" s="199"/>
      <c r="H1023" s="176" t="str">
        <f>IF('C. Consumer Service Detail'!$F1023="","",IF('C. Consumer Service Detail'!$F1023="",VLOOKUP('C. Consumer Service Detail'!$F1023,'Table of Current Services'!$B$7:$F$36,'Table of Current Services'!$E$5,FALSE),VLOOKUP('C. Consumer Service Detail'!$F1023,'Table of Current Services'!$B$7:$F$36,'Table of Current Services'!$D$5,FALSE)))</f>
        <v/>
      </c>
      <c r="I1023" s="159"/>
      <c r="J1023" s="146" t="str">
        <f t="shared" si="27"/>
        <v/>
      </c>
      <c r="K1023" s="138" t="str">
        <f>IF('C. Consumer Service Detail'!$F1023="","",IF('C. Consumer Service Detail'!$F1023="",VLOOKUP('C. Consumer Service Detail'!$F1023,'Table of Current Services'!$B$7:$F$36,'Table of Current Services'!$E$5,FALSE),VLOOKUP('C. Consumer Service Detail'!$F1023,'Table of Current Services'!$B$7:$F$36,'Table of Current Services'!$E$5,FALSE)))</f>
        <v/>
      </c>
      <c r="L1023" s="130" t="str">
        <f>IF('C. Consumer Service Detail'!$F1023="","",IF(VLOOKUP('C. Consumer Service Detail'!$F1023,'Table of Current Services'!$B$7:$F$36,'Table of Current Services'!$F$5,)="cost","Yes","No"))</f>
        <v/>
      </c>
      <c r="M1023" s="130" t="str">
        <f>IFERROR(IF('C. Consumer Service Detail'!$K1023="No Match","No",VLOOKUP('C. Consumer Service Detail'!$C1023,'B. Consumer Budget'!$E$11:$F$2010,2,FALSE)),"")</f>
        <v/>
      </c>
      <c r="P1023" s="77"/>
      <c r="Q1023" s="77"/>
    </row>
    <row r="1024" spans="2:17" x14ac:dyDescent="0.25">
      <c r="B1024" s="186">
        <f t="shared" si="28"/>
        <v>1014</v>
      </c>
      <c r="C1024" s="183" t="str">
        <f t="array" ref="C1024">IF(OR('C. Consumer Service Detail'!$D1024="",'C. Consumer Service Detail'!$E1024=""),"",INDEX('B. Consumer Budget'!$E$11:$E$2010,MATCH(1,IF('B. Consumer Budget'!$C$11:$C$2010='C. Consumer Service Detail'!$D1024,IF('B. Consumer Budget'!$D$11:$D$2010='C. Consumer Service Detail'!$E1024,1)),0)))</f>
        <v/>
      </c>
      <c r="D1024" s="171"/>
      <c r="E1024" s="79"/>
      <c r="F1024" s="100"/>
      <c r="G1024" s="198"/>
      <c r="H1024" s="175" t="str">
        <f>IF('C. Consumer Service Detail'!$F1024="","",IF('C. Consumer Service Detail'!$F1024="",VLOOKUP('C. Consumer Service Detail'!$F1024,'Table of Current Services'!$B$7:$F$36,'Table of Current Services'!$E$5,FALSE),VLOOKUP('C. Consumer Service Detail'!$F1024,'Table of Current Services'!$B$7:$F$36,'Table of Current Services'!$D$5,FALSE)))</f>
        <v/>
      </c>
      <c r="I1024" s="160"/>
      <c r="J1024" s="146" t="str">
        <f t="shared" si="27"/>
        <v/>
      </c>
      <c r="K1024" s="138" t="str">
        <f>IF('C. Consumer Service Detail'!$F1024="","",IF('C. Consumer Service Detail'!$F1024="",VLOOKUP('C. Consumer Service Detail'!$F1024,'Table of Current Services'!$B$7:$F$36,'Table of Current Services'!$E$5,FALSE),VLOOKUP('C. Consumer Service Detail'!$F1024,'Table of Current Services'!$B$7:$F$36,'Table of Current Services'!$E$5,FALSE)))</f>
        <v/>
      </c>
      <c r="L1024" s="130" t="str">
        <f>IF('C. Consumer Service Detail'!$F1024="","",IF(VLOOKUP('C. Consumer Service Detail'!$F1024,'Table of Current Services'!$B$7:$F$36,'Table of Current Services'!$F$5,)="cost","Yes","No"))</f>
        <v/>
      </c>
      <c r="M1024" s="130" t="str">
        <f>IFERROR(IF('C. Consumer Service Detail'!$K1024="No Match","No",VLOOKUP('C. Consumer Service Detail'!$C1024,'B. Consumer Budget'!$E$11:$F$2010,2,FALSE)),"")</f>
        <v/>
      </c>
      <c r="P1024" s="77"/>
      <c r="Q1024" s="77"/>
    </row>
    <row r="1025" spans="2:17" x14ac:dyDescent="0.25">
      <c r="B1025" s="186">
        <f t="shared" si="28"/>
        <v>1015</v>
      </c>
      <c r="C1025" s="183" t="str">
        <f t="array" ref="C1025">IF(OR('C. Consumer Service Detail'!$D1025="",'C. Consumer Service Detail'!$E1025=""),"",INDEX('B. Consumer Budget'!$E$11:$E$2010,MATCH(1,IF('B. Consumer Budget'!$C$11:$C$2010='C. Consumer Service Detail'!$D1025,IF('B. Consumer Budget'!$D$11:$D$2010='C. Consumer Service Detail'!$E1025,1)),0)))</f>
        <v/>
      </c>
      <c r="D1025" s="170"/>
      <c r="E1025" s="81"/>
      <c r="F1025" s="101"/>
      <c r="G1025" s="199"/>
      <c r="H1025" s="176" t="str">
        <f>IF('C. Consumer Service Detail'!$F1025="","",IF('C. Consumer Service Detail'!$F1025="",VLOOKUP('C. Consumer Service Detail'!$F1025,'Table of Current Services'!$B$7:$F$36,'Table of Current Services'!$E$5,FALSE),VLOOKUP('C. Consumer Service Detail'!$F1025,'Table of Current Services'!$B$7:$F$36,'Table of Current Services'!$D$5,FALSE)))</f>
        <v/>
      </c>
      <c r="I1025" s="159"/>
      <c r="J1025" s="146" t="str">
        <f t="shared" si="27"/>
        <v/>
      </c>
      <c r="K1025" s="138" t="str">
        <f>IF('C. Consumer Service Detail'!$F1025="","",IF('C. Consumer Service Detail'!$F1025="",VLOOKUP('C. Consumer Service Detail'!$F1025,'Table of Current Services'!$B$7:$F$36,'Table of Current Services'!$E$5,FALSE),VLOOKUP('C. Consumer Service Detail'!$F1025,'Table of Current Services'!$B$7:$F$36,'Table of Current Services'!$E$5,FALSE)))</f>
        <v/>
      </c>
      <c r="L1025" s="130" t="str">
        <f>IF('C. Consumer Service Detail'!$F1025="","",IF(VLOOKUP('C. Consumer Service Detail'!$F1025,'Table of Current Services'!$B$7:$F$36,'Table of Current Services'!$F$5,)="cost","Yes","No"))</f>
        <v/>
      </c>
      <c r="M1025" s="130" t="str">
        <f>IFERROR(IF('C. Consumer Service Detail'!$K1025="No Match","No",VLOOKUP('C. Consumer Service Detail'!$C1025,'B. Consumer Budget'!$E$11:$F$2010,2,FALSE)),"")</f>
        <v/>
      </c>
      <c r="P1025" s="77"/>
      <c r="Q1025" s="77"/>
    </row>
    <row r="1026" spans="2:17" x14ac:dyDescent="0.25">
      <c r="B1026" s="186">
        <f t="shared" si="28"/>
        <v>1016</v>
      </c>
      <c r="C1026" s="183" t="str">
        <f t="array" ref="C1026">IF(OR('C. Consumer Service Detail'!$D1026="",'C. Consumer Service Detail'!$E1026=""),"",INDEX('B. Consumer Budget'!$E$11:$E$2010,MATCH(1,IF('B. Consumer Budget'!$C$11:$C$2010='C. Consumer Service Detail'!$D1026,IF('B. Consumer Budget'!$D$11:$D$2010='C. Consumer Service Detail'!$E1026,1)),0)))</f>
        <v/>
      </c>
      <c r="D1026" s="171"/>
      <c r="E1026" s="79"/>
      <c r="F1026" s="100"/>
      <c r="G1026" s="198"/>
      <c r="H1026" s="175" t="str">
        <f>IF('C. Consumer Service Detail'!$F1026="","",IF('C. Consumer Service Detail'!$F1026="",VLOOKUP('C. Consumer Service Detail'!$F1026,'Table of Current Services'!$B$7:$F$36,'Table of Current Services'!$E$5,FALSE),VLOOKUP('C. Consumer Service Detail'!$F1026,'Table of Current Services'!$B$7:$F$36,'Table of Current Services'!$D$5,FALSE)))</f>
        <v/>
      </c>
      <c r="I1026" s="160"/>
      <c r="J1026" s="146" t="str">
        <f t="shared" si="27"/>
        <v/>
      </c>
      <c r="K1026" s="138" t="str">
        <f>IF('C. Consumer Service Detail'!$F1026="","",IF('C. Consumer Service Detail'!$F1026="",VLOOKUP('C. Consumer Service Detail'!$F1026,'Table of Current Services'!$B$7:$F$36,'Table of Current Services'!$E$5,FALSE),VLOOKUP('C. Consumer Service Detail'!$F1026,'Table of Current Services'!$B$7:$F$36,'Table of Current Services'!$E$5,FALSE)))</f>
        <v/>
      </c>
      <c r="L1026" s="130" t="str">
        <f>IF('C. Consumer Service Detail'!$F1026="","",IF(VLOOKUP('C. Consumer Service Detail'!$F1026,'Table of Current Services'!$B$7:$F$36,'Table of Current Services'!$F$5,)="cost","Yes","No"))</f>
        <v/>
      </c>
      <c r="M1026" s="130" t="str">
        <f>IFERROR(IF('C. Consumer Service Detail'!$K1026="No Match","No",VLOOKUP('C. Consumer Service Detail'!$C1026,'B. Consumer Budget'!$E$11:$F$2010,2,FALSE)),"")</f>
        <v/>
      </c>
      <c r="P1026" s="77"/>
      <c r="Q1026" s="77"/>
    </row>
    <row r="1027" spans="2:17" x14ac:dyDescent="0.25">
      <c r="B1027" s="186">
        <f t="shared" si="28"/>
        <v>1017</v>
      </c>
      <c r="C1027" s="183" t="str">
        <f t="array" ref="C1027">IF(OR('C. Consumer Service Detail'!$D1027="",'C. Consumer Service Detail'!$E1027=""),"",INDEX('B. Consumer Budget'!$E$11:$E$2010,MATCH(1,IF('B. Consumer Budget'!$C$11:$C$2010='C. Consumer Service Detail'!$D1027,IF('B. Consumer Budget'!$D$11:$D$2010='C. Consumer Service Detail'!$E1027,1)),0)))</f>
        <v/>
      </c>
      <c r="D1027" s="170"/>
      <c r="E1027" s="81"/>
      <c r="F1027" s="101"/>
      <c r="G1027" s="199"/>
      <c r="H1027" s="176" t="str">
        <f>IF('C. Consumer Service Detail'!$F1027="","",IF('C. Consumer Service Detail'!$F1027="",VLOOKUP('C. Consumer Service Detail'!$F1027,'Table of Current Services'!$B$7:$F$36,'Table of Current Services'!$E$5,FALSE),VLOOKUP('C. Consumer Service Detail'!$F1027,'Table of Current Services'!$B$7:$F$36,'Table of Current Services'!$D$5,FALSE)))</f>
        <v/>
      </c>
      <c r="I1027" s="159"/>
      <c r="J1027" s="146" t="str">
        <f t="shared" si="27"/>
        <v/>
      </c>
      <c r="K1027" s="138" t="str">
        <f>IF('C. Consumer Service Detail'!$F1027="","",IF('C. Consumer Service Detail'!$F1027="",VLOOKUP('C. Consumer Service Detail'!$F1027,'Table of Current Services'!$B$7:$F$36,'Table of Current Services'!$E$5,FALSE),VLOOKUP('C. Consumer Service Detail'!$F1027,'Table of Current Services'!$B$7:$F$36,'Table of Current Services'!$E$5,FALSE)))</f>
        <v/>
      </c>
      <c r="L1027" s="130" t="str">
        <f>IF('C. Consumer Service Detail'!$F1027="","",IF(VLOOKUP('C. Consumer Service Detail'!$F1027,'Table of Current Services'!$B$7:$F$36,'Table of Current Services'!$F$5,)="cost","Yes","No"))</f>
        <v/>
      </c>
      <c r="M1027" s="130" t="str">
        <f>IFERROR(IF('C. Consumer Service Detail'!$K1027="No Match","No",VLOOKUP('C. Consumer Service Detail'!$C1027,'B. Consumer Budget'!$E$11:$F$2010,2,FALSE)),"")</f>
        <v/>
      </c>
      <c r="P1027" s="77"/>
      <c r="Q1027" s="77"/>
    </row>
    <row r="1028" spans="2:17" x14ac:dyDescent="0.25">
      <c r="B1028" s="186">
        <f t="shared" si="28"/>
        <v>1018</v>
      </c>
      <c r="C1028" s="183" t="str">
        <f t="array" ref="C1028">IF(OR('C. Consumer Service Detail'!$D1028="",'C. Consumer Service Detail'!$E1028=""),"",INDEX('B. Consumer Budget'!$E$11:$E$2010,MATCH(1,IF('B. Consumer Budget'!$C$11:$C$2010='C. Consumer Service Detail'!$D1028,IF('B. Consumer Budget'!$D$11:$D$2010='C. Consumer Service Detail'!$E1028,1)),0)))</f>
        <v/>
      </c>
      <c r="D1028" s="171"/>
      <c r="E1028" s="79"/>
      <c r="F1028" s="100"/>
      <c r="G1028" s="198"/>
      <c r="H1028" s="175" t="str">
        <f>IF('C. Consumer Service Detail'!$F1028="","",IF('C. Consumer Service Detail'!$F1028="",VLOOKUP('C. Consumer Service Detail'!$F1028,'Table of Current Services'!$B$7:$F$36,'Table of Current Services'!$E$5,FALSE),VLOOKUP('C. Consumer Service Detail'!$F1028,'Table of Current Services'!$B$7:$F$36,'Table of Current Services'!$D$5,FALSE)))</f>
        <v/>
      </c>
      <c r="I1028" s="160"/>
      <c r="J1028" s="146" t="str">
        <f t="shared" si="27"/>
        <v/>
      </c>
      <c r="K1028" s="138" t="str">
        <f>IF('C. Consumer Service Detail'!$F1028="","",IF('C. Consumer Service Detail'!$F1028="",VLOOKUP('C. Consumer Service Detail'!$F1028,'Table of Current Services'!$B$7:$F$36,'Table of Current Services'!$E$5,FALSE),VLOOKUP('C. Consumer Service Detail'!$F1028,'Table of Current Services'!$B$7:$F$36,'Table of Current Services'!$E$5,FALSE)))</f>
        <v/>
      </c>
      <c r="L1028" s="130" t="str">
        <f>IF('C. Consumer Service Detail'!$F1028="","",IF(VLOOKUP('C. Consumer Service Detail'!$F1028,'Table of Current Services'!$B$7:$F$36,'Table of Current Services'!$F$5,)="cost","Yes","No"))</f>
        <v/>
      </c>
      <c r="M1028" s="130" t="str">
        <f>IFERROR(IF('C. Consumer Service Detail'!$K1028="No Match","No",VLOOKUP('C. Consumer Service Detail'!$C1028,'B. Consumer Budget'!$E$11:$F$2010,2,FALSE)),"")</f>
        <v/>
      </c>
      <c r="P1028" s="77"/>
      <c r="Q1028" s="77"/>
    </row>
    <row r="1029" spans="2:17" x14ac:dyDescent="0.25">
      <c r="B1029" s="186">
        <f t="shared" si="28"/>
        <v>1019</v>
      </c>
      <c r="C1029" s="183" t="str">
        <f t="array" ref="C1029">IF(OR('C. Consumer Service Detail'!$D1029="",'C. Consumer Service Detail'!$E1029=""),"",INDEX('B. Consumer Budget'!$E$11:$E$2010,MATCH(1,IF('B. Consumer Budget'!$C$11:$C$2010='C. Consumer Service Detail'!$D1029,IF('B. Consumer Budget'!$D$11:$D$2010='C. Consumer Service Detail'!$E1029,1)),0)))</f>
        <v/>
      </c>
      <c r="D1029" s="170"/>
      <c r="E1029" s="81"/>
      <c r="F1029" s="101"/>
      <c r="G1029" s="199"/>
      <c r="H1029" s="176" t="str">
        <f>IF('C. Consumer Service Detail'!$F1029="","",IF('C. Consumer Service Detail'!$F1029="",VLOOKUP('C. Consumer Service Detail'!$F1029,'Table of Current Services'!$B$7:$F$36,'Table of Current Services'!$E$5,FALSE),VLOOKUP('C. Consumer Service Detail'!$F1029,'Table of Current Services'!$B$7:$F$36,'Table of Current Services'!$D$5,FALSE)))</f>
        <v/>
      </c>
      <c r="I1029" s="159"/>
      <c r="J1029" s="146" t="str">
        <f t="shared" si="27"/>
        <v/>
      </c>
      <c r="K1029" s="138" t="str">
        <f>IF('C. Consumer Service Detail'!$F1029="","",IF('C. Consumer Service Detail'!$F1029="",VLOOKUP('C. Consumer Service Detail'!$F1029,'Table of Current Services'!$B$7:$F$36,'Table of Current Services'!$E$5,FALSE),VLOOKUP('C. Consumer Service Detail'!$F1029,'Table of Current Services'!$B$7:$F$36,'Table of Current Services'!$E$5,FALSE)))</f>
        <v/>
      </c>
      <c r="L1029" s="130" t="str">
        <f>IF('C. Consumer Service Detail'!$F1029="","",IF(VLOOKUP('C. Consumer Service Detail'!$F1029,'Table of Current Services'!$B$7:$F$36,'Table of Current Services'!$F$5,)="cost","Yes","No"))</f>
        <v/>
      </c>
      <c r="M1029" s="130" t="str">
        <f>IFERROR(IF('C. Consumer Service Detail'!$K1029="No Match","No",VLOOKUP('C. Consumer Service Detail'!$C1029,'B. Consumer Budget'!$E$11:$F$2010,2,FALSE)),"")</f>
        <v/>
      </c>
      <c r="P1029" s="77"/>
      <c r="Q1029" s="77"/>
    </row>
    <row r="1030" spans="2:17" x14ac:dyDescent="0.25">
      <c r="B1030" s="186">
        <f t="shared" si="28"/>
        <v>1020</v>
      </c>
      <c r="C1030" s="183" t="str">
        <f t="array" ref="C1030">IF(OR('C. Consumer Service Detail'!$D1030="",'C. Consumer Service Detail'!$E1030=""),"",INDEX('B. Consumer Budget'!$E$11:$E$2010,MATCH(1,IF('B. Consumer Budget'!$C$11:$C$2010='C. Consumer Service Detail'!$D1030,IF('B. Consumer Budget'!$D$11:$D$2010='C. Consumer Service Detail'!$E1030,1)),0)))</f>
        <v/>
      </c>
      <c r="D1030" s="171"/>
      <c r="E1030" s="79"/>
      <c r="F1030" s="100"/>
      <c r="G1030" s="198"/>
      <c r="H1030" s="175" t="str">
        <f>IF('C. Consumer Service Detail'!$F1030="","",IF('C. Consumer Service Detail'!$F1030="",VLOOKUP('C. Consumer Service Detail'!$F1030,'Table of Current Services'!$B$7:$F$36,'Table of Current Services'!$E$5,FALSE),VLOOKUP('C. Consumer Service Detail'!$F1030,'Table of Current Services'!$B$7:$F$36,'Table of Current Services'!$D$5,FALSE)))</f>
        <v/>
      </c>
      <c r="I1030" s="160"/>
      <c r="J1030" s="146" t="str">
        <f t="shared" si="27"/>
        <v/>
      </c>
      <c r="K1030" s="138" t="str">
        <f>IF('C. Consumer Service Detail'!$F1030="","",IF('C. Consumer Service Detail'!$F1030="",VLOOKUP('C. Consumer Service Detail'!$F1030,'Table of Current Services'!$B$7:$F$36,'Table of Current Services'!$E$5,FALSE),VLOOKUP('C. Consumer Service Detail'!$F1030,'Table of Current Services'!$B$7:$F$36,'Table of Current Services'!$E$5,FALSE)))</f>
        <v/>
      </c>
      <c r="L1030" s="130" t="str">
        <f>IF('C. Consumer Service Detail'!$F1030="","",IF(VLOOKUP('C. Consumer Service Detail'!$F1030,'Table of Current Services'!$B$7:$F$36,'Table of Current Services'!$F$5,)="cost","Yes","No"))</f>
        <v/>
      </c>
      <c r="M1030" s="130" t="str">
        <f>IFERROR(IF('C. Consumer Service Detail'!$K1030="No Match","No",VLOOKUP('C. Consumer Service Detail'!$C1030,'B. Consumer Budget'!$E$11:$F$2010,2,FALSE)),"")</f>
        <v/>
      </c>
      <c r="P1030" s="77"/>
      <c r="Q1030" s="77"/>
    </row>
    <row r="1031" spans="2:17" x14ac:dyDescent="0.25">
      <c r="B1031" s="186">
        <f t="shared" si="28"/>
        <v>1021</v>
      </c>
      <c r="C1031" s="183" t="str">
        <f t="array" ref="C1031">IF(OR('C. Consumer Service Detail'!$D1031="",'C. Consumer Service Detail'!$E1031=""),"",INDEX('B. Consumer Budget'!$E$11:$E$2010,MATCH(1,IF('B. Consumer Budget'!$C$11:$C$2010='C. Consumer Service Detail'!$D1031,IF('B. Consumer Budget'!$D$11:$D$2010='C. Consumer Service Detail'!$E1031,1)),0)))</f>
        <v/>
      </c>
      <c r="D1031" s="170"/>
      <c r="E1031" s="81"/>
      <c r="F1031" s="101"/>
      <c r="G1031" s="199"/>
      <c r="H1031" s="176" t="str">
        <f>IF('C. Consumer Service Detail'!$F1031="","",IF('C. Consumer Service Detail'!$F1031="",VLOOKUP('C. Consumer Service Detail'!$F1031,'Table of Current Services'!$B$7:$F$36,'Table of Current Services'!$E$5,FALSE),VLOOKUP('C. Consumer Service Detail'!$F1031,'Table of Current Services'!$B$7:$F$36,'Table of Current Services'!$D$5,FALSE)))</f>
        <v/>
      </c>
      <c r="I1031" s="159"/>
      <c r="J1031" s="146" t="str">
        <f t="shared" si="27"/>
        <v/>
      </c>
      <c r="K1031" s="138" t="str">
        <f>IF('C. Consumer Service Detail'!$F1031="","",IF('C. Consumer Service Detail'!$F1031="",VLOOKUP('C. Consumer Service Detail'!$F1031,'Table of Current Services'!$B$7:$F$36,'Table of Current Services'!$E$5,FALSE),VLOOKUP('C. Consumer Service Detail'!$F1031,'Table of Current Services'!$B$7:$F$36,'Table of Current Services'!$E$5,FALSE)))</f>
        <v/>
      </c>
      <c r="L1031" s="130" t="str">
        <f>IF('C. Consumer Service Detail'!$F1031="","",IF(VLOOKUP('C. Consumer Service Detail'!$F1031,'Table of Current Services'!$B$7:$F$36,'Table of Current Services'!$F$5,)="cost","Yes","No"))</f>
        <v/>
      </c>
      <c r="M1031" s="130" t="str">
        <f>IFERROR(IF('C. Consumer Service Detail'!$K1031="No Match","No",VLOOKUP('C. Consumer Service Detail'!$C1031,'B. Consumer Budget'!$E$11:$F$2010,2,FALSE)),"")</f>
        <v/>
      </c>
      <c r="P1031" s="77"/>
      <c r="Q1031" s="77"/>
    </row>
    <row r="1032" spans="2:17" x14ac:dyDescent="0.25">
      <c r="B1032" s="186">
        <f t="shared" si="28"/>
        <v>1022</v>
      </c>
      <c r="C1032" s="183" t="str">
        <f t="array" ref="C1032">IF(OR('C. Consumer Service Detail'!$D1032="",'C. Consumer Service Detail'!$E1032=""),"",INDEX('B. Consumer Budget'!$E$11:$E$2010,MATCH(1,IF('B. Consumer Budget'!$C$11:$C$2010='C. Consumer Service Detail'!$D1032,IF('B. Consumer Budget'!$D$11:$D$2010='C. Consumer Service Detail'!$E1032,1)),0)))</f>
        <v/>
      </c>
      <c r="D1032" s="171"/>
      <c r="E1032" s="79"/>
      <c r="F1032" s="100"/>
      <c r="G1032" s="198"/>
      <c r="H1032" s="175" t="str">
        <f>IF('C. Consumer Service Detail'!$F1032="","",IF('C. Consumer Service Detail'!$F1032="",VLOOKUP('C. Consumer Service Detail'!$F1032,'Table of Current Services'!$B$7:$F$36,'Table of Current Services'!$E$5,FALSE),VLOOKUP('C. Consumer Service Detail'!$F1032,'Table of Current Services'!$B$7:$F$36,'Table of Current Services'!$D$5,FALSE)))</f>
        <v/>
      </c>
      <c r="I1032" s="160"/>
      <c r="J1032" s="146" t="str">
        <f t="shared" si="27"/>
        <v/>
      </c>
      <c r="K1032" s="138" t="str">
        <f>IF('C. Consumer Service Detail'!$F1032="","",IF('C. Consumer Service Detail'!$F1032="",VLOOKUP('C. Consumer Service Detail'!$F1032,'Table of Current Services'!$B$7:$F$36,'Table of Current Services'!$E$5,FALSE),VLOOKUP('C. Consumer Service Detail'!$F1032,'Table of Current Services'!$B$7:$F$36,'Table of Current Services'!$E$5,FALSE)))</f>
        <v/>
      </c>
      <c r="L1032" s="130" t="str">
        <f>IF('C. Consumer Service Detail'!$F1032="","",IF(VLOOKUP('C. Consumer Service Detail'!$F1032,'Table of Current Services'!$B$7:$F$36,'Table of Current Services'!$F$5,)="cost","Yes","No"))</f>
        <v/>
      </c>
      <c r="M1032" s="130" t="str">
        <f>IFERROR(IF('C. Consumer Service Detail'!$K1032="No Match","No",VLOOKUP('C. Consumer Service Detail'!$C1032,'B. Consumer Budget'!$E$11:$F$2010,2,FALSE)),"")</f>
        <v/>
      </c>
      <c r="P1032" s="77"/>
      <c r="Q1032" s="77"/>
    </row>
    <row r="1033" spans="2:17" x14ac:dyDescent="0.25">
      <c r="B1033" s="186">
        <f t="shared" si="28"/>
        <v>1023</v>
      </c>
      <c r="C1033" s="183" t="str">
        <f t="array" ref="C1033">IF(OR('C. Consumer Service Detail'!$D1033="",'C. Consumer Service Detail'!$E1033=""),"",INDEX('B. Consumer Budget'!$E$11:$E$2010,MATCH(1,IF('B. Consumer Budget'!$C$11:$C$2010='C. Consumer Service Detail'!$D1033,IF('B. Consumer Budget'!$D$11:$D$2010='C. Consumer Service Detail'!$E1033,1)),0)))</f>
        <v/>
      </c>
      <c r="D1033" s="170"/>
      <c r="E1033" s="81"/>
      <c r="F1033" s="101"/>
      <c r="G1033" s="199"/>
      <c r="H1033" s="176" t="str">
        <f>IF('C. Consumer Service Detail'!$F1033="","",IF('C. Consumer Service Detail'!$F1033="",VLOOKUP('C. Consumer Service Detail'!$F1033,'Table of Current Services'!$B$7:$F$36,'Table of Current Services'!$E$5,FALSE),VLOOKUP('C. Consumer Service Detail'!$F1033,'Table of Current Services'!$B$7:$F$36,'Table of Current Services'!$D$5,FALSE)))</f>
        <v/>
      </c>
      <c r="I1033" s="159"/>
      <c r="J1033" s="146" t="str">
        <f t="shared" si="27"/>
        <v/>
      </c>
      <c r="K1033" s="138" t="str">
        <f>IF('C. Consumer Service Detail'!$F1033="","",IF('C. Consumer Service Detail'!$F1033="",VLOOKUP('C. Consumer Service Detail'!$F1033,'Table of Current Services'!$B$7:$F$36,'Table of Current Services'!$E$5,FALSE),VLOOKUP('C. Consumer Service Detail'!$F1033,'Table of Current Services'!$B$7:$F$36,'Table of Current Services'!$E$5,FALSE)))</f>
        <v/>
      </c>
      <c r="L1033" s="130" t="str">
        <f>IF('C. Consumer Service Detail'!$F1033="","",IF(VLOOKUP('C. Consumer Service Detail'!$F1033,'Table of Current Services'!$B$7:$F$36,'Table of Current Services'!$F$5,)="cost","Yes","No"))</f>
        <v/>
      </c>
      <c r="M1033" s="130" t="str">
        <f>IFERROR(IF('C. Consumer Service Detail'!$K1033="No Match","No",VLOOKUP('C. Consumer Service Detail'!$C1033,'B. Consumer Budget'!$E$11:$F$2010,2,FALSE)),"")</f>
        <v/>
      </c>
      <c r="P1033" s="77"/>
      <c r="Q1033" s="77"/>
    </row>
    <row r="1034" spans="2:17" x14ac:dyDescent="0.25">
      <c r="B1034" s="186">
        <f t="shared" si="28"/>
        <v>1024</v>
      </c>
      <c r="C1034" s="183" t="str">
        <f t="array" ref="C1034">IF(OR('C. Consumer Service Detail'!$D1034="",'C. Consumer Service Detail'!$E1034=""),"",INDEX('B. Consumer Budget'!$E$11:$E$2010,MATCH(1,IF('B. Consumer Budget'!$C$11:$C$2010='C. Consumer Service Detail'!$D1034,IF('B. Consumer Budget'!$D$11:$D$2010='C. Consumer Service Detail'!$E1034,1)),0)))</f>
        <v/>
      </c>
      <c r="D1034" s="171"/>
      <c r="E1034" s="79"/>
      <c r="F1034" s="100"/>
      <c r="G1034" s="198"/>
      <c r="H1034" s="175" t="str">
        <f>IF('C. Consumer Service Detail'!$F1034="","",IF('C. Consumer Service Detail'!$F1034="",VLOOKUP('C. Consumer Service Detail'!$F1034,'Table of Current Services'!$B$7:$F$36,'Table of Current Services'!$E$5,FALSE),VLOOKUP('C. Consumer Service Detail'!$F1034,'Table of Current Services'!$B$7:$F$36,'Table of Current Services'!$D$5,FALSE)))</f>
        <v/>
      </c>
      <c r="I1034" s="160"/>
      <c r="J1034" s="146" t="str">
        <f t="shared" si="27"/>
        <v/>
      </c>
      <c r="K1034" s="138" t="str">
        <f>IF('C. Consumer Service Detail'!$F1034="","",IF('C. Consumer Service Detail'!$F1034="",VLOOKUP('C. Consumer Service Detail'!$F1034,'Table of Current Services'!$B$7:$F$36,'Table of Current Services'!$E$5,FALSE),VLOOKUP('C. Consumer Service Detail'!$F1034,'Table of Current Services'!$B$7:$F$36,'Table of Current Services'!$E$5,FALSE)))</f>
        <v/>
      </c>
      <c r="L1034" s="130" t="str">
        <f>IF('C. Consumer Service Detail'!$F1034="","",IF(VLOOKUP('C. Consumer Service Detail'!$F1034,'Table of Current Services'!$B$7:$F$36,'Table of Current Services'!$F$5,)="cost","Yes","No"))</f>
        <v/>
      </c>
      <c r="M1034" s="130" t="str">
        <f>IFERROR(IF('C. Consumer Service Detail'!$K1034="No Match","No",VLOOKUP('C. Consumer Service Detail'!$C1034,'B. Consumer Budget'!$E$11:$F$2010,2,FALSE)),"")</f>
        <v/>
      </c>
      <c r="P1034" s="77"/>
      <c r="Q1034" s="77"/>
    </row>
    <row r="1035" spans="2:17" x14ac:dyDescent="0.25">
      <c r="B1035" s="186">
        <f t="shared" si="28"/>
        <v>1025</v>
      </c>
      <c r="C1035" s="183" t="str">
        <f t="array" ref="C1035">IF(OR('C. Consumer Service Detail'!$D1035="",'C. Consumer Service Detail'!$E1035=""),"",INDEX('B. Consumer Budget'!$E$11:$E$2010,MATCH(1,IF('B. Consumer Budget'!$C$11:$C$2010='C. Consumer Service Detail'!$D1035,IF('B. Consumer Budget'!$D$11:$D$2010='C. Consumer Service Detail'!$E1035,1)),0)))</f>
        <v/>
      </c>
      <c r="D1035" s="170"/>
      <c r="E1035" s="81"/>
      <c r="F1035" s="101"/>
      <c r="G1035" s="199"/>
      <c r="H1035" s="176" t="str">
        <f>IF('C. Consumer Service Detail'!$F1035="","",IF('C. Consumer Service Detail'!$F1035="",VLOOKUP('C. Consumer Service Detail'!$F1035,'Table of Current Services'!$B$7:$F$36,'Table of Current Services'!$E$5,FALSE),VLOOKUP('C. Consumer Service Detail'!$F1035,'Table of Current Services'!$B$7:$F$36,'Table of Current Services'!$D$5,FALSE)))</f>
        <v/>
      </c>
      <c r="I1035" s="159"/>
      <c r="J1035" s="146" t="str">
        <f t="shared" ref="J1035:J1098" si="29">IFERROR(IF($H1035&gt;0,$H1035*$I1035,$I1035),"")</f>
        <v/>
      </c>
      <c r="K1035" s="138" t="str">
        <f>IF('C. Consumer Service Detail'!$F1035="","",IF('C. Consumer Service Detail'!$F1035="",VLOOKUP('C. Consumer Service Detail'!$F1035,'Table of Current Services'!$B$7:$F$36,'Table of Current Services'!$E$5,FALSE),VLOOKUP('C. Consumer Service Detail'!$F1035,'Table of Current Services'!$B$7:$F$36,'Table of Current Services'!$E$5,FALSE)))</f>
        <v/>
      </c>
      <c r="L1035" s="130" t="str">
        <f>IF('C. Consumer Service Detail'!$F1035="","",IF(VLOOKUP('C. Consumer Service Detail'!$F1035,'Table of Current Services'!$B$7:$F$36,'Table of Current Services'!$F$5,)="cost","Yes","No"))</f>
        <v/>
      </c>
      <c r="M1035" s="130" t="str">
        <f>IFERROR(IF('C. Consumer Service Detail'!$K1035="No Match","No",VLOOKUP('C. Consumer Service Detail'!$C1035,'B. Consumer Budget'!$E$11:$F$2010,2,FALSE)),"")</f>
        <v/>
      </c>
      <c r="P1035" s="77"/>
      <c r="Q1035" s="77"/>
    </row>
    <row r="1036" spans="2:17" x14ac:dyDescent="0.25">
      <c r="B1036" s="186">
        <f t="shared" ref="B1036:B1099" si="30">B1035+1</f>
        <v>1026</v>
      </c>
      <c r="C1036" s="183" t="str">
        <f t="array" ref="C1036">IF(OR('C. Consumer Service Detail'!$D1036="",'C. Consumer Service Detail'!$E1036=""),"",INDEX('B. Consumer Budget'!$E$11:$E$2010,MATCH(1,IF('B. Consumer Budget'!$C$11:$C$2010='C. Consumer Service Detail'!$D1036,IF('B. Consumer Budget'!$D$11:$D$2010='C. Consumer Service Detail'!$E1036,1)),0)))</f>
        <v/>
      </c>
      <c r="D1036" s="171"/>
      <c r="E1036" s="79"/>
      <c r="F1036" s="100"/>
      <c r="G1036" s="198"/>
      <c r="H1036" s="175" t="str">
        <f>IF('C. Consumer Service Detail'!$F1036="","",IF('C. Consumer Service Detail'!$F1036="",VLOOKUP('C. Consumer Service Detail'!$F1036,'Table of Current Services'!$B$7:$F$36,'Table of Current Services'!$E$5,FALSE),VLOOKUP('C. Consumer Service Detail'!$F1036,'Table of Current Services'!$B$7:$F$36,'Table of Current Services'!$D$5,FALSE)))</f>
        <v/>
      </c>
      <c r="I1036" s="160"/>
      <c r="J1036" s="146" t="str">
        <f t="shared" si="29"/>
        <v/>
      </c>
      <c r="K1036" s="138" t="str">
        <f>IF('C. Consumer Service Detail'!$F1036="","",IF('C. Consumer Service Detail'!$F1036="",VLOOKUP('C. Consumer Service Detail'!$F1036,'Table of Current Services'!$B$7:$F$36,'Table of Current Services'!$E$5,FALSE),VLOOKUP('C. Consumer Service Detail'!$F1036,'Table of Current Services'!$B$7:$F$36,'Table of Current Services'!$E$5,FALSE)))</f>
        <v/>
      </c>
      <c r="L1036" s="130" t="str">
        <f>IF('C. Consumer Service Detail'!$F1036="","",IF(VLOOKUP('C. Consumer Service Detail'!$F1036,'Table of Current Services'!$B$7:$F$36,'Table of Current Services'!$F$5,)="cost","Yes","No"))</f>
        <v/>
      </c>
      <c r="M1036" s="130" t="str">
        <f>IFERROR(IF('C. Consumer Service Detail'!$K1036="No Match","No",VLOOKUP('C. Consumer Service Detail'!$C1036,'B. Consumer Budget'!$E$11:$F$2010,2,FALSE)),"")</f>
        <v/>
      </c>
      <c r="P1036" s="77"/>
      <c r="Q1036" s="77"/>
    </row>
    <row r="1037" spans="2:17" x14ac:dyDescent="0.25">
      <c r="B1037" s="186">
        <f t="shared" si="30"/>
        <v>1027</v>
      </c>
      <c r="C1037" s="183" t="str">
        <f t="array" ref="C1037">IF(OR('C. Consumer Service Detail'!$D1037="",'C. Consumer Service Detail'!$E1037=""),"",INDEX('B. Consumer Budget'!$E$11:$E$2010,MATCH(1,IF('B. Consumer Budget'!$C$11:$C$2010='C. Consumer Service Detail'!$D1037,IF('B. Consumer Budget'!$D$11:$D$2010='C. Consumer Service Detail'!$E1037,1)),0)))</f>
        <v/>
      </c>
      <c r="D1037" s="170"/>
      <c r="E1037" s="81"/>
      <c r="F1037" s="101"/>
      <c r="G1037" s="199"/>
      <c r="H1037" s="176" t="str">
        <f>IF('C. Consumer Service Detail'!$F1037="","",IF('C. Consumer Service Detail'!$F1037="",VLOOKUP('C. Consumer Service Detail'!$F1037,'Table of Current Services'!$B$7:$F$36,'Table of Current Services'!$E$5,FALSE),VLOOKUP('C. Consumer Service Detail'!$F1037,'Table of Current Services'!$B$7:$F$36,'Table of Current Services'!$D$5,FALSE)))</f>
        <v/>
      </c>
      <c r="I1037" s="159"/>
      <c r="J1037" s="146" t="str">
        <f t="shared" si="29"/>
        <v/>
      </c>
      <c r="K1037" s="138" t="str">
        <f>IF('C. Consumer Service Detail'!$F1037="","",IF('C. Consumer Service Detail'!$F1037="",VLOOKUP('C. Consumer Service Detail'!$F1037,'Table of Current Services'!$B$7:$F$36,'Table of Current Services'!$E$5,FALSE),VLOOKUP('C. Consumer Service Detail'!$F1037,'Table of Current Services'!$B$7:$F$36,'Table of Current Services'!$E$5,FALSE)))</f>
        <v/>
      </c>
      <c r="L1037" s="130" t="str">
        <f>IF('C. Consumer Service Detail'!$F1037="","",IF(VLOOKUP('C. Consumer Service Detail'!$F1037,'Table of Current Services'!$B$7:$F$36,'Table of Current Services'!$F$5,)="cost","Yes","No"))</f>
        <v/>
      </c>
      <c r="M1037" s="130" t="str">
        <f>IFERROR(IF('C. Consumer Service Detail'!$K1037="No Match","No",VLOOKUP('C. Consumer Service Detail'!$C1037,'B. Consumer Budget'!$E$11:$F$2010,2,FALSE)),"")</f>
        <v/>
      </c>
      <c r="P1037" s="77"/>
      <c r="Q1037" s="77"/>
    </row>
    <row r="1038" spans="2:17" x14ac:dyDescent="0.25">
      <c r="B1038" s="186">
        <f t="shared" si="30"/>
        <v>1028</v>
      </c>
      <c r="C1038" s="183" t="str">
        <f t="array" ref="C1038">IF(OR('C. Consumer Service Detail'!$D1038="",'C. Consumer Service Detail'!$E1038=""),"",INDEX('B. Consumer Budget'!$E$11:$E$2010,MATCH(1,IF('B. Consumer Budget'!$C$11:$C$2010='C. Consumer Service Detail'!$D1038,IF('B. Consumer Budget'!$D$11:$D$2010='C. Consumer Service Detail'!$E1038,1)),0)))</f>
        <v/>
      </c>
      <c r="D1038" s="171"/>
      <c r="E1038" s="79"/>
      <c r="F1038" s="100"/>
      <c r="G1038" s="198"/>
      <c r="H1038" s="175" t="str">
        <f>IF('C. Consumer Service Detail'!$F1038="","",IF('C. Consumer Service Detail'!$F1038="",VLOOKUP('C. Consumer Service Detail'!$F1038,'Table of Current Services'!$B$7:$F$36,'Table of Current Services'!$E$5,FALSE),VLOOKUP('C. Consumer Service Detail'!$F1038,'Table of Current Services'!$B$7:$F$36,'Table of Current Services'!$D$5,FALSE)))</f>
        <v/>
      </c>
      <c r="I1038" s="160"/>
      <c r="J1038" s="146" t="str">
        <f t="shared" si="29"/>
        <v/>
      </c>
      <c r="K1038" s="138" t="str">
        <f>IF('C. Consumer Service Detail'!$F1038="","",IF('C. Consumer Service Detail'!$F1038="",VLOOKUP('C. Consumer Service Detail'!$F1038,'Table of Current Services'!$B$7:$F$36,'Table of Current Services'!$E$5,FALSE),VLOOKUP('C. Consumer Service Detail'!$F1038,'Table of Current Services'!$B$7:$F$36,'Table of Current Services'!$E$5,FALSE)))</f>
        <v/>
      </c>
      <c r="L1038" s="130" t="str">
        <f>IF('C. Consumer Service Detail'!$F1038="","",IF(VLOOKUP('C. Consumer Service Detail'!$F1038,'Table of Current Services'!$B$7:$F$36,'Table of Current Services'!$F$5,)="cost","Yes","No"))</f>
        <v/>
      </c>
      <c r="M1038" s="130" t="str">
        <f>IFERROR(IF('C. Consumer Service Detail'!$K1038="No Match","No",VLOOKUP('C. Consumer Service Detail'!$C1038,'B. Consumer Budget'!$E$11:$F$2010,2,FALSE)),"")</f>
        <v/>
      </c>
      <c r="P1038" s="77"/>
      <c r="Q1038" s="77"/>
    </row>
    <row r="1039" spans="2:17" x14ac:dyDescent="0.25">
      <c r="B1039" s="186">
        <f t="shared" si="30"/>
        <v>1029</v>
      </c>
      <c r="C1039" s="183" t="str">
        <f t="array" ref="C1039">IF(OR('C. Consumer Service Detail'!$D1039="",'C. Consumer Service Detail'!$E1039=""),"",INDEX('B. Consumer Budget'!$E$11:$E$2010,MATCH(1,IF('B. Consumer Budget'!$C$11:$C$2010='C. Consumer Service Detail'!$D1039,IF('B. Consumer Budget'!$D$11:$D$2010='C. Consumer Service Detail'!$E1039,1)),0)))</f>
        <v/>
      </c>
      <c r="D1039" s="170"/>
      <c r="E1039" s="81"/>
      <c r="F1039" s="101"/>
      <c r="G1039" s="199"/>
      <c r="H1039" s="176" t="str">
        <f>IF('C. Consumer Service Detail'!$F1039="","",IF('C. Consumer Service Detail'!$F1039="",VLOOKUP('C. Consumer Service Detail'!$F1039,'Table of Current Services'!$B$7:$F$36,'Table of Current Services'!$E$5,FALSE),VLOOKUP('C. Consumer Service Detail'!$F1039,'Table of Current Services'!$B$7:$F$36,'Table of Current Services'!$D$5,FALSE)))</f>
        <v/>
      </c>
      <c r="I1039" s="159"/>
      <c r="J1039" s="146" t="str">
        <f t="shared" si="29"/>
        <v/>
      </c>
      <c r="K1039" s="138" t="str">
        <f>IF('C. Consumer Service Detail'!$F1039="","",IF('C. Consumer Service Detail'!$F1039="",VLOOKUP('C. Consumer Service Detail'!$F1039,'Table of Current Services'!$B$7:$F$36,'Table of Current Services'!$E$5,FALSE),VLOOKUP('C. Consumer Service Detail'!$F1039,'Table of Current Services'!$B$7:$F$36,'Table of Current Services'!$E$5,FALSE)))</f>
        <v/>
      </c>
      <c r="L1039" s="130" t="str">
        <f>IF('C. Consumer Service Detail'!$F1039="","",IF(VLOOKUP('C. Consumer Service Detail'!$F1039,'Table of Current Services'!$B$7:$F$36,'Table of Current Services'!$F$5,)="cost","Yes","No"))</f>
        <v/>
      </c>
      <c r="M1039" s="130" t="str">
        <f>IFERROR(IF('C. Consumer Service Detail'!$K1039="No Match","No",VLOOKUP('C. Consumer Service Detail'!$C1039,'B. Consumer Budget'!$E$11:$F$2010,2,FALSE)),"")</f>
        <v/>
      </c>
      <c r="P1039" s="77"/>
      <c r="Q1039" s="77"/>
    </row>
    <row r="1040" spans="2:17" x14ac:dyDescent="0.25">
      <c r="B1040" s="186">
        <f t="shared" si="30"/>
        <v>1030</v>
      </c>
      <c r="C1040" s="183" t="str">
        <f t="array" ref="C1040">IF(OR('C. Consumer Service Detail'!$D1040="",'C. Consumer Service Detail'!$E1040=""),"",INDEX('B. Consumer Budget'!$E$11:$E$2010,MATCH(1,IF('B. Consumer Budget'!$C$11:$C$2010='C. Consumer Service Detail'!$D1040,IF('B. Consumer Budget'!$D$11:$D$2010='C. Consumer Service Detail'!$E1040,1)),0)))</f>
        <v/>
      </c>
      <c r="D1040" s="171"/>
      <c r="E1040" s="79"/>
      <c r="F1040" s="100"/>
      <c r="G1040" s="198"/>
      <c r="H1040" s="175" t="str">
        <f>IF('C. Consumer Service Detail'!$F1040="","",IF('C. Consumer Service Detail'!$F1040="",VLOOKUP('C. Consumer Service Detail'!$F1040,'Table of Current Services'!$B$7:$F$36,'Table of Current Services'!$E$5,FALSE),VLOOKUP('C. Consumer Service Detail'!$F1040,'Table of Current Services'!$B$7:$F$36,'Table of Current Services'!$D$5,FALSE)))</f>
        <v/>
      </c>
      <c r="I1040" s="160"/>
      <c r="J1040" s="146" t="str">
        <f t="shared" si="29"/>
        <v/>
      </c>
      <c r="K1040" s="138" t="str">
        <f>IF('C. Consumer Service Detail'!$F1040="","",IF('C. Consumer Service Detail'!$F1040="",VLOOKUP('C. Consumer Service Detail'!$F1040,'Table of Current Services'!$B$7:$F$36,'Table of Current Services'!$E$5,FALSE),VLOOKUP('C. Consumer Service Detail'!$F1040,'Table of Current Services'!$B$7:$F$36,'Table of Current Services'!$E$5,FALSE)))</f>
        <v/>
      </c>
      <c r="L1040" s="130" t="str">
        <f>IF('C. Consumer Service Detail'!$F1040="","",IF(VLOOKUP('C. Consumer Service Detail'!$F1040,'Table of Current Services'!$B$7:$F$36,'Table of Current Services'!$F$5,)="cost","Yes","No"))</f>
        <v/>
      </c>
      <c r="M1040" s="130" t="str">
        <f>IFERROR(IF('C. Consumer Service Detail'!$K1040="No Match","No",VLOOKUP('C. Consumer Service Detail'!$C1040,'B. Consumer Budget'!$E$11:$F$2010,2,FALSE)),"")</f>
        <v/>
      </c>
      <c r="P1040" s="77"/>
      <c r="Q1040" s="77"/>
    </row>
    <row r="1041" spans="2:17" x14ac:dyDescent="0.25">
      <c r="B1041" s="186">
        <f t="shared" si="30"/>
        <v>1031</v>
      </c>
      <c r="C1041" s="183" t="str">
        <f t="array" ref="C1041">IF(OR('C. Consumer Service Detail'!$D1041="",'C. Consumer Service Detail'!$E1041=""),"",INDEX('B. Consumer Budget'!$E$11:$E$2010,MATCH(1,IF('B. Consumer Budget'!$C$11:$C$2010='C. Consumer Service Detail'!$D1041,IF('B. Consumer Budget'!$D$11:$D$2010='C. Consumer Service Detail'!$E1041,1)),0)))</f>
        <v/>
      </c>
      <c r="D1041" s="170"/>
      <c r="E1041" s="81"/>
      <c r="F1041" s="101"/>
      <c r="G1041" s="199"/>
      <c r="H1041" s="176" t="str">
        <f>IF('C. Consumer Service Detail'!$F1041="","",IF('C. Consumer Service Detail'!$F1041="",VLOOKUP('C. Consumer Service Detail'!$F1041,'Table of Current Services'!$B$7:$F$36,'Table of Current Services'!$E$5,FALSE),VLOOKUP('C. Consumer Service Detail'!$F1041,'Table of Current Services'!$B$7:$F$36,'Table of Current Services'!$D$5,FALSE)))</f>
        <v/>
      </c>
      <c r="I1041" s="159"/>
      <c r="J1041" s="146" t="str">
        <f t="shared" si="29"/>
        <v/>
      </c>
      <c r="K1041" s="138" t="str">
        <f>IF('C. Consumer Service Detail'!$F1041="","",IF('C. Consumer Service Detail'!$F1041="",VLOOKUP('C. Consumer Service Detail'!$F1041,'Table of Current Services'!$B$7:$F$36,'Table of Current Services'!$E$5,FALSE),VLOOKUP('C. Consumer Service Detail'!$F1041,'Table of Current Services'!$B$7:$F$36,'Table of Current Services'!$E$5,FALSE)))</f>
        <v/>
      </c>
      <c r="L1041" s="130" t="str">
        <f>IF('C. Consumer Service Detail'!$F1041="","",IF(VLOOKUP('C. Consumer Service Detail'!$F1041,'Table of Current Services'!$B$7:$F$36,'Table of Current Services'!$F$5,)="cost","Yes","No"))</f>
        <v/>
      </c>
      <c r="M1041" s="130" t="str">
        <f>IFERROR(IF('C. Consumer Service Detail'!$K1041="No Match","No",VLOOKUP('C. Consumer Service Detail'!$C1041,'B. Consumer Budget'!$E$11:$F$2010,2,FALSE)),"")</f>
        <v/>
      </c>
      <c r="P1041" s="77"/>
      <c r="Q1041" s="77"/>
    </row>
    <row r="1042" spans="2:17" x14ac:dyDescent="0.25">
      <c r="B1042" s="186">
        <f t="shared" si="30"/>
        <v>1032</v>
      </c>
      <c r="C1042" s="183" t="str">
        <f t="array" ref="C1042">IF(OR('C. Consumer Service Detail'!$D1042="",'C. Consumer Service Detail'!$E1042=""),"",INDEX('B. Consumer Budget'!$E$11:$E$2010,MATCH(1,IF('B. Consumer Budget'!$C$11:$C$2010='C. Consumer Service Detail'!$D1042,IF('B. Consumer Budget'!$D$11:$D$2010='C. Consumer Service Detail'!$E1042,1)),0)))</f>
        <v/>
      </c>
      <c r="D1042" s="171"/>
      <c r="E1042" s="79"/>
      <c r="F1042" s="100"/>
      <c r="G1042" s="198"/>
      <c r="H1042" s="175" t="str">
        <f>IF('C. Consumer Service Detail'!$F1042="","",IF('C. Consumer Service Detail'!$F1042="",VLOOKUP('C. Consumer Service Detail'!$F1042,'Table of Current Services'!$B$7:$F$36,'Table of Current Services'!$E$5,FALSE),VLOOKUP('C. Consumer Service Detail'!$F1042,'Table of Current Services'!$B$7:$F$36,'Table of Current Services'!$D$5,FALSE)))</f>
        <v/>
      </c>
      <c r="I1042" s="160"/>
      <c r="J1042" s="146" t="str">
        <f t="shared" si="29"/>
        <v/>
      </c>
      <c r="K1042" s="138" t="str">
        <f>IF('C. Consumer Service Detail'!$F1042="","",IF('C. Consumer Service Detail'!$F1042="",VLOOKUP('C. Consumer Service Detail'!$F1042,'Table of Current Services'!$B$7:$F$36,'Table of Current Services'!$E$5,FALSE),VLOOKUP('C. Consumer Service Detail'!$F1042,'Table of Current Services'!$B$7:$F$36,'Table of Current Services'!$E$5,FALSE)))</f>
        <v/>
      </c>
      <c r="L1042" s="130" t="str">
        <f>IF('C. Consumer Service Detail'!$F1042="","",IF(VLOOKUP('C. Consumer Service Detail'!$F1042,'Table of Current Services'!$B$7:$F$36,'Table of Current Services'!$F$5,)="cost","Yes","No"))</f>
        <v/>
      </c>
      <c r="M1042" s="130" t="str">
        <f>IFERROR(IF('C. Consumer Service Detail'!$K1042="No Match","No",VLOOKUP('C. Consumer Service Detail'!$C1042,'B. Consumer Budget'!$E$11:$F$2010,2,FALSE)),"")</f>
        <v/>
      </c>
      <c r="P1042" s="77"/>
      <c r="Q1042" s="77"/>
    </row>
    <row r="1043" spans="2:17" x14ac:dyDescent="0.25">
      <c r="B1043" s="186">
        <f t="shared" si="30"/>
        <v>1033</v>
      </c>
      <c r="C1043" s="183" t="str">
        <f t="array" ref="C1043">IF(OR('C. Consumer Service Detail'!$D1043="",'C. Consumer Service Detail'!$E1043=""),"",INDEX('B. Consumer Budget'!$E$11:$E$2010,MATCH(1,IF('B. Consumer Budget'!$C$11:$C$2010='C. Consumer Service Detail'!$D1043,IF('B. Consumer Budget'!$D$11:$D$2010='C. Consumer Service Detail'!$E1043,1)),0)))</f>
        <v/>
      </c>
      <c r="D1043" s="170"/>
      <c r="E1043" s="81"/>
      <c r="F1043" s="101"/>
      <c r="G1043" s="199"/>
      <c r="H1043" s="176" t="str">
        <f>IF('C. Consumer Service Detail'!$F1043="","",IF('C. Consumer Service Detail'!$F1043="",VLOOKUP('C. Consumer Service Detail'!$F1043,'Table of Current Services'!$B$7:$F$36,'Table of Current Services'!$E$5,FALSE),VLOOKUP('C. Consumer Service Detail'!$F1043,'Table of Current Services'!$B$7:$F$36,'Table of Current Services'!$D$5,FALSE)))</f>
        <v/>
      </c>
      <c r="I1043" s="159"/>
      <c r="J1043" s="146" t="str">
        <f t="shared" si="29"/>
        <v/>
      </c>
      <c r="K1043" s="138" t="str">
        <f>IF('C. Consumer Service Detail'!$F1043="","",IF('C. Consumer Service Detail'!$F1043="",VLOOKUP('C. Consumer Service Detail'!$F1043,'Table of Current Services'!$B$7:$F$36,'Table of Current Services'!$E$5,FALSE),VLOOKUP('C. Consumer Service Detail'!$F1043,'Table of Current Services'!$B$7:$F$36,'Table of Current Services'!$E$5,FALSE)))</f>
        <v/>
      </c>
      <c r="L1043" s="130" t="str">
        <f>IF('C. Consumer Service Detail'!$F1043="","",IF(VLOOKUP('C. Consumer Service Detail'!$F1043,'Table of Current Services'!$B$7:$F$36,'Table of Current Services'!$F$5,)="cost","Yes","No"))</f>
        <v/>
      </c>
      <c r="M1043" s="130" t="str">
        <f>IFERROR(IF('C. Consumer Service Detail'!$K1043="No Match","No",VLOOKUP('C. Consumer Service Detail'!$C1043,'B. Consumer Budget'!$E$11:$F$2010,2,FALSE)),"")</f>
        <v/>
      </c>
      <c r="P1043" s="77"/>
      <c r="Q1043" s="77"/>
    </row>
    <row r="1044" spans="2:17" x14ac:dyDescent="0.25">
      <c r="B1044" s="186">
        <f t="shared" si="30"/>
        <v>1034</v>
      </c>
      <c r="C1044" s="183" t="str">
        <f t="array" ref="C1044">IF(OR('C. Consumer Service Detail'!$D1044="",'C. Consumer Service Detail'!$E1044=""),"",INDEX('B. Consumer Budget'!$E$11:$E$2010,MATCH(1,IF('B. Consumer Budget'!$C$11:$C$2010='C. Consumer Service Detail'!$D1044,IF('B. Consumer Budget'!$D$11:$D$2010='C. Consumer Service Detail'!$E1044,1)),0)))</f>
        <v/>
      </c>
      <c r="D1044" s="171"/>
      <c r="E1044" s="79"/>
      <c r="F1044" s="100"/>
      <c r="G1044" s="198"/>
      <c r="H1044" s="175" t="str">
        <f>IF('C. Consumer Service Detail'!$F1044="","",IF('C. Consumer Service Detail'!$F1044="",VLOOKUP('C. Consumer Service Detail'!$F1044,'Table of Current Services'!$B$7:$F$36,'Table of Current Services'!$E$5,FALSE),VLOOKUP('C. Consumer Service Detail'!$F1044,'Table of Current Services'!$B$7:$F$36,'Table of Current Services'!$D$5,FALSE)))</f>
        <v/>
      </c>
      <c r="I1044" s="160"/>
      <c r="J1044" s="146" t="str">
        <f t="shared" si="29"/>
        <v/>
      </c>
      <c r="K1044" s="138" t="str">
        <f>IF('C. Consumer Service Detail'!$F1044="","",IF('C. Consumer Service Detail'!$F1044="",VLOOKUP('C. Consumer Service Detail'!$F1044,'Table of Current Services'!$B$7:$F$36,'Table of Current Services'!$E$5,FALSE),VLOOKUP('C. Consumer Service Detail'!$F1044,'Table of Current Services'!$B$7:$F$36,'Table of Current Services'!$E$5,FALSE)))</f>
        <v/>
      </c>
      <c r="L1044" s="130" t="str">
        <f>IF('C. Consumer Service Detail'!$F1044="","",IF(VLOOKUP('C. Consumer Service Detail'!$F1044,'Table of Current Services'!$B$7:$F$36,'Table of Current Services'!$F$5,)="cost","Yes","No"))</f>
        <v/>
      </c>
      <c r="M1044" s="130" t="str">
        <f>IFERROR(IF('C. Consumer Service Detail'!$K1044="No Match","No",VLOOKUP('C. Consumer Service Detail'!$C1044,'B. Consumer Budget'!$E$11:$F$2010,2,FALSE)),"")</f>
        <v/>
      </c>
      <c r="P1044" s="77"/>
      <c r="Q1044" s="77"/>
    </row>
    <row r="1045" spans="2:17" x14ac:dyDescent="0.25">
      <c r="B1045" s="186">
        <f t="shared" si="30"/>
        <v>1035</v>
      </c>
      <c r="C1045" s="183" t="str">
        <f t="array" ref="C1045">IF(OR('C. Consumer Service Detail'!$D1045="",'C. Consumer Service Detail'!$E1045=""),"",INDEX('B. Consumer Budget'!$E$11:$E$2010,MATCH(1,IF('B. Consumer Budget'!$C$11:$C$2010='C. Consumer Service Detail'!$D1045,IF('B. Consumer Budget'!$D$11:$D$2010='C. Consumer Service Detail'!$E1045,1)),0)))</f>
        <v/>
      </c>
      <c r="D1045" s="170"/>
      <c r="E1045" s="81"/>
      <c r="F1045" s="101"/>
      <c r="G1045" s="199"/>
      <c r="H1045" s="176" t="str">
        <f>IF('C. Consumer Service Detail'!$F1045="","",IF('C. Consumer Service Detail'!$F1045="",VLOOKUP('C. Consumer Service Detail'!$F1045,'Table of Current Services'!$B$7:$F$36,'Table of Current Services'!$E$5,FALSE),VLOOKUP('C. Consumer Service Detail'!$F1045,'Table of Current Services'!$B$7:$F$36,'Table of Current Services'!$D$5,FALSE)))</f>
        <v/>
      </c>
      <c r="I1045" s="159"/>
      <c r="J1045" s="146" t="str">
        <f t="shared" si="29"/>
        <v/>
      </c>
      <c r="K1045" s="138" t="str">
        <f>IF('C. Consumer Service Detail'!$F1045="","",IF('C. Consumer Service Detail'!$F1045="",VLOOKUP('C. Consumer Service Detail'!$F1045,'Table of Current Services'!$B$7:$F$36,'Table of Current Services'!$E$5,FALSE),VLOOKUP('C. Consumer Service Detail'!$F1045,'Table of Current Services'!$B$7:$F$36,'Table of Current Services'!$E$5,FALSE)))</f>
        <v/>
      </c>
      <c r="L1045" s="130" t="str">
        <f>IF('C. Consumer Service Detail'!$F1045="","",IF(VLOOKUP('C. Consumer Service Detail'!$F1045,'Table of Current Services'!$B$7:$F$36,'Table of Current Services'!$F$5,)="cost","Yes","No"))</f>
        <v/>
      </c>
      <c r="M1045" s="130" t="str">
        <f>IFERROR(IF('C. Consumer Service Detail'!$K1045="No Match","No",VLOOKUP('C. Consumer Service Detail'!$C1045,'B. Consumer Budget'!$E$11:$F$2010,2,FALSE)),"")</f>
        <v/>
      </c>
      <c r="P1045" s="77"/>
      <c r="Q1045" s="77"/>
    </row>
    <row r="1046" spans="2:17" x14ac:dyDescent="0.25">
      <c r="B1046" s="186">
        <f t="shared" si="30"/>
        <v>1036</v>
      </c>
      <c r="C1046" s="183" t="str">
        <f t="array" ref="C1046">IF(OR('C. Consumer Service Detail'!$D1046="",'C. Consumer Service Detail'!$E1046=""),"",INDEX('B. Consumer Budget'!$E$11:$E$2010,MATCH(1,IF('B. Consumer Budget'!$C$11:$C$2010='C. Consumer Service Detail'!$D1046,IF('B. Consumer Budget'!$D$11:$D$2010='C. Consumer Service Detail'!$E1046,1)),0)))</f>
        <v/>
      </c>
      <c r="D1046" s="171"/>
      <c r="E1046" s="79"/>
      <c r="F1046" s="100"/>
      <c r="G1046" s="198"/>
      <c r="H1046" s="175" t="str">
        <f>IF('C. Consumer Service Detail'!$F1046="","",IF('C. Consumer Service Detail'!$F1046="",VLOOKUP('C. Consumer Service Detail'!$F1046,'Table of Current Services'!$B$7:$F$36,'Table of Current Services'!$E$5,FALSE),VLOOKUP('C. Consumer Service Detail'!$F1046,'Table of Current Services'!$B$7:$F$36,'Table of Current Services'!$D$5,FALSE)))</f>
        <v/>
      </c>
      <c r="I1046" s="160"/>
      <c r="J1046" s="146" t="str">
        <f t="shared" si="29"/>
        <v/>
      </c>
      <c r="K1046" s="138" t="str">
        <f>IF('C. Consumer Service Detail'!$F1046="","",IF('C. Consumer Service Detail'!$F1046="",VLOOKUP('C. Consumer Service Detail'!$F1046,'Table of Current Services'!$B$7:$F$36,'Table of Current Services'!$E$5,FALSE),VLOOKUP('C. Consumer Service Detail'!$F1046,'Table of Current Services'!$B$7:$F$36,'Table of Current Services'!$E$5,FALSE)))</f>
        <v/>
      </c>
      <c r="L1046" s="130" t="str">
        <f>IF('C. Consumer Service Detail'!$F1046="","",IF(VLOOKUP('C. Consumer Service Detail'!$F1046,'Table of Current Services'!$B$7:$F$36,'Table of Current Services'!$F$5,)="cost","Yes","No"))</f>
        <v/>
      </c>
      <c r="M1046" s="130" t="str">
        <f>IFERROR(IF('C. Consumer Service Detail'!$K1046="No Match","No",VLOOKUP('C. Consumer Service Detail'!$C1046,'B. Consumer Budget'!$E$11:$F$2010,2,FALSE)),"")</f>
        <v/>
      </c>
      <c r="P1046" s="77"/>
      <c r="Q1046" s="77"/>
    </row>
    <row r="1047" spans="2:17" x14ac:dyDescent="0.25">
      <c r="B1047" s="186">
        <f t="shared" si="30"/>
        <v>1037</v>
      </c>
      <c r="C1047" s="183" t="str">
        <f t="array" ref="C1047">IF(OR('C. Consumer Service Detail'!$D1047="",'C. Consumer Service Detail'!$E1047=""),"",INDEX('B. Consumer Budget'!$E$11:$E$2010,MATCH(1,IF('B. Consumer Budget'!$C$11:$C$2010='C. Consumer Service Detail'!$D1047,IF('B. Consumer Budget'!$D$11:$D$2010='C. Consumer Service Detail'!$E1047,1)),0)))</f>
        <v/>
      </c>
      <c r="D1047" s="170"/>
      <c r="E1047" s="81"/>
      <c r="F1047" s="101"/>
      <c r="G1047" s="199"/>
      <c r="H1047" s="176" t="str">
        <f>IF('C. Consumer Service Detail'!$F1047="","",IF('C. Consumer Service Detail'!$F1047="",VLOOKUP('C. Consumer Service Detail'!$F1047,'Table of Current Services'!$B$7:$F$36,'Table of Current Services'!$E$5,FALSE),VLOOKUP('C. Consumer Service Detail'!$F1047,'Table of Current Services'!$B$7:$F$36,'Table of Current Services'!$D$5,FALSE)))</f>
        <v/>
      </c>
      <c r="I1047" s="159"/>
      <c r="J1047" s="146" t="str">
        <f t="shared" si="29"/>
        <v/>
      </c>
      <c r="K1047" s="138" t="str">
        <f>IF('C. Consumer Service Detail'!$F1047="","",IF('C. Consumer Service Detail'!$F1047="",VLOOKUP('C. Consumer Service Detail'!$F1047,'Table of Current Services'!$B$7:$F$36,'Table of Current Services'!$E$5,FALSE),VLOOKUP('C. Consumer Service Detail'!$F1047,'Table of Current Services'!$B$7:$F$36,'Table of Current Services'!$E$5,FALSE)))</f>
        <v/>
      </c>
      <c r="L1047" s="130" t="str">
        <f>IF('C. Consumer Service Detail'!$F1047="","",IF(VLOOKUP('C. Consumer Service Detail'!$F1047,'Table of Current Services'!$B$7:$F$36,'Table of Current Services'!$F$5,)="cost","Yes","No"))</f>
        <v/>
      </c>
      <c r="M1047" s="130" t="str">
        <f>IFERROR(IF('C. Consumer Service Detail'!$K1047="No Match","No",VLOOKUP('C. Consumer Service Detail'!$C1047,'B. Consumer Budget'!$E$11:$F$2010,2,FALSE)),"")</f>
        <v/>
      </c>
      <c r="P1047" s="77"/>
      <c r="Q1047" s="77"/>
    </row>
    <row r="1048" spans="2:17" x14ac:dyDescent="0.25">
      <c r="B1048" s="186">
        <f t="shared" si="30"/>
        <v>1038</v>
      </c>
      <c r="C1048" s="183" t="str">
        <f t="array" ref="C1048">IF(OR('C. Consumer Service Detail'!$D1048="",'C. Consumer Service Detail'!$E1048=""),"",INDEX('B. Consumer Budget'!$E$11:$E$2010,MATCH(1,IF('B. Consumer Budget'!$C$11:$C$2010='C. Consumer Service Detail'!$D1048,IF('B. Consumer Budget'!$D$11:$D$2010='C. Consumer Service Detail'!$E1048,1)),0)))</f>
        <v/>
      </c>
      <c r="D1048" s="171"/>
      <c r="E1048" s="79"/>
      <c r="F1048" s="100"/>
      <c r="G1048" s="198"/>
      <c r="H1048" s="175" t="str">
        <f>IF('C. Consumer Service Detail'!$F1048="","",IF('C. Consumer Service Detail'!$F1048="",VLOOKUP('C. Consumer Service Detail'!$F1048,'Table of Current Services'!$B$7:$F$36,'Table of Current Services'!$E$5,FALSE),VLOOKUP('C. Consumer Service Detail'!$F1048,'Table of Current Services'!$B$7:$F$36,'Table of Current Services'!$D$5,FALSE)))</f>
        <v/>
      </c>
      <c r="I1048" s="160"/>
      <c r="J1048" s="146" t="str">
        <f t="shared" si="29"/>
        <v/>
      </c>
      <c r="K1048" s="138" t="str">
        <f>IF('C. Consumer Service Detail'!$F1048="","",IF('C. Consumer Service Detail'!$F1048="",VLOOKUP('C. Consumer Service Detail'!$F1048,'Table of Current Services'!$B$7:$F$36,'Table of Current Services'!$E$5,FALSE),VLOOKUP('C. Consumer Service Detail'!$F1048,'Table of Current Services'!$B$7:$F$36,'Table of Current Services'!$E$5,FALSE)))</f>
        <v/>
      </c>
      <c r="L1048" s="130" t="str">
        <f>IF('C. Consumer Service Detail'!$F1048="","",IF(VLOOKUP('C. Consumer Service Detail'!$F1048,'Table of Current Services'!$B$7:$F$36,'Table of Current Services'!$F$5,)="cost","Yes","No"))</f>
        <v/>
      </c>
      <c r="M1048" s="130" t="str">
        <f>IFERROR(IF('C. Consumer Service Detail'!$K1048="No Match","No",VLOOKUP('C. Consumer Service Detail'!$C1048,'B. Consumer Budget'!$E$11:$F$2010,2,FALSE)),"")</f>
        <v/>
      </c>
      <c r="P1048" s="77"/>
      <c r="Q1048" s="77"/>
    </row>
    <row r="1049" spans="2:17" x14ac:dyDescent="0.25">
      <c r="B1049" s="186">
        <f t="shared" si="30"/>
        <v>1039</v>
      </c>
      <c r="C1049" s="183" t="str">
        <f t="array" ref="C1049">IF(OR('C. Consumer Service Detail'!$D1049="",'C. Consumer Service Detail'!$E1049=""),"",INDEX('B. Consumer Budget'!$E$11:$E$2010,MATCH(1,IF('B. Consumer Budget'!$C$11:$C$2010='C. Consumer Service Detail'!$D1049,IF('B. Consumer Budget'!$D$11:$D$2010='C. Consumer Service Detail'!$E1049,1)),0)))</f>
        <v/>
      </c>
      <c r="D1049" s="170"/>
      <c r="E1049" s="81"/>
      <c r="F1049" s="101"/>
      <c r="G1049" s="199"/>
      <c r="H1049" s="176" t="str">
        <f>IF('C. Consumer Service Detail'!$F1049="","",IF('C. Consumer Service Detail'!$F1049="",VLOOKUP('C. Consumer Service Detail'!$F1049,'Table of Current Services'!$B$7:$F$36,'Table of Current Services'!$E$5,FALSE),VLOOKUP('C. Consumer Service Detail'!$F1049,'Table of Current Services'!$B$7:$F$36,'Table of Current Services'!$D$5,FALSE)))</f>
        <v/>
      </c>
      <c r="I1049" s="159"/>
      <c r="J1049" s="146" t="str">
        <f t="shared" si="29"/>
        <v/>
      </c>
      <c r="K1049" s="138" t="str">
        <f>IF('C. Consumer Service Detail'!$F1049="","",IF('C. Consumer Service Detail'!$F1049="",VLOOKUP('C. Consumer Service Detail'!$F1049,'Table of Current Services'!$B$7:$F$36,'Table of Current Services'!$E$5,FALSE),VLOOKUP('C. Consumer Service Detail'!$F1049,'Table of Current Services'!$B$7:$F$36,'Table of Current Services'!$E$5,FALSE)))</f>
        <v/>
      </c>
      <c r="L1049" s="130" t="str">
        <f>IF('C. Consumer Service Detail'!$F1049="","",IF(VLOOKUP('C. Consumer Service Detail'!$F1049,'Table of Current Services'!$B$7:$F$36,'Table of Current Services'!$F$5,)="cost","Yes","No"))</f>
        <v/>
      </c>
      <c r="M1049" s="130" t="str">
        <f>IFERROR(IF('C. Consumer Service Detail'!$K1049="No Match","No",VLOOKUP('C. Consumer Service Detail'!$C1049,'B. Consumer Budget'!$E$11:$F$2010,2,FALSE)),"")</f>
        <v/>
      </c>
      <c r="P1049" s="77"/>
      <c r="Q1049" s="77"/>
    </row>
    <row r="1050" spans="2:17" x14ac:dyDescent="0.25">
      <c r="B1050" s="186">
        <f t="shared" si="30"/>
        <v>1040</v>
      </c>
      <c r="C1050" s="183" t="str">
        <f t="array" ref="C1050">IF(OR('C. Consumer Service Detail'!$D1050="",'C. Consumer Service Detail'!$E1050=""),"",INDEX('B. Consumer Budget'!$E$11:$E$2010,MATCH(1,IF('B. Consumer Budget'!$C$11:$C$2010='C. Consumer Service Detail'!$D1050,IF('B. Consumer Budget'!$D$11:$D$2010='C. Consumer Service Detail'!$E1050,1)),0)))</f>
        <v/>
      </c>
      <c r="D1050" s="171"/>
      <c r="E1050" s="79"/>
      <c r="F1050" s="100"/>
      <c r="G1050" s="198"/>
      <c r="H1050" s="175" t="str">
        <f>IF('C. Consumer Service Detail'!$F1050="","",IF('C. Consumer Service Detail'!$F1050="",VLOOKUP('C. Consumer Service Detail'!$F1050,'Table of Current Services'!$B$7:$F$36,'Table of Current Services'!$E$5,FALSE),VLOOKUP('C. Consumer Service Detail'!$F1050,'Table of Current Services'!$B$7:$F$36,'Table of Current Services'!$D$5,FALSE)))</f>
        <v/>
      </c>
      <c r="I1050" s="160"/>
      <c r="J1050" s="146" t="str">
        <f t="shared" si="29"/>
        <v/>
      </c>
      <c r="K1050" s="138" t="str">
        <f>IF('C. Consumer Service Detail'!$F1050="","",IF('C. Consumer Service Detail'!$F1050="",VLOOKUP('C. Consumer Service Detail'!$F1050,'Table of Current Services'!$B$7:$F$36,'Table of Current Services'!$E$5,FALSE),VLOOKUP('C. Consumer Service Detail'!$F1050,'Table of Current Services'!$B$7:$F$36,'Table of Current Services'!$E$5,FALSE)))</f>
        <v/>
      </c>
      <c r="L1050" s="130" t="str">
        <f>IF('C. Consumer Service Detail'!$F1050="","",IF(VLOOKUP('C. Consumer Service Detail'!$F1050,'Table of Current Services'!$B$7:$F$36,'Table of Current Services'!$F$5,)="cost","Yes","No"))</f>
        <v/>
      </c>
      <c r="M1050" s="130" t="str">
        <f>IFERROR(IF('C. Consumer Service Detail'!$K1050="No Match","No",VLOOKUP('C. Consumer Service Detail'!$C1050,'B. Consumer Budget'!$E$11:$F$2010,2,FALSE)),"")</f>
        <v/>
      </c>
      <c r="P1050" s="77"/>
      <c r="Q1050" s="77"/>
    </row>
    <row r="1051" spans="2:17" x14ac:dyDescent="0.25">
      <c r="B1051" s="186">
        <f t="shared" si="30"/>
        <v>1041</v>
      </c>
      <c r="C1051" s="183" t="str">
        <f t="array" ref="C1051">IF(OR('C. Consumer Service Detail'!$D1051="",'C. Consumer Service Detail'!$E1051=""),"",INDEX('B. Consumer Budget'!$E$11:$E$2010,MATCH(1,IF('B. Consumer Budget'!$C$11:$C$2010='C. Consumer Service Detail'!$D1051,IF('B. Consumer Budget'!$D$11:$D$2010='C. Consumer Service Detail'!$E1051,1)),0)))</f>
        <v/>
      </c>
      <c r="D1051" s="170"/>
      <c r="E1051" s="81"/>
      <c r="F1051" s="101"/>
      <c r="G1051" s="199"/>
      <c r="H1051" s="176" t="str">
        <f>IF('C. Consumer Service Detail'!$F1051="","",IF('C. Consumer Service Detail'!$F1051="",VLOOKUP('C. Consumer Service Detail'!$F1051,'Table of Current Services'!$B$7:$F$36,'Table of Current Services'!$E$5,FALSE),VLOOKUP('C. Consumer Service Detail'!$F1051,'Table of Current Services'!$B$7:$F$36,'Table of Current Services'!$D$5,FALSE)))</f>
        <v/>
      </c>
      <c r="I1051" s="159"/>
      <c r="J1051" s="146" t="str">
        <f t="shared" si="29"/>
        <v/>
      </c>
      <c r="K1051" s="138" t="str">
        <f>IF('C. Consumer Service Detail'!$F1051="","",IF('C. Consumer Service Detail'!$F1051="",VLOOKUP('C. Consumer Service Detail'!$F1051,'Table of Current Services'!$B$7:$F$36,'Table of Current Services'!$E$5,FALSE),VLOOKUP('C. Consumer Service Detail'!$F1051,'Table of Current Services'!$B$7:$F$36,'Table of Current Services'!$E$5,FALSE)))</f>
        <v/>
      </c>
      <c r="L1051" s="130" t="str">
        <f>IF('C. Consumer Service Detail'!$F1051="","",IF(VLOOKUP('C. Consumer Service Detail'!$F1051,'Table of Current Services'!$B$7:$F$36,'Table of Current Services'!$F$5,)="cost","Yes","No"))</f>
        <v/>
      </c>
      <c r="M1051" s="130" t="str">
        <f>IFERROR(IF('C. Consumer Service Detail'!$K1051="No Match","No",VLOOKUP('C. Consumer Service Detail'!$C1051,'B. Consumer Budget'!$E$11:$F$2010,2,FALSE)),"")</f>
        <v/>
      </c>
      <c r="P1051" s="77"/>
      <c r="Q1051" s="77"/>
    </row>
    <row r="1052" spans="2:17" x14ac:dyDescent="0.25">
      <c r="B1052" s="186">
        <f t="shared" si="30"/>
        <v>1042</v>
      </c>
      <c r="C1052" s="183" t="str">
        <f t="array" ref="C1052">IF(OR('C. Consumer Service Detail'!$D1052="",'C. Consumer Service Detail'!$E1052=""),"",INDEX('B. Consumer Budget'!$E$11:$E$2010,MATCH(1,IF('B. Consumer Budget'!$C$11:$C$2010='C. Consumer Service Detail'!$D1052,IF('B. Consumer Budget'!$D$11:$D$2010='C. Consumer Service Detail'!$E1052,1)),0)))</f>
        <v/>
      </c>
      <c r="D1052" s="171"/>
      <c r="E1052" s="79"/>
      <c r="F1052" s="100"/>
      <c r="G1052" s="198"/>
      <c r="H1052" s="175" t="str">
        <f>IF('C. Consumer Service Detail'!$F1052="","",IF('C. Consumer Service Detail'!$F1052="",VLOOKUP('C. Consumer Service Detail'!$F1052,'Table of Current Services'!$B$7:$F$36,'Table of Current Services'!$E$5,FALSE),VLOOKUP('C. Consumer Service Detail'!$F1052,'Table of Current Services'!$B$7:$F$36,'Table of Current Services'!$D$5,FALSE)))</f>
        <v/>
      </c>
      <c r="I1052" s="160"/>
      <c r="J1052" s="146" t="str">
        <f t="shared" si="29"/>
        <v/>
      </c>
      <c r="K1052" s="138" t="str">
        <f>IF('C. Consumer Service Detail'!$F1052="","",IF('C. Consumer Service Detail'!$F1052="",VLOOKUP('C. Consumer Service Detail'!$F1052,'Table of Current Services'!$B$7:$F$36,'Table of Current Services'!$E$5,FALSE),VLOOKUP('C. Consumer Service Detail'!$F1052,'Table of Current Services'!$B$7:$F$36,'Table of Current Services'!$E$5,FALSE)))</f>
        <v/>
      </c>
      <c r="L1052" s="130" t="str">
        <f>IF('C. Consumer Service Detail'!$F1052="","",IF(VLOOKUP('C. Consumer Service Detail'!$F1052,'Table of Current Services'!$B$7:$F$36,'Table of Current Services'!$F$5,)="cost","Yes","No"))</f>
        <v/>
      </c>
      <c r="M1052" s="130" t="str">
        <f>IFERROR(IF('C. Consumer Service Detail'!$K1052="No Match","No",VLOOKUP('C. Consumer Service Detail'!$C1052,'B. Consumer Budget'!$E$11:$F$2010,2,FALSE)),"")</f>
        <v/>
      </c>
      <c r="P1052" s="77"/>
      <c r="Q1052" s="77"/>
    </row>
    <row r="1053" spans="2:17" x14ac:dyDescent="0.25">
      <c r="B1053" s="186">
        <f t="shared" si="30"/>
        <v>1043</v>
      </c>
      <c r="C1053" s="183" t="str">
        <f t="array" ref="C1053">IF(OR('C. Consumer Service Detail'!$D1053="",'C. Consumer Service Detail'!$E1053=""),"",INDEX('B. Consumer Budget'!$E$11:$E$2010,MATCH(1,IF('B. Consumer Budget'!$C$11:$C$2010='C. Consumer Service Detail'!$D1053,IF('B. Consumer Budget'!$D$11:$D$2010='C. Consumer Service Detail'!$E1053,1)),0)))</f>
        <v/>
      </c>
      <c r="D1053" s="170"/>
      <c r="E1053" s="81"/>
      <c r="F1053" s="101"/>
      <c r="G1053" s="199"/>
      <c r="H1053" s="176" t="str">
        <f>IF('C. Consumer Service Detail'!$F1053="","",IF('C. Consumer Service Detail'!$F1053="",VLOOKUP('C. Consumer Service Detail'!$F1053,'Table of Current Services'!$B$7:$F$36,'Table of Current Services'!$E$5,FALSE),VLOOKUP('C. Consumer Service Detail'!$F1053,'Table of Current Services'!$B$7:$F$36,'Table of Current Services'!$D$5,FALSE)))</f>
        <v/>
      </c>
      <c r="I1053" s="159"/>
      <c r="J1053" s="146" t="str">
        <f t="shared" si="29"/>
        <v/>
      </c>
      <c r="K1053" s="138" t="str">
        <f>IF('C. Consumer Service Detail'!$F1053="","",IF('C. Consumer Service Detail'!$F1053="",VLOOKUP('C. Consumer Service Detail'!$F1053,'Table of Current Services'!$B$7:$F$36,'Table of Current Services'!$E$5,FALSE),VLOOKUP('C. Consumer Service Detail'!$F1053,'Table of Current Services'!$B$7:$F$36,'Table of Current Services'!$E$5,FALSE)))</f>
        <v/>
      </c>
      <c r="L1053" s="130" t="str">
        <f>IF('C. Consumer Service Detail'!$F1053="","",IF(VLOOKUP('C. Consumer Service Detail'!$F1053,'Table of Current Services'!$B$7:$F$36,'Table of Current Services'!$F$5,)="cost","Yes","No"))</f>
        <v/>
      </c>
      <c r="M1053" s="130" t="str">
        <f>IFERROR(IF('C. Consumer Service Detail'!$K1053="No Match","No",VLOOKUP('C. Consumer Service Detail'!$C1053,'B. Consumer Budget'!$E$11:$F$2010,2,FALSE)),"")</f>
        <v/>
      </c>
      <c r="P1053" s="77"/>
      <c r="Q1053" s="77"/>
    </row>
    <row r="1054" spans="2:17" x14ac:dyDescent="0.25">
      <c r="B1054" s="186">
        <f t="shared" si="30"/>
        <v>1044</v>
      </c>
      <c r="C1054" s="183" t="str">
        <f t="array" ref="C1054">IF(OR('C. Consumer Service Detail'!$D1054="",'C. Consumer Service Detail'!$E1054=""),"",INDEX('B. Consumer Budget'!$E$11:$E$2010,MATCH(1,IF('B. Consumer Budget'!$C$11:$C$2010='C. Consumer Service Detail'!$D1054,IF('B. Consumer Budget'!$D$11:$D$2010='C. Consumer Service Detail'!$E1054,1)),0)))</f>
        <v/>
      </c>
      <c r="D1054" s="171"/>
      <c r="E1054" s="79"/>
      <c r="F1054" s="100"/>
      <c r="G1054" s="198"/>
      <c r="H1054" s="175" t="str">
        <f>IF('C. Consumer Service Detail'!$F1054="","",IF('C. Consumer Service Detail'!$F1054="",VLOOKUP('C. Consumer Service Detail'!$F1054,'Table of Current Services'!$B$7:$F$36,'Table of Current Services'!$E$5,FALSE),VLOOKUP('C. Consumer Service Detail'!$F1054,'Table of Current Services'!$B$7:$F$36,'Table of Current Services'!$D$5,FALSE)))</f>
        <v/>
      </c>
      <c r="I1054" s="160"/>
      <c r="J1054" s="146" t="str">
        <f t="shared" si="29"/>
        <v/>
      </c>
      <c r="K1054" s="138" t="str">
        <f>IF('C. Consumer Service Detail'!$F1054="","",IF('C. Consumer Service Detail'!$F1054="",VLOOKUP('C. Consumer Service Detail'!$F1054,'Table of Current Services'!$B$7:$F$36,'Table of Current Services'!$E$5,FALSE),VLOOKUP('C. Consumer Service Detail'!$F1054,'Table of Current Services'!$B$7:$F$36,'Table of Current Services'!$E$5,FALSE)))</f>
        <v/>
      </c>
      <c r="L1054" s="130" t="str">
        <f>IF('C. Consumer Service Detail'!$F1054="","",IF(VLOOKUP('C. Consumer Service Detail'!$F1054,'Table of Current Services'!$B$7:$F$36,'Table of Current Services'!$F$5,)="cost","Yes","No"))</f>
        <v/>
      </c>
      <c r="M1054" s="130" t="str">
        <f>IFERROR(IF('C. Consumer Service Detail'!$K1054="No Match","No",VLOOKUP('C. Consumer Service Detail'!$C1054,'B. Consumer Budget'!$E$11:$F$2010,2,FALSE)),"")</f>
        <v/>
      </c>
      <c r="P1054" s="77"/>
      <c r="Q1054" s="77"/>
    </row>
    <row r="1055" spans="2:17" x14ac:dyDescent="0.25">
      <c r="B1055" s="186">
        <f t="shared" si="30"/>
        <v>1045</v>
      </c>
      <c r="C1055" s="183" t="str">
        <f t="array" ref="C1055">IF(OR('C. Consumer Service Detail'!$D1055="",'C. Consumer Service Detail'!$E1055=""),"",INDEX('B. Consumer Budget'!$E$11:$E$2010,MATCH(1,IF('B. Consumer Budget'!$C$11:$C$2010='C. Consumer Service Detail'!$D1055,IF('B. Consumer Budget'!$D$11:$D$2010='C. Consumer Service Detail'!$E1055,1)),0)))</f>
        <v/>
      </c>
      <c r="D1055" s="170"/>
      <c r="E1055" s="81"/>
      <c r="F1055" s="101"/>
      <c r="G1055" s="199"/>
      <c r="H1055" s="176" t="str">
        <f>IF('C. Consumer Service Detail'!$F1055="","",IF('C. Consumer Service Detail'!$F1055="",VLOOKUP('C. Consumer Service Detail'!$F1055,'Table of Current Services'!$B$7:$F$36,'Table of Current Services'!$E$5,FALSE),VLOOKUP('C. Consumer Service Detail'!$F1055,'Table of Current Services'!$B$7:$F$36,'Table of Current Services'!$D$5,FALSE)))</f>
        <v/>
      </c>
      <c r="I1055" s="159"/>
      <c r="J1055" s="146" t="str">
        <f t="shared" si="29"/>
        <v/>
      </c>
      <c r="K1055" s="138" t="str">
        <f>IF('C. Consumer Service Detail'!$F1055="","",IF('C. Consumer Service Detail'!$F1055="",VLOOKUP('C. Consumer Service Detail'!$F1055,'Table of Current Services'!$B$7:$F$36,'Table of Current Services'!$E$5,FALSE),VLOOKUP('C. Consumer Service Detail'!$F1055,'Table of Current Services'!$B$7:$F$36,'Table of Current Services'!$E$5,FALSE)))</f>
        <v/>
      </c>
      <c r="L1055" s="130" t="str">
        <f>IF('C. Consumer Service Detail'!$F1055="","",IF(VLOOKUP('C. Consumer Service Detail'!$F1055,'Table of Current Services'!$B$7:$F$36,'Table of Current Services'!$F$5,)="cost","Yes","No"))</f>
        <v/>
      </c>
      <c r="M1055" s="130" t="str">
        <f>IFERROR(IF('C. Consumer Service Detail'!$K1055="No Match","No",VLOOKUP('C. Consumer Service Detail'!$C1055,'B. Consumer Budget'!$E$11:$F$2010,2,FALSE)),"")</f>
        <v/>
      </c>
      <c r="P1055" s="77"/>
      <c r="Q1055" s="77"/>
    </row>
    <row r="1056" spans="2:17" x14ac:dyDescent="0.25">
      <c r="B1056" s="186">
        <f t="shared" si="30"/>
        <v>1046</v>
      </c>
      <c r="C1056" s="183" t="str">
        <f t="array" ref="C1056">IF(OR('C. Consumer Service Detail'!$D1056="",'C. Consumer Service Detail'!$E1056=""),"",INDEX('B. Consumer Budget'!$E$11:$E$2010,MATCH(1,IF('B. Consumer Budget'!$C$11:$C$2010='C. Consumer Service Detail'!$D1056,IF('B. Consumer Budget'!$D$11:$D$2010='C. Consumer Service Detail'!$E1056,1)),0)))</f>
        <v/>
      </c>
      <c r="D1056" s="171"/>
      <c r="E1056" s="79"/>
      <c r="F1056" s="100"/>
      <c r="G1056" s="198"/>
      <c r="H1056" s="175" t="str">
        <f>IF('C. Consumer Service Detail'!$F1056="","",IF('C. Consumer Service Detail'!$F1056="",VLOOKUP('C. Consumer Service Detail'!$F1056,'Table of Current Services'!$B$7:$F$36,'Table of Current Services'!$E$5,FALSE),VLOOKUP('C. Consumer Service Detail'!$F1056,'Table of Current Services'!$B$7:$F$36,'Table of Current Services'!$D$5,FALSE)))</f>
        <v/>
      </c>
      <c r="I1056" s="160"/>
      <c r="J1056" s="146" t="str">
        <f t="shared" si="29"/>
        <v/>
      </c>
      <c r="K1056" s="138" t="str">
        <f>IF('C. Consumer Service Detail'!$F1056="","",IF('C. Consumer Service Detail'!$F1056="",VLOOKUP('C. Consumer Service Detail'!$F1056,'Table of Current Services'!$B$7:$F$36,'Table of Current Services'!$E$5,FALSE),VLOOKUP('C. Consumer Service Detail'!$F1056,'Table of Current Services'!$B$7:$F$36,'Table of Current Services'!$E$5,FALSE)))</f>
        <v/>
      </c>
      <c r="L1056" s="130" t="str">
        <f>IF('C. Consumer Service Detail'!$F1056="","",IF(VLOOKUP('C. Consumer Service Detail'!$F1056,'Table of Current Services'!$B$7:$F$36,'Table of Current Services'!$F$5,)="cost","Yes","No"))</f>
        <v/>
      </c>
      <c r="M1056" s="130" t="str">
        <f>IFERROR(IF('C. Consumer Service Detail'!$K1056="No Match","No",VLOOKUP('C. Consumer Service Detail'!$C1056,'B. Consumer Budget'!$E$11:$F$2010,2,FALSE)),"")</f>
        <v/>
      </c>
      <c r="P1056" s="77"/>
      <c r="Q1056" s="77"/>
    </row>
    <row r="1057" spans="2:17" x14ac:dyDescent="0.25">
      <c r="B1057" s="186">
        <f t="shared" si="30"/>
        <v>1047</v>
      </c>
      <c r="C1057" s="183" t="str">
        <f t="array" ref="C1057">IF(OR('C. Consumer Service Detail'!$D1057="",'C. Consumer Service Detail'!$E1057=""),"",INDEX('B. Consumer Budget'!$E$11:$E$2010,MATCH(1,IF('B. Consumer Budget'!$C$11:$C$2010='C. Consumer Service Detail'!$D1057,IF('B. Consumer Budget'!$D$11:$D$2010='C. Consumer Service Detail'!$E1057,1)),0)))</f>
        <v/>
      </c>
      <c r="D1057" s="170"/>
      <c r="E1057" s="81"/>
      <c r="F1057" s="101"/>
      <c r="G1057" s="199"/>
      <c r="H1057" s="176" t="str">
        <f>IF('C. Consumer Service Detail'!$F1057="","",IF('C. Consumer Service Detail'!$F1057="",VLOOKUP('C. Consumer Service Detail'!$F1057,'Table of Current Services'!$B$7:$F$36,'Table of Current Services'!$E$5,FALSE),VLOOKUP('C. Consumer Service Detail'!$F1057,'Table of Current Services'!$B$7:$F$36,'Table of Current Services'!$D$5,FALSE)))</f>
        <v/>
      </c>
      <c r="I1057" s="159"/>
      <c r="J1057" s="146" t="str">
        <f t="shared" si="29"/>
        <v/>
      </c>
      <c r="K1057" s="138" t="str">
        <f>IF('C. Consumer Service Detail'!$F1057="","",IF('C. Consumer Service Detail'!$F1057="",VLOOKUP('C. Consumer Service Detail'!$F1057,'Table of Current Services'!$B$7:$F$36,'Table of Current Services'!$E$5,FALSE),VLOOKUP('C. Consumer Service Detail'!$F1057,'Table of Current Services'!$B$7:$F$36,'Table of Current Services'!$E$5,FALSE)))</f>
        <v/>
      </c>
      <c r="L1057" s="130" t="str">
        <f>IF('C. Consumer Service Detail'!$F1057="","",IF(VLOOKUP('C. Consumer Service Detail'!$F1057,'Table of Current Services'!$B$7:$F$36,'Table of Current Services'!$F$5,)="cost","Yes","No"))</f>
        <v/>
      </c>
      <c r="M1057" s="130" t="str">
        <f>IFERROR(IF('C. Consumer Service Detail'!$K1057="No Match","No",VLOOKUP('C. Consumer Service Detail'!$C1057,'B. Consumer Budget'!$E$11:$F$2010,2,FALSE)),"")</f>
        <v/>
      </c>
      <c r="P1057" s="77"/>
      <c r="Q1057" s="77"/>
    </row>
    <row r="1058" spans="2:17" x14ac:dyDescent="0.25">
      <c r="B1058" s="186">
        <f t="shared" si="30"/>
        <v>1048</v>
      </c>
      <c r="C1058" s="183" t="str">
        <f t="array" ref="C1058">IF(OR('C. Consumer Service Detail'!$D1058="",'C. Consumer Service Detail'!$E1058=""),"",INDEX('B. Consumer Budget'!$E$11:$E$2010,MATCH(1,IF('B. Consumer Budget'!$C$11:$C$2010='C. Consumer Service Detail'!$D1058,IF('B. Consumer Budget'!$D$11:$D$2010='C. Consumer Service Detail'!$E1058,1)),0)))</f>
        <v/>
      </c>
      <c r="D1058" s="171"/>
      <c r="E1058" s="79"/>
      <c r="F1058" s="100"/>
      <c r="G1058" s="198"/>
      <c r="H1058" s="175" t="str">
        <f>IF('C. Consumer Service Detail'!$F1058="","",IF('C. Consumer Service Detail'!$F1058="",VLOOKUP('C. Consumer Service Detail'!$F1058,'Table of Current Services'!$B$7:$F$36,'Table of Current Services'!$E$5,FALSE),VLOOKUP('C. Consumer Service Detail'!$F1058,'Table of Current Services'!$B$7:$F$36,'Table of Current Services'!$D$5,FALSE)))</f>
        <v/>
      </c>
      <c r="I1058" s="160"/>
      <c r="J1058" s="146" t="str">
        <f t="shared" si="29"/>
        <v/>
      </c>
      <c r="K1058" s="138" t="str">
        <f>IF('C. Consumer Service Detail'!$F1058="","",IF('C. Consumer Service Detail'!$F1058="",VLOOKUP('C. Consumer Service Detail'!$F1058,'Table of Current Services'!$B$7:$F$36,'Table of Current Services'!$E$5,FALSE),VLOOKUP('C. Consumer Service Detail'!$F1058,'Table of Current Services'!$B$7:$F$36,'Table of Current Services'!$E$5,FALSE)))</f>
        <v/>
      </c>
      <c r="L1058" s="130" t="str">
        <f>IF('C. Consumer Service Detail'!$F1058="","",IF(VLOOKUP('C. Consumer Service Detail'!$F1058,'Table of Current Services'!$B$7:$F$36,'Table of Current Services'!$F$5,)="cost","Yes","No"))</f>
        <v/>
      </c>
      <c r="M1058" s="130" t="str">
        <f>IFERROR(IF('C. Consumer Service Detail'!$K1058="No Match","No",VLOOKUP('C. Consumer Service Detail'!$C1058,'B. Consumer Budget'!$E$11:$F$2010,2,FALSE)),"")</f>
        <v/>
      </c>
      <c r="P1058" s="77"/>
      <c r="Q1058" s="77"/>
    </row>
    <row r="1059" spans="2:17" x14ac:dyDescent="0.25">
      <c r="B1059" s="186">
        <f t="shared" si="30"/>
        <v>1049</v>
      </c>
      <c r="C1059" s="183" t="str">
        <f t="array" ref="C1059">IF(OR('C. Consumer Service Detail'!$D1059="",'C. Consumer Service Detail'!$E1059=""),"",INDEX('B. Consumer Budget'!$E$11:$E$2010,MATCH(1,IF('B. Consumer Budget'!$C$11:$C$2010='C. Consumer Service Detail'!$D1059,IF('B. Consumer Budget'!$D$11:$D$2010='C. Consumer Service Detail'!$E1059,1)),0)))</f>
        <v/>
      </c>
      <c r="D1059" s="170"/>
      <c r="E1059" s="81"/>
      <c r="F1059" s="101"/>
      <c r="G1059" s="199"/>
      <c r="H1059" s="176" t="str">
        <f>IF('C. Consumer Service Detail'!$F1059="","",IF('C. Consumer Service Detail'!$F1059="",VLOOKUP('C. Consumer Service Detail'!$F1059,'Table of Current Services'!$B$7:$F$36,'Table of Current Services'!$E$5,FALSE),VLOOKUP('C. Consumer Service Detail'!$F1059,'Table of Current Services'!$B$7:$F$36,'Table of Current Services'!$D$5,FALSE)))</f>
        <v/>
      </c>
      <c r="I1059" s="159"/>
      <c r="J1059" s="146" t="str">
        <f t="shared" si="29"/>
        <v/>
      </c>
      <c r="K1059" s="138" t="str">
        <f>IF('C. Consumer Service Detail'!$F1059="","",IF('C. Consumer Service Detail'!$F1059="",VLOOKUP('C. Consumer Service Detail'!$F1059,'Table of Current Services'!$B$7:$F$36,'Table of Current Services'!$E$5,FALSE),VLOOKUP('C. Consumer Service Detail'!$F1059,'Table of Current Services'!$B$7:$F$36,'Table of Current Services'!$E$5,FALSE)))</f>
        <v/>
      </c>
      <c r="L1059" s="130" t="str">
        <f>IF('C. Consumer Service Detail'!$F1059="","",IF(VLOOKUP('C. Consumer Service Detail'!$F1059,'Table of Current Services'!$B$7:$F$36,'Table of Current Services'!$F$5,)="cost","Yes","No"))</f>
        <v/>
      </c>
      <c r="M1059" s="130" t="str">
        <f>IFERROR(IF('C. Consumer Service Detail'!$K1059="No Match","No",VLOOKUP('C. Consumer Service Detail'!$C1059,'B. Consumer Budget'!$E$11:$F$2010,2,FALSE)),"")</f>
        <v/>
      </c>
      <c r="P1059" s="77"/>
      <c r="Q1059" s="77"/>
    </row>
    <row r="1060" spans="2:17" x14ac:dyDescent="0.25">
      <c r="B1060" s="186">
        <f t="shared" si="30"/>
        <v>1050</v>
      </c>
      <c r="C1060" s="183" t="str">
        <f t="array" ref="C1060">IF(OR('C. Consumer Service Detail'!$D1060="",'C. Consumer Service Detail'!$E1060=""),"",INDEX('B. Consumer Budget'!$E$11:$E$2010,MATCH(1,IF('B. Consumer Budget'!$C$11:$C$2010='C. Consumer Service Detail'!$D1060,IF('B. Consumer Budget'!$D$11:$D$2010='C. Consumer Service Detail'!$E1060,1)),0)))</f>
        <v/>
      </c>
      <c r="D1060" s="171"/>
      <c r="E1060" s="79"/>
      <c r="F1060" s="100"/>
      <c r="G1060" s="198"/>
      <c r="H1060" s="175" t="str">
        <f>IF('C. Consumer Service Detail'!$F1060="","",IF('C. Consumer Service Detail'!$F1060="",VLOOKUP('C. Consumer Service Detail'!$F1060,'Table of Current Services'!$B$7:$F$36,'Table of Current Services'!$E$5,FALSE),VLOOKUP('C. Consumer Service Detail'!$F1060,'Table of Current Services'!$B$7:$F$36,'Table of Current Services'!$D$5,FALSE)))</f>
        <v/>
      </c>
      <c r="I1060" s="160"/>
      <c r="J1060" s="146" t="str">
        <f t="shared" si="29"/>
        <v/>
      </c>
      <c r="K1060" s="138" t="str">
        <f>IF('C. Consumer Service Detail'!$F1060="","",IF('C. Consumer Service Detail'!$F1060="",VLOOKUP('C. Consumer Service Detail'!$F1060,'Table of Current Services'!$B$7:$F$36,'Table of Current Services'!$E$5,FALSE),VLOOKUP('C. Consumer Service Detail'!$F1060,'Table of Current Services'!$B$7:$F$36,'Table of Current Services'!$E$5,FALSE)))</f>
        <v/>
      </c>
      <c r="L1060" s="130" t="str">
        <f>IF('C. Consumer Service Detail'!$F1060="","",IF(VLOOKUP('C. Consumer Service Detail'!$F1060,'Table of Current Services'!$B$7:$F$36,'Table of Current Services'!$F$5,)="cost","Yes","No"))</f>
        <v/>
      </c>
      <c r="M1060" s="130" t="str">
        <f>IFERROR(IF('C. Consumer Service Detail'!$K1060="No Match","No",VLOOKUP('C. Consumer Service Detail'!$C1060,'B. Consumer Budget'!$E$11:$F$2010,2,FALSE)),"")</f>
        <v/>
      </c>
      <c r="P1060" s="77"/>
      <c r="Q1060" s="77"/>
    </row>
    <row r="1061" spans="2:17" x14ac:dyDescent="0.25">
      <c r="B1061" s="186">
        <f t="shared" si="30"/>
        <v>1051</v>
      </c>
      <c r="C1061" s="183" t="str">
        <f t="array" ref="C1061">IF(OR('C. Consumer Service Detail'!$D1061="",'C. Consumer Service Detail'!$E1061=""),"",INDEX('B. Consumer Budget'!$E$11:$E$2010,MATCH(1,IF('B. Consumer Budget'!$C$11:$C$2010='C. Consumer Service Detail'!$D1061,IF('B. Consumer Budget'!$D$11:$D$2010='C. Consumer Service Detail'!$E1061,1)),0)))</f>
        <v/>
      </c>
      <c r="D1061" s="170"/>
      <c r="E1061" s="81"/>
      <c r="F1061" s="101"/>
      <c r="G1061" s="199"/>
      <c r="H1061" s="176" t="str">
        <f>IF('C. Consumer Service Detail'!$F1061="","",IF('C. Consumer Service Detail'!$F1061="",VLOOKUP('C. Consumer Service Detail'!$F1061,'Table of Current Services'!$B$7:$F$36,'Table of Current Services'!$E$5,FALSE),VLOOKUP('C. Consumer Service Detail'!$F1061,'Table of Current Services'!$B$7:$F$36,'Table of Current Services'!$D$5,FALSE)))</f>
        <v/>
      </c>
      <c r="I1061" s="159"/>
      <c r="J1061" s="146" t="str">
        <f t="shared" si="29"/>
        <v/>
      </c>
      <c r="K1061" s="138" t="str">
        <f>IF('C. Consumer Service Detail'!$F1061="","",IF('C. Consumer Service Detail'!$F1061="",VLOOKUP('C. Consumer Service Detail'!$F1061,'Table of Current Services'!$B$7:$F$36,'Table of Current Services'!$E$5,FALSE),VLOOKUP('C. Consumer Service Detail'!$F1061,'Table of Current Services'!$B$7:$F$36,'Table of Current Services'!$E$5,FALSE)))</f>
        <v/>
      </c>
      <c r="L1061" s="130" t="str">
        <f>IF('C. Consumer Service Detail'!$F1061="","",IF(VLOOKUP('C. Consumer Service Detail'!$F1061,'Table of Current Services'!$B$7:$F$36,'Table of Current Services'!$F$5,)="cost","Yes","No"))</f>
        <v/>
      </c>
      <c r="M1061" s="130" t="str">
        <f>IFERROR(IF('C. Consumer Service Detail'!$K1061="No Match","No",VLOOKUP('C. Consumer Service Detail'!$C1061,'B. Consumer Budget'!$E$11:$F$2010,2,FALSE)),"")</f>
        <v/>
      </c>
      <c r="P1061" s="77"/>
      <c r="Q1061" s="77"/>
    </row>
    <row r="1062" spans="2:17" x14ac:dyDescent="0.25">
      <c r="B1062" s="186">
        <f t="shared" si="30"/>
        <v>1052</v>
      </c>
      <c r="C1062" s="183" t="str">
        <f t="array" ref="C1062">IF(OR('C. Consumer Service Detail'!$D1062="",'C. Consumer Service Detail'!$E1062=""),"",INDEX('B. Consumer Budget'!$E$11:$E$2010,MATCH(1,IF('B. Consumer Budget'!$C$11:$C$2010='C. Consumer Service Detail'!$D1062,IF('B. Consumer Budget'!$D$11:$D$2010='C. Consumer Service Detail'!$E1062,1)),0)))</f>
        <v/>
      </c>
      <c r="D1062" s="171"/>
      <c r="E1062" s="79"/>
      <c r="F1062" s="100"/>
      <c r="G1062" s="198"/>
      <c r="H1062" s="175" t="str">
        <f>IF('C. Consumer Service Detail'!$F1062="","",IF('C. Consumer Service Detail'!$F1062="",VLOOKUP('C. Consumer Service Detail'!$F1062,'Table of Current Services'!$B$7:$F$36,'Table of Current Services'!$E$5,FALSE),VLOOKUP('C. Consumer Service Detail'!$F1062,'Table of Current Services'!$B$7:$F$36,'Table of Current Services'!$D$5,FALSE)))</f>
        <v/>
      </c>
      <c r="I1062" s="160"/>
      <c r="J1062" s="146" t="str">
        <f t="shared" si="29"/>
        <v/>
      </c>
      <c r="K1062" s="138" t="str">
        <f>IF('C. Consumer Service Detail'!$F1062="","",IF('C. Consumer Service Detail'!$F1062="",VLOOKUP('C. Consumer Service Detail'!$F1062,'Table of Current Services'!$B$7:$F$36,'Table of Current Services'!$E$5,FALSE),VLOOKUP('C. Consumer Service Detail'!$F1062,'Table of Current Services'!$B$7:$F$36,'Table of Current Services'!$E$5,FALSE)))</f>
        <v/>
      </c>
      <c r="L1062" s="130" t="str">
        <f>IF('C. Consumer Service Detail'!$F1062="","",IF(VLOOKUP('C. Consumer Service Detail'!$F1062,'Table of Current Services'!$B$7:$F$36,'Table of Current Services'!$F$5,)="cost","Yes","No"))</f>
        <v/>
      </c>
      <c r="M1062" s="130" t="str">
        <f>IFERROR(IF('C. Consumer Service Detail'!$K1062="No Match","No",VLOOKUP('C. Consumer Service Detail'!$C1062,'B. Consumer Budget'!$E$11:$F$2010,2,FALSE)),"")</f>
        <v/>
      </c>
      <c r="P1062" s="77"/>
      <c r="Q1062" s="77"/>
    </row>
    <row r="1063" spans="2:17" x14ac:dyDescent="0.25">
      <c r="B1063" s="186">
        <f t="shared" si="30"/>
        <v>1053</v>
      </c>
      <c r="C1063" s="183" t="str">
        <f t="array" ref="C1063">IF(OR('C. Consumer Service Detail'!$D1063="",'C. Consumer Service Detail'!$E1063=""),"",INDEX('B. Consumer Budget'!$E$11:$E$2010,MATCH(1,IF('B. Consumer Budget'!$C$11:$C$2010='C. Consumer Service Detail'!$D1063,IF('B. Consumer Budget'!$D$11:$D$2010='C. Consumer Service Detail'!$E1063,1)),0)))</f>
        <v/>
      </c>
      <c r="D1063" s="170"/>
      <c r="E1063" s="81"/>
      <c r="F1063" s="101"/>
      <c r="G1063" s="199"/>
      <c r="H1063" s="176" t="str">
        <f>IF('C. Consumer Service Detail'!$F1063="","",IF('C. Consumer Service Detail'!$F1063="",VLOOKUP('C. Consumer Service Detail'!$F1063,'Table of Current Services'!$B$7:$F$36,'Table of Current Services'!$E$5,FALSE),VLOOKUP('C. Consumer Service Detail'!$F1063,'Table of Current Services'!$B$7:$F$36,'Table of Current Services'!$D$5,FALSE)))</f>
        <v/>
      </c>
      <c r="I1063" s="159"/>
      <c r="J1063" s="146" t="str">
        <f t="shared" si="29"/>
        <v/>
      </c>
      <c r="K1063" s="138" t="str">
        <f>IF('C. Consumer Service Detail'!$F1063="","",IF('C. Consumer Service Detail'!$F1063="",VLOOKUP('C. Consumer Service Detail'!$F1063,'Table of Current Services'!$B$7:$F$36,'Table of Current Services'!$E$5,FALSE),VLOOKUP('C. Consumer Service Detail'!$F1063,'Table of Current Services'!$B$7:$F$36,'Table of Current Services'!$E$5,FALSE)))</f>
        <v/>
      </c>
      <c r="L1063" s="130" t="str">
        <f>IF('C. Consumer Service Detail'!$F1063="","",IF(VLOOKUP('C. Consumer Service Detail'!$F1063,'Table of Current Services'!$B$7:$F$36,'Table of Current Services'!$F$5,)="cost","Yes","No"))</f>
        <v/>
      </c>
      <c r="M1063" s="130" t="str">
        <f>IFERROR(IF('C. Consumer Service Detail'!$K1063="No Match","No",VLOOKUP('C. Consumer Service Detail'!$C1063,'B. Consumer Budget'!$E$11:$F$2010,2,FALSE)),"")</f>
        <v/>
      </c>
      <c r="P1063" s="77"/>
      <c r="Q1063" s="77"/>
    </row>
    <row r="1064" spans="2:17" x14ac:dyDescent="0.25">
      <c r="B1064" s="186">
        <f t="shared" si="30"/>
        <v>1054</v>
      </c>
      <c r="C1064" s="183" t="str">
        <f t="array" ref="C1064">IF(OR('C. Consumer Service Detail'!$D1064="",'C. Consumer Service Detail'!$E1064=""),"",INDEX('B. Consumer Budget'!$E$11:$E$2010,MATCH(1,IF('B. Consumer Budget'!$C$11:$C$2010='C. Consumer Service Detail'!$D1064,IF('B. Consumer Budget'!$D$11:$D$2010='C. Consumer Service Detail'!$E1064,1)),0)))</f>
        <v/>
      </c>
      <c r="D1064" s="171"/>
      <c r="E1064" s="79"/>
      <c r="F1064" s="100"/>
      <c r="G1064" s="198"/>
      <c r="H1064" s="175" t="str">
        <f>IF('C. Consumer Service Detail'!$F1064="","",IF('C. Consumer Service Detail'!$F1064="",VLOOKUP('C. Consumer Service Detail'!$F1064,'Table of Current Services'!$B$7:$F$36,'Table of Current Services'!$E$5,FALSE),VLOOKUP('C. Consumer Service Detail'!$F1064,'Table of Current Services'!$B$7:$F$36,'Table of Current Services'!$D$5,FALSE)))</f>
        <v/>
      </c>
      <c r="I1064" s="160"/>
      <c r="J1064" s="146" t="str">
        <f t="shared" si="29"/>
        <v/>
      </c>
      <c r="K1064" s="138" t="str">
        <f>IF('C. Consumer Service Detail'!$F1064="","",IF('C. Consumer Service Detail'!$F1064="",VLOOKUP('C. Consumer Service Detail'!$F1064,'Table of Current Services'!$B$7:$F$36,'Table of Current Services'!$E$5,FALSE),VLOOKUP('C. Consumer Service Detail'!$F1064,'Table of Current Services'!$B$7:$F$36,'Table of Current Services'!$E$5,FALSE)))</f>
        <v/>
      </c>
      <c r="L1064" s="130" t="str">
        <f>IF('C. Consumer Service Detail'!$F1064="","",IF(VLOOKUP('C. Consumer Service Detail'!$F1064,'Table of Current Services'!$B$7:$F$36,'Table of Current Services'!$F$5,)="cost","Yes","No"))</f>
        <v/>
      </c>
      <c r="M1064" s="130" t="str">
        <f>IFERROR(IF('C. Consumer Service Detail'!$K1064="No Match","No",VLOOKUP('C. Consumer Service Detail'!$C1064,'B. Consumer Budget'!$E$11:$F$2010,2,FALSE)),"")</f>
        <v/>
      </c>
      <c r="P1064" s="77"/>
      <c r="Q1064" s="77"/>
    </row>
    <row r="1065" spans="2:17" x14ac:dyDescent="0.25">
      <c r="B1065" s="186">
        <f t="shared" si="30"/>
        <v>1055</v>
      </c>
      <c r="C1065" s="183" t="str">
        <f t="array" ref="C1065">IF(OR('C. Consumer Service Detail'!$D1065="",'C. Consumer Service Detail'!$E1065=""),"",INDEX('B. Consumer Budget'!$E$11:$E$2010,MATCH(1,IF('B. Consumer Budget'!$C$11:$C$2010='C. Consumer Service Detail'!$D1065,IF('B. Consumer Budget'!$D$11:$D$2010='C. Consumer Service Detail'!$E1065,1)),0)))</f>
        <v/>
      </c>
      <c r="D1065" s="170"/>
      <c r="E1065" s="81"/>
      <c r="F1065" s="101"/>
      <c r="G1065" s="199"/>
      <c r="H1065" s="176" t="str">
        <f>IF('C. Consumer Service Detail'!$F1065="","",IF('C. Consumer Service Detail'!$F1065="",VLOOKUP('C. Consumer Service Detail'!$F1065,'Table of Current Services'!$B$7:$F$36,'Table of Current Services'!$E$5,FALSE),VLOOKUP('C. Consumer Service Detail'!$F1065,'Table of Current Services'!$B$7:$F$36,'Table of Current Services'!$D$5,FALSE)))</f>
        <v/>
      </c>
      <c r="I1065" s="159"/>
      <c r="J1065" s="146" t="str">
        <f t="shared" si="29"/>
        <v/>
      </c>
      <c r="K1065" s="138" t="str">
        <f>IF('C. Consumer Service Detail'!$F1065="","",IF('C. Consumer Service Detail'!$F1065="",VLOOKUP('C. Consumer Service Detail'!$F1065,'Table of Current Services'!$B$7:$F$36,'Table of Current Services'!$E$5,FALSE),VLOOKUP('C. Consumer Service Detail'!$F1065,'Table of Current Services'!$B$7:$F$36,'Table of Current Services'!$E$5,FALSE)))</f>
        <v/>
      </c>
      <c r="L1065" s="130" t="str">
        <f>IF('C. Consumer Service Detail'!$F1065="","",IF(VLOOKUP('C. Consumer Service Detail'!$F1065,'Table of Current Services'!$B$7:$F$36,'Table of Current Services'!$F$5,)="cost","Yes","No"))</f>
        <v/>
      </c>
      <c r="M1065" s="130" t="str">
        <f>IFERROR(IF('C. Consumer Service Detail'!$K1065="No Match","No",VLOOKUP('C. Consumer Service Detail'!$C1065,'B. Consumer Budget'!$E$11:$F$2010,2,FALSE)),"")</f>
        <v/>
      </c>
      <c r="P1065" s="77"/>
      <c r="Q1065" s="77"/>
    </row>
    <row r="1066" spans="2:17" x14ac:dyDescent="0.25">
      <c r="B1066" s="186">
        <f t="shared" si="30"/>
        <v>1056</v>
      </c>
      <c r="C1066" s="183" t="str">
        <f t="array" ref="C1066">IF(OR('C. Consumer Service Detail'!$D1066="",'C. Consumer Service Detail'!$E1066=""),"",INDEX('B. Consumer Budget'!$E$11:$E$2010,MATCH(1,IF('B. Consumer Budget'!$C$11:$C$2010='C. Consumer Service Detail'!$D1066,IF('B. Consumer Budget'!$D$11:$D$2010='C. Consumer Service Detail'!$E1066,1)),0)))</f>
        <v/>
      </c>
      <c r="D1066" s="171"/>
      <c r="E1066" s="79"/>
      <c r="F1066" s="100"/>
      <c r="G1066" s="198"/>
      <c r="H1066" s="175" t="str">
        <f>IF('C. Consumer Service Detail'!$F1066="","",IF('C. Consumer Service Detail'!$F1066="",VLOOKUP('C. Consumer Service Detail'!$F1066,'Table of Current Services'!$B$7:$F$36,'Table of Current Services'!$E$5,FALSE),VLOOKUP('C. Consumer Service Detail'!$F1066,'Table of Current Services'!$B$7:$F$36,'Table of Current Services'!$D$5,FALSE)))</f>
        <v/>
      </c>
      <c r="I1066" s="160"/>
      <c r="J1066" s="146" t="str">
        <f t="shared" si="29"/>
        <v/>
      </c>
      <c r="K1066" s="138" t="str">
        <f>IF('C. Consumer Service Detail'!$F1066="","",IF('C. Consumer Service Detail'!$F1066="",VLOOKUP('C. Consumer Service Detail'!$F1066,'Table of Current Services'!$B$7:$F$36,'Table of Current Services'!$E$5,FALSE),VLOOKUP('C. Consumer Service Detail'!$F1066,'Table of Current Services'!$B$7:$F$36,'Table of Current Services'!$E$5,FALSE)))</f>
        <v/>
      </c>
      <c r="L1066" s="130" t="str">
        <f>IF('C. Consumer Service Detail'!$F1066="","",IF(VLOOKUP('C. Consumer Service Detail'!$F1066,'Table of Current Services'!$B$7:$F$36,'Table of Current Services'!$F$5,)="cost","Yes","No"))</f>
        <v/>
      </c>
      <c r="M1066" s="130" t="str">
        <f>IFERROR(IF('C. Consumer Service Detail'!$K1066="No Match","No",VLOOKUP('C. Consumer Service Detail'!$C1066,'B. Consumer Budget'!$E$11:$F$2010,2,FALSE)),"")</f>
        <v/>
      </c>
      <c r="P1066" s="77"/>
      <c r="Q1066" s="77"/>
    </row>
    <row r="1067" spans="2:17" x14ac:dyDescent="0.25">
      <c r="B1067" s="186">
        <f t="shared" si="30"/>
        <v>1057</v>
      </c>
      <c r="C1067" s="183" t="str">
        <f t="array" ref="C1067">IF(OR('C. Consumer Service Detail'!$D1067="",'C. Consumer Service Detail'!$E1067=""),"",INDEX('B. Consumer Budget'!$E$11:$E$2010,MATCH(1,IF('B. Consumer Budget'!$C$11:$C$2010='C. Consumer Service Detail'!$D1067,IF('B. Consumer Budget'!$D$11:$D$2010='C. Consumer Service Detail'!$E1067,1)),0)))</f>
        <v/>
      </c>
      <c r="D1067" s="170"/>
      <c r="E1067" s="81"/>
      <c r="F1067" s="101"/>
      <c r="G1067" s="199"/>
      <c r="H1067" s="176" t="str">
        <f>IF('C. Consumer Service Detail'!$F1067="","",IF('C. Consumer Service Detail'!$F1067="",VLOOKUP('C. Consumer Service Detail'!$F1067,'Table of Current Services'!$B$7:$F$36,'Table of Current Services'!$E$5,FALSE),VLOOKUP('C. Consumer Service Detail'!$F1067,'Table of Current Services'!$B$7:$F$36,'Table of Current Services'!$D$5,FALSE)))</f>
        <v/>
      </c>
      <c r="I1067" s="159"/>
      <c r="J1067" s="146" t="str">
        <f t="shared" si="29"/>
        <v/>
      </c>
      <c r="K1067" s="138" t="str">
        <f>IF('C. Consumer Service Detail'!$F1067="","",IF('C. Consumer Service Detail'!$F1067="",VLOOKUP('C. Consumer Service Detail'!$F1067,'Table of Current Services'!$B$7:$F$36,'Table of Current Services'!$E$5,FALSE),VLOOKUP('C. Consumer Service Detail'!$F1067,'Table of Current Services'!$B$7:$F$36,'Table of Current Services'!$E$5,FALSE)))</f>
        <v/>
      </c>
      <c r="L1067" s="130" t="str">
        <f>IF('C. Consumer Service Detail'!$F1067="","",IF(VLOOKUP('C. Consumer Service Detail'!$F1067,'Table of Current Services'!$B$7:$F$36,'Table of Current Services'!$F$5,)="cost","Yes","No"))</f>
        <v/>
      </c>
      <c r="M1067" s="130" t="str">
        <f>IFERROR(IF('C. Consumer Service Detail'!$K1067="No Match","No",VLOOKUP('C. Consumer Service Detail'!$C1067,'B. Consumer Budget'!$E$11:$F$2010,2,FALSE)),"")</f>
        <v/>
      </c>
      <c r="P1067" s="77"/>
      <c r="Q1067" s="77"/>
    </row>
    <row r="1068" spans="2:17" x14ac:dyDescent="0.25">
      <c r="B1068" s="186">
        <f t="shared" si="30"/>
        <v>1058</v>
      </c>
      <c r="C1068" s="183" t="str">
        <f t="array" ref="C1068">IF(OR('C. Consumer Service Detail'!$D1068="",'C. Consumer Service Detail'!$E1068=""),"",INDEX('B. Consumer Budget'!$E$11:$E$2010,MATCH(1,IF('B. Consumer Budget'!$C$11:$C$2010='C. Consumer Service Detail'!$D1068,IF('B. Consumer Budget'!$D$11:$D$2010='C. Consumer Service Detail'!$E1068,1)),0)))</f>
        <v/>
      </c>
      <c r="D1068" s="171"/>
      <c r="E1068" s="79"/>
      <c r="F1068" s="100"/>
      <c r="G1068" s="198"/>
      <c r="H1068" s="175" t="str">
        <f>IF('C. Consumer Service Detail'!$F1068="","",IF('C. Consumer Service Detail'!$F1068="",VLOOKUP('C. Consumer Service Detail'!$F1068,'Table of Current Services'!$B$7:$F$36,'Table of Current Services'!$E$5,FALSE),VLOOKUP('C. Consumer Service Detail'!$F1068,'Table of Current Services'!$B$7:$F$36,'Table of Current Services'!$D$5,FALSE)))</f>
        <v/>
      </c>
      <c r="I1068" s="160"/>
      <c r="J1068" s="146" t="str">
        <f t="shared" si="29"/>
        <v/>
      </c>
      <c r="K1068" s="138" t="str">
        <f>IF('C. Consumer Service Detail'!$F1068="","",IF('C. Consumer Service Detail'!$F1068="",VLOOKUP('C. Consumer Service Detail'!$F1068,'Table of Current Services'!$B$7:$F$36,'Table of Current Services'!$E$5,FALSE),VLOOKUP('C. Consumer Service Detail'!$F1068,'Table of Current Services'!$B$7:$F$36,'Table of Current Services'!$E$5,FALSE)))</f>
        <v/>
      </c>
      <c r="L1068" s="130" t="str">
        <f>IF('C. Consumer Service Detail'!$F1068="","",IF(VLOOKUP('C. Consumer Service Detail'!$F1068,'Table of Current Services'!$B$7:$F$36,'Table of Current Services'!$F$5,)="cost","Yes","No"))</f>
        <v/>
      </c>
      <c r="M1068" s="130" t="str">
        <f>IFERROR(IF('C. Consumer Service Detail'!$K1068="No Match","No",VLOOKUP('C. Consumer Service Detail'!$C1068,'B. Consumer Budget'!$E$11:$F$2010,2,FALSE)),"")</f>
        <v/>
      </c>
      <c r="P1068" s="77"/>
      <c r="Q1068" s="77"/>
    </row>
    <row r="1069" spans="2:17" x14ac:dyDescent="0.25">
      <c r="B1069" s="186">
        <f t="shared" si="30"/>
        <v>1059</v>
      </c>
      <c r="C1069" s="183" t="str">
        <f t="array" ref="C1069">IF(OR('C. Consumer Service Detail'!$D1069="",'C. Consumer Service Detail'!$E1069=""),"",INDEX('B. Consumer Budget'!$E$11:$E$2010,MATCH(1,IF('B. Consumer Budget'!$C$11:$C$2010='C. Consumer Service Detail'!$D1069,IF('B. Consumer Budget'!$D$11:$D$2010='C. Consumer Service Detail'!$E1069,1)),0)))</f>
        <v/>
      </c>
      <c r="D1069" s="170"/>
      <c r="E1069" s="81"/>
      <c r="F1069" s="101"/>
      <c r="G1069" s="199"/>
      <c r="H1069" s="176" t="str">
        <f>IF('C. Consumer Service Detail'!$F1069="","",IF('C. Consumer Service Detail'!$F1069="",VLOOKUP('C. Consumer Service Detail'!$F1069,'Table of Current Services'!$B$7:$F$36,'Table of Current Services'!$E$5,FALSE),VLOOKUP('C. Consumer Service Detail'!$F1069,'Table of Current Services'!$B$7:$F$36,'Table of Current Services'!$D$5,FALSE)))</f>
        <v/>
      </c>
      <c r="I1069" s="159"/>
      <c r="J1069" s="146" t="str">
        <f t="shared" si="29"/>
        <v/>
      </c>
      <c r="K1069" s="138" t="str">
        <f>IF('C. Consumer Service Detail'!$F1069="","",IF('C. Consumer Service Detail'!$F1069="",VLOOKUP('C. Consumer Service Detail'!$F1069,'Table of Current Services'!$B$7:$F$36,'Table of Current Services'!$E$5,FALSE),VLOOKUP('C. Consumer Service Detail'!$F1069,'Table of Current Services'!$B$7:$F$36,'Table of Current Services'!$E$5,FALSE)))</f>
        <v/>
      </c>
      <c r="L1069" s="130" t="str">
        <f>IF('C. Consumer Service Detail'!$F1069="","",IF(VLOOKUP('C. Consumer Service Detail'!$F1069,'Table of Current Services'!$B$7:$F$36,'Table of Current Services'!$F$5,)="cost","Yes","No"))</f>
        <v/>
      </c>
      <c r="M1069" s="130" t="str">
        <f>IFERROR(IF('C. Consumer Service Detail'!$K1069="No Match","No",VLOOKUP('C. Consumer Service Detail'!$C1069,'B. Consumer Budget'!$E$11:$F$2010,2,FALSE)),"")</f>
        <v/>
      </c>
      <c r="P1069" s="77"/>
      <c r="Q1069" s="77"/>
    </row>
    <row r="1070" spans="2:17" x14ac:dyDescent="0.25">
      <c r="B1070" s="186">
        <f t="shared" si="30"/>
        <v>1060</v>
      </c>
      <c r="C1070" s="183" t="str">
        <f t="array" ref="C1070">IF(OR('C. Consumer Service Detail'!$D1070="",'C. Consumer Service Detail'!$E1070=""),"",INDEX('B. Consumer Budget'!$E$11:$E$2010,MATCH(1,IF('B. Consumer Budget'!$C$11:$C$2010='C. Consumer Service Detail'!$D1070,IF('B. Consumer Budget'!$D$11:$D$2010='C. Consumer Service Detail'!$E1070,1)),0)))</f>
        <v/>
      </c>
      <c r="D1070" s="171"/>
      <c r="E1070" s="79"/>
      <c r="F1070" s="100"/>
      <c r="G1070" s="198"/>
      <c r="H1070" s="175" t="str">
        <f>IF('C. Consumer Service Detail'!$F1070="","",IF('C. Consumer Service Detail'!$F1070="",VLOOKUP('C. Consumer Service Detail'!$F1070,'Table of Current Services'!$B$7:$F$36,'Table of Current Services'!$E$5,FALSE),VLOOKUP('C. Consumer Service Detail'!$F1070,'Table of Current Services'!$B$7:$F$36,'Table of Current Services'!$D$5,FALSE)))</f>
        <v/>
      </c>
      <c r="I1070" s="160"/>
      <c r="J1070" s="146" t="str">
        <f t="shared" si="29"/>
        <v/>
      </c>
      <c r="K1070" s="138" t="str">
        <f>IF('C. Consumer Service Detail'!$F1070="","",IF('C. Consumer Service Detail'!$F1070="",VLOOKUP('C. Consumer Service Detail'!$F1070,'Table of Current Services'!$B$7:$F$36,'Table of Current Services'!$E$5,FALSE),VLOOKUP('C. Consumer Service Detail'!$F1070,'Table of Current Services'!$B$7:$F$36,'Table of Current Services'!$E$5,FALSE)))</f>
        <v/>
      </c>
      <c r="L1070" s="130" t="str">
        <f>IF('C. Consumer Service Detail'!$F1070="","",IF(VLOOKUP('C. Consumer Service Detail'!$F1070,'Table of Current Services'!$B$7:$F$36,'Table of Current Services'!$F$5,)="cost","Yes","No"))</f>
        <v/>
      </c>
      <c r="M1070" s="130" t="str">
        <f>IFERROR(IF('C. Consumer Service Detail'!$K1070="No Match","No",VLOOKUP('C. Consumer Service Detail'!$C1070,'B. Consumer Budget'!$E$11:$F$2010,2,FALSE)),"")</f>
        <v/>
      </c>
      <c r="P1070" s="77"/>
      <c r="Q1070" s="77"/>
    </row>
    <row r="1071" spans="2:17" x14ac:dyDescent="0.25">
      <c r="B1071" s="186">
        <f t="shared" si="30"/>
        <v>1061</v>
      </c>
      <c r="C1071" s="183" t="str">
        <f t="array" ref="C1071">IF(OR('C. Consumer Service Detail'!$D1071="",'C. Consumer Service Detail'!$E1071=""),"",INDEX('B. Consumer Budget'!$E$11:$E$2010,MATCH(1,IF('B. Consumer Budget'!$C$11:$C$2010='C. Consumer Service Detail'!$D1071,IF('B. Consumer Budget'!$D$11:$D$2010='C. Consumer Service Detail'!$E1071,1)),0)))</f>
        <v/>
      </c>
      <c r="D1071" s="170"/>
      <c r="E1071" s="81"/>
      <c r="F1071" s="101"/>
      <c r="G1071" s="199"/>
      <c r="H1071" s="176" t="str">
        <f>IF('C. Consumer Service Detail'!$F1071="","",IF('C. Consumer Service Detail'!$F1071="",VLOOKUP('C. Consumer Service Detail'!$F1071,'Table of Current Services'!$B$7:$F$36,'Table of Current Services'!$E$5,FALSE),VLOOKUP('C. Consumer Service Detail'!$F1071,'Table of Current Services'!$B$7:$F$36,'Table of Current Services'!$D$5,FALSE)))</f>
        <v/>
      </c>
      <c r="I1071" s="159"/>
      <c r="J1071" s="146" t="str">
        <f t="shared" si="29"/>
        <v/>
      </c>
      <c r="K1071" s="138" t="str">
        <f>IF('C. Consumer Service Detail'!$F1071="","",IF('C. Consumer Service Detail'!$F1071="",VLOOKUP('C. Consumer Service Detail'!$F1071,'Table of Current Services'!$B$7:$F$36,'Table of Current Services'!$E$5,FALSE),VLOOKUP('C. Consumer Service Detail'!$F1071,'Table of Current Services'!$B$7:$F$36,'Table of Current Services'!$E$5,FALSE)))</f>
        <v/>
      </c>
      <c r="L1071" s="130" t="str">
        <f>IF('C. Consumer Service Detail'!$F1071="","",IF(VLOOKUP('C. Consumer Service Detail'!$F1071,'Table of Current Services'!$B$7:$F$36,'Table of Current Services'!$F$5,)="cost","Yes","No"))</f>
        <v/>
      </c>
      <c r="M1071" s="130" t="str">
        <f>IFERROR(IF('C. Consumer Service Detail'!$K1071="No Match","No",VLOOKUP('C. Consumer Service Detail'!$C1071,'B. Consumer Budget'!$E$11:$F$2010,2,FALSE)),"")</f>
        <v/>
      </c>
      <c r="P1071" s="77"/>
      <c r="Q1071" s="77"/>
    </row>
    <row r="1072" spans="2:17" x14ac:dyDescent="0.25">
      <c r="B1072" s="186">
        <f t="shared" si="30"/>
        <v>1062</v>
      </c>
      <c r="C1072" s="183" t="str">
        <f t="array" ref="C1072">IF(OR('C. Consumer Service Detail'!$D1072="",'C. Consumer Service Detail'!$E1072=""),"",INDEX('B. Consumer Budget'!$E$11:$E$2010,MATCH(1,IF('B. Consumer Budget'!$C$11:$C$2010='C. Consumer Service Detail'!$D1072,IF('B. Consumer Budget'!$D$11:$D$2010='C. Consumer Service Detail'!$E1072,1)),0)))</f>
        <v/>
      </c>
      <c r="D1072" s="171"/>
      <c r="E1072" s="79"/>
      <c r="F1072" s="100"/>
      <c r="G1072" s="198"/>
      <c r="H1072" s="175" t="str">
        <f>IF('C. Consumer Service Detail'!$F1072="","",IF('C. Consumer Service Detail'!$F1072="",VLOOKUP('C. Consumer Service Detail'!$F1072,'Table of Current Services'!$B$7:$F$36,'Table of Current Services'!$E$5,FALSE),VLOOKUP('C. Consumer Service Detail'!$F1072,'Table of Current Services'!$B$7:$F$36,'Table of Current Services'!$D$5,FALSE)))</f>
        <v/>
      </c>
      <c r="I1072" s="160"/>
      <c r="J1072" s="146" t="str">
        <f t="shared" si="29"/>
        <v/>
      </c>
      <c r="K1072" s="138" t="str">
        <f>IF('C. Consumer Service Detail'!$F1072="","",IF('C. Consumer Service Detail'!$F1072="",VLOOKUP('C. Consumer Service Detail'!$F1072,'Table of Current Services'!$B$7:$F$36,'Table of Current Services'!$E$5,FALSE),VLOOKUP('C. Consumer Service Detail'!$F1072,'Table of Current Services'!$B$7:$F$36,'Table of Current Services'!$E$5,FALSE)))</f>
        <v/>
      </c>
      <c r="L1072" s="130" t="str">
        <f>IF('C. Consumer Service Detail'!$F1072="","",IF(VLOOKUP('C. Consumer Service Detail'!$F1072,'Table of Current Services'!$B$7:$F$36,'Table of Current Services'!$F$5,)="cost","Yes","No"))</f>
        <v/>
      </c>
      <c r="M1072" s="130" t="str">
        <f>IFERROR(IF('C. Consumer Service Detail'!$K1072="No Match","No",VLOOKUP('C. Consumer Service Detail'!$C1072,'B. Consumer Budget'!$E$11:$F$2010,2,FALSE)),"")</f>
        <v/>
      </c>
      <c r="P1072" s="77"/>
      <c r="Q1072" s="77"/>
    </row>
    <row r="1073" spans="2:17" x14ac:dyDescent="0.25">
      <c r="B1073" s="186">
        <f t="shared" si="30"/>
        <v>1063</v>
      </c>
      <c r="C1073" s="183" t="str">
        <f t="array" ref="C1073">IF(OR('C. Consumer Service Detail'!$D1073="",'C. Consumer Service Detail'!$E1073=""),"",INDEX('B. Consumer Budget'!$E$11:$E$2010,MATCH(1,IF('B. Consumer Budget'!$C$11:$C$2010='C. Consumer Service Detail'!$D1073,IF('B. Consumer Budget'!$D$11:$D$2010='C. Consumer Service Detail'!$E1073,1)),0)))</f>
        <v/>
      </c>
      <c r="D1073" s="170"/>
      <c r="E1073" s="81"/>
      <c r="F1073" s="101"/>
      <c r="G1073" s="199"/>
      <c r="H1073" s="176" t="str">
        <f>IF('C. Consumer Service Detail'!$F1073="","",IF('C. Consumer Service Detail'!$F1073="",VLOOKUP('C. Consumer Service Detail'!$F1073,'Table of Current Services'!$B$7:$F$36,'Table of Current Services'!$E$5,FALSE),VLOOKUP('C. Consumer Service Detail'!$F1073,'Table of Current Services'!$B$7:$F$36,'Table of Current Services'!$D$5,FALSE)))</f>
        <v/>
      </c>
      <c r="I1073" s="159"/>
      <c r="J1073" s="146" t="str">
        <f t="shared" si="29"/>
        <v/>
      </c>
      <c r="K1073" s="138" t="str">
        <f>IF('C. Consumer Service Detail'!$F1073="","",IF('C. Consumer Service Detail'!$F1073="",VLOOKUP('C. Consumer Service Detail'!$F1073,'Table of Current Services'!$B$7:$F$36,'Table of Current Services'!$E$5,FALSE),VLOOKUP('C. Consumer Service Detail'!$F1073,'Table of Current Services'!$B$7:$F$36,'Table of Current Services'!$E$5,FALSE)))</f>
        <v/>
      </c>
      <c r="L1073" s="130" t="str">
        <f>IF('C. Consumer Service Detail'!$F1073="","",IF(VLOOKUP('C. Consumer Service Detail'!$F1073,'Table of Current Services'!$B$7:$F$36,'Table of Current Services'!$F$5,)="cost","Yes","No"))</f>
        <v/>
      </c>
      <c r="M1073" s="130" t="str">
        <f>IFERROR(IF('C. Consumer Service Detail'!$K1073="No Match","No",VLOOKUP('C. Consumer Service Detail'!$C1073,'B. Consumer Budget'!$E$11:$F$2010,2,FALSE)),"")</f>
        <v/>
      </c>
      <c r="P1073" s="77"/>
      <c r="Q1073" s="77"/>
    </row>
    <row r="1074" spans="2:17" x14ac:dyDescent="0.25">
      <c r="B1074" s="186">
        <f t="shared" si="30"/>
        <v>1064</v>
      </c>
      <c r="C1074" s="183" t="str">
        <f t="array" ref="C1074">IF(OR('C. Consumer Service Detail'!$D1074="",'C. Consumer Service Detail'!$E1074=""),"",INDEX('B. Consumer Budget'!$E$11:$E$2010,MATCH(1,IF('B. Consumer Budget'!$C$11:$C$2010='C. Consumer Service Detail'!$D1074,IF('B. Consumer Budget'!$D$11:$D$2010='C. Consumer Service Detail'!$E1074,1)),0)))</f>
        <v/>
      </c>
      <c r="D1074" s="171"/>
      <c r="E1074" s="79"/>
      <c r="F1074" s="100"/>
      <c r="G1074" s="198"/>
      <c r="H1074" s="175" t="str">
        <f>IF('C. Consumer Service Detail'!$F1074="","",IF('C. Consumer Service Detail'!$F1074="",VLOOKUP('C. Consumer Service Detail'!$F1074,'Table of Current Services'!$B$7:$F$36,'Table of Current Services'!$E$5,FALSE),VLOOKUP('C. Consumer Service Detail'!$F1074,'Table of Current Services'!$B$7:$F$36,'Table of Current Services'!$D$5,FALSE)))</f>
        <v/>
      </c>
      <c r="I1074" s="160"/>
      <c r="J1074" s="146" t="str">
        <f t="shared" si="29"/>
        <v/>
      </c>
      <c r="K1074" s="138" t="str">
        <f>IF('C. Consumer Service Detail'!$F1074="","",IF('C. Consumer Service Detail'!$F1074="",VLOOKUP('C. Consumer Service Detail'!$F1074,'Table of Current Services'!$B$7:$F$36,'Table of Current Services'!$E$5,FALSE),VLOOKUP('C. Consumer Service Detail'!$F1074,'Table of Current Services'!$B$7:$F$36,'Table of Current Services'!$E$5,FALSE)))</f>
        <v/>
      </c>
      <c r="L1074" s="130" t="str">
        <f>IF('C. Consumer Service Detail'!$F1074="","",IF(VLOOKUP('C. Consumer Service Detail'!$F1074,'Table of Current Services'!$B$7:$F$36,'Table of Current Services'!$F$5,)="cost","Yes","No"))</f>
        <v/>
      </c>
      <c r="M1074" s="130" t="str">
        <f>IFERROR(IF('C. Consumer Service Detail'!$K1074="No Match","No",VLOOKUP('C. Consumer Service Detail'!$C1074,'B. Consumer Budget'!$E$11:$F$2010,2,FALSE)),"")</f>
        <v/>
      </c>
      <c r="P1074" s="77"/>
      <c r="Q1074" s="77"/>
    </row>
    <row r="1075" spans="2:17" x14ac:dyDescent="0.25">
      <c r="B1075" s="186">
        <f t="shared" si="30"/>
        <v>1065</v>
      </c>
      <c r="C1075" s="183" t="str">
        <f t="array" ref="C1075">IF(OR('C. Consumer Service Detail'!$D1075="",'C. Consumer Service Detail'!$E1075=""),"",INDEX('B. Consumer Budget'!$E$11:$E$2010,MATCH(1,IF('B. Consumer Budget'!$C$11:$C$2010='C. Consumer Service Detail'!$D1075,IF('B. Consumer Budget'!$D$11:$D$2010='C. Consumer Service Detail'!$E1075,1)),0)))</f>
        <v/>
      </c>
      <c r="D1075" s="170"/>
      <c r="E1075" s="81"/>
      <c r="F1075" s="101"/>
      <c r="G1075" s="199"/>
      <c r="H1075" s="176" t="str">
        <f>IF('C. Consumer Service Detail'!$F1075="","",IF('C. Consumer Service Detail'!$F1075="",VLOOKUP('C. Consumer Service Detail'!$F1075,'Table of Current Services'!$B$7:$F$36,'Table of Current Services'!$E$5,FALSE),VLOOKUP('C. Consumer Service Detail'!$F1075,'Table of Current Services'!$B$7:$F$36,'Table of Current Services'!$D$5,FALSE)))</f>
        <v/>
      </c>
      <c r="I1075" s="159"/>
      <c r="J1075" s="146" t="str">
        <f t="shared" si="29"/>
        <v/>
      </c>
      <c r="K1075" s="138" t="str">
        <f>IF('C. Consumer Service Detail'!$F1075="","",IF('C. Consumer Service Detail'!$F1075="",VLOOKUP('C. Consumer Service Detail'!$F1075,'Table of Current Services'!$B$7:$F$36,'Table of Current Services'!$E$5,FALSE),VLOOKUP('C. Consumer Service Detail'!$F1075,'Table of Current Services'!$B$7:$F$36,'Table of Current Services'!$E$5,FALSE)))</f>
        <v/>
      </c>
      <c r="L1075" s="130" t="str">
        <f>IF('C. Consumer Service Detail'!$F1075="","",IF(VLOOKUP('C. Consumer Service Detail'!$F1075,'Table of Current Services'!$B$7:$F$36,'Table of Current Services'!$F$5,)="cost","Yes","No"))</f>
        <v/>
      </c>
      <c r="M1075" s="130" t="str">
        <f>IFERROR(IF('C. Consumer Service Detail'!$K1075="No Match","No",VLOOKUP('C. Consumer Service Detail'!$C1075,'B. Consumer Budget'!$E$11:$F$2010,2,FALSE)),"")</f>
        <v/>
      </c>
      <c r="P1075" s="77"/>
      <c r="Q1075" s="77"/>
    </row>
    <row r="1076" spans="2:17" x14ac:dyDescent="0.25">
      <c r="B1076" s="186">
        <f t="shared" si="30"/>
        <v>1066</v>
      </c>
      <c r="C1076" s="183" t="str">
        <f t="array" ref="C1076">IF(OR('C. Consumer Service Detail'!$D1076="",'C. Consumer Service Detail'!$E1076=""),"",INDEX('B. Consumer Budget'!$E$11:$E$2010,MATCH(1,IF('B. Consumer Budget'!$C$11:$C$2010='C. Consumer Service Detail'!$D1076,IF('B. Consumer Budget'!$D$11:$D$2010='C. Consumer Service Detail'!$E1076,1)),0)))</f>
        <v/>
      </c>
      <c r="D1076" s="171"/>
      <c r="E1076" s="79"/>
      <c r="F1076" s="100"/>
      <c r="G1076" s="198"/>
      <c r="H1076" s="175" t="str">
        <f>IF('C. Consumer Service Detail'!$F1076="","",IF('C. Consumer Service Detail'!$F1076="",VLOOKUP('C. Consumer Service Detail'!$F1076,'Table of Current Services'!$B$7:$F$36,'Table of Current Services'!$E$5,FALSE),VLOOKUP('C. Consumer Service Detail'!$F1076,'Table of Current Services'!$B$7:$F$36,'Table of Current Services'!$D$5,FALSE)))</f>
        <v/>
      </c>
      <c r="I1076" s="160"/>
      <c r="J1076" s="146" t="str">
        <f t="shared" si="29"/>
        <v/>
      </c>
      <c r="K1076" s="138" t="str">
        <f>IF('C. Consumer Service Detail'!$F1076="","",IF('C. Consumer Service Detail'!$F1076="",VLOOKUP('C. Consumer Service Detail'!$F1076,'Table of Current Services'!$B$7:$F$36,'Table of Current Services'!$E$5,FALSE),VLOOKUP('C. Consumer Service Detail'!$F1076,'Table of Current Services'!$B$7:$F$36,'Table of Current Services'!$E$5,FALSE)))</f>
        <v/>
      </c>
      <c r="L1076" s="130" t="str">
        <f>IF('C. Consumer Service Detail'!$F1076="","",IF(VLOOKUP('C. Consumer Service Detail'!$F1076,'Table of Current Services'!$B$7:$F$36,'Table of Current Services'!$F$5,)="cost","Yes","No"))</f>
        <v/>
      </c>
      <c r="M1076" s="130" t="str">
        <f>IFERROR(IF('C. Consumer Service Detail'!$K1076="No Match","No",VLOOKUP('C. Consumer Service Detail'!$C1076,'B. Consumer Budget'!$E$11:$F$2010,2,FALSE)),"")</f>
        <v/>
      </c>
      <c r="P1076" s="77"/>
      <c r="Q1076" s="77"/>
    </row>
    <row r="1077" spans="2:17" x14ac:dyDescent="0.25">
      <c r="B1077" s="186">
        <f t="shared" si="30"/>
        <v>1067</v>
      </c>
      <c r="C1077" s="183" t="str">
        <f t="array" ref="C1077">IF(OR('C. Consumer Service Detail'!$D1077="",'C. Consumer Service Detail'!$E1077=""),"",INDEX('B. Consumer Budget'!$E$11:$E$2010,MATCH(1,IF('B. Consumer Budget'!$C$11:$C$2010='C. Consumer Service Detail'!$D1077,IF('B. Consumer Budget'!$D$11:$D$2010='C. Consumer Service Detail'!$E1077,1)),0)))</f>
        <v/>
      </c>
      <c r="D1077" s="170"/>
      <c r="E1077" s="81"/>
      <c r="F1077" s="101"/>
      <c r="G1077" s="199"/>
      <c r="H1077" s="176" t="str">
        <f>IF('C. Consumer Service Detail'!$F1077="","",IF('C. Consumer Service Detail'!$F1077="",VLOOKUP('C. Consumer Service Detail'!$F1077,'Table of Current Services'!$B$7:$F$36,'Table of Current Services'!$E$5,FALSE),VLOOKUP('C. Consumer Service Detail'!$F1077,'Table of Current Services'!$B$7:$F$36,'Table of Current Services'!$D$5,FALSE)))</f>
        <v/>
      </c>
      <c r="I1077" s="159"/>
      <c r="J1077" s="146" t="str">
        <f t="shared" si="29"/>
        <v/>
      </c>
      <c r="K1077" s="138" t="str">
        <f>IF('C. Consumer Service Detail'!$F1077="","",IF('C. Consumer Service Detail'!$F1077="",VLOOKUP('C. Consumer Service Detail'!$F1077,'Table of Current Services'!$B$7:$F$36,'Table of Current Services'!$E$5,FALSE),VLOOKUP('C. Consumer Service Detail'!$F1077,'Table of Current Services'!$B$7:$F$36,'Table of Current Services'!$E$5,FALSE)))</f>
        <v/>
      </c>
      <c r="L1077" s="130" t="str">
        <f>IF('C. Consumer Service Detail'!$F1077="","",IF(VLOOKUP('C. Consumer Service Detail'!$F1077,'Table of Current Services'!$B$7:$F$36,'Table of Current Services'!$F$5,)="cost","Yes","No"))</f>
        <v/>
      </c>
      <c r="M1077" s="130" t="str">
        <f>IFERROR(IF('C. Consumer Service Detail'!$K1077="No Match","No",VLOOKUP('C. Consumer Service Detail'!$C1077,'B. Consumer Budget'!$E$11:$F$2010,2,FALSE)),"")</f>
        <v/>
      </c>
      <c r="P1077" s="77"/>
      <c r="Q1077" s="77"/>
    </row>
    <row r="1078" spans="2:17" x14ac:dyDescent="0.25">
      <c r="B1078" s="186">
        <f t="shared" si="30"/>
        <v>1068</v>
      </c>
      <c r="C1078" s="183" t="str">
        <f t="array" ref="C1078">IF(OR('C. Consumer Service Detail'!$D1078="",'C. Consumer Service Detail'!$E1078=""),"",INDEX('B. Consumer Budget'!$E$11:$E$2010,MATCH(1,IF('B. Consumer Budget'!$C$11:$C$2010='C. Consumer Service Detail'!$D1078,IF('B. Consumer Budget'!$D$11:$D$2010='C. Consumer Service Detail'!$E1078,1)),0)))</f>
        <v/>
      </c>
      <c r="D1078" s="171"/>
      <c r="E1078" s="79"/>
      <c r="F1078" s="100"/>
      <c r="G1078" s="198"/>
      <c r="H1078" s="175" t="str">
        <f>IF('C. Consumer Service Detail'!$F1078="","",IF('C. Consumer Service Detail'!$F1078="",VLOOKUP('C. Consumer Service Detail'!$F1078,'Table of Current Services'!$B$7:$F$36,'Table of Current Services'!$E$5,FALSE),VLOOKUP('C. Consumer Service Detail'!$F1078,'Table of Current Services'!$B$7:$F$36,'Table of Current Services'!$D$5,FALSE)))</f>
        <v/>
      </c>
      <c r="I1078" s="160"/>
      <c r="J1078" s="146" t="str">
        <f t="shared" si="29"/>
        <v/>
      </c>
      <c r="K1078" s="138" t="str">
        <f>IF('C. Consumer Service Detail'!$F1078="","",IF('C. Consumer Service Detail'!$F1078="",VLOOKUP('C. Consumer Service Detail'!$F1078,'Table of Current Services'!$B$7:$F$36,'Table of Current Services'!$E$5,FALSE),VLOOKUP('C. Consumer Service Detail'!$F1078,'Table of Current Services'!$B$7:$F$36,'Table of Current Services'!$E$5,FALSE)))</f>
        <v/>
      </c>
      <c r="L1078" s="130" t="str">
        <f>IF('C. Consumer Service Detail'!$F1078="","",IF(VLOOKUP('C. Consumer Service Detail'!$F1078,'Table of Current Services'!$B$7:$F$36,'Table of Current Services'!$F$5,)="cost","Yes","No"))</f>
        <v/>
      </c>
      <c r="M1078" s="130" t="str">
        <f>IFERROR(IF('C. Consumer Service Detail'!$K1078="No Match","No",VLOOKUP('C. Consumer Service Detail'!$C1078,'B. Consumer Budget'!$E$11:$F$2010,2,FALSE)),"")</f>
        <v/>
      </c>
      <c r="P1078" s="77"/>
      <c r="Q1078" s="77"/>
    </row>
    <row r="1079" spans="2:17" x14ac:dyDescent="0.25">
      <c r="B1079" s="186">
        <f t="shared" si="30"/>
        <v>1069</v>
      </c>
      <c r="C1079" s="183" t="str">
        <f t="array" ref="C1079">IF(OR('C. Consumer Service Detail'!$D1079="",'C. Consumer Service Detail'!$E1079=""),"",INDEX('B. Consumer Budget'!$E$11:$E$2010,MATCH(1,IF('B. Consumer Budget'!$C$11:$C$2010='C. Consumer Service Detail'!$D1079,IF('B. Consumer Budget'!$D$11:$D$2010='C. Consumer Service Detail'!$E1079,1)),0)))</f>
        <v/>
      </c>
      <c r="D1079" s="170"/>
      <c r="E1079" s="81"/>
      <c r="F1079" s="101"/>
      <c r="G1079" s="199"/>
      <c r="H1079" s="176" t="str">
        <f>IF('C. Consumer Service Detail'!$F1079="","",IF('C. Consumer Service Detail'!$F1079="",VLOOKUP('C. Consumer Service Detail'!$F1079,'Table of Current Services'!$B$7:$F$36,'Table of Current Services'!$E$5,FALSE),VLOOKUP('C. Consumer Service Detail'!$F1079,'Table of Current Services'!$B$7:$F$36,'Table of Current Services'!$D$5,FALSE)))</f>
        <v/>
      </c>
      <c r="I1079" s="159"/>
      <c r="J1079" s="146" t="str">
        <f t="shared" si="29"/>
        <v/>
      </c>
      <c r="K1079" s="138" t="str">
        <f>IF('C. Consumer Service Detail'!$F1079="","",IF('C. Consumer Service Detail'!$F1079="",VLOOKUP('C. Consumer Service Detail'!$F1079,'Table of Current Services'!$B$7:$F$36,'Table of Current Services'!$E$5,FALSE),VLOOKUP('C. Consumer Service Detail'!$F1079,'Table of Current Services'!$B$7:$F$36,'Table of Current Services'!$E$5,FALSE)))</f>
        <v/>
      </c>
      <c r="L1079" s="130" t="str">
        <f>IF('C. Consumer Service Detail'!$F1079="","",IF(VLOOKUP('C. Consumer Service Detail'!$F1079,'Table of Current Services'!$B$7:$F$36,'Table of Current Services'!$F$5,)="cost","Yes","No"))</f>
        <v/>
      </c>
      <c r="M1079" s="130" t="str">
        <f>IFERROR(IF('C. Consumer Service Detail'!$K1079="No Match","No",VLOOKUP('C. Consumer Service Detail'!$C1079,'B. Consumer Budget'!$E$11:$F$2010,2,FALSE)),"")</f>
        <v/>
      </c>
      <c r="P1079" s="77"/>
      <c r="Q1079" s="77"/>
    </row>
    <row r="1080" spans="2:17" x14ac:dyDescent="0.25">
      <c r="B1080" s="186">
        <f t="shared" si="30"/>
        <v>1070</v>
      </c>
      <c r="C1080" s="183" t="str">
        <f t="array" ref="C1080">IF(OR('C. Consumer Service Detail'!$D1080="",'C. Consumer Service Detail'!$E1080=""),"",INDEX('B. Consumer Budget'!$E$11:$E$2010,MATCH(1,IF('B. Consumer Budget'!$C$11:$C$2010='C. Consumer Service Detail'!$D1080,IF('B. Consumer Budget'!$D$11:$D$2010='C. Consumer Service Detail'!$E1080,1)),0)))</f>
        <v/>
      </c>
      <c r="D1080" s="171"/>
      <c r="E1080" s="79"/>
      <c r="F1080" s="100"/>
      <c r="G1080" s="198"/>
      <c r="H1080" s="175" t="str">
        <f>IF('C. Consumer Service Detail'!$F1080="","",IF('C. Consumer Service Detail'!$F1080="",VLOOKUP('C. Consumer Service Detail'!$F1080,'Table of Current Services'!$B$7:$F$36,'Table of Current Services'!$E$5,FALSE),VLOOKUP('C. Consumer Service Detail'!$F1080,'Table of Current Services'!$B$7:$F$36,'Table of Current Services'!$D$5,FALSE)))</f>
        <v/>
      </c>
      <c r="I1080" s="160"/>
      <c r="J1080" s="146" t="str">
        <f t="shared" si="29"/>
        <v/>
      </c>
      <c r="K1080" s="138" t="str">
        <f>IF('C. Consumer Service Detail'!$F1080="","",IF('C. Consumer Service Detail'!$F1080="",VLOOKUP('C. Consumer Service Detail'!$F1080,'Table of Current Services'!$B$7:$F$36,'Table of Current Services'!$E$5,FALSE),VLOOKUP('C. Consumer Service Detail'!$F1080,'Table of Current Services'!$B$7:$F$36,'Table of Current Services'!$E$5,FALSE)))</f>
        <v/>
      </c>
      <c r="L1080" s="130" t="str">
        <f>IF('C. Consumer Service Detail'!$F1080="","",IF(VLOOKUP('C. Consumer Service Detail'!$F1080,'Table of Current Services'!$B$7:$F$36,'Table of Current Services'!$F$5,)="cost","Yes","No"))</f>
        <v/>
      </c>
      <c r="M1080" s="130" t="str">
        <f>IFERROR(IF('C. Consumer Service Detail'!$K1080="No Match","No",VLOOKUP('C. Consumer Service Detail'!$C1080,'B. Consumer Budget'!$E$11:$F$2010,2,FALSE)),"")</f>
        <v/>
      </c>
      <c r="P1080" s="77"/>
      <c r="Q1080" s="77"/>
    </row>
    <row r="1081" spans="2:17" x14ac:dyDescent="0.25">
      <c r="B1081" s="186">
        <f t="shared" si="30"/>
        <v>1071</v>
      </c>
      <c r="C1081" s="183" t="str">
        <f t="array" ref="C1081">IF(OR('C. Consumer Service Detail'!$D1081="",'C. Consumer Service Detail'!$E1081=""),"",INDEX('B. Consumer Budget'!$E$11:$E$2010,MATCH(1,IF('B. Consumer Budget'!$C$11:$C$2010='C. Consumer Service Detail'!$D1081,IF('B. Consumer Budget'!$D$11:$D$2010='C. Consumer Service Detail'!$E1081,1)),0)))</f>
        <v/>
      </c>
      <c r="D1081" s="170"/>
      <c r="E1081" s="81"/>
      <c r="F1081" s="101"/>
      <c r="G1081" s="199"/>
      <c r="H1081" s="176" t="str">
        <f>IF('C. Consumer Service Detail'!$F1081="","",IF('C. Consumer Service Detail'!$F1081="",VLOOKUP('C. Consumer Service Detail'!$F1081,'Table of Current Services'!$B$7:$F$36,'Table of Current Services'!$E$5,FALSE),VLOOKUP('C. Consumer Service Detail'!$F1081,'Table of Current Services'!$B$7:$F$36,'Table of Current Services'!$D$5,FALSE)))</f>
        <v/>
      </c>
      <c r="I1081" s="159"/>
      <c r="J1081" s="146" t="str">
        <f t="shared" si="29"/>
        <v/>
      </c>
      <c r="K1081" s="138" t="str">
        <f>IF('C. Consumer Service Detail'!$F1081="","",IF('C. Consumer Service Detail'!$F1081="",VLOOKUP('C. Consumer Service Detail'!$F1081,'Table of Current Services'!$B$7:$F$36,'Table of Current Services'!$E$5,FALSE),VLOOKUP('C. Consumer Service Detail'!$F1081,'Table of Current Services'!$B$7:$F$36,'Table of Current Services'!$E$5,FALSE)))</f>
        <v/>
      </c>
      <c r="L1081" s="130" t="str">
        <f>IF('C. Consumer Service Detail'!$F1081="","",IF(VLOOKUP('C. Consumer Service Detail'!$F1081,'Table of Current Services'!$B$7:$F$36,'Table of Current Services'!$F$5,)="cost","Yes","No"))</f>
        <v/>
      </c>
      <c r="M1081" s="130" t="str">
        <f>IFERROR(IF('C. Consumer Service Detail'!$K1081="No Match","No",VLOOKUP('C. Consumer Service Detail'!$C1081,'B. Consumer Budget'!$E$11:$F$2010,2,FALSE)),"")</f>
        <v/>
      </c>
      <c r="P1081" s="77"/>
      <c r="Q1081" s="77"/>
    </row>
    <row r="1082" spans="2:17" x14ac:dyDescent="0.25">
      <c r="B1082" s="186">
        <f t="shared" si="30"/>
        <v>1072</v>
      </c>
      <c r="C1082" s="183" t="str">
        <f t="array" ref="C1082">IF(OR('C. Consumer Service Detail'!$D1082="",'C. Consumer Service Detail'!$E1082=""),"",INDEX('B. Consumer Budget'!$E$11:$E$2010,MATCH(1,IF('B. Consumer Budget'!$C$11:$C$2010='C. Consumer Service Detail'!$D1082,IF('B. Consumer Budget'!$D$11:$D$2010='C. Consumer Service Detail'!$E1082,1)),0)))</f>
        <v/>
      </c>
      <c r="D1082" s="171"/>
      <c r="E1082" s="79"/>
      <c r="F1082" s="100"/>
      <c r="G1082" s="198"/>
      <c r="H1082" s="175" t="str">
        <f>IF('C. Consumer Service Detail'!$F1082="","",IF('C. Consumer Service Detail'!$F1082="",VLOOKUP('C. Consumer Service Detail'!$F1082,'Table of Current Services'!$B$7:$F$36,'Table of Current Services'!$E$5,FALSE),VLOOKUP('C. Consumer Service Detail'!$F1082,'Table of Current Services'!$B$7:$F$36,'Table of Current Services'!$D$5,FALSE)))</f>
        <v/>
      </c>
      <c r="I1082" s="160"/>
      <c r="J1082" s="146" t="str">
        <f t="shared" si="29"/>
        <v/>
      </c>
      <c r="K1082" s="138" t="str">
        <f>IF('C. Consumer Service Detail'!$F1082="","",IF('C. Consumer Service Detail'!$F1082="",VLOOKUP('C. Consumer Service Detail'!$F1082,'Table of Current Services'!$B$7:$F$36,'Table of Current Services'!$E$5,FALSE),VLOOKUP('C. Consumer Service Detail'!$F1082,'Table of Current Services'!$B$7:$F$36,'Table of Current Services'!$E$5,FALSE)))</f>
        <v/>
      </c>
      <c r="L1082" s="130" t="str">
        <f>IF('C. Consumer Service Detail'!$F1082="","",IF(VLOOKUP('C. Consumer Service Detail'!$F1082,'Table of Current Services'!$B$7:$F$36,'Table of Current Services'!$F$5,)="cost","Yes","No"))</f>
        <v/>
      </c>
      <c r="M1082" s="130" t="str">
        <f>IFERROR(IF('C. Consumer Service Detail'!$K1082="No Match","No",VLOOKUP('C. Consumer Service Detail'!$C1082,'B. Consumer Budget'!$E$11:$F$2010,2,FALSE)),"")</f>
        <v/>
      </c>
      <c r="P1082" s="77"/>
      <c r="Q1082" s="77"/>
    </row>
    <row r="1083" spans="2:17" x14ac:dyDescent="0.25">
      <c r="B1083" s="186">
        <f t="shared" si="30"/>
        <v>1073</v>
      </c>
      <c r="C1083" s="183" t="str">
        <f t="array" ref="C1083">IF(OR('C. Consumer Service Detail'!$D1083="",'C. Consumer Service Detail'!$E1083=""),"",INDEX('B. Consumer Budget'!$E$11:$E$2010,MATCH(1,IF('B. Consumer Budget'!$C$11:$C$2010='C. Consumer Service Detail'!$D1083,IF('B. Consumer Budget'!$D$11:$D$2010='C. Consumer Service Detail'!$E1083,1)),0)))</f>
        <v/>
      </c>
      <c r="D1083" s="170"/>
      <c r="E1083" s="81"/>
      <c r="F1083" s="101"/>
      <c r="G1083" s="199"/>
      <c r="H1083" s="176" t="str">
        <f>IF('C. Consumer Service Detail'!$F1083="","",IF('C. Consumer Service Detail'!$F1083="",VLOOKUP('C. Consumer Service Detail'!$F1083,'Table of Current Services'!$B$7:$F$36,'Table of Current Services'!$E$5,FALSE),VLOOKUP('C. Consumer Service Detail'!$F1083,'Table of Current Services'!$B$7:$F$36,'Table of Current Services'!$D$5,FALSE)))</f>
        <v/>
      </c>
      <c r="I1083" s="159"/>
      <c r="J1083" s="146" t="str">
        <f t="shared" si="29"/>
        <v/>
      </c>
      <c r="K1083" s="138" t="str">
        <f>IF('C. Consumer Service Detail'!$F1083="","",IF('C. Consumer Service Detail'!$F1083="",VLOOKUP('C. Consumer Service Detail'!$F1083,'Table of Current Services'!$B$7:$F$36,'Table of Current Services'!$E$5,FALSE),VLOOKUP('C. Consumer Service Detail'!$F1083,'Table of Current Services'!$B$7:$F$36,'Table of Current Services'!$E$5,FALSE)))</f>
        <v/>
      </c>
      <c r="L1083" s="130" t="str">
        <f>IF('C. Consumer Service Detail'!$F1083="","",IF(VLOOKUP('C. Consumer Service Detail'!$F1083,'Table of Current Services'!$B$7:$F$36,'Table of Current Services'!$F$5,)="cost","Yes","No"))</f>
        <v/>
      </c>
      <c r="M1083" s="130" t="str">
        <f>IFERROR(IF('C. Consumer Service Detail'!$K1083="No Match","No",VLOOKUP('C. Consumer Service Detail'!$C1083,'B. Consumer Budget'!$E$11:$F$2010,2,FALSE)),"")</f>
        <v/>
      </c>
      <c r="P1083" s="77"/>
      <c r="Q1083" s="77"/>
    </row>
    <row r="1084" spans="2:17" x14ac:dyDescent="0.25">
      <c r="B1084" s="186">
        <f t="shared" si="30"/>
        <v>1074</v>
      </c>
      <c r="C1084" s="183" t="str">
        <f t="array" ref="C1084">IF(OR('C. Consumer Service Detail'!$D1084="",'C. Consumer Service Detail'!$E1084=""),"",INDEX('B. Consumer Budget'!$E$11:$E$2010,MATCH(1,IF('B. Consumer Budget'!$C$11:$C$2010='C. Consumer Service Detail'!$D1084,IF('B. Consumer Budget'!$D$11:$D$2010='C. Consumer Service Detail'!$E1084,1)),0)))</f>
        <v/>
      </c>
      <c r="D1084" s="171"/>
      <c r="E1084" s="79"/>
      <c r="F1084" s="100"/>
      <c r="G1084" s="198"/>
      <c r="H1084" s="175" t="str">
        <f>IF('C. Consumer Service Detail'!$F1084="","",IF('C. Consumer Service Detail'!$F1084="",VLOOKUP('C. Consumer Service Detail'!$F1084,'Table of Current Services'!$B$7:$F$36,'Table of Current Services'!$E$5,FALSE),VLOOKUP('C. Consumer Service Detail'!$F1084,'Table of Current Services'!$B$7:$F$36,'Table of Current Services'!$D$5,FALSE)))</f>
        <v/>
      </c>
      <c r="I1084" s="160"/>
      <c r="J1084" s="146" t="str">
        <f t="shared" si="29"/>
        <v/>
      </c>
      <c r="K1084" s="138" t="str">
        <f>IF('C. Consumer Service Detail'!$F1084="","",IF('C. Consumer Service Detail'!$F1084="",VLOOKUP('C. Consumer Service Detail'!$F1084,'Table of Current Services'!$B$7:$F$36,'Table of Current Services'!$E$5,FALSE),VLOOKUP('C. Consumer Service Detail'!$F1084,'Table of Current Services'!$B$7:$F$36,'Table of Current Services'!$E$5,FALSE)))</f>
        <v/>
      </c>
      <c r="L1084" s="130" t="str">
        <f>IF('C. Consumer Service Detail'!$F1084="","",IF(VLOOKUP('C. Consumer Service Detail'!$F1084,'Table of Current Services'!$B$7:$F$36,'Table of Current Services'!$F$5,)="cost","Yes","No"))</f>
        <v/>
      </c>
      <c r="M1084" s="130" t="str">
        <f>IFERROR(IF('C. Consumer Service Detail'!$K1084="No Match","No",VLOOKUP('C. Consumer Service Detail'!$C1084,'B. Consumer Budget'!$E$11:$F$2010,2,FALSE)),"")</f>
        <v/>
      </c>
      <c r="P1084" s="77"/>
      <c r="Q1084" s="77"/>
    </row>
    <row r="1085" spans="2:17" x14ac:dyDescent="0.25">
      <c r="B1085" s="186">
        <f t="shared" si="30"/>
        <v>1075</v>
      </c>
      <c r="C1085" s="183" t="str">
        <f t="array" ref="C1085">IF(OR('C. Consumer Service Detail'!$D1085="",'C. Consumer Service Detail'!$E1085=""),"",INDEX('B. Consumer Budget'!$E$11:$E$2010,MATCH(1,IF('B. Consumer Budget'!$C$11:$C$2010='C. Consumer Service Detail'!$D1085,IF('B. Consumer Budget'!$D$11:$D$2010='C. Consumer Service Detail'!$E1085,1)),0)))</f>
        <v/>
      </c>
      <c r="D1085" s="170"/>
      <c r="E1085" s="81"/>
      <c r="F1085" s="101"/>
      <c r="G1085" s="199"/>
      <c r="H1085" s="176" t="str">
        <f>IF('C. Consumer Service Detail'!$F1085="","",IF('C. Consumer Service Detail'!$F1085="",VLOOKUP('C. Consumer Service Detail'!$F1085,'Table of Current Services'!$B$7:$F$36,'Table of Current Services'!$E$5,FALSE),VLOOKUP('C. Consumer Service Detail'!$F1085,'Table of Current Services'!$B$7:$F$36,'Table of Current Services'!$D$5,FALSE)))</f>
        <v/>
      </c>
      <c r="I1085" s="159"/>
      <c r="J1085" s="146" t="str">
        <f t="shared" si="29"/>
        <v/>
      </c>
      <c r="K1085" s="138" t="str">
        <f>IF('C. Consumer Service Detail'!$F1085="","",IF('C. Consumer Service Detail'!$F1085="",VLOOKUP('C. Consumer Service Detail'!$F1085,'Table of Current Services'!$B$7:$F$36,'Table of Current Services'!$E$5,FALSE),VLOOKUP('C. Consumer Service Detail'!$F1085,'Table of Current Services'!$B$7:$F$36,'Table of Current Services'!$E$5,FALSE)))</f>
        <v/>
      </c>
      <c r="L1085" s="130" t="str">
        <f>IF('C. Consumer Service Detail'!$F1085="","",IF(VLOOKUP('C. Consumer Service Detail'!$F1085,'Table of Current Services'!$B$7:$F$36,'Table of Current Services'!$F$5,)="cost","Yes","No"))</f>
        <v/>
      </c>
      <c r="M1085" s="130" t="str">
        <f>IFERROR(IF('C. Consumer Service Detail'!$K1085="No Match","No",VLOOKUP('C. Consumer Service Detail'!$C1085,'B. Consumer Budget'!$E$11:$F$2010,2,FALSE)),"")</f>
        <v/>
      </c>
      <c r="P1085" s="77"/>
      <c r="Q1085" s="77"/>
    </row>
    <row r="1086" spans="2:17" x14ac:dyDescent="0.25">
      <c r="B1086" s="186">
        <f t="shared" si="30"/>
        <v>1076</v>
      </c>
      <c r="C1086" s="183" t="str">
        <f t="array" ref="C1086">IF(OR('C. Consumer Service Detail'!$D1086="",'C. Consumer Service Detail'!$E1086=""),"",INDEX('B. Consumer Budget'!$E$11:$E$2010,MATCH(1,IF('B. Consumer Budget'!$C$11:$C$2010='C. Consumer Service Detail'!$D1086,IF('B. Consumer Budget'!$D$11:$D$2010='C. Consumer Service Detail'!$E1086,1)),0)))</f>
        <v/>
      </c>
      <c r="D1086" s="171"/>
      <c r="E1086" s="79"/>
      <c r="F1086" s="100"/>
      <c r="G1086" s="198"/>
      <c r="H1086" s="175" t="str">
        <f>IF('C. Consumer Service Detail'!$F1086="","",IF('C. Consumer Service Detail'!$F1086="",VLOOKUP('C. Consumer Service Detail'!$F1086,'Table of Current Services'!$B$7:$F$36,'Table of Current Services'!$E$5,FALSE),VLOOKUP('C. Consumer Service Detail'!$F1086,'Table of Current Services'!$B$7:$F$36,'Table of Current Services'!$D$5,FALSE)))</f>
        <v/>
      </c>
      <c r="I1086" s="160"/>
      <c r="J1086" s="146" t="str">
        <f t="shared" si="29"/>
        <v/>
      </c>
      <c r="K1086" s="138" t="str">
        <f>IF('C. Consumer Service Detail'!$F1086="","",IF('C. Consumer Service Detail'!$F1086="",VLOOKUP('C. Consumer Service Detail'!$F1086,'Table of Current Services'!$B$7:$F$36,'Table of Current Services'!$E$5,FALSE),VLOOKUP('C. Consumer Service Detail'!$F1086,'Table of Current Services'!$B$7:$F$36,'Table of Current Services'!$E$5,FALSE)))</f>
        <v/>
      </c>
      <c r="L1086" s="130" t="str">
        <f>IF('C. Consumer Service Detail'!$F1086="","",IF(VLOOKUP('C. Consumer Service Detail'!$F1086,'Table of Current Services'!$B$7:$F$36,'Table of Current Services'!$F$5,)="cost","Yes","No"))</f>
        <v/>
      </c>
      <c r="M1086" s="130" t="str">
        <f>IFERROR(IF('C. Consumer Service Detail'!$K1086="No Match","No",VLOOKUP('C. Consumer Service Detail'!$C1086,'B. Consumer Budget'!$E$11:$F$2010,2,FALSE)),"")</f>
        <v/>
      </c>
      <c r="P1086" s="77"/>
      <c r="Q1086" s="77"/>
    </row>
    <row r="1087" spans="2:17" x14ac:dyDescent="0.25">
      <c r="B1087" s="186">
        <f t="shared" si="30"/>
        <v>1077</v>
      </c>
      <c r="C1087" s="183" t="str">
        <f t="array" ref="C1087">IF(OR('C. Consumer Service Detail'!$D1087="",'C. Consumer Service Detail'!$E1087=""),"",INDEX('B. Consumer Budget'!$E$11:$E$2010,MATCH(1,IF('B. Consumer Budget'!$C$11:$C$2010='C. Consumer Service Detail'!$D1087,IF('B. Consumer Budget'!$D$11:$D$2010='C. Consumer Service Detail'!$E1087,1)),0)))</f>
        <v/>
      </c>
      <c r="D1087" s="170"/>
      <c r="E1087" s="81"/>
      <c r="F1087" s="101"/>
      <c r="G1087" s="199"/>
      <c r="H1087" s="176" t="str">
        <f>IF('C. Consumer Service Detail'!$F1087="","",IF('C. Consumer Service Detail'!$F1087="",VLOOKUP('C. Consumer Service Detail'!$F1087,'Table of Current Services'!$B$7:$F$36,'Table of Current Services'!$E$5,FALSE),VLOOKUP('C. Consumer Service Detail'!$F1087,'Table of Current Services'!$B$7:$F$36,'Table of Current Services'!$D$5,FALSE)))</f>
        <v/>
      </c>
      <c r="I1087" s="159"/>
      <c r="J1087" s="146" t="str">
        <f t="shared" si="29"/>
        <v/>
      </c>
      <c r="K1087" s="138" t="str">
        <f>IF('C. Consumer Service Detail'!$F1087="","",IF('C. Consumer Service Detail'!$F1087="",VLOOKUP('C. Consumer Service Detail'!$F1087,'Table of Current Services'!$B$7:$F$36,'Table of Current Services'!$E$5,FALSE),VLOOKUP('C. Consumer Service Detail'!$F1087,'Table of Current Services'!$B$7:$F$36,'Table of Current Services'!$E$5,FALSE)))</f>
        <v/>
      </c>
      <c r="L1087" s="130" t="str">
        <f>IF('C. Consumer Service Detail'!$F1087="","",IF(VLOOKUP('C. Consumer Service Detail'!$F1087,'Table of Current Services'!$B$7:$F$36,'Table of Current Services'!$F$5,)="cost","Yes","No"))</f>
        <v/>
      </c>
      <c r="M1087" s="130" t="str">
        <f>IFERROR(IF('C. Consumer Service Detail'!$K1087="No Match","No",VLOOKUP('C. Consumer Service Detail'!$C1087,'B. Consumer Budget'!$E$11:$F$2010,2,FALSE)),"")</f>
        <v/>
      </c>
      <c r="P1087" s="77"/>
      <c r="Q1087" s="77"/>
    </row>
    <row r="1088" spans="2:17" x14ac:dyDescent="0.25">
      <c r="B1088" s="186">
        <f t="shared" si="30"/>
        <v>1078</v>
      </c>
      <c r="C1088" s="183" t="str">
        <f t="array" ref="C1088">IF(OR('C. Consumer Service Detail'!$D1088="",'C. Consumer Service Detail'!$E1088=""),"",INDEX('B. Consumer Budget'!$E$11:$E$2010,MATCH(1,IF('B. Consumer Budget'!$C$11:$C$2010='C. Consumer Service Detail'!$D1088,IF('B. Consumer Budget'!$D$11:$D$2010='C. Consumer Service Detail'!$E1088,1)),0)))</f>
        <v/>
      </c>
      <c r="D1088" s="171"/>
      <c r="E1088" s="79"/>
      <c r="F1088" s="100"/>
      <c r="G1088" s="198"/>
      <c r="H1088" s="175" t="str">
        <f>IF('C. Consumer Service Detail'!$F1088="","",IF('C. Consumer Service Detail'!$F1088="",VLOOKUP('C. Consumer Service Detail'!$F1088,'Table of Current Services'!$B$7:$F$36,'Table of Current Services'!$E$5,FALSE),VLOOKUP('C. Consumer Service Detail'!$F1088,'Table of Current Services'!$B$7:$F$36,'Table of Current Services'!$D$5,FALSE)))</f>
        <v/>
      </c>
      <c r="I1088" s="160"/>
      <c r="J1088" s="146" t="str">
        <f t="shared" si="29"/>
        <v/>
      </c>
      <c r="K1088" s="138" t="str">
        <f>IF('C. Consumer Service Detail'!$F1088="","",IF('C. Consumer Service Detail'!$F1088="",VLOOKUP('C. Consumer Service Detail'!$F1088,'Table of Current Services'!$B$7:$F$36,'Table of Current Services'!$E$5,FALSE),VLOOKUP('C. Consumer Service Detail'!$F1088,'Table of Current Services'!$B$7:$F$36,'Table of Current Services'!$E$5,FALSE)))</f>
        <v/>
      </c>
      <c r="L1088" s="130" t="str">
        <f>IF('C. Consumer Service Detail'!$F1088="","",IF(VLOOKUP('C. Consumer Service Detail'!$F1088,'Table of Current Services'!$B$7:$F$36,'Table of Current Services'!$F$5,)="cost","Yes","No"))</f>
        <v/>
      </c>
      <c r="M1088" s="130" t="str">
        <f>IFERROR(IF('C. Consumer Service Detail'!$K1088="No Match","No",VLOOKUP('C. Consumer Service Detail'!$C1088,'B. Consumer Budget'!$E$11:$F$2010,2,FALSE)),"")</f>
        <v/>
      </c>
      <c r="P1088" s="77"/>
      <c r="Q1088" s="77"/>
    </row>
    <row r="1089" spans="2:17" x14ac:dyDescent="0.25">
      <c r="B1089" s="186">
        <f t="shared" si="30"/>
        <v>1079</v>
      </c>
      <c r="C1089" s="183" t="str">
        <f t="array" ref="C1089">IF(OR('C. Consumer Service Detail'!$D1089="",'C. Consumer Service Detail'!$E1089=""),"",INDEX('B. Consumer Budget'!$E$11:$E$2010,MATCH(1,IF('B. Consumer Budget'!$C$11:$C$2010='C. Consumer Service Detail'!$D1089,IF('B. Consumer Budget'!$D$11:$D$2010='C. Consumer Service Detail'!$E1089,1)),0)))</f>
        <v/>
      </c>
      <c r="D1089" s="170"/>
      <c r="E1089" s="81"/>
      <c r="F1089" s="101"/>
      <c r="G1089" s="199"/>
      <c r="H1089" s="176" t="str">
        <f>IF('C. Consumer Service Detail'!$F1089="","",IF('C. Consumer Service Detail'!$F1089="",VLOOKUP('C. Consumer Service Detail'!$F1089,'Table of Current Services'!$B$7:$F$36,'Table of Current Services'!$E$5,FALSE),VLOOKUP('C. Consumer Service Detail'!$F1089,'Table of Current Services'!$B$7:$F$36,'Table of Current Services'!$D$5,FALSE)))</f>
        <v/>
      </c>
      <c r="I1089" s="159"/>
      <c r="J1089" s="146" t="str">
        <f t="shared" si="29"/>
        <v/>
      </c>
      <c r="K1089" s="138" t="str">
        <f>IF('C. Consumer Service Detail'!$F1089="","",IF('C. Consumer Service Detail'!$F1089="",VLOOKUP('C. Consumer Service Detail'!$F1089,'Table of Current Services'!$B$7:$F$36,'Table of Current Services'!$E$5,FALSE),VLOOKUP('C. Consumer Service Detail'!$F1089,'Table of Current Services'!$B$7:$F$36,'Table of Current Services'!$E$5,FALSE)))</f>
        <v/>
      </c>
      <c r="L1089" s="130" t="str">
        <f>IF('C. Consumer Service Detail'!$F1089="","",IF(VLOOKUP('C. Consumer Service Detail'!$F1089,'Table of Current Services'!$B$7:$F$36,'Table of Current Services'!$F$5,)="cost","Yes","No"))</f>
        <v/>
      </c>
      <c r="M1089" s="130" t="str">
        <f>IFERROR(IF('C. Consumer Service Detail'!$K1089="No Match","No",VLOOKUP('C. Consumer Service Detail'!$C1089,'B. Consumer Budget'!$E$11:$F$2010,2,FALSE)),"")</f>
        <v/>
      </c>
      <c r="P1089" s="77"/>
      <c r="Q1089" s="77"/>
    </row>
    <row r="1090" spans="2:17" x14ac:dyDescent="0.25">
      <c r="B1090" s="186">
        <f t="shared" si="30"/>
        <v>1080</v>
      </c>
      <c r="C1090" s="183" t="str">
        <f t="array" ref="C1090">IF(OR('C. Consumer Service Detail'!$D1090="",'C. Consumer Service Detail'!$E1090=""),"",INDEX('B. Consumer Budget'!$E$11:$E$2010,MATCH(1,IF('B. Consumer Budget'!$C$11:$C$2010='C. Consumer Service Detail'!$D1090,IF('B. Consumer Budget'!$D$11:$D$2010='C. Consumer Service Detail'!$E1090,1)),0)))</f>
        <v/>
      </c>
      <c r="D1090" s="171"/>
      <c r="E1090" s="79"/>
      <c r="F1090" s="100"/>
      <c r="G1090" s="198"/>
      <c r="H1090" s="175" t="str">
        <f>IF('C. Consumer Service Detail'!$F1090="","",IF('C. Consumer Service Detail'!$F1090="",VLOOKUP('C. Consumer Service Detail'!$F1090,'Table of Current Services'!$B$7:$F$36,'Table of Current Services'!$E$5,FALSE),VLOOKUP('C. Consumer Service Detail'!$F1090,'Table of Current Services'!$B$7:$F$36,'Table of Current Services'!$D$5,FALSE)))</f>
        <v/>
      </c>
      <c r="I1090" s="160"/>
      <c r="J1090" s="146" t="str">
        <f t="shared" si="29"/>
        <v/>
      </c>
      <c r="K1090" s="138" t="str">
        <f>IF('C. Consumer Service Detail'!$F1090="","",IF('C. Consumer Service Detail'!$F1090="",VLOOKUP('C. Consumer Service Detail'!$F1090,'Table of Current Services'!$B$7:$F$36,'Table of Current Services'!$E$5,FALSE),VLOOKUP('C. Consumer Service Detail'!$F1090,'Table of Current Services'!$B$7:$F$36,'Table of Current Services'!$E$5,FALSE)))</f>
        <v/>
      </c>
      <c r="L1090" s="130" t="str">
        <f>IF('C. Consumer Service Detail'!$F1090="","",IF(VLOOKUP('C. Consumer Service Detail'!$F1090,'Table of Current Services'!$B$7:$F$36,'Table of Current Services'!$F$5,)="cost","Yes","No"))</f>
        <v/>
      </c>
      <c r="M1090" s="130" t="str">
        <f>IFERROR(IF('C. Consumer Service Detail'!$K1090="No Match","No",VLOOKUP('C. Consumer Service Detail'!$C1090,'B. Consumer Budget'!$E$11:$F$2010,2,FALSE)),"")</f>
        <v/>
      </c>
      <c r="P1090" s="77"/>
      <c r="Q1090" s="77"/>
    </row>
    <row r="1091" spans="2:17" x14ac:dyDescent="0.25">
      <c r="B1091" s="186">
        <f t="shared" si="30"/>
        <v>1081</v>
      </c>
      <c r="C1091" s="183" t="str">
        <f t="array" ref="C1091">IF(OR('C. Consumer Service Detail'!$D1091="",'C. Consumer Service Detail'!$E1091=""),"",INDEX('B. Consumer Budget'!$E$11:$E$2010,MATCH(1,IF('B. Consumer Budget'!$C$11:$C$2010='C. Consumer Service Detail'!$D1091,IF('B. Consumer Budget'!$D$11:$D$2010='C. Consumer Service Detail'!$E1091,1)),0)))</f>
        <v/>
      </c>
      <c r="D1091" s="170"/>
      <c r="E1091" s="81"/>
      <c r="F1091" s="101"/>
      <c r="G1091" s="199"/>
      <c r="H1091" s="176" t="str">
        <f>IF('C. Consumer Service Detail'!$F1091="","",IF('C. Consumer Service Detail'!$F1091="",VLOOKUP('C. Consumer Service Detail'!$F1091,'Table of Current Services'!$B$7:$F$36,'Table of Current Services'!$E$5,FALSE),VLOOKUP('C. Consumer Service Detail'!$F1091,'Table of Current Services'!$B$7:$F$36,'Table of Current Services'!$D$5,FALSE)))</f>
        <v/>
      </c>
      <c r="I1091" s="159"/>
      <c r="J1091" s="146" t="str">
        <f t="shared" si="29"/>
        <v/>
      </c>
      <c r="K1091" s="138" t="str">
        <f>IF('C. Consumer Service Detail'!$F1091="","",IF('C. Consumer Service Detail'!$F1091="",VLOOKUP('C. Consumer Service Detail'!$F1091,'Table of Current Services'!$B$7:$F$36,'Table of Current Services'!$E$5,FALSE),VLOOKUP('C. Consumer Service Detail'!$F1091,'Table of Current Services'!$B$7:$F$36,'Table of Current Services'!$E$5,FALSE)))</f>
        <v/>
      </c>
      <c r="L1091" s="130" t="str">
        <f>IF('C. Consumer Service Detail'!$F1091="","",IF(VLOOKUP('C. Consumer Service Detail'!$F1091,'Table of Current Services'!$B$7:$F$36,'Table of Current Services'!$F$5,)="cost","Yes","No"))</f>
        <v/>
      </c>
      <c r="M1091" s="130" t="str">
        <f>IFERROR(IF('C. Consumer Service Detail'!$K1091="No Match","No",VLOOKUP('C. Consumer Service Detail'!$C1091,'B. Consumer Budget'!$E$11:$F$2010,2,FALSE)),"")</f>
        <v/>
      </c>
      <c r="P1091" s="77"/>
      <c r="Q1091" s="77"/>
    </row>
    <row r="1092" spans="2:17" x14ac:dyDescent="0.25">
      <c r="B1092" s="186">
        <f t="shared" si="30"/>
        <v>1082</v>
      </c>
      <c r="C1092" s="183" t="str">
        <f t="array" ref="C1092">IF(OR('C. Consumer Service Detail'!$D1092="",'C. Consumer Service Detail'!$E1092=""),"",INDEX('B. Consumer Budget'!$E$11:$E$2010,MATCH(1,IF('B. Consumer Budget'!$C$11:$C$2010='C. Consumer Service Detail'!$D1092,IF('B. Consumer Budget'!$D$11:$D$2010='C. Consumer Service Detail'!$E1092,1)),0)))</f>
        <v/>
      </c>
      <c r="D1092" s="171"/>
      <c r="E1092" s="79"/>
      <c r="F1092" s="100"/>
      <c r="G1092" s="198"/>
      <c r="H1092" s="175" t="str">
        <f>IF('C. Consumer Service Detail'!$F1092="","",IF('C. Consumer Service Detail'!$F1092="",VLOOKUP('C. Consumer Service Detail'!$F1092,'Table of Current Services'!$B$7:$F$36,'Table of Current Services'!$E$5,FALSE),VLOOKUP('C. Consumer Service Detail'!$F1092,'Table of Current Services'!$B$7:$F$36,'Table of Current Services'!$D$5,FALSE)))</f>
        <v/>
      </c>
      <c r="I1092" s="160"/>
      <c r="J1092" s="146" t="str">
        <f t="shared" si="29"/>
        <v/>
      </c>
      <c r="K1092" s="138" t="str">
        <f>IF('C. Consumer Service Detail'!$F1092="","",IF('C. Consumer Service Detail'!$F1092="",VLOOKUP('C. Consumer Service Detail'!$F1092,'Table of Current Services'!$B$7:$F$36,'Table of Current Services'!$E$5,FALSE),VLOOKUP('C. Consumer Service Detail'!$F1092,'Table of Current Services'!$B$7:$F$36,'Table of Current Services'!$E$5,FALSE)))</f>
        <v/>
      </c>
      <c r="L1092" s="130" t="str">
        <f>IF('C. Consumer Service Detail'!$F1092="","",IF(VLOOKUP('C. Consumer Service Detail'!$F1092,'Table of Current Services'!$B$7:$F$36,'Table of Current Services'!$F$5,)="cost","Yes","No"))</f>
        <v/>
      </c>
      <c r="M1092" s="130" t="str">
        <f>IFERROR(IF('C. Consumer Service Detail'!$K1092="No Match","No",VLOOKUP('C. Consumer Service Detail'!$C1092,'B. Consumer Budget'!$E$11:$F$2010,2,FALSE)),"")</f>
        <v/>
      </c>
      <c r="P1092" s="77"/>
      <c r="Q1092" s="77"/>
    </row>
    <row r="1093" spans="2:17" x14ac:dyDescent="0.25">
      <c r="B1093" s="186">
        <f t="shared" si="30"/>
        <v>1083</v>
      </c>
      <c r="C1093" s="183" t="str">
        <f t="array" ref="C1093">IF(OR('C. Consumer Service Detail'!$D1093="",'C. Consumer Service Detail'!$E1093=""),"",INDEX('B. Consumer Budget'!$E$11:$E$2010,MATCH(1,IF('B. Consumer Budget'!$C$11:$C$2010='C. Consumer Service Detail'!$D1093,IF('B. Consumer Budget'!$D$11:$D$2010='C. Consumer Service Detail'!$E1093,1)),0)))</f>
        <v/>
      </c>
      <c r="D1093" s="170"/>
      <c r="E1093" s="81"/>
      <c r="F1093" s="101"/>
      <c r="G1093" s="199"/>
      <c r="H1093" s="176" t="str">
        <f>IF('C. Consumer Service Detail'!$F1093="","",IF('C. Consumer Service Detail'!$F1093="",VLOOKUP('C. Consumer Service Detail'!$F1093,'Table of Current Services'!$B$7:$F$36,'Table of Current Services'!$E$5,FALSE),VLOOKUP('C. Consumer Service Detail'!$F1093,'Table of Current Services'!$B$7:$F$36,'Table of Current Services'!$D$5,FALSE)))</f>
        <v/>
      </c>
      <c r="I1093" s="159"/>
      <c r="J1093" s="146" t="str">
        <f t="shared" si="29"/>
        <v/>
      </c>
      <c r="K1093" s="138" t="str">
        <f>IF('C. Consumer Service Detail'!$F1093="","",IF('C. Consumer Service Detail'!$F1093="",VLOOKUP('C. Consumer Service Detail'!$F1093,'Table of Current Services'!$B$7:$F$36,'Table of Current Services'!$E$5,FALSE),VLOOKUP('C. Consumer Service Detail'!$F1093,'Table of Current Services'!$B$7:$F$36,'Table of Current Services'!$E$5,FALSE)))</f>
        <v/>
      </c>
      <c r="L1093" s="130" t="str">
        <f>IF('C. Consumer Service Detail'!$F1093="","",IF(VLOOKUP('C. Consumer Service Detail'!$F1093,'Table of Current Services'!$B$7:$F$36,'Table of Current Services'!$F$5,)="cost","Yes","No"))</f>
        <v/>
      </c>
      <c r="M1093" s="130" t="str">
        <f>IFERROR(IF('C. Consumer Service Detail'!$K1093="No Match","No",VLOOKUP('C. Consumer Service Detail'!$C1093,'B. Consumer Budget'!$E$11:$F$2010,2,FALSE)),"")</f>
        <v/>
      </c>
      <c r="P1093" s="77"/>
      <c r="Q1093" s="77"/>
    </row>
    <row r="1094" spans="2:17" x14ac:dyDescent="0.25">
      <c r="B1094" s="186">
        <f t="shared" si="30"/>
        <v>1084</v>
      </c>
      <c r="C1094" s="183" t="str">
        <f t="array" ref="C1094">IF(OR('C. Consumer Service Detail'!$D1094="",'C. Consumer Service Detail'!$E1094=""),"",INDEX('B. Consumer Budget'!$E$11:$E$2010,MATCH(1,IF('B. Consumer Budget'!$C$11:$C$2010='C. Consumer Service Detail'!$D1094,IF('B. Consumer Budget'!$D$11:$D$2010='C. Consumer Service Detail'!$E1094,1)),0)))</f>
        <v/>
      </c>
      <c r="D1094" s="171"/>
      <c r="E1094" s="79"/>
      <c r="F1094" s="100"/>
      <c r="G1094" s="198"/>
      <c r="H1094" s="175" t="str">
        <f>IF('C. Consumer Service Detail'!$F1094="","",IF('C. Consumer Service Detail'!$F1094="",VLOOKUP('C. Consumer Service Detail'!$F1094,'Table of Current Services'!$B$7:$F$36,'Table of Current Services'!$E$5,FALSE),VLOOKUP('C. Consumer Service Detail'!$F1094,'Table of Current Services'!$B$7:$F$36,'Table of Current Services'!$D$5,FALSE)))</f>
        <v/>
      </c>
      <c r="I1094" s="160"/>
      <c r="J1094" s="146" t="str">
        <f t="shared" si="29"/>
        <v/>
      </c>
      <c r="K1094" s="138" t="str">
        <f>IF('C. Consumer Service Detail'!$F1094="","",IF('C. Consumer Service Detail'!$F1094="",VLOOKUP('C. Consumer Service Detail'!$F1094,'Table of Current Services'!$B$7:$F$36,'Table of Current Services'!$E$5,FALSE),VLOOKUP('C. Consumer Service Detail'!$F1094,'Table of Current Services'!$B$7:$F$36,'Table of Current Services'!$E$5,FALSE)))</f>
        <v/>
      </c>
      <c r="L1094" s="130" t="str">
        <f>IF('C. Consumer Service Detail'!$F1094="","",IF(VLOOKUP('C. Consumer Service Detail'!$F1094,'Table of Current Services'!$B$7:$F$36,'Table of Current Services'!$F$5,)="cost","Yes","No"))</f>
        <v/>
      </c>
      <c r="M1094" s="130" t="str">
        <f>IFERROR(IF('C. Consumer Service Detail'!$K1094="No Match","No",VLOOKUP('C. Consumer Service Detail'!$C1094,'B. Consumer Budget'!$E$11:$F$2010,2,FALSE)),"")</f>
        <v/>
      </c>
      <c r="P1094" s="77"/>
      <c r="Q1094" s="77"/>
    </row>
    <row r="1095" spans="2:17" x14ac:dyDescent="0.25">
      <c r="B1095" s="186">
        <f t="shared" si="30"/>
        <v>1085</v>
      </c>
      <c r="C1095" s="183" t="str">
        <f t="array" ref="C1095">IF(OR('C. Consumer Service Detail'!$D1095="",'C. Consumer Service Detail'!$E1095=""),"",INDEX('B. Consumer Budget'!$E$11:$E$2010,MATCH(1,IF('B. Consumer Budget'!$C$11:$C$2010='C. Consumer Service Detail'!$D1095,IF('B. Consumer Budget'!$D$11:$D$2010='C. Consumer Service Detail'!$E1095,1)),0)))</f>
        <v/>
      </c>
      <c r="D1095" s="170"/>
      <c r="E1095" s="81"/>
      <c r="F1095" s="101"/>
      <c r="G1095" s="199"/>
      <c r="H1095" s="176" t="str">
        <f>IF('C. Consumer Service Detail'!$F1095="","",IF('C. Consumer Service Detail'!$F1095="",VLOOKUP('C. Consumer Service Detail'!$F1095,'Table of Current Services'!$B$7:$F$36,'Table of Current Services'!$E$5,FALSE),VLOOKUP('C. Consumer Service Detail'!$F1095,'Table of Current Services'!$B$7:$F$36,'Table of Current Services'!$D$5,FALSE)))</f>
        <v/>
      </c>
      <c r="I1095" s="159"/>
      <c r="J1095" s="146" t="str">
        <f t="shared" si="29"/>
        <v/>
      </c>
      <c r="K1095" s="138" t="str">
        <f>IF('C. Consumer Service Detail'!$F1095="","",IF('C. Consumer Service Detail'!$F1095="",VLOOKUP('C. Consumer Service Detail'!$F1095,'Table of Current Services'!$B$7:$F$36,'Table of Current Services'!$E$5,FALSE),VLOOKUP('C. Consumer Service Detail'!$F1095,'Table of Current Services'!$B$7:$F$36,'Table of Current Services'!$E$5,FALSE)))</f>
        <v/>
      </c>
      <c r="L1095" s="130" t="str">
        <f>IF('C. Consumer Service Detail'!$F1095="","",IF(VLOOKUP('C. Consumer Service Detail'!$F1095,'Table of Current Services'!$B$7:$F$36,'Table of Current Services'!$F$5,)="cost","Yes","No"))</f>
        <v/>
      </c>
      <c r="M1095" s="130" t="str">
        <f>IFERROR(IF('C. Consumer Service Detail'!$K1095="No Match","No",VLOOKUP('C. Consumer Service Detail'!$C1095,'B. Consumer Budget'!$E$11:$F$2010,2,FALSE)),"")</f>
        <v/>
      </c>
      <c r="P1095" s="77"/>
      <c r="Q1095" s="77"/>
    </row>
    <row r="1096" spans="2:17" x14ac:dyDescent="0.25">
      <c r="B1096" s="186">
        <f t="shared" si="30"/>
        <v>1086</v>
      </c>
      <c r="C1096" s="183" t="str">
        <f t="array" ref="C1096">IF(OR('C. Consumer Service Detail'!$D1096="",'C. Consumer Service Detail'!$E1096=""),"",INDEX('B. Consumer Budget'!$E$11:$E$2010,MATCH(1,IF('B. Consumer Budget'!$C$11:$C$2010='C. Consumer Service Detail'!$D1096,IF('B. Consumer Budget'!$D$11:$D$2010='C. Consumer Service Detail'!$E1096,1)),0)))</f>
        <v/>
      </c>
      <c r="D1096" s="171"/>
      <c r="E1096" s="79"/>
      <c r="F1096" s="100"/>
      <c r="G1096" s="198"/>
      <c r="H1096" s="175" t="str">
        <f>IF('C. Consumer Service Detail'!$F1096="","",IF('C. Consumer Service Detail'!$F1096="",VLOOKUP('C. Consumer Service Detail'!$F1096,'Table of Current Services'!$B$7:$F$36,'Table of Current Services'!$E$5,FALSE),VLOOKUP('C. Consumer Service Detail'!$F1096,'Table of Current Services'!$B$7:$F$36,'Table of Current Services'!$D$5,FALSE)))</f>
        <v/>
      </c>
      <c r="I1096" s="160"/>
      <c r="J1096" s="146" t="str">
        <f t="shared" si="29"/>
        <v/>
      </c>
      <c r="K1096" s="138" t="str">
        <f>IF('C. Consumer Service Detail'!$F1096="","",IF('C. Consumer Service Detail'!$F1096="",VLOOKUP('C. Consumer Service Detail'!$F1096,'Table of Current Services'!$B$7:$F$36,'Table of Current Services'!$E$5,FALSE),VLOOKUP('C. Consumer Service Detail'!$F1096,'Table of Current Services'!$B$7:$F$36,'Table of Current Services'!$E$5,FALSE)))</f>
        <v/>
      </c>
      <c r="L1096" s="130" t="str">
        <f>IF('C. Consumer Service Detail'!$F1096="","",IF(VLOOKUP('C. Consumer Service Detail'!$F1096,'Table of Current Services'!$B$7:$F$36,'Table of Current Services'!$F$5,)="cost","Yes","No"))</f>
        <v/>
      </c>
      <c r="M1096" s="130" t="str">
        <f>IFERROR(IF('C. Consumer Service Detail'!$K1096="No Match","No",VLOOKUP('C. Consumer Service Detail'!$C1096,'B. Consumer Budget'!$E$11:$F$2010,2,FALSE)),"")</f>
        <v/>
      </c>
      <c r="P1096" s="77"/>
      <c r="Q1096" s="77"/>
    </row>
    <row r="1097" spans="2:17" x14ac:dyDescent="0.25">
      <c r="B1097" s="186">
        <f t="shared" si="30"/>
        <v>1087</v>
      </c>
      <c r="C1097" s="183" t="str">
        <f t="array" ref="C1097">IF(OR('C. Consumer Service Detail'!$D1097="",'C. Consumer Service Detail'!$E1097=""),"",INDEX('B. Consumer Budget'!$E$11:$E$2010,MATCH(1,IF('B. Consumer Budget'!$C$11:$C$2010='C. Consumer Service Detail'!$D1097,IF('B. Consumer Budget'!$D$11:$D$2010='C. Consumer Service Detail'!$E1097,1)),0)))</f>
        <v/>
      </c>
      <c r="D1097" s="170"/>
      <c r="E1097" s="81"/>
      <c r="F1097" s="101"/>
      <c r="G1097" s="199"/>
      <c r="H1097" s="176" t="str">
        <f>IF('C. Consumer Service Detail'!$F1097="","",IF('C. Consumer Service Detail'!$F1097="",VLOOKUP('C. Consumer Service Detail'!$F1097,'Table of Current Services'!$B$7:$F$36,'Table of Current Services'!$E$5,FALSE),VLOOKUP('C. Consumer Service Detail'!$F1097,'Table of Current Services'!$B$7:$F$36,'Table of Current Services'!$D$5,FALSE)))</f>
        <v/>
      </c>
      <c r="I1097" s="159"/>
      <c r="J1097" s="146" t="str">
        <f t="shared" si="29"/>
        <v/>
      </c>
      <c r="K1097" s="138" t="str">
        <f>IF('C. Consumer Service Detail'!$F1097="","",IF('C. Consumer Service Detail'!$F1097="",VLOOKUP('C. Consumer Service Detail'!$F1097,'Table of Current Services'!$B$7:$F$36,'Table of Current Services'!$E$5,FALSE),VLOOKUP('C. Consumer Service Detail'!$F1097,'Table of Current Services'!$B$7:$F$36,'Table of Current Services'!$E$5,FALSE)))</f>
        <v/>
      </c>
      <c r="L1097" s="130" t="str">
        <f>IF('C. Consumer Service Detail'!$F1097="","",IF(VLOOKUP('C. Consumer Service Detail'!$F1097,'Table of Current Services'!$B$7:$F$36,'Table of Current Services'!$F$5,)="cost","Yes","No"))</f>
        <v/>
      </c>
      <c r="M1097" s="130" t="str">
        <f>IFERROR(IF('C. Consumer Service Detail'!$K1097="No Match","No",VLOOKUP('C. Consumer Service Detail'!$C1097,'B. Consumer Budget'!$E$11:$F$2010,2,FALSE)),"")</f>
        <v/>
      </c>
      <c r="P1097" s="77"/>
      <c r="Q1097" s="77"/>
    </row>
    <row r="1098" spans="2:17" x14ac:dyDescent="0.25">
      <c r="B1098" s="186">
        <f t="shared" si="30"/>
        <v>1088</v>
      </c>
      <c r="C1098" s="183" t="str">
        <f t="array" ref="C1098">IF(OR('C. Consumer Service Detail'!$D1098="",'C. Consumer Service Detail'!$E1098=""),"",INDEX('B. Consumer Budget'!$E$11:$E$2010,MATCH(1,IF('B. Consumer Budget'!$C$11:$C$2010='C. Consumer Service Detail'!$D1098,IF('B. Consumer Budget'!$D$11:$D$2010='C. Consumer Service Detail'!$E1098,1)),0)))</f>
        <v/>
      </c>
      <c r="D1098" s="171"/>
      <c r="E1098" s="79"/>
      <c r="F1098" s="100"/>
      <c r="G1098" s="198"/>
      <c r="H1098" s="175" t="str">
        <f>IF('C. Consumer Service Detail'!$F1098="","",IF('C. Consumer Service Detail'!$F1098="",VLOOKUP('C. Consumer Service Detail'!$F1098,'Table of Current Services'!$B$7:$F$36,'Table of Current Services'!$E$5,FALSE),VLOOKUP('C. Consumer Service Detail'!$F1098,'Table of Current Services'!$B$7:$F$36,'Table of Current Services'!$D$5,FALSE)))</f>
        <v/>
      </c>
      <c r="I1098" s="160"/>
      <c r="J1098" s="146" t="str">
        <f t="shared" si="29"/>
        <v/>
      </c>
      <c r="K1098" s="138" t="str">
        <f>IF('C. Consumer Service Detail'!$F1098="","",IF('C. Consumer Service Detail'!$F1098="",VLOOKUP('C. Consumer Service Detail'!$F1098,'Table of Current Services'!$B$7:$F$36,'Table of Current Services'!$E$5,FALSE),VLOOKUP('C. Consumer Service Detail'!$F1098,'Table of Current Services'!$B$7:$F$36,'Table of Current Services'!$E$5,FALSE)))</f>
        <v/>
      </c>
      <c r="L1098" s="130" t="str">
        <f>IF('C. Consumer Service Detail'!$F1098="","",IF(VLOOKUP('C. Consumer Service Detail'!$F1098,'Table of Current Services'!$B$7:$F$36,'Table of Current Services'!$F$5,)="cost","Yes","No"))</f>
        <v/>
      </c>
      <c r="M1098" s="130" t="str">
        <f>IFERROR(IF('C. Consumer Service Detail'!$K1098="No Match","No",VLOOKUP('C. Consumer Service Detail'!$C1098,'B. Consumer Budget'!$E$11:$F$2010,2,FALSE)),"")</f>
        <v/>
      </c>
      <c r="P1098" s="77"/>
      <c r="Q1098" s="77"/>
    </row>
    <row r="1099" spans="2:17" x14ac:dyDescent="0.25">
      <c r="B1099" s="186">
        <f t="shared" si="30"/>
        <v>1089</v>
      </c>
      <c r="C1099" s="183" t="str">
        <f t="array" ref="C1099">IF(OR('C. Consumer Service Detail'!$D1099="",'C. Consumer Service Detail'!$E1099=""),"",INDEX('B. Consumer Budget'!$E$11:$E$2010,MATCH(1,IF('B. Consumer Budget'!$C$11:$C$2010='C. Consumer Service Detail'!$D1099,IF('B. Consumer Budget'!$D$11:$D$2010='C. Consumer Service Detail'!$E1099,1)),0)))</f>
        <v/>
      </c>
      <c r="D1099" s="170"/>
      <c r="E1099" s="81"/>
      <c r="F1099" s="101"/>
      <c r="G1099" s="199"/>
      <c r="H1099" s="176" t="str">
        <f>IF('C. Consumer Service Detail'!$F1099="","",IF('C. Consumer Service Detail'!$F1099="",VLOOKUP('C. Consumer Service Detail'!$F1099,'Table of Current Services'!$B$7:$F$36,'Table of Current Services'!$E$5,FALSE),VLOOKUP('C. Consumer Service Detail'!$F1099,'Table of Current Services'!$B$7:$F$36,'Table of Current Services'!$D$5,FALSE)))</f>
        <v/>
      </c>
      <c r="I1099" s="159"/>
      <c r="J1099" s="146" t="str">
        <f t="shared" ref="J1099:J1162" si="31">IFERROR(IF($H1099&gt;0,$H1099*$I1099,$I1099),"")</f>
        <v/>
      </c>
      <c r="K1099" s="138" t="str">
        <f>IF('C. Consumer Service Detail'!$F1099="","",IF('C. Consumer Service Detail'!$F1099="",VLOOKUP('C. Consumer Service Detail'!$F1099,'Table of Current Services'!$B$7:$F$36,'Table of Current Services'!$E$5,FALSE),VLOOKUP('C. Consumer Service Detail'!$F1099,'Table of Current Services'!$B$7:$F$36,'Table of Current Services'!$E$5,FALSE)))</f>
        <v/>
      </c>
      <c r="L1099" s="130" t="str">
        <f>IF('C. Consumer Service Detail'!$F1099="","",IF(VLOOKUP('C. Consumer Service Detail'!$F1099,'Table of Current Services'!$B$7:$F$36,'Table of Current Services'!$F$5,)="cost","Yes","No"))</f>
        <v/>
      </c>
      <c r="M1099" s="130" t="str">
        <f>IFERROR(IF('C. Consumer Service Detail'!$K1099="No Match","No",VLOOKUP('C. Consumer Service Detail'!$C1099,'B. Consumer Budget'!$E$11:$F$2010,2,FALSE)),"")</f>
        <v/>
      </c>
      <c r="P1099" s="77"/>
      <c r="Q1099" s="77"/>
    </row>
    <row r="1100" spans="2:17" x14ac:dyDescent="0.25">
      <c r="B1100" s="186">
        <f t="shared" ref="B1100:B1163" si="32">B1099+1</f>
        <v>1090</v>
      </c>
      <c r="C1100" s="183" t="str">
        <f t="array" ref="C1100">IF(OR('C. Consumer Service Detail'!$D1100="",'C. Consumer Service Detail'!$E1100=""),"",INDEX('B. Consumer Budget'!$E$11:$E$2010,MATCH(1,IF('B. Consumer Budget'!$C$11:$C$2010='C. Consumer Service Detail'!$D1100,IF('B. Consumer Budget'!$D$11:$D$2010='C. Consumer Service Detail'!$E1100,1)),0)))</f>
        <v/>
      </c>
      <c r="D1100" s="171"/>
      <c r="E1100" s="79"/>
      <c r="F1100" s="100"/>
      <c r="G1100" s="198"/>
      <c r="H1100" s="175" t="str">
        <f>IF('C. Consumer Service Detail'!$F1100="","",IF('C. Consumer Service Detail'!$F1100="",VLOOKUP('C. Consumer Service Detail'!$F1100,'Table of Current Services'!$B$7:$F$36,'Table of Current Services'!$E$5,FALSE),VLOOKUP('C. Consumer Service Detail'!$F1100,'Table of Current Services'!$B$7:$F$36,'Table of Current Services'!$D$5,FALSE)))</f>
        <v/>
      </c>
      <c r="I1100" s="160"/>
      <c r="J1100" s="146" t="str">
        <f t="shared" si="31"/>
        <v/>
      </c>
      <c r="K1100" s="138" t="str">
        <f>IF('C. Consumer Service Detail'!$F1100="","",IF('C. Consumer Service Detail'!$F1100="",VLOOKUP('C. Consumer Service Detail'!$F1100,'Table of Current Services'!$B$7:$F$36,'Table of Current Services'!$E$5,FALSE),VLOOKUP('C. Consumer Service Detail'!$F1100,'Table of Current Services'!$B$7:$F$36,'Table of Current Services'!$E$5,FALSE)))</f>
        <v/>
      </c>
      <c r="L1100" s="130" t="str">
        <f>IF('C. Consumer Service Detail'!$F1100="","",IF(VLOOKUP('C. Consumer Service Detail'!$F1100,'Table of Current Services'!$B$7:$F$36,'Table of Current Services'!$F$5,)="cost","Yes","No"))</f>
        <v/>
      </c>
      <c r="M1100" s="130" t="str">
        <f>IFERROR(IF('C. Consumer Service Detail'!$K1100="No Match","No",VLOOKUP('C. Consumer Service Detail'!$C1100,'B. Consumer Budget'!$E$11:$F$2010,2,FALSE)),"")</f>
        <v/>
      </c>
      <c r="P1100" s="77"/>
      <c r="Q1100" s="77"/>
    </row>
    <row r="1101" spans="2:17" x14ac:dyDescent="0.25">
      <c r="B1101" s="186">
        <f t="shared" si="32"/>
        <v>1091</v>
      </c>
      <c r="C1101" s="183" t="str">
        <f t="array" ref="C1101">IF(OR('C. Consumer Service Detail'!$D1101="",'C. Consumer Service Detail'!$E1101=""),"",INDEX('B. Consumer Budget'!$E$11:$E$2010,MATCH(1,IF('B. Consumer Budget'!$C$11:$C$2010='C. Consumer Service Detail'!$D1101,IF('B. Consumer Budget'!$D$11:$D$2010='C. Consumer Service Detail'!$E1101,1)),0)))</f>
        <v/>
      </c>
      <c r="D1101" s="170"/>
      <c r="E1101" s="81"/>
      <c r="F1101" s="101"/>
      <c r="G1101" s="199"/>
      <c r="H1101" s="176" t="str">
        <f>IF('C. Consumer Service Detail'!$F1101="","",IF('C. Consumer Service Detail'!$F1101="",VLOOKUP('C. Consumer Service Detail'!$F1101,'Table of Current Services'!$B$7:$F$36,'Table of Current Services'!$E$5,FALSE),VLOOKUP('C. Consumer Service Detail'!$F1101,'Table of Current Services'!$B$7:$F$36,'Table of Current Services'!$D$5,FALSE)))</f>
        <v/>
      </c>
      <c r="I1101" s="159"/>
      <c r="J1101" s="146" t="str">
        <f t="shared" si="31"/>
        <v/>
      </c>
      <c r="K1101" s="138" t="str">
        <f>IF('C. Consumer Service Detail'!$F1101="","",IF('C. Consumer Service Detail'!$F1101="",VLOOKUP('C. Consumer Service Detail'!$F1101,'Table of Current Services'!$B$7:$F$36,'Table of Current Services'!$E$5,FALSE),VLOOKUP('C. Consumer Service Detail'!$F1101,'Table of Current Services'!$B$7:$F$36,'Table of Current Services'!$E$5,FALSE)))</f>
        <v/>
      </c>
      <c r="L1101" s="130" t="str">
        <f>IF('C. Consumer Service Detail'!$F1101="","",IF(VLOOKUP('C. Consumer Service Detail'!$F1101,'Table of Current Services'!$B$7:$F$36,'Table of Current Services'!$F$5,)="cost","Yes","No"))</f>
        <v/>
      </c>
      <c r="M1101" s="130" t="str">
        <f>IFERROR(IF('C. Consumer Service Detail'!$K1101="No Match","No",VLOOKUP('C. Consumer Service Detail'!$C1101,'B. Consumer Budget'!$E$11:$F$2010,2,FALSE)),"")</f>
        <v/>
      </c>
      <c r="P1101" s="77"/>
      <c r="Q1101" s="77"/>
    </row>
    <row r="1102" spans="2:17" x14ac:dyDescent="0.25">
      <c r="B1102" s="186">
        <f t="shared" si="32"/>
        <v>1092</v>
      </c>
      <c r="C1102" s="183" t="str">
        <f t="array" ref="C1102">IF(OR('C. Consumer Service Detail'!$D1102="",'C. Consumer Service Detail'!$E1102=""),"",INDEX('B. Consumer Budget'!$E$11:$E$2010,MATCH(1,IF('B. Consumer Budget'!$C$11:$C$2010='C. Consumer Service Detail'!$D1102,IF('B. Consumer Budget'!$D$11:$D$2010='C. Consumer Service Detail'!$E1102,1)),0)))</f>
        <v/>
      </c>
      <c r="D1102" s="171"/>
      <c r="E1102" s="79"/>
      <c r="F1102" s="100"/>
      <c r="G1102" s="198"/>
      <c r="H1102" s="175" t="str">
        <f>IF('C. Consumer Service Detail'!$F1102="","",IF('C. Consumer Service Detail'!$F1102="",VLOOKUP('C. Consumer Service Detail'!$F1102,'Table of Current Services'!$B$7:$F$36,'Table of Current Services'!$E$5,FALSE),VLOOKUP('C. Consumer Service Detail'!$F1102,'Table of Current Services'!$B$7:$F$36,'Table of Current Services'!$D$5,FALSE)))</f>
        <v/>
      </c>
      <c r="I1102" s="160"/>
      <c r="J1102" s="146" t="str">
        <f t="shared" si="31"/>
        <v/>
      </c>
      <c r="K1102" s="138" t="str">
        <f>IF('C. Consumer Service Detail'!$F1102="","",IF('C. Consumer Service Detail'!$F1102="",VLOOKUP('C. Consumer Service Detail'!$F1102,'Table of Current Services'!$B$7:$F$36,'Table of Current Services'!$E$5,FALSE),VLOOKUP('C. Consumer Service Detail'!$F1102,'Table of Current Services'!$B$7:$F$36,'Table of Current Services'!$E$5,FALSE)))</f>
        <v/>
      </c>
      <c r="L1102" s="130" t="str">
        <f>IF('C. Consumer Service Detail'!$F1102="","",IF(VLOOKUP('C. Consumer Service Detail'!$F1102,'Table of Current Services'!$B$7:$F$36,'Table of Current Services'!$F$5,)="cost","Yes","No"))</f>
        <v/>
      </c>
      <c r="M1102" s="130" t="str">
        <f>IFERROR(IF('C. Consumer Service Detail'!$K1102="No Match","No",VLOOKUP('C. Consumer Service Detail'!$C1102,'B. Consumer Budget'!$E$11:$F$2010,2,FALSE)),"")</f>
        <v/>
      </c>
      <c r="P1102" s="77"/>
      <c r="Q1102" s="77"/>
    </row>
    <row r="1103" spans="2:17" x14ac:dyDescent="0.25">
      <c r="B1103" s="186">
        <f t="shared" si="32"/>
        <v>1093</v>
      </c>
      <c r="C1103" s="183" t="str">
        <f t="array" ref="C1103">IF(OR('C. Consumer Service Detail'!$D1103="",'C. Consumer Service Detail'!$E1103=""),"",INDEX('B. Consumer Budget'!$E$11:$E$2010,MATCH(1,IF('B. Consumer Budget'!$C$11:$C$2010='C. Consumer Service Detail'!$D1103,IF('B. Consumer Budget'!$D$11:$D$2010='C. Consumer Service Detail'!$E1103,1)),0)))</f>
        <v/>
      </c>
      <c r="D1103" s="170"/>
      <c r="E1103" s="81"/>
      <c r="F1103" s="101"/>
      <c r="G1103" s="199"/>
      <c r="H1103" s="176" t="str">
        <f>IF('C. Consumer Service Detail'!$F1103="","",IF('C. Consumer Service Detail'!$F1103="",VLOOKUP('C. Consumer Service Detail'!$F1103,'Table of Current Services'!$B$7:$F$36,'Table of Current Services'!$E$5,FALSE),VLOOKUP('C. Consumer Service Detail'!$F1103,'Table of Current Services'!$B$7:$F$36,'Table of Current Services'!$D$5,FALSE)))</f>
        <v/>
      </c>
      <c r="I1103" s="159"/>
      <c r="J1103" s="146" t="str">
        <f t="shared" si="31"/>
        <v/>
      </c>
      <c r="K1103" s="138" t="str">
        <f>IF('C. Consumer Service Detail'!$F1103="","",IF('C. Consumer Service Detail'!$F1103="",VLOOKUP('C. Consumer Service Detail'!$F1103,'Table of Current Services'!$B$7:$F$36,'Table of Current Services'!$E$5,FALSE),VLOOKUP('C. Consumer Service Detail'!$F1103,'Table of Current Services'!$B$7:$F$36,'Table of Current Services'!$E$5,FALSE)))</f>
        <v/>
      </c>
      <c r="L1103" s="130" t="str">
        <f>IF('C. Consumer Service Detail'!$F1103="","",IF(VLOOKUP('C. Consumer Service Detail'!$F1103,'Table of Current Services'!$B$7:$F$36,'Table of Current Services'!$F$5,)="cost","Yes","No"))</f>
        <v/>
      </c>
      <c r="M1103" s="130" t="str">
        <f>IFERROR(IF('C. Consumer Service Detail'!$K1103="No Match","No",VLOOKUP('C. Consumer Service Detail'!$C1103,'B. Consumer Budget'!$E$11:$F$2010,2,FALSE)),"")</f>
        <v/>
      </c>
      <c r="P1103" s="77"/>
      <c r="Q1103" s="77"/>
    </row>
    <row r="1104" spans="2:17" x14ac:dyDescent="0.25">
      <c r="B1104" s="186">
        <f t="shared" si="32"/>
        <v>1094</v>
      </c>
      <c r="C1104" s="183" t="str">
        <f t="array" ref="C1104">IF(OR('C. Consumer Service Detail'!$D1104="",'C. Consumer Service Detail'!$E1104=""),"",INDEX('B. Consumer Budget'!$E$11:$E$2010,MATCH(1,IF('B. Consumer Budget'!$C$11:$C$2010='C. Consumer Service Detail'!$D1104,IF('B. Consumer Budget'!$D$11:$D$2010='C. Consumer Service Detail'!$E1104,1)),0)))</f>
        <v/>
      </c>
      <c r="D1104" s="171"/>
      <c r="E1104" s="79"/>
      <c r="F1104" s="100"/>
      <c r="G1104" s="198"/>
      <c r="H1104" s="175" t="str">
        <f>IF('C. Consumer Service Detail'!$F1104="","",IF('C. Consumer Service Detail'!$F1104="",VLOOKUP('C. Consumer Service Detail'!$F1104,'Table of Current Services'!$B$7:$F$36,'Table of Current Services'!$E$5,FALSE),VLOOKUP('C. Consumer Service Detail'!$F1104,'Table of Current Services'!$B$7:$F$36,'Table of Current Services'!$D$5,FALSE)))</f>
        <v/>
      </c>
      <c r="I1104" s="160"/>
      <c r="J1104" s="146" t="str">
        <f t="shared" si="31"/>
        <v/>
      </c>
      <c r="K1104" s="138" t="str">
        <f>IF('C. Consumer Service Detail'!$F1104="","",IF('C. Consumer Service Detail'!$F1104="",VLOOKUP('C. Consumer Service Detail'!$F1104,'Table of Current Services'!$B$7:$F$36,'Table of Current Services'!$E$5,FALSE),VLOOKUP('C. Consumer Service Detail'!$F1104,'Table of Current Services'!$B$7:$F$36,'Table of Current Services'!$E$5,FALSE)))</f>
        <v/>
      </c>
      <c r="L1104" s="130" t="str">
        <f>IF('C. Consumer Service Detail'!$F1104="","",IF(VLOOKUP('C. Consumer Service Detail'!$F1104,'Table of Current Services'!$B$7:$F$36,'Table of Current Services'!$F$5,)="cost","Yes","No"))</f>
        <v/>
      </c>
      <c r="M1104" s="130" t="str">
        <f>IFERROR(IF('C. Consumer Service Detail'!$K1104="No Match","No",VLOOKUP('C. Consumer Service Detail'!$C1104,'B. Consumer Budget'!$E$11:$F$2010,2,FALSE)),"")</f>
        <v/>
      </c>
      <c r="P1104" s="77"/>
      <c r="Q1104" s="77"/>
    </row>
    <row r="1105" spans="2:17" x14ac:dyDescent="0.25">
      <c r="B1105" s="186">
        <f t="shared" si="32"/>
        <v>1095</v>
      </c>
      <c r="C1105" s="183" t="str">
        <f t="array" ref="C1105">IF(OR('C. Consumer Service Detail'!$D1105="",'C. Consumer Service Detail'!$E1105=""),"",INDEX('B. Consumer Budget'!$E$11:$E$2010,MATCH(1,IF('B. Consumer Budget'!$C$11:$C$2010='C. Consumer Service Detail'!$D1105,IF('B. Consumer Budget'!$D$11:$D$2010='C. Consumer Service Detail'!$E1105,1)),0)))</f>
        <v/>
      </c>
      <c r="D1105" s="170"/>
      <c r="E1105" s="81"/>
      <c r="F1105" s="101"/>
      <c r="G1105" s="199"/>
      <c r="H1105" s="176" t="str">
        <f>IF('C. Consumer Service Detail'!$F1105="","",IF('C. Consumer Service Detail'!$F1105="",VLOOKUP('C. Consumer Service Detail'!$F1105,'Table of Current Services'!$B$7:$F$36,'Table of Current Services'!$E$5,FALSE),VLOOKUP('C. Consumer Service Detail'!$F1105,'Table of Current Services'!$B$7:$F$36,'Table of Current Services'!$D$5,FALSE)))</f>
        <v/>
      </c>
      <c r="I1105" s="159"/>
      <c r="J1105" s="146" t="str">
        <f t="shared" si="31"/>
        <v/>
      </c>
      <c r="K1105" s="138" t="str">
        <f>IF('C. Consumer Service Detail'!$F1105="","",IF('C. Consumer Service Detail'!$F1105="",VLOOKUP('C. Consumer Service Detail'!$F1105,'Table of Current Services'!$B$7:$F$36,'Table of Current Services'!$E$5,FALSE),VLOOKUP('C. Consumer Service Detail'!$F1105,'Table of Current Services'!$B$7:$F$36,'Table of Current Services'!$E$5,FALSE)))</f>
        <v/>
      </c>
      <c r="L1105" s="130" t="str">
        <f>IF('C. Consumer Service Detail'!$F1105="","",IF(VLOOKUP('C. Consumer Service Detail'!$F1105,'Table of Current Services'!$B$7:$F$36,'Table of Current Services'!$F$5,)="cost","Yes","No"))</f>
        <v/>
      </c>
      <c r="M1105" s="130" t="str">
        <f>IFERROR(IF('C. Consumer Service Detail'!$K1105="No Match","No",VLOOKUP('C. Consumer Service Detail'!$C1105,'B. Consumer Budget'!$E$11:$F$2010,2,FALSE)),"")</f>
        <v/>
      </c>
      <c r="P1105" s="77"/>
      <c r="Q1105" s="77"/>
    </row>
    <row r="1106" spans="2:17" x14ac:dyDescent="0.25">
      <c r="B1106" s="186">
        <f t="shared" si="32"/>
        <v>1096</v>
      </c>
      <c r="C1106" s="183" t="str">
        <f t="array" ref="C1106">IF(OR('C. Consumer Service Detail'!$D1106="",'C. Consumer Service Detail'!$E1106=""),"",INDEX('B. Consumer Budget'!$E$11:$E$2010,MATCH(1,IF('B. Consumer Budget'!$C$11:$C$2010='C. Consumer Service Detail'!$D1106,IF('B. Consumer Budget'!$D$11:$D$2010='C. Consumer Service Detail'!$E1106,1)),0)))</f>
        <v/>
      </c>
      <c r="D1106" s="171"/>
      <c r="E1106" s="79"/>
      <c r="F1106" s="100"/>
      <c r="G1106" s="198"/>
      <c r="H1106" s="175" t="str">
        <f>IF('C. Consumer Service Detail'!$F1106="","",IF('C. Consumer Service Detail'!$F1106="",VLOOKUP('C. Consumer Service Detail'!$F1106,'Table of Current Services'!$B$7:$F$36,'Table of Current Services'!$E$5,FALSE),VLOOKUP('C. Consumer Service Detail'!$F1106,'Table of Current Services'!$B$7:$F$36,'Table of Current Services'!$D$5,FALSE)))</f>
        <v/>
      </c>
      <c r="I1106" s="160"/>
      <c r="J1106" s="146" t="str">
        <f t="shared" si="31"/>
        <v/>
      </c>
      <c r="K1106" s="138" t="str">
        <f>IF('C. Consumer Service Detail'!$F1106="","",IF('C. Consumer Service Detail'!$F1106="",VLOOKUP('C. Consumer Service Detail'!$F1106,'Table of Current Services'!$B$7:$F$36,'Table of Current Services'!$E$5,FALSE),VLOOKUP('C. Consumer Service Detail'!$F1106,'Table of Current Services'!$B$7:$F$36,'Table of Current Services'!$E$5,FALSE)))</f>
        <v/>
      </c>
      <c r="L1106" s="130" t="str">
        <f>IF('C. Consumer Service Detail'!$F1106="","",IF(VLOOKUP('C. Consumer Service Detail'!$F1106,'Table of Current Services'!$B$7:$F$36,'Table of Current Services'!$F$5,)="cost","Yes","No"))</f>
        <v/>
      </c>
      <c r="M1106" s="130" t="str">
        <f>IFERROR(IF('C. Consumer Service Detail'!$K1106="No Match","No",VLOOKUP('C. Consumer Service Detail'!$C1106,'B. Consumer Budget'!$E$11:$F$2010,2,FALSE)),"")</f>
        <v/>
      </c>
      <c r="P1106" s="77"/>
      <c r="Q1106" s="77"/>
    </row>
    <row r="1107" spans="2:17" x14ac:dyDescent="0.25">
      <c r="B1107" s="186">
        <f t="shared" si="32"/>
        <v>1097</v>
      </c>
      <c r="C1107" s="183" t="str">
        <f t="array" ref="C1107">IF(OR('C. Consumer Service Detail'!$D1107="",'C. Consumer Service Detail'!$E1107=""),"",INDEX('B. Consumer Budget'!$E$11:$E$2010,MATCH(1,IF('B. Consumer Budget'!$C$11:$C$2010='C. Consumer Service Detail'!$D1107,IF('B. Consumer Budget'!$D$11:$D$2010='C. Consumer Service Detail'!$E1107,1)),0)))</f>
        <v/>
      </c>
      <c r="D1107" s="170"/>
      <c r="E1107" s="81"/>
      <c r="F1107" s="101"/>
      <c r="G1107" s="199"/>
      <c r="H1107" s="176" t="str">
        <f>IF('C. Consumer Service Detail'!$F1107="","",IF('C. Consumer Service Detail'!$F1107="",VLOOKUP('C. Consumer Service Detail'!$F1107,'Table of Current Services'!$B$7:$F$36,'Table of Current Services'!$E$5,FALSE),VLOOKUP('C. Consumer Service Detail'!$F1107,'Table of Current Services'!$B$7:$F$36,'Table of Current Services'!$D$5,FALSE)))</f>
        <v/>
      </c>
      <c r="I1107" s="159"/>
      <c r="J1107" s="146" t="str">
        <f t="shared" si="31"/>
        <v/>
      </c>
      <c r="K1107" s="138" t="str">
        <f>IF('C. Consumer Service Detail'!$F1107="","",IF('C. Consumer Service Detail'!$F1107="",VLOOKUP('C. Consumer Service Detail'!$F1107,'Table of Current Services'!$B$7:$F$36,'Table of Current Services'!$E$5,FALSE),VLOOKUP('C. Consumer Service Detail'!$F1107,'Table of Current Services'!$B$7:$F$36,'Table of Current Services'!$E$5,FALSE)))</f>
        <v/>
      </c>
      <c r="L1107" s="130" t="str">
        <f>IF('C. Consumer Service Detail'!$F1107="","",IF(VLOOKUP('C. Consumer Service Detail'!$F1107,'Table of Current Services'!$B$7:$F$36,'Table of Current Services'!$F$5,)="cost","Yes","No"))</f>
        <v/>
      </c>
      <c r="M1107" s="130" t="str">
        <f>IFERROR(IF('C. Consumer Service Detail'!$K1107="No Match","No",VLOOKUP('C. Consumer Service Detail'!$C1107,'B. Consumer Budget'!$E$11:$F$2010,2,FALSE)),"")</f>
        <v/>
      </c>
      <c r="P1107" s="77"/>
      <c r="Q1107" s="77"/>
    </row>
    <row r="1108" spans="2:17" x14ac:dyDescent="0.25">
      <c r="B1108" s="186">
        <f t="shared" si="32"/>
        <v>1098</v>
      </c>
      <c r="C1108" s="183" t="str">
        <f t="array" ref="C1108">IF(OR('C. Consumer Service Detail'!$D1108="",'C. Consumer Service Detail'!$E1108=""),"",INDEX('B. Consumer Budget'!$E$11:$E$2010,MATCH(1,IF('B. Consumer Budget'!$C$11:$C$2010='C. Consumer Service Detail'!$D1108,IF('B. Consumer Budget'!$D$11:$D$2010='C. Consumer Service Detail'!$E1108,1)),0)))</f>
        <v/>
      </c>
      <c r="D1108" s="171"/>
      <c r="E1108" s="79"/>
      <c r="F1108" s="100"/>
      <c r="G1108" s="198"/>
      <c r="H1108" s="175" t="str">
        <f>IF('C. Consumer Service Detail'!$F1108="","",IF('C. Consumer Service Detail'!$F1108="",VLOOKUP('C. Consumer Service Detail'!$F1108,'Table of Current Services'!$B$7:$F$36,'Table of Current Services'!$E$5,FALSE),VLOOKUP('C. Consumer Service Detail'!$F1108,'Table of Current Services'!$B$7:$F$36,'Table of Current Services'!$D$5,FALSE)))</f>
        <v/>
      </c>
      <c r="I1108" s="160"/>
      <c r="J1108" s="146" t="str">
        <f t="shared" si="31"/>
        <v/>
      </c>
      <c r="K1108" s="138" t="str">
        <f>IF('C. Consumer Service Detail'!$F1108="","",IF('C. Consumer Service Detail'!$F1108="",VLOOKUP('C. Consumer Service Detail'!$F1108,'Table of Current Services'!$B$7:$F$36,'Table of Current Services'!$E$5,FALSE),VLOOKUP('C. Consumer Service Detail'!$F1108,'Table of Current Services'!$B$7:$F$36,'Table of Current Services'!$E$5,FALSE)))</f>
        <v/>
      </c>
      <c r="L1108" s="130" t="str">
        <f>IF('C. Consumer Service Detail'!$F1108="","",IF(VLOOKUP('C. Consumer Service Detail'!$F1108,'Table of Current Services'!$B$7:$F$36,'Table of Current Services'!$F$5,)="cost","Yes","No"))</f>
        <v/>
      </c>
      <c r="M1108" s="130" t="str">
        <f>IFERROR(IF('C. Consumer Service Detail'!$K1108="No Match","No",VLOOKUP('C. Consumer Service Detail'!$C1108,'B. Consumer Budget'!$E$11:$F$2010,2,FALSE)),"")</f>
        <v/>
      </c>
      <c r="P1108" s="77"/>
      <c r="Q1108" s="77"/>
    </row>
    <row r="1109" spans="2:17" x14ac:dyDescent="0.25">
      <c r="B1109" s="186">
        <f t="shared" si="32"/>
        <v>1099</v>
      </c>
      <c r="C1109" s="183" t="str">
        <f t="array" ref="C1109">IF(OR('C. Consumer Service Detail'!$D1109="",'C. Consumer Service Detail'!$E1109=""),"",INDEX('B. Consumer Budget'!$E$11:$E$2010,MATCH(1,IF('B. Consumer Budget'!$C$11:$C$2010='C. Consumer Service Detail'!$D1109,IF('B. Consumer Budget'!$D$11:$D$2010='C. Consumer Service Detail'!$E1109,1)),0)))</f>
        <v/>
      </c>
      <c r="D1109" s="170"/>
      <c r="E1109" s="81"/>
      <c r="F1109" s="101"/>
      <c r="G1109" s="199"/>
      <c r="H1109" s="176" t="str">
        <f>IF('C. Consumer Service Detail'!$F1109="","",IF('C. Consumer Service Detail'!$F1109="",VLOOKUP('C. Consumer Service Detail'!$F1109,'Table of Current Services'!$B$7:$F$36,'Table of Current Services'!$E$5,FALSE),VLOOKUP('C. Consumer Service Detail'!$F1109,'Table of Current Services'!$B$7:$F$36,'Table of Current Services'!$D$5,FALSE)))</f>
        <v/>
      </c>
      <c r="I1109" s="159"/>
      <c r="J1109" s="146" t="str">
        <f t="shared" si="31"/>
        <v/>
      </c>
      <c r="K1109" s="138" t="str">
        <f>IF('C. Consumer Service Detail'!$F1109="","",IF('C. Consumer Service Detail'!$F1109="",VLOOKUP('C. Consumer Service Detail'!$F1109,'Table of Current Services'!$B$7:$F$36,'Table of Current Services'!$E$5,FALSE),VLOOKUP('C. Consumer Service Detail'!$F1109,'Table of Current Services'!$B$7:$F$36,'Table of Current Services'!$E$5,FALSE)))</f>
        <v/>
      </c>
      <c r="L1109" s="130" t="str">
        <f>IF('C. Consumer Service Detail'!$F1109="","",IF(VLOOKUP('C. Consumer Service Detail'!$F1109,'Table of Current Services'!$B$7:$F$36,'Table of Current Services'!$F$5,)="cost","Yes","No"))</f>
        <v/>
      </c>
      <c r="M1109" s="130" t="str">
        <f>IFERROR(IF('C. Consumer Service Detail'!$K1109="No Match","No",VLOOKUP('C. Consumer Service Detail'!$C1109,'B. Consumer Budget'!$E$11:$F$2010,2,FALSE)),"")</f>
        <v/>
      </c>
      <c r="P1109" s="77"/>
      <c r="Q1109" s="77"/>
    </row>
    <row r="1110" spans="2:17" x14ac:dyDescent="0.25">
      <c r="B1110" s="186">
        <f t="shared" si="32"/>
        <v>1100</v>
      </c>
      <c r="C1110" s="183" t="str">
        <f t="array" ref="C1110">IF(OR('C. Consumer Service Detail'!$D1110="",'C. Consumer Service Detail'!$E1110=""),"",INDEX('B. Consumer Budget'!$E$11:$E$2010,MATCH(1,IF('B. Consumer Budget'!$C$11:$C$2010='C. Consumer Service Detail'!$D1110,IF('B. Consumer Budget'!$D$11:$D$2010='C. Consumer Service Detail'!$E1110,1)),0)))</f>
        <v/>
      </c>
      <c r="D1110" s="171"/>
      <c r="E1110" s="79"/>
      <c r="F1110" s="100"/>
      <c r="G1110" s="198"/>
      <c r="H1110" s="175" t="str">
        <f>IF('C. Consumer Service Detail'!$F1110="","",IF('C. Consumer Service Detail'!$F1110="",VLOOKUP('C. Consumer Service Detail'!$F1110,'Table of Current Services'!$B$7:$F$36,'Table of Current Services'!$E$5,FALSE),VLOOKUP('C. Consumer Service Detail'!$F1110,'Table of Current Services'!$B$7:$F$36,'Table of Current Services'!$D$5,FALSE)))</f>
        <v/>
      </c>
      <c r="I1110" s="160"/>
      <c r="J1110" s="146" t="str">
        <f t="shared" si="31"/>
        <v/>
      </c>
      <c r="K1110" s="138" t="str">
        <f>IF('C. Consumer Service Detail'!$F1110="","",IF('C. Consumer Service Detail'!$F1110="",VLOOKUP('C. Consumer Service Detail'!$F1110,'Table of Current Services'!$B$7:$F$36,'Table of Current Services'!$E$5,FALSE),VLOOKUP('C. Consumer Service Detail'!$F1110,'Table of Current Services'!$B$7:$F$36,'Table of Current Services'!$E$5,FALSE)))</f>
        <v/>
      </c>
      <c r="L1110" s="130" t="str">
        <f>IF('C. Consumer Service Detail'!$F1110="","",IF(VLOOKUP('C. Consumer Service Detail'!$F1110,'Table of Current Services'!$B$7:$F$36,'Table of Current Services'!$F$5,)="cost","Yes","No"))</f>
        <v/>
      </c>
      <c r="M1110" s="130" t="str">
        <f>IFERROR(IF('C. Consumer Service Detail'!$K1110="No Match","No",VLOOKUP('C. Consumer Service Detail'!$C1110,'B. Consumer Budget'!$E$11:$F$2010,2,FALSE)),"")</f>
        <v/>
      </c>
      <c r="P1110" s="77"/>
      <c r="Q1110" s="77"/>
    </row>
    <row r="1111" spans="2:17" x14ac:dyDescent="0.25">
      <c r="B1111" s="186">
        <f t="shared" si="32"/>
        <v>1101</v>
      </c>
      <c r="C1111" s="183" t="str">
        <f t="array" ref="C1111">IF(OR('C. Consumer Service Detail'!$D1111="",'C. Consumer Service Detail'!$E1111=""),"",INDEX('B. Consumer Budget'!$E$11:$E$2010,MATCH(1,IF('B. Consumer Budget'!$C$11:$C$2010='C. Consumer Service Detail'!$D1111,IF('B. Consumer Budget'!$D$11:$D$2010='C. Consumer Service Detail'!$E1111,1)),0)))</f>
        <v/>
      </c>
      <c r="D1111" s="170"/>
      <c r="E1111" s="81"/>
      <c r="F1111" s="101"/>
      <c r="G1111" s="199"/>
      <c r="H1111" s="176" t="str">
        <f>IF('C. Consumer Service Detail'!$F1111="","",IF('C. Consumer Service Detail'!$F1111="",VLOOKUP('C. Consumer Service Detail'!$F1111,'Table of Current Services'!$B$7:$F$36,'Table of Current Services'!$E$5,FALSE),VLOOKUP('C. Consumer Service Detail'!$F1111,'Table of Current Services'!$B$7:$F$36,'Table of Current Services'!$D$5,FALSE)))</f>
        <v/>
      </c>
      <c r="I1111" s="159"/>
      <c r="J1111" s="146" t="str">
        <f t="shared" si="31"/>
        <v/>
      </c>
      <c r="K1111" s="138" t="str">
        <f>IF('C. Consumer Service Detail'!$F1111="","",IF('C. Consumer Service Detail'!$F1111="",VLOOKUP('C. Consumer Service Detail'!$F1111,'Table of Current Services'!$B$7:$F$36,'Table of Current Services'!$E$5,FALSE),VLOOKUP('C. Consumer Service Detail'!$F1111,'Table of Current Services'!$B$7:$F$36,'Table of Current Services'!$E$5,FALSE)))</f>
        <v/>
      </c>
      <c r="L1111" s="130" t="str">
        <f>IF('C. Consumer Service Detail'!$F1111="","",IF(VLOOKUP('C. Consumer Service Detail'!$F1111,'Table of Current Services'!$B$7:$F$36,'Table of Current Services'!$F$5,)="cost","Yes","No"))</f>
        <v/>
      </c>
      <c r="M1111" s="130" t="str">
        <f>IFERROR(IF('C. Consumer Service Detail'!$K1111="No Match","No",VLOOKUP('C. Consumer Service Detail'!$C1111,'B. Consumer Budget'!$E$11:$F$2010,2,FALSE)),"")</f>
        <v/>
      </c>
      <c r="P1111" s="77"/>
      <c r="Q1111" s="77"/>
    </row>
    <row r="1112" spans="2:17" x14ac:dyDescent="0.25">
      <c r="B1112" s="186">
        <f t="shared" si="32"/>
        <v>1102</v>
      </c>
      <c r="C1112" s="183" t="str">
        <f t="array" ref="C1112">IF(OR('C. Consumer Service Detail'!$D1112="",'C. Consumer Service Detail'!$E1112=""),"",INDEX('B. Consumer Budget'!$E$11:$E$2010,MATCH(1,IF('B. Consumer Budget'!$C$11:$C$2010='C. Consumer Service Detail'!$D1112,IF('B. Consumer Budget'!$D$11:$D$2010='C. Consumer Service Detail'!$E1112,1)),0)))</f>
        <v/>
      </c>
      <c r="D1112" s="171"/>
      <c r="E1112" s="79"/>
      <c r="F1112" s="100"/>
      <c r="G1112" s="198"/>
      <c r="H1112" s="175" t="str">
        <f>IF('C. Consumer Service Detail'!$F1112="","",IF('C. Consumer Service Detail'!$F1112="",VLOOKUP('C. Consumer Service Detail'!$F1112,'Table of Current Services'!$B$7:$F$36,'Table of Current Services'!$E$5,FALSE),VLOOKUP('C. Consumer Service Detail'!$F1112,'Table of Current Services'!$B$7:$F$36,'Table of Current Services'!$D$5,FALSE)))</f>
        <v/>
      </c>
      <c r="I1112" s="160"/>
      <c r="J1112" s="146" t="str">
        <f t="shared" si="31"/>
        <v/>
      </c>
      <c r="K1112" s="138" t="str">
        <f>IF('C. Consumer Service Detail'!$F1112="","",IF('C. Consumer Service Detail'!$F1112="",VLOOKUP('C. Consumer Service Detail'!$F1112,'Table of Current Services'!$B$7:$F$36,'Table of Current Services'!$E$5,FALSE),VLOOKUP('C. Consumer Service Detail'!$F1112,'Table of Current Services'!$B$7:$F$36,'Table of Current Services'!$E$5,FALSE)))</f>
        <v/>
      </c>
      <c r="L1112" s="130" t="str">
        <f>IF('C. Consumer Service Detail'!$F1112="","",IF(VLOOKUP('C. Consumer Service Detail'!$F1112,'Table of Current Services'!$B$7:$F$36,'Table of Current Services'!$F$5,)="cost","Yes","No"))</f>
        <v/>
      </c>
      <c r="M1112" s="130" t="str">
        <f>IFERROR(IF('C. Consumer Service Detail'!$K1112="No Match","No",VLOOKUP('C. Consumer Service Detail'!$C1112,'B. Consumer Budget'!$E$11:$F$2010,2,FALSE)),"")</f>
        <v/>
      </c>
      <c r="P1112" s="77"/>
      <c r="Q1112" s="77"/>
    </row>
    <row r="1113" spans="2:17" x14ac:dyDescent="0.25">
      <c r="B1113" s="186">
        <f t="shared" si="32"/>
        <v>1103</v>
      </c>
      <c r="C1113" s="183" t="str">
        <f t="array" ref="C1113">IF(OR('C. Consumer Service Detail'!$D1113="",'C. Consumer Service Detail'!$E1113=""),"",INDEX('B. Consumer Budget'!$E$11:$E$2010,MATCH(1,IF('B. Consumer Budget'!$C$11:$C$2010='C. Consumer Service Detail'!$D1113,IF('B. Consumer Budget'!$D$11:$D$2010='C. Consumer Service Detail'!$E1113,1)),0)))</f>
        <v/>
      </c>
      <c r="D1113" s="170"/>
      <c r="E1113" s="81"/>
      <c r="F1113" s="101"/>
      <c r="G1113" s="199"/>
      <c r="H1113" s="176" t="str">
        <f>IF('C. Consumer Service Detail'!$F1113="","",IF('C. Consumer Service Detail'!$F1113="",VLOOKUP('C. Consumer Service Detail'!$F1113,'Table of Current Services'!$B$7:$F$36,'Table of Current Services'!$E$5,FALSE),VLOOKUP('C. Consumer Service Detail'!$F1113,'Table of Current Services'!$B$7:$F$36,'Table of Current Services'!$D$5,FALSE)))</f>
        <v/>
      </c>
      <c r="I1113" s="159"/>
      <c r="J1113" s="146" t="str">
        <f t="shared" si="31"/>
        <v/>
      </c>
      <c r="K1113" s="138" t="str">
        <f>IF('C. Consumer Service Detail'!$F1113="","",IF('C. Consumer Service Detail'!$F1113="",VLOOKUP('C. Consumer Service Detail'!$F1113,'Table of Current Services'!$B$7:$F$36,'Table of Current Services'!$E$5,FALSE),VLOOKUP('C. Consumer Service Detail'!$F1113,'Table of Current Services'!$B$7:$F$36,'Table of Current Services'!$E$5,FALSE)))</f>
        <v/>
      </c>
      <c r="L1113" s="130" t="str">
        <f>IF('C. Consumer Service Detail'!$F1113="","",IF(VLOOKUP('C. Consumer Service Detail'!$F1113,'Table of Current Services'!$B$7:$F$36,'Table of Current Services'!$F$5,)="cost","Yes","No"))</f>
        <v/>
      </c>
      <c r="M1113" s="130" t="str">
        <f>IFERROR(IF('C. Consumer Service Detail'!$K1113="No Match","No",VLOOKUP('C. Consumer Service Detail'!$C1113,'B. Consumer Budget'!$E$11:$F$2010,2,FALSE)),"")</f>
        <v/>
      </c>
      <c r="P1113" s="77"/>
      <c r="Q1113" s="77"/>
    </row>
    <row r="1114" spans="2:17" x14ac:dyDescent="0.25">
      <c r="B1114" s="186">
        <f t="shared" si="32"/>
        <v>1104</v>
      </c>
      <c r="C1114" s="183" t="str">
        <f t="array" ref="C1114">IF(OR('C. Consumer Service Detail'!$D1114="",'C. Consumer Service Detail'!$E1114=""),"",INDEX('B. Consumer Budget'!$E$11:$E$2010,MATCH(1,IF('B. Consumer Budget'!$C$11:$C$2010='C. Consumer Service Detail'!$D1114,IF('B. Consumer Budget'!$D$11:$D$2010='C. Consumer Service Detail'!$E1114,1)),0)))</f>
        <v/>
      </c>
      <c r="D1114" s="171"/>
      <c r="E1114" s="79"/>
      <c r="F1114" s="100"/>
      <c r="G1114" s="198"/>
      <c r="H1114" s="175" t="str">
        <f>IF('C. Consumer Service Detail'!$F1114="","",IF('C. Consumer Service Detail'!$F1114="",VLOOKUP('C. Consumer Service Detail'!$F1114,'Table of Current Services'!$B$7:$F$36,'Table of Current Services'!$E$5,FALSE),VLOOKUP('C. Consumer Service Detail'!$F1114,'Table of Current Services'!$B$7:$F$36,'Table of Current Services'!$D$5,FALSE)))</f>
        <v/>
      </c>
      <c r="I1114" s="160"/>
      <c r="J1114" s="146" t="str">
        <f t="shared" si="31"/>
        <v/>
      </c>
      <c r="K1114" s="138" t="str">
        <f>IF('C. Consumer Service Detail'!$F1114="","",IF('C. Consumer Service Detail'!$F1114="",VLOOKUP('C. Consumer Service Detail'!$F1114,'Table of Current Services'!$B$7:$F$36,'Table of Current Services'!$E$5,FALSE),VLOOKUP('C. Consumer Service Detail'!$F1114,'Table of Current Services'!$B$7:$F$36,'Table of Current Services'!$E$5,FALSE)))</f>
        <v/>
      </c>
      <c r="L1114" s="130" t="str">
        <f>IF('C. Consumer Service Detail'!$F1114="","",IF(VLOOKUP('C. Consumer Service Detail'!$F1114,'Table of Current Services'!$B$7:$F$36,'Table of Current Services'!$F$5,)="cost","Yes","No"))</f>
        <v/>
      </c>
      <c r="M1114" s="130" t="str">
        <f>IFERROR(IF('C. Consumer Service Detail'!$K1114="No Match","No",VLOOKUP('C. Consumer Service Detail'!$C1114,'B. Consumer Budget'!$E$11:$F$2010,2,FALSE)),"")</f>
        <v/>
      </c>
      <c r="P1114" s="77"/>
      <c r="Q1114" s="77"/>
    </row>
    <row r="1115" spans="2:17" x14ac:dyDescent="0.25">
      <c r="B1115" s="186">
        <f t="shared" si="32"/>
        <v>1105</v>
      </c>
      <c r="C1115" s="183" t="str">
        <f t="array" ref="C1115">IF(OR('C. Consumer Service Detail'!$D1115="",'C. Consumer Service Detail'!$E1115=""),"",INDEX('B. Consumer Budget'!$E$11:$E$2010,MATCH(1,IF('B. Consumer Budget'!$C$11:$C$2010='C. Consumer Service Detail'!$D1115,IF('B. Consumer Budget'!$D$11:$D$2010='C. Consumer Service Detail'!$E1115,1)),0)))</f>
        <v/>
      </c>
      <c r="D1115" s="170"/>
      <c r="E1115" s="81"/>
      <c r="F1115" s="101"/>
      <c r="G1115" s="199"/>
      <c r="H1115" s="176" t="str">
        <f>IF('C. Consumer Service Detail'!$F1115="","",IF('C. Consumer Service Detail'!$F1115="",VLOOKUP('C. Consumer Service Detail'!$F1115,'Table of Current Services'!$B$7:$F$36,'Table of Current Services'!$E$5,FALSE),VLOOKUP('C. Consumer Service Detail'!$F1115,'Table of Current Services'!$B$7:$F$36,'Table of Current Services'!$D$5,FALSE)))</f>
        <v/>
      </c>
      <c r="I1115" s="159"/>
      <c r="J1115" s="146" t="str">
        <f t="shared" si="31"/>
        <v/>
      </c>
      <c r="K1115" s="138" t="str">
        <f>IF('C. Consumer Service Detail'!$F1115="","",IF('C. Consumer Service Detail'!$F1115="",VLOOKUP('C. Consumer Service Detail'!$F1115,'Table of Current Services'!$B$7:$F$36,'Table of Current Services'!$E$5,FALSE),VLOOKUP('C. Consumer Service Detail'!$F1115,'Table of Current Services'!$B$7:$F$36,'Table of Current Services'!$E$5,FALSE)))</f>
        <v/>
      </c>
      <c r="L1115" s="130" t="str">
        <f>IF('C. Consumer Service Detail'!$F1115="","",IF(VLOOKUP('C. Consumer Service Detail'!$F1115,'Table of Current Services'!$B$7:$F$36,'Table of Current Services'!$F$5,)="cost","Yes","No"))</f>
        <v/>
      </c>
      <c r="M1115" s="130" t="str">
        <f>IFERROR(IF('C. Consumer Service Detail'!$K1115="No Match","No",VLOOKUP('C. Consumer Service Detail'!$C1115,'B. Consumer Budget'!$E$11:$F$2010,2,FALSE)),"")</f>
        <v/>
      </c>
      <c r="P1115" s="77"/>
      <c r="Q1115" s="77"/>
    </row>
    <row r="1116" spans="2:17" x14ac:dyDescent="0.25">
      <c r="B1116" s="186">
        <f t="shared" si="32"/>
        <v>1106</v>
      </c>
      <c r="C1116" s="183" t="str">
        <f t="array" ref="C1116">IF(OR('C. Consumer Service Detail'!$D1116="",'C. Consumer Service Detail'!$E1116=""),"",INDEX('B. Consumer Budget'!$E$11:$E$2010,MATCH(1,IF('B. Consumer Budget'!$C$11:$C$2010='C. Consumer Service Detail'!$D1116,IF('B. Consumer Budget'!$D$11:$D$2010='C. Consumer Service Detail'!$E1116,1)),0)))</f>
        <v/>
      </c>
      <c r="D1116" s="171"/>
      <c r="E1116" s="79"/>
      <c r="F1116" s="100"/>
      <c r="G1116" s="198"/>
      <c r="H1116" s="175" t="str">
        <f>IF('C. Consumer Service Detail'!$F1116="","",IF('C. Consumer Service Detail'!$F1116="",VLOOKUP('C. Consumer Service Detail'!$F1116,'Table of Current Services'!$B$7:$F$36,'Table of Current Services'!$E$5,FALSE),VLOOKUP('C. Consumer Service Detail'!$F1116,'Table of Current Services'!$B$7:$F$36,'Table of Current Services'!$D$5,FALSE)))</f>
        <v/>
      </c>
      <c r="I1116" s="160"/>
      <c r="J1116" s="146" t="str">
        <f t="shared" si="31"/>
        <v/>
      </c>
      <c r="K1116" s="138" t="str">
        <f>IF('C. Consumer Service Detail'!$F1116="","",IF('C. Consumer Service Detail'!$F1116="",VLOOKUP('C. Consumer Service Detail'!$F1116,'Table of Current Services'!$B$7:$F$36,'Table of Current Services'!$E$5,FALSE),VLOOKUP('C. Consumer Service Detail'!$F1116,'Table of Current Services'!$B$7:$F$36,'Table of Current Services'!$E$5,FALSE)))</f>
        <v/>
      </c>
      <c r="L1116" s="130" t="str">
        <f>IF('C. Consumer Service Detail'!$F1116="","",IF(VLOOKUP('C. Consumer Service Detail'!$F1116,'Table of Current Services'!$B$7:$F$36,'Table of Current Services'!$F$5,)="cost","Yes","No"))</f>
        <v/>
      </c>
      <c r="M1116" s="130" t="str">
        <f>IFERROR(IF('C. Consumer Service Detail'!$K1116="No Match","No",VLOOKUP('C. Consumer Service Detail'!$C1116,'B. Consumer Budget'!$E$11:$F$2010,2,FALSE)),"")</f>
        <v/>
      </c>
      <c r="P1116" s="77"/>
      <c r="Q1116" s="77"/>
    </row>
    <row r="1117" spans="2:17" x14ac:dyDescent="0.25">
      <c r="B1117" s="186">
        <f t="shared" si="32"/>
        <v>1107</v>
      </c>
      <c r="C1117" s="183" t="str">
        <f t="array" ref="C1117">IF(OR('C. Consumer Service Detail'!$D1117="",'C. Consumer Service Detail'!$E1117=""),"",INDEX('B. Consumer Budget'!$E$11:$E$2010,MATCH(1,IF('B. Consumer Budget'!$C$11:$C$2010='C. Consumer Service Detail'!$D1117,IF('B. Consumer Budget'!$D$11:$D$2010='C. Consumer Service Detail'!$E1117,1)),0)))</f>
        <v/>
      </c>
      <c r="D1117" s="170"/>
      <c r="E1117" s="81"/>
      <c r="F1117" s="101"/>
      <c r="G1117" s="199"/>
      <c r="H1117" s="176" t="str">
        <f>IF('C. Consumer Service Detail'!$F1117="","",IF('C. Consumer Service Detail'!$F1117="",VLOOKUP('C. Consumer Service Detail'!$F1117,'Table of Current Services'!$B$7:$F$36,'Table of Current Services'!$E$5,FALSE),VLOOKUP('C. Consumer Service Detail'!$F1117,'Table of Current Services'!$B$7:$F$36,'Table of Current Services'!$D$5,FALSE)))</f>
        <v/>
      </c>
      <c r="I1117" s="159"/>
      <c r="J1117" s="146" t="str">
        <f t="shared" si="31"/>
        <v/>
      </c>
      <c r="K1117" s="138" t="str">
        <f>IF('C. Consumer Service Detail'!$F1117="","",IF('C. Consumer Service Detail'!$F1117="",VLOOKUP('C. Consumer Service Detail'!$F1117,'Table of Current Services'!$B$7:$F$36,'Table of Current Services'!$E$5,FALSE),VLOOKUP('C. Consumer Service Detail'!$F1117,'Table of Current Services'!$B$7:$F$36,'Table of Current Services'!$E$5,FALSE)))</f>
        <v/>
      </c>
      <c r="L1117" s="130" t="str">
        <f>IF('C. Consumer Service Detail'!$F1117="","",IF(VLOOKUP('C. Consumer Service Detail'!$F1117,'Table of Current Services'!$B$7:$F$36,'Table of Current Services'!$F$5,)="cost","Yes","No"))</f>
        <v/>
      </c>
      <c r="M1117" s="130" t="str">
        <f>IFERROR(IF('C. Consumer Service Detail'!$K1117="No Match","No",VLOOKUP('C. Consumer Service Detail'!$C1117,'B. Consumer Budget'!$E$11:$F$2010,2,FALSE)),"")</f>
        <v/>
      </c>
      <c r="P1117" s="77"/>
      <c r="Q1117" s="77"/>
    </row>
    <row r="1118" spans="2:17" x14ac:dyDescent="0.25">
      <c r="B1118" s="186">
        <f t="shared" si="32"/>
        <v>1108</v>
      </c>
      <c r="C1118" s="183" t="str">
        <f t="array" ref="C1118">IF(OR('C. Consumer Service Detail'!$D1118="",'C. Consumer Service Detail'!$E1118=""),"",INDEX('B. Consumer Budget'!$E$11:$E$2010,MATCH(1,IF('B. Consumer Budget'!$C$11:$C$2010='C. Consumer Service Detail'!$D1118,IF('B. Consumer Budget'!$D$11:$D$2010='C. Consumer Service Detail'!$E1118,1)),0)))</f>
        <v/>
      </c>
      <c r="D1118" s="171"/>
      <c r="E1118" s="79"/>
      <c r="F1118" s="100"/>
      <c r="G1118" s="198"/>
      <c r="H1118" s="175" t="str">
        <f>IF('C. Consumer Service Detail'!$F1118="","",IF('C. Consumer Service Detail'!$F1118="",VLOOKUP('C. Consumer Service Detail'!$F1118,'Table of Current Services'!$B$7:$F$36,'Table of Current Services'!$E$5,FALSE),VLOOKUP('C. Consumer Service Detail'!$F1118,'Table of Current Services'!$B$7:$F$36,'Table of Current Services'!$D$5,FALSE)))</f>
        <v/>
      </c>
      <c r="I1118" s="160"/>
      <c r="J1118" s="146" t="str">
        <f t="shared" si="31"/>
        <v/>
      </c>
      <c r="K1118" s="138" t="str">
        <f>IF('C. Consumer Service Detail'!$F1118="","",IF('C. Consumer Service Detail'!$F1118="",VLOOKUP('C. Consumer Service Detail'!$F1118,'Table of Current Services'!$B$7:$F$36,'Table of Current Services'!$E$5,FALSE),VLOOKUP('C. Consumer Service Detail'!$F1118,'Table of Current Services'!$B$7:$F$36,'Table of Current Services'!$E$5,FALSE)))</f>
        <v/>
      </c>
      <c r="L1118" s="130" t="str">
        <f>IF('C. Consumer Service Detail'!$F1118="","",IF(VLOOKUP('C. Consumer Service Detail'!$F1118,'Table of Current Services'!$B$7:$F$36,'Table of Current Services'!$F$5,)="cost","Yes","No"))</f>
        <v/>
      </c>
      <c r="M1118" s="130" t="str">
        <f>IFERROR(IF('C. Consumer Service Detail'!$K1118="No Match","No",VLOOKUP('C. Consumer Service Detail'!$C1118,'B. Consumer Budget'!$E$11:$F$2010,2,FALSE)),"")</f>
        <v/>
      </c>
      <c r="P1118" s="77"/>
      <c r="Q1118" s="77"/>
    </row>
    <row r="1119" spans="2:17" x14ac:dyDescent="0.25">
      <c r="B1119" s="186">
        <f t="shared" si="32"/>
        <v>1109</v>
      </c>
      <c r="C1119" s="183" t="str">
        <f t="array" ref="C1119">IF(OR('C. Consumer Service Detail'!$D1119="",'C. Consumer Service Detail'!$E1119=""),"",INDEX('B. Consumer Budget'!$E$11:$E$2010,MATCH(1,IF('B. Consumer Budget'!$C$11:$C$2010='C. Consumer Service Detail'!$D1119,IF('B. Consumer Budget'!$D$11:$D$2010='C. Consumer Service Detail'!$E1119,1)),0)))</f>
        <v/>
      </c>
      <c r="D1119" s="170"/>
      <c r="E1119" s="81"/>
      <c r="F1119" s="101"/>
      <c r="G1119" s="199"/>
      <c r="H1119" s="176" t="str">
        <f>IF('C. Consumer Service Detail'!$F1119="","",IF('C. Consumer Service Detail'!$F1119="",VLOOKUP('C. Consumer Service Detail'!$F1119,'Table of Current Services'!$B$7:$F$36,'Table of Current Services'!$E$5,FALSE),VLOOKUP('C. Consumer Service Detail'!$F1119,'Table of Current Services'!$B$7:$F$36,'Table of Current Services'!$D$5,FALSE)))</f>
        <v/>
      </c>
      <c r="I1119" s="159"/>
      <c r="J1119" s="146" t="str">
        <f t="shared" si="31"/>
        <v/>
      </c>
      <c r="K1119" s="138" t="str">
        <f>IF('C. Consumer Service Detail'!$F1119="","",IF('C. Consumer Service Detail'!$F1119="",VLOOKUP('C. Consumer Service Detail'!$F1119,'Table of Current Services'!$B$7:$F$36,'Table of Current Services'!$E$5,FALSE),VLOOKUP('C. Consumer Service Detail'!$F1119,'Table of Current Services'!$B$7:$F$36,'Table of Current Services'!$E$5,FALSE)))</f>
        <v/>
      </c>
      <c r="L1119" s="130" t="str">
        <f>IF('C. Consumer Service Detail'!$F1119="","",IF(VLOOKUP('C. Consumer Service Detail'!$F1119,'Table of Current Services'!$B$7:$F$36,'Table of Current Services'!$F$5,)="cost","Yes","No"))</f>
        <v/>
      </c>
      <c r="M1119" s="130" t="str">
        <f>IFERROR(IF('C. Consumer Service Detail'!$K1119="No Match","No",VLOOKUP('C. Consumer Service Detail'!$C1119,'B. Consumer Budget'!$E$11:$F$2010,2,FALSE)),"")</f>
        <v/>
      </c>
      <c r="P1119" s="77"/>
      <c r="Q1119" s="77"/>
    </row>
    <row r="1120" spans="2:17" x14ac:dyDescent="0.25">
      <c r="B1120" s="186">
        <f t="shared" si="32"/>
        <v>1110</v>
      </c>
      <c r="C1120" s="183" t="str">
        <f t="array" ref="C1120">IF(OR('C. Consumer Service Detail'!$D1120="",'C. Consumer Service Detail'!$E1120=""),"",INDEX('B. Consumer Budget'!$E$11:$E$2010,MATCH(1,IF('B. Consumer Budget'!$C$11:$C$2010='C. Consumer Service Detail'!$D1120,IF('B. Consumer Budget'!$D$11:$D$2010='C. Consumer Service Detail'!$E1120,1)),0)))</f>
        <v/>
      </c>
      <c r="D1120" s="171"/>
      <c r="E1120" s="79"/>
      <c r="F1120" s="100"/>
      <c r="G1120" s="198"/>
      <c r="H1120" s="175" t="str">
        <f>IF('C. Consumer Service Detail'!$F1120="","",IF('C. Consumer Service Detail'!$F1120="",VLOOKUP('C. Consumer Service Detail'!$F1120,'Table of Current Services'!$B$7:$F$36,'Table of Current Services'!$E$5,FALSE),VLOOKUP('C. Consumer Service Detail'!$F1120,'Table of Current Services'!$B$7:$F$36,'Table of Current Services'!$D$5,FALSE)))</f>
        <v/>
      </c>
      <c r="I1120" s="160"/>
      <c r="J1120" s="146" t="str">
        <f t="shared" si="31"/>
        <v/>
      </c>
      <c r="K1120" s="138" t="str">
        <f>IF('C. Consumer Service Detail'!$F1120="","",IF('C. Consumer Service Detail'!$F1120="",VLOOKUP('C. Consumer Service Detail'!$F1120,'Table of Current Services'!$B$7:$F$36,'Table of Current Services'!$E$5,FALSE),VLOOKUP('C. Consumer Service Detail'!$F1120,'Table of Current Services'!$B$7:$F$36,'Table of Current Services'!$E$5,FALSE)))</f>
        <v/>
      </c>
      <c r="L1120" s="130" t="str">
        <f>IF('C. Consumer Service Detail'!$F1120="","",IF(VLOOKUP('C. Consumer Service Detail'!$F1120,'Table of Current Services'!$B$7:$F$36,'Table of Current Services'!$F$5,)="cost","Yes","No"))</f>
        <v/>
      </c>
      <c r="M1120" s="130" t="str">
        <f>IFERROR(IF('C. Consumer Service Detail'!$K1120="No Match","No",VLOOKUP('C. Consumer Service Detail'!$C1120,'B. Consumer Budget'!$E$11:$F$2010,2,FALSE)),"")</f>
        <v/>
      </c>
      <c r="P1120" s="77"/>
      <c r="Q1120" s="77"/>
    </row>
    <row r="1121" spans="2:17" x14ac:dyDescent="0.25">
      <c r="B1121" s="186">
        <f t="shared" si="32"/>
        <v>1111</v>
      </c>
      <c r="C1121" s="183" t="str">
        <f t="array" ref="C1121">IF(OR('C. Consumer Service Detail'!$D1121="",'C. Consumer Service Detail'!$E1121=""),"",INDEX('B. Consumer Budget'!$E$11:$E$2010,MATCH(1,IF('B. Consumer Budget'!$C$11:$C$2010='C. Consumer Service Detail'!$D1121,IF('B. Consumer Budget'!$D$11:$D$2010='C. Consumer Service Detail'!$E1121,1)),0)))</f>
        <v/>
      </c>
      <c r="D1121" s="170"/>
      <c r="E1121" s="81"/>
      <c r="F1121" s="101"/>
      <c r="G1121" s="199"/>
      <c r="H1121" s="176" t="str">
        <f>IF('C. Consumer Service Detail'!$F1121="","",IF('C. Consumer Service Detail'!$F1121="",VLOOKUP('C. Consumer Service Detail'!$F1121,'Table of Current Services'!$B$7:$F$36,'Table of Current Services'!$E$5,FALSE),VLOOKUP('C. Consumer Service Detail'!$F1121,'Table of Current Services'!$B$7:$F$36,'Table of Current Services'!$D$5,FALSE)))</f>
        <v/>
      </c>
      <c r="I1121" s="159"/>
      <c r="J1121" s="146" t="str">
        <f t="shared" si="31"/>
        <v/>
      </c>
      <c r="K1121" s="138" t="str">
        <f>IF('C. Consumer Service Detail'!$F1121="","",IF('C. Consumer Service Detail'!$F1121="",VLOOKUP('C. Consumer Service Detail'!$F1121,'Table of Current Services'!$B$7:$F$36,'Table of Current Services'!$E$5,FALSE),VLOOKUP('C. Consumer Service Detail'!$F1121,'Table of Current Services'!$B$7:$F$36,'Table of Current Services'!$E$5,FALSE)))</f>
        <v/>
      </c>
      <c r="L1121" s="130" t="str">
        <f>IF('C. Consumer Service Detail'!$F1121="","",IF(VLOOKUP('C. Consumer Service Detail'!$F1121,'Table of Current Services'!$B$7:$F$36,'Table of Current Services'!$F$5,)="cost","Yes","No"))</f>
        <v/>
      </c>
      <c r="M1121" s="130" t="str">
        <f>IFERROR(IF('C. Consumer Service Detail'!$K1121="No Match","No",VLOOKUP('C. Consumer Service Detail'!$C1121,'B. Consumer Budget'!$E$11:$F$2010,2,FALSE)),"")</f>
        <v/>
      </c>
      <c r="P1121" s="77"/>
      <c r="Q1121" s="77"/>
    </row>
    <row r="1122" spans="2:17" x14ac:dyDescent="0.25">
      <c r="B1122" s="186">
        <f t="shared" si="32"/>
        <v>1112</v>
      </c>
      <c r="C1122" s="183" t="str">
        <f t="array" ref="C1122">IF(OR('C. Consumer Service Detail'!$D1122="",'C. Consumer Service Detail'!$E1122=""),"",INDEX('B. Consumer Budget'!$E$11:$E$2010,MATCH(1,IF('B. Consumer Budget'!$C$11:$C$2010='C. Consumer Service Detail'!$D1122,IF('B. Consumer Budget'!$D$11:$D$2010='C. Consumer Service Detail'!$E1122,1)),0)))</f>
        <v/>
      </c>
      <c r="D1122" s="171"/>
      <c r="E1122" s="79"/>
      <c r="F1122" s="100"/>
      <c r="G1122" s="198"/>
      <c r="H1122" s="175" t="str">
        <f>IF('C. Consumer Service Detail'!$F1122="","",IF('C. Consumer Service Detail'!$F1122="",VLOOKUP('C. Consumer Service Detail'!$F1122,'Table of Current Services'!$B$7:$F$36,'Table of Current Services'!$E$5,FALSE),VLOOKUP('C. Consumer Service Detail'!$F1122,'Table of Current Services'!$B$7:$F$36,'Table of Current Services'!$D$5,FALSE)))</f>
        <v/>
      </c>
      <c r="I1122" s="160"/>
      <c r="J1122" s="146" t="str">
        <f t="shared" si="31"/>
        <v/>
      </c>
      <c r="K1122" s="138" t="str">
        <f>IF('C. Consumer Service Detail'!$F1122="","",IF('C. Consumer Service Detail'!$F1122="",VLOOKUP('C. Consumer Service Detail'!$F1122,'Table of Current Services'!$B$7:$F$36,'Table of Current Services'!$E$5,FALSE),VLOOKUP('C. Consumer Service Detail'!$F1122,'Table of Current Services'!$B$7:$F$36,'Table of Current Services'!$E$5,FALSE)))</f>
        <v/>
      </c>
      <c r="L1122" s="130" t="str">
        <f>IF('C. Consumer Service Detail'!$F1122="","",IF(VLOOKUP('C. Consumer Service Detail'!$F1122,'Table of Current Services'!$B$7:$F$36,'Table of Current Services'!$F$5,)="cost","Yes","No"))</f>
        <v/>
      </c>
      <c r="M1122" s="130" t="str">
        <f>IFERROR(IF('C. Consumer Service Detail'!$K1122="No Match","No",VLOOKUP('C. Consumer Service Detail'!$C1122,'B. Consumer Budget'!$E$11:$F$2010,2,FALSE)),"")</f>
        <v/>
      </c>
      <c r="P1122" s="77"/>
      <c r="Q1122" s="77"/>
    </row>
    <row r="1123" spans="2:17" x14ac:dyDescent="0.25">
      <c r="B1123" s="186">
        <f t="shared" si="32"/>
        <v>1113</v>
      </c>
      <c r="C1123" s="183" t="str">
        <f t="array" ref="C1123">IF(OR('C. Consumer Service Detail'!$D1123="",'C. Consumer Service Detail'!$E1123=""),"",INDEX('B. Consumer Budget'!$E$11:$E$2010,MATCH(1,IF('B. Consumer Budget'!$C$11:$C$2010='C. Consumer Service Detail'!$D1123,IF('B. Consumer Budget'!$D$11:$D$2010='C. Consumer Service Detail'!$E1123,1)),0)))</f>
        <v/>
      </c>
      <c r="D1123" s="170"/>
      <c r="E1123" s="81"/>
      <c r="F1123" s="101"/>
      <c r="G1123" s="199"/>
      <c r="H1123" s="176" t="str">
        <f>IF('C. Consumer Service Detail'!$F1123="","",IF('C. Consumer Service Detail'!$F1123="",VLOOKUP('C. Consumer Service Detail'!$F1123,'Table of Current Services'!$B$7:$F$36,'Table of Current Services'!$E$5,FALSE),VLOOKUP('C. Consumer Service Detail'!$F1123,'Table of Current Services'!$B$7:$F$36,'Table of Current Services'!$D$5,FALSE)))</f>
        <v/>
      </c>
      <c r="I1123" s="159"/>
      <c r="J1123" s="146" t="str">
        <f t="shared" si="31"/>
        <v/>
      </c>
      <c r="K1123" s="138" t="str">
        <f>IF('C. Consumer Service Detail'!$F1123="","",IF('C. Consumer Service Detail'!$F1123="",VLOOKUP('C. Consumer Service Detail'!$F1123,'Table of Current Services'!$B$7:$F$36,'Table of Current Services'!$E$5,FALSE),VLOOKUP('C. Consumer Service Detail'!$F1123,'Table of Current Services'!$B$7:$F$36,'Table of Current Services'!$E$5,FALSE)))</f>
        <v/>
      </c>
      <c r="L1123" s="130" t="str">
        <f>IF('C. Consumer Service Detail'!$F1123="","",IF(VLOOKUP('C. Consumer Service Detail'!$F1123,'Table of Current Services'!$B$7:$F$36,'Table of Current Services'!$F$5,)="cost","Yes","No"))</f>
        <v/>
      </c>
      <c r="M1123" s="130" t="str">
        <f>IFERROR(IF('C. Consumer Service Detail'!$K1123="No Match","No",VLOOKUP('C. Consumer Service Detail'!$C1123,'B. Consumer Budget'!$E$11:$F$2010,2,FALSE)),"")</f>
        <v/>
      </c>
      <c r="P1123" s="77"/>
      <c r="Q1123" s="77"/>
    </row>
    <row r="1124" spans="2:17" x14ac:dyDescent="0.25">
      <c r="B1124" s="186">
        <f t="shared" si="32"/>
        <v>1114</v>
      </c>
      <c r="C1124" s="183" t="str">
        <f t="array" ref="C1124">IF(OR('C. Consumer Service Detail'!$D1124="",'C. Consumer Service Detail'!$E1124=""),"",INDEX('B. Consumer Budget'!$E$11:$E$2010,MATCH(1,IF('B. Consumer Budget'!$C$11:$C$2010='C. Consumer Service Detail'!$D1124,IF('B. Consumer Budget'!$D$11:$D$2010='C. Consumer Service Detail'!$E1124,1)),0)))</f>
        <v/>
      </c>
      <c r="D1124" s="171"/>
      <c r="E1124" s="79"/>
      <c r="F1124" s="100"/>
      <c r="G1124" s="198"/>
      <c r="H1124" s="175" t="str">
        <f>IF('C. Consumer Service Detail'!$F1124="","",IF('C. Consumer Service Detail'!$F1124="",VLOOKUP('C. Consumer Service Detail'!$F1124,'Table of Current Services'!$B$7:$F$36,'Table of Current Services'!$E$5,FALSE),VLOOKUP('C. Consumer Service Detail'!$F1124,'Table of Current Services'!$B$7:$F$36,'Table of Current Services'!$D$5,FALSE)))</f>
        <v/>
      </c>
      <c r="I1124" s="160"/>
      <c r="J1124" s="146" t="str">
        <f t="shared" si="31"/>
        <v/>
      </c>
      <c r="K1124" s="138" t="str">
        <f>IF('C. Consumer Service Detail'!$F1124="","",IF('C. Consumer Service Detail'!$F1124="",VLOOKUP('C. Consumer Service Detail'!$F1124,'Table of Current Services'!$B$7:$F$36,'Table of Current Services'!$E$5,FALSE),VLOOKUP('C. Consumer Service Detail'!$F1124,'Table of Current Services'!$B$7:$F$36,'Table of Current Services'!$E$5,FALSE)))</f>
        <v/>
      </c>
      <c r="L1124" s="130" t="str">
        <f>IF('C. Consumer Service Detail'!$F1124="","",IF(VLOOKUP('C. Consumer Service Detail'!$F1124,'Table of Current Services'!$B$7:$F$36,'Table of Current Services'!$F$5,)="cost","Yes","No"))</f>
        <v/>
      </c>
      <c r="M1124" s="130" t="str">
        <f>IFERROR(IF('C. Consumer Service Detail'!$K1124="No Match","No",VLOOKUP('C. Consumer Service Detail'!$C1124,'B. Consumer Budget'!$E$11:$F$2010,2,FALSE)),"")</f>
        <v/>
      </c>
      <c r="P1124" s="77"/>
      <c r="Q1124" s="77"/>
    </row>
    <row r="1125" spans="2:17" x14ac:dyDescent="0.25">
      <c r="B1125" s="186">
        <f t="shared" si="32"/>
        <v>1115</v>
      </c>
      <c r="C1125" s="183" t="str">
        <f t="array" ref="C1125">IF(OR('C. Consumer Service Detail'!$D1125="",'C. Consumer Service Detail'!$E1125=""),"",INDEX('B. Consumer Budget'!$E$11:$E$2010,MATCH(1,IF('B. Consumer Budget'!$C$11:$C$2010='C. Consumer Service Detail'!$D1125,IF('B. Consumer Budget'!$D$11:$D$2010='C. Consumer Service Detail'!$E1125,1)),0)))</f>
        <v/>
      </c>
      <c r="D1125" s="170"/>
      <c r="E1125" s="81"/>
      <c r="F1125" s="101"/>
      <c r="G1125" s="199"/>
      <c r="H1125" s="176" t="str">
        <f>IF('C. Consumer Service Detail'!$F1125="","",IF('C. Consumer Service Detail'!$F1125="",VLOOKUP('C. Consumer Service Detail'!$F1125,'Table of Current Services'!$B$7:$F$36,'Table of Current Services'!$E$5,FALSE),VLOOKUP('C. Consumer Service Detail'!$F1125,'Table of Current Services'!$B$7:$F$36,'Table of Current Services'!$D$5,FALSE)))</f>
        <v/>
      </c>
      <c r="I1125" s="159"/>
      <c r="J1125" s="146" t="str">
        <f t="shared" si="31"/>
        <v/>
      </c>
      <c r="K1125" s="138" t="str">
        <f>IF('C. Consumer Service Detail'!$F1125="","",IF('C. Consumer Service Detail'!$F1125="",VLOOKUP('C. Consumer Service Detail'!$F1125,'Table of Current Services'!$B$7:$F$36,'Table of Current Services'!$E$5,FALSE),VLOOKUP('C. Consumer Service Detail'!$F1125,'Table of Current Services'!$B$7:$F$36,'Table of Current Services'!$E$5,FALSE)))</f>
        <v/>
      </c>
      <c r="L1125" s="130" t="str">
        <f>IF('C. Consumer Service Detail'!$F1125="","",IF(VLOOKUP('C. Consumer Service Detail'!$F1125,'Table of Current Services'!$B$7:$F$36,'Table of Current Services'!$F$5,)="cost","Yes","No"))</f>
        <v/>
      </c>
      <c r="M1125" s="130" t="str">
        <f>IFERROR(IF('C. Consumer Service Detail'!$K1125="No Match","No",VLOOKUP('C. Consumer Service Detail'!$C1125,'B. Consumer Budget'!$E$11:$F$2010,2,FALSE)),"")</f>
        <v/>
      </c>
      <c r="P1125" s="77"/>
      <c r="Q1125" s="77"/>
    </row>
    <row r="1126" spans="2:17" x14ac:dyDescent="0.25">
      <c r="B1126" s="186">
        <f t="shared" si="32"/>
        <v>1116</v>
      </c>
      <c r="C1126" s="183" t="str">
        <f t="array" ref="C1126">IF(OR('C. Consumer Service Detail'!$D1126="",'C. Consumer Service Detail'!$E1126=""),"",INDEX('B. Consumer Budget'!$E$11:$E$2010,MATCH(1,IF('B. Consumer Budget'!$C$11:$C$2010='C. Consumer Service Detail'!$D1126,IF('B. Consumer Budget'!$D$11:$D$2010='C. Consumer Service Detail'!$E1126,1)),0)))</f>
        <v/>
      </c>
      <c r="D1126" s="171"/>
      <c r="E1126" s="79"/>
      <c r="F1126" s="100"/>
      <c r="G1126" s="198"/>
      <c r="H1126" s="175" t="str">
        <f>IF('C. Consumer Service Detail'!$F1126="","",IF('C. Consumer Service Detail'!$F1126="",VLOOKUP('C. Consumer Service Detail'!$F1126,'Table of Current Services'!$B$7:$F$36,'Table of Current Services'!$E$5,FALSE),VLOOKUP('C. Consumer Service Detail'!$F1126,'Table of Current Services'!$B$7:$F$36,'Table of Current Services'!$D$5,FALSE)))</f>
        <v/>
      </c>
      <c r="I1126" s="160"/>
      <c r="J1126" s="146" t="str">
        <f t="shared" si="31"/>
        <v/>
      </c>
      <c r="K1126" s="138" t="str">
        <f>IF('C. Consumer Service Detail'!$F1126="","",IF('C. Consumer Service Detail'!$F1126="",VLOOKUP('C. Consumer Service Detail'!$F1126,'Table of Current Services'!$B$7:$F$36,'Table of Current Services'!$E$5,FALSE),VLOOKUP('C. Consumer Service Detail'!$F1126,'Table of Current Services'!$B$7:$F$36,'Table of Current Services'!$E$5,FALSE)))</f>
        <v/>
      </c>
      <c r="L1126" s="130" t="str">
        <f>IF('C. Consumer Service Detail'!$F1126="","",IF(VLOOKUP('C. Consumer Service Detail'!$F1126,'Table of Current Services'!$B$7:$F$36,'Table of Current Services'!$F$5,)="cost","Yes","No"))</f>
        <v/>
      </c>
      <c r="M1126" s="130" t="str">
        <f>IFERROR(IF('C. Consumer Service Detail'!$K1126="No Match","No",VLOOKUP('C. Consumer Service Detail'!$C1126,'B. Consumer Budget'!$E$11:$F$2010,2,FALSE)),"")</f>
        <v/>
      </c>
      <c r="P1126" s="77"/>
      <c r="Q1126" s="77"/>
    </row>
    <row r="1127" spans="2:17" x14ac:dyDescent="0.25">
      <c r="B1127" s="186">
        <f t="shared" si="32"/>
        <v>1117</v>
      </c>
      <c r="C1127" s="183" t="str">
        <f t="array" ref="C1127">IF(OR('C. Consumer Service Detail'!$D1127="",'C. Consumer Service Detail'!$E1127=""),"",INDEX('B. Consumer Budget'!$E$11:$E$2010,MATCH(1,IF('B. Consumer Budget'!$C$11:$C$2010='C. Consumer Service Detail'!$D1127,IF('B. Consumer Budget'!$D$11:$D$2010='C. Consumer Service Detail'!$E1127,1)),0)))</f>
        <v/>
      </c>
      <c r="D1127" s="170"/>
      <c r="E1127" s="81"/>
      <c r="F1127" s="101"/>
      <c r="G1127" s="199"/>
      <c r="H1127" s="176" t="str">
        <f>IF('C. Consumer Service Detail'!$F1127="","",IF('C. Consumer Service Detail'!$F1127="",VLOOKUP('C. Consumer Service Detail'!$F1127,'Table of Current Services'!$B$7:$F$36,'Table of Current Services'!$E$5,FALSE),VLOOKUP('C. Consumer Service Detail'!$F1127,'Table of Current Services'!$B$7:$F$36,'Table of Current Services'!$D$5,FALSE)))</f>
        <v/>
      </c>
      <c r="I1127" s="159"/>
      <c r="J1127" s="146" t="str">
        <f t="shared" si="31"/>
        <v/>
      </c>
      <c r="K1127" s="138" t="str">
        <f>IF('C. Consumer Service Detail'!$F1127="","",IF('C. Consumer Service Detail'!$F1127="",VLOOKUP('C. Consumer Service Detail'!$F1127,'Table of Current Services'!$B$7:$F$36,'Table of Current Services'!$E$5,FALSE),VLOOKUP('C. Consumer Service Detail'!$F1127,'Table of Current Services'!$B$7:$F$36,'Table of Current Services'!$E$5,FALSE)))</f>
        <v/>
      </c>
      <c r="L1127" s="130" t="str">
        <f>IF('C. Consumer Service Detail'!$F1127="","",IF(VLOOKUP('C. Consumer Service Detail'!$F1127,'Table of Current Services'!$B$7:$F$36,'Table of Current Services'!$F$5,)="cost","Yes","No"))</f>
        <v/>
      </c>
      <c r="M1127" s="130" t="str">
        <f>IFERROR(IF('C. Consumer Service Detail'!$K1127="No Match","No",VLOOKUP('C. Consumer Service Detail'!$C1127,'B. Consumer Budget'!$E$11:$F$2010,2,FALSE)),"")</f>
        <v/>
      </c>
      <c r="P1127" s="77"/>
      <c r="Q1127" s="77"/>
    </row>
    <row r="1128" spans="2:17" x14ac:dyDescent="0.25">
      <c r="B1128" s="186">
        <f t="shared" si="32"/>
        <v>1118</v>
      </c>
      <c r="C1128" s="183" t="str">
        <f t="array" ref="C1128">IF(OR('C. Consumer Service Detail'!$D1128="",'C. Consumer Service Detail'!$E1128=""),"",INDEX('B. Consumer Budget'!$E$11:$E$2010,MATCH(1,IF('B. Consumer Budget'!$C$11:$C$2010='C. Consumer Service Detail'!$D1128,IF('B. Consumer Budget'!$D$11:$D$2010='C. Consumer Service Detail'!$E1128,1)),0)))</f>
        <v/>
      </c>
      <c r="D1128" s="171"/>
      <c r="E1128" s="79"/>
      <c r="F1128" s="100"/>
      <c r="G1128" s="198"/>
      <c r="H1128" s="175" t="str">
        <f>IF('C. Consumer Service Detail'!$F1128="","",IF('C. Consumer Service Detail'!$F1128="",VLOOKUP('C. Consumer Service Detail'!$F1128,'Table of Current Services'!$B$7:$F$36,'Table of Current Services'!$E$5,FALSE),VLOOKUP('C. Consumer Service Detail'!$F1128,'Table of Current Services'!$B$7:$F$36,'Table of Current Services'!$D$5,FALSE)))</f>
        <v/>
      </c>
      <c r="I1128" s="160"/>
      <c r="J1128" s="146" t="str">
        <f t="shared" si="31"/>
        <v/>
      </c>
      <c r="K1128" s="138" t="str">
        <f>IF('C. Consumer Service Detail'!$F1128="","",IF('C. Consumer Service Detail'!$F1128="",VLOOKUP('C. Consumer Service Detail'!$F1128,'Table of Current Services'!$B$7:$F$36,'Table of Current Services'!$E$5,FALSE),VLOOKUP('C. Consumer Service Detail'!$F1128,'Table of Current Services'!$B$7:$F$36,'Table of Current Services'!$E$5,FALSE)))</f>
        <v/>
      </c>
      <c r="L1128" s="130" t="str">
        <f>IF('C. Consumer Service Detail'!$F1128="","",IF(VLOOKUP('C. Consumer Service Detail'!$F1128,'Table of Current Services'!$B$7:$F$36,'Table of Current Services'!$F$5,)="cost","Yes","No"))</f>
        <v/>
      </c>
      <c r="M1128" s="130" t="str">
        <f>IFERROR(IF('C. Consumer Service Detail'!$K1128="No Match","No",VLOOKUP('C. Consumer Service Detail'!$C1128,'B. Consumer Budget'!$E$11:$F$2010,2,FALSE)),"")</f>
        <v/>
      </c>
      <c r="P1128" s="77"/>
      <c r="Q1128" s="77"/>
    </row>
    <row r="1129" spans="2:17" x14ac:dyDescent="0.25">
      <c r="B1129" s="186">
        <f t="shared" si="32"/>
        <v>1119</v>
      </c>
      <c r="C1129" s="183" t="str">
        <f t="array" ref="C1129">IF(OR('C. Consumer Service Detail'!$D1129="",'C. Consumer Service Detail'!$E1129=""),"",INDEX('B. Consumer Budget'!$E$11:$E$2010,MATCH(1,IF('B. Consumer Budget'!$C$11:$C$2010='C. Consumer Service Detail'!$D1129,IF('B. Consumer Budget'!$D$11:$D$2010='C. Consumer Service Detail'!$E1129,1)),0)))</f>
        <v/>
      </c>
      <c r="D1129" s="170"/>
      <c r="E1129" s="81"/>
      <c r="F1129" s="101"/>
      <c r="G1129" s="199"/>
      <c r="H1129" s="176" t="str">
        <f>IF('C. Consumer Service Detail'!$F1129="","",IF('C. Consumer Service Detail'!$F1129="",VLOOKUP('C. Consumer Service Detail'!$F1129,'Table of Current Services'!$B$7:$F$36,'Table of Current Services'!$E$5,FALSE),VLOOKUP('C. Consumer Service Detail'!$F1129,'Table of Current Services'!$B$7:$F$36,'Table of Current Services'!$D$5,FALSE)))</f>
        <v/>
      </c>
      <c r="I1129" s="159"/>
      <c r="J1129" s="146" t="str">
        <f t="shared" si="31"/>
        <v/>
      </c>
      <c r="K1129" s="138" t="str">
        <f>IF('C. Consumer Service Detail'!$F1129="","",IF('C. Consumer Service Detail'!$F1129="",VLOOKUP('C. Consumer Service Detail'!$F1129,'Table of Current Services'!$B$7:$F$36,'Table of Current Services'!$E$5,FALSE),VLOOKUP('C. Consumer Service Detail'!$F1129,'Table of Current Services'!$B$7:$F$36,'Table of Current Services'!$E$5,FALSE)))</f>
        <v/>
      </c>
      <c r="L1129" s="130" t="str">
        <f>IF('C. Consumer Service Detail'!$F1129="","",IF(VLOOKUP('C. Consumer Service Detail'!$F1129,'Table of Current Services'!$B$7:$F$36,'Table of Current Services'!$F$5,)="cost","Yes","No"))</f>
        <v/>
      </c>
      <c r="M1129" s="130" t="str">
        <f>IFERROR(IF('C. Consumer Service Detail'!$K1129="No Match","No",VLOOKUP('C. Consumer Service Detail'!$C1129,'B. Consumer Budget'!$E$11:$F$2010,2,FALSE)),"")</f>
        <v/>
      </c>
      <c r="P1129" s="77"/>
      <c r="Q1129" s="77"/>
    </row>
    <row r="1130" spans="2:17" x14ac:dyDescent="0.25">
      <c r="B1130" s="186">
        <f t="shared" si="32"/>
        <v>1120</v>
      </c>
      <c r="C1130" s="183" t="str">
        <f t="array" ref="C1130">IF(OR('C. Consumer Service Detail'!$D1130="",'C. Consumer Service Detail'!$E1130=""),"",INDEX('B. Consumer Budget'!$E$11:$E$2010,MATCH(1,IF('B. Consumer Budget'!$C$11:$C$2010='C. Consumer Service Detail'!$D1130,IF('B. Consumer Budget'!$D$11:$D$2010='C. Consumer Service Detail'!$E1130,1)),0)))</f>
        <v/>
      </c>
      <c r="D1130" s="171"/>
      <c r="E1130" s="79"/>
      <c r="F1130" s="100"/>
      <c r="G1130" s="198"/>
      <c r="H1130" s="175" t="str">
        <f>IF('C. Consumer Service Detail'!$F1130="","",IF('C. Consumer Service Detail'!$F1130="",VLOOKUP('C. Consumer Service Detail'!$F1130,'Table of Current Services'!$B$7:$F$36,'Table of Current Services'!$E$5,FALSE),VLOOKUP('C. Consumer Service Detail'!$F1130,'Table of Current Services'!$B$7:$F$36,'Table of Current Services'!$D$5,FALSE)))</f>
        <v/>
      </c>
      <c r="I1130" s="160"/>
      <c r="J1130" s="146" t="str">
        <f t="shared" si="31"/>
        <v/>
      </c>
      <c r="K1130" s="138" t="str">
        <f>IF('C. Consumer Service Detail'!$F1130="","",IF('C. Consumer Service Detail'!$F1130="",VLOOKUP('C. Consumer Service Detail'!$F1130,'Table of Current Services'!$B$7:$F$36,'Table of Current Services'!$E$5,FALSE),VLOOKUP('C. Consumer Service Detail'!$F1130,'Table of Current Services'!$B$7:$F$36,'Table of Current Services'!$E$5,FALSE)))</f>
        <v/>
      </c>
      <c r="L1130" s="130" t="str">
        <f>IF('C. Consumer Service Detail'!$F1130="","",IF(VLOOKUP('C. Consumer Service Detail'!$F1130,'Table of Current Services'!$B$7:$F$36,'Table of Current Services'!$F$5,)="cost","Yes","No"))</f>
        <v/>
      </c>
      <c r="M1130" s="130" t="str">
        <f>IFERROR(IF('C. Consumer Service Detail'!$K1130="No Match","No",VLOOKUP('C. Consumer Service Detail'!$C1130,'B. Consumer Budget'!$E$11:$F$2010,2,FALSE)),"")</f>
        <v/>
      </c>
      <c r="P1130" s="77"/>
      <c r="Q1130" s="77"/>
    </row>
    <row r="1131" spans="2:17" x14ac:dyDescent="0.25">
      <c r="B1131" s="186">
        <f t="shared" si="32"/>
        <v>1121</v>
      </c>
      <c r="C1131" s="183" t="str">
        <f t="array" ref="C1131">IF(OR('C. Consumer Service Detail'!$D1131="",'C. Consumer Service Detail'!$E1131=""),"",INDEX('B. Consumer Budget'!$E$11:$E$2010,MATCH(1,IF('B. Consumer Budget'!$C$11:$C$2010='C. Consumer Service Detail'!$D1131,IF('B. Consumer Budget'!$D$11:$D$2010='C. Consumer Service Detail'!$E1131,1)),0)))</f>
        <v/>
      </c>
      <c r="D1131" s="170"/>
      <c r="E1131" s="81"/>
      <c r="F1131" s="101"/>
      <c r="G1131" s="199"/>
      <c r="H1131" s="176" t="str">
        <f>IF('C. Consumer Service Detail'!$F1131="","",IF('C. Consumer Service Detail'!$F1131="",VLOOKUP('C. Consumer Service Detail'!$F1131,'Table of Current Services'!$B$7:$F$36,'Table of Current Services'!$E$5,FALSE),VLOOKUP('C. Consumer Service Detail'!$F1131,'Table of Current Services'!$B$7:$F$36,'Table of Current Services'!$D$5,FALSE)))</f>
        <v/>
      </c>
      <c r="I1131" s="159"/>
      <c r="J1131" s="146" t="str">
        <f t="shared" si="31"/>
        <v/>
      </c>
      <c r="K1131" s="138" t="str">
        <f>IF('C. Consumer Service Detail'!$F1131="","",IF('C. Consumer Service Detail'!$F1131="",VLOOKUP('C. Consumer Service Detail'!$F1131,'Table of Current Services'!$B$7:$F$36,'Table of Current Services'!$E$5,FALSE),VLOOKUP('C. Consumer Service Detail'!$F1131,'Table of Current Services'!$B$7:$F$36,'Table of Current Services'!$E$5,FALSE)))</f>
        <v/>
      </c>
      <c r="L1131" s="130" t="str">
        <f>IF('C. Consumer Service Detail'!$F1131="","",IF(VLOOKUP('C. Consumer Service Detail'!$F1131,'Table of Current Services'!$B$7:$F$36,'Table of Current Services'!$F$5,)="cost","Yes","No"))</f>
        <v/>
      </c>
      <c r="M1131" s="130" t="str">
        <f>IFERROR(IF('C. Consumer Service Detail'!$K1131="No Match","No",VLOOKUP('C. Consumer Service Detail'!$C1131,'B. Consumer Budget'!$E$11:$F$2010,2,FALSE)),"")</f>
        <v/>
      </c>
      <c r="P1131" s="77"/>
      <c r="Q1131" s="77"/>
    </row>
    <row r="1132" spans="2:17" x14ac:dyDescent="0.25">
      <c r="B1132" s="186">
        <f t="shared" si="32"/>
        <v>1122</v>
      </c>
      <c r="C1132" s="183" t="str">
        <f t="array" ref="C1132">IF(OR('C. Consumer Service Detail'!$D1132="",'C. Consumer Service Detail'!$E1132=""),"",INDEX('B. Consumer Budget'!$E$11:$E$2010,MATCH(1,IF('B. Consumer Budget'!$C$11:$C$2010='C. Consumer Service Detail'!$D1132,IF('B. Consumer Budget'!$D$11:$D$2010='C. Consumer Service Detail'!$E1132,1)),0)))</f>
        <v/>
      </c>
      <c r="D1132" s="171"/>
      <c r="E1132" s="79"/>
      <c r="F1132" s="100"/>
      <c r="G1132" s="198"/>
      <c r="H1132" s="175" t="str">
        <f>IF('C. Consumer Service Detail'!$F1132="","",IF('C. Consumer Service Detail'!$F1132="",VLOOKUP('C. Consumer Service Detail'!$F1132,'Table of Current Services'!$B$7:$F$36,'Table of Current Services'!$E$5,FALSE),VLOOKUP('C. Consumer Service Detail'!$F1132,'Table of Current Services'!$B$7:$F$36,'Table of Current Services'!$D$5,FALSE)))</f>
        <v/>
      </c>
      <c r="I1132" s="160"/>
      <c r="J1132" s="146" t="str">
        <f t="shared" si="31"/>
        <v/>
      </c>
      <c r="K1132" s="138" t="str">
        <f>IF('C. Consumer Service Detail'!$F1132="","",IF('C. Consumer Service Detail'!$F1132="",VLOOKUP('C. Consumer Service Detail'!$F1132,'Table of Current Services'!$B$7:$F$36,'Table of Current Services'!$E$5,FALSE),VLOOKUP('C. Consumer Service Detail'!$F1132,'Table of Current Services'!$B$7:$F$36,'Table of Current Services'!$E$5,FALSE)))</f>
        <v/>
      </c>
      <c r="L1132" s="130" t="str">
        <f>IF('C. Consumer Service Detail'!$F1132="","",IF(VLOOKUP('C. Consumer Service Detail'!$F1132,'Table of Current Services'!$B$7:$F$36,'Table of Current Services'!$F$5,)="cost","Yes","No"))</f>
        <v/>
      </c>
      <c r="M1132" s="130" t="str">
        <f>IFERROR(IF('C. Consumer Service Detail'!$K1132="No Match","No",VLOOKUP('C. Consumer Service Detail'!$C1132,'B. Consumer Budget'!$E$11:$F$2010,2,FALSE)),"")</f>
        <v/>
      </c>
      <c r="P1132" s="77"/>
      <c r="Q1132" s="77"/>
    </row>
    <row r="1133" spans="2:17" x14ac:dyDescent="0.25">
      <c r="B1133" s="186">
        <f t="shared" si="32"/>
        <v>1123</v>
      </c>
      <c r="C1133" s="183" t="str">
        <f t="array" ref="C1133">IF(OR('C. Consumer Service Detail'!$D1133="",'C. Consumer Service Detail'!$E1133=""),"",INDEX('B. Consumer Budget'!$E$11:$E$2010,MATCH(1,IF('B. Consumer Budget'!$C$11:$C$2010='C. Consumer Service Detail'!$D1133,IF('B. Consumer Budget'!$D$11:$D$2010='C. Consumer Service Detail'!$E1133,1)),0)))</f>
        <v/>
      </c>
      <c r="D1133" s="170"/>
      <c r="E1133" s="81"/>
      <c r="F1133" s="101"/>
      <c r="G1133" s="199"/>
      <c r="H1133" s="176" t="str">
        <f>IF('C. Consumer Service Detail'!$F1133="","",IF('C. Consumer Service Detail'!$F1133="",VLOOKUP('C. Consumer Service Detail'!$F1133,'Table of Current Services'!$B$7:$F$36,'Table of Current Services'!$E$5,FALSE),VLOOKUP('C. Consumer Service Detail'!$F1133,'Table of Current Services'!$B$7:$F$36,'Table of Current Services'!$D$5,FALSE)))</f>
        <v/>
      </c>
      <c r="I1133" s="159"/>
      <c r="J1133" s="146" t="str">
        <f t="shared" si="31"/>
        <v/>
      </c>
      <c r="K1133" s="138" t="str">
        <f>IF('C. Consumer Service Detail'!$F1133="","",IF('C. Consumer Service Detail'!$F1133="",VLOOKUP('C. Consumer Service Detail'!$F1133,'Table of Current Services'!$B$7:$F$36,'Table of Current Services'!$E$5,FALSE),VLOOKUP('C. Consumer Service Detail'!$F1133,'Table of Current Services'!$B$7:$F$36,'Table of Current Services'!$E$5,FALSE)))</f>
        <v/>
      </c>
      <c r="L1133" s="130" t="str">
        <f>IF('C. Consumer Service Detail'!$F1133="","",IF(VLOOKUP('C. Consumer Service Detail'!$F1133,'Table of Current Services'!$B$7:$F$36,'Table of Current Services'!$F$5,)="cost","Yes","No"))</f>
        <v/>
      </c>
      <c r="M1133" s="130" t="str">
        <f>IFERROR(IF('C. Consumer Service Detail'!$K1133="No Match","No",VLOOKUP('C. Consumer Service Detail'!$C1133,'B. Consumer Budget'!$E$11:$F$2010,2,FALSE)),"")</f>
        <v/>
      </c>
      <c r="P1133" s="77"/>
      <c r="Q1133" s="77"/>
    </row>
    <row r="1134" spans="2:17" x14ac:dyDescent="0.25">
      <c r="B1134" s="186">
        <f t="shared" si="32"/>
        <v>1124</v>
      </c>
      <c r="C1134" s="183" t="str">
        <f t="array" ref="C1134">IF(OR('C. Consumer Service Detail'!$D1134="",'C. Consumer Service Detail'!$E1134=""),"",INDEX('B. Consumer Budget'!$E$11:$E$2010,MATCH(1,IF('B. Consumer Budget'!$C$11:$C$2010='C. Consumer Service Detail'!$D1134,IF('B. Consumer Budget'!$D$11:$D$2010='C. Consumer Service Detail'!$E1134,1)),0)))</f>
        <v/>
      </c>
      <c r="D1134" s="171"/>
      <c r="E1134" s="79"/>
      <c r="F1134" s="100"/>
      <c r="G1134" s="198"/>
      <c r="H1134" s="175" t="str">
        <f>IF('C. Consumer Service Detail'!$F1134="","",IF('C. Consumer Service Detail'!$F1134="",VLOOKUP('C. Consumer Service Detail'!$F1134,'Table of Current Services'!$B$7:$F$36,'Table of Current Services'!$E$5,FALSE),VLOOKUP('C. Consumer Service Detail'!$F1134,'Table of Current Services'!$B$7:$F$36,'Table of Current Services'!$D$5,FALSE)))</f>
        <v/>
      </c>
      <c r="I1134" s="160"/>
      <c r="J1134" s="146" t="str">
        <f t="shared" si="31"/>
        <v/>
      </c>
      <c r="K1134" s="138" t="str">
        <f>IF('C. Consumer Service Detail'!$F1134="","",IF('C. Consumer Service Detail'!$F1134="",VLOOKUP('C. Consumer Service Detail'!$F1134,'Table of Current Services'!$B$7:$F$36,'Table of Current Services'!$E$5,FALSE),VLOOKUP('C. Consumer Service Detail'!$F1134,'Table of Current Services'!$B$7:$F$36,'Table of Current Services'!$E$5,FALSE)))</f>
        <v/>
      </c>
      <c r="L1134" s="130" t="str">
        <f>IF('C. Consumer Service Detail'!$F1134="","",IF(VLOOKUP('C. Consumer Service Detail'!$F1134,'Table of Current Services'!$B$7:$F$36,'Table of Current Services'!$F$5,)="cost","Yes","No"))</f>
        <v/>
      </c>
      <c r="M1134" s="130" t="str">
        <f>IFERROR(IF('C. Consumer Service Detail'!$K1134="No Match","No",VLOOKUP('C. Consumer Service Detail'!$C1134,'B. Consumer Budget'!$E$11:$F$2010,2,FALSE)),"")</f>
        <v/>
      </c>
      <c r="P1134" s="77"/>
      <c r="Q1134" s="77"/>
    </row>
    <row r="1135" spans="2:17" x14ac:dyDescent="0.25">
      <c r="B1135" s="186">
        <f t="shared" si="32"/>
        <v>1125</v>
      </c>
      <c r="C1135" s="183" t="str">
        <f t="array" ref="C1135">IF(OR('C. Consumer Service Detail'!$D1135="",'C. Consumer Service Detail'!$E1135=""),"",INDEX('B. Consumer Budget'!$E$11:$E$2010,MATCH(1,IF('B. Consumer Budget'!$C$11:$C$2010='C. Consumer Service Detail'!$D1135,IF('B. Consumer Budget'!$D$11:$D$2010='C. Consumer Service Detail'!$E1135,1)),0)))</f>
        <v/>
      </c>
      <c r="D1135" s="170"/>
      <c r="E1135" s="81"/>
      <c r="F1135" s="101"/>
      <c r="G1135" s="199"/>
      <c r="H1135" s="176" t="str">
        <f>IF('C. Consumer Service Detail'!$F1135="","",IF('C. Consumer Service Detail'!$F1135="",VLOOKUP('C. Consumer Service Detail'!$F1135,'Table of Current Services'!$B$7:$F$36,'Table of Current Services'!$E$5,FALSE),VLOOKUP('C. Consumer Service Detail'!$F1135,'Table of Current Services'!$B$7:$F$36,'Table of Current Services'!$D$5,FALSE)))</f>
        <v/>
      </c>
      <c r="I1135" s="159"/>
      <c r="J1135" s="146" t="str">
        <f t="shared" si="31"/>
        <v/>
      </c>
      <c r="K1135" s="138" t="str">
        <f>IF('C. Consumer Service Detail'!$F1135="","",IF('C. Consumer Service Detail'!$F1135="",VLOOKUP('C. Consumer Service Detail'!$F1135,'Table of Current Services'!$B$7:$F$36,'Table of Current Services'!$E$5,FALSE),VLOOKUP('C. Consumer Service Detail'!$F1135,'Table of Current Services'!$B$7:$F$36,'Table of Current Services'!$E$5,FALSE)))</f>
        <v/>
      </c>
      <c r="L1135" s="130" t="str">
        <f>IF('C. Consumer Service Detail'!$F1135="","",IF(VLOOKUP('C. Consumer Service Detail'!$F1135,'Table of Current Services'!$B$7:$F$36,'Table of Current Services'!$F$5,)="cost","Yes","No"))</f>
        <v/>
      </c>
      <c r="M1135" s="130" t="str">
        <f>IFERROR(IF('C. Consumer Service Detail'!$K1135="No Match","No",VLOOKUP('C. Consumer Service Detail'!$C1135,'B. Consumer Budget'!$E$11:$F$2010,2,FALSE)),"")</f>
        <v/>
      </c>
      <c r="P1135" s="77"/>
      <c r="Q1135" s="77"/>
    </row>
    <row r="1136" spans="2:17" x14ac:dyDescent="0.25">
      <c r="B1136" s="186">
        <f t="shared" si="32"/>
        <v>1126</v>
      </c>
      <c r="C1136" s="183" t="str">
        <f t="array" ref="C1136">IF(OR('C. Consumer Service Detail'!$D1136="",'C. Consumer Service Detail'!$E1136=""),"",INDEX('B. Consumer Budget'!$E$11:$E$2010,MATCH(1,IF('B. Consumer Budget'!$C$11:$C$2010='C. Consumer Service Detail'!$D1136,IF('B. Consumer Budget'!$D$11:$D$2010='C. Consumer Service Detail'!$E1136,1)),0)))</f>
        <v/>
      </c>
      <c r="D1136" s="171"/>
      <c r="E1136" s="79"/>
      <c r="F1136" s="100"/>
      <c r="G1136" s="198"/>
      <c r="H1136" s="175" t="str">
        <f>IF('C. Consumer Service Detail'!$F1136="","",IF('C. Consumer Service Detail'!$F1136="",VLOOKUP('C. Consumer Service Detail'!$F1136,'Table of Current Services'!$B$7:$F$36,'Table of Current Services'!$E$5,FALSE),VLOOKUP('C. Consumer Service Detail'!$F1136,'Table of Current Services'!$B$7:$F$36,'Table of Current Services'!$D$5,FALSE)))</f>
        <v/>
      </c>
      <c r="I1136" s="160"/>
      <c r="J1136" s="146" t="str">
        <f t="shared" si="31"/>
        <v/>
      </c>
      <c r="K1136" s="138" t="str">
        <f>IF('C. Consumer Service Detail'!$F1136="","",IF('C. Consumer Service Detail'!$F1136="",VLOOKUP('C. Consumer Service Detail'!$F1136,'Table of Current Services'!$B$7:$F$36,'Table of Current Services'!$E$5,FALSE),VLOOKUP('C. Consumer Service Detail'!$F1136,'Table of Current Services'!$B$7:$F$36,'Table of Current Services'!$E$5,FALSE)))</f>
        <v/>
      </c>
      <c r="L1136" s="130" t="str">
        <f>IF('C. Consumer Service Detail'!$F1136="","",IF(VLOOKUP('C. Consumer Service Detail'!$F1136,'Table of Current Services'!$B$7:$F$36,'Table of Current Services'!$F$5,)="cost","Yes","No"))</f>
        <v/>
      </c>
      <c r="M1136" s="130" t="str">
        <f>IFERROR(IF('C. Consumer Service Detail'!$K1136="No Match","No",VLOOKUP('C. Consumer Service Detail'!$C1136,'B. Consumer Budget'!$E$11:$F$2010,2,FALSE)),"")</f>
        <v/>
      </c>
      <c r="P1136" s="77"/>
      <c r="Q1136" s="77"/>
    </row>
    <row r="1137" spans="2:17" x14ac:dyDescent="0.25">
      <c r="B1137" s="186">
        <f t="shared" si="32"/>
        <v>1127</v>
      </c>
      <c r="C1137" s="183" t="str">
        <f t="array" ref="C1137">IF(OR('C. Consumer Service Detail'!$D1137="",'C. Consumer Service Detail'!$E1137=""),"",INDEX('B. Consumer Budget'!$E$11:$E$2010,MATCH(1,IF('B. Consumer Budget'!$C$11:$C$2010='C. Consumer Service Detail'!$D1137,IF('B. Consumer Budget'!$D$11:$D$2010='C. Consumer Service Detail'!$E1137,1)),0)))</f>
        <v/>
      </c>
      <c r="D1137" s="170"/>
      <c r="E1137" s="81"/>
      <c r="F1137" s="101"/>
      <c r="G1137" s="199"/>
      <c r="H1137" s="176" t="str">
        <f>IF('C. Consumer Service Detail'!$F1137="","",IF('C. Consumer Service Detail'!$F1137="",VLOOKUP('C. Consumer Service Detail'!$F1137,'Table of Current Services'!$B$7:$F$36,'Table of Current Services'!$E$5,FALSE),VLOOKUP('C. Consumer Service Detail'!$F1137,'Table of Current Services'!$B$7:$F$36,'Table of Current Services'!$D$5,FALSE)))</f>
        <v/>
      </c>
      <c r="I1137" s="159"/>
      <c r="J1137" s="146" t="str">
        <f t="shared" si="31"/>
        <v/>
      </c>
      <c r="K1137" s="138" t="str">
        <f>IF('C. Consumer Service Detail'!$F1137="","",IF('C. Consumer Service Detail'!$F1137="",VLOOKUP('C. Consumer Service Detail'!$F1137,'Table of Current Services'!$B$7:$F$36,'Table of Current Services'!$E$5,FALSE),VLOOKUP('C. Consumer Service Detail'!$F1137,'Table of Current Services'!$B$7:$F$36,'Table of Current Services'!$E$5,FALSE)))</f>
        <v/>
      </c>
      <c r="L1137" s="130" t="str">
        <f>IF('C. Consumer Service Detail'!$F1137="","",IF(VLOOKUP('C. Consumer Service Detail'!$F1137,'Table of Current Services'!$B$7:$F$36,'Table of Current Services'!$F$5,)="cost","Yes","No"))</f>
        <v/>
      </c>
      <c r="M1137" s="130" t="str">
        <f>IFERROR(IF('C. Consumer Service Detail'!$K1137="No Match","No",VLOOKUP('C. Consumer Service Detail'!$C1137,'B. Consumer Budget'!$E$11:$F$2010,2,FALSE)),"")</f>
        <v/>
      </c>
      <c r="P1137" s="77"/>
      <c r="Q1137" s="77"/>
    </row>
    <row r="1138" spans="2:17" x14ac:dyDescent="0.25">
      <c r="B1138" s="186">
        <f t="shared" si="32"/>
        <v>1128</v>
      </c>
      <c r="C1138" s="183" t="str">
        <f t="array" ref="C1138">IF(OR('C. Consumer Service Detail'!$D1138="",'C. Consumer Service Detail'!$E1138=""),"",INDEX('B. Consumer Budget'!$E$11:$E$2010,MATCH(1,IF('B. Consumer Budget'!$C$11:$C$2010='C. Consumer Service Detail'!$D1138,IF('B. Consumer Budget'!$D$11:$D$2010='C. Consumer Service Detail'!$E1138,1)),0)))</f>
        <v/>
      </c>
      <c r="D1138" s="171"/>
      <c r="E1138" s="79"/>
      <c r="F1138" s="100"/>
      <c r="G1138" s="198"/>
      <c r="H1138" s="175" t="str">
        <f>IF('C. Consumer Service Detail'!$F1138="","",IF('C. Consumer Service Detail'!$F1138="",VLOOKUP('C. Consumer Service Detail'!$F1138,'Table of Current Services'!$B$7:$F$36,'Table of Current Services'!$E$5,FALSE),VLOOKUP('C. Consumer Service Detail'!$F1138,'Table of Current Services'!$B$7:$F$36,'Table of Current Services'!$D$5,FALSE)))</f>
        <v/>
      </c>
      <c r="I1138" s="160"/>
      <c r="J1138" s="146" t="str">
        <f t="shared" si="31"/>
        <v/>
      </c>
      <c r="K1138" s="138" t="str">
        <f>IF('C. Consumer Service Detail'!$F1138="","",IF('C. Consumer Service Detail'!$F1138="",VLOOKUP('C. Consumer Service Detail'!$F1138,'Table of Current Services'!$B$7:$F$36,'Table of Current Services'!$E$5,FALSE),VLOOKUP('C. Consumer Service Detail'!$F1138,'Table of Current Services'!$B$7:$F$36,'Table of Current Services'!$E$5,FALSE)))</f>
        <v/>
      </c>
      <c r="L1138" s="130" t="str">
        <f>IF('C. Consumer Service Detail'!$F1138="","",IF(VLOOKUP('C. Consumer Service Detail'!$F1138,'Table of Current Services'!$B$7:$F$36,'Table of Current Services'!$F$5,)="cost","Yes","No"))</f>
        <v/>
      </c>
      <c r="M1138" s="130" t="str">
        <f>IFERROR(IF('C. Consumer Service Detail'!$K1138="No Match","No",VLOOKUP('C. Consumer Service Detail'!$C1138,'B. Consumer Budget'!$E$11:$F$2010,2,FALSE)),"")</f>
        <v/>
      </c>
      <c r="P1138" s="77"/>
      <c r="Q1138" s="77"/>
    </row>
    <row r="1139" spans="2:17" x14ac:dyDescent="0.25">
      <c r="B1139" s="186">
        <f t="shared" si="32"/>
        <v>1129</v>
      </c>
      <c r="C1139" s="183" t="str">
        <f t="array" ref="C1139">IF(OR('C. Consumer Service Detail'!$D1139="",'C. Consumer Service Detail'!$E1139=""),"",INDEX('B. Consumer Budget'!$E$11:$E$2010,MATCH(1,IF('B. Consumer Budget'!$C$11:$C$2010='C. Consumer Service Detail'!$D1139,IF('B. Consumer Budget'!$D$11:$D$2010='C. Consumer Service Detail'!$E1139,1)),0)))</f>
        <v/>
      </c>
      <c r="D1139" s="170"/>
      <c r="E1139" s="81"/>
      <c r="F1139" s="101"/>
      <c r="G1139" s="199"/>
      <c r="H1139" s="176" t="str">
        <f>IF('C. Consumer Service Detail'!$F1139="","",IF('C. Consumer Service Detail'!$F1139="",VLOOKUP('C. Consumer Service Detail'!$F1139,'Table of Current Services'!$B$7:$F$36,'Table of Current Services'!$E$5,FALSE),VLOOKUP('C. Consumer Service Detail'!$F1139,'Table of Current Services'!$B$7:$F$36,'Table of Current Services'!$D$5,FALSE)))</f>
        <v/>
      </c>
      <c r="I1139" s="159"/>
      <c r="J1139" s="146" t="str">
        <f t="shared" si="31"/>
        <v/>
      </c>
      <c r="K1139" s="138" t="str">
        <f>IF('C. Consumer Service Detail'!$F1139="","",IF('C. Consumer Service Detail'!$F1139="",VLOOKUP('C. Consumer Service Detail'!$F1139,'Table of Current Services'!$B$7:$F$36,'Table of Current Services'!$E$5,FALSE),VLOOKUP('C. Consumer Service Detail'!$F1139,'Table of Current Services'!$B$7:$F$36,'Table of Current Services'!$E$5,FALSE)))</f>
        <v/>
      </c>
      <c r="L1139" s="130" t="str">
        <f>IF('C. Consumer Service Detail'!$F1139="","",IF(VLOOKUP('C. Consumer Service Detail'!$F1139,'Table of Current Services'!$B$7:$F$36,'Table of Current Services'!$F$5,)="cost","Yes","No"))</f>
        <v/>
      </c>
      <c r="M1139" s="130" t="str">
        <f>IFERROR(IF('C. Consumer Service Detail'!$K1139="No Match","No",VLOOKUP('C. Consumer Service Detail'!$C1139,'B. Consumer Budget'!$E$11:$F$2010,2,FALSE)),"")</f>
        <v/>
      </c>
      <c r="P1139" s="77"/>
      <c r="Q1139" s="77"/>
    </row>
    <row r="1140" spans="2:17" x14ac:dyDescent="0.25">
      <c r="B1140" s="186">
        <f t="shared" si="32"/>
        <v>1130</v>
      </c>
      <c r="C1140" s="183" t="str">
        <f t="array" ref="C1140">IF(OR('C. Consumer Service Detail'!$D1140="",'C. Consumer Service Detail'!$E1140=""),"",INDEX('B. Consumer Budget'!$E$11:$E$2010,MATCH(1,IF('B. Consumer Budget'!$C$11:$C$2010='C. Consumer Service Detail'!$D1140,IF('B. Consumer Budget'!$D$11:$D$2010='C. Consumer Service Detail'!$E1140,1)),0)))</f>
        <v/>
      </c>
      <c r="D1140" s="171"/>
      <c r="E1140" s="79"/>
      <c r="F1140" s="100"/>
      <c r="G1140" s="198"/>
      <c r="H1140" s="175" t="str">
        <f>IF('C. Consumer Service Detail'!$F1140="","",IF('C. Consumer Service Detail'!$F1140="",VLOOKUP('C. Consumer Service Detail'!$F1140,'Table of Current Services'!$B$7:$F$36,'Table of Current Services'!$E$5,FALSE),VLOOKUP('C. Consumer Service Detail'!$F1140,'Table of Current Services'!$B$7:$F$36,'Table of Current Services'!$D$5,FALSE)))</f>
        <v/>
      </c>
      <c r="I1140" s="160"/>
      <c r="J1140" s="146" t="str">
        <f t="shared" si="31"/>
        <v/>
      </c>
      <c r="K1140" s="138" t="str">
        <f>IF('C. Consumer Service Detail'!$F1140="","",IF('C. Consumer Service Detail'!$F1140="",VLOOKUP('C. Consumer Service Detail'!$F1140,'Table of Current Services'!$B$7:$F$36,'Table of Current Services'!$E$5,FALSE),VLOOKUP('C. Consumer Service Detail'!$F1140,'Table of Current Services'!$B$7:$F$36,'Table of Current Services'!$E$5,FALSE)))</f>
        <v/>
      </c>
      <c r="L1140" s="130" t="str">
        <f>IF('C. Consumer Service Detail'!$F1140="","",IF(VLOOKUP('C. Consumer Service Detail'!$F1140,'Table of Current Services'!$B$7:$F$36,'Table of Current Services'!$F$5,)="cost","Yes","No"))</f>
        <v/>
      </c>
      <c r="M1140" s="130" t="str">
        <f>IFERROR(IF('C. Consumer Service Detail'!$K1140="No Match","No",VLOOKUP('C. Consumer Service Detail'!$C1140,'B. Consumer Budget'!$E$11:$F$2010,2,FALSE)),"")</f>
        <v/>
      </c>
      <c r="P1140" s="77"/>
      <c r="Q1140" s="77"/>
    </row>
    <row r="1141" spans="2:17" x14ac:dyDescent="0.25">
      <c r="B1141" s="186">
        <f t="shared" si="32"/>
        <v>1131</v>
      </c>
      <c r="C1141" s="183" t="str">
        <f t="array" ref="C1141">IF(OR('C. Consumer Service Detail'!$D1141="",'C. Consumer Service Detail'!$E1141=""),"",INDEX('B. Consumer Budget'!$E$11:$E$2010,MATCH(1,IF('B. Consumer Budget'!$C$11:$C$2010='C. Consumer Service Detail'!$D1141,IF('B. Consumer Budget'!$D$11:$D$2010='C. Consumer Service Detail'!$E1141,1)),0)))</f>
        <v/>
      </c>
      <c r="D1141" s="170"/>
      <c r="E1141" s="81"/>
      <c r="F1141" s="101"/>
      <c r="G1141" s="199"/>
      <c r="H1141" s="176" t="str">
        <f>IF('C. Consumer Service Detail'!$F1141="","",IF('C. Consumer Service Detail'!$F1141="",VLOOKUP('C. Consumer Service Detail'!$F1141,'Table of Current Services'!$B$7:$F$36,'Table of Current Services'!$E$5,FALSE),VLOOKUP('C. Consumer Service Detail'!$F1141,'Table of Current Services'!$B$7:$F$36,'Table of Current Services'!$D$5,FALSE)))</f>
        <v/>
      </c>
      <c r="I1141" s="159"/>
      <c r="J1141" s="146" t="str">
        <f t="shared" si="31"/>
        <v/>
      </c>
      <c r="K1141" s="138" t="str">
        <f>IF('C. Consumer Service Detail'!$F1141="","",IF('C. Consumer Service Detail'!$F1141="",VLOOKUP('C. Consumer Service Detail'!$F1141,'Table of Current Services'!$B$7:$F$36,'Table of Current Services'!$E$5,FALSE),VLOOKUP('C. Consumer Service Detail'!$F1141,'Table of Current Services'!$B$7:$F$36,'Table of Current Services'!$E$5,FALSE)))</f>
        <v/>
      </c>
      <c r="L1141" s="130" t="str">
        <f>IF('C. Consumer Service Detail'!$F1141="","",IF(VLOOKUP('C. Consumer Service Detail'!$F1141,'Table of Current Services'!$B$7:$F$36,'Table of Current Services'!$F$5,)="cost","Yes","No"))</f>
        <v/>
      </c>
      <c r="M1141" s="130" t="str">
        <f>IFERROR(IF('C. Consumer Service Detail'!$K1141="No Match","No",VLOOKUP('C. Consumer Service Detail'!$C1141,'B. Consumer Budget'!$E$11:$F$2010,2,FALSE)),"")</f>
        <v/>
      </c>
      <c r="P1141" s="77"/>
      <c r="Q1141" s="77"/>
    </row>
    <row r="1142" spans="2:17" x14ac:dyDescent="0.25">
      <c r="B1142" s="186">
        <f t="shared" si="32"/>
        <v>1132</v>
      </c>
      <c r="C1142" s="183" t="str">
        <f t="array" ref="C1142">IF(OR('C. Consumer Service Detail'!$D1142="",'C. Consumer Service Detail'!$E1142=""),"",INDEX('B. Consumer Budget'!$E$11:$E$2010,MATCH(1,IF('B. Consumer Budget'!$C$11:$C$2010='C. Consumer Service Detail'!$D1142,IF('B. Consumer Budget'!$D$11:$D$2010='C. Consumer Service Detail'!$E1142,1)),0)))</f>
        <v/>
      </c>
      <c r="D1142" s="171"/>
      <c r="E1142" s="79"/>
      <c r="F1142" s="100"/>
      <c r="G1142" s="198"/>
      <c r="H1142" s="175" t="str">
        <f>IF('C. Consumer Service Detail'!$F1142="","",IF('C. Consumer Service Detail'!$F1142="",VLOOKUP('C. Consumer Service Detail'!$F1142,'Table of Current Services'!$B$7:$F$36,'Table of Current Services'!$E$5,FALSE),VLOOKUP('C. Consumer Service Detail'!$F1142,'Table of Current Services'!$B$7:$F$36,'Table of Current Services'!$D$5,FALSE)))</f>
        <v/>
      </c>
      <c r="I1142" s="160"/>
      <c r="J1142" s="146" t="str">
        <f t="shared" si="31"/>
        <v/>
      </c>
      <c r="K1142" s="138" t="str">
        <f>IF('C. Consumer Service Detail'!$F1142="","",IF('C. Consumer Service Detail'!$F1142="",VLOOKUP('C. Consumer Service Detail'!$F1142,'Table of Current Services'!$B$7:$F$36,'Table of Current Services'!$E$5,FALSE),VLOOKUP('C. Consumer Service Detail'!$F1142,'Table of Current Services'!$B$7:$F$36,'Table of Current Services'!$E$5,FALSE)))</f>
        <v/>
      </c>
      <c r="L1142" s="130" t="str">
        <f>IF('C. Consumer Service Detail'!$F1142="","",IF(VLOOKUP('C. Consumer Service Detail'!$F1142,'Table of Current Services'!$B$7:$F$36,'Table of Current Services'!$F$5,)="cost","Yes","No"))</f>
        <v/>
      </c>
      <c r="M1142" s="130" t="str">
        <f>IFERROR(IF('C. Consumer Service Detail'!$K1142="No Match","No",VLOOKUP('C. Consumer Service Detail'!$C1142,'B. Consumer Budget'!$E$11:$F$2010,2,FALSE)),"")</f>
        <v/>
      </c>
      <c r="P1142" s="77"/>
      <c r="Q1142" s="77"/>
    </row>
    <row r="1143" spans="2:17" x14ac:dyDescent="0.25">
      <c r="B1143" s="186">
        <f t="shared" si="32"/>
        <v>1133</v>
      </c>
      <c r="C1143" s="183" t="str">
        <f t="array" ref="C1143">IF(OR('C. Consumer Service Detail'!$D1143="",'C. Consumer Service Detail'!$E1143=""),"",INDEX('B. Consumer Budget'!$E$11:$E$2010,MATCH(1,IF('B. Consumer Budget'!$C$11:$C$2010='C. Consumer Service Detail'!$D1143,IF('B. Consumer Budget'!$D$11:$D$2010='C. Consumer Service Detail'!$E1143,1)),0)))</f>
        <v/>
      </c>
      <c r="D1143" s="170"/>
      <c r="E1143" s="81"/>
      <c r="F1143" s="101"/>
      <c r="G1143" s="199"/>
      <c r="H1143" s="176" t="str">
        <f>IF('C. Consumer Service Detail'!$F1143="","",IF('C. Consumer Service Detail'!$F1143="",VLOOKUP('C. Consumer Service Detail'!$F1143,'Table of Current Services'!$B$7:$F$36,'Table of Current Services'!$E$5,FALSE),VLOOKUP('C. Consumer Service Detail'!$F1143,'Table of Current Services'!$B$7:$F$36,'Table of Current Services'!$D$5,FALSE)))</f>
        <v/>
      </c>
      <c r="I1143" s="159"/>
      <c r="J1143" s="146" t="str">
        <f t="shared" si="31"/>
        <v/>
      </c>
      <c r="K1143" s="138" t="str">
        <f>IF('C. Consumer Service Detail'!$F1143="","",IF('C. Consumer Service Detail'!$F1143="",VLOOKUP('C. Consumer Service Detail'!$F1143,'Table of Current Services'!$B$7:$F$36,'Table of Current Services'!$E$5,FALSE),VLOOKUP('C. Consumer Service Detail'!$F1143,'Table of Current Services'!$B$7:$F$36,'Table of Current Services'!$E$5,FALSE)))</f>
        <v/>
      </c>
      <c r="L1143" s="130" t="str">
        <f>IF('C. Consumer Service Detail'!$F1143="","",IF(VLOOKUP('C. Consumer Service Detail'!$F1143,'Table of Current Services'!$B$7:$F$36,'Table of Current Services'!$F$5,)="cost","Yes","No"))</f>
        <v/>
      </c>
      <c r="M1143" s="130" t="str">
        <f>IFERROR(IF('C. Consumer Service Detail'!$K1143="No Match","No",VLOOKUP('C. Consumer Service Detail'!$C1143,'B. Consumer Budget'!$E$11:$F$2010,2,FALSE)),"")</f>
        <v/>
      </c>
      <c r="P1143" s="77"/>
      <c r="Q1143" s="77"/>
    </row>
    <row r="1144" spans="2:17" x14ac:dyDescent="0.25">
      <c r="B1144" s="186">
        <f t="shared" si="32"/>
        <v>1134</v>
      </c>
      <c r="C1144" s="183" t="str">
        <f t="array" ref="C1144">IF(OR('C. Consumer Service Detail'!$D1144="",'C. Consumer Service Detail'!$E1144=""),"",INDEX('B. Consumer Budget'!$E$11:$E$2010,MATCH(1,IF('B. Consumer Budget'!$C$11:$C$2010='C. Consumer Service Detail'!$D1144,IF('B. Consumer Budget'!$D$11:$D$2010='C. Consumer Service Detail'!$E1144,1)),0)))</f>
        <v/>
      </c>
      <c r="D1144" s="171"/>
      <c r="E1144" s="79"/>
      <c r="F1144" s="100"/>
      <c r="G1144" s="198"/>
      <c r="H1144" s="175" t="str">
        <f>IF('C. Consumer Service Detail'!$F1144="","",IF('C. Consumer Service Detail'!$F1144="",VLOOKUP('C. Consumer Service Detail'!$F1144,'Table of Current Services'!$B$7:$F$36,'Table of Current Services'!$E$5,FALSE),VLOOKUP('C. Consumer Service Detail'!$F1144,'Table of Current Services'!$B$7:$F$36,'Table of Current Services'!$D$5,FALSE)))</f>
        <v/>
      </c>
      <c r="I1144" s="160"/>
      <c r="J1144" s="146" t="str">
        <f t="shared" si="31"/>
        <v/>
      </c>
      <c r="K1144" s="138" t="str">
        <f>IF('C. Consumer Service Detail'!$F1144="","",IF('C. Consumer Service Detail'!$F1144="",VLOOKUP('C. Consumer Service Detail'!$F1144,'Table of Current Services'!$B$7:$F$36,'Table of Current Services'!$E$5,FALSE),VLOOKUP('C. Consumer Service Detail'!$F1144,'Table of Current Services'!$B$7:$F$36,'Table of Current Services'!$E$5,FALSE)))</f>
        <v/>
      </c>
      <c r="L1144" s="130" t="str">
        <f>IF('C. Consumer Service Detail'!$F1144="","",IF(VLOOKUP('C. Consumer Service Detail'!$F1144,'Table of Current Services'!$B$7:$F$36,'Table of Current Services'!$F$5,)="cost","Yes","No"))</f>
        <v/>
      </c>
      <c r="M1144" s="130" t="str">
        <f>IFERROR(IF('C. Consumer Service Detail'!$K1144="No Match","No",VLOOKUP('C. Consumer Service Detail'!$C1144,'B. Consumer Budget'!$E$11:$F$2010,2,FALSE)),"")</f>
        <v/>
      </c>
      <c r="P1144" s="77"/>
      <c r="Q1144" s="77"/>
    </row>
    <row r="1145" spans="2:17" x14ac:dyDescent="0.25">
      <c r="B1145" s="186">
        <f t="shared" si="32"/>
        <v>1135</v>
      </c>
      <c r="C1145" s="183" t="str">
        <f t="array" ref="C1145">IF(OR('C. Consumer Service Detail'!$D1145="",'C. Consumer Service Detail'!$E1145=""),"",INDEX('B. Consumer Budget'!$E$11:$E$2010,MATCH(1,IF('B. Consumer Budget'!$C$11:$C$2010='C. Consumer Service Detail'!$D1145,IF('B. Consumer Budget'!$D$11:$D$2010='C. Consumer Service Detail'!$E1145,1)),0)))</f>
        <v/>
      </c>
      <c r="D1145" s="170"/>
      <c r="E1145" s="81"/>
      <c r="F1145" s="101"/>
      <c r="G1145" s="199"/>
      <c r="H1145" s="176" t="str">
        <f>IF('C. Consumer Service Detail'!$F1145="","",IF('C. Consumer Service Detail'!$F1145="",VLOOKUP('C. Consumer Service Detail'!$F1145,'Table of Current Services'!$B$7:$F$36,'Table of Current Services'!$E$5,FALSE),VLOOKUP('C. Consumer Service Detail'!$F1145,'Table of Current Services'!$B$7:$F$36,'Table of Current Services'!$D$5,FALSE)))</f>
        <v/>
      </c>
      <c r="I1145" s="159"/>
      <c r="J1145" s="146" t="str">
        <f t="shared" si="31"/>
        <v/>
      </c>
      <c r="K1145" s="138" t="str">
        <f>IF('C. Consumer Service Detail'!$F1145="","",IF('C. Consumer Service Detail'!$F1145="",VLOOKUP('C. Consumer Service Detail'!$F1145,'Table of Current Services'!$B$7:$F$36,'Table of Current Services'!$E$5,FALSE),VLOOKUP('C. Consumer Service Detail'!$F1145,'Table of Current Services'!$B$7:$F$36,'Table of Current Services'!$E$5,FALSE)))</f>
        <v/>
      </c>
      <c r="L1145" s="130" t="str">
        <f>IF('C. Consumer Service Detail'!$F1145="","",IF(VLOOKUP('C. Consumer Service Detail'!$F1145,'Table of Current Services'!$B$7:$F$36,'Table of Current Services'!$F$5,)="cost","Yes","No"))</f>
        <v/>
      </c>
      <c r="M1145" s="130" t="str">
        <f>IFERROR(IF('C. Consumer Service Detail'!$K1145="No Match","No",VLOOKUP('C. Consumer Service Detail'!$C1145,'B. Consumer Budget'!$E$11:$F$2010,2,FALSE)),"")</f>
        <v/>
      </c>
      <c r="P1145" s="77"/>
      <c r="Q1145" s="77"/>
    </row>
    <row r="1146" spans="2:17" x14ac:dyDescent="0.25">
      <c r="B1146" s="186">
        <f t="shared" si="32"/>
        <v>1136</v>
      </c>
      <c r="C1146" s="183" t="str">
        <f t="array" ref="C1146">IF(OR('C. Consumer Service Detail'!$D1146="",'C. Consumer Service Detail'!$E1146=""),"",INDEX('B. Consumer Budget'!$E$11:$E$2010,MATCH(1,IF('B. Consumer Budget'!$C$11:$C$2010='C. Consumer Service Detail'!$D1146,IF('B. Consumer Budget'!$D$11:$D$2010='C. Consumer Service Detail'!$E1146,1)),0)))</f>
        <v/>
      </c>
      <c r="D1146" s="171"/>
      <c r="E1146" s="79"/>
      <c r="F1146" s="100"/>
      <c r="G1146" s="198"/>
      <c r="H1146" s="175" t="str">
        <f>IF('C. Consumer Service Detail'!$F1146="","",IF('C. Consumer Service Detail'!$F1146="",VLOOKUP('C. Consumer Service Detail'!$F1146,'Table of Current Services'!$B$7:$F$36,'Table of Current Services'!$E$5,FALSE),VLOOKUP('C. Consumer Service Detail'!$F1146,'Table of Current Services'!$B$7:$F$36,'Table of Current Services'!$D$5,FALSE)))</f>
        <v/>
      </c>
      <c r="I1146" s="160"/>
      <c r="J1146" s="146" t="str">
        <f t="shared" si="31"/>
        <v/>
      </c>
      <c r="K1146" s="138" t="str">
        <f>IF('C. Consumer Service Detail'!$F1146="","",IF('C. Consumer Service Detail'!$F1146="",VLOOKUP('C. Consumer Service Detail'!$F1146,'Table of Current Services'!$B$7:$F$36,'Table of Current Services'!$E$5,FALSE),VLOOKUP('C. Consumer Service Detail'!$F1146,'Table of Current Services'!$B$7:$F$36,'Table of Current Services'!$E$5,FALSE)))</f>
        <v/>
      </c>
      <c r="L1146" s="130" t="str">
        <f>IF('C. Consumer Service Detail'!$F1146="","",IF(VLOOKUP('C. Consumer Service Detail'!$F1146,'Table of Current Services'!$B$7:$F$36,'Table of Current Services'!$F$5,)="cost","Yes","No"))</f>
        <v/>
      </c>
      <c r="M1146" s="130" t="str">
        <f>IFERROR(IF('C. Consumer Service Detail'!$K1146="No Match","No",VLOOKUP('C. Consumer Service Detail'!$C1146,'B. Consumer Budget'!$E$11:$F$2010,2,FALSE)),"")</f>
        <v/>
      </c>
      <c r="P1146" s="77"/>
      <c r="Q1146" s="77"/>
    </row>
    <row r="1147" spans="2:17" x14ac:dyDescent="0.25">
      <c r="B1147" s="186">
        <f t="shared" si="32"/>
        <v>1137</v>
      </c>
      <c r="C1147" s="183" t="str">
        <f t="array" ref="C1147">IF(OR('C. Consumer Service Detail'!$D1147="",'C. Consumer Service Detail'!$E1147=""),"",INDEX('B. Consumer Budget'!$E$11:$E$2010,MATCH(1,IF('B. Consumer Budget'!$C$11:$C$2010='C. Consumer Service Detail'!$D1147,IF('B. Consumer Budget'!$D$11:$D$2010='C. Consumer Service Detail'!$E1147,1)),0)))</f>
        <v/>
      </c>
      <c r="D1147" s="170"/>
      <c r="E1147" s="81"/>
      <c r="F1147" s="101"/>
      <c r="G1147" s="199"/>
      <c r="H1147" s="176" t="str">
        <f>IF('C. Consumer Service Detail'!$F1147="","",IF('C. Consumer Service Detail'!$F1147="",VLOOKUP('C. Consumer Service Detail'!$F1147,'Table of Current Services'!$B$7:$F$36,'Table of Current Services'!$E$5,FALSE),VLOOKUP('C. Consumer Service Detail'!$F1147,'Table of Current Services'!$B$7:$F$36,'Table of Current Services'!$D$5,FALSE)))</f>
        <v/>
      </c>
      <c r="I1147" s="159"/>
      <c r="J1147" s="146" t="str">
        <f t="shared" si="31"/>
        <v/>
      </c>
      <c r="K1147" s="138" t="str">
        <f>IF('C. Consumer Service Detail'!$F1147="","",IF('C. Consumer Service Detail'!$F1147="",VLOOKUP('C. Consumer Service Detail'!$F1147,'Table of Current Services'!$B$7:$F$36,'Table of Current Services'!$E$5,FALSE),VLOOKUP('C. Consumer Service Detail'!$F1147,'Table of Current Services'!$B$7:$F$36,'Table of Current Services'!$E$5,FALSE)))</f>
        <v/>
      </c>
      <c r="L1147" s="130" t="str">
        <f>IF('C. Consumer Service Detail'!$F1147="","",IF(VLOOKUP('C. Consumer Service Detail'!$F1147,'Table of Current Services'!$B$7:$F$36,'Table of Current Services'!$F$5,)="cost","Yes","No"))</f>
        <v/>
      </c>
      <c r="M1147" s="130" t="str">
        <f>IFERROR(IF('C. Consumer Service Detail'!$K1147="No Match","No",VLOOKUP('C. Consumer Service Detail'!$C1147,'B. Consumer Budget'!$E$11:$F$2010,2,FALSE)),"")</f>
        <v/>
      </c>
      <c r="P1147" s="77"/>
      <c r="Q1147" s="77"/>
    </row>
    <row r="1148" spans="2:17" x14ac:dyDescent="0.25">
      <c r="B1148" s="186">
        <f t="shared" si="32"/>
        <v>1138</v>
      </c>
      <c r="C1148" s="183" t="str">
        <f t="array" ref="C1148">IF(OR('C. Consumer Service Detail'!$D1148="",'C. Consumer Service Detail'!$E1148=""),"",INDEX('B. Consumer Budget'!$E$11:$E$2010,MATCH(1,IF('B. Consumer Budget'!$C$11:$C$2010='C. Consumer Service Detail'!$D1148,IF('B. Consumer Budget'!$D$11:$D$2010='C. Consumer Service Detail'!$E1148,1)),0)))</f>
        <v/>
      </c>
      <c r="D1148" s="171"/>
      <c r="E1148" s="79"/>
      <c r="F1148" s="100"/>
      <c r="G1148" s="198"/>
      <c r="H1148" s="175" t="str">
        <f>IF('C. Consumer Service Detail'!$F1148="","",IF('C. Consumer Service Detail'!$F1148="",VLOOKUP('C. Consumer Service Detail'!$F1148,'Table of Current Services'!$B$7:$F$36,'Table of Current Services'!$E$5,FALSE),VLOOKUP('C. Consumer Service Detail'!$F1148,'Table of Current Services'!$B$7:$F$36,'Table of Current Services'!$D$5,FALSE)))</f>
        <v/>
      </c>
      <c r="I1148" s="160"/>
      <c r="J1148" s="146" t="str">
        <f t="shared" si="31"/>
        <v/>
      </c>
      <c r="K1148" s="138" t="str">
        <f>IF('C. Consumer Service Detail'!$F1148="","",IF('C. Consumer Service Detail'!$F1148="",VLOOKUP('C. Consumer Service Detail'!$F1148,'Table of Current Services'!$B$7:$F$36,'Table of Current Services'!$E$5,FALSE),VLOOKUP('C. Consumer Service Detail'!$F1148,'Table of Current Services'!$B$7:$F$36,'Table of Current Services'!$E$5,FALSE)))</f>
        <v/>
      </c>
      <c r="L1148" s="130" t="str">
        <f>IF('C. Consumer Service Detail'!$F1148="","",IF(VLOOKUP('C. Consumer Service Detail'!$F1148,'Table of Current Services'!$B$7:$F$36,'Table of Current Services'!$F$5,)="cost","Yes","No"))</f>
        <v/>
      </c>
      <c r="M1148" s="130" t="str">
        <f>IFERROR(IF('C. Consumer Service Detail'!$K1148="No Match","No",VLOOKUP('C. Consumer Service Detail'!$C1148,'B. Consumer Budget'!$E$11:$F$2010,2,FALSE)),"")</f>
        <v/>
      </c>
      <c r="P1148" s="77"/>
      <c r="Q1148" s="77"/>
    </row>
    <row r="1149" spans="2:17" x14ac:dyDescent="0.25">
      <c r="B1149" s="186">
        <f t="shared" si="32"/>
        <v>1139</v>
      </c>
      <c r="C1149" s="183" t="str">
        <f t="array" ref="C1149">IF(OR('C. Consumer Service Detail'!$D1149="",'C. Consumer Service Detail'!$E1149=""),"",INDEX('B. Consumer Budget'!$E$11:$E$2010,MATCH(1,IF('B. Consumer Budget'!$C$11:$C$2010='C. Consumer Service Detail'!$D1149,IF('B. Consumer Budget'!$D$11:$D$2010='C. Consumer Service Detail'!$E1149,1)),0)))</f>
        <v/>
      </c>
      <c r="D1149" s="170"/>
      <c r="E1149" s="81"/>
      <c r="F1149" s="101"/>
      <c r="G1149" s="199"/>
      <c r="H1149" s="176" t="str">
        <f>IF('C. Consumer Service Detail'!$F1149="","",IF('C. Consumer Service Detail'!$F1149="",VLOOKUP('C. Consumer Service Detail'!$F1149,'Table of Current Services'!$B$7:$F$36,'Table of Current Services'!$E$5,FALSE),VLOOKUP('C. Consumer Service Detail'!$F1149,'Table of Current Services'!$B$7:$F$36,'Table of Current Services'!$D$5,FALSE)))</f>
        <v/>
      </c>
      <c r="I1149" s="159"/>
      <c r="J1149" s="146" t="str">
        <f t="shared" si="31"/>
        <v/>
      </c>
      <c r="K1149" s="138" t="str">
        <f>IF('C. Consumer Service Detail'!$F1149="","",IF('C. Consumer Service Detail'!$F1149="",VLOOKUP('C. Consumer Service Detail'!$F1149,'Table of Current Services'!$B$7:$F$36,'Table of Current Services'!$E$5,FALSE),VLOOKUP('C. Consumer Service Detail'!$F1149,'Table of Current Services'!$B$7:$F$36,'Table of Current Services'!$E$5,FALSE)))</f>
        <v/>
      </c>
      <c r="L1149" s="130" t="str">
        <f>IF('C. Consumer Service Detail'!$F1149="","",IF(VLOOKUP('C. Consumer Service Detail'!$F1149,'Table of Current Services'!$B$7:$F$36,'Table of Current Services'!$F$5,)="cost","Yes","No"))</f>
        <v/>
      </c>
      <c r="M1149" s="130" t="str">
        <f>IFERROR(IF('C. Consumer Service Detail'!$K1149="No Match","No",VLOOKUP('C. Consumer Service Detail'!$C1149,'B. Consumer Budget'!$E$11:$F$2010,2,FALSE)),"")</f>
        <v/>
      </c>
      <c r="P1149" s="77"/>
      <c r="Q1149" s="77"/>
    </row>
    <row r="1150" spans="2:17" x14ac:dyDescent="0.25">
      <c r="B1150" s="186">
        <f t="shared" si="32"/>
        <v>1140</v>
      </c>
      <c r="C1150" s="183" t="str">
        <f t="array" ref="C1150">IF(OR('C. Consumer Service Detail'!$D1150="",'C. Consumer Service Detail'!$E1150=""),"",INDEX('B. Consumer Budget'!$E$11:$E$2010,MATCH(1,IF('B. Consumer Budget'!$C$11:$C$2010='C. Consumer Service Detail'!$D1150,IF('B. Consumer Budget'!$D$11:$D$2010='C. Consumer Service Detail'!$E1150,1)),0)))</f>
        <v/>
      </c>
      <c r="D1150" s="171"/>
      <c r="E1150" s="79"/>
      <c r="F1150" s="100"/>
      <c r="G1150" s="198"/>
      <c r="H1150" s="175" t="str">
        <f>IF('C. Consumer Service Detail'!$F1150="","",IF('C. Consumer Service Detail'!$F1150="",VLOOKUP('C. Consumer Service Detail'!$F1150,'Table of Current Services'!$B$7:$F$36,'Table of Current Services'!$E$5,FALSE),VLOOKUP('C. Consumer Service Detail'!$F1150,'Table of Current Services'!$B$7:$F$36,'Table of Current Services'!$D$5,FALSE)))</f>
        <v/>
      </c>
      <c r="I1150" s="160"/>
      <c r="J1150" s="146" t="str">
        <f t="shared" si="31"/>
        <v/>
      </c>
      <c r="K1150" s="138" t="str">
        <f>IF('C. Consumer Service Detail'!$F1150="","",IF('C. Consumer Service Detail'!$F1150="",VLOOKUP('C. Consumer Service Detail'!$F1150,'Table of Current Services'!$B$7:$F$36,'Table of Current Services'!$E$5,FALSE),VLOOKUP('C. Consumer Service Detail'!$F1150,'Table of Current Services'!$B$7:$F$36,'Table of Current Services'!$E$5,FALSE)))</f>
        <v/>
      </c>
      <c r="L1150" s="130" t="str">
        <f>IF('C. Consumer Service Detail'!$F1150="","",IF(VLOOKUP('C. Consumer Service Detail'!$F1150,'Table of Current Services'!$B$7:$F$36,'Table of Current Services'!$F$5,)="cost","Yes","No"))</f>
        <v/>
      </c>
      <c r="M1150" s="130" t="str">
        <f>IFERROR(IF('C. Consumer Service Detail'!$K1150="No Match","No",VLOOKUP('C. Consumer Service Detail'!$C1150,'B. Consumer Budget'!$E$11:$F$2010,2,FALSE)),"")</f>
        <v/>
      </c>
      <c r="P1150" s="77"/>
      <c r="Q1150" s="77"/>
    </row>
    <row r="1151" spans="2:17" x14ac:dyDescent="0.25">
      <c r="B1151" s="186">
        <f t="shared" si="32"/>
        <v>1141</v>
      </c>
      <c r="C1151" s="183" t="str">
        <f t="array" ref="C1151">IF(OR('C. Consumer Service Detail'!$D1151="",'C. Consumer Service Detail'!$E1151=""),"",INDEX('B. Consumer Budget'!$E$11:$E$2010,MATCH(1,IF('B. Consumer Budget'!$C$11:$C$2010='C. Consumer Service Detail'!$D1151,IF('B. Consumer Budget'!$D$11:$D$2010='C. Consumer Service Detail'!$E1151,1)),0)))</f>
        <v/>
      </c>
      <c r="D1151" s="170"/>
      <c r="E1151" s="81"/>
      <c r="F1151" s="101"/>
      <c r="G1151" s="199"/>
      <c r="H1151" s="176" t="str">
        <f>IF('C. Consumer Service Detail'!$F1151="","",IF('C. Consumer Service Detail'!$F1151="",VLOOKUP('C. Consumer Service Detail'!$F1151,'Table of Current Services'!$B$7:$F$36,'Table of Current Services'!$E$5,FALSE),VLOOKUP('C. Consumer Service Detail'!$F1151,'Table of Current Services'!$B$7:$F$36,'Table of Current Services'!$D$5,FALSE)))</f>
        <v/>
      </c>
      <c r="I1151" s="159"/>
      <c r="J1151" s="146" t="str">
        <f t="shared" si="31"/>
        <v/>
      </c>
      <c r="K1151" s="138" t="str">
        <f>IF('C. Consumer Service Detail'!$F1151="","",IF('C. Consumer Service Detail'!$F1151="",VLOOKUP('C. Consumer Service Detail'!$F1151,'Table of Current Services'!$B$7:$F$36,'Table of Current Services'!$E$5,FALSE),VLOOKUP('C. Consumer Service Detail'!$F1151,'Table of Current Services'!$B$7:$F$36,'Table of Current Services'!$E$5,FALSE)))</f>
        <v/>
      </c>
      <c r="L1151" s="130" t="str">
        <f>IF('C. Consumer Service Detail'!$F1151="","",IF(VLOOKUP('C. Consumer Service Detail'!$F1151,'Table of Current Services'!$B$7:$F$36,'Table of Current Services'!$F$5,)="cost","Yes","No"))</f>
        <v/>
      </c>
      <c r="M1151" s="130" t="str">
        <f>IFERROR(IF('C. Consumer Service Detail'!$K1151="No Match","No",VLOOKUP('C. Consumer Service Detail'!$C1151,'B. Consumer Budget'!$E$11:$F$2010,2,FALSE)),"")</f>
        <v/>
      </c>
      <c r="P1151" s="77"/>
      <c r="Q1151" s="77"/>
    </row>
    <row r="1152" spans="2:17" x14ac:dyDescent="0.25">
      <c r="B1152" s="186">
        <f t="shared" si="32"/>
        <v>1142</v>
      </c>
      <c r="C1152" s="183" t="str">
        <f t="array" ref="C1152">IF(OR('C. Consumer Service Detail'!$D1152="",'C. Consumer Service Detail'!$E1152=""),"",INDEX('B. Consumer Budget'!$E$11:$E$2010,MATCH(1,IF('B. Consumer Budget'!$C$11:$C$2010='C. Consumer Service Detail'!$D1152,IF('B. Consumer Budget'!$D$11:$D$2010='C. Consumer Service Detail'!$E1152,1)),0)))</f>
        <v/>
      </c>
      <c r="D1152" s="171"/>
      <c r="E1152" s="79"/>
      <c r="F1152" s="100"/>
      <c r="G1152" s="198"/>
      <c r="H1152" s="175" t="str">
        <f>IF('C. Consumer Service Detail'!$F1152="","",IF('C. Consumer Service Detail'!$F1152="",VLOOKUP('C. Consumer Service Detail'!$F1152,'Table of Current Services'!$B$7:$F$36,'Table of Current Services'!$E$5,FALSE),VLOOKUP('C. Consumer Service Detail'!$F1152,'Table of Current Services'!$B$7:$F$36,'Table of Current Services'!$D$5,FALSE)))</f>
        <v/>
      </c>
      <c r="I1152" s="160"/>
      <c r="J1152" s="146" t="str">
        <f t="shared" si="31"/>
        <v/>
      </c>
      <c r="K1152" s="138" t="str">
        <f>IF('C. Consumer Service Detail'!$F1152="","",IF('C. Consumer Service Detail'!$F1152="",VLOOKUP('C. Consumer Service Detail'!$F1152,'Table of Current Services'!$B$7:$F$36,'Table of Current Services'!$E$5,FALSE),VLOOKUP('C. Consumer Service Detail'!$F1152,'Table of Current Services'!$B$7:$F$36,'Table of Current Services'!$E$5,FALSE)))</f>
        <v/>
      </c>
      <c r="L1152" s="130" t="str">
        <f>IF('C. Consumer Service Detail'!$F1152="","",IF(VLOOKUP('C. Consumer Service Detail'!$F1152,'Table of Current Services'!$B$7:$F$36,'Table of Current Services'!$F$5,)="cost","Yes","No"))</f>
        <v/>
      </c>
      <c r="M1152" s="130" t="str">
        <f>IFERROR(IF('C. Consumer Service Detail'!$K1152="No Match","No",VLOOKUP('C. Consumer Service Detail'!$C1152,'B. Consumer Budget'!$E$11:$F$2010,2,FALSE)),"")</f>
        <v/>
      </c>
      <c r="P1152" s="77"/>
      <c r="Q1152" s="77"/>
    </row>
    <row r="1153" spans="2:17" x14ac:dyDescent="0.25">
      <c r="B1153" s="186">
        <f t="shared" si="32"/>
        <v>1143</v>
      </c>
      <c r="C1153" s="183" t="str">
        <f t="array" ref="C1153">IF(OR('C. Consumer Service Detail'!$D1153="",'C. Consumer Service Detail'!$E1153=""),"",INDEX('B. Consumer Budget'!$E$11:$E$2010,MATCH(1,IF('B. Consumer Budget'!$C$11:$C$2010='C. Consumer Service Detail'!$D1153,IF('B. Consumer Budget'!$D$11:$D$2010='C. Consumer Service Detail'!$E1153,1)),0)))</f>
        <v/>
      </c>
      <c r="D1153" s="170"/>
      <c r="E1153" s="81"/>
      <c r="F1153" s="101"/>
      <c r="G1153" s="199"/>
      <c r="H1153" s="176" t="str">
        <f>IF('C. Consumer Service Detail'!$F1153="","",IF('C. Consumer Service Detail'!$F1153="",VLOOKUP('C. Consumer Service Detail'!$F1153,'Table of Current Services'!$B$7:$F$36,'Table of Current Services'!$E$5,FALSE),VLOOKUP('C. Consumer Service Detail'!$F1153,'Table of Current Services'!$B$7:$F$36,'Table of Current Services'!$D$5,FALSE)))</f>
        <v/>
      </c>
      <c r="I1153" s="159"/>
      <c r="J1153" s="146" t="str">
        <f t="shared" si="31"/>
        <v/>
      </c>
      <c r="K1153" s="138" t="str">
        <f>IF('C. Consumer Service Detail'!$F1153="","",IF('C. Consumer Service Detail'!$F1153="",VLOOKUP('C. Consumer Service Detail'!$F1153,'Table of Current Services'!$B$7:$F$36,'Table of Current Services'!$E$5,FALSE),VLOOKUP('C. Consumer Service Detail'!$F1153,'Table of Current Services'!$B$7:$F$36,'Table of Current Services'!$E$5,FALSE)))</f>
        <v/>
      </c>
      <c r="L1153" s="130" t="str">
        <f>IF('C. Consumer Service Detail'!$F1153="","",IF(VLOOKUP('C. Consumer Service Detail'!$F1153,'Table of Current Services'!$B$7:$F$36,'Table of Current Services'!$F$5,)="cost","Yes","No"))</f>
        <v/>
      </c>
      <c r="M1153" s="130" t="str">
        <f>IFERROR(IF('C. Consumer Service Detail'!$K1153="No Match","No",VLOOKUP('C. Consumer Service Detail'!$C1153,'B. Consumer Budget'!$E$11:$F$2010,2,FALSE)),"")</f>
        <v/>
      </c>
      <c r="P1153" s="77"/>
      <c r="Q1153" s="77"/>
    </row>
    <row r="1154" spans="2:17" x14ac:dyDescent="0.25">
      <c r="B1154" s="186">
        <f t="shared" si="32"/>
        <v>1144</v>
      </c>
      <c r="C1154" s="183" t="str">
        <f t="array" ref="C1154">IF(OR('C. Consumer Service Detail'!$D1154="",'C. Consumer Service Detail'!$E1154=""),"",INDEX('B. Consumer Budget'!$E$11:$E$2010,MATCH(1,IF('B. Consumer Budget'!$C$11:$C$2010='C. Consumer Service Detail'!$D1154,IF('B. Consumer Budget'!$D$11:$D$2010='C. Consumer Service Detail'!$E1154,1)),0)))</f>
        <v/>
      </c>
      <c r="D1154" s="171"/>
      <c r="E1154" s="79"/>
      <c r="F1154" s="100"/>
      <c r="G1154" s="198"/>
      <c r="H1154" s="175" t="str">
        <f>IF('C. Consumer Service Detail'!$F1154="","",IF('C. Consumer Service Detail'!$F1154="",VLOOKUP('C. Consumer Service Detail'!$F1154,'Table of Current Services'!$B$7:$F$36,'Table of Current Services'!$E$5,FALSE),VLOOKUP('C. Consumer Service Detail'!$F1154,'Table of Current Services'!$B$7:$F$36,'Table of Current Services'!$D$5,FALSE)))</f>
        <v/>
      </c>
      <c r="I1154" s="160"/>
      <c r="J1154" s="146" t="str">
        <f t="shared" si="31"/>
        <v/>
      </c>
      <c r="K1154" s="138" t="str">
        <f>IF('C. Consumer Service Detail'!$F1154="","",IF('C. Consumer Service Detail'!$F1154="",VLOOKUP('C. Consumer Service Detail'!$F1154,'Table of Current Services'!$B$7:$F$36,'Table of Current Services'!$E$5,FALSE),VLOOKUP('C. Consumer Service Detail'!$F1154,'Table of Current Services'!$B$7:$F$36,'Table of Current Services'!$E$5,FALSE)))</f>
        <v/>
      </c>
      <c r="L1154" s="130" t="str">
        <f>IF('C. Consumer Service Detail'!$F1154="","",IF(VLOOKUP('C. Consumer Service Detail'!$F1154,'Table of Current Services'!$B$7:$F$36,'Table of Current Services'!$F$5,)="cost","Yes","No"))</f>
        <v/>
      </c>
      <c r="M1154" s="130" t="str">
        <f>IFERROR(IF('C. Consumer Service Detail'!$K1154="No Match","No",VLOOKUP('C. Consumer Service Detail'!$C1154,'B. Consumer Budget'!$E$11:$F$2010,2,FALSE)),"")</f>
        <v/>
      </c>
      <c r="P1154" s="77"/>
      <c r="Q1154" s="77"/>
    </row>
    <row r="1155" spans="2:17" x14ac:dyDescent="0.25">
      <c r="B1155" s="186">
        <f t="shared" si="32"/>
        <v>1145</v>
      </c>
      <c r="C1155" s="183" t="str">
        <f t="array" ref="C1155">IF(OR('C. Consumer Service Detail'!$D1155="",'C. Consumer Service Detail'!$E1155=""),"",INDEX('B. Consumer Budget'!$E$11:$E$2010,MATCH(1,IF('B. Consumer Budget'!$C$11:$C$2010='C. Consumer Service Detail'!$D1155,IF('B. Consumer Budget'!$D$11:$D$2010='C. Consumer Service Detail'!$E1155,1)),0)))</f>
        <v/>
      </c>
      <c r="D1155" s="170"/>
      <c r="E1155" s="81"/>
      <c r="F1155" s="101"/>
      <c r="G1155" s="199"/>
      <c r="H1155" s="176" t="str">
        <f>IF('C. Consumer Service Detail'!$F1155="","",IF('C. Consumer Service Detail'!$F1155="",VLOOKUP('C. Consumer Service Detail'!$F1155,'Table of Current Services'!$B$7:$F$36,'Table of Current Services'!$E$5,FALSE),VLOOKUP('C. Consumer Service Detail'!$F1155,'Table of Current Services'!$B$7:$F$36,'Table of Current Services'!$D$5,FALSE)))</f>
        <v/>
      </c>
      <c r="I1155" s="159"/>
      <c r="J1155" s="146" t="str">
        <f t="shared" si="31"/>
        <v/>
      </c>
      <c r="K1155" s="138" t="str">
        <f>IF('C. Consumer Service Detail'!$F1155="","",IF('C. Consumer Service Detail'!$F1155="",VLOOKUP('C. Consumer Service Detail'!$F1155,'Table of Current Services'!$B$7:$F$36,'Table of Current Services'!$E$5,FALSE),VLOOKUP('C. Consumer Service Detail'!$F1155,'Table of Current Services'!$B$7:$F$36,'Table of Current Services'!$E$5,FALSE)))</f>
        <v/>
      </c>
      <c r="L1155" s="130" t="str">
        <f>IF('C. Consumer Service Detail'!$F1155="","",IF(VLOOKUP('C. Consumer Service Detail'!$F1155,'Table of Current Services'!$B$7:$F$36,'Table of Current Services'!$F$5,)="cost","Yes","No"))</f>
        <v/>
      </c>
      <c r="M1155" s="130" t="str">
        <f>IFERROR(IF('C. Consumer Service Detail'!$K1155="No Match","No",VLOOKUP('C. Consumer Service Detail'!$C1155,'B. Consumer Budget'!$E$11:$F$2010,2,FALSE)),"")</f>
        <v/>
      </c>
      <c r="P1155" s="77"/>
      <c r="Q1155" s="77"/>
    </row>
    <row r="1156" spans="2:17" x14ac:dyDescent="0.25">
      <c r="B1156" s="186">
        <f t="shared" si="32"/>
        <v>1146</v>
      </c>
      <c r="C1156" s="183" t="str">
        <f t="array" ref="C1156">IF(OR('C. Consumer Service Detail'!$D1156="",'C. Consumer Service Detail'!$E1156=""),"",INDEX('B. Consumer Budget'!$E$11:$E$2010,MATCH(1,IF('B. Consumer Budget'!$C$11:$C$2010='C. Consumer Service Detail'!$D1156,IF('B. Consumer Budget'!$D$11:$D$2010='C. Consumer Service Detail'!$E1156,1)),0)))</f>
        <v/>
      </c>
      <c r="D1156" s="171"/>
      <c r="E1156" s="79"/>
      <c r="F1156" s="100"/>
      <c r="G1156" s="198"/>
      <c r="H1156" s="175" t="str">
        <f>IF('C. Consumer Service Detail'!$F1156="","",IF('C. Consumer Service Detail'!$F1156="",VLOOKUP('C. Consumer Service Detail'!$F1156,'Table of Current Services'!$B$7:$F$36,'Table of Current Services'!$E$5,FALSE),VLOOKUP('C. Consumer Service Detail'!$F1156,'Table of Current Services'!$B$7:$F$36,'Table of Current Services'!$D$5,FALSE)))</f>
        <v/>
      </c>
      <c r="I1156" s="160"/>
      <c r="J1156" s="146" t="str">
        <f t="shared" si="31"/>
        <v/>
      </c>
      <c r="K1156" s="138" t="str">
        <f>IF('C. Consumer Service Detail'!$F1156="","",IF('C. Consumer Service Detail'!$F1156="",VLOOKUP('C. Consumer Service Detail'!$F1156,'Table of Current Services'!$B$7:$F$36,'Table of Current Services'!$E$5,FALSE),VLOOKUP('C. Consumer Service Detail'!$F1156,'Table of Current Services'!$B$7:$F$36,'Table of Current Services'!$E$5,FALSE)))</f>
        <v/>
      </c>
      <c r="L1156" s="130" t="str">
        <f>IF('C. Consumer Service Detail'!$F1156="","",IF(VLOOKUP('C. Consumer Service Detail'!$F1156,'Table of Current Services'!$B$7:$F$36,'Table of Current Services'!$F$5,)="cost","Yes","No"))</f>
        <v/>
      </c>
      <c r="M1156" s="130" t="str">
        <f>IFERROR(IF('C. Consumer Service Detail'!$K1156="No Match","No",VLOOKUP('C. Consumer Service Detail'!$C1156,'B. Consumer Budget'!$E$11:$F$2010,2,FALSE)),"")</f>
        <v/>
      </c>
      <c r="P1156" s="77"/>
      <c r="Q1156" s="77"/>
    </row>
    <row r="1157" spans="2:17" x14ac:dyDescent="0.25">
      <c r="B1157" s="186">
        <f t="shared" si="32"/>
        <v>1147</v>
      </c>
      <c r="C1157" s="183" t="str">
        <f t="array" ref="C1157">IF(OR('C. Consumer Service Detail'!$D1157="",'C. Consumer Service Detail'!$E1157=""),"",INDEX('B. Consumer Budget'!$E$11:$E$2010,MATCH(1,IF('B. Consumer Budget'!$C$11:$C$2010='C. Consumer Service Detail'!$D1157,IF('B. Consumer Budget'!$D$11:$D$2010='C. Consumer Service Detail'!$E1157,1)),0)))</f>
        <v/>
      </c>
      <c r="D1157" s="170"/>
      <c r="E1157" s="81"/>
      <c r="F1157" s="101"/>
      <c r="G1157" s="199"/>
      <c r="H1157" s="176" t="str">
        <f>IF('C. Consumer Service Detail'!$F1157="","",IF('C. Consumer Service Detail'!$F1157="",VLOOKUP('C. Consumer Service Detail'!$F1157,'Table of Current Services'!$B$7:$F$36,'Table of Current Services'!$E$5,FALSE),VLOOKUP('C. Consumer Service Detail'!$F1157,'Table of Current Services'!$B$7:$F$36,'Table of Current Services'!$D$5,FALSE)))</f>
        <v/>
      </c>
      <c r="I1157" s="159"/>
      <c r="J1157" s="146" t="str">
        <f t="shared" si="31"/>
        <v/>
      </c>
      <c r="K1157" s="138" t="str">
        <f>IF('C. Consumer Service Detail'!$F1157="","",IF('C. Consumer Service Detail'!$F1157="",VLOOKUP('C. Consumer Service Detail'!$F1157,'Table of Current Services'!$B$7:$F$36,'Table of Current Services'!$E$5,FALSE),VLOOKUP('C. Consumer Service Detail'!$F1157,'Table of Current Services'!$B$7:$F$36,'Table of Current Services'!$E$5,FALSE)))</f>
        <v/>
      </c>
      <c r="L1157" s="130" t="str">
        <f>IF('C. Consumer Service Detail'!$F1157="","",IF(VLOOKUP('C. Consumer Service Detail'!$F1157,'Table of Current Services'!$B$7:$F$36,'Table of Current Services'!$F$5,)="cost","Yes","No"))</f>
        <v/>
      </c>
      <c r="M1157" s="130" t="str">
        <f>IFERROR(IF('C. Consumer Service Detail'!$K1157="No Match","No",VLOOKUP('C. Consumer Service Detail'!$C1157,'B. Consumer Budget'!$E$11:$F$2010,2,FALSE)),"")</f>
        <v/>
      </c>
      <c r="P1157" s="77"/>
      <c r="Q1157" s="77"/>
    </row>
    <row r="1158" spans="2:17" x14ac:dyDescent="0.25">
      <c r="B1158" s="186">
        <f t="shared" si="32"/>
        <v>1148</v>
      </c>
      <c r="C1158" s="183" t="str">
        <f t="array" ref="C1158">IF(OR('C. Consumer Service Detail'!$D1158="",'C. Consumer Service Detail'!$E1158=""),"",INDEX('B. Consumer Budget'!$E$11:$E$2010,MATCH(1,IF('B. Consumer Budget'!$C$11:$C$2010='C. Consumer Service Detail'!$D1158,IF('B. Consumer Budget'!$D$11:$D$2010='C. Consumer Service Detail'!$E1158,1)),0)))</f>
        <v/>
      </c>
      <c r="D1158" s="171"/>
      <c r="E1158" s="79"/>
      <c r="F1158" s="100"/>
      <c r="G1158" s="198"/>
      <c r="H1158" s="175" t="str">
        <f>IF('C. Consumer Service Detail'!$F1158="","",IF('C. Consumer Service Detail'!$F1158="",VLOOKUP('C. Consumer Service Detail'!$F1158,'Table of Current Services'!$B$7:$F$36,'Table of Current Services'!$E$5,FALSE),VLOOKUP('C. Consumer Service Detail'!$F1158,'Table of Current Services'!$B$7:$F$36,'Table of Current Services'!$D$5,FALSE)))</f>
        <v/>
      </c>
      <c r="I1158" s="160"/>
      <c r="J1158" s="146" t="str">
        <f t="shared" si="31"/>
        <v/>
      </c>
      <c r="K1158" s="138" t="str">
        <f>IF('C. Consumer Service Detail'!$F1158="","",IF('C. Consumer Service Detail'!$F1158="",VLOOKUP('C. Consumer Service Detail'!$F1158,'Table of Current Services'!$B$7:$F$36,'Table of Current Services'!$E$5,FALSE),VLOOKUP('C. Consumer Service Detail'!$F1158,'Table of Current Services'!$B$7:$F$36,'Table of Current Services'!$E$5,FALSE)))</f>
        <v/>
      </c>
      <c r="L1158" s="130" t="str">
        <f>IF('C. Consumer Service Detail'!$F1158="","",IF(VLOOKUP('C. Consumer Service Detail'!$F1158,'Table of Current Services'!$B$7:$F$36,'Table of Current Services'!$F$5,)="cost","Yes","No"))</f>
        <v/>
      </c>
      <c r="M1158" s="130" t="str">
        <f>IFERROR(IF('C. Consumer Service Detail'!$K1158="No Match","No",VLOOKUP('C. Consumer Service Detail'!$C1158,'B. Consumer Budget'!$E$11:$F$2010,2,FALSE)),"")</f>
        <v/>
      </c>
      <c r="P1158" s="77"/>
      <c r="Q1158" s="77"/>
    </row>
    <row r="1159" spans="2:17" x14ac:dyDescent="0.25">
      <c r="B1159" s="186">
        <f t="shared" si="32"/>
        <v>1149</v>
      </c>
      <c r="C1159" s="183" t="str">
        <f t="array" ref="C1159">IF(OR('C. Consumer Service Detail'!$D1159="",'C. Consumer Service Detail'!$E1159=""),"",INDEX('B. Consumer Budget'!$E$11:$E$2010,MATCH(1,IF('B. Consumer Budget'!$C$11:$C$2010='C. Consumer Service Detail'!$D1159,IF('B. Consumer Budget'!$D$11:$D$2010='C. Consumer Service Detail'!$E1159,1)),0)))</f>
        <v/>
      </c>
      <c r="D1159" s="170"/>
      <c r="E1159" s="81"/>
      <c r="F1159" s="101"/>
      <c r="G1159" s="199"/>
      <c r="H1159" s="176" t="str">
        <f>IF('C. Consumer Service Detail'!$F1159="","",IF('C. Consumer Service Detail'!$F1159="",VLOOKUP('C. Consumer Service Detail'!$F1159,'Table of Current Services'!$B$7:$F$36,'Table of Current Services'!$E$5,FALSE),VLOOKUP('C. Consumer Service Detail'!$F1159,'Table of Current Services'!$B$7:$F$36,'Table of Current Services'!$D$5,FALSE)))</f>
        <v/>
      </c>
      <c r="I1159" s="159"/>
      <c r="J1159" s="146" t="str">
        <f t="shared" si="31"/>
        <v/>
      </c>
      <c r="K1159" s="138" t="str">
        <f>IF('C. Consumer Service Detail'!$F1159="","",IF('C. Consumer Service Detail'!$F1159="",VLOOKUP('C. Consumer Service Detail'!$F1159,'Table of Current Services'!$B$7:$F$36,'Table of Current Services'!$E$5,FALSE),VLOOKUP('C. Consumer Service Detail'!$F1159,'Table of Current Services'!$B$7:$F$36,'Table of Current Services'!$E$5,FALSE)))</f>
        <v/>
      </c>
      <c r="L1159" s="130" t="str">
        <f>IF('C. Consumer Service Detail'!$F1159="","",IF(VLOOKUP('C. Consumer Service Detail'!$F1159,'Table of Current Services'!$B$7:$F$36,'Table of Current Services'!$F$5,)="cost","Yes","No"))</f>
        <v/>
      </c>
      <c r="M1159" s="130" t="str">
        <f>IFERROR(IF('C. Consumer Service Detail'!$K1159="No Match","No",VLOOKUP('C. Consumer Service Detail'!$C1159,'B. Consumer Budget'!$E$11:$F$2010,2,FALSE)),"")</f>
        <v/>
      </c>
      <c r="P1159" s="77"/>
      <c r="Q1159" s="77"/>
    </row>
    <row r="1160" spans="2:17" x14ac:dyDescent="0.25">
      <c r="B1160" s="186">
        <f t="shared" si="32"/>
        <v>1150</v>
      </c>
      <c r="C1160" s="183" t="str">
        <f t="array" ref="C1160">IF(OR('C. Consumer Service Detail'!$D1160="",'C. Consumer Service Detail'!$E1160=""),"",INDEX('B. Consumer Budget'!$E$11:$E$2010,MATCH(1,IF('B. Consumer Budget'!$C$11:$C$2010='C. Consumer Service Detail'!$D1160,IF('B. Consumer Budget'!$D$11:$D$2010='C. Consumer Service Detail'!$E1160,1)),0)))</f>
        <v/>
      </c>
      <c r="D1160" s="171"/>
      <c r="E1160" s="79"/>
      <c r="F1160" s="100"/>
      <c r="G1160" s="198"/>
      <c r="H1160" s="175" t="str">
        <f>IF('C. Consumer Service Detail'!$F1160="","",IF('C. Consumer Service Detail'!$F1160="",VLOOKUP('C. Consumer Service Detail'!$F1160,'Table of Current Services'!$B$7:$F$36,'Table of Current Services'!$E$5,FALSE),VLOOKUP('C. Consumer Service Detail'!$F1160,'Table of Current Services'!$B$7:$F$36,'Table of Current Services'!$D$5,FALSE)))</f>
        <v/>
      </c>
      <c r="I1160" s="160"/>
      <c r="J1160" s="146" t="str">
        <f t="shared" si="31"/>
        <v/>
      </c>
      <c r="K1160" s="138" t="str">
        <f>IF('C. Consumer Service Detail'!$F1160="","",IF('C. Consumer Service Detail'!$F1160="",VLOOKUP('C. Consumer Service Detail'!$F1160,'Table of Current Services'!$B$7:$F$36,'Table of Current Services'!$E$5,FALSE),VLOOKUP('C. Consumer Service Detail'!$F1160,'Table of Current Services'!$B$7:$F$36,'Table of Current Services'!$E$5,FALSE)))</f>
        <v/>
      </c>
      <c r="L1160" s="130" t="str">
        <f>IF('C. Consumer Service Detail'!$F1160="","",IF(VLOOKUP('C. Consumer Service Detail'!$F1160,'Table of Current Services'!$B$7:$F$36,'Table of Current Services'!$F$5,)="cost","Yes","No"))</f>
        <v/>
      </c>
      <c r="M1160" s="130" t="str">
        <f>IFERROR(IF('C. Consumer Service Detail'!$K1160="No Match","No",VLOOKUP('C. Consumer Service Detail'!$C1160,'B. Consumer Budget'!$E$11:$F$2010,2,FALSE)),"")</f>
        <v/>
      </c>
      <c r="P1160" s="77"/>
      <c r="Q1160" s="77"/>
    </row>
    <row r="1161" spans="2:17" x14ac:dyDescent="0.25">
      <c r="B1161" s="186">
        <f t="shared" si="32"/>
        <v>1151</v>
      </c>
      <c r="C1161" s="183" t="str">
        <f t="array" ref="C1161">IF(OR('C. Consumer Service Detail'!$D1161="",'C. Consumer Service Detail'!$E1161=""),"",INDEX('B. Consumer Budget'!$E$11:$E$2010,MATCH(1,IF('B. Consumer Budget'!$C$11:$C$2010='C. Consumer Service Detail'!$D1161,IF('B. Consumer Budget'!$D$11:$D$2010='C. Consumer Service Detail'!$E1161,1)),0)))</f>
        <v/>
      </c>
      <c r="D1161" s="170"/>
      <c r="E1161" s="81"/>
      <c r="F1161" s="101"/>
      <c r="G1161" s="199"/>
      <c r="H1161" s="176" t="str">
        <f>IF('C. Consumer Service Detail'!$F1161="","",IF('C. Consumer Service Detail'!$F1161="",VLOOKUP('C. Consumer Service Detail'!$F1161,'Table of Current Services'!$B$7:$F$36,'Table of Current Services'!$E$5,FALSE),VLOOKUP('C. Consumer Service Detail'!$F1161,'Table of Current Services'!$B$7:$F$36,'Table of Current Services'!$D$5,FALSE)))</f>
        <v/>
      </c>
      <c r="I1161" s="159"/>
      <c r="J1161" s="146" t="str">
        <f t="shared" si="31"/>
        <v/>
      </c>
      <c r="K1161" s="138" t="str">
        <f>IF('C. Consumer Service Detail'!$F1161="","",IF('C. Consumer Service Detail'!$F1161="",VLOOKUP('C. Consumer Service Detail'!$F1161,'Table of Current Services'!$B$7:$F$36,'Table of Current Services'!$E$5,FALSE),VLOOKUP('C. Consumer Service Detail'!$F1161,'Table of Current Services'!$B$7:$F$36,'Table of Current Services'!$E$5,FALSE)))</f>
        <v/>
      </c>
      <c r="L1161" s="130" t="str">
        <f>IF('C. Consumer Service Detail'!$F1161="","",IF(VLOOKUP('C. Consumer Service Detail'!$F1161,'Table of Current Services'!$B$7:$F$36,'Table of Current Services'!$F$5,)="cost","Yes","No"))</f>
        <v/>
      </c>
      <c r="M1161" s="130" t="str">
        <f>IFERROR(IF('C. Consumer Service Detail'!$K1161="No Match","No",VLOOKUP('C. Consumer Service Detail'!$C1161,'B. Consumer Budget'!$E$11:$F$2010,2,FALSE)),"")</f>
        <v/>
      </c>
      <c r="P1161" s="77"/>
      <c r="Q1161" s="77"/>
    </row>
    <row r="1162" spans="2:17" x14ac:dyDescent="0.25">
      <c r="B1162" s="186">
        <f t="shared" si="32"/>
        <v>1152</v>
      </c>
      <c r="C1162" s="183" t="str">
        <f t="array" ref="C1162">IF(OR('C. Consumer Service Detail'!$D1162="",'C. Consumer Service Detail'!$E1162=""),"",INDEX('B. Consumer Budget'!$E$11:$E$2010,MATCH(1,IF('B. Consumer Budget'!$C$11:$C$2010='C. Consumer Service Detail'!$D1162,IF('B. Consumer Budget'!$D$11:$D$2010='C. Consumer Service Detail'!$E1162,1)),0)))</f>
        <v/>
      </c>
      <c r="D1162" s="171"/>
      <c r="E1162" s="79"/>
      <c r="F1162" s="100"/>
      <c r="G1162" s="198"/>
      <c r="H1162" s="175" t="str">
        <f>IF('C. Consumer Service Detail'!$F1162="","",IF('C. Consumer Service Detail'!$F1162="",VLOOKUP('C. Consumer Service Detail'!$F1162,'Table of Current Services'!$B$7:$F$36,'Table of Current Services'!$E$5,FALSE),VLOOKUP('C. Consumer Service Detail'!$F1162,'Table of Current Services'!$B$7:$F$36,'Table of Current Services'!$D$5,FALSE)))</f>
        <v/>
      </c>
      <c r="I1162" s="160"/>
      <c r="J1162" s="146" t="str">
        <f t="shared" si="31"/>
        <v/>
      </c>
      <c r="K1162" s="138" t="str">
        <f>IF('C. Consumer Service Detail'!$F1162="","",IF('C. Consumer Service Detail'!$F1162="",VLOOKUP('C. Consumer Service Detail'!$F1162,'Table of Current Services'!$B$7:$F$36,'Table of Current Services'!$E$5,FALSE),VLOOKUP('C. Consumer Service Detail'!$F1162,'Table of Current Services'!$B$7:$F$36,'Table of Current Services'!$E$5,FALSE)))</f>
        <v/>
      </c>
      <c r="L1162" s="130" t="str">
        <f>IF('C. Consumer Service Detail'!$F1162="","",IF(VLOOKUP('C. Consumer Service Detail'!$F1162,'Table of Current Services'!$B$7:$F$36,'Table of Current Services'!$F$5,)="cost","Yes","No"))</f>
        <v/>
      </c>
      <c r="M1162" s="130" t="str">
        <f>IFERROR(IF('C. Consumer Service Detail'!$K1162="No Match","No",VLOOKUP('C. Consumer Service Detail'!$C1162,'B. Consumer Budget'!$E$11:$F$2010,2,FALSE)),"")</f>
        <v/>
      </c>
      <c r="P1162" s="77"/>
      <c r="Q1162" s="77"/>
    </row>
    <row r="1163" spans="2:17" x14ac:dyDescent="0.25">
      <c r="B1163" s="186">
        <f t="shared" si="32"/>
        <v>1153</v>
      </c>
      <c r="C1163" s="183" t="str">
        <f t="array" ref="C1163">IF(OR('C. Consumer Service Detail'!$D1163="",'C. Consumer Service Detail'!$E1163=""),"",INDEX('B. Consumer Budget'!$E$11:$E$2010,MATCH(1,IF('B. Consumer Budget'!$C$11:$C$2010='C. Consumer Service Detail'!$D1163,IF('B. Consumer Budget'!$D$11:$D$2010='C. Consumer Service Detail'!$E1163,1)),0)))</f>
        <v/>
      </c>
      <c r="D1163" s="170"/>
      <c r="E1163" s="81"/>
      <c r="F1163" s="101"/>
      <c r="G1163" s="199"/>
      <c r="H1163" s="176" t="str">
        <f>IF('C. Consumer Service Detail'!$F1163="","",IF('C. Consumer Service Detail'!$F1163="",VLOOKUP('C. Consumer Service Detail'!$F1163,'Table of Current Services'!$B$7:$F$36,'Table of Current Services'!$E$5,FALSE),VLOOKUP('C. Consumer Service Detail'!$F1163,'Table of Current Services'!$B$7:$F$36,'Table of Current Services'!$D$5,FALSE)))</f>
        <v/>
      </c>
      <c r="I1163" s="159"/>
      <c r="J1163" s="146" t="str">
        <f t="shared" ref="J1163:J1226" si="33">IFERROR(IF($H1163&gt;0,$H1163*$I1163,$I1163),"")</f>
        <v/>
      </c>
      <c r="K1163" s="138" t="str">
        <f>IF('C. Consumer Service Detail'!$F1163="","",IF('C. Consumer Service Detail'!$F1163="",VLOOKUP('C. Consumer Service Detail'!$F1163,'Table of Current Services'!$B$7:$F$36,'Table of Current Services'!$E$5,FALSE),VLOOKUP('C. Consumer Service Detail'!$F1163,'Table of Current Services'!$B$7:$F$36,'Table of Current Services'!$E$5,FALSE)))</f>
        <v/>
      </c>
      <c r="L1163" s="130" t="str">
        <f>IF('C. Consumer Service Detail'!$F1163="","",IF(VLOOKUP('C. Consumer Service Detail'!$F1163,'Table of Current Services'!$B$7:$F$36,'Table of Current Services'!$F$5,)="cost","Yes","No"))</f>
        <v/>
      </c>
      <c r="M1163" s="130" t="str">
        <f>IFERROR(IF('C. Consumer Service Detail'!$K1163="No Match","No",VLOOKUP('C. Consumer Service Detail'!$C1163,'B. Consumer Budget'!$E$11:$F$2010,2,FALSE)),"")</f>
        <v/>
      </c>
      <c r="P1163" s="77"/>
      <c r="Q1163" s="77"/>
    </row>
    <row r="1164" spans="2:17" x14ac:dyDescent="0.25">
      <c r="B1164" s="186">
        <f t="shared" ref="B1164:B1227" si="34">B1163+1</f>
        <v>1154</v>
      </c>
      <c r="C1164" s="183" t="str">
        <f t="array" ref="C1164">IF(OR('C. Consumer Service Detail'!$D1164="",'C. Consumer Service Detail'!$E1164=""),"",INDEX('B. Consumer Budget'!$E$11:$E$2010,MATCH(1,IF('B. Consumer Budget'!$C$11:$C$2010='C. Consumer Service Detail'!$D1164,IF('B. Consumer Budget'!$D$11:$D$2010='C. Consumer Service Detail'!$E1164,1)),0)))</f>
        <v/>
      </c>
      <c r="D1164" s="171"/>
      <c r="E1164" s="79"/>
      <c r="F1164" s="100"/>
      <c r="G1164" s="198"/>
      <c r="H1164" s="175" t="str">
        <f>IF('C. Consumer Service Detail'!$F1164="","",IF('C. Consumer Service Detail'!$F1164="",VLOOKUP('C. Consumer Service Detail'!$F1164,'Table of Current Services'!$B$7:$F$36,'Table of Current Services'!$E$5,FALSE),VLOOKUP('C. Consumer Service Detail'!$F1164,'Table of Current Services'!$B$7:$F$36,'Table of Current Services'!$D$5,FALSE)))</f>
        <v/>
      </c>
      <c r="I1164" s="160"/>
      <c r="J1164" s="146" t="str">
        <f t="shared" si="33"/>
        <v/>
      </c>
      <c r="K1164" s="138" t="str">
        <f>IF('C. Consumer Service Detail'!$F1164="","",IF('C. Consumer Service Detail'!$F1164="",VLOOKUP('C. Consumer Service Detail'!$F1164,'Table of Current Services'!$B$7:$F$36,'Table of Current Services'!$E$5,FALSE),VLOOKUP('C. Consumer Service Detail'!$F1164,'Table of Current Services'!$B$7:$F$36,'Table of Current Services'!$E$5,FALSE)))</f>
        <v/>
      </c>
      <c r="L1164" s="130" t="str">
        <f>IF('C. Consumer Service Detail'!$F1164="","",IF(VLOOKUP('C. Consumer Service Detail'!$F1164,'Table of Current Services'!$B$7:$F$36,'Table of Current Services'!$F$5,)="cost","Yes","No"))</f>
        <v/>
      </c>
      <c r="M1164" s="130" t="str">
        <f>IFERROR(IF('C. Consumer Service Detail'!$K1164="No Match","No",VLOOKUP('C. Consumer Service Detail'!$C1164,'B. Consumer Budget'!$E$11:$F$2010,2,FALSE)),"")</f>
        <v/>
      </c>
      <c r="P1164" s="77"/>
      <c r="Q1164" s="77"/>
    </row>
    <row r="1165" spans="2:17" x14ac:dyDescent="0.25">
      <c r="B1165" s="186">
        <f t="shared" si="34"/>
        <v>1155</v>
      </c>
      <c r="C1165" s="183" t="str">
        <f t="array" ref="C1165">IF(OR('C. Consumer Service Detail'!$D1165="",'C. Consumer Service Detail'!$E1165=""),"",INDEX('B. Consumer Budget'!$E$11:$E$2010,MATCH(1,IF('B. Consumer Budget'!$C$11:$C$2010='C. Consumer Service Detail'!$D1165,IF('B. Consumer Budget'!$D$11:$D$2010='C. Consumer Service Detail'!$E1165,1)),0)))</f>
        <v/>
      </c>
      <c r="D1165" s="170"/>
      <c r="E1165" s="81"/>
      <c r="F1165" s="101"/>
      <c r="G1165" s="199"/>
      <c r="H1165" s="176" t="str">
        <f>IF('C. Consumer Service Detail'!$F1165="","",IF('C. Consumer Service Detail'!$F1165="",VLOOKUP('C. Consumer Service Detail'!$F1165,'Table of Current Services'!$B$7:$F$36,'Table of Current Services'!$E$5,FALSE),VLOOKUP('C. Consumer Service Detail'!$F1165,'Table of Current Services'!$B$7:$F$36,'Table of Current Services'!$D$5,FALSE)))</f>
        <v/>
      </c>
      <c r="I1165" s="159"/>
      <c r="J1165" s="146" t="str">
        <f t="shared" si="33"/>
        <v/>
      </c>
      <c r="K1165" s="138" t="str">
        <f>IF('C. Consumer Service Detail'!$F1165="","",IF('C. Consumer Service Detail'!$F1165="",VLOOKUP('C. Consumer Service Detail'!$F1165,'Table of Current Services'!$B$7:$F$36,'Table of Current Services'!$E$5,FALSE),VLOOKUP('C. Consumer Service Detail'!$F1165,'Table of Current Services'!$B$7:$F$36,'Table of Current Services'!$E$5,FALSE)))</f>
        <v/>
      </c>
      <c r="L1165" s="130" t="str">
        <f>IF('C. Consumer Service Detail'!$F1165="","",IF(VLOOKUP('C. Consumer Service Detail'!$F1165,'Table of Current Services'!$B$7:$F$36,'Table of Current Services'!$F$5,)="cost","Yes","No"))</f>
        <v/>
      </c>
      <c r="M1165" s="130" t="str">
        <f>IFERROR(IF('C. Consumer Service Detail'!$K1165="No Match","No",VLOOKUP('C. Consumer Service Detail'!$C1165,'B. Consumer Budget'!$E$11:$F$2010,2,FALSE)),"")</f>
        <v/>
      </c>
      <c r="P1165" s="77"/>
      <c r="Q1165" s="77"/>
    </row>
    <row r="1166" spans="2:17" x14ac:dyDescent="0.25">
      <c r="B1166" s="186">
        <f t="shared" si="34"/>
        <v>1156</v>
      </c>
      <c r="C1166" s="183" t="str">
        <f t="array" ref="C1166">IF(OR('C. Consumer Service Detail'!$D1166="",'C. Consumer Service Detail'!$E1166=""),"",INDEX('B. Consumer Budget'!$E$11:$E$2010,MATCH(1,IF('B. Consumer Budget'!$C$11:$C$2010='C. Consumer Service Detail'!$D1166,IF('B. Consumer Budget'!$D$11:$D$2010='C. Consumer Service Detail'!$E1166,1)),0)))</f>
        <v/>
      </c>
      <c r="D1166" s="171"/>
      <c r="E1166" s="79"/>
      <c r="F1166" s="100"/>
      <c r="G1166" s="198"/>
      <c r="H1166" s="175" t="str">
        <f>IF('C. Consumer Service Detail'!$F1166="","",IF('C. Consumer Service Detail'!$F1166="",VLOOKUP('C. Consumer Service Detail'!$F1166,'Table of Current Services'!$B$7:$F$36,'Table of Current Services'!$E$5,FALSE),VLOOKUP('C. Consumer Service Detail'!$F1166,'Table of Current Services'!$B$7:$F$36,'Table of Current Services'!$D$5,FALSE)))</f>
        <v/>
      </c>
      <c r="I1166" s="160"/>
      <c r="J1166" s="146" t="str">
        <f t="shared" si="33"/>
        <v/>
      </c>
      <c r="K1166" s="138" t="str">
        <f>IF('C. Consumer Service Detail'!$F1166="","",IF('C. Consumer Service Detail'!$F1166="",VLOOKUP('C. Consumer Service Detail'!$F1166,'Table of Current Services'!$B$7:$F$36,'Table of Current Services'!$E$5,FALSE),VLOOKUP('C. Consumer Service Detail'!$F1166,'Table of Current Services'!$B$7:$F$36,'Table of Current Services'!$E$5,FALSE)))</f>
        <v/>
      </c>
      <c r="L1166" s="130" t="str">
        <f>IF('C. Consumer Service Detail'!$F1166="","",IF(VLOOKUP('C. Consumer Service Detail'!$F1166,'Table of Current Services'!$B$7:$F$36,'Table of Current Services'!$F$5,)="cost","Yes","No"))</f>
        <v/>
      </c>
      <c r="M1166" s="130" t="str">
        <f>IFERROR(IF('C. Consumer Service Detail'!$K1166="No Match","No",VLOOKUP('C. Consumer Service Detail'!$C1166,'B. Consumer Budget'!$E$11:$F$2010,2,FALSE)),"")</f>
        <v/>
      </c>
      <c r="P1166" s="77"/>
      <c r="Q1166" s="77"/>
    </row>
    <row r="1167" spans="2:17" x14ac:dyDescent="0.25">
      <c r="B1167" s="186">
        <f t="shared" si="34"/>
        <v>1157</v>
      </c>
      <c r="C1167" s="183" t="str">
        <f t="array" ref="C1167">IF(OR('C. Consumer Service Detail'!$D1167="",'C. Consumer Service Detail'!$E1167=""),"",INDEX('B. Consumer Budget'!$E$11:$E$2010,MATCH(1,IF('B. Consumer Budget'!$C$11:$C$2010='C. Consumer Service Detail'!$D1167,IF('B. Consumer Budget'!$D$11:$D$2010='C. Consumer Service Detail'!$E1167,1)),0)))</f>
        <v/>
      </c>
      <c r="D1167" s="170"/>
      <c r="E1167" s="81"/>
      <c r="F1167" s="101"/>
      <c r="G1167" s="199"/>
      <c r="H1167" s="176" t="str">
        <f>IF('C. Consumer Service Detail'!$F1167="","",IF('C. Consumer Service Detail'!$F1167="",VLOOKUP('C. Consumer Service Detail'!$F1167,'Table of Current Services'!$B$7:$F$36,'Table of Current Services'!$E$5,FALSE),VLOOKUP('C. Consumer Service Detail'!$F1167,'Table of Current Services'!$B$7:$F$36,'Table of Current Services'!$D$5,FALSE)))</f>
        <v/>
      </c>
      <c r="I1167" s="159"/>
      <c r="J1167" s="146" t="str">
        <f t="shared" si="33"/>
        <v/>
      </c>
      <c r="K1167" s="138" t="str">
        <f>IF('C. Consumer Service Detail'!$F1167="","",IF('C. Consumer Service Detail'!$F1167="",VLOOKUP('C. Consumer Service Detail'!$F1167,'Table of Current Services'!$B$7:$F$36,'Table of Current Services'!$E$5,FALSE),VLOOKUP('C. Consumer Service Detail'!$F1167,'Table of Current Services'!$B$7:$F$36,'Table of Current Services'!$E$5,FALSE)))</f>
        <v/>
      </c>
      <c r="L1167" s="130" t="str">
        <f>IF('C. Consumer Service Detail'!$F1167="","",IF(VLOOKUP('C. Consumer Service Detail'!$F1167,'Table of Current Services'!$B$7:$F$36,'Table of Current Services'!$F$5,)="cost","Yes","No"))</f>
        <v/>
      </c>
      <c r="M1167" s="130" t="str">
        <f>IFERROR(IF('C. Consumer Service Detail'!$K1167="No Match","No",VLOOKUP('C. Consumer Service Detail'!$C1167,'B. Consumer Budget'!$E$11:$F$2010,2,FALSE)),"")</f>
        <v/>
      </c>
      <c r="P1167" s="77"/>
      <c r="Q1167" s="77"/>
    </row>
    <row r="1168" spans="2:17" x14ac:dyDescent="0.25">
      <c r="B1168" s="186">
        <f t="shared" si="34"/>
        <v>1158</v>
      </c>
      <c r="C1168" s="183" t="str">
        <f t="array" ref="C1168">IF(OR('C. Consumer Service Detail'!$D1168="",'C. Consumer Service Detail'!$E1168=""),"",INDEX('B. Consumer Budget'!$E$11:$E$2010,MATCH(1,IF('B. Consumer Budget'!$C$11:$C$2010='C. Consumer Service Detail'!$D1168,IF('B. Consumer Budget'!$D$11:$D$2010='C. Consumer Service Detail'!$E1168,1)),0)))</f>
        <v/>
      </c>
      <c r="D1168" s="171"/>
      <c r="E1168" s="79"/>
      <c r="F1168" s="100"/>
      <c r="G1168" s="198"/>
      <c r="H1168" s="175" t="str">
        <f>IF('C. Consumer Service Detail'!$F1168="","",IF('C. Consumer Service Detail'!$F1168="",VLOOKUP('C. Consumer Service Detail'!$F1168,'Table of Current Services'!$B$7:$F$36,'Table of Current Services'!$E$5,FALSE),VLOOKUP('C. Consumer Service Detail'!$F1168,'Table of Current Services'!$B$7:$F$36,'Table of Current Services'!$D$5,FALSE)))</f>
        <v/>
      </c>
      <c r="I1168" s="160"/>
      <c r="J1168" s="146" t="str">
        <f t="shared" si="33"/>
        <v/>
      </c>
      <c r="K1168" s="138" t="str">
        <f>IF('C. Consumer Service Detail'!$F1168="","",IF('C. Consumer Service Detail'!$F1168="",VLOOKUP('C. Consumer Service Detail'!$F1168,'Table of Current Services'!$B$7:$F$36,'Table of Current Services'!$E$5,FALSE),VLOOKUP('C. Consumer Service Detail'!$F1168,'Table of Current Services'!$B$7:$F$36,'Table of Current Services'!$E$5,FALSE)))</f>
        <v/>
      </c>
      <c r="L1168" s="130" t="str">
        <f>IF('C. Consumer Service Detail'!$F1168="","",IF(VLOOKUP('C. Consumer Service Detail'!$F1168,'Table of Current Services'!$B$7:$F$36,'Table of Current Services'!$F$5,)="cost","Yes","No"))</f>
        <v/>
      </c>
      <c r="M1168" s="130" t="str">
        <f>IFERROR(IF('C. Consumer Service Detail'!$K1168="No Match","No",VLOOKUP('C. Consumer Service Detail'!$C1168,'B. Consumer Budget'!$E$11:$F$2010,2,FALSE)),"")</f>
        <v/>
      </c>
      <c r="P1168" s="77"/>
      <c r="Q1168" s="77"/>
    </row>
    <row r="1169" spans="2:17" x14ac:dyDescent="0.25">
      <c r="B1169" s="186">
        <f t="shared" si="34"/>
        <v>1159</v>
      </c>
      <c r="C1169" s="183" t="str">
        <f t="array" ref="C1169">IF(OR('C. Consumer Service Detail'!$D1169="",'C. Consumer Service Detail'!$E1169=""),"",INDEX('B. Consumer Budget'!$E$11:$E$2010,MATCH(1,IF('B. Consumer Budget'!$C$11:$C$2010='C. Consumer Service Detail'!$D1169,IF('B. Consumer Budget'!$D$11:$D$2010='C. Consumer Service Detail'!$E1169,1)),0)))</f>
        <v/>
      </c>
      <c r="D1169" s="170"/>
      <c r="E1169" s="81"/>
      <c r="F1169" s="101"/>
      <c r="G1169" s="199"/>
      <c r="H1169" s="176" t="str">
        <f>IF('C. Consumer Service Detail'!$F1169="","",IF('C. Consumer Service Detail'!$F1169="",VLOOKUP('C. Consumer Service Detail'!$F1169,'Table of Current Services'!$B$7:$F$36,'Table of Current Services'!$E$5,FALSE),VLOOKUP('C. Consumer Service Detail'!$F1169,'Table of Current Services'!$B$7:$F$36,'Table of Current Services'!$D$5,FALSE)))</f>
        <v/>
      </c>
      <c r="I1169" s="159"/>
      <c r="J1169" s="146" t="str">
        <f t="shared" si="33"/>
        <v/>
      </c>
      <c r="K1169" s="138" t="str">
        <f>IF('C. Consumer Service Detail'!$F1169="","",IF('C. Consumer Service Detail'!$F1169="",VLOOKUP('C. Consumer Service Detail'!$F1169,'Table of Current Services'!$B$7:$F$36,'Table of Current Services'!$E$5,FALSE),VLOOKUP('C. Consumer Service Detail'!$F1169,'Table of Current Services'!$B$7:$F$36,'Table of Current Services'!$E$5,FALSE)))</f>
        <v/>
      </c>
      <c r="L1169" s="130" t="str">
        <f>IF('C. Consumer Service Detail'!$F1169="","",IF(VLOOKUP('C. Consumer Service Detail'!$F1169,'Table of Current Services'!$B$7:$F$36,'Table of Current Services'!$F$5,)="cost","Yes","No"))</f>
        <v/>
      </c>
      <c r="M1169" s="130" t="str">
        <f>IFERROR(IF('C. Consumer Service Detail'!$K1169="No Match","No",VLOOKUP('C. Consumer Service Detail'!$C1169,'B. Consumer Budget'!$E$11:$F$2010,2,FALSE)),"")</f>
        <v/>
      </c>
      <c r="P1169" s="77"/>
      <c r="Q1169" s="77"/>
    </row>
    <row r="1170" spans="2:17" x14ac:dyDescent="0.25">
      <c r="B1170" s="186">
        <f t="shared" si="34"/>
        <v>1160</v>
      </c>
      <c r="C1170" s="183" t="str">
        <f t="array" ref="C1170">IF(OR('C. Consumer Service Detail'!$D1170="",'C. Consumer Service Detail'!$E1170=""),"",INDEX('B. Consumer Budget'!$E$11:$E$2010,MATCH(1,IF('B. Consumer Budget'!$C$11:$C$2010='C. Consumer Service Detail'!$D1170,IF('B. Consumer Budget'!$D$11:$D$2010='C. Consumer Service Detail'!$E1170,1)),0)))</f>
        <v/>
      </c>
      <c r="D1170" s="171"/>
      <c r="E1170" s="79"/>
      <c r="F1170" s="100"/>
      <c r="G1170" s="198"/>
      <c r="H1170" s="175" t="str">
        <f>IF('C. Consumer Service Detail'!$F1170="","",IF('C. Consumer Service Detail'!$F1170="",VLOOKUP('C. Consumer Service Detail'!$F1170,'Table of Current Services'!$B$7:$F$36,'Table of Current Services'!$E$5,FALSE),VLOOKUP('C. Consumer Service Detail'!$F1170,'Table of Current Services'!$B$7:$F$36,'Table of Current Services'!$D$5,FALSE)))</f>
        <v/>
      </c>
      <c r="I1170" s="160"/>
      <c r="J1170" s="146" t="str">
        <f t="shared" si="33"/>
        <v/>
      </c>
      <c r="K1170" s="138" t="str">
        <f>IF('C. Consumer Service Detail'!$F1170="","",IF('C. Consumer Service Detail'!$F1170="",VLOOKUP('C. Consumer Service Detail'!$F1170,'Table of Current Services'!$B$7:$F$36,'Table of Current Services'!$E$5,FALSE),VLOOKUP('C. Consumer Service Detail'!$F1170,'Table of Current Services'!$B$7:$F$36,'Table of Current Services'!$E$5,FALSE)))</f>
        <v/>
      </c>
      <c r="L1170" s="130" t="str">
        <f>IF('C. Consumer Service Detail'!$F1170="","",IF(VLOOKUP('C. Consumer Service Detail'!$F1170,'Table of Current Services'!$B$7:$F$36,'Table of Current Services'!$F$5,)="cost","Yes","No"))</f>
        <v/>
      </c>
      <c r="M1170" s="130" t="str">
        <f>IFERROR(IF('C. Consumer Service Detail'!$K1170="No Match","No",VLOOKUP('C. Consumer Service Detail'!$C1170,'B. Consumer Budget'!$E$11:$F$2010,2,FALSE)),"")</f>
        <v/>
      </c>
      <c r="P1170" s="77"/>
      <c r="Q1170" s="77"/>
    </row>
    <row r="1171" spans="2:17" x14ac:dyDescent="0.25">
      <c r="B1171" s="186">
        <f t="shared" si="34"/>
        <v>1161</v>
      </c>
      <c r="C1171" s="183" t="str">
        <f t="array" ref="C1171">IF(OR('C. Consumer Service Detail'!$D1171="",'C. Consumer Service Detail'!$E1171=""),"",INDEX('B. Consumer Budget'!$E$11:$E$2010,MATCH(1,IF('B. Consumer Budget'!$C$11:$C$2010='C. Consumer Service Detail'!$D1171,IF('B. Consumer Budget'!$D$11:$D$2010='C. Consumer Service Detail'!$E1171,1)),0)))</f>
        <v/>
      </c>
      <c r="D1171" s="170"/>
      <c r="E1171" s="81"/>
      <c r="F1171" s="101"/>
      <c r="G1171" s="199"/>
      <c r="H1171" s="176" t="str">
        <f>IF('C. Consumer Service Detail'!$F1171="","",IF('C. Consumer Service Detail'!$F1171="",VLOOKUP('C. Consumer Service Detail'!$F1171,'Table of Current Services'!$B$7:$F$36,'Table of Current Services'!$E$5,FALSE),VLOOKUP('C. Consumer Service Detail'!$F1171,'Table of Current Services'!$B$7:$F$36,'Table of Current Services'!$D$5,FALSE)))</f>
        <v/>
      </c>
      <c r="I1171" s="159"/>
      <c r="J1171" s="146" t="str">
        <f t="shared" si="33"/>
        <v/>
      </c>
      <c r="K1171" s="138" t="str">
        <f>IF('C. Consumer Service Detail'!$F1171="","",IF('C. Consumer Service Detail'!$F1171="",VLOOKUP('C. Consumer Service Detail'!$F1171,'Table of Current Services'!$B$7:$F$36,'Table of Current Services'!$E$5,FALSE),VLOOKUP('C. Consumer Service Detail'!$F1171,'Table of Current Services'!$B$7:$F$36,'Table of Current Services'!$E$5,FALSE)))</f>
        <v/>
      </c>
      <c r="L1171" s="130" t="str">
        <f>IF('C. Consumer Service Detail'!$F1171="","",IF(VLOOKUP('C. Consumer Service Detail'!$F1171,'Table of Current Services'!$B$7:$F$36,'Table of Current Services'!$F$5,)="cost","Yes","No"))</f>
        <v/>
      </c>
      <c r="M1171" s="130" t="str">
        <f>IFERROR(IF('C. Consumer Service Detail'!$K1171="No Match","No",VLOOKUP('C. Consumer Service Detail'!$C1171,'B. Consumer Budget'!$E$11:$F$2010,2,FALSE)),"")</f>
        <v/>
      </c>
      <c r="P1171" s="77"/>
      <c r="Q1171" s="77"/>
    </row>
    <row r="1172" spans="2:17" x14ac:dyDescent="0.25">
      <c r="B1172" s="186">
        <f t="shared" si="34"/>
        <v>1162</v>
      </c>
      <c r="C1172" s="183" t="str">
        <f t="array" ref="C1172">IF(OR('C. Consumer Service Detail'!$D1172="",'C. Consumer Service Detail'!$E1172=""),"",INDEX('B. Consumer Budget'!$E$11:$E$2010,MATCH(1,IF('B. Consumer Budget'!$C$11:$C$2010='C. Consumer Service Detail'!$D1172,IF('B. Consumer Budget'!$D$11:$D$2010='C. Consumer Service Detail'!$E1172,1)),0)))</f>
        <v/>
      </c>
      <c r="D1172" s="171"/>
      <c r="E1172" s="79"/>
      <c r="F1172" s="100"/>
      <c r="G1172" s="198"/>
      <c r="H1172" s="175" t="str">
        <f>IF('C. Consumer Service Detail'!$F1172="","",IF('C. Consumer Service Detail'!$F1172="",VLOOKUP('C. Consumer Service Detail'!$F1172,'Table of Current Services'!$B$7:$F$36,'Table of Current Services'!$E$5,FALSE),VLOOKUP('C. Consumer Service Detail'!$F1172,'Table of Current Services'!$B$7:$F$36,'Table of Current Services'!$D$5,FALSE)))</f>
        <v/>
      </c>
      <c r="I1172" s="160"/>
      <c r="J1172" s="146" t="str">
        <f t="shared" si="33"/>
        <v/>
      </c>
      <c r="K1172" s="138" t="str">
        <f>IF('C. Consumer Service Detail'!$F1172="","",IF('C. Consumer Service Detail'!$F1172="",VLOOKUP('C. Consumer Service Detail'!$F1172,'Table of Current Services'!$B$7:$F$36,'Table of Current Services'!$E$5,FALSE),VLOOKUP('C. Consumer Service Detail'!$F1172,'Table of Current Services'!$B$7:$F$36,'Table of Current Services'!$E$5,FALSE)))</f>
        <v/>
      </c>
      <c r="L1172" s="130" t="str">
        <f>IF('C. Consumer Service Detail'!$F1172="","",IF(VLOOKUP('C. Consumer Service Detail'!$F1172,'Table of Current Services'!$B$7:$F$36,'Table of Current Services'!$F$5,)="cost","Yes","No"))</f>
        <v/>
      </c>
      <c r="M1172" s="130" t="str">
        <f>IFERROR(IF('C. Consumer Service Detail'!$K1172="No Match","No",VLOOKUP('C. Consumer Service Detail'!$C1172,'B. Consumer Budget'!$E$11:$F$2010,2,FALSE)),"")</f>
        <v/>
      </c>
      <c r="P1172" s="77"/>
      <c r="Q1172" s="77"/>
    </row>
    <row r="1173" spans="2:17" x14ac:dyDescent="0.25">
      <c r="B1173" s="186">
        <f t="shared" si="34"/>
        <v>1163</v>
      </c>
      <c r="C1173" s="183" t="str">
        <f t="array" ref="C1173">IF(OR('C. Consumer Service Detail'!$D1173="",'C. Consumer Service Detail'!$E1173=""),"",INDEX('B. Consumer Budget'!$E$11:$E$2010,MATCH(1,IF('B. Consumer Budget'!$C$11:$C$2010='C. Consumer Service Detail'!$D1173,IF('B. Consumer Budget'!$D$11:$D$2010='C. Consumer Service Detail'!$E1173,1)),0)))</f>
        <v/>
      </c>
      <c r="D1173" s="170"/>
      <c r="E1173" s="81"/>
      <c r="F1173" s="101"/>
      <c r="G1173" s="199"/>
      <c r="H1173" s="176" t="str">
        <f>IF('C. Consumer Service Detail'!$F1173="","",IF('C. Consumer Service Detail'!$F1173="",VLOOKUP('C. Consumer Service Detail'!$F1173,'Table of Current Services'!$B$7:$F$36,'Table of Current Services'!$E$5,FALSE),VLOOKUP('C. Consumer Service Detail'!$F1173,'Table of Current Services'!$B$7:$F$36,'Table of Current Services'!$D$5,FALSE)))</f>
        <v/>
      </c>
      <c r="I1173" s="159"/>
      <c r="J1173" s="146" t="str">
        <f t="shared" si="33"/>
        <v/>
      </c>
      <c r="K1173" s="138" t="str">
        <f>IF('C. Consumer Service Detail'!$F1173="","",IF('C. Consumer Service Detail'!$F1173="",VLOOKUP('C. Consumer Service Detail'!$F1173,'Table of Current Services'!$B$7:$F$36,'Table of Current Services'!$E$5,FALSE),VLOOKUP('C. Consumer Service Detail'!$F1173,'Table of Current Services'!$B$7:$F$36,'Table of Current Services'!$E$5,FALSE)))</f>
        <v/>
      </c>
      <c r="L1173" s="130" t="str">
        <f>IF('C. Consumer Service Detail'!$F1173="","",IF(VLOOKUP('C. Consumer Service Detail'!$F1173,'Table of Current Services'!$B$7:$F$36,'Table of Current Services'!$F$5,)="cost","Yes","No"))</f>
        <v/>
      </c>
      <c r="M1173" s="130" t="str">
        <f>IFERROR(IF('C. Consumer Service Detail'!$K1173="No Match","No",VLOOKUP('C. Consumer Service Detail'!$C1173,'B. Consumer Budget'!$E$11:$F$2010,2,FALSE)),"")</f>
        <v/>
      </c>
      <c r="P1173" s="77"/>
      <c r="Q1173" s="77"/>
    </row>
    <row r="1174" spans="2:17" x14ac:dyDescent="0.25">
      <c r="B1174" s="186">
        <f t="shared" si="34"/>
        <v>1164</v>
      </c>
      <c r="C1174" s="183" t="str">
        <f t="array" ref="C1174">IF(OR('C. Consumer Service Detail'!$D1174="",'C. Consumer Service Detail'!$E1174=""),"",INDEX('B. Consumer Budget'!$E$11:$E$2010,MATCH(1,IF('B. Consumer Budget'!$C$11:$C$2010='C. Consumer Service Detail'!$D1174,IF('B. Consumer Budget'!$D$11:$D$2010='C. Consumer Service Detail'!$E1174,1)),0)))</f>
        <v/>
      </c>
      <c r="D1174" s="171"/>
      <c r="E1174" s="79"/>
      <c r="F1174" s="100"/>
      <c r="G1174" s="198"/>
      <c r="H1174" s="175" t="str">
        <f>IF('C. Consumer Service Detail'!$F1174="","",IF('C. Consumer Service Detail'!$F1174="",VLOOKUP('C. Consumer Service Detail'!$F1174,'Table of Current Services'!$B$7:$F$36,'Table of Current Services'!$E$5,FALSE),VLOOKUP('C. Consumer Service Detail'!$F1174,'Table of Current Services'!$B$7:$F$36,'Table of Current Services'!$D$5,FALSE)))</f>
        <v/>
      </c>
      <c r="I1174" s="160"/>
      <c r="J1174" s="146" t="str">
        <f t="shared" si="33"/>
        <v/>
      </c>
      <c r="K1174" s="138" t="str">
        <f>IF('C. Consumer Service Detail'!$F1174="","",IF('C. Consumer Service Detail'!$F1174="",VLOOKUP('C. Consumer Service Detail'!$F1174,'Table of Current Services'!$B$7:$F$36,'Table of Current Services'!$E$5,FALSE),VLOOKUP('C. Consumer Service Detail'!$F1174,'Table of Current Services'!$B$7:$F$36,'Table of Current Services'!$E$5,FALSE)))</f>
        <v/>
      </c>
      <c r="L1174" s="130" t="str">
        <f>IF('C. Consumer Service Detail'!$F1174="","",IF(VLOOKUP('C. Consumer Service Detail'!$F1174,'Table of Current Services'!$B$7:$F$36,'Table of Current Services'!$F$5,)="cost","Yes","No"))</f>
        <v/>
      </c>
      <c r="M1174" s="130" t="str">
        <f>IFERROR(IF('C. Consumer Service Detail'!$K1174="No Match","No",VLOOKUP('C. Consumer Service Detail'!$C1174,'B. Consumer Budget'!$E$11:$F$2010,2,FALSE)),"")</f>
        <v/>
      </c>
      <c r="P1174" s="77"/>
      <c r="Q1174" s="77"/>
    </row>
    <row r="1175" spans="2:17" x14ac:dyDescent="0.25">
      <c r="B1175" s="186">
        <f t="shared" si="34"/>
        <v>1165</v>
      </c>
      <c r="C1175" s="183" t="str">
        <f t="array" ref="C1175">IF(OR('C. Consumer Service Detail'!$D1175="",'C. Consumer Service Detail'!$E1175=""),"",INDEX('B. Consumer Budget'!$E$11:$E$2010,MATCH(1,IF('B. Consumer Budget'!$C$11:$C$2010='C. Consumer Service Detail'!$D1175,IF('B. Consumer Budget'!$D$11:$D$2010='C. Consumer Service Detail'!$E1175,1)),0)))</f>
        <v/>
      </c>
      <c r="D1175" s="170"/>
      <c r="E1175" s="81"/>
      <c r="F1175" s="101"/>
      <c r="G1175" s="199"/>
      <c r="H1175" s="176" t="str">
        <f>IF('C. Consumer Service Detail'!$F1175="","",IF('C. Consumer Service Detail'!$F1175="",VLOOKUP('C. Consumer Service Detail'!$F1175,'Table of Current Services'!$B$7:$F$36,'Table of Current Services'!$E$5,FALSE),VLOOKUP('C. Consumer Service Detail'!$F1175,'Table of Current Services'!$B$7:$F$36,'Table of Current Services'!$D$5,FALSE)))</f>
        <v/>
      </c>
      <c r="I1175" s="159"/>
      <c r="J1175" s="146" t="str">
        <f t="shared" si="33"/>
        <v/>
      </c>
      <c r="K1175" s="138" t="str">
        <f>IF('C. Consumer Service Detail'!$F1175="","",IF('C. Consumer Service Detail'!$F1175="",VLOOKUP('C. Consumer Service Detail'!$F1175,'Table of Current Services'!$B$7:$F$36,'Table of Current Services'!$E$5,FALSE),VLOOKUP('C. Consumer Service Detail'!$F1175,'Table of Current Services'!$B$7:$F$36,'Table of Current Services'!$E$5,FALSE)))</f>
        <v/>
      </c>
      <c r="L1175" s="130" t="str">
        <f>IF('C. Consumer Service Detail'!$F1175="","",IF(VLOOKUP('C. Consumer Service Detail'!$F1175,'Table of Current Services'!$B$7:$F$36,'Table of Current Services'!$F$5,)="cost","Yes","No"))</f>
        <v/>
      </c>
      <c r="M1175" s="130" t="str">
        <f>IFERROR(IF('C. Consumer Service Detail'!$K1175="No Match","No",VLOOKUP('C. Consumer Service Detail'!$C1175,'B. Consumer Budget'!$E$11:$F$2010,2,FALSE)),"")</f>
        <v/>
      </c>
      <c r="P1175" s="77"/>
      <c r="Q1175" s="77"/>
    </row>
    <row r="1176" spans="2:17" x14ac:dyDescent="0.25">
      <c r="B1176" s="186">
        <f t="shared" si="34"/>
        <v>1166</v>
      </c>
      <c r="C1176" s="183" t="str">
        <f t="array" ref="C1176">IF(OR('C. Consumer Service Detail'!$D1176="",'C. Consumer Service Detail'!$E1176=""),"",INDEX('B. Consumer Budget'!$E$11:$E$2010,MATCH(1,IF('B. Consumer Budget'!$C$11:$C$2010='C. Consumer Service Detail'!$D1176,IF('B. Consumer Budget'!$D$11:$D$2010='C. Consumer Service Detail'!$E1176,1)),0)))</f>
        <v/>
      </c>
      <c r="D1176" s="171"/>
      <c r="E1176" s="79"/>
      <c r="F1176" s="100"/>
      <c r="G1176" s="198"/>
      <c r="H1176" s="175" t="str">
        <f>IF('C. Consumer Service Detail'!$F1176="","",IF('C. Consumer Service Detail'!$F1176="",VLOOKUP('C. Consumer Service Detail'!$F1176,'Table of Current Services'!$B$7:$F$36,'Table of Current Services'!$E$5,FALSE),VLOOKUP('C. Consumer Service Detail'!$F1176,'Table of Current Services'!$B$7:$F$36,'Table of Current Services'!$D$5,FALSE)))</f>
        <v/>
      </c>
      <c r="I1176" s="160"/>
      <c r="J1176" s="146" t="str">
        <f t="shared" si="33"/>
        <v/>
      </c>
      <c r="K1176" s="138" t="str">
        <f>IF('C. Consumer Service Detail'!$F1176="","",IF('C. Consumer Service Detail'!$F1176="",VLOOKUP('C. Consumer Service Detail'!$F1176,'Table of Current Services'!$B$7:$F$36,'Table of Current Services'!$E$5,FALSE),VLOOKUP('C. Consumer Service Detail'!$F1176,'Table of Current Services'!$B$7:$F$36,'Table of Current Services'!$E$5,FALSE)))</f>
        <v/>
      </c>
      <c r="L1176" s="130" t="str">
        <f>IF('C. Consumer Service Detail'!$F1176="","",IF(VLOOKUP('C. Consumer Service Detail'!$F1176,'Table of Current Services'!$B$7:$F$36,'Table of Current Services'!$F$5,)="cost","Yes","No"))</f>
        <v/>
      </c>
      <c r="M1176" s="130" t="str">
        <f>IFERROR(IF('C. Consumer Service Detail'!$K1176="No Match","No",VLOOKUP('C. Consumer Service Detail'!$C1176,'B. Consumer Budget'!$E$11:$F$2010,2,FALSE)),"")</f>
        <v/>
      </c>
      <c r="P1176" s="77"/>
      <c r="Q1176" s="77"/>
    </row>
    <row r="1177" spans="2:17" x14ac:dyDescent="0.25">
      <c r="B1177" s="186">
        <f t="shared" si="34"/>
        <v>1167</v>
      </c>
      <c r="C1177" s="183" t="str">
        <f t="array" ref="C1177">IF(OR('C. Consumer Service Detail'!$D1177="",'C. Consumer Service Detail'!$E1177=""),"",INDEX('B. Consumer Budget'!$E$11:$E$2010,MATCH(1,IF('B. Consumer Budget'!$C$11:$C$2010='C. Consumer Service Detail'!$D1177,IF('B. Consumer Budget'!$D$11:$D$2010='C. Consumer Service Detail'!$E1177,1)),0)))</f>
        <v/>
      </c>
      <c r="D1177" s="170"/>
      <c r="E1177" s="81"/>
      <c r="F1177" s="101"/>
      <c r="G1177" s="199"/>
      <c r="H1177" s="176" t="str">
        <f>IF('C. Consumer Service Detail'!$F1177="","",IF('C. Consumer Service Detail'!$F1177="",VLOOKUP('C. Consumer Service Detail'!$F1177,'Table of Current Services'!$B$7:$F$36,'Table of Current Services'!$E$5,FALSE),VLOOKUP('C. Consumer Service Detail'!$F1177,'Table of Current Services'!$B$7:$F$36,'Table of Current Services'!$D$5,FALSE)))</f>
        <v/>
      </c>
      <c r="I1177" s="159"/>
      <c r="J1177" s="146" t="str">
        <f t="shared" si="33"/>
        <v/>
      </c>
      <c r="K1177" s="138" t="str">
        <f>IF('C. Consumer Service Detail'!$F1177="","",IF('C. Consumer Service Detail'!$F1177="",VLOOKUP('C. Consumer Service Detail'!$F1177,'Table of Current Services'!$B$7:$F$36,'Table of Current Services'!$E$5,FALSE),VLOOKUP('C. Consumer Service Detail'!$F1177,'Table of Current Services'!$B$7:$F$36,'Table of Current Services'!$E$5,FALSE)))</f>
        <v/>
      </c>
      <c r="L1177" s="130" t="str">
        <f>IF('C. Consumer Service Detail'!$F1177="","",IF(VLOOKUP('C. Consumer Service Detail'!$F1177,'Table of Current Services'!$B$7:$F$36,'Table of Current Services'!$F$5,)="cost","Yes","No"))</f>
        <v/>
      </c>
      <c r="M1177" s="130" t="str">
        <f>IFERROR(IF('C. Consumer Service Detail'!$K1177="No Match","No",VLOOKUP('C. Consumer Service Detail'!$C1177,'B. Consumer Budget'!$E$11:$F$2010,2,FALSE)),"")</f>
        <v/>
      </c>
      <c r="P1177" s="77"/>
      <c r="Q1177" s="77"/>
    </row>
    <row r="1178" spans="2:17" x14ac:dyDescent="0.25">
      <c r="B1178" s="186">
        <f t="shared" si="34"/>
        <v>1168</v>
      </c>
      <c r="C1178" s="183" t="str">
        <f t="array" ref="C1178">IF(OR('C. Consumer Service Detail'!$D1178="",'C. Consumer Service Detail'!$E1178=""),"",INDEX('B. Consumer Budget'!$E$11:$E$2010,MATCH(1,IF('B. Consumer Budget'!$C$11:$C$2010='C. Consumer Service Detail'!$D1178,IF('B. Consumer Budget'!$D$11:$D$2010='C. Consumer Service Detail'!$E1178,1)),0)))</f>
        <v/>
      </c>
      <c r="D1178" s="171"/>
      <c r="E1178" s="79"/>
      <c r="F1178" s="100"/>
      <c r="G1178" s="198"/>
      <c r="H1178" s="175" t="str">
        <f>IF('C. Consumer Service Detail'!$F1178="","",IF('C. Consumer Service Detail'!$F1178="",VLOOKUP('C. Consumer Service Detail'!$F1178,'Table of Current Services'!$B$7:$F$36,'Table of Current Services'!$E$5,FALSE),VLOOKUP('C. Consumer Service Detail'!$F1178,'Table of Current Services'!$B$7:$F$36,'Table of Current Services'!$D$5,FALSE)))</f>
        <v/>
      </c>
      <c r="I1178" s="160"/>
      <c r="J1178" s="146" t="str">
        <f t="shared" si="33"/>
        <v/>
      </c>
      <c r="K1178" s="138" t="str">
        <f>IF('C. Consumer Service Detail'!$F1178="","",IF('C. Consumer Service Detail'!$F1178="",VLOOKUP('C. Consumer Service Detail'!$F1178,'Table of Current Services'!$B$7:$F$36,'Table of Current Services'!$E$5,FALSE),VLOOKUP('C. Consumer Service Detail'!$F1178,'Table of Current Services'!$B$7:$F$36,'Table of Current Services'!$E$5,FALSE)))</f>
        <v/>
      </c>
      <c r="L1178" s="130" t="str">
        <f>IF('C. Consumer Service Detail'!$F1178="","",IF(VLOOKUP('C. Consumer Service Detail'!$F1178,'Table of Current Services'!$B$7:$F$36,'Table of Current Services'!$F$5,)="cost","Yes","No"))</f>
        <v/>
      </c>
      <c r="M1178" s="130" t="str">
        <f>IFERROR(IF('C. Consumer Service Detail'!$K1178="No Match","No",VLOOKUP('C. Consumer Service Detail'!$C1178,'B. Consumer Budget'!$E$11:$F$2010,2,FALSE)),"")</f>
        <v/>
      </c>
      <c r="P1178" s="77"/>
      <c r="Q1178" s="77"/>
    </row>
    <row r="1179" spans="2:17" x14ac:dyDescent="0.25">
      <c r="B1179" s="186">
        <f t="shared" si="34"/>
        <v>1169</v>
      </c>
      <c r="C1179" s="183" t="str">
        <f t="array" ref="C1179">IF(OR('C. Consumer Service Detail'!$D1179="",'C. Consumer Service Detail'!$E1179=""),"",INDEX('B. Consumer Budget'!$E$11:$E$2010,MATCH(1,IF('B. Consumer Budget'!$C$11:$C$2010='C. Consumer Service Detail'!$D1179,IF('B. Consumer Budget'!$D$11:$D$2010='C. Consumer Service Detail'!$E1179,1)),0)))</f>
        <v/>
      </c>
      <c r="D1179" s="170"/>
      <c r="E1179" s="81"/>
      <c r="F1179" s="101"/>
      <c r="G1179" s="199"/>
      <c r="H1179" s="176" t="str">
        <f>IF('C. Consumer Service Detail'!$F1179="","",IF('C. Consumer Service Detail'!$F1179="",VLOOKUP('C. Consumer Service Detail'!$F1179,'Table of Current Services'!$B$7:$F$36,'Table of Current Services'!$E$5,FALSE),VLOOKUP('C. Consumer Service Detail'!$F1179,'Table of Current Services'!$B$7:$F$36,'Table of Current Services'!$D$5,FALSE)))</f>
        <v/>
      </c>
      <c r="I1179" s="159"/>
      <c r="J1179" s="146" t="str">
        <f t="shared" si="33"/>
        <v/>
      </c>
      <c r="K1179" s="138" t="str">
        <f>IF('C. Consumer Service Detail'!$F1179="","",IF('C. Consumer Service Detail'!$F1179="",VLOOKUP('C. Consumer Service Detail'!$F1179,'Table of Current Services'!$B$7:$F$36,'Table of Current Services'!$E$5,FALSE),VLOOKUP('C. Consumer Service Detail'!$F1179,'Table of Current Services'!$B$7:$F$36,'Table of Current Services'!$E$5,FALSE)))</f>
        <v/>
      </c>
      <c r="L1179" s="130" t="str">
        <f>IF('C. Consumer Service Detail'!$F1179="","",IF(VLOOKUP('C. Consumer Service Detail'!$F1179,'Table of Current Services'!$B$7:$F$36,'Table of Current Services'!$F$5,)="cost","Yes","No"))</f>
        <v/>
      </c>
      <c r="M1179" s="130" t="str">
        <f>IFERROR(IF('C. Consumer Service Detail'!$K1179="No Match","No",VLOOKUP('C. Consumer Service Detail'!$C1179,'B. Consumer Budget'!$E$11:$F$2010,2,FALSE)),"")</f>
        <v/>
      </c>
      <c r="P1179" s="77"/>
      <c r="Q1179" s="77"/>
    </row>
    <row r="1180" spans="2:17" x14ac:dyDescent="0.25">
      <c r="B1180" s="186">
        <f t="shared" si="34"/>
        <v>1170</v>
      </c>
      <c r="C1180" s="183" t="str">
        <f t="array" ref="C1180">IF(OR('C. Consumer Service Detail'!$D1180="",'C. Consumer Service Detail'!$E1180=""),"",INDEX('B. Consumer Budget'!$E$11:$E$2010,MATCH(1,IF('B. Consumer Budget'!$C$11:$C$2010='C. Consumer Service Detail'!$D1180,IF('B. Consumer Budget'!$D$11:$D$2010='C. Consumer Service Detail'!$E1180,1)),0)))</f>
        <v/>
      </c>
      <c r="D1180" s="171"/>
      <c r="E1180" s="79"/>
      <c r="F1180" s="100"/>
      <c r="G1180" s="198"/>
      <c r="H1180" s="175" t="str">
        <f>IF('C. Consumer Service Detail'!$F1180="","",IF('C. Consumer Service Detail'!$F1180="",VLOOKUP('C. Consumer Service Detail'!$F1180,'Table of Current Services'!$B$7:$F$36,'Table of Current Services'!$E$5,FALSE),VLOOKUP('C. Consumer Service Detail'!$F1180,'Table of Current Services'!$B$7:$F$36,'Table of Current Services'!$D$5,FALSE)))</f>
        <v/>
      </c>
      <c r="I1180" s="160"/>
      <c r="J1180" s="146" t="str">
        <f t="shared" si="33"/>
        <v/>
      </c>
      <c r="K1180" s="138" t="str">
        <f>IF('C. Consumer Service Detail'!$F1180="","",IF('C. Consumer Service Detail'!$F1180="",VLOOKUP('C. Consumer Service Detail'!$F1180,'Table of Current Services'!$B$7:$F$36,'Table of Current Services'!$E$5,FALSE),VLOOKUP('C. Consumer Service Detail'!$F1180,'Table of Current Services'!$B$7:$F$36,'Table of Current Services'!$E$5,FALSE)))</f>
        <v/>
      </c>
      <c r="L1180" s="130" t="str">
        <f>IF('C. Consumer Service Detail'!$F1180="","",IF(VLOOKUP('C. Consumer Service Detail'!$F1180,'Table of Current Services'!$B$7:$F$36,'Table of Current Services'!$F$5,)="cost","Yes","No"))</f>
        <v/>
      </c>
      <c r="M1180" s="130" t="str">
        <f>IFERROR(IF('C. Consumer Service Detail'!$K1180="No Match","No",VLOOKUP('C. Consumer Service Detail'!$C1180,'B. Consumer Budget'!$E$11:$F$2010,2,FALSE)),"")</f>
        <v/>
      </c>
      <c r="P1180" s="77"/>
      <c r="Q1180" s="77"/>
    </row>
    <row r="1181" spans="2:17" x14ac:dyDescent="0.25">
      <c r="B1181" s="186">
        <f t="shared" si="34"/>
        <v>1171</v>
      </c>
      <c r="C1181" s="183" t="str">
        <f t="array" ref="C1181">IF(OR('C. Consumer Service Detail'!$D1181="",'C. Consumer Service Detail'!$E1181=""),"",INDEX('B. Consumer Budget'!$E$11:$E$2010,MATCH(1,IF('B. Consumer Budget'!$C$11:$C$2010='C. Consumer Service Detail'!$D1181,IF('B. Consumer Budget'!$D$11:$D$2010='C. Consumer Service Detail'!$E1181,1)),0)))</f>
        <v/>
      </c>
      <c r="D1181" s="170"/>
      <c r="E1181" s="81"/>
      <c r="F1181" s="101"/>
      <c r="G1181" s="199"/>
      <c r="H1181" s="176" t="str">
        <f>IF('C. Consumer Service Detail'!$F1181="","",IF('C. Consumer Service Detail'!$F1181="",VLOOKUP('C. Consumer Service Detail'!$F1181,'Table of Current Services'!$B$7:$F$36,'Table of Current Services'!$E$5,FALSE),VLOOKUP('C. Consumer Service Detail'!$F1181,'Table of Current Services'!$B$7:$F$36,'Table of Current Services'!$D$5,FALSE)))</f>
        <v/>
      </c>
      <c r="I1181" s="159"/>
      <c r="J1181" s="146" t="str">
        <f t="shared" si="33"/>
        <v/>
      </c>
      <c r="K1181" s="138" t="str">
        <f>IF('C. Consumer Service Detail'!$F1181="","",IF('C. Consumer Service Detail'!$F1181="",VLOOKUP('C. Consumer Service Detail'!$F1181,'Table of Current Services'!$B$7:$F$36,'Table of Current Services'!$E$5,FALSE),VLOOKUP('C. Consumer Service Detail'!$F1181,'Table of Current Services'!$B$7:$F$36,'Table of Current Services'!$E$5,FALSE)))</f>
        <v/>
      </c>
      <c r="L1181" s="130" t="str">
        <f>IF('C. Consumer Service Detail'!$F1181="","",IF(VLOOKUP('C. Consumer Service Detail'!$F1181,'Table of Current Services'!$B$7:$F$36,'Table of Current Services'!$F$5,)="cost","Yes","No"))</f>
        <v/>
      </c>
      <c r="M1181" s="130" t="str">
        <f>IFERROR(IF('C. Consumer Service Detail'!$K1181="No Match","No",VLOOKUP('C. Consumer Service Detail'!$C1181,'B. Consumer Budget'!$E$11:$F$2010,2,FALSE)),"")</f>
        <v/>
      </c>
      <c r="P1181" s="77"/>
      <c r="Q1181" s="77"/>
    </row>
    <row r="1182" spans="2:17" x14ac:dyDescent="0.25">
      <c r="B1182" s="186">
        <f t="shared" si="34"/>
        <v>1172</v>
      </c>
      <c r="C1182" s="183" t="str">
        <f t="array" ref="C1182">IF(OR('C. Consumer Service Detail'!$D1182="",'C. Consumer Service Detail'!$E1182=""),"",INDEX('B. Consumer Budget'!$E$11:$E$2010,MATCH(1,IF('B. Consumer Budget'!$C$11:$C$2010='C. Consumer Service Detail'!$D1182,IF('B. Consumer Budget'!$D$11:$D$2010='C. Consumer Service Detail'!$E1182,1)),0)))</f>
        <v/>
      </c>
      <c r="D1182" s="171"/>
      <c r="E1182" s="79"/>
      <c r="F1182" s="100"/>
      <c r="G1182" s="198"/>
      <c r="H1182" s="175" t="str">
        <f>IF('C. Consumer Service Detail'!$F1182="","",IF('C. Consumer Service Detail'!$F1182="",VLOOKUP('C. Consumer Service Detail'!$F1182,'Table of Current Services'!$B$7:$F$36,'Table of Current Services'!$E$5,FALSE),VLOOKUP('C. Consumer Service Detail'!$F1182,'Table of Current Services'!$B$7:$F$36,'Table of Current Services'!$D$5,FALSE)))</f>
        <v/>
      </c>
      <c r="I1182" s="160"/>
      <c r="J1182" s="146" t="str">
        <f t="shared" si="33"/>
        <v/>
      </c>
      <c r="K1182" s="138" t="str">
        <f>IF('C. Consumer Service Detail'!$F1182="","",IF('C. Consumer Service Detail'!$F1182="",VLOOKUP('C. Consumer Service Detail'!$F1182,'Table of Current Services'!$B$7:$F$36,'Table of Current Services'!$E$5,FALSE),VLOOKUP('C. Consumer Service Detail'!$F1182,'Table of Current Services'!$B$7:$F$36,'Table of Current Services'!$E$5,FALSE)))</f>
        <v/>
      </c>
      <c r="L1182" s="130" t="str">
        <f>IF('C. Consumer Service Detail'!$F1182="","",IF(VLOOKUP('C. Consumer Service Detail'!$F1182,'Table of Current Services'!$B$7:$F$36,'Table of Current Services'!$F$5,)="cost","Yes","No"))</f>
        <v/>
      </c>
      <c r="M1182" s="130" t="str">
        <f>IFERROR(IF('C. Consumer Service Detail'!$K1182="No Match","No",VLOOKUP('C. Consumer Service Detail'!$C1182,'B. Consumer Budget'!$E$11:$F$2010,2,FALSE)),"")</f>
        <v/>
      </c>
      <c r="P1182" s="77"/>
      <c r="Q1182" s="77"/>
    </row>
    <row r="1183" spans="2:17" x14ac:dyDescent="0.25">
      <c r="B1183" s="186">
        <f t="shared" si="34"/>
        <v>1173</v>
      </c>
      <c r="C1183" s="183" t="str">
        <f t="array" ref="C1183">IF(OR('C. Consumer Service Detail'!$D1183="",'C. Consumer Service Detail'!$E1183=""),"",INDEX('B. Consumer Budget'!$E$11:$E$2010,MATCH(1,IF('B. Consumer Budget'!$C$11:$C$2010='C. Consumer Service Detail'!$D1183,IF('B. Consumer Budget'!$D$11:$D$2010='C. Consumer Service Detail'!$E1183,1)),0)))</f>
        <v/>
      </c>
      <c r="D1183" s="170"/>
      <c r="E1183" s="81"/>
      <c r="F1183" s="101"/>
      <c r="G1183" s="199"/>
      <c r="H1183" s="176" t="str">
        <f>IF('C. Consumer Service Detail'!$F1183="","",IF('C. Consumer Service Detail'!$F1183="",VLOOKUP('C. Consumer Service Detail'!$F1183,'Table of Current Services'!$B$7:$F$36,'Table of Current Services'!$E$5,FALSE),VLOOKUP('C. Consumer Service Detail'!$F1183,'Table of Current Services'!$B$7:$F$36,'Table of Current Services'!$D$5,FALSE)))</f>
        <v/>
      </c>
      <c r="I1183" s="159"/>
      <c r="J1183" s="146" t="str">
        <f t="shared" si="33"/>
        <v/>
      </c>
      <c r="K1183" s="138" t="str">
        <f>IF('C. Consumer Service Detail'!$F1183="","",IF('C. Consumer Service Detail'!$F1183="",VLOOKUP('C. Consumer Service Detail'!$F1183,'Table of Current Services'!$B$7:$F$36,'Table of Current Services'!$E$5,FALSE),VLOOKUP('C. Consumer Service Detail'!$F1183,'Table of Current Services'!$B$7:$F$36,'Table of Current Services'!$E$5,FALSE)))</f>
        <v/>
      </c>
      <c r="L1183" s="130" t="str">
        <f>IF('C. Consumer Service Detail'!$F1183="","",IF(VLOOKUP('C. Consumer Service Detail'!$F1183,'Table of Current Services'!$B$7:$F$36,'Table of Current Services'!$F$5,)="cost","Yes","No"))</f>
        <v/>
      </c>
      <c r="M1183" s="130" t="str">
        <f>IFERROR(IF('C. Consumer Service Detail'!$K1183="No Match","No",VLOOKUP('C. Consumer Service Detail'!$C1183,'B. Consumer Budget'!$E$11:$F$2010,2,FALSE)),"")</f>
        <v/>
      </c>
      <c r="P1183" s="77"/>
      <c r="Q1183" s="77"/>
    </row>
    <row r="1184" spans="2:17" x14ac:dyDescent="0.25">
      <c r="B1184" s="186">
        <f t="shared" si="34"/>
        <v>1174</v>
      </c>
      <c r="C1184" s="183" t="str">
        <f t="array" ref="C1184">IF(OR('C. Consumer Service Detail'!$D1184="",'C. Consumer Service Detail'!$E1184=""),"",INDEX('B. Consumer Budget'!$E$11:$E$2010,MATCH(1,IF('B. Consumer Budget'!$C$11:$C$2010='C. Consumer Service Detail'!$D1184,IF('B. Consumer Budget'!$D$11:$D$2010='C. Consumer Service Detail'!$E1184,1)),0)))</f>
        <v/>
      </c>
      <c r="D1184" s="171"/>
      <c r="E1184" s="79"/>
      <c r="F1184" s="100"/>
      <c r="G1184" s="198"/>
      <c r="H1184" s="175" t="str">
        <f>IF('C. Consumer Service Detail'!$F1184="","",IF('C. Consumer Service Detail'!$F1184="",VLOOKUP('C. Consumer Service Detail'!$F1184,'Table of Current Services'!$B$7:$F$36,'Table of Current Services'!$E$5,FALSE),VLOOKUP('C. Consumer Service Detail'!$F1184,'Table of Current Services'!$B$7:$F$36,'Table of Current Services'!$D$5,FALSE)))</f>
        <v/>
      </c>
      <c r="I1184" s="160"/>
      <c r="J1184" s="146" t="str">
        <f t="shared" si="33"/>
        <v/>
      </c>
      <c r="K1184" s="138" t="str">
        <f>IF('C. Consumer Service Detail'!$F1184="","",IF('C. Consumer Service Detail'!$F1184="",VLOOKUP('C. Consumer Service Detail'!$F1184,'Table of Current Services'!$B$7:$F$36,'Table of Current Services'!$E$5,FALSE),VLOOKUP('C. Consumer Service Detail'!$F1184,'Table of Current Services'!$B$7:$F$36,'Table of Current Services'!$E$5,FALSE)))</f>
        <v/>
      </c>
      <c r="L1184" s="130" t="str">
        <f>IF('C. Consumer Service Detail'!$F1184="","",IF(VLOOKUP('C. Consumer Service Detail'!$F1184,'Table of Current Services'!$B$7:$F$36,'Table of Current Services'!$F$5,)="cost","Yes","No"))</f>
        <v/>
      </c>
      <c r="M1184" s="130" t="str">
        <f>IFERROR(IF('C. Consumer Service Detail'!$K1184="No Match","No",VLOOKUP('C. Consumer Service Detail'!$C1184,'B. Consumer Budget'!$E$11:$F$2010,2,FALSE)),"")</f>
        <v/>
      </c>
      <c r="P1184" s="77"/>
      <c r="Q1184" s="77"/>
    </row>
    <row r="1185" spans="2:17" x14ac:dyDescent="0.25">
      <c r="B1185" s="186">
        <f t="shared" si="34"/>
        <v>1175</v>
      </c>
      <c r="C1185" s="183" t="str">
        <f t="array" ref="C1185">IF(OR('C. Consumer Service Detail'!$D1185="",'C. Consumer Service Detail'!$E1185=""),"",INDEX('B. Consumer Budget'!$E$11:$E$2010,MATCH(1,IF('B. Consumer Budget'!$C$11:$C$2010='C. Consumer Service Detail'!$D1185,IF('B. Consumer Budget'!$D$11:$D$2010='C. Consumer Service Detail'!$E1185,1)),0)))</f>
        <v/>
      </c>
      <c r="D1185" s="170"/>
      <c r="E1185" s="81"/>
      <c r="F1185" s="101"/>
      <c r="G1185" s="199"/>
      <c r="H1185" s="176" t="str">
        <f>IF('C. Consumer Service Detail'!$F1185="","",IF('C. Consumer Service Detail'!$F1185="",VLOOKUP('C. Consumer Service Detail'!$F1185,'Table of Current Services'!$B$7:$F$36,'Table of Current Services'!$E$5,FALSE),VLOOKUP('C. Consumer Service Detail'!$F1185,'Table of Current Services'!$B$7:$F$36,'Table of Current Services'!$D$5,FALSE)))</f>
        <v/>
      </c>
      <c r="I1185" s="159"/>
      <c r="J1185" s="146" t="str">
        <f t="shared" si="33"/>
        <v/>
      </c>
      <c r="K1185" s="138" t="str">
        <f>IF('C. Consumer Service Detail'!$F1185="","",IF('C. Consumer Service Detail'!$F1185="",VLOOKUP('C. Consumer Service Detail'!$F1185,'Table of Current Services'!$B$7:$F$36,'Table of Current Services'!$E$5,FALSE),VLOOKUP('C. Consumer Service Detail'!$F1185,'Table of Current Services'!$B$7:$F$36,'Table of Current Services'!$E$5,FALSE)))</f>
        <v/>
      </c>
      <c r="L1185" s="130" t="str">
        <f>IF('C. Consumer Service Detail'!$F1185="","",IF(VLOOKUP('C. Consumer Service Detail'!$F1185,'Table of Current Services'!$B$7:$F$36,'Table of Current Services'!$F$5,)="cost","Yes","No"))</f>
        <v/>
      </c>
      <c r="M1185" s="130" t="str">
        <f>IFERROR(IF('C. Consumer Service Detail'!$K1185="No Match","No",VLOOKUP('C. Consumer Service Detail'!$C1185,'B. Consumer Budget'!$E$11:$F$2010,2,FALSE)),"")</f>
        <v/>
      </c>
      <c r="P1185" s="77"/>
      <c r="Q1185" s="77"/>
    </row>
    <row r="1186" spans="2:17" x14ac:dyDescent="0.25">
      <c r="B1186" s="186">
        <f t="shared" si="34"/>
        <v>1176</v>
      </c>
      <c r="C1186" s="183" t="str">
        <f t="array" ref="C1186">IF(OR('C. Consumer Service Detail'!$D1186="",'C. Consumer Service Detail'!$E1186=""),"",INDEX('B. Consumer Budget'!$E$11:$E$2010,MATCH(1,IF('B. Consumer Budget'!$C$11:$C$2010='C. Consumer Service Detail'!$D1186,IF('B. Consumer Budget'!$D$11:$D$2010='C. Consumer Service Detail'!$E1186,1)),0)))</f>
        <v/>
      </c>
      <c r="D1186" s="171"/>
      <c r="E1186" s="79"/>
      <c r="F1186" s="100"/>
      <c r="G1186" s="198"/>
      <c r="H1186" s="175" t="str">
        <f>IF('C. Consumer Service Detail'!$F1186="","",IF('C. Consumer Service Detail'!$F1186="",VLOOKUP('C. Consumer Service Detail'!$F1186,'Table of Current Services'!$B$7:$F$36,'Table of Current Services'!$E$5,FALSE),VLOOKUP('C. Consumer Service Detail'!$F1186,'Table of Current Services'!$B$7:$F$36,'Table of Current Services'!$D$5,FALSE)))</f>
        <v/>
      </c>
      <c r="I1186" s="160"/>
      <c r="J1186" s="146" t="str">
        <f t="shared" si="33"/>
        <v/>
      </c>
      <c r="K1186" s="138" t="str">
        <f>IF('C. Consumer Service Detail'!$F1186="","",IF('C. Consumer Service Detail'!$F1186="",VLOOKUP('C. Consumer Service Detail'!$F1186,'Table of Current Services'!$B$7:$F$36,'Table of Current Services'!$E$5,FALSE),VLOOKUP('C. Consumer Service Detail'!$F1186,'Table of Current Services'!$B$7:$F$36,'Table of Current Services'!$E$5,FALSE)))</f>
        <v/>
      </c>
      <c r="L1186" s="130" t="str">
        <f>IF('C. Consumer Service Detail'!$F1186="","",IF(VLOOKUP('C. Consumer Service Detail'!$F1186,'Table of Current Services'!$B$7:$F$36,'Table of Current Services'!$F$5,)="cost","Yes","No"))</f>
        <v/>
      </c>
      <c r="M1186" s="130" t="str">
        <f>IFERROR(IF('C. Consumer Service Detail'!$K1186="No Match","No",VLOOKUP('C. Consumer Service Detail'!$C1186,'B. Consumer Budget'!$E$11:$F$2010,2,FALSE)),"")</f>
        <v/>
      </c>
      <c r="P1186" s="77"/>
      <c r="Q1186" s="77"/>
    </row>
    <row r="1187" spans="2:17" x14ac:dyDescent="0.25">
      <c r="B1187" s="186">
        <f t="shared" si="34"/>
        <v>1177</v>
      </c>
      <c r="C1187" s="183" t="str">
        <f t="array" ref="C1187">IF(OR('C. Consumer Service Detail'!$D1187="",'C. Consumer Service Detail'!$E1187=""),"",INDEX('B. Consumer Budget'!$E$11:$E$2010,MATCH(1,IF('B. Consumer Budget'!$C$11:$C$2010='C. Consumer Service Detail'!$D1187,IF('B. Consumer Budget'!$D$11:$D$2010='C. Consumer Service Detail'!$E1187,1)),0)))</f>
        <v/>
      </c>
      <c r="D1187" s="170"/>
      <c r="E1187" s="81"/>
      <c r="F1187" s="101"/>
      <c r="G1187" s="199"/>
      <c r="H1187" s="176" t="str">
        <f>IF('C. Consumer Service Detail'!$F1187="","",IF('C. Consumer Service Detail'!$F1187="",VLOOKUP('C. Consumer Service Detail'!$F1187,'Table of Current Services'!$B$7:$F$36,'Table of Current Services'!$E$5,FALSE),VLOOKUP('C. Consumer Service Detail'!$F1187,'Table of Current Services'!$B$7:$F$36,'Table of Current Services'!$D$5,FALSE)))</f>
        <v/>
      </c>
      <c r="I1187" s="159"/>
      <c r="J1187" s="146" t="str">
        <f t="shared" si="33"/>
        <v/>
      </c>
      <c r="K1187" s="138" t="str">
        <f>IF('C. Consumer Service Detail'!$F1187="","",IF('C. Consumer Service Detail'!$F1187="",VLOOKUP('C. Consumer Service Detail'!$F1187,'Table of Current Services'!$B$7:$F$36,'Table of Current Services'!$E$5,FALSE),VLOOKUP('C. Consumer Service Detail'!$F1187,'Table of Current Services'!$B$7:$F$36,'Table of Current Services'!$E$5,FALSE)))</f>
        <v/>
      </c>
      <c r="L1187" s="130" t="str">
        <f>IF('C. Consumer Service Detail'!$F1187="","",IF(VLOOKUP('C. Consumer Service Detail'!$F1187,'Table of Current Services'!$B$7:$F$36,'Table of Current Services'!$F$5,)="cost","Yes","No"))</f>
        <v/>
      </c>
      <c r="M1187" s="130" t="str">
        <f>IFERROR(IF('C. Consumer Service Detail'!$K1187="No Match","No",VLOOKUP('C. Consumer Service Detail'!$C1187,'B. Consumer Budget'!$E$11:$F$2010,2,FALSE)),"")</f>
        <v/>
      </c>
      <c r="P1187" s="77"/>
      <c r="Q1187" s="77"/>
    </row>
    <row r="1188" spans="2:17" x14ac:dyDescent="0.25">
      <c r="B1188" s="186">
        <f t="shared" si="34"/>
        <v>1178</v>
      </c>
      <c r="C1188" s="183" t="str">
        <f t="array" ref="C1188">IF(OR('C. Consumer Service Detail'!$D1188="",'C. Consumer Service Detail'!$E1188=""),"",INDEX('B. Consumer Budget'!$E$11:$E$2010,MATCH(1,IF('B. Consumer Budget'!$C$11:$C$2010='C. Consumer Service Detail'!$D1188,IF('B. Consumer Budget'!$D$11:$D$2010='C. Consumer Service Detail'!$E1188,1)),0)))</f>
        <v/>
      </c>
      <c r="D1188" s="171"/>
      <c r="E1188" s="79"/>
      <c r="F1188" s="100"/>
      <c r="G1188" s="198"/>
      <c r="H1188" s="175" t="str">
        <f>IF('C. Consumer Service Detail'!$F1188="","",IF('C. Consumer Service Detail'!$F1188="",VLOOKUP('C. Consumer Service Detail'!$F1188,'Table of Current Services'!$B$7:$F$36,'Table of Current Services'!$E$5,FALSE),VLOOKUP('C. Consumer Service Detail'!$F1188,'Table of Current Services'!$B$7:$F$36,'Table of Current Services'!$D$5,FALSE)))</f>
        <v/>
      </c>
      <c r="I1188" s="160"/>
      <c r="J1188" s="146" t="str">
        <f t="shared" si="33"/>
        <v/>
      </c>
      <c r="K1188" s="138" t="str">
        <f>IF('C. Consumer Service Detail'!$F1188="","",IF('C. Consumer Service Detail'!$F1188="",VLOOKUP('C. Consumer Service Detail'!$F1188,'Table of Current Services'!$B$7:$F$36,'Table of Current Services'!$E$5,FALSE),VLOOKUP('C. Consumer Service Detail'!$F1188,'Table of Current Services'!$B$7:$F$36,'Table of Current Services'!$E$5,FALSE)))</f>
        <v/>
      </c>
      <c r="L1188" s="130" t="str">
        <f>IF('C. Consumer Service Detail'!$F1188="","",IF(VLOOKUP('C. Consumer Service Detail'!$F1188,'Table of Current Services'!$B$7:$F$36,'Table of Current Services'!$F$5,)="cost","Yes","No"))</f>
        <v/>
      </c>
      <c r="M1188" s="130" t="str">
        <f>IFERROR(IF('C. Consumer Service Detail'!$K1188="No Match","No",VLOOKUP('C. Consumer Service Detail'!$C1188,'B. Consumer Budget'!$E$11:$F$2010,2,FALSE)),"")</f>
        <v/>
      </c>
      <c r="P1188" s="77"/>
      <c r="Q1188" s="77"/>
    </row>
    <row r="1189" spans="2:17" x14ac:dyDescent="0.25">
      <c r="B1189" s="186">
        <f t="shared" si="34"/>
        <v>1179</v>
      </c>
      <c r="C1189" s="183" t="str">
        <f t="array" ref="C1189">IF(OR('C. Consumer Service Detail'!$D1189="",'C. Consumer Service Detail'!$E1189=""),"",INDEX('B. Consumer Budget'!$E$11:$E$2010,MATCH(1,IF('B. Consumer Budget'!$C$11:$C$2010='C. Consumer Service Detail'!$D1189,IF('B. Consumer Budget'!$D$11:$D$2010='C. Consumer Service Detail'!$E1189,1)),0)))</f>
        <v/>
      </c>
      <c r="D1189" s="170"/>
      <c r="E1189" s="81"/>
      <c r="F1189" s="101"/>
      <c r="G1189" s="199"/>
      <c r="H1189" s="176" t="str">
        <f>IF('C. Consumer Service Detail'!$F1189="","",IF('C. Consumer Service Detail'!$F1189="",VLOOKUP('C. Consumer Service Detail'!$F1189,'Table of Current Services'!$B$7:$F$36,'Table of Current Services'!$E$5,FALSE),VLOOKUP('C. Consumer Service Detail'!$F1189,'Table of Current Services'!$B$7:$F$36,'Table of Current Services'!$D$5,FALSE)))</f>
        <v/>
      </c>
      <c r="I1189" s="159"/>
      <c r="J1189" s="146" t="str">
        <f t="shared" si="33"/>
        <v/>
      </c>
      <c r="K1189" s="138" t="str">
        <f>IF('C. Consumer Service Detail'!$F1189="","",IF('C. Consumer Service Detail'!$F1189="",VLOOKUP('C. Consumer Service Detail'!$F1189,'Table of Current Services'!$B$7:$F$36,'Table of Current Services'!$E$5,FALSE),VLOOKUP('C. Consumer Service Detail'!$F1189,'Table of Current Services'!$B$7:$F$36,'Table of Current Services'!$E$5,FALSE)))</f>
        <v/>
      </c>
      <c r="L1189" s="130" t="str">
        <f>IF('C. Consumer Service Detail'!$F1189="","",IF(VLOOKUP('C. Consumer Service Detail'!$F1189,'Table of Current Services'!$B$7:$F$36,'Table of Current Services'!$F$5,)="cost","Yes","No"))</f>
        <v/>
      </c>
      <c r="M1189" s="130" t="str">
        <f>IFERROR(IF('C. Consumer Service Detail'!$K1189="No Match","No",VLOOKUP('C. Consumer Service Detail'!$C1189,'B. Consumer Budget'!$E$11:$F$2010,2,FALSE)),"")</f>
        <v/>
      </c>
      <c r="P1189" s="77"/>
      <c r="Q1189" s="77"/>
    </row>
    <row r="1190" spans="2:17" x14ac:dyDescent="0.25">
      <c r="B1190" s="186">
        <f t="shared" si="34"/>
        <v>1180</v>
      </c>
      <c r="C1190" s="183" t="str">
        <f t="array" ref="C1190">IF(OR('C. Consumer Service Detail'!$D1190="",'C. Consumer Service Detail'!$E1190=""),"",INDEX('B. Consumer Budget'!$E$11:$E$2010,MATCH(1,IF('B. Consumer Budget'!$C$11:$C$2010='C. Consumer Service Detail'!$D1190,IF('B. Consumer Budget'!$D$11:$D$2010='C. Consumer Service Detail'!$E1190,1)),0)))</f>
        <v/>
      </c>
      <c r="D1190" s="171"/>
      <c r="E1190" s="79"/>
      <c r="F1190" s="100"/>
      <c r="G1190" s="198"/>
      <c r="H1190" s="175" t="str">
        <f>IF('C. Consumer Service Detail'!$F1190="","",IF('C. Consumer Service Detail'!$F1190="",VLOOKUP('C. Consumer Service Detail'!$F1190,'Table of Current Services'!$B$7:$F$36,'Table of Current Services'!$E$5,FALSE),VLOOKUP('C. Consumer Service Detail'!$F1190,'Table of Current Services'!$B$7:$F$36,'Table of Current Services'!$D$5,FALSE)))</f>
        <v/>
      </c>
      <c r="I1190" s="160"/>
      <c r="J1190" s="146" t="str">
        <f t="shared" si="33"/>
        <v/>
      </c>
      <c r="K1190" s="138" t="str">
        <f>IF('C. Consumer Service Detail'!$F1190="","",IF('C. Consumer Service Detail'!$F1190="",VLOOKUP('C. Consumer Service Detail'!$F1190,'Table of Current Services'!$B$7:$F$36,'Table of Current Services'!$E$5,FALSE),VLOOKUP('C. Consumer Service Detail'!$F1190,'Table of Current Services'!$B$7:$F$36,'Table of Current Services'!$E$5,FALSE)))</f>
        <v/>
      </c>
      <c r="L1190" s="130" t="str">
        <f>IF('C. Consumer Service Detail'!$F1190="","",IF(VLOOKUP('C. Consumer Service Detail'!$F1190,'Table of Current Services'!$B$7:$F$36,'Table of Current Services'!$F$5,)="cost","Yes","No"))</f>
        <v/>
      </c>
      <c r="M1190" s="130" t="str">
        <f>IFERROR(IF('C. Consumer Service Detail'!$K1190="No Match","No",VLOOKUP('C. Consumer Service Detail'!$C1190,'B. Consumer Budget'!$E$11:$F$2010,2,FALSE)),"")</f>
        <v/>
      </c>
      <c r="P1190" s="77"/>
      <c r="Q1190" s="77"/>
    </row>
    <row r="1191" spans="2:17" x14ac:dyDescent="0.25">
      <c r="B1191" s="186">
        <f t="shared" si="34"/>
        <v>1181</v>
      </c>
      <c r="C1191" s="183" t="str">
        <f t="array" ref="C1191">IF(OR('C. Consumer Service Detail'!$D1191="",'C. Consumer Service Detail'!$E1191=""),"",INDEX('B. Consumer Budget'!$E$11:$E$2010,MATCH(1,IF('B. Consumer Budget'!$C$11:$C$2010='C. Consumer Service Detail'!$D1191,IF('B. Consumer Budget'!$D$11:$D$2010='C. Consumer Service Detail'!$E1191,1)),0)))</f>
        <v/>
      </c>
      <c r="D1191" s="170"/>
      <c r="E1191" s="81"/>
      <c r="F1191" s="101"/>
      <c r="G1191" s="199"/>
      <c r="H1191" s="176" t="str">
        <f>IF('C. Consumer Service Detail'!$F1191="","",IF('C. Consumer Service Detail'!$F1191="",VLOOKUP('C. Consumer Service Detail'!$F1191,'Table of Current Services'!$B$7:$F$36,'Table of Current Services'!$E$5,FALSE),VLOOKUP('C. Consumer Service Detail'!$F1191,'Table of Current Services'!$B$7:$F$36,'Table of Current Services'!$D$5,FALSE)))</f>
        <v/>
      </c>
      <c r="I1191" s="159"/>
      <c r="J1191" s="146" t="str">
        <f t="shared" si="33"/>
        <v/>
      </c>
      <c r="K1191" s="138" t="str">
        <f>IF('C. Consumer Service Detail'!$F1191="","",IF('C. Consumer Service Detail'!$F1191="",VLOOKUP('C. Consumer Service Detail'!$F1191,'Table of Current Services'!$B$7:$F$36,'Table of Current Services'!$E$5,FALSE),VLOOKUP('C. Consumer Service Detail'!$F1191,'Table of Current Services'!$B$7:$F$36,'Table of Current Services'!$E$5,FALSE)))</f>
        <v/>
      </c>
      <c r="L1191" s="130" t="str">
        <f>IF('C. Consumer Service Detail'!$F1191="","",IF(VLOOKUP('C. Consumer Service Detail'!$F1191,'Table of Current Services'!$B$7:$F$36,'Table of Current Services'!$F$5,)="cost","Yes","No"))</f>
        <v/>
      </c>
      <c r="M1191" s="130" t="str">
        <f>IFERROR(IF('C. Consumer Service Detail'!$K1191="No Match","No",VLOOKUP('C. Consumer Service Detail'!$C1191,'B. Consumer Budget'!$E$11:$F$2010,2,FALSE)),"")</f>
        <v/>
      </c>
      <c r="P1191" s="77"/>
      <c r="Q1191" s="77"/>
    </row>
    <row r="1192" spans="2:17" x14ac:dyDescent="0.25">
      <c r="B1192" s="186">
        <f t="shared" si="34"/>
        <v>1182</v>
      </c>
      <c r="C1192" s="183" t="str">
        <f t="array" ref="C1192">IF(OR('C. Consumer Service Detail'!$D1192="",'C. Consumer Service Detail'!$E1192=""),"",INDEX('B. Consumer Budget'!$E$11:$E$2010,MATCH(1,IF('B. Consumer Budget'!$C$11:$C$2010='C. Consumer Service Detail'!$D1192,IF('B. Consumer Budget'!$D$11:$D$2010='C. Consumer Service Detail'!$E1192,1)),0)))</f>
        <v/>
      </c>
      <c r="D1192" s="171"/>
      <c r="E1192" s="79"/>
      <c r="F1192" s="100"/>
      <c r="G1192" s="198"/>
      <c r="H1192" s="175" t="str">
        <f>IF('C. Consumer Service Detail'!$F1192="","",IF('C. Consumer Service Detail'!$F1192="",VLOOKUP('C. Consumer Service Detail'!$F1192,'Table of Current Services'!$B$7:$F$36,'Table of Current Services'!$E$5,FALSE),VLOOKUP('C. Consumer Service Detail'!$F1192,'Table of Current Services'!$B$7:$F$36,'Table of Current Services'!$D$5,FALSE)))</f>
        <v/>
      </c>
      <c r="I1192" s="160"/>
      <c r="J1192" s="146" t="str">
        <f t="shared" si="33"/>
        <v/>
      </c>
      <c r="K1192" s="138" t="str">
        <f>IF('C. Consumer Service Detail'!$F1192="","",IF('C. Consumer Service Detail'!$F1192="",VLOOKUP('C. Consumer Service Detail'!$F1192,'Table of Current Services'!$B$7:$F$36,'Table of Current Services'!$E$5,FALSE),VLOOKUP('C. Consumer Service Detail'!$F1192,'Table of Current Services'!$B$7:$F$36,'Table of Current Services'!$E$5,FALSE)))</f>
        <v/>
      </c>
      <c r="L1192" s="130" t="str">
        <f>IF('C. Consumer Service Detail'!$F1192="","",IF(VLOOKUP('C. Consumer Service Detail'!$F1192,'Table of Current Services'!$B$7:$F$36,'Table of Current Services'!$F$5,)="cost","Yes","No"))</f>
        <v/>
      </c>
      <c r="M1192" s="130" t="str">
        <f>IFERROR(IF('C. Consumer Service Detail'!$K1192="No Match","No",VLOOKUP('C. Consumer Service Detail'!$C1192,'B. Consumer Budget'!$E$11:$F$2010,2,FALSE)),"")</f>
        <v/>
      </c>
      <c r="P1192" s="77"/>
      <c r="Q1192" s="77"/>
    </row>
    <row r="1193" spans="2:17" x14ac:dyDescent="0.25">
      <c r="B1193" s="186">
        <f t="shared" si="34"/>
        <v>1183</v>
      </c>
      <c r="C1193" s="183" t="str">
        <f t="array" ref="C1193">IF(OR('C. Consumer Service Detail'!$D1193="",'C. Consumer Service Detail'!$E1193=""),"",INDEX('B. Consumer Budget'!$E$11:$E$2010,MATCH(1,IF('B. Consumer Budget'!$C$11:$C$2010='C. Consumer Service Detail'!$D1193,IF('B. Consumer Budget'!$D$11:$D$2010='C. Consumer Service Detail'!$E1193,1)),0)))</f>
        <v/>
      </c>
      <c r="D1193" s="170"/>
      <c r="E1193" s="81"/>
      <c r="F1193" s="101"/>
      <c r="G1193" s="199"/>
      <c r="H1193" s="176" t="str">
        <f>IF('C. Consumer Service Detail'!$F1193="","",IF('C. Consumer Service Detail'!$F1193="",VLOOKUP('C. Consumer Service Detail'!$F1193,'Table of Current Services'!$B$7:$F$36,'Table of Current Services'!$E$5,FALSE),VLOOKUP('C. Consumer Service Detail'!$F1193,'Table of Current Services'!$B$7:$F$36,'Table of Current Services'!$D$5,FALSE)))</f>
        <v/>
      </c>
      <c r="I1193" s="159"/>
      <c r="J1193" s="146" t="str">
        <f t="shared" si="33"/>
        <v/>
      </c>
      <c r="K1193" s="138" t="str">
        <f>IF('C. Consumer Service Detail'!$F1193="","",IF('C. Consumer Service Detail'!$F1193="",VLOOKUP('C. Consumer Service Detail'!$F1193,'Table of Current Services'!$B$7:$F$36,'Table of Current Services'!$E$5,FALSE),VLOOKUP('C. Consumer Service Detail'!$F1193,'Table of Current Services'!$B$7:$F$36,'Table of Current Services'!$E$5,FALSE)))</f>
        <v/>
      </c>
      <c r="L1193" s="130" t="str">
        <f>IF('C. Consumer Service Detail'!$F1193="","",IF(VLOOKUP('C. Consumer Service Detail'!$F1193,'Table of Current Services'!$B$7:$F$36,'Table of Current Services'!$F$5,)="cost","Yes","No"))</f>
        <v/>
      </c>
      <c r="M1193" s="130" t="str">
        <f>IFERROR(IF('C. Consumer Service Detail'!$K1193="No Match","No",VLOOKUP('C. Consumer Service Detail'!$C1193,'B. Consumer Budget'!$E$11:$F$2010,2,FALSE)),"")</f>
        <v/>
      </c>
      <c r="P1193" s="77"/>
      <c r="Q1193" s="77"/>
    </row>
    <row r="1194" spans="2:17" x14ac:dyDescent="0.25">
      <c r="B1194" s="186">
        <f t="shared" si="34"/>
        <v>1184</v>
      </c>
      <c r="C1194" s="183" t="str">
        <f t="array" ref="C1194">IF(OR('C. Consumer Service Detail'!$D1194="",'C. Consumer Service Detail'!$E1194=""),"",INDEX('B. Consumer Budget'!$E$11:$E$2010,MATCH(1,IF('B. Consumer Budget'!$C$11:$C$2010='C. Consumer Service Detail'!$D1194,IF('B. Consumer Budget'!$D$11:$D$2010='C. Consumer Service Detail'!$E1194,1)),0)))</f>
        <v/>
      </c>
      <c r="D1194" s="171"/>
      <c r="E1194" s="79"/>
      <c r="F1194" s="100"/>
      <c r="G1194" s="198"/>
      <c r="H1194" s="175" t="str">
        <f>IF('C. Consumer Service Detail'!$F1194="","",IF('C. Consumer Service Detail'!$F1194="",VLOOKUP('C. Consumer Service Detail'!$F1194,'Table of Current Services'!$B$7:$F$36,'Table of Current Services'!$E$5,FALSE),VLOOKUP('C. Consumer Service Detail'!$F1194,'Table of Current Services'!$B$7:$F$36,'Table of Current Services'!$D$5,FALSE)))</f>
        <v/>
      </c>
      <c r="I1194" s="160"/>
      <c r="J1194" s="146" t="str">
        <f t="shared" si="33"/>
        <v/>
      </c>
      <c r="K1194" s="138" t="str">
        <f>IF('C. Consumer Service Detail'!$F1194="","",IF('C. Consumer Service Detail'!$F1194="",VLOOKUP('C. Consumer Service Detail'!$F1194,'Table of Current Services'!$B$7:$F$36,'Table of Current Services'!$E$5,FALSE),VLOOKUP('C. Consumer Service Detail'!$F1194,'Table of Current Services'!$B$7:$F$36,'Table of Current Services'!$E$5,FALSE)))</f>
        <v/>
      </c>
      <c r="L1194" s="130" t="str">
        <f>IF('C. Consumer Service Detail'!$F1194="","",IF(VLOOKUP('C. Consumer Service Detail'!$F1194,'Table of Current Services'!$B$7:$F$36,'Table of Current Services'!$F$5,)="cost","Yes","No"))</f>
        <v/>
      </c>
      <c r="M1194" s="130" t="str">
        <f>IFERROR(IF('C. Consumer Service Detail'!$K1194="No Match","No",VLOOKUP('C. Consumer Service Detail'!$C1194,'B. Consumer Budget'!$E$11:$F$2010,2,FALSE)),"")</f>
        <v/>
      </c>
      <c r="P1194" s="77"/>
      <c r="Q1194" s="77"/>
    </row>
    <row r="1195" spans="2:17" x14ac:dyDescent="0.25">
      <c r="B1195" s="186">
        <f t="shared" si="34"/>
        <v>1185</v>
      </c>
      <c r="C1195" s="183" t="str">
        <f t="array" ref="C1195">IF(OR('C. Consumer Service Detail'!$D1195="",'C. Consumer Service Detail'!$E1195=""),"",INDEX('B. Consumer Budget'!$E$11:$E$2010,MATCH(1,IF('B. Consumer Budget'!$C$11:$C$2010='C. Consumer Service Detail'!$D1195,IF('B. Consumer Budget'!$D$11:$D$2010='C. Consumer Service Detail'!$E1195,1)),0)))</f>
        <v/>
      </c>
      <c r="D1195" s="170"/>
      <c r="E1195" s="81"/>
      <c r="F1195" s="101"/>
      <c r="G1195" s="199"/>
      <c r="H1195" s="176" t="str">
        <f>IF('C. Consumer Service Detail'!$F1195="","",IF('C. Consumer Service Detail'!$F1195="",VLOOKUP('C. Consumer Service Detail'!$F1195,'Table of Current Services'!$B$7:$F$36,'Table of Current Services'!$E$5,FALSE),VLOOKUP('C. Consumer Service Detail'!$F1195,'Table of Current Services'!$B$7:$F$36,'Table of Current Services'!$D$5,FALSE)))</f>
        <v/>
      </c>
      <c r="I1195" s="159"/>
      <c r="J1195" s="146" t="str">
        <f t="shared" si="33"/>
        <v/>
      </c>
      <c r="K1195" s="138" t="str">
        <f>IF('C. Consumer Service Detail'!$F1195="","",IF('C. Consumer Service Detail'!$F1195="",VLOOKUP('C. Consumer Service Detail'!$F1195,'Table of Current Services'!$B$7:$F$36,'Table of Current Services'!$E$5,FALSE),VLOOKUP('C. Consumer Service Detail'!$F1195,'Table of Current Services'!$B$7:$F$36,'Table of Current Services'!$E$5,FALSE)))</f>
        <v/>
      </c>
      <c r="L1195" s="130" t="str">
        <f>IF('C. Consumer Service Detail'!$F1195="","",IF(VLOOKUP('C. Consumer Service Detail'!$F1195,'Table of Current Services'!$B$7:$F$36,'Table of Current Services'!$F$5,)="cost","Yes","No"))</f>
        <v/>
      </c>
      <c r="M1195" s="130" t="str">
        <f>IFERROR(IF('C. Consumer Service Detail'!$K1195="No Match","No",VLOOKUP('C. Consumer Service Detail'!$C1195,'B. Consumer Budget'!$E$11:$F$2010,2,FALSE)),"")</f>
        <v/>
      </c>
      <c r="P1195" s="77"/>
      <c r="Q1195" s="77"/>
    </row>
    <row r="1196" spans="2:17" x14ac:dyDescent="0.25">
      <c r="B1196" s="186">
        <f t="shared" si="34"/>
        <v>1186</v>
      </c>
      <c r="C1196" s="183" t="str">
        <f t="array" ref="C1196">IF(OR('C. Consumer Service Detail'!$D1196="",'C. Consumer Service Detail'!$E1196=""),"",INDEX('B. Consumer Budget'!$E$11:$E$2010,MATCH(1,IF('B. Consumer Budget'!$C$11:$C$2010='C. Consumer Service Detail'!$D1196,IF('B. Consumer Budget'!$D$11:$D$2010='C. Consumer Service Detail'!$E1196,1)),0)))</f>
        <v/>
      </c>
      <c r="D1196" s="171"/>
      <c r="E1196" s="79"/>
      <c r="F1196" s="100"/>
      <c r="G1196" s="198"/>
      <c r="H1196" s="175" t="str">
        <f>IF('C. Consumer Service Detail'!$F1196="","",IF('C. Consumer Service Detail'!$F1196="",VLOOKUP('C. Consumer Service Detail'!$F1196,'Table of Current Services'!$B$7:$F$36,'Table of Current Services'!$E$5,FALSE),VLOOKUP('C. Consumer Service Detail'!$F1196,'Table of Current Services'!$B$7:$F$36,'Table of Current Services'!$D$5,FALSE)))</f>
        <v/>
      </c>
      <c r="I1196" s="160"/>
      <c r="J1196" s="146" t="str">
        <f t="shared" si="33"/>
        <v/>
      </c>
      <c r="K1196" s="138" t="str">
        <f>IF('C. Consumer Service Detail'!$F1196="","",IF('C. Consumer Service Detail'!$F1196="",VLOOKUP('C. Consumer Service Detail'!$F1196,'Table of Current Services'!$B$7:$F$36,'Table of Current Services'!$E$5,FALSE),VLOOKUP('C. Consumer Service Detail'!$F1196,'Table of Current Services'!$B$7:$F$36,'Table of Current Services'!$E$5,FALSE)))</f>
        <v/>
      </c>
      <c r="L1196" s="130" t="str">
        <f>IF('C. Consumer Service Detail'!$F1196="","",IF(VLOOKUP('C. Consumer Service Detail'!$F1196,'Table of Current Services'!$B$7:$F$36,'Table of Current Services'!$F$5,)="cost","Yes","No"))</f>
        <v/>
      </c>
      <c r="M1196" s="130" t="str">
        <f>IFERROR(IF('C. Consumer Service Detail'!$K1196="No Match","No",VLOOKUP('C. Consumer Service Detail'!$C1196,'B. Consumer Budget'!$E$11:$F$2010,2,FALSE)),"")</f>
        <v/>
      </c>
      <c r="P1196" s="77"/>
      <c r="Q1196" s="77"/>
    </row>
    <row r="1197" spans="2:17" x14ac:dyDescent="0.25">
      <c r="B1197" s="186">
        <f t="shared" si="34"/>
        <v>1187</v>
      </c>
      <c r="C1197" s="183" t="str">
        <f t="array" ref="C1197">IF(OR('C. Consumer Service Detail'!$D1197="",'C. Consumer Service Detail'!$E1197=""),"",INDEX('B. Consumer Budget'!$E$11:$E$2010,MATCH(1,IF('B. Consumer Budget'!$C$11:$C$2010='C. Consumer Service Detail'!$D1197,IF('B. Consumer Budget'!$D$11:$D$2010='C. Consumer Service Detail'!$E1197,1)),0)))</f>
        <v/>
      </c>
      <c r="D1197" s="170"/>
      <c r="E1197" s="81"/>
      <c r="F1197" s="101"/>
      <c r="G1197" s="199"/>
      <c r="H1197" s="176" t="str">
        <f>IF('C. Consumer Service Detail'!$F1197="","",IF('C. Consumer Service Detail'!$F1197="",VLOOKUP('C. Consumer Service Detail'!$F1197,'Table of Current Services'!$B$7:$F$36,'Table of Current Services'!$E$5,FALSE),VLOOKUP('C. Consumer Service Detail'!$F1197,'Table of Current Services'!$B$7:$F$36,'Table of Current Services'!$D$5,FALSE)))</f>
        <v/>
      </c>
      <c r="I1197" s="159"/>
      <c r="J1197" s="146" t="str">
        <f t="shared" si="33"/>
        <v/>
      </c>
      <c r="K1197" s="138" t="str">
        <f>IF('C. Consumer Service Detail'!$F1197="","",IF('C. Consumer Service Detail'!$F1197="",VLOOKUP('C. Consumer Service Detail'!$F1197,'Table of Current Services'!$B$7:$F$36,'Table of Current Services'!$E$5,FALSE),VLOOKUP('C. Consumer Service Detail'!$F1197,'Table of Current Services'!$B$7:$F$36,'Table of Current Services'!$E$5,FALSE)))</f>
        <v/>
      </c>
      <c r="L1197" s="130" t="str">
        <f>IF('C. Consumer Service Detail'!$F1197="","",IF(VLOOKUP('C. Consumer Service Detail'!$F1197,'Table of Current Services'!$B$7:$F$36,'Table of Current Services'!$F$5,)="cost","Yes","No"))</f>
        <v/>
      </c>
      <c r="M1197" s="130" t="str">
        <f>IFERROR(IF('C. Consumer Service Detail'!$K1197="No Match","No",VLOOKUP('C. Consumer Service Detail'!$C1197,'B. Consumer Budget'!$E$11:$F$2010,2,FALSE)),"")</f>
        <v/>
      </c>
      <c r="P1197" s="77"/>
      <c r="Q1197" s="77"/>
    </row>
    <row r="1198" spans="2:17" x14ac:dyDescent="0.25">
      <c r="B1198" s="186">
        <f t="shared" si="34"/>
        <v>1188</v>
      </c>
      <c r="C1198" s="183" t="str">
        <f t="array" ref="C1198">IF(OR('C. Consumer Service Detail'!$D1198="",'C. Consumer Service Detail'!$E1198=""),"",INDEX('B. Consumer Budget'!$E$11:$E$2010,MATCH(1,IF('B. Consumer Budget'!$C$11:$C$2010='C. Consumer Service Detail'!$D1198,IF('B. Consumer Budget'!$D$11:$D$2010='C. Consumer Service Detail'!$E1198,1)),0)))</f>
        <v/>
      </c>
      <c r="D1198" s="171"/>
      <c r="E1198" s="79"/>
      <c r="F1198" s="100"/>
      <c r="G1198" s="198"/>
      <c r="H1198" s="175" t="str">
        <f>IF('C. Consumer Service Detail'!$F1198="","",IF('C. Consumer Service Detail'!$F1198="",VLOOKUP('C. Consumer Service Detail'!$F1198,'Table of Current Services'!$B$7:$F$36,'Table of Current Services'!$E$5,FALSE),VLOOKUP('C. Consumer Service Detail'!$F1198,'Table of Current Services'!$B$7:$F$36,'Table of Current Services'!$D$5,FALSE)))</f>
        <v/>
      </c>
      <c r="I1198" s="160"/>
      <c r="J1198" s="146" t="str">
        <f t="shared" si="33"/>
        <v/>
      </c>
      <c r="K1198" s="138" t="str">
        <f>IF('C. Consumer Service Detail'!$F1198="","",IF('C. Consumer Service Detail'!$F1198="",VLOOKUP('C. Consumer Service Detail'!$F1198,'Table of Current Services'!$B$7:$F$36,'Table of Current Services'!$E$5,FALSE),VLOOKUP('C. Consumer Service Detail'!$F1198,'Table of Current Services'!$B$7:$F$36,'Table of Current Services'!$E$5,FALSE)))</f>
        <v/>
      </c>
      <c r="L1198" s="130" t="str">
        <f>IF('C. Consumer Service Detail'!$F1198="","",IF(VLOOKUP('C. Consumer Service Detail'!$F1198,'Table of Current Services'!$B$7:$F$36,'Table of Current Services'!$F$5,)="cost","Yes","No"))</f>
        <v/>
      </c>
      <c r="M1198" s="130" t="str">
        <f>IFERROR(IF('C. Consumer Service Detail'!$K1198="No Match","No",VLOOKUP('C. Consumer Service Detail'!$C1198,'B. Consumer Budget'!$E$11:$F$2010,2,FALSE)),"")</f>
        <v/>
      </c>
      <c r="P1198" s="77"/>
      <c r="Q1198" s="77"/>
    </row>
    <row r="1199" spans="2:17" x14ac:dyDescent="0.25">
      <c r="B1199" s="186">
        <f t="shared" si="34"/>
        <v>1189</v>
      </c>
      <c r="C1199" s="183" t="str">
        <f t="array" ref="C1199">IF(OR('C. Consumer Service Detail'!$D1199="",'C. Consumer Service Detail'!$E1199=""),"",INDEX('B. Consumer Budget'!$E$11:$E$2010,MATCH(1,IF('B. Consumer Budget'!$C$11:$C$2010='C. Consumer Service Detail'!$D1199,IF('B. Consumer Budget'!$D$11:$D$2010='C. Consumer Service Detail'!$E1199,1)),0)))</f>
        <v/>
      </c>
      <c r="D1199" s="170"/>
      <c r="E1199" s="81"/>
      <c r="F1199" s="101"/>
      <c r="G1199" s="199"/>
      <c r="H1199" s="176" t="str">
        <f>IF('C. Consumer Service Detail'!$F1199="","",IF('C. Consumer Service Detail'!$F1199="",VLOOKUP('C. Consumer Service Detail'!$F1199,'Table of Current Services'!$B$7:$F$36,'Table of Current Services'!$E$5,FALSE),VLOOKUP('C. Consumer Service Detail'!$F1199,'Table of Current Services'!$B$7:$F$36,'Table of Current Services'!$D$5,FALSE)))</f>
        <v/>
      </c>
      <c r="I1199" s="159"/>
      <c r="J1199" s="146" t="str">
        <f t="shared" si="33"/>
        <v/>
      </c>
      <c r="K1199" s="138" t="str">
        <f>IF('C. Consumer Service Detail'!$F1199="","",IF('C. Consumer Service Detail'!$F1199="",VLOOKUP('C. Consumer Service Detail'!$F1199,'Table of Current Services'!$B$7:$F$36,'Table of Current Services'!$E$5,FALSE),VLOOKUP('C. Consumer Service Detail'!$F1199,'Table of Current Services'!$B$7:$F$36,'Table of Current Services'!$E$5,FALSE)))</f>
        <v/>
      </c>
      <c r="L1199" s="130" t="str">
        <f>IF('C. Consumer Service Detail'!$F1199="","",IF(VLOOKUP('C. Consumer Service Detail'!$F1199,'Table of Current Services'!$B$7:$F$36,'Table of Current Services'!$F$5,)="cost","Yes","No"))</f>
        <v/>
      </c>
      <c r="M1199" s="130" t="str">
        <f>IFERROR(IF('C. Consumer Service Detail'!$K1199="No Match","No",VLOOKUP('C. Consumer Service Detail'!$C1199,'B. Consumer Budget'!$E$11:$F$2010,2,FALSE)),"")</f>
        <v/>
      </c>
      <c r="P1199" s="77"/>
      <c r="Q1199" s="77"/>
    </row>
    <row r="1200" spans="2:17" x14ac:dyDescent="0.25">
      <c r="B1200" s="186">
        <f t="shared" si="34"/>
        <v>1190</v>
      </c>
      <c r="C1200" s="183" t="str">
        <f t="array" ref="C1200">IF(OR('C. Consumer Service Detail'!$D1200="",'C. Consumer Service Detail'!$E1200=""),"",INDEX('B. Consumer Budget'!$E$11:$E$2010,MATCH(1,IF('B. Consumer Budget'!$C$11:$C$2010='C. Consumer Service Detail'!$D1200,IF('B. Consumer Budget'!$D$11:$D$2010='C. Consumer Service Detail'!$E1200,1)),0)))</f>
        <v/>
      </c>
      <c r="D1200" s="171"/>
      <c r="E1200" s="79"/>
      <c r="F1200" s="100"/>
      <c r="G1200" s="198"/>
      <c r="H1200" s="175" t="str">
        <f>IF('C. Consumer Service Detail'!$F1200="","",IF('C. Consumer Service Detail'!$F1200="",VLOOKUP('C. Consumer Service Detail'!$F1200,'Table of Current Services'!$B$7:$F$36,'Table of Current Services'!$E$5,FALSE),VLOOKUP('C. Consumer Service Detail'!$F1200,'Table of Current Services'!$B$7:$F$36,'Table of Current Services'!$D$5,FALSE)))</f>
        <v/>
      </c>
      <c r="I1200" s="160"/>
      <c r="J1200" s="146" t="str">
        <f t="shared" si="33"/>
        <v/>
      </c>
      <c r="K1200" s="138" t="str">
        <f>IF('C. Consumer Service Detail'!$F1200="","",IF('C. Consumer Service Detail'!$F1200="",VLOOKUP('C. Consumer Service Detail'!$F1200,'Table of Current Services'!$B$7:$F$36,'Table of Current Services'!$E$5,FALSE),VLOOKUP('C. Consumer Service Detail'!$F1200,'Table of Current Services'!$B$7:$F$36,'Table of Current Services'!$E$5,FALSE)))</f>
        <v/>
      </c>
      <c r="L1200" s="130" t="str">
        <f>IF('C. Consumer Service Detail'!$F1200="","",IF(VLOOKUP('C. Consumer Service Detail'!$F1200,'Table of Current Services'!$B$7:$F$36,'Table of Current Services'!$F$5,)="cost","Yes","No"))</f>
        <v/>
      </c>
      <c r="M1200" s="130" t="str">
        <f>IFERROR(IF('C. Consumer Service Detail'!$K1200="No Match","No",VLOOKUP('C. Consumer Service Detail'!$C1200,'B. Consumer Budget'!$E$11:$F$2010,2,FALSE)),"")</f>
        <v/>
      </c>
      <c r="P1200" s="77"/>
      <c r="Q1200" s="77"/>
    </row>
    <row r="1201" spans="2:17" x14ac:dyDescent="0.25">
      <c r="B1201" s="186">
        <f t="shared" si="34"/>
        <v>1191</v>
      </c>
      <c r="C1201" s="183" t="str">
        <f t="array" ref="C1201">IF(OR('C. Consumer Service Detail'!$D1201="",'C. Consumer Service Detail'!$E1201=""),"",INDEX('B. Consumer Budget'!$E$11:$E$2010,MATCH(1,IF('B. Consumer Budget'!$C$11:$C$2010='C. Consumer Service Detail'!$D1201,IF('B. Consumer Budget'!$D$11:$D$2010='C. Consumer Service Detail'!$E1201,1)),0)))</f>
        <v/>
      </c>
      <c r="D1201" s="170"/>
      <c r="E1201" s="81"/>
      <c r="F1201" s="101"/>
      <c r="G1201" s="199"/>
      <c r="H1201" s="176" t="str">
        <f>IF('C. Consumer Service Detail'!$F1201="","",IF('C. Consumer Service Detail'!$F1201="",VLOOKUP('C. Consumer Service Detail'!$F1201,'Table of Current Services'!$B$7:$F$36,'Table of Current Services'!$E$5,FALSE),VLOOKUP('C. Consumer Service Detail'!$F1201,'Table of Current Services'!$B$7:$F$36,'Table of Current Services'!$D$5,FALSE)))</f>
        <v/>
      </c>
      <c r="I1201" s="159"/>
      <c r="J1201" s="146" t="str">
        <f t="shared" si="33"/>
        <v/>
      </c>
      <c r="K1201" s="138" t="str">
        <f>IF('C. Consumer Service Detail'!$F1201="","",IF('C. Consumer Service Detail'!$F1201="",VLOOKUP('C. Consumer Service Detail'!$F1201,'Table of Current Services'!$B$7:$F$36,'Table of Current Services'!$E$5,FALSE),VLOOKUP('C. Consumer Service Detail'!$F1201,'Table of Current Services'!$B$7:$F$36,'Table of Current Services'!$E$5,FALSE)))</f>
        <v/>
      </c>
      <c r="L1201" s="130" t="str">
        <f>IF('C. Consumer Service Detail'!$F1201="","",IF(VLOOKUP('C. Consumer Service Detail'!$F1201,'Table of Current Services'!$B$7:$F$36,'Table of Current Services'!$F$5,)="cost","Yes","No"))</f>
        <v/>
      </c>
      <c r="M1201" s="130" t="str">
        <f>IFERROR(IF('C. Consumer Service Detail'!$K1201="No Match","No",VLOOKUP('C. Consumer Service Detail'!$C1201,'B. Consumer Budget'!$E$11:$F$2010,2,FALSE)),"")</f>
        <v/>
      </c>
      <c r="P1201" s="77"/>
      <c r="Q1201" s="77"/>
    </row>
    <row r="1202" spans="2:17" x14ac:dyDescent="0.25">
      <c r="B1202" s="186">
        <f t="shared" si="34"/>
        <v>1192</v>
      </c>
      <c r="C1202" s="183" t="str">
        <f t="array" ref="C1202">IF(OR('C. Consumer Service Detail'!$D1202="",'C. Consumer Service Detail'!$E1202=""),"",INDEX('B. Consumer Budget'!$E$11:$E$2010,MATCH(1,IF('B. Consumer Budget'!$C$11:$C$2010='C. Consumer Service Detail'!$D1202,IF('B. Consumer Budget'!$D$11:$D$2010='C. Consumer Service Detail'!$E1202,1)),0)))</f>
        <v/>
      </c>
      <c r="D1202" s="171"/>
      <c r="E1202" s="79"/>
      <c r="F1202" s="100"/>
      <c r="G1202" s="198"/>
      <c r="H1202" s="175" t="str">
        <f>IF('C. Consumer Service Detail'!$F1202="","",IF('C. Consumer Service Detail'!$F1202="",VLOOKUP('C. Consumer Service Detail'!$F1202,'Table of Current Services'!$B$7:$F$36,'Table of Current Services'!$E$5,FALSE),VLOOKUP('C. Consumer Service Detail'!$F1202,'Table of Current Services'!$B$7:$F$36,'Table of Current Services'!$D$5,FALSE)))</f>
        <v/>
      </c>
      <c r="I1202" s="160"/>
      <c r="J1202" s="146" t="str">
        <f t="shared" si="33"/>
        <v/>
      </c>
      <c r="K1202" s="138" t="str">
        <f>IF('C. Consumer Service Detail'!$F1202="","",IF('C. Consumer Service Detail'!$F1202="",VLOOKUP('C. Consumer Service Detail'!$F1202,'Table of Current Services'!$B$7:$F$36,'Table of Current Services'!$E$5,FALSE),VLOOKUP('C. Consumer Service Detail'!$F1202,'Table of Current Services'!$B$7:$F$36,'Table of Current Services'!$E$5,FALSE)))</f>
        <v/>
      </c>
      <c r="L1202" s="130" t="str">
        <f>IF('C. Consumer Service Detail'!$F1202="","",IF(VLOOKUP('C. Consumer Service Detail'!$F1202,'Table of Current Services'!$B$7:$F$36,'Table of Current Services'!$F$5,)="cost","Yes","No"))</f>
        <v/>
      </c>
      <c r="M1202" s="130" t="str">
        <f>IFERROR(IF('C. Consumer Service Detail'!$K1202="No Match","No",VLOOKUP('C. Consumer Service Detail'!$C1202,'B. Consumer Budget'!$E$11:$F$2010,2,FALSE)),"")</f>
        <v/>
      </c>
      <c r="P1202" s="77"/>
      <c r="Q1202" s="77"/>
    </row>
    <row r="1203" spans="2:17" x14ac:dyDescent="0.25">
      <c r="B1203" s="186">
        <f t="shared" si="34"/>
        <v>1193</v>
      </c>
      <c r="C1203" s="183" t="str">
        <f t="array" ref="C1203">IF(OR('C. Consumer Service Detail'!$D1203="",'C. Consumer Service Detail'!$E1203=""),"",INDEX('B. Consumer Budget'!$E$11:$E$2010,MATCH(1,IF('B. Consumer Budget'!$C$11:$C$2010='C. Consumer Service Detail'!$D1203,IF('B. Consumer Budget'!$D$11:$D$2010='C. Consumer Service Detail'!$E1203,1)),0)))</f>
        <v/>
      </c>
      <c r="D1203" s="170"/>
      <c r="E1203" s="81"/>
      <c r="F1203" s="101"/>
      <c r="G1203" s="199"/>
      <c r="H1203" s="176" t="str">
        <f>IF('C. Consumer Service Detail'!$F1203="","",IF('C. Consumer Service Detail'!$F1203="",VLOOKUP('C. Consumer Service Detail'!$F1203,'Table of Current Services'!$B$7:$F$36,'Table of Current Services'!$E$5,FALSE),VLOOKUP('C. Consumer Service Detail'!$F1203,'Table of Current Services'!$B$7:$F$36,'Table of Current Services'!$D$5,FALSE)))</f>
        <v/>
      </c>
      <c r="I1203" s="159"/>
      <c r="J1203" s="146" t="str">
        <f t="shared" si="33"/>
        <v/>
      </c>
      <c r="K1203" s="138" t="str">
        <f>IF('C. Consumer Service Detail'!$F1203="","",IF('C. Consumer Service Detail'!$F1203="",VLOOKUP('C. Consumer Service Detail'!$F1203,'Table of Current Services'!$B$7:$F$36,'Table of Current Services'!$E$5,FALSE),VLOOKUP('C. Consumer Service Detail'!$F1203,'Table of Current Services'!$B$7:$F$36,'Table of Current Services'!$E$5,FALSE)))</f>
        <v/>
      </c>
      <c r="L1203" s="130" t="str">
        <f>IF('C. Consumer Service Detail'!$F1203="","",IF(VLOOKUP('C. Consumer Service Detail'!$F1203,'Table of Current Services'!$B$7:$F$36,'Table of Current Services'!$F$5,)="cost","Yes","No"))</f>
        <v/>
      </c>
      <c r="M1203" s="130" t="str">
        <f>IFERROR(IF('C. Consumer Service Detail'!$K1203="No Match","No",VLOOKUP('C. Consumer Service Detail'!$C1203,'B. Consumer Budget'!$E$11:$F$2010,2,FALSE)),"")</f>
        <v/>
      </c>
      <c r="P1203" s="77"/>
      <c r="Q1203" s="77"/>
    </row>
    <row r="1204" spans="2:17" x14ac:dyDescent="0.25">
      <c r="B1204" s="186">
        <f t="shared" si="34"/>
        <v>1194</v>
      </c>
      <c r="C1204" s="183" t="str">
        <f t="array" ref="C1204">IF(OR('C. Consumer Service Detail'!$D1204="",'C. Consumer Service Detail'!$E1204=""),"",INDEX('B. Consumer Budget'!$E$11:$E$2010,MATCH(1,IF('B. Consumer Budget'!$C$11:$C$2010='C. Consumer Service Detail'!$D1204,IF('B. Consumer Budget'!$D$11:$D$2010='C. Consumer Service Detail'!$E1204,1)),0)))</f>
        <v/>
      </c>
      <c r="D1204" s="171"/>
      <c r="E1204" s="79"/>
      <c r="F1204" s="100"/>
      <c r="G1204" s="198"/>
      <c r="H1204" s="175" t="str">
        <f>IF('C. Consumer Service Detail'!$F1204="","",IF('C. Consumer Service Detail'!$F1204="",VLOOKUP('C. Consumer Service Detail'!$F1204,'Table of Current Services'!$B$7:$F$36,'Table of Current Services'!$E$5,FALSE),VLOOKUP('C. Consumer Service Detail'!$F1204,'Table of Current Services'!$B$7:$F$36,'Table of Current Services'!$D$5,FALSE)))</f>
        <v/>
      </c>
      <c r="I1204" s="160"/>
      <c r="J1204" s="146" t="str">
        <f t="shared" si="33"/>
        <v/>
      </c>
      <c r="K1204" s="138" t="str">
        <f>IF('C. Consumer Service Detail'!$F1204="","",IF('C. Consumer Service Detail'!$F1204="",VLOOKUP('C. Consumer Service Detail'!$F1204,'Table of Current Services'!$B$7:$F$36,'Table of Current Services'!$E$5,FALSE),VLOOKUP('C. Consumer Service Detail'!$F1204,'Table of Current Services'!$B$7:$F$36,'Table of Current Services'!$E$5,FALSE)))</f>
        <v/>
      </c>
      <c r="L1204" s="130" t="str">
        <f>IF('C. Consumer Service Detail'!$F1204="","",IF(VLOOKUP('C. Consumer Service Detail'!$F1204,'Table of Current Services'!$B$7:$F$36,'Table of Current Services'!$F$5,)="cost","Yes","No"))</f>
        <v/>
      </c>
      <c r="M1204" s="130" t="str">
        <f>IFERROR(IF('C. Consumer Service Detail'!$K1204="No Match","No",VLOOKUP('C. Consumer Service Detail'!$C1204,'B. Consumer Budget'!$E$11:$F$2010,2,FALSE)),"")</f>
        <v/>
      </c>
      <c r="P1204" s="77"/>
      <c r="Q1204" s="77"/>
    </row>
    <row r="1205" spans="2:17" x14ac:dyDescent="0.25">
      <c r="B1205" s="186">
        <f t="shared" si="34"/>
        <v>1195</v>
      </c>
      <c r="C1205" s="183" t="str">
        <f t="array" ref="C1205">IF(OR('C. Consumer Service Detail'!$D1205="",'C. Consumer Service Detail'!$E1205=""),"",INDEX('B. Consumer Budget'!$E$11:$E$2010,MATCH(1,IF('B. Consumer Budget'!$C$11:$C$2010='C. Consumer Service Detail'!$D1205,IF('B. Consumer Budget'!$D$11:$D$2010='C. Consumer Service Detail'!$E1205,1)),0)))</f>
        <v/>
      </c>
      <c r="D1205" s="170"/>
      <c r="E1205" s="81"/>
      <c r="F1205" s="101"/>
      <c r="G1205" s="199"/>
      <c r="H1205" s="176" t="str">
        <f>IF('C. Consumer Service Detail'!$F1205="","",IF('C. Consumer Service Detail'!$F1205="",VLOOKUP('C. Consumer Service Detail'!$F1205,'Table of Current Services'!$B$7:$F$36,'Table of Current Services'!$E$5,FALSE),VLOOKUP('C. Consumer Service Detail'!$F1205,'Table of Current Services'!$B$7:$F$36,'Table of Current Services'!$D$5,FALSE)))</f>
        <v/>
      </c>
      <c r="I1205" s="159"/>
      <c r="J1205" s="146" t="str">
        <f t="shared" si="33"/>
        <v/>
      </c>
      <c r="K1205" s="138" t="str">
        <f>IF('C. Consumer Service Detail'!$F1205="","",IF('C. Consumer Service Detail'!$F1205="",VLOOKUP('C. Consumer Service Detail'!$F1205,'Table of Current Services'!$B$7:$F$36,'Table of Current Services'!$E$5,FALSE),VLOOKUP('C. Consumer Service Detail'!$F1205,'Table of Current Services'!$B$7:$F$36,'Table of Current Services'!$E$5,FALSE)))</f>
        <v/>
      </c>
      <c r="L1205" s="130" t="str">
        <f>IF('C. Consumer Service Detail'!$F1205="","",IF(VLOOKUP('C. Consumer Service Detail'!$F1205,'Table of Current Services'!$B$7:$F$36,'Table of Current Services'!$F$5,)="cost","Yes","No"))</f>
        <v/>
      </c>
      <c r="M1205" s="130" t="str">
        <f>IFERROR(IF('C. Consumer Service Detail'!$K1205="No Match","No",VLOOKUP('C. Consumer Service Detail'!$C1205,'B. Consumer Budget'!$E$11:$F$2010,2,FALSE)),"")</f>
        <v/>
      </c>
      <c r="P1205" s="77"/>
      <c r="Q1205" s="77"/>
    </row>
    <row r="1206" spans="2:17" x14ac:dyDescent="0.25">
      <c r="B1206" s="186">
        <f t="shared" si="34"/>
        <v>1196</v>
      </c>
      <c r="C1206" s="183" t="str">
        <f t="array" ref="C1206">IF(OR('C. Consumer Service Detail'!$D1206="",'C. Consumer Service Detail'!$E1206=""),"",INDEX('B. Consumer Budget'!$E$11:$E$2010,MATCH(1,IF('B. Consumer Budget'!$C$11:$C$2010='C. Consumer Service Detail'!$D1206,IF('B. Consumer Budget'!$D$11:$D$2010='C. Consumer Service Detail'!$E1206,1)),0)))</f>
        <v/>
      </c>
      <c r="D1206" s="171"/>
      <c r="E1206" s="79"/>
      <c r="F1206" s="100"/>
      <c r="G1206" s="198"/>
      <c r="H1206" s="175" t="str">
        <f>IF('C. Consumer Service Detail'!$F1206="","",IF('C. Consumer Service Detail'!$F1206="",VLOOKUP('C. Consumer Service Detail'!$F1206,'Table of Current Services'!$B$7:$F$36,'Table of Current Services'!$E$5,FALSE),VLOOKUP('C. Consumer Service Detail'!$F1206,'Table of Current Services'!$B$7:$F$36,'Table of Current Services'!$D$5,FALSE)))</f>
        <v/>
      </c>
      <c r="I1206" s="160"/>
      <c r="J1206" s="146" t="str">
        <f t="shared" si="33"/>
        <v/>
      </c>
      <c r="K1206" s="138" t="str">
        <f>IF('C. Consumer Service Detail'!$F1206="","",IF('C. Consumer Service Detail'!$F1206="",VLOOKUP('C. Consumer Service Detail'!$F1206,'Table of Current Services'!$B$7:$F$36,'Table of Current Services'!$E$5,FALSE),VLOOKUP('C. Consumer Service Detail'!$F1206,'Table of Current Services'!$B$7:$F$36,'Table of Current Services'!$E$5,FALSE)))</f>
        <v/>
      </c>
      <c r="L1206" s="130" t="str">
        <f>IF('C. Consumer Service Detail'!$F1206="","",IF(VLOOKUP('C. Consumer Service Detail'!$F1206,'Table of Current Services'!$B$7:$F$36,'Table of Current Services'!$F$5,)="cost","Yes","No"))</f>
        <v/>
      </c>
      <c r="M1206" s="130" t="str">
        <f>IFERROR(IF('C. Consumer Service Detail'!$K1206="No Match","No",VLOOKUP('C. Consumer Service Detail'!$C1206,'B. Consumer Budget'!$E$11:$F$2010,2,FALSE)),"")</f>
        <v/>
      </c>
      <c r="P1206" s="77"/>
      <c r="Q1206" s="77"/>
    </row>
    <row r="1207" spans="2:17" x14ac:dyDescent="0.25">
      <c r="B1207" s="186">
        <f t="shared" si="34"/>
        <v>1197</v>
      </c>
      <c r="C1207" s="183" t="str">
        <f t="array" ref="C1207">IF(OR('C. Consumer Service Detail'!$D1207="",'C. Consumer Service Detail'!$E1207=""),"",INDEX('B. Consumer Budget'!$E$11:$E$2010,MATCH(1,IF('B. Consumer Budget'!$C$11:$C$2010='C. Consumer Service Detail'!$D1207,IF('B. Consumer Budget'!$D$11:$D$2010='C. Consumer Service Detail'!$E1207,1)),0)))</f>
        <v/>
      </c>
      <c r="D1207" s="170"/>
      <c r="E1207" s="81"/>
      <c r="F1207" s="101"/>
      <c r="G1207" s="199"/>
      <c r="H1207" s="176" t="str">
        <f>IF('C. Consumer Service Detail'!$F1207="","",IF('C. Consumer Service Detail'!$F1207="",VLOOKUP('C. Consumer Service Detail'!$F1207,'Table of Current Services'!$B$7:$F$36,'Table of Current Services'!$E$5,FALSE),VLOOKUP('C. Consumer Service Detail'!$F1207,'Table of Current Services'!$B$7:$F$36,'Table of Current Services'!$D$5,FALSE)))</f>
        <v/>
      </c>
      <c r="I1207" s="159"/>
      <c r="J1207" s="146" t="str">
        <f t="shared" si="33"/>
        <v/>
      </c>
      <c r="K1207" s="138" t="str">
        <f>IF('C. Consumer Service Detail'!$F1207="","",IF('C. Consumer Service Detail'!$F1207="",VLOOKUP('C. Consumer Service Detail'!$F1207,'Table of Current Services'!$B$7:$F$36,'Table of Current Services'!$E$5,FALSE),VLOOKUP('C. Consumer Service Detail'!$F1207,'Table of Current Services'!$B$7:$F$36,'Table of Current Services'!$E$5,FALSE)))</f>
        <v/>
      </c>
      <c r="L1207" s="130" t="str">
        <f>IF('C. Consumer Service Detail'!$F1207="","",IF(VLOOKUP('C. Consumer Service Detail'!$F1207,'Table of Current Services'!$B$7:$F$36,'Table of Current Services'!$F$5,)="cost","Yes","No"))</f>
        <v/>
      </c>
      <c r="M1207" s="130" t="str">
        <f>IFERROR(IF('C. Consumer Service Detail'!$K1207="No Match","No",VLOOKUP('C. Consumer Service Detail'!$C1207,'B. Consumer Budget'!$E$11:$F$2010,2,FALSE)),"")</f>
        <v/>
      </c>
      <c r="P1207" s="77"/>
      <c r="Q1207" s="77"/>
    </row>
    <row r="1208" spans="2:17" x14ac:dyDescent="0.25">
      <c r="B1208" s="186">
        <f t="shared" si="34"/>
        <v>1198</v>
      </c>
      <c r="C1208" s="183" t="str">
        <f t="array" ref="C1208">IF(OR('C. Consumer Service Detail'!$D1208="",'C. Consumer Service Detail'!$E1208=""),"",INDEX('B. Consumer Budget'!$E$11:$E$2010,MATCH(1,IF('B. Consumer Budget'!$C$11:$C$2010='C. Consumer Service Detail'!$D1208,IF('B. Consumer Budget'!$D$11:$D$2010='C. Consumer Service Detail'!$E1208,1)),0)))</f>
        <v/>
      </c>
      <c r="D1208" s="171"/>
      <c r="E1208" s="79"/>
      <c r="F1208" s="100"/>
      <c r="G1208" s="198"/>
      <c r="H1208" s="175" t="str">
        <f>IF('C. Consumer Service Detail'!$F1208="","",IF('C. Consumer Service Detail'!$F1208="",VLOOKUP('C. Consumer Service Detail'!$F1208,'Table of Current Services'!$B$7:$F$36,'Table of Current Services'!$E$5,FALSE),VLOOKUP('C. Consumer Service Detail'!$F1208,'Table of Current Services'!$B$7:$F$36,'Table of Current Services'!$D$5,FALSE)))</f>
        <v/>
      </c>
      <c r="I1208" s="160"/>
      <c r="J1208" s="146" t="str">
        <f t="shared" si="33"/>
        <v/>
      </c>
      <c r="K1208" s="138" t="str">
        <f>IF('C. Consumer Service Detail'!$F1208="","",IF('C. Consumer Service Detail'!$F1208="",VLOOKUP('C. Consumer Service Detail'!$F1208,'Table of Current Services'!$B$7:$F$36,'Table of Current Services'!$E$5,FALSE),VLOOKUP('C. Consumer Service Detail'!$F1208,'Table of Current Services'!$B$7:$F$36,'Table of Current Services'!$E$5,FALSE)))</f>
        <v/>
      </c>
      <c r="L1208" s="130" t="str">
        <f>IF('C. Consumer Service Detail'!$F1208="","",IF(VLOOKUP('C. Consumer Service Detail'!$F1208,'Table of Current Services'!$B$7:$F$36,'Table of Current Services'!$F$5,)="cost","Yes","No"))</f>
        <v/>
      </c>
      <c r="M1208" s="130" t="str">
        <f>IFERROR(IF('C. Consumer Service Detail'!$K1208="No Match","No",VLOOKUP('C. Consumer Service Detail'!$C1208,'B. Consumer Budget'!$E$11:$F$2010,2,FALSE)),"")</f>
        <v/>
      </c>
      <c r="P1208" s="77"/>
      <c r="Q1208" s="77"/>
    </row>
    <row r="1209" spans="2:17" x14ac:dyDescent="0.25">
      <c r="B1209" s="186">
        <f t="shared" si="34"/>
        <v>1199</v>
      </c>
      <c r="C1209" s="183" t="str">
        <f t="array" ref="C1209">IF(OR('C. Consumer Service Detail'!$D1209="",'C. Consumer Service Detail'!$E1209=""),"",INDEX('B. Consumer Budget'!$E$11:$E$2010,MATCH(1,IF('B. Consumer Budget'!$C$11:$C$2010='C. Consumer Service Detail'!$D1209,IF('B. Consumer Budget'!$D$11:$D$2010='C. Consumer Service Detail'!$E1209,1)),0)))</f>
        <v/>
      </c>
      <c r="D1209" s="170"/>
      <c r="E1209" s="81"/>
      <c r="F1209" s="101"/>
      <c r="G1209" s="199"/>
      <c r="H1209" s="176" t="str">
        <f>IF('C. Consumer Service Detail'!$F1209="","",IF('C. Consumer Service Detail'!$F1209="",VLOOKUP('C. Consumer Service Detail'!$F1209,'Table of Current Services'!$B$7:$F$36,'Table of Current Services'!$E$5,FALSE),VLOOKUP('C. Consumer Service Detail'!$F1209,'Table of Current Services'!$B$7:$F$36,'Table of Current Services'!$D$5,FALSE)))</f>
        <v/>
      </c>
      <c r="I1209" s="159"/>
      <c r="J1209" s="146" t="str">
        <f t="shared" si="33"/>
        <v/>
      </c>
      <c r="K1209" s="138" t="str">
        <f>IF('C. Consumer Service Detail'!$F1209="","",IF('C. Consumer Service Detail'!$F1209="",VLOOKUP('C. Consumer Service Detail'!$F1209,'Table of Current Services'!$B$7:$F$36,'Table of Current Services'!$E$5,FALSE),VLOOKUP('C. Consumer Service Detail'!$F1209,'Table of Current Services'!$B$7:$F$36,'Table of Current Services'!$E$5,FALSE)))</f>
        <v/>
      </c>
      <c r="L1209" s="130" t="str">
        <f>IF('C. Consumer Service Detail'!$F1209="","",IF(VLOOKUP('C. Consumer Service Detail'!$F1209,'Table of Current Services'!$B$7:$F$36,'Table of Current Services'!$F$5,)="cost","Yes","No"))</f>
        <v/>
      </c>
      <c r="M1209" s="130" t="str">
        <f>IFERROR(IF('C. Consumer Service Detail'!$K1209="No Match","No",VLOOKUP('C. Consumer Service Detail'!$C1209,'B. Consumer Budget'!$E$11:$F$2010,2,FALSE)),"")</f>
        <v/>
      </c>
      <c r="P1209" s="77"/>
      <c r="Q1209" s="77"/>
    </row>
    <row r="1210" spans="2:17" x14ac:dyDescent="0.25">
      <c r="B1210" s="186">
        <f t="shared" si="34"/>
        <v>1200</v>
      </c>
      <c r="C1210" s="183" t="str">
        <f t="array" ref="C1210">IF(OR('C. Consumer Service Detail'!$D1210="",'C. Consumer Service Detail'!$E1210=""),"",INDEX('B. Consumer Budget'!$E$11:$E$2010,MATCH(1,IF('B. Consumer Budget'!$C$11:$C$2010='C. Consumer Service Detail'!$D1210,IF('B. Consumer Budget'!$D$11:$D$2010='C. Consumer Service Detail'!$E1210,1)),0)))</f>
        <v/>
      </c>
      <c r="D1210" s="171"/>
      <c r="E1210" s="79"/>
      <c r="F1210" s="100"/>
      <c r="G1210" s="198"/>
      <c r="H1210" s="175" t="str">
        <f>IF('C. Consumer Service Detail'!$F1210="","",IF('C. Consumer Service Detail'!$F1210="",VLOOKUP('C. Consumer Service Detail'!$F1210,'Table of Current Services'!$B$7:$F$36,'Table of Current Services'!$E$5,FALSE),VLOOKUP('C. Consumer Service Detail'!$F1210,'Table of Current Services'!$B$7:$F$36,'Table of Current Services'!$D$5,FALSE)))</f>
        <v/>
      </c>
      <c r="I1210" s="160"/>
      <c r="J1210" s="146" t="str">
        <f t="shared" si="33"/>
        <v/>
      </c>
      <c r="K1210" s="138" t="str">
        <f>IF('C. Consumer Service Detail'!$F1210="","",IF('C. Consumer Service Detail'!$F1210="",VLOOKUP('C. Consumer Service Detail'!$F1210,'Table of Current Services'!$B$7:$F$36,'Table of Current Services'!$E$5,FALSE),VLOOKUP('C. Consumer Service Detail'!$F1210,'Table of Current Services'!$B$7:$F$36,'Table of Current Services'!$E$5,FALSE)))</f>
        <v/>
      </c>
      <c r="L1210" s="130" t="str">
        <f>IF('C. Consumer Service Detail'!$F1210="","",IF(VLOOKUP('C. Consumer Service Detail'!$F1210,'Table of Current Services'!$B$7:$F$36,'Table of Current Services'!$F$5,)="cost","Yes","No"))</f>
        <v/>
      </c>
      <c r="M1210" s="130" t="str">
        <f>IFERROR(IF('C. Consumer Service Detail'!$K1210="No Match","No",VLOOKUP('C. Consumer Service Detail'!$C1210,'B. Consumer Budget'!$E$11:$F$2010,2,FALSE)),"")</f>
        <v/>
      </c>
      <c r="P1210" s="77"/>
      <c r="Q1210" s="77"/>
    </row>
    <row r="1211" spans="2:17" x14ac:dyDescent="0.25">
      <c r="B1211" s="186">
        <f t="shared" si="34"/>
        <v>1201</v>
      </c>
      <c r="C1211" s="183" t="str">
        <f t="array" ref="C1211">IF(OR('C. Consumer Service Detail'!$D1211="",'C. Consumer Service Detail'!$E1211=""),"",INDEX('B. Consumer Budget'!$E$11:$E$2010,MATCH(1,IF('B. Consumer Budget'!$C$11:$C$2010='C. Consumer Service Detail'!$D1211,IF('B. Consumer Budget'!$D$11:$D$2010='C. Consumer Service Detail'!$E1211,1)),0)))</f>
        <v/>
      </c>
      <c r="D1211" s="170"/>
      <c r="E1211" s="81"/>
      <c r="F1211" s="101"/>
      <c r="G1211" s="199"/>
      <c r="H1211" s="176" t="str">
        <f>IF('C. Consumer Service Detail'!$F1211="","",IF('C. Consumer Service Detail'!$F1211="",VLOOKUP('C. Consumer Service Detail'!$F1211,'Table of Current Services'!$B$7:$F$36,'Table of Current Services'!$E$5,FALSE),VLOOKUP('C. Consumer Service Detail'!$F1211,'Table of Current Services'!$B$7:$F$36,'Table of Current Services'!$D$5,FALSE)))</f>
        <v/>
      </c>
      <c r="I1211" s="159"/>
      <c r="J1211" s="146" t="str">
        <f t="shared" si="33"/>
        <v/>
      </c>
      <c r="K1211" s="138" t="str">
        <f>IF('C. Consumer Service Detail'!$F1211="","",IF('C. Consumer Service Detail'!$F1211="",VLOOKUP('C. Consumer Service Detail'!$F1211,'Table of Current Services'!$B$7:$F$36,'Table of Current Services'!$E$5,FALSE),VLOOKUP('C. Consumer Service Detail'!$F1211,'Table of Current Services'!$B$7:$F$36,'Table of Current Services'!$E$5,FALSE)))</f>
        <v/>
      </c>
      <c r="L1211" s="130" t="str">
        <f>IF('C. Consumer Service Detail'!$F1211="","",IF(VLOOKUP('C. Consumer Service Detail'!$F1211,'Table of Current Services'!$B$7:$F$36,'Table of Current Services'!$F$5,)="cost","Yes","No"))</f>
        <v/>
      </c>
      <c r="M1211" s="130" t="str">
        <f>IFERROR(IF('C. Consumer Service Detail'!$K1211="No Match","No",VLOOKUP('C. Consumer Service Detail'!$C1211,'B. Consumer Budget'!$E$11:$F$2010,2,FALSE)),"")</f>
        <v/>
      </c>
      <c r="P1211" s="77"/>
      <c r="Q1211" s="77"/>
    </row>
    <row r="1212" spans="2:17" x14ac:dyDescent="0.25">
      <c r="B1212" s="186">
        <f t="shared" si="34"/>
        <v>1202</v>
      </c>
      <c r="C1212" s="183" t="str">
        <f t="array" ref="C1212">IF(OR('C. Consumer Service Detail'!$D1212="",'C. Consumer Service Detail'!$E1212=""),"",INDEX('B. Consumer Budget'!$E$11:$E$2010,MATCH(1,IF('B. Consumer Budget'!$C$11:$C$2010='C. Consumer Service Detail'!$D1212,IF('B. Consumer Budget'!$D$11:$D$2010='C. Consumer Service Detail'!$E1212,1)),0)))</f>
        <v/>
      </c>
      <c r="D1212" s="171"/>
      <c r="E1212" s="79"/>
      <c r="F1212" s="100"/>
      <c r="G1212" s="198"/>
      <c r="H1212" s="175" t="str">
        <f>IF('C. Consumer Service Detail'!$F1212="","",IF('C. Consumer Service Detail'!$F1212="",VLOOKUP('C. Consumer Service Detail'!$F1212,'Table of Current Services'!$B$7:$F$36,'Table of Current Services'!$E$5,FALSE),VLOOKUP('C. Consumer Service Detail'!$F1212,'Table of Current Services'!$B$7:$F$36,'Table of Current Services'!$D$5,FALSE)))</f>
        <v/>
      </c>
      <c r="I1212" s="160"/>
      <c r="J1212" s="146" t="str">
        <f t="shared" si="33"/>
        <v/>
      </c>
      <c r="K1212" s="138" t="str">
        <f>IF('C. Consumer Service Detail'!$F1212="","",IF('C. Consumer Service Detail'!$F1212="",VLOOKUP('C. Consumer Service Detail'!$F1212,'Table of Current Services'!$B$7:$F$36,'Table of Current Services'!$E$5,FALSE),VLOOKUP('C. Consumer Service Detail'!$F1212,'Table of Current Services'!$B$7:$F$36,'Table of Current Services'!$E$5,FALSE)))</f>
        <v/>
      </c>
      <c r="L1212" s="130" t="str">
        <f>IF('C. Consumer Service Detail'!$F1212="","",IF(VLOOKUP('C. Consumer Service Detail'!$F1212,'Table of Current Services'!$B$7:$F$36,'Table of Current Services'!$F$5,)="cost","Yes","No"))</f>
        <v/>
      </c>
      <c r="M1212" s="130" t="str">
        <f>IFERROR(IF('C. Consumer Service Detail'!$K1212="No Match","No",VLOOKUP('C. Consumer Service Detail'!$C1212,'B. Consumer Budget'!$E$11:$F$2010,2,FALSE)),"")</f>
        <v/>
      </c>
      <c r="P1212" s="77"/>
      <c r="Q1212" s="77"/>
    </row>
    <row r="1213" spans="2:17" x14ac:dyDescent="0.25">
      <c r="B1213" s="186">
        <f t="shared" si="34"/>
        <v>1203</v>
      </c>
      <c r="C1213" s="183" t="str">
        <f t="array" ref="C1213">IF(OR('C. Consumer Service Detail'!$D1213="",'C. Consumer Service Detail'!$E1213=""),"",INDEX('B. Consumer Budget'!$E$11:$E$2010,MATCH(1,IF('B. Consumer Budget'!$C$11:$C$2010='C. Consumer Service Detail'!$D1213,IF('B. Consumer Budget'!$D$11:$D$2010='C. Consumer Service Detail'!$E1213,1)),0)))</f>
        <v/>
      </c>
      <c r="D1213" s="170"/>
      <c r="E1213" s="81"/>
      <c r="F1213" s="101"/>
      <c r="G1213" s="199"/>
      <c r="H1213" s="176" t="str">
        <f>IF('C. Consumer Service Detail'!$F1213="","",IF('C. Consumer Service Detail'!$F1213="",VLOOKUP('C. Consumer Service Detail'!$F1213,'Table of Current Services'!$B$7:$F$36,'Table of Current Services'!$E$5,FALSE),VLOOKUP('C. Consumer Service Detail'!$F1213,'Table of Current Services'!$B$7:$F$36,'Table of Current Services'!$D$5,FALSE)))</f>
        <v/>
      </c>
      <c r="I1213" s="159"/>
      <c r="J1213" s="146" t="str">
        <f t="shared" si="33"/>
        <v/>
      </c>
      <c r="K1213" s="138" t="str">
        <f>IF('C. Consumer Service Detail'!$F1213="","",IF('C. Consumer Service Detail'!$F1213="",VLOOKUP('C. Consumer Service Detail'!$F1213,'Table of Current Services'!$B$7:$F$36,'Table of Current Services'!$E$5,FALSE),VLOOKUP('C. Consumer Service Detail'!$F1213,'Table of Current Services'!$B$7:$F$36,'Table of Current Services'!$E$5,FALSE)))</f>
        <v/>
      </c>
      <c r="L1213" s="130" t="str">
        <f>IF('C. Consumer Service Detail'!$F1213="","",IF(VLOOKUP('C. Consumer Service Detail'!$F1213,'Table of Current Services'!$B$7:$F$36,'Table of Current Services'!$F$5,)="cost","Yes","No"))</f>
        <v/>
      </c>
      <c r="M1213" s="130" t="str">
        <f>IFERROR(IF('C. Consumer Service Detail'!$K1213="No Match","No",VLOOKUP('C. Consumer Service Detail'!$C1213,'B. Consumer Budget'!$E$11:$F$2010,2,FALSE)),"")</f>
        <v/>
      </c>
      <c r="P1213" s="77"/>
      <c r="Q1213" s="77"/>
    </row>
    <row r="1214" spans="2:17" x14ac:dyDescent="0.25">
      <c r="B1214" s="186">
        <f t="shared" si="34"/>
        <v>1204</v>
      </c>
      <c r="C1214" s="183" t="str">
        <f t="array" ref="C1214">IF(OR('C. Consumer Service Detail'!$D1214="",'C. Consumer Service Detail'!$E1214=""),"",INDEX('B. Consumer Budget'!$E$11:$E$2010,MATCH(1,IF('B. Consumer Budget'!$C$11:$C$2010='C. Consumer Service Detail'!$D1214,IF('B. Consumer Budget'!$D$11:$D$2010='C. Consumer Service Detail'!$E1214,1)),0)))</f>
        <v/>
      </c>
      <c r="D1214" s="171"/>
      <c r="E1214" s="79"/>
      <c r="F1214" s="100"/>
      <c r="G1214" s="198"/>
      <c r="H1214" s="175" t="str">
        <f>IF('C. Consumer Service Detail'!$F1214="","",IF('C. Consumer Service Detail'!$F1214="",VLOOKUP('C. Consumer Service Detail'!$F1214,'Table of Current Services'!$B$7:$F$36,'Table of Current Services'!$E$5,FALSE),VLOOKUP('C. Consumer Service Detail'!$F1214,'Table of Current Services'!$B$7:$F$36,'Table of Current Services'!$D$5,FALSE)))</f>
        <v/>
      </c>
      <c r="I1214" s="160"/>
      <c r="J1214" s="146" t="str">
        <f t="shared" si="33"/>
        <v/>
      </c>
      <c r="K1214" s="138" t="str">
        <f>IF('C. Consumer Service Detail'!$F1214="","",IF('C. Consumer Service Detail'!$F1214="",VLOOKUP('C. Consumer Service Detail'!$F1214,'Table of Current Services'!$B$7:$F$36,'Table of Current Services'!$E$5,FALSE),VLOOKUP('C. Consumer Service Detail'!$F1214,'Table of Current Services'!$B$7:$F$36,'Table of Current Services'!$E$5,FALSE)))</f>
        <v/>
      </c>
      <c r="L1214" s="130" t="str">
        <f>IF('C. Consumer Service Detail'!$F1214="","",IF(VLOOKUP('C. Consumer Service Detail'!$F1214,'Table of Current Services'!$B$7:$F$36,'Table of Current Services'!$F$5,)="cost","Yes","No"))</f>
        <v/>
      </c>
      <c r="M1214" s="130" t="str">
        <f>IFERROR(IF('C. Consumer Service Detail'!$K1214="No Match","No",VLOOKUP('C. Consumer Service Detail'!$C1214,'B. Consumer Budget'!$E$11:$F$2010,2,FALSE)),"")</f>
        <v/>
      </c>
      <c r="P1214" s="77"/>
      <c r="Q1214" s="77"/>
    </row>
    <row r="1215" spans="2:17" x14ac:dyDescent="0.25">
      <c r="B1215" s="186">
        <f t="shared" si="34"/>
        <v>1205</v>
      </c>
      <c r="C1215" s="183" t="str">
        <f t="array" ref="C1215">IF(OR('C. Consumer Service Detail'!$D1215="",'C. Consumer Service Detail'!$E1215=""),"",INDEX('B. Consumer Budget'!$E$11:$E$2010,MATCH(1,IF('B. Consumer Budget'!$C$11:$C$2010='C. Consumer Service Detail'!$D1215,IF('B. Consumer Budget'!$D$11:$D$2010='C. Consumer Service Detail'!$E1215,1)),0)))</f>
        <v/>
      </c>
      <c r="D1215" s="170"/>
      <c r="E1215" s="81"/>
      <c r="F1215" s="101"/>
      <c r="G1215" s="199"/>
      <c r="H1215" s="176" t="str">
        <f>IF('C. Consumer Service Detail'!$F1215="","",IF('C. Consumer Service Detail'!$F1215="",VLOOKUP('C. Consumer Service Detail'!$F1215,'Table of Current Services'!$B$7:$F$36,'Table of Current Services'!$E$5,FALSE),VLOOKUP('C. Consumer Service Detail'!$F1215,'Table of Current Services'!$B$7:$F$36,'Table of Current Services'!$D$5,FALSE)))</f>
        <v/>
      </c>
      <c r="I1215" s="159"/>
      <c r="J1215" s="146" t="str">
        <f t="shared" si="33"/>
        <v/>
      </c>
      <c r="K1215" s="138" t="str">
        <f>IF('C. Consumer Service Detail'!$F1215="","",IF('C. Consumer Service Detail'!$F1215="",VLOOKUP('C. Consumer Service Detail'!$F1215,'Table of Current Services'!$B$7:$F$36,'Table of Current Services'!$E$5,FALSE),VLOOKUP('C. Consumer Service Detail'!$F1215,'Table of Current Services'!$B$7:$F$36,'Table of Current Services'!$E$5,FALSE)))</f>
        <v/>
      </c>
      <c r="L1215" s="130" t="str">
        <f>IF('C. Consumer Service Detail'!$F1215="","",IF(VLOOKUP('C. Consumer Service Detail'!$F1215,'Table of Current Services'!$B$7:$F$36,'Table of Current Services'!$F$5,)="cost","Yes","No"))</f>
        <v/>
      </c>
      <c r="M1215" s="130" t="str">
        <f>IFERROR(IF('C. Consumer Service Detail'!$K1215="No Match","No",VLOOKUP('C. Consumer Service Detail'!$C1215,'B. Consumer Budget'!$E$11:$F$2010,2,FALSE)),"")</f>
        <v/>
      </c>
      <c r="P1215" s="77"/>
      <c r="Q1215" s="77"/>
    </row>
    <row r="1216" spans="2:17" x14ac:dyDescent="0.25">
      <c r="B1216" s="186">
        <f t="shared" si="34"/>
        <v>1206</v>
      </c>
      <c r="C1216" s="183" t="str">
        <f t="array" ref="C1216">IF(OR('C. Consumer Service Detail'!$D1216="",'C. Consumer Service Detail'!$E1216=""),"",INDEX('B. Consumer Budget'!$E$11:$E$2010,MATCH(1,IF('B. Consumer Budget'!$C$11:$C$2010='C. Consumer Service Detail'!$D1216,IF('B. Consumer Budget'!$D$11:$D$2010='C. Consumer Service Detail'!$E1216,1)),0)))</f>
        <v/>
      </c>
      <c r="D1216" s="171"/>
      <c r="E1216" s="79"/>
      <c r="F1216" s="100"/>
      <c r="G1216" s="198"/>
      <c r="H1216" s="175" t="str">
        <f>IF('C. Consumer Service Detail'!$F1216="","",IF('C. Consumer Service Detail'!$F1216="",VLOOKUP('C. Consumer Service Detail'!$F1216,'Table of Current Services'!$B$7:$F$36,'Table of Current Services'!$E$5,FALSE),VLOOKUP('C. Consumer Service Detail'!$F1216,'Table of Current Services'!$B$7:$F$36,'Table of Current Services'!$D$5,FALSE)))</f>
        <v/>
      </c>
      <c r="I1216" s="160"/>
      <c r="J1216" s="146" t="str">
        <f t="shared" si="33"/>
        <v/>
      </c>
      <c r="K1216" s="138" t="str">
        <f>IF('C. Consumer Service Detail'!$F1216="","",IF('C. Consumer Service Detail'!$F1216="",VLOOKUP('C. Consumer Service Detail'!$F1216,'Table of Current Services'!$B$7:$F$36,'Table of Current Services'!$E$5,FALSE),VLOOKUP('C. Consumer Service Detail'!$F1216,'Table of Current Services'!$B$7:$F$36,'Table of Current Services'!$E$5,FALSE)))</f>
        <v/>
      </c>
      <c r="L1216" s="130" t="str">
        <f>IF('C. Consumer Service Detail'!$F1216="","",IF(VLOOKUP('C. Consumer Service Detail'!$F1216,'Table of Current Services'!$B$7:$F$36,'Table of Current Services'!$F$5,)="cost","Yes","No"))</f>
        <v/>
      </c>
      <c r="M1216" s="130" t="str">
        <f>IFERROR(IF('C. Consumer Service Detail'!$K1216="No Match","No",VLOOKUP('C. Consumer Service Detail'!$C1216,'B. Consumer Budget'!$E$11:$F$2010,2,FALSE)),"")</f>
        <v/>
      </c>
      <c r="P1216" s="77"/>
      <c r="Q1216" s="77"/>
    </row>
    <row r="1217" spans="2:17" x14ac:dyDescent="0.25">
      <c r="B1217" s="186">
        <f t="shared" si="34"/>
        <v>1207</v>
      </c>
      <c r="C1217" s="183" t="str">
        <f t="array" ref="C1217">IF(OR('C. Consumer Service Detail'!$D1217="",'C. Consumer Service Detail'!$E1217=""),"",INDEX('B. Consumer Budget'!$E$11:$E$2010,MATCH(1,IF('B. Consumer Budget'!$C$11:$C$2010='C. Consumer Service Detail'!$D1217,IF('B. Consumer Budget'!$D$11:$D$2010='C. Consumer Service Detail'!$E1217,1)),0)))</f>
        <v/>
      </c>
      <c r="D1217" s="170"/>
      <c r="E1217" s="81"/>
      <c r="F1217" s="101"/>
      <c r="G1217" s="199"/>
      <c r="H1217" s="176" t="str">
        <f>IF('C. Consumer Service Detail'!$F1217="","",IF('C. Consumer Service Detail'!$F1217="",VLOOKUP('C. Consumer Service Detail'!$F1217,'Table of Current Services'!$B$7:$F$36,'Table of Current Services'!$E$5,FALSE),VLOOKUP('C. Consumer Service Detail'!$F1217,'Table of Current Services'!$B$7:$F$36,'Table of Current Services'!$D$5,FALSE)))</f>
        <v/>
      </c>
      <c r="I1217" s="159"/>
      <c r="J1217" s="146" t="str">
        <f t="shared" si="33"/>
        <v/>
      </c>
      <c r="K1217" s="138" t="str">
        <f>IF('C. Consumer Service Detail'!$F1217="","",IF('C. Consumer Service Detail'!$F1217="",VLOOKUP('C. Consumer Service Detail'!$F1217,'Table of Current Services'!$B$7:$F$36,'Table of Current Services'!$E$5,FALSE),VLOOKUP('C. Consumer Service Detail'!$F1217,'Table of Current Services'!$B$7:$F$36,'Table of Current Services'!$E$5,FALSE)))</f>
        <v/>
      </c>
      <c r="L1217" s="130" t="str">
        <f>IF('C. Consumer Service Detail'!$F1217="","",IF(VLOOKUP('C. Consumer Service Detail'!$F1217,'Table of Current Services'!$B$7:$F$36,'Table of Current Services'!$F$5,)="cost","Yes","No"))</f>
        <v/>
      </c>
      <c r="M1217" s="130" t="str">
        <f>IFERROR(IF('C. Consumer Service Detail'!$K1217="No Match","No",VLOOKUP('C. Consumer Service Detail'!$C1217,'B. Consumer Budget'!$E$11:$F$2010,2,FALSE)),"")</f>
        <v/>
      </c>
      <c r="P1217" s="77"/>
      <c r="Q1217" s="77"/>
    </row>
    <row r="1218" spans="2:17" x14ac:dyDescent="0.25">
      <c r="B1218" s="186">
        <f t="shared" si="34"/>
        <v>1208</v>
      </c>
      <c r="C1218" s="183" t="str">
        <f t="array" ref="C1218">IF(OR('C. Consumer Service Detail'!$D1218="",'C. Consumer Service Detail'!$E1218=""),"",INDEX('B. Consumer Budget'!$E$11:$E$2010,MATCH(1,IF('B. Consumer Budget'!$C$11:$C$2010='C. Consumer Service Detail'!$D1218,IF('B. Consumer Budget'!$D$11:$D$2010='C. Consumer Service Detail'!$E1218,1)),0)))</f>
        <v/>
      </c>
      <c r="D1218" s="171"/>
      <c r="E1218" s="79"/>
      <c r="F1218" s="100"/>
      <c r="G1218" s="198"/>
      <c r="H1218" s="175" t="str">
        <f>IF('C. Consumer Service Detail'!$F1218="","",IF('C. Consumer Service Detail'!$F1218="",VLOOKUP('C. Consumer Service Detail'!$F1218,'Table of Current Services'!$B$7:$F$36,'Table of Current Services'!$E$5,FALSE),VLOOKUP('C. Consumer Service Detail'!$F1218,'Table of Current Services'!$B$7:$F$36,'Table of Current Services'!$D$5,FALSE)))</f>
        <v/>
      </c>
      <c r="I1218" s="160"/>
      <c r="J1218" s="146" t="str">
        <f t="shared" si="33"/>
        <v/>
      </c>
      <c r="K1218" s="138" t="str">
        <f>IF('C. Consumer Service Detail'!$F1218="","",IF('C. Consumer Service Detail'!$F1218="",VLOOKUP('C. Consumer Service Detail'!$F1218,'Table of Current Services'!$B$7:$F$36,'Table of Current Services'!$E$5,FALSE),VLOOKUP('C. Consumer Service Detail'!$F1218,'Table of Current Services'!$B$7:$F$36,'Table of Current Services'!$E$5,FALSE)))</f>
        <v/>
      </c>
      <c r="L1218" s="130" t="str">
        <f>IF('C. Consumer Service Detail'!$F1218="","",IF(VLOOKUP('C. Consumer Service Detail'!$F1218,'Table of Current Services'!$B$7:$F$36,'Table of Current Services'!$F$5,)="cost","Yes","No"))</f>
        <v/>
      </c>
      <c r="M1218" s="130" t="str">
        <f>IFERROR(IF('C. Consumer Service Detail'!$K1218="No Match","No",VLOOKUP('C. Consumer Service Detail'!$C1218,'B. Consumer Budget'!$E$11:$F$2010,2,FALSE)),"")</f>
        <v/>
      </c>
      <c r="P1218" s="77"/>
      <c r="Q1218" s="77"/>
    </row>
    <row r="1219" spans="2:17" x14ac:dyDescent="0.25">
      <c r="B1219" s="186">
        <f t="shared" si="34"/>
        <v>1209</v>
      </c>
      <c r="C1219" s="183" t="str">
        <f t="array" ref="C1219">IF(OR('C. Consumer Service Detail'!$D1219="",'C. Consumer Service Detail'!$E1219=""),"",INDEX('B. Consumer Budget'!$E$11:$E$2010,MATCH(1,IF('B. Consumer Budget'!$C$11:$C$2010='C. Consumer Service Detail'!$D1219,IF('B. Consumer Budget'!$D$11:$D$2010='C. Consumer Service Detail'!$E1219,1)),0)))</f>
        <v/>
      </c>
      <c r="D1219" s="170"/>
      <c r="E1219" s="81"/>
      <c r="F1219" s="101"/>
      <c r="G1219" s="199"/>
      <c r="H1219" s="176" t="str">
        <f>IF('C. Consumer Service Detail'!$F1219="","",IF('C. Consumer Service Detail'!$F1219="",VLOOKUP('C. Consumer Service Detail'!$F1219,'Table of Current Services'!$B$7:$F$36,'Table of Current Services'!$E$5,FALSE),VLOOKUP('C. Consumer Service Detail'!$F1219,'Table of Current Services'!$B$7:$F$36,'Table of Current Services'!$D$5,FALSE)))</f>
        <v/>
      </c>
      <c r="I1219" s="159"/>
      <c r="J1219" s="146" t="str">
        <f t="shared" si="33"/>
        <v/>
      </c>
      <c r="K1219" s="138" t="str">
        <f>IF('C. Consumer Service Detail'!$F1219="","",IF('C. Consumer Service Detail'!$F1219="",VLOOKUP('C. Consumer Service Detail'!$F1219,'Table of Current Services'!$B$7:$F$36,'Table of Current Services'!$E$5,FALSE),VLOOKUP('C. Consumer Service Detail'!$F1219,'Table of Current Services'!$B$7:$F$36,'Table of Current Services'!$E$5,FALSE)))</f>
        <v/>
      </c>
      <c r="L1219" s="130" t="str">
        <f>IF('C. Consumer Service Detail'!$F1219="","",IF(VLOOKUP('C. Consumer Service Detail'!$F1219,'Table of Current Services'!$B$7:$F$36,'Table of Current Services'!$F$5,)="cost","Yes","No"))</f>
        <v/>
      </c>
      <c r="M1219" s="130" t="str">
        <f>IFERROR(IF('C. Consumer Service Detail'!$K1219="No Match","No",VLOOKUP('C. Consumer Service Detail'!$C1219,'B. Consumer Budget'!$E$11:$F$2010,2,FALSE)),"")</f>
        <v/>
      </c>
      <c r="P1219" s="77"/>
      <c r="Q1219" s="77"/>
    </row>
    <row r="1220" spans="2:17" x14ac:dyDescent="0.25">
      <c r="B1220" s="186">
        <f t="shared" si="34"/>
        <v>1210</v>
      </c>
      <c r="C1220" s="183" t="str">
        <f t="array" ref="C1220">IF(OR('C. Consumer Service Detail'!$D1220="",'C. Consumer Service Detail'!$E1220=""),"",INDEX('B. Consumer Budget'!$E$11:$E$2010,MATCH(1,IF('B. Consumer Budget'!$C$11:$C$2010='C. Consumer Service Detail'!$D1220,IF('B. Consumer Budget'!$D$11:$D$2010='C. Consumer Service Detail'!$E1220,1)),0)))</f>
        <v/>
      </c>
      <c r="D1220" s="171"/>
      <c r="E1220" s="79"/>
      <c r="F1220" s="100"/>
      <c r="G1220" s="198"/>
      <c r="H1220" s="175" t="str">
        <f>IF('C. Consumer Service Detail'!$F1220="","",IF('C. Consumer Service Detail'!$F1220="",VLOOKUP('C. Consumer Service Detail'!$F1220,'Table of Current Services'!$B$7:$F$36,'Table of Current Services'!$E$5,FALSE),VLOOKUP('C. Consumer Service Detail'!$F1220,'Table of Current Services'!$B$7:$F$36,'Table of Current Services'!$D$5,FALSE)))</f>
        <v/>
      </c>
      <c r="I1220" s="160"/>
      <c r="J1220" s="146" t="str">
        <f t="shared" si="33"/>
        <v/>
      </c>
      <c r="K1220" s="138" t="str">
        <f>IF('C. Consumer Service Detail'!$F1220="","",IF('C. Consumer Service Detail'!$F1220="",VLOOKUP('C. Consumer Service Detail'!$F1220,'Table of Current Services'!$B$7:$F$36,'Table of Current Services'!$E$5,FALSE),VLOOKUP('C. Consumer Service Detail'!$F1220,'Table of Current Services'!$B$7:$F$36,'Table of Current Services'!$E$5,FALSE)))</f>
        <v/>
      </c>
      <c r="L1220" s="130" t="str">
        <f>IF('C. Consumer Service Detail'!$F1220="","",IF(VLOOKUP('C. Consumer Service Detail'!$F1220,'Table of Current Services'!$B$7:$F$36,'Table of Current Services'!$F$5,)="cost","Yes","No"))</f>
        <v/>
      </c>
      <c r="M1220" s="130" t="str">
        <f>IFERROR(IF('C. Consumer Service Detail'!$K1220="No Match","No",VLOOKUP('C. Consumer Service Detail'!$C1220,'B. Consumer Budget'!$E$11:$F$2010,2,FALSE)),"")</f>
        <v/>
      </c>
      <c r="P1220" s="77"/>
      <c r="Q1220" s="77"/>
    </row>
    <row r="1221" spans="2:17" x14ac:dyDescent="0.25">
      <c r="B1221" s="186">
        <f t="shared" si="34"/>
        <v>1211</v>
      </c>
      <c r="C1221" s="183" t="str">
        <f t="array" ref="C1221">IF(OR('C. Consumer Service Detail'!$D1221="",'C. Consumer Service Detail'!$E1221=""),"",INDEX('B. Consumer Budget'!$E$11:$E$2010,MATCH(1,IF('B. Consumer Budget'!$C$11:$C$2010='C. Consumer Service Detail'!$D1221,IF('B. Consumer Budget'!$D$11:$D$2010='C. Consumer Service Detail'!$E1221,1)),0)))</f>
        <v/>
      </c>
      <c r="D1221" s="170"/>
      <c r="E1221" s="81"/>
      <c r="F1221" s="101"/>
      <c r="G1221" s="199"/>
      <c r="H1221" s="176" t="str">
        <f>IF('C. Consumer Service Detail'!$F1221="","",IF('C. Consumer Service Detail'!$F1221="",VLOOKUP('C. Consumer Service Detail'!$F1221,'Table of Current Services'!$B$7:$F$36,'Table of Current Services'!$E$5,FALSE),VLOOKUP('C. Consumer Service Detail'!$F1221,'Table of Current Services'!$B$7:$F$36,'Table of Current Services'!$D$5,FALSE)))</f>
        <v/>
      </c>
      <c r="I1221" s="159"/>
      <c r="J1221" s="146" t="str">
        <f t="shared" si="33"/>
        <v/>
      </c>
      <c r="K1221" s="138" t="str">
        <f>IF('C. Consumer Service Detail'!$F1221="","",IF('C. Consumer Service Detail'!$F1221="",VLOOKUP('C. Consumer Service Detail'!$F1221,'Table of Current Services'!$B$7:$F$36,'Table of Current Services'!$E$5,FALSE),VLOOKUP('C. Consumer Service Detail'!$F1221,'Table of Current Services'!$B$7:$F$36,'Table of Current Services'!$E$5,FALSE)))</f>
        <v/>
      </c>
      <c r="L1221" s="130" t="str">
        <f>IF('C. Consumer Service Detail'!$F1221="","",IF(VLOOKUP('C. Consumer Service Detail'!$F1221,'Table of Current Services'!$B$7:$F$36,'Table of Current Services'!$F$5,)="cost","Yes","No"))</f>
        <v/>
      </c>
      <c r="M1221" s="130" t="str">
        <f>IFERROR(IF('C. Consumer Service Detail'!$K1221="No Match","No",VLOOKUP('C. Consumer Service Detail'!$C1221,'B. Consumer Budget'!$E$11:$F$2010,2,FALSE)),"")</f>
        <v/>
      </c>
      <c r="P1221" s="77"/>
      <c r="Q1221" s="77"/>
    </row>
    <row r="1222" spans="2:17" x14ac:dyDescent="0.25">
      <c r="B1222" s="186">
        <f t="shared" si="34"/>
        <v>1212</v>
      </c>
      <c r="C1222" s="183" t="str">
        <f t="array" ref="C1222">IF(OR('C. Consumer Service Detail'!$D1222="",'C. Consumer Service Detail'!$E1222=""),"",INDEX('B. Consumer Budget'!$E$11:$E$2010,MATCH(1,IF('B. Consumer Budget'!$C$11:$C$2010='C. Consumer Service Detail'!$D1222,IF('B. Consumer Budget'!$D$11:$D$2010='C. Consumer Service Detail'!$E1222,1)),0)))</f>
        <v/>
      </c>
      <c r="D1222" s="171"/>
      <c r="E1222" s="79"/>
      <c r="F1222" s="100"/>
      <c r="G1222" s="198"/>
      <c r="H1222" s="175" t="str">
        <f>IF('C. Consumer Service Detail'!$F1222="","",IF('C. Consumer Service Detail'!$F1222="",VLOOKUP('C. Consumer Service Detail'!$F1222,'Table of Current Services'!$B$7:$F$36,'Table of Current Services'!$E$5,FALSE),VLOOKUP('C. Consumer Service Detail'!$F1222,'Table of Current Services'!$B$7:$F$36,'Table of Current Services'!$D$5,FALSE)))</f>
        <v/>
      </c>
      <c r="I1222" s="160"/>
      <c r="J1222" s="146" t="str">
        <f t="shared" si="33"/>
        <v/>
      </c>
      <c r="K1222" s="138" t="str">
        <f>IF('C. Consumer Service Detail'!$F1222="","",IF('C. Consumer Service Detail'!$F1222="",VLOOKUP('C. Consumer Service Detail'!$F1222,'Table of Current Services'!$B$7:$F$36,'Table of Current Services'!$E$5,FALSE),VLOOKUP('C. Consumer Service Detail'!$F1222,'Table of Current Services'!$B$7:$F$36,'Table of Current Services'!$E$5,FALSE)))</f>
        <v/>
      </c>
      <c r="L1222" s="130" t="str">
        <f>IF('C. Consumer Service Detail'!$F1222="","",IF(VLOOKUP('C. Consumer Service Detail'!$F1222,'Table of Current Services'!$B$7:$F$36,'Table of Current Services'!$F$5,)="cost","Yes","No"))</f>
        <v/>
      </c>
      <c r="M1222" s="130" t="str">
        <f>IFERROR(IF('C. Consumer Service Detail'!$K1222="No Match","No",VLOOKUP('C. Consumer Service Detail'!$C1222,'B. Consumer Budget'!$E$11:$F$2010,2,FALSE)),"")</f>
        <v/>
      </c>
      <c r="P1222" s="77"/>
      <c r="Q1222" s="77"/>
    </row>
    <row r="1223" spans="2:17" x14ac:dyDescent="0.25">
      <c r="B1223" s="186">
        <f t="shared" si="34"/>
        <v>1213</v>
      </c>
      <c r="C1223" s="183" t="str">
        <f t="array" ref="C1223">IF(OR('C. Consumer Service Detail'!$D1223="",'C. Consumer Service Detail'!$E1223=""),"",INDEX('B. Consumer Budget'!$E$11:$E$2010,MATCH(1,IF('B. Consumer Budget'!$C$11:$C$2010='C. Consumer Service Detail'!$D1223,IF('B. Consumer Budget'!$D$11:$D$2010='C. Consumer Service Detail'!$E1223,1)),0)))</f>
        <v/>
      </c>
      <c r="D1223" s="170"/>
      <c r="E1223" s="81"/>
      <c r="F1223" s="101"/>
      <c r="G1223" s="199"/>
      <c r="H1223" s="176" t="str">
        <f>IF('C. Consumer Service Detail'!$F1223="","",IF('C. Consumer Service Detail'!$F1223="",VLOOKUP('C. Consumer Service Detail'!$F1223,'Table of Current Services'!$B$7:$F$36,'Table of Current Services'!$E$5,FALSE),VLOOKUP('C. Consumer Service Detail'!$F1223,'Table of Current Services'!$B$7:$F$36,'Table of Current Services'!$D$5,FALSE)))</f>
        <v/>
      </c>
      <c r="I1223" s="159"/>
      <c r="J1223" s="146" t="str">
        <f t="shared" si="33"/>
        <v/>
      </c>
      <c r="K1223" s="138" t="str">
        <f>IF('C. Consumer Service Detail'!$F1223="","",IF('C. Consumer Service Detail'!$F1223="",VLOOKUP('C. Consumer Service Detail'!$F1223,'Table of Current Services'!$B$7:$F$36,'Table of Current Services'!$E$5,FALSE),VLOOKUP('C. Consumer Service Detail'!$F1223,'Table of Current Services'!$B$7:$F$36,'Table of Current Services'!$E$5,FALSE)))</f>
        <v/>
      </c>
      <c r="L1223" s="130" t="str">
        <f>IF('C. Consumer Service Detail'!$F1223="","",IF(VLOOKUP('C. Consumer Service Detail'!$F1223,'Table of Current Services'!$B$7:$F$36,'Table of Current Services'!$F$5,)="cost","Yes","No"))</f>
        <v/>
      </c>
      <c r="M1223" s="130" t="str">
        <f>IFERROR(IF('C. Consumer Service Detail'!$K1223="No Match","No",VLOOKUP('C. Consumer Service Detail'!$C1223,'B. Consumer Budget'!$E$11:$F$2010,2,FALSE)),"")</f>
        <v/>
      </c>
      <c r="P1223" s="77"/>
      <c r="Q1223" s="77"/>
    </row>
    <row r="1224" spans="2:17" x14ac:dyDescent="0.25">
      <c r="B1224" s="186">
        <f t="shared" si="34"/>
        <v>1214</v>
      </c>
      <c r="C1224" s="183" t="str">
        <f t="array" ref="C1224">IF(OR('C. Consumer Service Detail'!$D1224="",'C. Consumer Service Detail'!$E1224=""),"",INDEX('B. Consumer Budget'!$E$11:$E$2010,MATCH(1,IF('B. Consumer Budget'!$C$11:$C$2010='C. Consumer Service Detail'!$D1224,IF('B. Consumer Budget'!$D$11:$D$2010='C. Consumer Service Detail'!$E1224,1)),0)))</f>
        <v/>
      </c>
      <c r="D1224" s="171"/>
      <c r="E1224" s="79"/>
      <c r="F1224" s="100"/>
      <c r="G1224" s="198"/>
      <c r="H1224" s="175" t="str">
        <f>IF('C. Consumer Service Detail'!$F1224="","",IF('C. Consumer Service Detail'!$F1224="",VLOOKUP('C. Consumer Service Detail'!$F1224,'Table of Current Services'!$B$7:$F$36,'Table of Current Services'!$E$5,FALSE),VLOOKUP('C. Consumer Service Detail'!$F1224,'Table of Current Services'!$B$7:$F$36,'Table of Current Services'!$D$5,FALSE)))</f>
        <v/>
      </c>
      <c r="I1224" s="160"/>
      <c r="J1224" s="146" t="str">
        <f t="shared" si="33"/>
        <v/>
      </c>
      <c r="K1224" s="138" t="str">
        <f>IF('C. Consumer Service Detail'!$F1224="","",IF('C. Consumer Service Detail'!$F1224="",VLOOKUP('C. Consumer Service Detail'!$F1224,'Table of Current Services'!$B$7:$F$36,'Table of Current Services'!$E$5,FALSE),VLOOKUP('C. Consumer Service Detail'!$F1224,'Table of Current Services'!$B$7:$F$36,'Table of Current Services'!$E$5,FALSE)))</f>
        <v/>
      </c>
      <c r="L1224" s="130" t="str">
        <f>IF('C. Consumer Service Detail'!$F1224="","",IF(VLOOKUP('C. Consumer Service Detail'!$F1224,'Table of Current Services'!$B$7:$F$36,'Table of Current Services'!$F$5,)="cost","Yes","No"))</f>
        <v/>
      </c>
      <c r="M1224" s="130" t="str">
        <f>IFERROR(IF('C. Consumer Service Detail'!$K1224="No Match","No",VLOOKUP('C. Consumer Service Detail'!$C1224,'B. Consumer Budget'!$E$11:$F$2010,2,FALSE)),"")</f>
        <v/>
      </c>
      <c r="P1224" s="77"/>
      <c r="Q1224" s="77"/>
    </row>
    <row r="1225" spans="2:17" x14ac:dyDescent="0.25">
      <c r="B1225" s="186">
        <f t="shared" si="34"/>
        <v>1215</v>
      </c>
      <c r="C1225" s="183" t="str">
        <f t="array" ref="C1225">IF(OR('C. Consumer Service Detail'!$D1225="",'C. Consumer Service Detail'!$E1225=""),"",INDEX('B. Consumer Budget'!$E$11:$E$2010,MATCH(1,IF('B. Consumer Budget'!$C$11:$C$2010='C. Consumer Service Detail'!$D1225,IF('B. Consumer Budget'!$D$11:$D$2010='C. Consumer Service Detail'!$E1225,1)),0)))</f>
        <v/>
      </c>
      <c r="D1225" s="170"/>
      <c r="E1225" s="81"/>
      <c r="F1225" s="101"/>
      <c r="G1225" s="199"/>
      <c r="H1225" s="176" t="str">
        <f>IF('C. Consumer Service Detail'!$F1225="","",IF('C. Consumer Service Detail'!$F1225="",VLOOKUP('C. Consumer Service Detail'!$F1225,'Table of Current Services'!$B$7:$F$36,'Table of Current Services'!$E$5,FALSE),VLOOKUP('C. Consumer Service Detail'!$F1225,'Table of Current Services'!$B$7:$F$36,'Table of Current Services'!$D$5,FALSE)))</f>
        <v/>
      </c>
      <c r="I1225" s="159"/>
      <c r="J1225" s="146" t="str">
        <f t="shared" si="33"/>
        <v/>
      </c>
      <c r="K1225" s="138" t="str">
        <f>IF('C. Consumer Service Detail'!$F1225="","",IF('C. Consumer Service Detail'!$F1225="",VLOOKUP('C. Consumer Service Detail'!$F1225,'Table of Current Services'!$B$7:$F$36,'Table of Current Services'!$E$5,FALSE),VLOOKUP('C. Consumer Service Detail'!$F1225,'Table of Current Services'!$B$7:$F$36,'Table of Current Services'!$E$5,FALSE)))</f>
        <v/>
      </c>
      <c r="L1225" s="130" t="str">
        <f>IF('C. Consumer Service Detail'!$F1225="","",IF(VLOOKUP('C. Consumer Service Detail'!$F1225,'Table of Current Services'!$B$7:$F$36,'Table of Current Services'!$F$5,)="cost","Yes","No"))</f>
        <v/>
      </c>
      <c r="M1225" s="130" t="str">
        <f>IFERROR(IF('C. Consumer Service Detail'!$K1225="No Match","No",VLOOKUP('C. Consumer Service Detail'!$C1225,'B. Consumer Budget'!$E$11:$F$2010,2,FALSE)),"")</f>
        <v/>
      </c>
      <c r="P1225" s="77"/>
      <c r="Q1225" s="77"/>
    </row>
    <row r="1226" spans="2:17" x14ac:dyDescent="0.25">
      <c r="B1226" s="186">
        <f t="shared" si="34"/>
        <v>1216</v>
      </c>
      <c r="C1226" s="183" t="str">
        <f t="array" ref="C1226">IF(OR('C. Consumer Service Detail'!$D1226="",'C. Consumer Service Detail'!$E1226=""),"",INDEX('B. Consumer Budget'!$E$11:$E$2010,MATCH(1,IF('B. Consumer Budget'!$C$11:$C$2010='C. Consumer Service Detail'!$D1226,IF('B. Consumer Budget'!$D$11:$D$2010='C. Consumer Service Detail'!$E1226,1)),0)))</f>
        <v/>
      </c>
      <c r="D1226" s="171"/>
      <c r="E1226" s="79"/>
      <c r="F1226" s="100"/>
      <c r="G1226" s="198"/>
      <c r="H1226" s="175" t="str">
        <f>IF('C. Consumer Service Detail'!$F1226="","",IF('C. Consumer Service Detail'!$F1226="",VLOOKUP('C. Consumer Service Detail'!$F1226,'Table of Current Services'!$B$7:$F$36,'Table of Current Services'!$E$5,FALSE),VLOOKUP('C. Consumer Service Detail'!$F1226,'Table of Current Services'!$B$7:$F$36,'Table of Current Services'!$D$5,FALSE)))</f>
        <v/>
      </c>
      <c r="I1226" s="160"/>
      <c r="J1226" s="146" t="str">
        <f t="shared" si="33"/>
        <v/>
      </c>
      <c r="K1226" s="138" t="str">
        <f>IF('C. Consumer Service Detail'!$F1226="","",IF('C. Consumer Service Detail'!$F1226="",VLOOKUP('C. Consumer Service Detail'!$F1226,'Table of Current Services'!$B$7:$F$36,'Table of Current Services'!$E$5,FALSE),VLOOKUP('C. Consumer Service Detail'!$F1226,'Table of Current Services'!$B$7:$F$36,'Table of Current Services'!$E$5,FALSE)))</f>
        <v/>
      </c>
      <c r="L1226" s="130" t="str">
        <f>IF('C. Consumer Service Detail'!$F1226="","",IF(VLOOKUP('C. Consumer Service Detail'!$F1226,'Table of Current Services'!$B$7:$F$36,'Table of Current Services'!$F$5,)="cost","Yes","No"))</f>
        <v/>
      </c>
      <c r="M1226" s="130" t="str">
        <f>IFERROR(IF('C. Consumer Service Detail'!$K1226="No Match","No",VLOOKUP('C. Consumer Service Detail'!$C1226,'B. Consumer Budget'!$E$11:$F$2010,2,FALSE)),"")</f>
        <v/>
      </c>
      <c r="P1226" s="77"/>
      <c r="Q1226" s="77"/>
    </row>
    <row r="1227" spans="2:17" x14ac:dyDescent="0.25">
      <c r="B1227" s="186">
        <f t="shared" si="34"/>
        <v>1217</v>
      </c>
      <c r="C1227" s="183" t="str">
        <f t="array" ref="C1227">IF(OR('C. Consumer Service Detail'!$D1227="",'C. Consumer Service Detail'!$E1227=""),"",INDEX('B. Consumer Budget'!$E$11:$E$2010,MATCH(1,IF('B. Consumer Budget'!$C$11:$C$2010='C. Consumer Service Detail'!$D1227,IF('B. Consumer Budget'!$D$11:$D$2010='C. Consumer Service Detail'!$E1227,1)),0)))</f>
        <v/>
      </c>
      <c r="D1227" s="170"/>
      <c r="E1227" s="81"/>
      <c r="F1227" s="101"/>
      <c r="G1227" s="199"/>
      <c r="H1227" s="176" t="str">
        <f>IF('C. Consumer Service Detail'!$F1227="","",IF('C. Consumer Service Detail'!$F1227="",VLOOKUP('C. Consumer Service Detail'!$F1227,'Table of Current Services'!$B$7:$F$36,'Table of Current Services'!$E$5,FALSE),VLOOKUP('C. Consumer Service Detail'!$F1227,'Table of Current Services'!$B$7:$F$36,'Table of Current Services'!$D$5,FALSE)))</f>
        <v/>
      </c>
      <c r="I1227" s="159"/>
      <c r="J1227" s="146" t="str">
        <f t="shared" ref="J1227:J1290" si="35">IFERROR(IF($H1227&gt;0,$H1227*$I1227,$I1227),"")</f>
        <v/>
      </c>
      <c r="K1227" s="138" t="str">
        <f>IF('C. Consumer Service Detail'!$F1227="","",IF('C. Consumer Service Detail'!$F1227="",VLOOKUP('C. Consumer Service Detail'!$F1227,'Table of Current Services'!$B$7:$F$36,'Table of Current Services'!$E$5,FALSE),VLOOKUP('C. Consumer Service Detail'!$F1227,'Table of Current Services'!$B$7:$F$36,'Table of Current Services'!$E$5,FALSE)))</f>
        <v/>
      </c>
      <c r="L1227" s="130" t="str">
        <f>IF('C. Consumer Service Detail'!$F1227="","",IF(VLOOKUP('C. Consumer Service Detail'!$F1227,'Table of Current Services'!$B$7:$F$36,'Table of Current Services'!$F$5,)="cost","Yes","No"))</f>
        <v/>
      </c>
      <c r="M1227" s="130" t="str">
        <f>IFERROR(IF('C. Consumer Service Detail'!$K1227="No Match","No",VLOOKUP('C. Consumer Service Detail'!$C1227,'B. Consumer Budget'!$E$11:$F$2010,2,FALSE)),"")</f>
        <v/>
      </c>
      <c r="P1227" s="77"/>
      <c r="Q1227" s="77"/>
    </row>
    <row r="1228" spans="2:17" x14ac:dyDescent="0.25">
      <c r="B1228" s="186">
        <f t="shared" ref="B1228:B1291" si="36">B1227+1</f>
        <v>1218</v>
      </c>
      <c r="C1228" s="183" t="str">
        <f t="array" ref="C1228">IF(OR('C. Consumer Service Detail'!$D1228="",'C. Consumer Service Detail'!$E1228=""),"",INDEX('B. Consumer Budget'!$E$11:$E$2010,MATCH(1,IF('B. Consumer Budget'!$C$11:$C$2010='C. Consumer Service Detail'!$D1228,IF('B. Consumer Budget'!$D$11:$D$2010='C. Consumer Service Detail'!$E1228,1)),0)))</f>
        <v/>
      </c>
      <c r="D1228" s="171"/>
      <c r="E1228" s="79"/>
      <c r="F1228" s="100"/>
      <c r="G1228" s="198"/>
      <c r="H1228" s="175" t="str">
        <f>IF('C. Consumer Service Detail'!$F1228="","",IF('C. Consumer Service Detail'!$F1228="",VLOOKUP('C. Consumer Service Detail'!$F1228,'Table of Current Services'!$B$7:$F$36,'Table of Current Services'!$E$5,FALSE),VLOOKUP('C. Consumer Service Detail'!$F1228,'Table of Current Services'!$B$7:$F$36,'Table of Current Services'!$D$5,FALSE)))</f>
        <v/>
      </c>
      <c r="I1228" s="160"/>
      <c r="J1228" s="146" t="str">
        <f t="shared" si="35"/>
        <v/>
      </c>
      <c r="K1228" s="138" t="str">
        <f>IF('C. Consumer Service Detail'!$F1228="","",IF('C. Consumer Service Detail'!$F1228="",VLOOKUP('C. Consumer Service Detail'!$F1228,'Table of Current Services'!$B$7:$F$36,'Table of Current Services'!$E$5,FALSE),VLOOKUP('C. Consumer Service Detail'!$F1228,'Table of Current Services'!$B$7:$F$36,'Table of Current Services'!$E$5,FALSE)))</f>
        <v/>
      </c>
      <c r="L1228" s="130" t="str">
        <f>IF('C. Consumer Service Detail'!$F1228="","",IF(VLOOKUP('C. Consumer Service Detail'!$F1228,'Table of Current Services'!$B$7:$F$36,'Table of Current Services'!$F$5,)="cost","Yes","No"))</f>
        <v/>
      </c>
      <c r="M1228" s="130" t="str">
        <f>IFERROR(IF('C. Consumer Service Detail'!$K1228="No Match","No",VLOOKUP('C. Consumer Service Detail'!$C1228,'B. Consumer Budget'!$E$11:$F$2010,2,FALSE)),"")</f>
        <v/>
      </c>
      <c r="P1228" s="77"/>
      <c r="Q1228" s="77"/>
    </row>
    <row r="1229" spans="2:17" x14ac:dyDescent="0.25">
      <c r="B1229" s="186">
        <f t="shared" si="36"/>
        <v>1219</v>
      </c>
      <c r="C1229" s="183" t="str">
        <f t="array" ref="C1229">IF(OR('C. Consumer Service Detail'!$D1229="",'C. Consumer Service Detail'!$E1229=""),"",INDEX('B. Consumer Budget'!$E$11:$E$2010,MATCH(1,IF('B. Consumer Budget'!$C$11:$C$2010='C. Consumer Service Detail'!$D1229,IF('B. Consumer Budget'!$D$11:$D$2010='C. Consumer Service Detail'!$E1229,1)),0)))</f>
        <v/>
      </c>
      <c r="D1229" s="170"/>
      <c r="E1229" s="81"/>
      <c r="F1229" s="101"/>
      <c r="G1229" s="199"/>
      <c r="H1229" s="176" t="str">
        <f>IF('C. Consumer Service Detail'!$F1229="","",IF('C. Consumer Service Detail'!$F1229="",VLOOKUP('C. Consumer Service Detail'!$F1229,'Table of Current Services'!$B$7:$F$36,'Table of Current Services'!$E$5,FALSE),VLOOKUP('C. Consumer Service Detail'!$F1229,'Table of Current Services'!$B$7:$F$36,'Table of Current Services'!$D$5,FALSE)))</f>
        <v/>
      </c>
      <c r="I1229" s="159"/>
      <c r="J1229" s="146" t="str">
        <f t="shared" si="35"/>
        <v/>
      </c>
      <c r="K1229" s="138" t="str">
        <f>IF('C. Consumer Service Detail'!$F1229="","",IF('C. Consumer Service Detail'!$F1229="",VLOOKUP('C. Consumer Service Detail'!$F1229,'Table of Current Services'!$B$7:$F$36,'Table of Current Services'!$E$5,FALSE),VLOOKUP('C. Consumer Service Detail'!$F1229,'Table of Current Services'!$B$7:$F$36,'Table of Current Services'!$E$5,FALSE)))</f>
        <v/>
      </c>
      <c r="L1229" s="130" t="str">
        <f>IF('C. Consumer Service Detail'!$F1229="","",IF(VLOOKUP('C. Consumer Service Detail'!$F1229,'Table of Current Services'!$B$7:$F$36,'Table of Current Services'!$F$5,)="cost","Yes","No"))</f>
        <v/>
      </c>
      <c r="M1229" s="130" t="str">
        <f>IFERROR(IF('C. Consumer Service Detail'!$K1229="No Match","No",VLOOKUP('C. Consumer Service Detail'!$C1229,'B. Consumer Budget'!$E$11:$F$2010,2,FALSE)),"")</f>
        <v/>
      </c>
      <c r="P1229" s="77"/>
      <c r="Q1229" s="77"/>
    </row>
    <row r="1230" spans="2:17" x14ac:dyDescent="0.25">
      <c r="B1230" s="186">
        <f t="shared" si="36"/>
        <v>1220</v>
      </c>
      <c r="C1230" s="183" t="str">
        <f t="array" ref="C1230">IF(OR('C. Consumer Service Detail'!$D1230="",'C. Consumer Service Detail'!$E1230=""),"",INDEX('B. Consumer Budget'!$E$11:$E$2010,MATCH(1,IF('B. Consumer Budget'!$C$11:$C$2010='C. Consumer Service Detail'!$D1230,IF('B. Consumer Budget'!$D$11:$D$2010='C. Consumer Service Detail'!$E1230,1)),0)))</f>
        <v/>
      </c>
      <c r="D1230" s="171"/>
      <c r="E1230" s="79"/>
      <c r="F1230" s="100"/>
      <c r="G1230" s="198"/>
      <c r="H1230" s="175" t="str">
        <f>IF('C. Consumer Service Detail'!$F1230="","",IF('C. Consumer Service Detail'!$F1230="",VLOOKUP('C. Consumer Service Detail'!$F1230,'Table of Current Services'!$B$7:$F$36,'Table of Current Services'!$E$5,FALSE),VLOOKUP('C. Consumer Service Detail'!$F1230,'Table of Current Services'!$B$7:$F$36,'Table of Current Services'!$D$5,FALSE)))</f>
        <v/>
      </c>
      <c r="I1230" s="160"/>
      <c r="J1230" s="146" t="str">
        <f t="shared" si="35"/>
        <v/>
      </c>
      <c r="K1230" s="138" t="str">
        <f>IF('C. Consumer Service Detail'!$F1230="","",IF('C. Consumer Service Detail'!$F1230="",VLOOKUP('C. Consumer Service Detail'!$F1230,'Table of Current Services'!$B$7:$F$36,'Table of Current Services'!$E$5,FALSE),VLOOKUP('C. Consumer Service Detail'!$F1230,'Table of Current Services'!$B$7:$F$36,'Table of Current Services'!$E$5,FALSE)))</f>
        <v/>
      </c>
      <c r="L1230" s="130" t="str">
        <f>IF('C. Consumer Service Detail'!$F1230="","",IF(VLOOKUP('C. Consumer Service Detail'!$F1230,'Table of Current Services'!$B$7:$F$36,'Table of Current Services'!$F$5,)="cost","Yes","No"))</f>
        <v/>
      </c>
      <c r="M1230" s="130" t="str">
        <f>IFERROR(IF('C. Consumer Service Detail'!$K1230="No Match","No",VLOOKUP('C. Consumer Service Detail'!$C1230,'B. Consumer Budget'!$E$11:$F$2010,2,FALSE)),"")</f>
        <v/>
      </c>
      <c r="P1230" s="77"/>
      <c r="Q1230" s="77"/>
    </row>
    <row r="1231" spans="2:17" x14ac:dyDescent="0.25">
      <c r="B1231" s="186">
        <f t="shared" si="36"/>
        <v>1221</v>
      </c>
      <c r="C1231" s="183" t="str">
        <f t="array" ref="C1231">IF(OR('C. Consumer Service Detail'!$D1231="",'C. Consumer Service Detail'!$E1231=""),"",INDEX('B. Consumer Budget'!$E$11:$E$2010,MATCH(1,IF('B. Consumer Budget'!$C$11:$C$2010='C. Consumer Service Detail'!$D1231,IF('B. Consumer Budget'!$D$11:$D$2010='C. Consumer Service Detail'!$E1231,1)),0)))</f>
        <v/>
      </c>
      <c r="D1231" s="170"/>
      <c r="E1231" s="81"/>
      <c r="F1231" s="101"/>
      <c r="G1231" s="199"/>
      <c r="H1231" s="176" t="str">
        <f>IF('C. Consumer Service Detail'!$F1231="","",IF('C. Consumer Service Detail'!$F1231="",VLOOKUP('C. Consumer Service Detail'!$F1231,'Table of Current Services'!$B$7:$F$36,'Table of Current Services'!$E$5,FALSE),VLOOKUP('C. Consumer Service Detail'!$F1231,'Table of Current Services'!$B$7:$F$36,'Table of Current Services'!$D$5,FALSE)))</f>
        <v/>
      </c>
      <c r="I1231" s="159"/>
      <c r="J1231" s="146" t="str">
        <f t="shared" si="35"/>
        <v/>
      </c>
      <c r="K1231" s="138" t="str">
        <f>IF('C. Consumer Service Detail'!$F1231="","",IF('C. Consumer Service Detail'!$F1231="",VLOOKUP('C. Consumer Service Detail'!$F1231,'Table of Current Services'!$B$7:$F$36,'Table of Current Services'!$E$5,FALSE),VLOOKUP('C. Consumer Service Detail'!$F1231,'Table of Current Services'!$B$7:$F$36,'Table of Current Services'!$E$5,FALSE)))</f>
        <v/>
      </c>
      <c r="L1231" s="130" t="str">
        <f>IF('C. Consumer Service Detail'!$F1231="","",IF(VLOOKUP('C. Consumer Service Detail'!$F1231,'Table of Current Services'!$B$7:$F$36,'Table of Current Services'!$F$5,)="cost","Yes","No"))</f>
        <v/>
      </c>
      <c r="M1231" s="130" t="str">
        <f>IFERROR(IF('C. Consumer Service Detail'!$K1231="No Match","No",VLOOKUP('C. Consumer Service Detail'!$C1231,'B. Consumer Budget'!$E$11:$F$2010,2,FALSE)),"")</f>
        <v/>
      </c>
      <c r="P1231" s="77"/>
      <c r="Q1231" s="77"/>
    </row>
    <row r="1232" spans="2:17" x14ac:dyDescent="0.25">
      <c r="B1232" s="186">
        <f t="shared" si="36"/>
        <v>1222</v>
      </c>
      <c r="C1232" s="183" t="str">
        <f t="array" ref="C1232">IF(OR('C. Consumer Service Detail'!$D1232="",'C. Consumer Service Detail'!$E1232=""),"",INDEX('B. Consumer Budget'!$E$11:$E$2010,MATCH(1,IF('B. Consumer Budget'!$C$11:$C$2010='C. Consumer Service Detail'!$D1232,IF('B. Consumer Budget'!$D$11:$D$2010='C. Consumer Service Detail'!$E1232,1)),0)))</f>
        <v/>
      </c>
      <c r="D1232" s="171"/>
      <c r="E1232" s="79"/>
      <c r="F1232" s="100"/>
      <c r="G1232" s="198"/>
      <c r="H1232" s="175" t="str">
        <f>IF('C. Consumer Service Detail'!$F1232="","",IF('C. Consumer Service Detail'!$F1232="",VLOOKUP('C. Consumer Service Detail'!$F1232,'Table of Current Services'!$B$7:$F$36,'Table of Current Services'!$E$5,FALSE),VLOOKUP('C. Consumer Service Detail'!$F1232,'Table of Current Services'!$B$7:$F$36,'Table of Current Services'!$D$5,FALSE)))</f>
        <v/>
      </c>
      <c r="I1232" s="160"/>
      <c r="J1232" s="146" t="str">
        <f t="shared" si="35"/>
        <v/>
      </c>
      <c r="K1232" s="138" t="str">
        <f>IF('C. Consumer Service Detail'!$F1232="","",IF('C. Consumer Service Detail'!$F1232="",VLOOKUP('C. Consumer Service Detail'!$F1232,'Table of Current Services'!$B$7:$F$36,'Table of Current Services'!$E$5,FALSE),VLOOKUP('C. Consumer Service Detail'!$F1232,'Table of Current Services'!$B$7:$F$36,'Table of Current Services'!$E$5,FALSE)))</f>
        <v/>
      </c>
      <c r="L1232" s="130" t="str">
        <f>IF('C. Consumer Service Detail'!$F1232="","",IF(VLOOKUP('C. Consumer Service Detail'!$F1232,'Table of Current Services'!$B$7:$F$36,'Table of Current Services'!$F$5,)="cost","Yes","No"))</f>
        <v/>
      </c>
      <c r="M1232" s="130" t="str">
        <f>IFERROR(IF('C. Consumer Service Detail'!$K1232="No Match","No",VLOOKUP('C. Consumer Service Detail'!$C1232,'B. Consumer Budget'!$E$11:$F$2010,2,FALSE)),"")</f>
        <v/>
      </c>
      <c r="P1232" s="77"/>
      <c r="Q1232" s="77"/>
    </row>
    <row r="1233" spans="2:17" x14ac:dyDescent="0.25">
      <c r="B1233" s="186">
        <f t="shared" si="36"/>
        <v>1223</v>
      </c>
      <c r="C1233" s="183" t="str">
        <f t="array" ref="C1233">IF(OR('C. Consumer Service Detail'!$D1233="",'C. Consumer Service Detail'!$E1233=""),"",INDEX('B. Consumer Budget'!$E$11:$E$2010,MATCH(1,IF('B. Consumer Budget'!$C$11:$C$2010='C. Consumer Service Detail'!$D1233,IF('B. Consumer Budget'!$D$11:$D$2010='C. Consumer Service Detail'!$E1233,1)),0)))</f>
        <v/>
      </c>
      <c r="D1233" s="170"/>
      <c r="E1233" s="81"/>
      <c r="F1233" s="101"/>
      <c r="G1233" s="199"/>
      <c r="H1233" s="176" t="str">
        <f>IF('C. Consumer Service Detail'!$F1233="","",IF('C. Consumer Service Detail'!$F1233="",VLOOKUP('C. Consumer Service Detail'!$F1233,'Table of Current Services'!$B$7:$F$36,'Table of Current Services'!$E$5,FALSE),VLOOKUP('C. Consumer Service Detail'!$F1233,'Table of Current Services'!$B$7:$F$36,'Table of Current Services'!$D$5,FALSE)))</f>
        <v/>
      </c>
      <c r="I1233" s="159"/>
      <c r="J1233" s="146" t="str">
        <f t="shared" si="35"/>
        <v/>
      </c>
      <c r="K1233" s="138" t="str">
        <f>IF('C. Consumer Service Detail'!$F1233="","",IF('C. Consumer Service Detail'!$F1233="",VLOOKUP('C. Consumer Service Detail'!$F1233,'Table of Current Services'!$B$7:$F$36,'Table of Current Services'!$E$5,FALSE),VLOOKUP('C. Consumer Service Detail'!$F1233,'Table of Current Services'!$B$7:$F$36,'Table of Current Services'!$E$5,FALSE)))</f>
        <v/>
      </c>
      <c r="L1233" s="130" t="str">
        <f>IF('C. Consumer Service Detail'!$F1233="","",IF(VLOOKUP('C. Consumer Service Detail'!$F1233,'Table of Current Services'!$B$7:$F$36,'Table of Current Services'!$F$5,)="cost","Yes","No"))</f>
        <v/>
      </c>
      <c r="M1233" s="130" t="str">
        <f>IFERROR(IF('C. Consumer Service Detail'!$K1233="No Match","No",VLOOKUP('C. Consumer Service Detail'!$C1233,'B. Consumer Budget'!$E$11:$F$2010,2,FALSE)),"")</f>
        <v/>
      </c>
      <c r="P1233" s="77"/>
      <c r="Q1233" s="77"/>
    </row>
    <row r="1234" spans="2:17" x14ac:dyDescent="0.25">
      <c r="B1234" s="186">
        <f t="shared" si="36"/>
        <v>1224</v>
      </c>
      <c r="C1234" s="183" t="str">
        <f t="array" ref="C1234">IF(OR('C. Consumer Service Detail'!$D1234="",'C. Consumer Service Detail'!$E1234=""),"",INDEX('B. Consumer Budget'!$E$11:$E$2010,MATCH(1,IF('B. Consumer Budget'!$C$11:$C$2010='C. Consumer Service Detail'!$D1234,IF('B. Consumer Budget'!$D$11:$D$2010='C. Consumer Service Detail'!$E1234,1)),0)))</f>
        <v/>
      </c>
      <c r="D1234" s="171"/>
      <c r="E1234" s="79"/>
      <c r="F1234" s="100"/>
      <c r="G1234" s="198"/>
      <c r="H1234" s="175" t="str">
        <f>IF('C. Consumer Service Detail'!$F1234="","",IF('C. Consumer Service Detail'!$F1234="",VLOOKUP('C. Consumer Service Detail'!$F1234,'Table of Current Services'!$B$7:$F$36,'Table of Current Services'!$E$5,FALSE),VLOOKUP('C. Consumer Service Detail'!$F1234,'Table of Current Services'!$B$7:$F$36,'Table of Current Services'!$D$5,FALSE)))</f>
        <v/>
      </c>
      <c r="I1234" s="160"/>
      <c r="J1234" s="146" t="str">
        <f t="shared" si="35"/>
        <v/>
      </c>
      <c r="K1234" s="138" t="str">
        <f>IF('C. Consumer Service Detail'!$F1234="","",IF('C. Consumer Service Detail'!$F1234="",VLOOKUP('C. Consumer Service Detail'!$F1234,'Table of Current Services'!$B$7:$F$36,'Table of Current Services'!$E$5,FALSE),VLOOKUP('C. Consumer Service Detail'!$F1234,'Table of Current Services'!$B$7:$F$36,'Table of Current Services'!$E$5,FALSE)))</f>
        <v/>
      </c>
      <c r="L1234" s="130" t="str">
        <f>IF('C. Consumer Service Detail'!$F1234="","",IF(VLOOKUP('C. Consumer Service Detail'!$F1234,'Table of Current Services'!$B$7:$F$36,'Table of Current Services'!$F$5,)="cost","Yes","No"))</f>
        <v/>
      </c>
      <c r="M1234" s="130" t="str">
        <f>IFERROR(IF('C. Consumer Service Detail'!$K1234="No Match","No",VLOOKUP('C. Consumer Service Detail'!$C1234,'B. Consumer Budget'!$E$11:$F$2010,2,FALSE)),"")</f>
        <v/>
      </c>
      <c r="P1234" s="77"/>
      <c r="Q1234" s="77"/>
    </row>
    <row r="1235" spans="2:17" x14ac:dyDescent="0.25">
      <c r="B1235" s="186">
        <f t="shared" si="36"/>
        <v>1225</v>
      </c>
      <c r="C1235" s="183" t="str">
        <f t="array" ref="C1235">IF(OR('C. Consumer Service Detail'!$D1235="",'C. Consumer Service Detail'!$E1235=""),"",INDEX('B. Consumer Budget'!$E$11:$E$2010,MATCH(1,IF('B. Consumer Budget'!$C$11:$C$2010='C. Consumer Service Detail'!$D1235,IF('B. Consumer Budget'!$D$11:$D$2010='C. Consumer Service Detail'!$E1235,1)),0)))</f>
        <v/>
      </c>
      <c r="D1235" s="170"/>
      <c r="E1235" s="81"/>
      <c r="F1235" s="101"/>
      <c r="G1235" s="199"/>
      <c r="H1235" s="176" t="str">
        <f>IF('C. Consumer Service Detail'!$F1235="","",IF('C. Consumer Service Detail'!$F1235="",VLOOKUP('C. Consumer Service Detail'!$F1235,'Table of Current Services'!$B$7:$F$36,'Table of Current Services'!$E$5,FALSE),VLOOKUP('C. Consumer Service Detail'!$F1235,'Table of Current Services'!$B$7:$F$36,'Table of Current Services'!$D$5,FALSE)))</f>
        <v/>
      </c>
      <c r="I1235" s="159"/>
      <c r="J1235" s="146" t="str">
        <f t="shared" si="35"/>
        <v/>
      </c>
      <c r="K1235" s="138" t="str">
        <f>IF('C. Consumer Service Detail'!$F1235="","",IF('C. Consumer Service Detail'!$F1235="",VLOOKUP('C. Consumer Service Detail'!$F1235,'Table of Current Services'!$B$7:$F$36,'Table of Current Services'!$E$5,FALSE),VLOOKUP('C. Consumer Service Detail'!$F1235,'Table of Current Services'!$B$7:$F$36,'Table of Current Services'!$E$5,FALSE)))</f>
        <v/>
      </c>
      <c r="L1235" s="130" t="str">
        <f>IF('C. Consumer Service Detail'!$F1235="","",IF(VLOOKUP('C. Consumer Service Detail'!$F1235,'Table of Current Services'!$B$7:$F$36,'Table of Current Services'!$F$5,)="cost","Yes","No"))</f>
        <v/>
      </c>
      <c r="M1235" s="130" t="str">
        <f>IFERROR(IF('C. Consumer Service Detail'!$K1235="No Match","No",VLOOKUP('C. Consumer Service Detail'!$C1235,'B. Consumer Budget'!$E$11:$F$2010,2,FALSE)),"")</f>
        <v/>
      </c>
      <c r="P1235" s="77"/>
      <c r="Q1235" s="77"/>
    </row>
    <row r="1236" spans="2:17" x14ac:dyDescent="0.25">
      <c r="B1236" s="186">
        <f t="shared" si="36"/>
        <v>1226</v>
      </c>
      <c r="C1236" s="183" t="str">
        <f t="array" ref="C1236">IF(OR('C. Consumer Service Detail'!$D1236="",'C. Consumer Service Detail'!$E1236=""),"",INDEX('B. Consumer Budget'!$E$11:$E$2010,MATCH(1,IF('B. Consumer Budget'!$C$11:$C$2010='C. Consumer Service Detail'!$D1236,IF('B. Consumer Budget'!$D$11:$D$2010='C. Consumer Service Detail'!$E1236,1)),0)))</f>
        <v/>
      </c>
      <c r="D1236" s="171"/>
      <c r="E1236" s="79"/>
      <c r="F1236" s="100"/>
      <c r="G1236" s="198"/>
      <c r="H1236" s="175" t="str">
        <f>IF('C. Consumer Service Detail'!$F1236="","",IF('C. Consumer Service Detail'!$F1236="",VLOOKUP('C. Consumer Service Detail'!$F1236,'Table of Current Services'!$B$7:$F$36,'Table of Current Services'!$E$5,FALSE),VLOOKUP('C. Consumer Service Detail'!$F1236,'Table of Current Services'!$B$7:$F$36,'Table of Current Services'!$D$5,FALSE)))</f>
        <v/>
      </c>
      <c r="I1236" s="160"/>
      <c r="J1236" s="146" t="str">
        <f t="shared" si="35"/>
        <v/>
      </c>
      <c r="K1236" s="138" t="str">
        <f>IF('C. Consumer Service Detail'!$F1236="","",IF('C. Consumer Service Detail'!$F1236="",VLOOKUP('C. Consumer Service Detail'!$F1236,'Table of Current Services'!$B$7:$F$36,'Table of Current Services'!$E$5,FALSE),VLOOKUP('C. Consumer Service Detail'!$F1236,'Table of Current Services'!$B$7:$F$36,'Table of Current Services'!$E$5,FALSE)))</f>
        <v/>
      </c>
      <c r="L1236" s="130" t="str">
        <f>IF('C. Consumer Service Detail'!$F1236="","",IF(VLOOKUP('C. Consumer Service Detail'!$F1236,'Table of Current Services'!$B$7:$F$36,'Table of Current Services'!$F$5,)="cost","Yes","No"))</f>
        <v/>
      </c>
      <c r="M1236" s="130" t="str">
        <f>IFERROR(IF('C. Consumer Service Detail'!$K1236="No Match","No",VLOOKUP('C. Consumer Service Detail'!$C1236,'B. Consumer Budget'!$E$11:$F$2010,2,FALSE)),"")</f>
        <v/>
      </c>
      <c r="P1236" s="77"/>
      <c r="Q1236" s="77"/>
    </row>
    <row r="1237" spans="2:17" x14ac:dyDescent="0.25">
      <c r="B1237" s="186">
        <f t="shared" si="36"/>
        <v>1227</v>
      </c>
      <c r="C1237" s="183" t="str">
        <f t="array" ref="C1237">IF(OR('C. Consumer Service Detail'!$D1237="",'C. Consumer Service Detail'!$E1237=""),"",INDEX('B. Consumer Budget'!$E$11:$E$2010,MATCH(1,IF('B. Consumer Budget'!$C$11:$C$2010='C. Consumer Service Detail'!$D1237,IF('B. Consumer Budget'!$D$11:$D$2010='C. Consumer Service Detail'!$E1237,1)),0)))</f>
        <v/>
      </c>
      <c r="D1237" s="170"/>
      <c r="E1237" s="81"/>
      <c r="F1237" s="101"/>
      <c r="G1237" s="199"/>
      <c r="H1237" s="176" t="str">
        <f>IF('C. Consumer Service Detail'!$F1237="","",IF('C. Consumer Service Detail'!$F1237="",VLOOKUP('C. Consumer Service Detail'!$F1237,'Table of Current Services'!$B$7:$F$36,'Table of Current Services'!$E$5,FALSE),VLOOKUP('C. Consumer Service Detail'!$F1237,'Table of Current Services'!$B$7:$F$36,'Table of Current Services'!$D$5,FALSE)))</f>
        <v/>
      </c>
      <c r="I1237" s="159"/>
      <c r="J1237" s="146" t="str">
        <f t="shared" si="35"/>
        <v/>
      </c>
      <c r="K1237" s="138" t="str">
        <f>IF('C. Consumer Service Detail'!$F1237="","",IF('C. Consumer Service Detail'!$F1237="",VLOOKUP('C. Consumer Service Detail'!$F1237,'Table of Current Services'!$B$7:$F$36,'Table of Current Services'!$E$5,FALSE),VLOOKUP('C. Consumer Service Detail'!$F1237,'Table of Current Services'!$B$7:$F$36,'Table of Current Services'!$E$5,FALSE)))</f>
        <v/>
      </c>
      <c r="L1237" s="130" t="str">
        <f>IF('C. Consumer Service Detail'!$F1237="","",IF(VLOOKUP('C. Consumer Service Detail'!$F1237,'Table of Current Services'!$B$7:$F$36,'Table of Current Services'!$F$5,)="cost","Yes","No"))</f>
        <v/>
      </c>
      <c r="M1237" s="130" t="str">
        <f>IFERROR(IF('C. Consumer Service Detail'!$K1237="No Match","No",VLOOKUP('C. Consumer Service Detail'!$C1237,'B. Consumer Budget'!$E$11:$F$2010,2,FALSE)),"")</f>
        <v/>
      </c>
      <c r="P1237" s="77"/>
      <c r="Q1237" s="77"/>
    </row>
    <row r="1238" spans="2:17" x14ac:dyDescent="0.25">
      <c r="B1238" s="186">
        <f t="shared" si="36"/>
        <v>1228</v>
      </c>
      <c r="C1238" s="183" t="str">
        <f t="array" ref="C1238">IF(OR('C. Consumer Service Detail'!$D1238="",'C. Consumer Service Detail'!$E1238=""),"",INDEX('B. Consumer Budget'!$E$11:$E$2010,MATCH(1,IF('B. Consumer Budget'!$C$11:$C$2010='C. Consumer Service Detail'!$D1238,IF('B. Consumer Budget'!$D$11:$D$2010='C. Consumer Service Detail'!$E1238,1)),0)))</f>
        <v/>
      </c>
      <c r="D1238" s="171"/>
      <c r="E1238" s="79"/>
      <c r="F1238" s="100"/>
      <c r="G1238" s="198"/>
      <c r="H1238" s="175" t="str">
        <f>IF('C. Consumer Service Detail'!$F1238="","",IF('C. Consumer Service Detail'!$F1238="",VLOOKUP('C. Consumer Service Detail'!$F1238,'Table of Current Services'!$B$7:$F$36,'Table of Current Services'!$E$5,FALSE),VLOOKUP('C. Consumer Service Detail'!$F1238,'Table of Current Services'!$B$7:$F$36,'Table of Current Services'!$D$5,FALSE)))</f>
        <v/>
      </c>
      <c r="I1238" s="160"/>
      <c r="J1238" s="146" t="str">
        <f t="shared" si="35"/>
        <v/>
      </c>
      <c r="K1238" s="138" t="str">
        <f>IF('C. Consumer Service Detail'!$F1238="","",IF('C. Consumer Service Detail'!$F1238="",VLOOKUP('C. Consumer Service Detail'!$F1238,'Table of Current Services'!$B$7:$F$36,'Table of Current Services'!$E$5,FALSE),VLOOKUP('C. Consumer Service Detail'!$F1238,'Table of Current Services'!$B$7:$F$36,'Table of Current Services'!$E$5,FALSE)))</f>
        <v/>
      </c>
      <c r="L1238" s="130" t="str">
        <f>IF('C. Consumer Service Detail'!$F1238="","",IF(VLOOKUP('C. Consumer Service Detail'!$F1238,'Table of Current Services'!$B$7:$F$36,'Table of Current Services'!$F$5,)="cost","Yes","No"))</f>
        <v/>
      </c>
      <c r="M1238" s="130" t="str">
        <f>IFERROR(IF('C. Consumer Service Detail'!$K1238="No Match","No",VLOOKUP('C. Consumer Service Detail'!$C1238,'B. Consumer Budget'!$E$11:$F$2010,2,FALSE)),"")</f>
        <v/>
      </c>
      <c r="P1238" s="77"/>
      <c r="Q1238" s="77"/>
    </row>
    <row r="1239" spans="2:17" x14ac:dyDescent="0.25">
      <c r="B1239" s="186">
        <f t="shared" si="36"/>
        <v>1229</v>
      </c>
      <c r="C1239" s="183" t="str">
        <f t="array" ref="C1239">IF(OR('C. Consumer Service Detail'!$D1239="",'C. Consumer Service Detail'!$E1239=""),"",INDEX('B. Consumer Budget'!$E$11:$E$2010,MATCH(1,IF('B. Consumer Budget'!$C$11:$C$2010='C. Consumer Service Detail'!$D1239,IF('B. Consumer Budget'!$D$11:$D$2010='C. Consumer Service Detail'!$E1239,1)),0)))</f>
        <v/>
      </c>
      <c r="D1239" s="170"/>
      <c r="E1239" s="81"/>
      <c r="F1239" s="101"/>
      <c r="G1239" s="199"/>
      <c r="H1239" s="176" t="str">
        <f>IF('C. Consumer Service Detail'!$F1239="","",IF('C. Consumer Service Detail'!$F1239="",VLOOKUP('C. Consumer Service Detail'!$F1239,'Table of Current Services'!$B$7:$F$36,'Table of Current Services'!$E$5,FALSE),VLOOKUP('C. Consumer Service Detail'!$F1239,'Table of Current Services'!$B$7:$F$36,'Table of Current Services'!$D$5,FALSE)))</f>
        <v/>
      </c>
      <c r="I1239" s="159"/>
      <c r="J1239" s="146" t="str">
        <f t="shared" si="35"/>
        <v/>
      </c>
      <c r="K1239" s="138" t="str">
        <f>IF('C. Consumer Service Detail'!$F1239="","",IF('C. Consumer Service Detail'!$F1239="",VLOOKUP('C. Consumer Service Detail'!$F1239,'Table of Current Services'!$B$7:$F$36,'Table of Current Services'!$E$5,FALSE),VLOOKUP('C. Consumer Service Detail'!$F1239,'Table of Current Services'!$B$7:$F$36,'Table of Current Services'!$E$5,FALSE)))</f>
        <v/>
      </c>
      <c r="L1239" s="130" t="str">
        <f>IF('C. Consumer Service Detail'!$F1239="","",IF(VLOOKUP('C. Consumer Service Detail'!$F1239,'Table of Current Services'!$B$7:$F$36,'Table of Current Services'!$F$5,)="cost","Yes","No"))</f>
        <v/>
      </c>
      <c r="M1239" s="130" t="str">
        <f>IFERROR(IF('C. Consumer Service Detail'!$K1239="No Match","No",VLOOKUP('C. Consumer Service Detail'!$C1239,'B. Consumer Budget'!$E$11:$F$2010,2,FALSE)),"")</f>
        <v/>
      </c>
      <c r="P1239" s="77"/>
      <c r="Q1239" s="77"/>
    </row>
    <row r="1240" spans="2:17" x14ac:dyDescent="0.25">
      <c r="B1240" s="186">
        <f t="shared" si="36"/>
        <v>1230</v>
      </c>
      <c r="C1240" s="183" t="str">
        <f t="array" ref="C1240">IF(OR('C. Consumer Service Detail'!$D1240="",'C. Consumer Service Detail'!$E1240=""),"",INDEX('B. Consumer Budget'!$E$11:$E$2010,MATCH(1,IF('B. Consumer Budget'!$C$11:$C$2010='C. Consumer Service Detail'!$D1240,IF('B. Consumer Budget'!$D$11:$D$2010='C. Consumer Service Detail'!$E1240,1)),0)))</f>
        <v/>
      </c>
      <c r="D1240" s="171"/>
      <c r="E1240" s="79"/>
      <c r="F1240" s="100"/>
      <c r="G1240" s="198"/>
      <c r="H1240" s="175" t="str">
        <f>IF('C. Consumer Service Detail'!$F1240="","",IF('C. Consumer Service Detail'!$F1240="",VLOOKUP('C. Consumer Service Detail'!$F1240,'Table of Current Services'!$B$7:$F$36,'Table of Current Services'!$E$5,FALSE),VLOOKUP('C. Consumer Service Detail'!$F1240,'Table of Current Services'!$B$7:$F$36,'Table of Current Services'!$D$5,FALSE)))</f>
        <v/>
      </c>
      <c r="I1240" s="160"/>
      <c r="J1240" s="146" t="str">
        <f t="shared" si="35"/>
        <v/>
      </c>
      <c r="K1240" s="138" t="str">
        <f>IF('C. Consumer Service Detail'!$F1240="","",IF('C. Consumer Service Detail'!$F1240="",VLOOKUP('C. Consumer Service Detail'!$F1240,'Table of Current Services'!$B$7:$F$36,'Table of Current Services'!$E$5,FALSE),VLOOKUP('C. Consumer Service Detail'!$F1240,'Table of Current Services'!$B$7:$F$36,'Table of Current Services'!$E$5,FALSE)))</f>
        <v/>
      </c>
      <c r="L1240" s="130" t="str">
        <f>IF('C. Consumer Service Detail'!$F1240="","",IF(VLOOKUP('C. Consumer Service Detail'!$F1240,'Table of Current Services'!$B$7:$F$36,'Table of Current Services'!$F$5,)="cost","Yes","No"))</f>
        <v/>
      </c>
      <c r="M1240" s="130" t="str">
        <f>IFERROR(IF('C. Consumer Service Detail'!$K1240="No Match","No",VLOOKUP('C. Consumer Service Detail'!$C1240,'B. Consumer Budget'!$E$11:$F$2010,2,FALSE)),"")</f>
        <v/>
      </c>
      <c r="P1240" s="77"/>
      <c r="Q1240" s="77"/>
    </row>
    <row r="1241" spans="2:17" x14ac:dyDescent="0.25">
      <c r="B1241" s="186">
        <f t="shared" si="36"/>
        <v>1231</v>
      </c>
      <c r="C1241" s="183" t="str">
        <f t="array" ref="C1241">IF(OR('C. Consumer Service Detail'!$D1241="",'C. Consumer Service Detail'!$E1241=""),"",INDEX('B. Consumer Budget'!$E$11:$E$2010,MATCH(1,IF('B. Consumer Budget'!$C$11:$C$2010='C. Consumer Service Detail'!$D1241,IF('B. Consumer Budget'!$D$11:$D$2010='C. Consumer Service Detail'!$E1241,1)),0)))</f>
        <v/>
      </c>
      <c r="D1241" s="170"/>
      <c r="E1241" s="81"/>
      <c r="F1241" s="101"/>
      <c r="G1241" s="199"/>
      <c r="H1241" s="176" t="str">
        <f>IF('C. Consumer Service Detail'!$F1241="","",IF('C. Consumer Service Detail'!$F1241="",VLOOKUP('C. Consumer Service Detail'!$F1241,'Table of Current Services'!$B$7:$F$36,'Table of Current Services'!$E$5,FALSE),VLOOKUP('C. Consumer Service Detail'!$F1241,'Table of Current Services'!$B$7:$F$36,'Table of Current Services'!$D$5,FALSE)))</f>
        <v/>
      </c>
      <c r="I1241" s="159"/>
      <c r="J1241" s="146" t="str">
        <f t="shared" si="35"/>
        <v/>
      </c>
      <c r="K1241" s="138" t="str">
        <f>IF('C. Consumer Service Detail'!$F1241="","",IF('C. Consumer Service Detail'!$F1241="",VLOOKUP('C. Consumer Service Detail'!$F1241,'Table of Current Services'!$B$7:$F$36,'Table of Current Services'!$E$5,FALSE),VLOOKUP('C. Consumer Service Detail'!$F1241,'Table of Current Services'!$B$7:$F$36,'Table of Current Services'!$E$5,FALSE)))</f>
        <v/>
      </c>
      <c r="L1241" s="130" t="str">
        <f>IF('C. Consumer Service Detail'!$F1241="","",IF(VLOOKUP('C. Consumer Service Detail'!$F1241,'Table of Current Services'!$B$7:$F$36,'Table of Current Services'!$F$5,)="cost","Yes","No"))</f>
        <v/>
      </c>
      <c r="M1241" s="130" t="str">
        <f>IFERROR(IF('C. Consumer Service Detail'!$K1241="No Match","No",VLOOKUP('C. Consumer Service Detail'!$C1241,'B. Consumer Budget'!$E$11:$F$2010,2,FALSE)),"")</f>
        <v/>
      </c>
      <c r="P1241" s="77"/>
      <c r="Q1241" s="77"/>
    </row>
    <row r="1242" spans="2:17" x14ac:dyDescent="0.25">
      <c r="B1242" s="186">
        <f t="shared" si="36"/>
        <v>1232</v>
      </c>
      <c r="C1242" s="183" t="str">
        <f t="array" ref="C1242">IF(OR('C. Consumer Service Detail'!$D1242="",'C. Consumer Service Detail'!$E1242=""),"",INDEX('B. Consumer Budget'!$E$11:$E$2010,MATCH(1,IF('B. Consumer Budget'!$C$11:$C$2010='C. Consumer Service Detail'!$D1242,IF('B. Consumer Budget'!$D$11:$D$2010='C. Consumer Service Detail'!$E1242,1)),0)))</f>
        <v/>
      </c>
      <c r="D1242" s="171"/>
      <c r="E1242" s="79"/>
      <c r="F1242" s="100"/>
      <c r="G1242" s="198"/>
      <c r="H1242" s="175" t="str">
        <f>IF('C. Consumer Service Detail'!$F1242="","",IF('C. Consumer Service Detail'!$F1242="",VLOOKUP('C. Consumer Service Detail'!$F1242,'Table of Current Services'!$B$7:$F$36,'Table of Current Services'!$E$5,FALSE),VLOOKUP('C. Consumer Service Detail'!$F1242,'Table of Current Services'!$B$7:$F$36,'Table of Current Services'!$D$5,FALSE)))</f>
        <v/>
      </c>
      <c r="I1242" s="160"/>
      <c r="J1242" s="146" t="str">
        <f t="shared" si="35"/>
        <v/>
      </c>
      <c r="K1242" s="138" t="str">
        <f>IF('C. Consumer Service Detail'!$F1242="","",IF('C. Consumer Service Detail'!$F1242="",VLOOKUP('C. Consumer Service Detail'!$F1242,'Table of Current Services'!$B$7:$F$36,'Table of Current Services'!$E$5,FALSE),VLOOKUP('C. Consumer Service Detail'!$F1242,'Table of Current Services'!$B$7:$F$36,'Table of Current Services'!$E$5,FALSE)))</f>
        <v/>
      </c>
      <c r="L1242" s="130" t="str">
        <f>IF('C. Consumer Service Detail'!$F1242="","",IF(VLOOKUP('C. Consumer Service Detail'!$F1242,'Table of Current Services'!$B$7:$F$36,'Table of Current Services'!$F$5,)="cost","Yes","No"))</f>
        <v/>
      </c>
      <c r="M1242" s="130" t="str">
        <f>IFERROR(IF('C. Consumer Service Detail'!$K1242="No Match","No",VLOOKUP('C. Consumer Service Detail'!$C1242,'B. Consumer Budget'!$E$11:$F$2010,2,FALSE)),"")</f>
        <v/>
      </c>
      <c r="P1242" s="77"/>
      <c r="Q1242" s="77"/>
    </row>
    <row r="1243" spans="2:17" x14ac:dyDescent="0.25">
      <c r="B1243" s="186">
        <f t="shared" si="36"/>
        <v>1233</v>
      </c>
      <c r="C1243" s="183" t="str">
        <f t="array" ref="C1243">IF(OR('C. Consumer Service Detail'!$D1243="",'C. Consumer Service Detail'!$E1243=""),"",INDEX('B. Consumer Budget'!$E$11:$E$2010,MATCH(1,IF('B. Consumer Budget'!$C$11:$C$2010='C. Consumer Service Detail'!$D1243,IF('B. Consumer Budget'!$D$11:$D$2010='C. Consumer Service Detail'!$E1243,1)),0)))</f>
        <v/>
      </c>
      <c r="D1243" s="170"/>
      <c r="E1243" s="81"/>
      <c r="F1243" s="101"/>
      <c r="G1243" s="199"/>
      <c r="H1243" s="176" t="str">
        <f>IF('C. Consumer Service Detail'!$F1243="","",IF('C. Consumer Service Detail'!$F1243="",VLOOKUP('C. Consumer Service Detail'!$F1243,'Table of Current Services'!$B$7:$F$36,'Table of Current Services'!$E$5,FALSE),VLOOKUP('C. Consumer Service Detail'!$F1243,'Table of Current Services'!$B$7:$F$36,'Table of Current Services'!$D$5,FALSE)))</f>
        <v/>
      </c>
      <c r="I1243" s="159"/>
      <c r="J1243" s="146" t="str">
        <f t="shared" si="35"/>
        <v/>
      </c>
      <c r="K1243" s="138" t="str">
        <f>IF('C. Consumer Service Detail'!$F1243="","",IF('C. Consumer Service Detail'!$F1243="",VLOOKUP('C. Consumer Service Detail'!$F1243,'Table of Current Services'!$B$7:$F$36,'Table of Current Services'!$E$5,FALSE),VLOOKUP('C. Consumer Service Detail'!$F1243,'Table of Current Services'!$B$7:$F$36,'Table of Current Services'!$E$5,FALSE)))</f>
        <v/>
      </c>
      <c r="L1243" s="130" t="str">
        <f>IF('C. Consumer Service Detail'!$F1243="","",IF(VLOOKUP('C. Consumer Service Detail'!$F1243,'Table of Current Services'!$B$7:$F$36,'Table of Current Services'!$F$5,)="cost","Yes","No"))</f>
        <v/>
      </c>
      <c r="M1243" s="130" t="str">
        <f>IFERROR(IF('C. Consumer Service Detail'!$K1243="No Match","No",VLOOKUP('C. Consumer Service Detail'!$C1243,'B. Consumer Budget'!$E$11:$F$2010,2,FALSE)),"")</f>
        <v/>
      </c>
      <c r="P1243" s="77"/>
      <c r="Q1243" s="77"/>
    </row>
    <row r="1244" spans="2:17" x14ac:dyDescent="0.25">
      <c r="B1244" s="186">
        <f t="shared" si="36"/>
        <v>1234</v>
      </c>
      <c r="C1244" s="183" t="str">
        <f t="array" ref="C1244">IF(OR('C. Consumer Service Detail'!$D1244="",'C. Consumer Service Detail'!$E1244=""),"",INDEX('B. Consumer Budget'!$E$11:$E$2010,MATCH(1,IF('B. Consumer Budget'!$C$11:$C$2010='C. Consumer Service Detail'!$D1244,IF('B. Consumer Budget'!$D$11:$D$2010='C. Consumer Service Detail'!$E1244,1)),0)))</f>
        <v/>
      </c>
      <c r="D1244" s="171"/>
      <c r="E1244" s="79"/>
      <c r="F1244" s="100"/>
      <c r="G1244" s="198"/>
      <c r="H1244" s="175" t="str">
        <f>IF('C. Consumer Service Detail'!$F1244="","",IF('C. Consumer Service Detail'!$F1244="",VLOOKUP('C. Consumer Service Detail'!$F1244,'Table of Current Services'!$B$7:$F$36,'Table of Current Services'!$E$5,FALSE),VLOOKUP('C. Consumer Service Detail'!$F1244,'Table of Current Services'!$B$7:$F$36,'Table of Current Services'!$D$5,FALSE)))</f>
        <v/>
      </c>
      <c r="I1244" s="160"/>
      <c r="J1244" s="146" t="str">
        <f t="shared" si="35"/>
        <v/>
      </c>
      <c r="K1244" s="138" t="str">
        <f>IF('C. Consumer Service Detail'!$F1244="","",IF('C. Consumer Service Detail'!$F1244="",VLOOKUP('C. Consumer Service Detail'!$F1244,'Table of Current Services'!$B$7:$F$36,'Table of Current Services'!$E$5,FALSE),VLOOKUP('C. Consumer Service Detail'!$F1244,'Table of Current Services'!$B$7:$F$36,'Table of Current Services'!$E$5,FALSE)))</f>
        <v/>
      </c>
      <c r="L1244" s="130" t="str">
        <f>IF('C. Consumer Service Detail'!$F1244="","",IF(VLOOKUP('C. Consumer Service Detail'!$F1244,'Table of Current Services'!$B$7:$F$36,'Table of Current Services'!$F$5,)="cost","Yes","No"))</f>
        <v/>
      </c>
      <c r="M1244" s="130" t="str">
        <f>IFERROR(IF('C. Consumer Service Detail'!$K1244="No Match","No",VLOOKUP('C. Consumer Service Detail'!$C1244,'B. Consumer Budget'!$E$11:$F$2010,2,FALSE)),"")</f>
        <v/>
      </c>
      <c r="P1244" s="77"/>
      <c r="Q1244" s="77"/>
    </row>
    <row r="1245" spans="2:17" x14ac:dyDescent="0.25">
      <c r="B1245" s="186">
        <f t="shared" si="36"/>
        <v>1235</v>
      </c>
      <c r="C1245" s="183" t="str">
        <f t="array" ref="C1245">IF(OR('C. Consumer Service Detail'!$D1245="",'C. Consumer Service Detail'!$E1245=""),"",INDEX('B. Consumer Budget'!$E$11:$E$2010,MATCH(1,IF('B. Consumer Budget'!$C$11:$C$2010='C. Consumer Service Detail'!$D1245,IF('B. Consumer Budget'!$D$11:$D$2010='C. Consumer Service Detail'!$E1245,1)),0)))</f>
        <v/>
      </c>
      <c r="D1245" s="170"/>
      <c r="E1245" s="81"/>
      <c r="F1245" s="101"/>
      <c r="G1245" s="199"/>
      <c r="H1245" s="176" t="str">
        <f>IF('C. Consumer Service Detail'!$F1245="","",IF('C. Consumer Service Detail'!$F1245="",VLOOKUP('C. Consumer Service Detail'!$F1245,'Table of Current Services'!$B$7:$F$36,'Table of Current Services'!$E$5,FALSE),VLOOKUP('C. Consumer Service Detail'!$F1245,'Table of Current Services'!$B$7:$F$36,'Table of Current Services'!$D$5,FALSE)))</f>
        <v/>
      </c>
      <c r="I1245" s="159"/>
      <c r="J1245" s="146" t="str">
        <f t="shared" si="35"/>
        <v/>
      </c>
      <c r="K1245" s="138" t="str">
        <f>IF('C. Consumer Service Detail'!$F1245="","",IF('C. Consumer Service Detail'!$F1245="",VLOOKUP('C. Consumer Service Detail'!$F1245,'Table of Current Services'!$B$7:$F$36,'Table of Current Services'!$E$5,FALSE),VLOOKUP('C. Consumer Service Detail'!$F1245,'Table of Current Services'!$B$7:$F$36,'Table of Current Services'!$E$5,FALSE)))</f>
        <v/>
      </c>
      <c r="L1245" s="130" t="str">
        <f>IF('C. Consumer Service Detail'!$F1245="","",IF(VLOOKUP('C. Consumer Service Detail'!$F1245,'Table of Current Services'!$B$7:$F$36,'Table of Current Services'!$F$5,)="cost","Yes","No"))</f>
        <v/>
      </c>
      <c r="M1245" s="130" t="str">
        <f>IFERROR(IF('C. Consumer Service Detail'!$K1245="No Match","No",VLOOKUP('C. Consumer Service Detail'!$C1245,'B. Consumer Budget'!$E$11:$F$2010,2,FALSE)),"")</f>
        <v/>
      </c>
      <c r="P1245" s="77"/>
      <c r="Q1245" s="77"/>
    </row>
    <row r="1246" spans="2:17" x14ac:dyDescent="0.25">
      <c r="B1246" s="186">
        <f t="shared" si="36"/>
        <v>1236</v>
      </c>
      <c r="C1246" s="183" t="str">
        <f t="array" ref="C1246">IF(OR('C. Consumer Service Detail'!$D1246="",'C. Consumer Service Detail'!$E1246=""),"",INDEX('B. Consumer Budget'!$E$11:$E$2010,MATCH(1,IF('B. Consumer Budget'!$C$11:$C$2010='C. Consumer Service Detail'!$D1246,IF('B. Consumer Budget'!$D$11:$D$2010='C. Consumer Service Detail'!$E1246,1)),0)))</f>
        <v/>
      </c>
      <c r="D1246" s="171"/>
      <c r="E1246" s="79"/>
      <c r="F1246" s="100"/>
      <c r="G1246" s="198"/>
      <c r="H1246" s="175" t="str">
        <f>IF('C. Consumer Service Detail'!$F1246="","",IF('C. Consumer Service Detail'!$F1246="",VLOOKUP('C. Consumer Service Detail'!$F1246,'Table of Current Services'!$B$7:$F$36,'Table of Current Services'!$E$5,FALSE),VLOOKUP('C. Consumer Service Detail'!$F1246,'Table of Current Services'!$B$7:$F$36,'Table of Current Services'!$D$5,FALSE)))</f>
        <v/>
      </c>
      <c r="I1246" s="160"/>
      <c r="J1246" s="146" t="str">
        <f t="shared" si="35"/>
        <v/>
      </c>
      <c r="K1246" s="138" t="str">
        <f>IF('C. Consumer Service Detail'!$F1246="","",IF('C. Consumer Service Detail'!$F1246="",VLOOKUP('C. Consumer Service Detail'!$F1246,'Table of Current Services'!$B$7:$F$36,'Table of Current Services'!$E$5,FALSE),VLOOKUP('C. Consumer Service Detail'!$F1246,'Table of Current Services'!$B$7:$F$36,'Table of Current Services'!$E$5,FALSE)))</f>
        <v/>
      </c>
      <c r="L1246" s="130" t="str">
        <f>IF('C. Consumer Service Detail'!$F1246="","",IF(VLOOKUP('C. Consumer Service Detail'!$F1246,'Table of Current Services'!$B$7:$F$36,'Table of Current Services'!$F$5,)="cost","Yes","No"))</f>
        <v/>
      </c>
      <c r="M1246" s="130" t="str">
        <f>IFERROR(IF('C. Consumer Service Detail'!$K1246="No Match","No",VLOOKUP('C. Consumer Service Detail'!$C1246,'B. Consumer Budget'!$E$11:$F$2010,2,FALSE)),"")</f>
        <v/>
      </c>
      <c r="P1246" s="77"/>
      <c r="Q1246" s="77"/>
    </row>
    <row r="1247" spans="2:17" x14ac:dyDescent="0.25">
      <c r="B1247" s="186">
        <f t="shared" si="36"/>
        <v>1237</v>
      </c>
      <c r="C1247" s="183" t="str">
        <f t="array" ref="C1247">IF(OR('C. Consumer Service Detail'!$D1247="",'C. Consumer Service Detail'!$E1247=""),"",INDEX('B. Consumer Budget'!$E$11:$E$2010,MATCH(1,IF('B. Consumer Budget'!$C$11:$C$2010='C. Consumer Service Detail'!$D1247,IF('B. Consumer Budget'!$D$11:$D$2010='C. Consumer Service Detail'!$E1247,1)),0)))</f>
        <v/>
      </c>
      <c r="D1247" s="170"/>
      <c r="E1247" s="81"/>
      <c r="F1247" s="101"/>
      <c r="G1247" s="199"/>
      <c r="H1247" s="176" t="str">
        <f>IF('C. Consumer Service Detail'!$F1247="","",IF('C. Consumer Service Detail'!$F1247="",VLOOKUP('C. Consumer Service Detail'!$F1247,'Table of Current Services'!$B$7:$F$36,'Table of Current Services'!$E$5,FALSE),VLOOKUP('C. Consumer Service Detail'!$F1247,'Table of Current Services'!$B$7:$F$36,'Table of Current Services'!$D$5,FALSE)))</f>
        <v/>
      </c>
      <c r="I1247" s="159"/>
      <c r="J1247" s="146" t="str">
        <f t="shared" si="35"/>
        <v/>
      </c>
      <c r="K1247" s="138" t="str">
        <f>IF('C. Consumer Service Detail'!$F1247="","",IF('C. Consumer Service Detail'!$F1247="",VLOOKUP('C. Consumer Service Detail'!$F1247,'Table of Current Services'!$B$7:$F$36,'Table of Current Services'!$E$5,FALSE),VLOOKUP('C. Consumer Service Detail'!$F1247,'Table of Current Services'!$B$7:$F$36,'Table of Current Services'!$E$5,FALSE)))</f>
        <v/>
      </c>
      <c r="L1247" s="130" t="str">
        <f>IF('C. Consumer Service Detail'!$F1247="","",IF(VLOOKUP('C. Consumer Service Detail'!$F1247,'Table of Current Services'!$B$7:$F$36,'Table of Current Services'!$F$5,)="cost","Yes","No"))</f>
        <v/>
      </c>
      <c r="M1247" s="130" t="str">
        <f>IFERROR(IF('C. Consumer Service Detail'!$K1247="No Match","No",VLOOKUP('C. Consumer Service Detail'!$C1247,'B. Consumer Budget'!$E$11:$F$2010,2,FALSE)),"")</f>
        <v/>
      </c>
      <c r="P1247" s="77"/>
      <c r="Q1247" s="77"/>
    </row>
    <row r="1248" spans="2:17" x14ac:dyDescent="0.25">
      <c r="B1248" s="186">
        <f t="shared" si="36"/>
        <v>1238</v>
      </c>
      <c r="C1248" s="183" t="str">
        <f t="array" ref="C1248">IF(OR('C. Consumer Service Detail'!$D1248="",'C. Consumer Service Detail'!$E1248=""),"",INDEX('B. Consumer Budget'!$E$11:$E$2010,MATCH(1,IF('B. Consumer Budget'!$C$11:$C$2010='C. Consumer Service Detail'!$D1248,IF('B. Consumer Budget'!$D$11:$D$2010='C. Consumer Service Detail'!$E1248,1)),0)))</f>
        <v/>
      </c>
      <c r="D1248" s="171"/>
      <c r="E1248" s="79"/>
      <c r="F1248" s="100"/>
      <c r="G1248" s="198"/>
      <c r="H1248" s="175" t="str">
        <f>IF('C. Consumer Service Detail'!$F1248="","",IF('C. Consumer Service Detail'!$F1248="",VLOOKUP('C. Consumer Service Detail'!$F1248,'Table of Current Services'!$B$7:$F$36,'Table of Current Services'!$E$5,FALSE),VLOOKUP('C. Consumer Service Detail'!$F1248,'Table of Current Services'!$B$7:$F$36,'Table of Current Services'!$D$5,FALSE)))</f>
        <v/>
      </c>
      <c r="I1248" s="160"/>
      <c r="J1248" s="146" t="str">
        <f t="shared" si="35"/>
        <v/>
      </c>
      <c r="K1248" s="138" t="str">
        <f>IF('C. Consumer Service Detail'!$F1248="","",IF('C. Consumer Service Detail'!$F1248="",VLOOKUP('C. Consumer Service Detail'!$F1248,'Table of Current Services'!$B$7:$F$36,'Table of Current Services'!$E$5,FALSE),VLOOKUP('C. Consumer Service Detail'!$F1248,'Table of Current Services'!$B$7:$F$36,'Table of Current Services'!$E$5,FALSE)))</f>
        <v/>
      </c>
      <c r="L1248" s="130" t="str">
        <f>IF('C. Consumer Service Detail'!$F1248="","",IF(VLOOKUP('C. Consumer Service Detail'!$F1248,'Table of Current Services'!$B$7:$F$36,'Table of Current Services'!$F$5,)="cost","Yes","No"))</f>
        <v/>
      </c>
      <c r="M1248" s="130" t="str">
        <f>IFERROR(IF('C. Consumer Service Detail'!$K1248="No Match","No",VLOOKUP('C. Consumer Service Detail'!$C1248,'B. Consumer Budget'!$E$11:$F$2010,2,FALSE)),"")</f>
        <v/>
      </c>
      <c r="P1248" s="77"/>
      <c r="Q1248" s="77"/>
    </row>
    <row r="1249" spans="2:17" x14ac:dyDescent="0.25">
      <c r="B1249" s="186">
        <f t="shared" si="36"/>
        <v>1239</v>
      </c>
      <c r="C1249" s="183" t="str">
        <f t="array" ref="C1249">IF(OR('C. Consumer Service Detail'!$D1249="",'C. Consumer Service Detail'!$E1249=""),"",INDEX('B. Consumer Budget'!$E$11:$E$2010,MATCH(1,IF('B. Consumer Budget'!$C$11:$C$2010='C. Consumer Service Detail'!$D1249,IF('B. Consumer Budget'!$D$11:$D$2010='C. Consumer Service Detail'!$E1249,1)),0)))</f>
        <v/>
      </c>
      <c r="D1249" s="170"/>
      <c r="E1249" s="81"/>
      <c r="F1249" s="101"/>
      <c r="G1249" s="199"/>
      <c r="H1249" s="176" t="str">
        <f>IF('C. Consumer Service Detail'!$F1249="","",IF('C. Consumer Service Detail'!$F1249="",VLOOKUP('C. Consumer Service Detail'!$F1249,'Table of Current Services'!$B$7:$F$36,'Table of Current Services'!$E$5,FALSE),VLOOKUP('C. Consumer Service Detail'!$F1249,'Table of Current Services'!$B$7:$F$36,'Table of Current Services'!$D$5,FALSE)))</f>
        <v/>
      </c>
      <c r="I1249" s="159"/>
      <c r="J1249" s="146" t="str">
        <f t="shared" si="35"/>
        <v/>
      </c>
      <c r="K1249" s="138" t="str">
        <f>IF('C. Consumer Service Detail'!$F1249="","",IF('C. Consumer Service Detail'!$F1249="",VLOOKUP('C. Consumer Service Detail'!$F1249,'Table of Current Services'!$B$7:$F$36,'Table of Current Services'!$E$5,FALSE),VLOOKUP('C. Consumer Service Detail'!$F1249,'Table of Current Services'!$B$7:$F$36,'Table of Current Services'!$E$5,FALSE)))</f>
        <v/>
      </c>
      <c r="L1249" s="130" t="str">
        <f>IF('C. Consumer Service Detail'!$F1249="","",IF(VLOOKUP('C. Consumer Service Detail'!$F1249,'Table of Current Services'!$B$7:$F$36,'Table of Current Services'!$F$5,)="cost","Yes","No"))</f>
        <v/>
      </c>
      <c r="M1249" s="130" t="str">
        <f>IFERROR(IF('C. Consumer Service Detail'!$K1249="No Match","No",VLOOKUP('C. Consumer Service Detail'!$C1249,'B. Consumer Budget'!$E$11:$F$2010,2,FALSE)),"")</f>
        <v/>
      </c>
      <c r="P1249" s="77"/>
      <c r="Q1249" s="77"/>
    </row>
    <row r="1250" spans="2:17" x14ac:dyDescent="0.25">
      <c r="B1250" s="186">
        <f t="shared" si="36"/>
        <v>1240</v>
      </c>
      <c r="C1250" s="183" t="str">
        <f t="array" ref="C1250">IF(OR('C. Consumer Service Detail'!$D1250="",'C. Consumer Service Detail'!$E1250=""),"",INDEX('B. Consumer Budget'!$E$11:$E$2010,MATCH(1,IF('B. Consumer Budget'!$C$11:$C$2010='C. Consumer Service Detail'!$D1250,IF('B. Consumer Budget'!$D$11:$D$2010='C. Consumer Service Detail'!$E1250,1)),0)))</f>
        <v/>
      </c>
      <c r="D1250" s="171"/>
      <c r="E1250" s="79"/>
      <c r="F1250" s="100"/>
      <c r="G1250" s="198"/>
      <c r="H1250" s="175" t="str">
        <f>IF('C. Consumer Service Detail'!$F1250="","",IF('C. Consumer Service Detail'!$F1250="",VLOOKUP('C. Consumer Service Detail'!$F1250,'Table of Current Services'!$B$7:$F$36,'Table of Current Services'!$E$5,FALSE),VLOOKUP('C. Consumer Service Detail'!$F1250,'Table of Current Services'!$B$7:$F$36,'Table of Current Services'!$D$5,FALSE)))</f>
        <v/>
      </c>
      <c r="I1250" s="160"/>
      <c r="J1250" s="146" t="str">
        <f t="shared" si="35"/>
        <v/>
      </c>
      <c r="K1250" s="138" t="str">
        <f>IF('C. Consumer Service Detail'!$F1250="","",IF('C. Consumer Service Detail'!$F1250="",VLOOKUP('C. Consumer Service Detail'!$F1250,'Table of Current Services'!$B$7:$F$36,'Table of Current Services'!$E$5,FALSE),VLOOKUP('C. Consumer Service Detail'!$F1250,'Table of Current Services'!$B$7:$F$36,'Table of Current Services'!$E$5,FALSE)))</f>
        <v/>
      </c>
      <c r="L1250" s="130" t="str">
        <f>IF('C. Consumer Service Detail'!$F1250="","",IF(VLOOKUP('C. Consumer Service Detail'!$F1250,'Table of Current Services'!$B$7:$F$36,'Table of Current Services'!$F$5,)="cost","Yes","No"))</f>
        <v/>
      </c>
      <c r="M1250" s="130" t="str">
        <f>IFERROR(IF('C. Consumer Service Detail'!$K1250="No Match","No",VLOOKUP('C. Consumer Service Detail'!$C1250,'B. Consumer Budget'!$E$11:$F$2010,2,FALSE)),"")</f>
        <v/>
      </c>
      <c r="P1250" s="77"/>
      <c r="Q1250" s="77"/>
    </row>
    <row r="1251" spans="2:17" x14ac:dyDescent="0.25">
      <c r="B1251" s="186">
        <f t="shared" si="36"/>
        <v>1241</v>
      </c>
      <c r="C1251" s="183" t="str">
        <f t="array" ref="C1251">IF(OR('C. Consumer Service Detail'!$D1251="",'C. Consumer Service Detail'!$E1251=""),"",INDEX('B. Consumer Budget'!$E$11:$E$2010,MATCH(1,IF('B. Consumer Budget'!$C$11:$C$2010='C. Consumer Service Detail'!$D1251,IF('B. Consumer Budget'!$D$11:$D$2010='C. Consumer Service Detail'!$E1251,1)),0)))</f>
        <v/>
      </c>
      <c r="D1251" s="170"/>
      <c r="E1251" s="81"/>
      <c r="F1251" s="101"/>
      <c r="G1251" s="199"/>
      <c r="H1251" s="176" t="str">
        <f>IF('C. Consumer Service Detail'!$F1251="","",IF('C. Consumer Service Detail'!$F1251="",VLOOKUP('C. Consumer Service Detail'!$F1251,'Table of Current Services'!$B$7:$F$36,'Table of Current Services'!$E$5,FALSE),VLOOKUP('C. Consumer Service Detail'!$F1251,'Table of Current Services'!$B$7:$F$36,'Table of Current Services'!$D$5,FALSE)))</f>
        <v/>
      </c>
      <c r="I1251" s="159"/>
      <c r="J1251" s="146" t="str">
        <f t="shared" si="35"/>
        <v/>
      </c>
      <c r="K1251" s="138" t="str">
        <f>IF('C. Consumer Service Detail'!$F1251="","",IF('C. Consumer Service Detail'!$F1251="",VLOOKUP('C. Consumer Service Detail'!$F1251,'Table of Current Services'!$B$7:$F$36,'Table of Current Services'!$E$5,FALSE),VLOOKUP('C. Consumer Service Detail'!$F1251,'Table of Current Services'!$B$7:$F$36,'Table of Current Services'!$E$5,FALSE)))</f>
        <v/>
      </c>
      <c r="L1251" s="130" t="str">
        <f>IF('C. Consumer Service Detail'!$F1251="","",IF(VLOOKUP('C. Consumer Service Detail'!$F1251,'Table of Current Services'!$B$7:$F$36,'Table of Current Services'!$F$5,)="cost","Yes","No"))</f>
        <v/>
      </c>
      <c r="M1251" s="130" t="str">
        <f>IFERROR(IF('C. Consumer Service Detail'!$K1251="No Match","No",VLOOKUP('C. Consumer Service Detail'!$C1251,'B. Consumer Budget'!$E$11:$F$2010,2,FALSE)),"")</f>
        <v/>
      </c>
      <c r="P1251" s="77"/>
      <c r="Q1251" s="77"/>
    </row>
    <row r="1252" spans="2:17" x14ac:dyDescent="0.25">
      <c r="B1252" s="186">
        <f t="shared" si="36"/>
        <v>1242</v>
      </c>
      <c r="C1252" s="183" t="str">
        <f t="array" ref="C1252">IF(OR('C. Consumer Service Detail'!$D1252="",'C. Consumer Service Detail'!$E1252=""),"",INDEX('B. Consumer Budget'!$E$11:$E$2010,MATCH(1,IF('B. Consumer Budget'!$C$11:$C$2010='C. Consumer Service Detail'!$D1252,IF('B. Consumer Budget'!$D$11:$D$2010='C. Consumer Service Detail'!$E1252,1)),0)))</f>
        <v/>
      </c>
      <c r="D1252" s="171"/>
      <c r="E1252" s="79"/>
      <c r="F1252" s="100"/>
      <c r="G1252" s="198"/>
      <c r="H1252" s="175" t="str">
        <f>IF('C. Consumer Service Detail'!$F1252="","",IF('C. Consumer Service Detail'!$F1252="",VLOOKUP('C. Consumer Service Detail'!$F1252,'Table of Current Services'!$B$7:$F$36,'Table of Current Services'!$E$5,FALSE),VLOOKUP('C. Consumer Service Detail'!$F1252,'Table of Current Services'!$B$7:$F$36,'Table of Current Services'!$D$5,FALSE)))</f>
        <v/>
      </c>
      <c r="I1252" s="160"/>
      <c r="J1252" s="146" t="str">
        <f t="shared" si="35"/>
        <v/>
      </c>
      <c r="K1252" s="138" t="str">
        <f>IF('C. Consumer Service Detail'!$F1252="","",IF('C. Consumer Service Detail'!$F1252="",VLOOKUP('C. Consumer Service Detail'!$F1252,'Table of Current Services'!$B$7:$F$36,'Table of Current Services'!$E$5,FALSE),VLOOKUP('C. Consumer Service Detail'!$F1252,'Table of Current Services'!$B$7:$F$36,'Table of Current Services'!$E$5,FALSE)))</f>
        <v/>
      </c>
      <c r="L1252" s="130" t="str">
        <f>IF('C. Consumer Service Detail'!$F1252="","",IF(VLOOKUP('C. Consumer Service Detail'!$F1252,'Table of Current Services'!$B$7:$F$36,'Table of Current Services'!$F$5,)="cost","Yes","No"))</f>
        <v/>
      </c>
      <c r="M1252" s="130" t="str">
        <f>IFERROR(IF('C. Consumer Service Detail'!$K1252="No Match","No",VLOOKUP('C. Consumer Service Detail'!$C1252,'B. Consumer Budget'!$E$11:$F$2010,2,FALSE)),"")</f>
        <v/>
      </c>
      <c r="P1252" s="77"/>
      <c r="Q1252" s="77"/>
    </row>
    <row r="1253" spans="2:17" x14ac:dyDescent="0.25">
      <c r="B1253" s="186">
        <f t="shared" si="36"/>
        <v>1243</v>
      </c>
      <c r="C1253" s="183" t="str">
        <f t="array" ref="C1253">IF(OR('C. Consumer Service Detail'!$D1253="",'C. Consumer Service Detail'!$E1253=""),"",INDEX('B. Consumer Budget'!$E$11:$E$2010,MATCH(1,IF('B. Consumer Budget'!$C$11:$C$2010='C. Consumer Service Detail'!$D1253,IF('B. Consumer Budget'!$D$11:$D$2010='C. Consumer Service Detail'!$E1253,1)),0)))</f>
        <v/>
      </c>
      <c r="D1253" s="170"/>
      <c r="E1253" s="81"/>
      <c r="F1253" s="101"/>
      <c r="G1253" s="199"/>
      <c r="H1253" s="176" t="str">
        <f>IF('C. Consumer Service Detail'!$F1253="","",IF('C. Consumer Service Detail'!$F1253="",VLOOKUP('C. Consumer Service Detail'!$F1253,'Table of Current Services'!$B$7:$F$36,'Table of Current Services'!$E$5,FALSE),VLOOKUP('C. Consumer Service Detail'!$F1253,'Table of Current Services'!$B$7:$F$36,'Table of Current Services'!$D$5,FALSE)))</f>
        <v/>
      </c>
      <c r="I1253" s="159"/>
      <c r="J1253" s="146" t="str">
        <f t="shared" si="35"/>
        <v/>
      </c>
      <c r="K1253" s="138" t="str">
        <f>IF('C. Consumer Service Detail'!$F1253="","",IF('C. Consumer Service Detail'!$F1253="",VLOOKUP('C. Consumer Service Detail'!$F1253,'Table of Current Services'!$B$7:$F$36,'Table of Current Services'!$E$5,FALSE),VLOOKUP('C. Consumer Service Detail'!$F1253,'Table of Current Services'!$B$7:$F$36,'Table of Current Services'!$E$5,FALSE)))</f>
        <v/>
      </c>
      <c r="L1253" s="130" t="str">
        <f>IF('C. Consumer Service Detail'!$F1253="","",IF(VLOOKUP('C. Consumer Service Detail'!$F1253,'Table of Current Services'!$B$7:$F$36,'Table of Current Services'!$F$5,)="cost","Yes","No"))</f>
        <v/>
      </c>
      <c r="M1253" s="130" t="str">
        <f>IFERROR(IF('C. Consumer Service Detail'!$K1253="No Match","No",VLOOKUP('C. Consumer Service Detail'!$C1253,'B. Consumer Budget'!$E$11:$F$2010,2,FALSE)),"")</f>
        <v/>
      </c>
      <c r="P1253" s="77"/>
      <c r="Q1253" s="77"/>
    </row>
    <row r="1254" spans="2:17" x14ac:dyDescent="0.25">
      <c r="B1254" s="186">
        <f t="shared" si="36"/>
        <v>1244</v>
      </c>
      <c r="C1254" s="183" t="str">
        <f t="array" ref="C1254">IF(OR('C. Consumer Service Detail'!$D1254="",'C. Consumer Service Detail'!$E1254=""),"",INDEX('B. Consumer Budget'!$E$11:$E$2010,MATCH(1,IF('B. Consumer Budget'!$C$11:$C$2010='C. Consumer Service Detail'!$D1254,IF('B. Consumer Budget'!$D$11:$D$2010='C. Consumer Service Detail'!$E1254,1)),0)))</f>
        <v/>
      </c>
      <c r="D1254" s="171"/>
      <c r="E1254" s="79"/>
      <c r="F1254" s="100"/>
      <c r="G1254" s="198"/>
      <c r="H1254" s="175" t="str">
        <f>IF('C. Consumer Service Detail'!$F1254="","",IF('C. Consumer Service Detail'!$F1254="",VLOOKUP('C. Consumer Service Detail'!$F1254,'Table of Current Services'!$B$7:$F$36,'Table of Current Services'!$E$5,FALSE),VLOOKUP('C. Consumer Service Detail'!$F1254,'Table of Current Services'!$B$7:$F$36,'Table of Current Services'!$D$5,FALSE)))</f>
        <v/>
      </c>
      <c r="I1254" s="160"/>
      <c r="J1254" s="146" t="str">
        <f t="shared" si="35"/>
        <v/>
      </c>
      <c r="K1254" s="138" t="str">
        <f>IF('C. Consumer Service Detail'!$F1254="","",IF('C. Consumer Service Detail'!$F1254="",VLOOKUP('C. Consumer Service Detail'!$F1254,'Table of Current Services'!$B$7:$F$36,'Table of Current Services'!$E$5,FALSE),VLOOKUP('C. Consumer Service Detail'!$F1254,'Table of Current Services'!$B$7:$F$36,'Table of Current Services'!$E$5,FALSE)))</f>
        <v/>
      </c>
      <c r="L1254" s="130" t="str">
        <f>IF('C. Consumer Service Detail'!$F1254="","",IF(VLOOKUP('C. Consumer Service Detail'!$F1254,'Table of Current Services'!$B$7:$F$36,'Table of Current Services'!$F$5,)="cost","Yes","No"))</f>
        <v/>
      </c>
      <c r="M1254" s="130" t="str">
        <f>IFERROR(IF('C. Consumer Service Detail'!$K1254="No Match","No",VLOOKUP('C. Consumer Service Detail'!$C1254,'B. Consumer Budget'!$E$11:$F$2010,2,FALSE)),"")</f>
        <v/>
      </c>
      <c r="P1254" s="77"/>
      <c r="Q1254" s="77"/>
    </row>
    <row r="1255" spans="2:17" x14ac:dyDescent="0.25">
      <c r="B1255" s="186">
        <f t="shared" si="36"/>
        <v>1245</v>
      </c>
      <c r="C1255" s="183" t="str">
        <f t="array" ref="C1255">IF(OR('C. Consumer Service Detail'!$D1255="",'C. Consumer Service Detail'!$E1255=""),"",INDEX('B. Consumer Budget'!$E$11:$E$2010,MATCH(1,IF('B. Consumer Budget'!$C$11:$C$2010='C. Consumer Service Detail'!$D1255,IF('B. Consumer Budget'!$D$11:$D$2010='C. Consumer Service Detail'!$E1255,1)),0)))</f>
        <v/>
      </c>
      <c r="D1255" s="170"/>
      <c r="E1255" s="81"/>
      <c r="F1255" s="101"/>
      <c r="G1255" s="199"/>
      <c r="H1255" s="176" t="str">
        <f>IF('C. Consumer Service Detail'!$F1255="","",IF('C. Consumer Service Detail'!$F1255="",VLOOKUP('C. Consumer Service Detail'!$F1255,'Table of Current Services'!$B$7:$F$36,'Table of Current Services'!$E$5,FALSE),VLOOKUP('C. Consumer Service Detail'!$F1255,'Table of Current Services'!$B$7:$F$36,'Table of Current Services'!$D$5,FALSE)))</f>
        <v/>
      </c>
      <c r="I1255" s="159"/>
      <c r="J1255" s="146" t="str">
        <f t="shared" si="35"/>
        <v/>
      </c>
      <c r="K1255" s="138" t="str">
        <f>IF('C. Consumer Service Detail'!$F1255="","",IF('C. Consumer Service Detail'!$F1255="",VLOOKUP('C. Consumer Service Detail'!$F1255,'Table of Current Services'!$B$7:$F$36,'Table of Current Services'!$E$5,FALSE),VLOOKUP('C. Consumer Service Detail'!$F1255,'Table of Current Services'!$B$7:$F$36,'Table of Current Services'!$E$5,FALSE)))</f>
        <v/>
      </c>
      <c r="L1255" s="130" t="str">
        <f>IF('C. Consumer Service Detail'!$F1255="","",IF(VLOOKUP('C. Consumer Service Detail'!$F1255,'Table of Current Services'!$B$7:$F$36,'Table of Current Services'!$F$5,)="cost","Yes","No"))</f>
        <v/>
      </c>
      <c r="M1255" s="130" t="str">
        <f>IFERROR(IF('C. Consumer Service Detail'!$K1255="No Match","No",VLOOKUP('C. Consumer Service Detail'!$C1255,'B. Consumer Budget'!$E$11:$F$2010,2,FALSE)),"")</f>
        <v/>
      </c>
      <c r="P1255" s="77"/>
      <c r="Q1255" s="77"/>
    </row>
    <row r="1256" spans="2:17" x14ac:dyDescent="0.25">
      <c r="B1256" s="186">
        <f t="shared" si="36"/>
        <v>1246</v>
      </c>
      <c r="C1256" s="183" t="str">
        <f t="array" ref="C1256">IF(OR('C. Consumer Service Detail'!$D1256="",'C. Consumer Service Detail'!$E1256=""),"",INDEX('B. Consumer Budget'!$E$11:$E$2010,MATCH(1,IF('B. Consumer Budget'!$C$11:$C$2010='C. Consumer Service Detail'!$D1256,IF('B. Consumer Budget'!$D$11:$D$2010='C. Consumer Service Detail'!$E1256,1)),0)))</f>
        <v/>
      </c>
      <c r="D1256" s="171"/>
      <c r="E1256" s="79"/>
      <c r="F1256" s="100"/>
      <c r="G1256" s="198"/>
      <c r="H1256" s="175" t="str">
        <f>IF('C. Consumer Service Detail'!$F1256="","",IF('C. Consumer Service Detail'!$F1256="",VLOOKUP('C. Consumer Service Detail'!$F1256,'Table of Current Services'!$B$7:$F$36,'Table of Current Services'!$E$5,FALSE),VLOOKUP('C. Consumer Service Detail'!$F1256,'Table of Current Services'!$B$7:$F$36,'Table of Current Services'!$D$5,FALSE)))</f>
        <v/>
      </c>
      <c r="I1256" s="160"/>
      <c r="J1256" s="146" t="str">
        <f t="shared" si="35"/>
        <v/>
      </c>
      <c r="K1256" s="138" t="str">
        <f>IF('C. Consumer Service Detail'!$F1256="","",IF('C. Consumer Service Detail'!$F1256="",VLOOKUP('C. Consumer Service Detail'!$F1256,'Table of Current Services'!$B$7:$F$36,'Table of Current Services'!$E$5,FALSE),VLOOKUP('C. Consumer Service Detail'!$F1256,'Table of Current Services'!$B$7:$F$36,'Table of Current Services'!$E$5,FALSE)))</f>
        <v/>
      </c>
      <c r="L1256" s="130" t="str">
        <f>IF('C. Consumer Service Detail'!$F1256="","",IF(VLOOKUP('C. Consumer Service Detail'!$F1256,'Table of Current Services'!$B$7:$F$36,'Table of Current Services'!$F$5,)="cost","Yes","No"))</f>
        <v/>
      </c>
      <c r="M1256" s="130" t="str">
        <f>IFERROR(IF('C. Consumer Service Detail'!$K1256="No Match","No",VLOOKUP('C. Consumer Service Detail'!$C1256,'B. Consumer Budget'!$E$11:$F$2010,2,FALSE)),"")</f>
        <v/>
      </c>
      <c r="P1256" s="77"/>
      <c r="Q1256" s="77"/>
    </row>
    <row r="1257" spans="2:17" x14ac:dyDescent="0.25">
      <c r="B1257" s="186">
        <f t="shared" si="36"/>
        <v>1247</v>
      </c>
      <c r="C1257" s="183" t="str">
        <f t="array" ref="C1257">IF(OR('C. Consumer Service Detail'!$D1257="",'C. Consumer Service Detail'!$E1257=""),"",INDEX('B. Consumer Budget'!$E$11:$E$2010,MATCH(1,IF('B. Consumer Budget'!$C$11:$C$2010='C. Consumer Service Detail'!$D1257,IF('B. Consumer Budget'!$D$11:$D$2010='C. Consumer Service Detail'!$E1257,1)),0)))</f>
        <v/>
      </c>
      <c r="D1257" s="170"/>
      <c r="E1257" s="81"/>
      <c r="F1257" s="101"/>
      <c r="G1257" s="199"/>
      <c r="H1257" s="176" t="str">
        <f>IF('C. Consumer Service Detail'!$F1257="","",IF('C. Consumer Service Detail'!$F1257="",VLOOKUP('C. Consumer Service Detail'!$F1257,'Table of Current Services'!$B$7:$F$36,'Table of Current Services'!$E$5,FALSE),VLOOKUP('C. Consumer Service Detail'!$F1257,'Table of Current Services'!$B$7:$F$36,'Table of Current Services'!$D$5,FALSE)))</f>
        <v/>
      </c>
      <c r="I1257" s="159"/>
      <c r="J1257" s="146" t="str">
        <f t="shared" si="35"/>
        <v/>
      </c>
      <c r="K1257" s="138" t="str">
        <f>IF('C. Consumer Service Detail'!$F1257="","",IF('C. Consumer Service Detail'!$F1257="",VLOOKUP('C. Consumer Service Detail'!$F1257,'Table of Current Services'!$B$7:$F$36,'Table of Current Services'!$E$5,FALSE),VLOOKUP('C. Consumer Service Detail'!$F1257,'Table of Current Services'!$B$7:$F$36,'Table of Current Services'!$E$5,FALSE)))</f>
        <v/>
      </c>
      <c r="L1257" s="130" t="str">
        <f>IF('C. Consumer Service Detail'!$F1257="","",IF(VLOOKUP('C. Consumer Service Detail'!$F1257,'Table of Current Services'!$B$7:$F$36,'Table of Current Services'!$F$5,)="cost","Yes","No"))</f>
        <v/>
      </c>
      <c r="M1257" s="130" t="str">
        <f>IFERROR(IF('C. Consumer Service Detail'!$K1257="No Match","No",VLOOKUP('C. Consumer Service Detail'!$C1257,'B. Consumer Budget'!$E$11:$F$2010,2,FALSE)),"")</f>
        <v/>
      </c>
      <c r="P1257" s="77"/>
      <c r="Q1257" s="77"/>
    </row>
    <row r="1258" spans="2:17" x14ac:dyDescent="0.25">
      <c r="B1258" s="186">
        <f t="shared" si="36"/>
        <v>1248</v>
      </c>
      <c r="C1258" s="183" t="str">
        <f t="array" ref="C1258">IF(OR('C. Consumer Service Detail'!$D1258="",'C. Consumer Service Detail'!$E1258=""),"",INDEX('B. Consumer Budget'!$E$11:$E$2010,MATCH(1,IF('B. Consumer Budget'!$C$11:$C$2010='C. Consumer Service Detail'!$D1258,IF('B. Consumer Budget'!$D$11:$D$2010='C. Consumer Service Detail'!$E1258,1)),0)))</f>
        <v/>
      </c>
      <c r="D1258" s="171"/>
      <c r="E1258" s="79"/>
      <c r="F1258" s="100"/>
      <c r="G1258" s="198"/>
      <c r="H1258" s="175" t="str">
        <f>IF('C. Consumer Service Detail'!$F1258="","",IF('C. Consumer Service Detail'!$F1258="",VLOOKUP('C. Consumer Service Detail'!$F1258,'Table of Current Services'!$B$7:$F$36,'Table of Current Services'!$E$5,FALSE),VLOOKUP('C. Consumer Service Detail'!$F1258,'Table of Current Services'!$B$7:$F$36,'Table of Current Services'!$D$5,FALSE)))</f>
        <v/>
      </c>
      <c r="I1258" s="160"/>
      <c r="J1258" s="146" t="str">
        <f t="shared" si="35"/>
        <v/>
      </c>
      <c r="K1258" s="138" t="str">
        <f>IF('C. Consumer Service Detail'!$F1258="","",IF('C. Consumer Service Detail'!$F1258="",VLOOKUP('C. Consumer Service Detail'!$F1258,'Table of Current Services'!$B$7:$F$36,'Table of Current Services'!$E$5,FALSE),VLOOKUP('C. Consumer Service Detail'!$F1258,'Table of Current Services'!$B$7:$F$36,'Table of Current Services'!$E$5,FALSE)))</f>
        <v/>
      </c>
      <c r="L1258" s="130" t="str">
        <f>IF('C. Consumer Service Detail'!$F1258="","",IF(VLOOKUP('C. Consumer Service Detail'!$F1258,'Table of Current Services'!$B$7:$F$36,'Table of Current Services'!$F$5,)="cost","Yes","No"))</f>
        <v/>
      </c>
      <c r="M1258" s="130" t="str">
        <f>IFERROR(IF('C. Consumer Service Detail'!$K1258="No Match","No",VLOOKUP('C. Consumer Service Detail'!$C1258,'B. Consumer Budget'!$E$11:$F$2010,2,FALSE)),"")</f>
        <v/>
      </c>
      <c r="P1258" s="77"/>
      <c r="Q1258" s="77"/>
    </row>
    <row r="1259" spans="2:17" x14ac:dyDescent="0.25">
      <c r="B1259" s="186">
        <f t="shared" si="36"/>
        <v>1249</v>
      </c>
      <c r="C1259" s="183" t="str">
        <f t="array" ref="C1259">IF(OR('C. Consumer Service Detail'!$D1259="",'C. Consumer Service Detail'!$E1259=""),"",INDEX('B. Consumer Budget'!$E$11:$E$2010,MATCH(1,IF('B. Consumer Budget'!$C$11:$C$2010='C. Consumer Service Detail'!$D1259,IF('B. Consumer Budget'!$D$11:$D$2010='C. Consumer Service Detail'!$E1259,1)),0)))</f>
        <v/>
      </c>
      <c r="D1259" s="170"/>
      <c r="E1259" s="81"/>
      <c r="F1259" s="101"/>
      <c r="G1259" s="199"/>
      <c r="H1259" s="176" t="str">
        <f>IF('C. Consumer Service Detail'!$F1259="","",IF('C. Consumer Service Detail'!$F1259="",VLOOKUP('C. Consumer Service Detail'!$F1259,'Table of Current Services'!$B$7:$F$36,'Table of Current Services'!$E$5,FALSE),VLOOKUP('C. Consumer Service Detail'!$F1259,'Table of Current Services'!$B$7:$F$36,'Table of Current Services'!$D$5,FALSE)))</f>
        <v/>
      </c>
      <c r="I1259" s="159"/>
      <c r="J1259" s="146" t="str">
        <f t="shared" si="35"/>
        <v/>
      </c>
      <c r="K1259" s="138" t="str">
        <f>IF('C. Consumer Service Detail'!$F1259="","",IF('C. Consumer Service Detail'!$F1259="",VLOOKUP('C. Consumer Service Detail'!$F1259,'Table of Current Services'!$B$7:$F$36,'Table of Current Services'!$E$5,FALSE),VLOOKUP('C. Consumer Service Detail'!$F1259,'Table of Current Services'!$B$7:$F$36,'Table of Current Services'!$E$5,FALSE)))</f>
        <v/>
      </c>
      <c r="L1259" s="130" t="str">
        <f>IF('C. Consumer Service Detail'!$F1259="","",IF(VLOOKUP('C. Consumer Service Detail'!$F1259,'Table of Current Services'!$B$7:$F$36,'Table of Current Services'!$F$5,)="cost","Yes","No"))</f>
        <v/>
      </c>
      <c r="M1259" s="130" t="str">
        <f>IFERROR(IF('C. Consumer Service Detail'!$K1259="No Match","No",VLOOKUP('C. Consumer Service Detail'!$C1259,'B. Consumer Budget'!$E$11:$F$2010,2,FALSE)),"")</f>
        <v/>
      </c>
      <c r="P1259" s="77"/>
      <c r="Q1259" s="77"/>
    </row>
    <row r="1260" spans="2:17" x14ac:dyDescent="0.25">
      <c r="B1260" s="186">
        <f t="shared" si="36"/>
        <v>1250</v>
      </c>
      <c r="C1260" s="183" t="str">
        <f t="array" ref="C1260">IF(OR('C. Consumer Service Detail'!$D1260="",'C. Consumer Service Detail'!$E1260=""),"",INDEX('B. Consumer Budget'!$E$11:$E$2010,MATCH(1,IF('B. Consumer Budget'!$C$11:$C$2010='C. Consumer Service Detail'!$D1260,IF('B. Consumer Budget'!$D$11:$D$2010='C. Consumer Service Detail'!$E1260,1)),0)))</f>
        <v/>
      </c>
      <c r="D1260" s="171"/>
      <c r="E1260" s="79"/>
      <c r="F1260" s="100"/>
      <c r="G1260" s="198"/>
      <c r="H1260" s="175" t="str">
        <f>IF('C. Consumer Service Detail'!$F1260="","",IF('C. Consumer Service Detail'!$F1260="",VLOOKUP('C. Consumer Service Detail'!$F1260,'Table of Current Services'!$B$7:$F$36,'Table of Current Services'!$E$5,FALSE),VLOOKUP('C. Consumer Service Detail'!$F1260,'Table of Current Services'!$B$7:$F$36,'Table of Current Services'!$D$5,FALSE)))</f>
        <v/>
      </c>
      <c r="I1260" s="160"/>
      <c r="J1260" s="146" t="str">
        <f t="shared" si="35"/>
        <v/>
      </c>
      <c r="K1260" s="138" t="str">
        <f>IF('C. Consumer Service Detail'!$F1260="","",IF('C. Consumer Service Detail'!$F1260="",VLOOKUP('C. Consumer Service Detail'!$F1260,'Table of Current Services'!$B$7:$F$36,'Table of Current Services'!$E$5,FALSE),VLOOKUP('C. Consumer Service Detail'!$F1260,'Table of Current Services'!$B$7:$F$36,'Table of Current Services'!$E$5,FALSE)))</f>
        <v/>
      </c>
      <c r="L1260" s="130" t="str">
        <f>IF('C. Consumer Service Detail'!$F1260="","",IF(VLOOKUP('C. Consumer Service Detail'!$F1260,'Table of Current Services'!$B$7:$F$36,'Table of Current Services'!$F$5,)="cost","Yes","No"))</f>
        <v/>
      </c>
      <c r="M1260" s="130" t="str">
        <f>IFERROR(IF('C. Consumer Service Detail'!$K1260="No Match","No",VLOOKUP('C. Consumer Service Detail'!$C1260,'B. Consumer Budget'!$E$11:$F$2010,2,FALSE)),"")</f>
        <v/>
      </c>
      <c r="P1260" s="77"/>
      <c r="Q1260" s="77"/>
    </row>
    <row r="1261" spans="2:17" x14ac:dyDescent="0.25">
      <c r="B1261" s="186">
        <f t="shared" si="36"/>
        <v>1251</v>
      </c>
      <c r="C1261" s="183" t="str">
        <f t="array" ref="C1261">IF(OR('C. Consumer Service Detail'!$D1261="",'C. Consumer Service Detail'!$E1261=""),"",INDEX('B. Consumer Budget'!$E$11:$E$2010,MATCH(1,IF('B. Consumer Budget'!$C$11:$C$2010='C. Consumer Service Detail'!$D1261,IF('B. Consumer Budget'!$D$11:$D$2010='C. Consumer Service Detail'!$E1261,1)),0)))</f>
        <v/>
      </c>
      <c r="D1261" s="170"/>
      <c r="E1261" s="81"/>
      <c r="F1261" s="101"/>
      <c r="G1261" s="199"/>
      <c r="H1261" s="176" t="str">
        <f>IF('C. Consumer Service Detail'!$F1261="","",IF('C. Consumer Service Detail'!$F1261="",VLOOKUP('C. Consumer Service Detail'!$F1261,'Table of Current Services'!$B$7:$F$36,'Table of Current Services'!$E$5,FALSE),VLOOKUP('C. Consumer Service Detail'!$F1261,'Table of Current Services'!$B$7:$F$36,'Table of Current Services'!$D$5,FALSE)))</f>
        <v/>
      </c>
      <c r="I1261" s="159"/>
      <c r="J1261" s="146" t="str">
        <f t="shared" si="35"/>
        <v/>
      </c>
      <c r="K1261" s="138" t="str">
        <f>IF('C. Consumer Service Detail'!$F1261="","",IF('C. Consumer Service Detail'!$F1261="",VLOOKUP('C. Consumer Service Detail'!$F1261,'Table of Current Services'!$B$7:$F$36,'Table of Current Services'!$E$5,FALSE),VLOOKUP('C. Consumer Service Detail'!$F1261,'Table of Current Services'!$B$7:$F$36,'Table of Current Services'!$E$5,FALSE)))</f>
        <v/>
      </c>
      <c r="L1261" s="130" t="str">
        <f>IF('C. Consumer Service Detail'!$F1261="","",IF(VLOOKUP('C. Consumer Service Detail'!$F1261,'Table of Current Services'!$B$7:$F$36,'Table of Current Services'!$F$5,)="cost","Yes","No"))</f>
        <v/>
      </c>
      <c r="M1261" s="130" t="str">
        <f>IFERROR(IF('C. Consumer Service Detail'!$K1261="No Match","No",VLOOKUP('C. Consumer Service Detail'!$C1261,'B. Consumer Budget'!$E$11:$F$2010,2,FALSE)),"")</f>
        <v/>
      </c>
      <c r="P1261" s="77"/>
      <c r="Q1261" s="77"/>
    </row>
    <row r="1262" spans="2:17" x14ac:dyDescent="0.25">
      <c r="B1262" s="186">
        <f t="shared" si="36"/>
        <v>1252</v>
      </c>
      <c r="C1262" s="183" t="str">
        <f t="array" ref="C1262">IF(OR('C. Consumer Service Detail'!$D1262="",'C. Consumer Service Detail'!$E1262=""),"",INDEX('B. Consumer Budget'!$E$11:$E$2010,MATCH(1,IF('B. Consumer Budget'!$C$11:$C$2010='C. Consumer Service Detail'!$D1262,IF('B. Consumer Budget'!$D$11:$D$2010='C. Consumer Service Detail'!$E1262,1)),0)))</f>
        <v/>
      </c>
      <c r="D1262" s="171"/>
      <c r="E1262" s="79"/>
      <c r="F1262" s="100"/>
      <c r="G1262" s="198"/>
      <c r="H1262" s="175" t="str">
        <f>IF('C. Consumer Service Detail'!$F1262="","",IF('C. Consumer Service Detail'!$F1262="",VLOOKUP('C. Consumer Service Detail'!$F1262,'Table of Current Services'!$B$7:$F$36,'Table of Current Services'!$E$5,FALSE),VLOOKUP('C. Consumer Service Detail'!$F1262,'Table of Current Services'!$B$7:$F$36,'Table of Current Services'!$D$5,FALSE)))</f>
        <v/>
      </c>
      <c r="I1262" s="160"/>
      <c r="J1262" s="146" t="str">
        <f t="shared" si="35"/>
        <v/>
      </c>
      <c r="K1262" s="138" t="str">
        <f>IF('C. Consumer Service Detail'!$F1262="","",IF('C. Consumer Service Detail'!$F1262="",VLOOKUP('C. Consumer Service Detail'!$F1262,'Table of Current Services'!$B$7:$F$36,'Table of Current Services'!$E$5,FALSE),VLOOKUP('C. Consumer Service Detail'!$F1262,'Table of Current Services'!$B$7:$F$36,'Table of Current Services'!$E$5,FALSE)))</f>
        <v/>
      </c>
      <c r="L1262" s="130" t="str">
        <f>IF('C. Consumer Service Detail'!$F1262="","",IF(VLOOKUP('C. Consumer Service Detail'!$F1262,'Table of Current Services'!$B$7:$F$36,'Table of Current Services'!$F$5,)="cost","Yes","No"))</f>
        <v/>
      </c>
      <c r="M1262" s="130" t="str">
        <f>IFERROR(IF('C. Consumer Service Detail'!$K1262="No Match","No",VLOOKUP('C. Consumer Service Detail'!$C1262,'B. Consumer Budget'!$E$11:$F$2010,2,FALSE)),"")</f>
        <v/>
      </c>
      <c r="P1262" s="77"/>
      <c r="Q1262" s="77"/>
    </row>
    <row r="1263" spans="2:17" x14ac:dyDescent="0.25">
      <c r="B1263" s="186">
        <f t="shared" si="36"/>
        <v>1253</v>
      </c>
      <c r="C1263" s="183" t="str">
        <f t="array" ref="C1263">IF(OR('C. Consumer Service Detail'!$D1263="",'C. Consumer Service Detail'!$E1263=""),"",INDEX('B. Consumer Budget'!$E$11:$E$2010,MATCH(1,IF('B. Consumer Budget'!$C$11:$C$2010='C. Consumer Service Detail'!$D1263,IF('B. Consumer Budget'!$D$11:$D$2010='C. Consumer Service Detail'!$E1263,1)),0)))</f>
        <v/>
      </c>
      <c r="D1263" s="170"/>
      <c r="E1263" s="81"/>
      <c r="F1263" s="101"/>
      <c r="G1263" s="199"/>
      <c r="H1263" s="176" t="str">
        <f>IF('C. Consumer Service Detail'!$F1263="","",IF('C. Consumer Service Detail'!$F1263="",VLOOKUP('C. Consumer Service Detail'!$F1263,'Table of Current Services'!$B$7:$F$36,'Table of Current Services'!$E$5,FALSE),VLOOKUP('C. Consumer Service Detail'!$F1263,'Table of Current Services'!$B$7:$F$36,'Table of Current Services'!$D$5,FALSE)))</f>
        <v/>
      </c>
      <c r="I1263" s="159"/>
      <c r="J1263" s="146" t="str">
        <f t="shared" si="35"/>
        <v/>
      </c>
      <c r="K1263" s="138" t="str">
        <f>IF('C. Consumer Service Detail'!$F1263="","",IF('C. Consumer Service Detail'!$F1263="",VLOOKUP('C. Consumer Service Detail'!$F1263,'Table of Current Services'!$B$7:$F$36,'Table of Current Services'!$E$5,FALSE),VLOOKUP('C. Consumer Service Detail'!$F1263,'Table of Current Services'!$B$7:$F$36,'Table of Current Services'!$E$5,FALSE)))</f>
        <v/>
      </c>
      <c r="L1263" s="130" t="str">
        <f>IF('C. Consumer Service Detail'!$F1263="","",IF(VLOOKUP('C. Consumer Service Detail'!$F1263,'Table of Current Services'!$B$7:$F$36,'Table of Current Services'!$F$5,)="cost","Yes","No"))</f>
        <v/>
      </c>
      <c r="M1263" s="130" t="str">
        <f>IFERROR(IF('C. Consumer Service Detail'!$K1263="No Match","No",VLOOKUP('C. Consumer Service Detail'!$C1263,'B. Consumer Budget'!$E$11:$F$2010,2,FALSE)),"")</f>
        <v/>
      </c>
      <c r="P1263" s="77"/>
      <c r="Q1263" s="77"/>
    </row>
    <row r="1264" spans="2:17" x14ac:dyDescent="0.25">
      <c r="B1264" s="186">
        <f t="shared" si="36"/>
        <v>1254</v>
      </c>
      <c r="C1264" s="183" t="str">
        <f t="array" ref="C1264">IF(OR('C. Consumer Service Detail'!$D1264="",'C. Consumer Service Detail'!$E1264=""),"",INDEX('B. Consumer Budget'!$E$11:$E$2010,MATCH(1,IF('B. Consumer Budget'!$C$11:$C$2010='C. Consumer Service Detail'!$D1264,IF('B. Consumer Budget'!$D$11:$D$2010='C. Consumer Service Detail'!$E1264,1)),0)))</f>
        <v/>
      </c>
      <c r="D1264" s="171"/>
      <c r="E1264" s="79"/>
      <c r="F1264" s="100"/>
      <c r="G1264" s="198"/>
      <c r="H1264" s="175" t="str">
        <f>IF('C. Consumer Service Detail'!$F1264="","",IF('C. Consumer Service Detail'!$F1264="",VLOOKUP('C. Consumer Service Detail'!$F1264,'Table of Current Services'!$B$7:$F$36,'Table of Current Services'!$E$5,FALSE),VLOOKUP('C. Consumer Service Detail'!$F1264,'Table of Current Services'!$B$7:$F$36,'Table of Current Services'!$D$5,FALSE)))</f>
        <v/>
      </c>
      <c r="I1264" s="160"/>
      <c r="J1264" s="146" t="str">
        <f t="shared" si="35"/>
        <v/>
      </c>
      <c r="K1264" s="138" t="str">
        <f>IF('C. Consumer Service Detail'!$F1264="","",IF('C. Consumer Service Detail'!$F1264="",VLOOKUP('C. Consumer Service Detail'!$F1264,'Table of Current Services'!$B$7:$F$36,'Table of Current Services'!$E$5,FALSE),VLOOKUP('C. Consumer Service Detail'!$F1264,'Table of Current Services'!$B$7:$F$36,'Table of Current Services'!$E$5,FALSE)))</f>
        <v/>
      </c>
      <c r="L1264" s="130" t="str">
        <f>IF('C. Consumer Service Detail'!$F1264="","",IF(VLOOKUP('C. Consumer Service Detail'!$F1264,'Table of Current Services'!$B$7:$F$36,'Table of Current Services'!$F$5,)="cost","Yes","No"))</f>
        <v/>
      </c>
      <c r="M1264" s="130" t="str">
        <f>IFERROR(IF('C. Consumer Service Detail'!$K1264="No Match","No",VLOOKUP('C. Consumer Service Detail'!$C1264,'B. Consumer Budget'!$E$11:$F$2010,2,FALSE)),"")</f>
        <v/>
      </c>
      <c r="P1264" s="77"/>
      <c r="Q1264" s="77"/>
    </row>
    <row r="1265" spans="2:17" x14ac:dyDescent="0.25">
      <c r="B1265" s="186">
        <f t="shared" si="36"/>
        <v>1255</v>
      </c>
      <c r="C1265" s="183" t="str">
        <f t="array" ref="C1265">IF(OR('C. Consumer Service Detail'!$D1265="",'C. Consumer Service Detail'!$E1265=""),"",INDEX('B. Consumer Budget'!$E$11:$E$2010,MATCH(1,IF('B. Consumer Budget'!$C$11:$C$2010='C. Consumer Service Detail'!$D1265,IF('B. Consumer Budget'!$D$11:$D$2010='C. Consumer Service Detail'!$E1265,1)),0)))</f>
        <v/>
      </c>
      <c r="D1265" s="170"/>
      <c r="E1265" s="81"/>
      <c r="F1265" s="101"/>
      <c r="G1265" s="199"/>
      <c r="H1265" s="176" t="str">
        <f>IF('C. Consumer Service Detail'!$F1265="","",IF('C. Consumer Service Detail'!$F1265="",VLOOKUP('C. Consumer Service Detail'!$F1265,'Table of Current Services'!$B$7:$F$36,'Table of Current Services'!$E$5,FALSE),VLOOKUP('C. Consumer Service Detail'!$F1265,'Table of Current Services'!$B$7:$F$36,'Table of Current Services'!$D$5,FALSE)))</f>
        <v/>
      </c>
      <c r="I1265" s="159"/>
      <c r="J1265" s="146" t="str">
        <f t="shared" si="35"/>
        <v/>
      </c>
      <c r="K1265" s="138" t="str">
        <f>IF('C. Consumer Service Detail'!$F1265="","",IF('C. Consumer Service Detail'!$F1265="",VLOOKUP('C. Consumer Service Detail'!$F1265,'Table of Current Services'!$B$7:$F$36,'Table of Current Services'!$E$5,FALSE),VLOOKUP('C. Consumer Service Detail'!$F1265,'Table of Current Services'!$B$7:$F$36,'Table of Current Services'!$E$5,FALSE)))</f>
        <v/>
      </c>
      <c r="L1265" s="130" t="str">
        <f>IF('C. Consumer Service Detail'!$F1265="","",IF(VLOOKUP('C. Consumer Service Detail'!$F1265,'Table of Current Services'!$B$7:$F$36,'Table of Current Services'!$F$5,)="cost","Yes","No"))</f>
        <v/>
      </c>
      <c r="M1265" s="130" t="str">
        <f>IFERROR(IF('C. Consumer Service Detail'!$K1265="No Match","No",VLOOKUP('C. Consumer Service Detail'!$C1265,'B. Consumer Budget'!$E$11:$F$2010,2,FALSE)),"")</f>
        <v/>
      </c>
      <c r="P1265" s="77"/>
      <c r="Q1265" s="77"/>
    </row>
    <row r="1266" spans="2:17" x14ac:dyDescent="0.25">
      <c r="B1266" s="186">
        <f t="shared" si="36"/>
        <v>1256</v>
      </c>
      <c r="C1266" s="183" t="str">
        <f t="array" ref="C1266">IF(OR('C. Consumer Service Detail'!$D1266="",'C. Consumer Service Detail'!$E1266=""),"",INDEX('B. Consumer Budget'!$E$11:$E$2010,MATCH(1,IF('B. Consumer Budget'!$C$11:$C$2010='C. Consumer Service Detail'!$D1266,IF('B. Consumer Budget'!$D$11:$D$2010='C. Consumer Service Detail'!$E1266,1)),0)))</f>
        <v/>
      </c>
      <c r="D1266" s="171"/>
      <c r="E1266" s="79"/>
      <c r="F1266" s="100"/>
      <c r="G1266" s="198"/>
      <c r="H1266" s="175" t="str">
        <f>IF('C. Consumer Service Detail'!$F1266="","",IF('C. Consumer Service Detail'!$F1266="",VLOOKUP('C. Consumer Service Detail'!$F1266,'Table of Current Services'!$B$7:$F$36,'Table of Current Services'!$E$5,FALSE),VLOOKUP('C. Consumer Service Detail'!$F1266,'Table of Current Services'!$B$7:$F$36,'Table of Current Services'!$D$5,FALSE)))</f>
        <v/>
      </c>
      <c r="I1266" s="160"/>
      <c r="J1266" s="146" t="str">
        <f t="shared" si="35"/>
        <v/>
      </c>
      <c r="K1266" s="138" t="str">
        <f>IF('C. Consumer Service Detail'!$F1266="","",IF('C. Consumer Service Detail'!$F1266="",VLOOKUP('C. Consumer Service Detail'!$F1266,'Table of Current Services'!$B$7:$F$36,'Table of Current Services'!$E$5,FALSE),VLOOKUP('C. Consumer Service Detail'!$F1266,'Table of Current Services'!$B$7:$F$36,'Table of Current Services'!$E$5,FALSE)))</f>
        <v/>
      </c>
      <c r="L1266" s="130" t="str">
        <f>IF('C. Consumer Service Detail'!$F1266="","",IF(VLOOKUP('C. Consumer Service Detail'!$F1266,'Table of Current Services'!$B$7:$F$36,'Table of Current Services'!$F$5,)="cost","Yes","No"))</f>
        <v/>
      </c>
      <c r="M1266" s="130" t="str">
        <f>IFERROR(IF('C. Consumer Service Detail'!$K1266="No Match","No",VLOOKUP('C. Consumer Service Detail'!$C1266,'B. Consumer Budget'!$E$11:$F$2010,2,FALSE)),"")</f>
        <v/>
      </c>
      <c r="P1266" s="77"/>
      <c r="Q1266" s="77"/>
    </row>
    <row r="1267" spans="2:17" x14ac:dyDescent="0.25">
      <c r="B1267" s="186">
        <f t="shared" si="36"/>
        <v>1257</v>
      </c>
      <c r="C1267" s="183" t="str">
        <f t="array" ref="C1267">IF(OR('C. Consumer Service Detail'!$D1267="",'C. Consumer Service Detail'!$E1267=""),"",INDEX('B. Consumer Budget'!$E$11:$E$2010,MATCH(1,IF('B. Consumer Budget'!$C$11:$C$2010='C. Consumer Service Detail'!$D1267,IF('B. Consumer Budget'!$D$11:$D$2010='C. Consumer Service Detail'!$E1267,1)),0)))</f>
        <v/>
      </c>
      <c r="D1267" s="170"/>
      <c r="E1267" s="81"/>
      <c r="F1267" s="101"/>
      <c r="G1267" s="199"/>
      <c r="H1267" s="176" t="str">
        <f>IF('C. Consumer Service Detail'!$F1267="","",IF('C. Consumer Service Detail'!$F1267="",VLOOKUP('C. Consumer Service Detail'!$F1267,'Table of Current Services'!$B$7:$F$36,'Table of Current Services'!$E$5,FALSE),VLOOKUP('C. Consumer Service Detail'!$F1267,'Table of Current Services'!$B$7:$F$36,'Table of Current Services'!$D$5,FALSE)))</f>
        <v/>
      </c>
      <c r="I1267" s="159"/>
      <c r="J1267" s="146" t="str">
        <f t="shared" si="35"/>
        <v/>
      </c>
      <c r="K1267" s="138" t="str">
        <f>IF('C. Consumer Service Detail'!$F1267="","",IF('C. Consumer Service Detail'!$F1267="",VLOOKUP('C. Consumer Service Detail'!$F1267,'Table of Current Services'!$B$7:$F$36,'Table of Current Services'!$E$5,FALSE),VLOOKUP('C. Consumer Service Detail'!$F1267,'Table of Current Services'!$B$7:$F$36,'Table of Current Services'!$E$5,FALSE)))</f>
        <v/>
      </c>
      <c r="L1267" s="130" t="str">
        <f>IF('C. Consumer Service Detail'!$F1267="","",IF(VLOOKUP('C. Consumer Service Detail'!$F1267,'Table of Current Services'!$B$7:$F$36,'Table of Current Services'!$F$5,)="cost","Yes","No"))</f>
        <v/>
      </c>
      <c r="M1267" s="130" t="str">
        <f>IFERROR(IF('C. Consumer Service Detail'!$K1267="No Match","No",VLOOKUP('C. Consumer Service Detail'!$C1267,'B. Consumer Budget'!$E$11:$F$2010,2,FALSE)),"")</f>
        <v/>
      </c>
      <c r="P1267" s="77"/>
      <c r="Q1267" s="77"/>
    </row>
    <row r="1268" spans="2:17" x14ac:dyDescent="0.25">
      <c r="B1268" s="186">
        <f t="shared" si="36"/>
        <v>1258</v>
      </c>
      <c r="C1268" s="183" t="str">
        <f t="array" ref="C1268">IF(OR('C. Consumer Service Detail'!$D1268="",'C. Consumer Service Detail'!$E1268=""),"",INDEX('B. Consumer Budget'!$E$11:$E$2010,MATCH(1,IF('B. Consumer Budget'!$C$11:$C$2010='C. Consumer Service Detail'!$D1268,IF('B. Consumer Budget'!$D$11:$D$2010='C. Consumer Service Detail'!$E1268,1)),0)))</f>
        <v/>
      </c>
      <c r="D1268" s="171"/>
      <c r="E1268" s="79"/>
      <c r="F1268" s="100"/>
      <c r="G1268" s="198"/>
      <c r="H1268" s="175" t="str">
        <f>IF('C. Consumer Service Detail'!$F1268="","",IF('C. Consumer Service Detail'!$F1268="",VLOOKUP('C. Consumer Service Detail'!$F1268,'Table of Current Services'!$B$7:$F$36,'Table of Current Services'!$E$5,FALSE),VLOOKUP('C. Consumer Service Detail'!$F1268,'Table of Current Services'!$B$7:$F$36,'Table of Current Services'!$D$5,FALSE)))</f>
        <v/>
      </c>
      <c r="I1268" s="160"/>
      <c r="J1268" s="146" t="str">
        <f t="shared" si="35"/>
        <v/>
      </c>
      <c r="K1268" s="138" t="str">
        <f>IF('C. Consumer Service Detail'!$F1268="","",IF('C. Consumer Service Detail'!$F1268="",VLOOKUP('C. Consumer Service Detail'!$F1268,'Table of Current Services'!$B$7:$F$36,'Table of Current Services'!$E$5,FALSE),VLOOKUP('C. Consumer Service Detail'!$F1268,'Table of Current Services'!$B$7:$F$36,'Table of Current Services'!$E$5,FALSE)))</f>
        <v/>
      </c>
      <c r="L1268" s="130" t="str">
        <f>IF('C. Consumer Service Detail'!$F1268="","",IF(VLOOKUP('C. Consumer Service Detail'!$F1268,'Table of Current Services'!$B$7:$F$36,'Table of Current Services'!$F$5,)="cost","Yes","No"))</f>
        <v/>
      </c>
      <c r="M1268" s="130" t="str">
        <f>IFERROR(IF('C. Consumer Service Detail'!$K1268="No Match","No",VLOOKUP('C. Consumer Service Detail'!$C1268,'B. Consumer Budget'!$E$11:$F$2010,2,FALSE)),"")</f>
        <v/>
      </c>
      <c r="P1268" s="77"/>
      <c r="Q1268" s="77"/>
    </row>
    <row r="1269" spans="2:17" x14ac:dyDescent="0.25">
      <c r="B1269" s="186">
        <f t="shared" si="36"/>
        <v>1259</v>
      </c>
      <c r="C1269" s="183" t="str">
        <f t="array" ref="C1269">IF(OR('C. Consumer Service Detail'!$D1269="",'C. Consumer Service Detail'!$E1269=""),"",INDEX('B. Consumer Budget'!$E$11:$E$2010,MATCH(1,IF('B. Consumer Budget'!$C$11:$C$2010='C. Consumer Service Detail'!$D1269,IF('B. Consumer Budget'!$D$11:$D$2010='C. Consumer Service Detail'!$E1269,1)),0)))</f>
        <v/>
      </c>
      <c r="D1269" s="170"/>
      <c r="E1269" s="81"/>
      <c r="F1269" s="101"/>
      <c r="G1269" s="199"/>
      <c r="H1269" s="176" t="str">
        <f>IF('C. Consumer Service Detail'!$F1269="","",IF('C. Consumer Service Detail'!$F1269="",VLOOKUP('C. Consumer Service Detail'!$F1269,'Table of Current Services'!$B$7:$F$36,'Table of Current Services'!$E$5,FALSE),VLOOKUP('C. Consumer Service Detail'!$F1269,'Table of Current Services'!$B$7:$F$36,'Table of Current Services'!$D$5,FALSE)))</f>
        <v/>
      </c>
      <c r="I1269" s="159"/>
      <c r="J1269" s="146" t="str">
        <f t="shared" si="35"/>
        <v/>
      </c>
      <c r="K1269" s="138" t="str">
        <f>IF('C. Consumer Service Detail'!$F1269="","",IF('C. Consumer Service Detail'!$F1269="",VLOOKUP('C. Consumer Service Detail'!$F1269,'Table of Current Services'!$B$7:$F$36,'Table of Current Services'!$E$5,FALSE),VLOOKUP('C. Consumer Service Detail'!$F1269,'Table of Current Services'!$B$7:$F$36,'Table of Current Services'!$E$5,FALSE)))</f>
        <v/>
      </c>
      <c r="L1269" s="130" t="str">
        <f>IF('C. Consumer Service Detail'!$F1269="","",IF(VLOOKUP('C. Consumer Service Detail'!$F1269,'Table of Current Services'!$B$7:$F$36,'Table of Current Services'!$F$5,)="cost","Yes","No"))</f>
        <v/>
      </c>
      <c r="M1269" s="130" t="str">
        <f>IFERROR(IF('C. Consumer Service Detail'!$K1269="No Match","No",VLOOKUP('C. Consumer Service Detail'!$C1269,'B. Consumer Budget'!$E$11:$F$2010,2,FALSE)),"")</f>
        <v/>
      </c>
      <c r="P1269" s="77"/>
      <c r="Q1269" s="77"/>
    </row>
    <row r="1270" spans="2:17" x14ac:dyDescent="0.25">
      <c r="B1270" s="186">
        <f t="shared" si="36"/>
        <v>1260</v>
      </c>
      <c r="C1270" s="183" t="str">
        <f t="array" ref="C1270">IF(OR('C. Consumer Service Detail'!$D1270="",'C. Consumer Service Detail'!$E1270=""),"",INDEX('B. Consumer Budget'!$E$11:$E$2010,MATCH(1,IF('B. Consumer Budget'!$C$11:$C$2010='C. Consumer Service Detail'!$D1270,IF('B. Consumer Budget'!$D$11:$D$2010='C. Consumer Service Detail'!$E1270,1)),0)))</f>
        <v/>
      </c>
      <c r="D1270" s="171"/>
      <c r="E1270" s="79"/>
      <c r="F1270" s="100"/>
      <c r="G1270" s="198"/>
      <c r="H1270" s="175" t="str">
        <f>IF('C. Consumer Service Detail'!$F1270="","",IF('C. Consumer Service Detail'!$F1270="",VLOOKUP('C. Consumer Service Detail'!$F1270,'Table of Current Services'!$B$7:$F$36,'Table of Current Services'!$E$5,FALSE),VLOOKUP('C. Consumer Service Detail'!$F1270,'Table of Current Services'!$B$7:$F$36,'Table of Current Services'!$D$5,FALSE)))</f>
        <v/>
      </c>
      <c r="I1270" s="160"/>
      <c r="J1270" s="146" t="str">
        <f t="shared" si="35"/>
        <v/>
      </c>
      <c r="K1270" s="138" t="str">
        <f>IF('C. Consumer Service Detail'!$F1270="","",IF('C. Consumer Service Detail'!$F1270="",VLOOKUP('C. Consumer Service Detail'!$F1270,'Table of Current Services'!$B$7:$F$36,'Table of Current Services'!$E$5,FALSE),VLOOKUP('C. Consumer Service Detail'!$F1270,'Table of Current Services'!$B$7:$F$36,'Table of Current Services'!$E$5,FALSE)))</f>
        <v/>
      </c>
      <c r="L1270" s="130" t="str">
        <f>IF('C. Consumer Service Detail'!$F1270="","",IF(VLOOKUP('C. Consumer Service Detail'!$F1270,'Table of Current Services'!$B$7:$F$36,'Table of Current Services'!$F$5,)="cost","Yes","No"))</f>
        <v/>
      </c>
      <c r="M1270" s="130" t="str">
        <f>IFERROR(IF('C. Consumer Service Detail'!$K1270="No Match","No",VLOOKUP('C. Consumer Service Detail'!$C1270,'B. Consumer Budget'!$E$11:$F$2010,2,FALSE)),"")</f>
        <v/>
      </c>
      <c r="P1270" s="77"/>
      <c r="Q1270" s="77"/>
    </row>
    <row r="1271" spans="2:17" x14ac:dyDescent="0.25">
      <c r="B1271" s="186">
        <f t="shared" si="36"/>
        <v>1261</v>
      </c>
      <c r="C1271" s="183" t="str">
        <f t="array" ref="C1271">IF(OR('C. Consumer Service Detail'!$D1271="",'C. Consumer Service Detail'!$E1271=""),"",INDEX('B. Consumer Budget'!$E$11:$E$2010,MATCH(1,IF('B. Consumer Budget'!$C$11:$C$2010='C. Consumer Service Detail'!$D1271,IF('B. Consumer Budget'!$D$11:$D$2010='C. Consumer Service Detail'!$E1271,1)),0)))</f>
        <v/>
      </c>
      <c r="D1271" s="170"/>
      <c r="E1271" s="81"/>
      <c r="F1271" s="101"/>
      <c r="G1271" s="199"/>
      <c r="H1271" s="176" t="str">
        <f>IF('C. Consumer Service Detail'!$F1271="","",IF('C. Consumer Service Detail'!$F1271="",VLOOKUP('C. Consumer Service Detail'!$F1271,'Table of Current Services'!$B$7:$F$36,'Table of Current Services'!$E$5,FALSE),VLOOKUP('C. Consumer Service Detail'!$F1271,'Table of Current Services'!$B$7:$F$36,'Table of Current Services'!$D$5,FALSE)))</f>
        <v/>
      </c>
      <c r="I1271" s="159"/>
      <c r="J1271" s="146" t="str">
        <f t="shared" si="35"/>
        <v/>
      </c>
      <c r="K1271" s="138" t="str">
        <f>IF('C. Consumer Service Detail'!$F1271="","",IF('C. Consumer Service Detail'!$F1271="",VLOOKUP('C. Consumer Service Detail'!$F1271,'Table of Current Services'!$B$7:$F$36,'Table of Current Services'!$E$5,FALSE),VLOOKUP('C. Consumer Service Detail'!$F1271,'Table of Current Services'!$B$7:$F$36,'Table of Current Services'!$E$5,FALSE)))</f>
        <v/>
      </c>
      <c r="L1271" s="130" t="str">
        <f>IF('C. Consumer Service Detail'!$F1271="","",IF(VLOOKUP('C. Consumer Service Detail'!$F1271,'Table of Current Services'!$B$7:$F$36,'Table of Current Services'!$F$5,)="cost","Yes","No"))</f>
        <v/>
      </c>
      <c r="M1271" s="130" t="str">
        <f>IFERROR(IF('C. Consumer Service Detail'!$K1271="No Match","No",VLOOKUP('C. Consumer Service Detail'!$C1271,'B. Consumer Budget'!$E$11:$F$2010,2,FALSE)),"")</f>
        <v/>
      </c>
      <c r="P1271" s="77"/>
      <c r="Q1271" s="77"/>
    </row>
    <row r="1272" spans="2:17" x14ac:dyDescent="0.25">
      <c r="B1272" s="186">
        <f t="shared" si="36"/>
        <v>1262</v>
      </c>
      <c r="C1272" s="183" t="str">
        <f t="array" ref="C1272">IF(OR('C. Consumer Service Detail'!$D1272="",'C. Consumer Service Detail'!$E1272=""),"",INDEX('B. Consumer Budget'!$E$11:$E$2010,MATCH(1,IF('B. Consumer Budget'!$C$11:$C$2010='C. Consumer Service Detail'!$D1272,IF('B. Consumer Budget'!$D$11:$D$2010='C. Consumer Service Detail'!$E1272,1)),0)))</f>
        <v/>
      </c>
      <c r="D1272" s="171"/>
      <c r="E1272" s="79"/>
      <c r="F1272" s="100"/>
      <c r="G1272" s="198"/>
      <c r="H1272" s="175" t="str">
        <f>IF('C. Consumer Service Detail'!$F1272="","",IF('C. Consumer Service Detail'!$F1272="",VLOOKUP('C. Consumer Service Detail'!$F1272,'Table of Current Services'!$B$7:$F$36,'Table of Current Services'!$E$5,FALSE),VLOOKUP('C. Consumer Service Detail'!$F1272,'Table of Current Services'!$B$7:$F$36,'Table of Current Services'!$D$5,FALSE)))</f>
        <v/>
      </c>
      <c r="I1272" s="160"/>
      <c r="J1272" s="146" t="str">
        <f t="shared" si="35"/>
        <v/>
      </c>
      <c r="K1272" s="138" t="str">
        <f>IF('C. Consumer Service Detail'!$F1272="","",IF('C. Consumer Service Detail'!$F1272="",VLOOKUP('C. Consumer Service Detail'!$F1272,'Table of Current Services'!$B$7:$F$36,'Table of Current Services'!$E$5,FALSE),VLOOKUP('C. Consumer Service Detail'!$F1272,'Table of Current Services'!$B$7:$F$36,'Table of Current Services'!$E$5,FALSE)))</f>
        <v/>
      </c>
      <c r="L1272" s="130" t="str">
        <f>IF('C. Consumer Service Detail'!$F1272="","",IF(VLOOKUP('C. Consumer Service Detail'!$F1272,'Table of Current Services'!$B$7:$F$36,'Table of Current Services'!$F$5,)="cost","Yes","No"))</f>
        <v/>
      </c>
      <c r="M1272" s="130" t="str">
        <f>IFERROR(IF('C. Consumer Service Detail'!$K1272="No Match","No",VLOOKUP('C. Consumer Service Detail'!$C1272,'B. Consumer Budget'!$E$11:$F$2010,2,FALSE)),"")</f>
        <v/>
      </c>
      <c r="P1272" s="77"/>
      <c r="Q1272" s="77"/>
    </row>
    <row r="1273" spans="2:17" x14ac:dyDescent="0.25">
      <c r="B1273" s="186">
        <f t="shared" si="36"/>
        <v>1263</v>
      </c>
      <c r="C1273" s="183" t="str">
        <f t="array" ref="C1273">IF(OR('C. Consumer Service Detail'!$D1273="",'C. Consumer Service Detail'!$E1273=""),"",INDEX('B. Consumer Budget'!$E$11:$E$2010,MATCH(1,IF('B. Consumer Budget'!$C$11:$C$2010='C. Consumer Service Detail'!$D1273,IF('B. Consumer Budget'!$D$11:$D$2010='C. Consumer Service Detail'!$E1273,1)),0)))</f>
        <v/>
      </c>
      <c r="D1273" s="170"/>
      <c r="E1273" s="81"/>
      <c r="F1273" s="101"/>
      <c r="G1273" s="199"/>
      <c r="H1273" s="176" t="str">
        <f>IF('C. Consumer Service Detail'!$F1273="","",IF('C. Consumer Service Detail'!$F1273="",VLOOKUP('C. Consumer Service Detail'!$F1273,'Table of Current Services'!$B$7:$F$36,'Table of Current Services'!$E$5,FALSE),VLOOKUP('C. Consumer Service Detail'!$F1273,'Table of Current Services'!$B$7:$F$36,'Table of Current Services'!$D$5,FALSE)))</f>
        <v/>
      </c>
      <c r="I1273" s="159"/>
      <c r="J1273" s="146" t="str">
        <f t="shared" si="35"/>
        <v/>
      </c>
      <c r="K1273" s="138" t="str">
        <f>IF('C. Consumer Service Detail'!$F1273="","",IF('C. Consumer Service Detail'!$F1273="",VLOOKUP('C. Consumer Service Detail'!$F1273,'Table of Current Services'!$B$7:$F$36,'Table of Current Services'!$E$5,FALSE),VLOOKUP('C. Consumer Service Detail'!$F1273,'Table of Current Services'!$B$7:$F$36,'Table of Current Services'!$E$5,FALSE)))</f>
        <v/>
      </c>
      <c r="L1273" s="130" t="str">
        <f>IF('C. Consumer Service Detail'!$F1273="","",IF(VLOOKUP('C. Consumer Service Detail'!$F1273,'Table of Current Services'!$B$7:$F$36,'Table of Current Services'!$F$5,)="cost","Yes","No"))</f>
        <v/>
      </c>
      <c r="M1273" s="130" t="str">
        <f>IFERROR(IF('C. Consumer Service Detail'!$K1273="No Match","No",VLOOKUP('C. Consumer Service Detail'!$C1273,'B. Consumer Budget'!$E$11:$F$2010,2,FALSE)),"")</f>
        <v/>
      </c>
      <c r="P1273" s="77"/>
      <c r="Q1273" s="77"/>
    </row>
    <row r="1274" spans="2:17" x14ac:dyDescent="0.25">
      <c r="B1274" s="186">
        <f t="shared" si="36"/>
        <v>1264</v>
      </c>
      <c r="C1274" s="183" t="str">
        <f t="array" ref="C1274">IF(OR('C. Consumer Service Detail'!$D1274="",'C. Consumer Service Detail'!$E1274=""),"",INDEX('B. Consumer Budget'!$E$11:$E$2010,MATCH(1,IF('B. Consumer Budget'!$C$11:$C$2010='C. Consumer Service Detail'!$D1274,IF('B. Consumer Budget'!$D$11:$D$2010='C. Consumer Service Detail'!$E1274,1)),0)))</f>
        <v/>
      </c>
      <c r="D1274" s="171"/>
      <c r="E1274" s="79"/>
      <c r="F1274" s="100"/>
      <c r="G1274" s="198"/>
      <c r="H1274" s="175" t="str">
        <f>IF('C. Consumer Service Detail'!$F1274="","",IF('C. Consumer Service Detail'!$F1274="",VLOOKUP('C. Consumer Service Detail'!$F1274,'Table of Current Services'!$B$7:$F$36,'Table of Current Services'!$E$5,FALSE),VLOOKUP('C. Consumer Service Detail'!$F1274,'Table of Current Services'!$B$7:$F$36,'Table of Current Services'!$D$5,FALSE)))</f>
        <v/>
      </c>
      <c r="I1274" s="160"/>
      <c r="J1274" s="146" t="str">
        <f t="shared" si="35"/>
        <v/>
      </c>
      <c r="K1274" s="138" t="str">
        <f>IF('C. Consumer Service Detail'!$F1274="","",IF('C. Consumer Service Detail'!$F1274="",VLOOKUP('C. Consumer Service Detail'!$F1274,'Table of Current Services'!$B$7:$F$36,'Table of Current Services'!$E$5,FALSE),VLOOKUP('C. Consumer Service Detail'!$F1274,'Table of Current Services'!$B$7:$F$36,'Table of Current Services'!$E$5,FALSE)))</f>
        <v/>
      </c>
      <c r="L1274" s="130" t="str">
        <f>IF('C. Consumer Service Detail'!$F1274="","",IF(VLOOKUP('C. Consumer Service Detail'!$F1274,'Table of Current Services'!$B$7:$F$36,'Table of Current Services'!$F$5,)="cost","Yes","No"))</f>
        <v/>
      </c>
      <c r="M1274" s="130" t="str">
        <f>IFERROR(IF('C. Consumer Service Detail'!$K1274="No Match","No",VLOOKUP('C. Consumer Service Detail'!$C1274,'B. Consumer Budget'!$E$11:$F$2010,2,FALSE)),"")</f>
        <v/>
      </c>
      <c r="P1274" s="77"/>
      <c r="Q1274" s="77"/>
    </row>
    <row r="1275" spans="2:17" x14ac:dyDescent="0.25">
      <c r="B1275" s="186">
        <f t="shared" si="36"/>
        <v>1265</v>
      </c>
      <c r="C1275" s="183" t="str">
        <f t="array" ref="C1275">IF(OR('C. Consumer Service Detail'!$D1275="",'C. Consumer Service Detail'!$E1275=""),"",INDEX('B. Consumer Budget'!$E$11:$E$2010,MATCH(1,IF('B. Consumer Budget'!$C$11:$C$2010='C. Consumer Service Detail'!$D1275,IF('B. Consumer Budget'!$D$11:$D$2010='C. Consumer Service Detail'!$E1275,1)),0)))</f>
        <v/>
      </c>
      <c r="D1275" s="170"/>
      <c r="E1275" s="81"/>
      <c r="F1275" s="101"/>
      <c r="G1275" s="199"/>
      <c r="H1275" s="176" t="str">
        <f>IF('C. Consumer Service Detail'!$F1275="","",IF('C. Consumer Service Detail'!$F1275="",VLOOKUP('C. Consumer Service Detail'!$F1275,'Table of Current Services'!$B$7:$F$36,'Table of Current Services'!$E$5,FALSE),VLOOKUP('C. Consumer Service Detail'!$F1275,'Table of Current Services'!$B$7:$F$36,'Table of Current Services'!$D$5,FALSE)))</f>
        <v/>
      </c>
      <c r="I1275" s="159"/>
      <c r="J1275" s="146" t="str">
        <f t="shared" si="35"/>
        <v/>
      </c>
      <c r="K1275" s="138" t="str">
        <f>IF('C. Consumer Service Detail'!$F1275="","",IF('C. Consumer Service Detail'!$F1275="",VLOOKUP('C. Consumer Service Detail'!$F1275,'Table of Current Services'!$B$7:$F$36,'Table of Current Services'!$E$5,FALSE),VLOOKUP('C. Consumer Service Detail'!$F1275,'Table of Current Services'!$B$7:$F$36,'Table of Current Services'!$E$5,FALSE)))</f>
        <v/>
      </c>
      <c r="L1275" s="130" t="str">
        <f>IF('C. Consumer Service Detail'!$F1275="","",IF(VLOOKUP('C. Consumer Service Detail'!$F1275,'Table of Current Services'!$B$7:$F$36,'Table of Current Services'!$F$5,)="cost","Yes","No"))</f>
        <v/>
      </c>
      <c r="M1275" s="130" t="str">
        <f>IFERROR(IF('C. Consumer Service Detail'!$K1275="No Match","No",VLOOKUP('C. Consumer Service Detail'!$C1275,'B. Consumer Budget'!$E$11:$F$2010,2,FALSE)),"")</f>
        <v/>
      </c>
      <c r="P1275" s="77"/>
      <c r="Q1275" s="77"/>
    </row>
    <row r="1276" spans="2:17" x14ac:dyDescent="0.25">
      <c r="B1276" s="186">
        <f t="shared" si="36"/>
        <v>1266</v>
      </c>
      <c r="C1276" s="183" t="str">
        <f t="array" ref="C1276">IF(OR('C. Consumer Service Detail'!$D1276="",'C. Consumer Service Detail'!$E1276=""),"",INDEX('B. Consumer Budget'!$E$11:$E$2010,MATCH(1,IF('B. Consumer Budget'!$C$11:$C$2010='C. Consumer Service Detail'!$D1276,IF('B. Consumer Budget'!$D$11:$D$2010='C. Consumer Service Detail'!$E1276,1)),0)))</f>
        <v/>
      </c>
      <c r="D1276" s="171"/>
      <c r="E1276" s="79"/>
      <c r="F1276" s="100"/>
      <c r="G1276" s="198"/>
      <c r="H1276" s="175" t="str">
        <f>IF('C. Consumer Service Detail'!$F1276="","",IF('C. Consumer Service Detail'!$F1276="",VLOOKUP('C. Consumer Service Detail'!$F1276,'Table of Current Services'!$B$7:$F$36,'Table of Current Services'!$E$5,FALSE),VLOOKUP('C. Consumer Service Detail'!$F1276,'Table of Current Services'!$B$7:$F$36,'Table of Current Services'!$D$5,FALSE)))</f>
        <v/>
      </c>
      <c r="I1276" s="160"/>
      <c r="J1276" s="146" t="str">
        <f t="shared" si="35"/>
        <v/>
      </c>
      <c r="K1276" s="138" t="str">
        <f>IF('C. Consumer Service Detail'!$F1276="","",IF('C. Consumer Service Detail'!$F1276="",VLOOKUP('C. Consumer Service Detail'!$F1276,'Table of Current Services'!$B$7:$F$36,'Table of Current Services'!$E$5,FALSE),VLOOKUP('C. Consumer Service Detail'!$F1276,'Table of Current Services'!$B$7:$F$36,'Table of Current Services'!$E$5,FALSE)))</f>
        <v/>
      </c>
      <c r="L1276" s="130" t="str">
        <f>IF('C. Consumer Service Detail'!$F1276="","",IF(VLOOKUP('C. Consumer Service Detail'!$F1276,'Table of Current Services'!$B$7:$F$36,'Table of Current Services'!$F$5,)="cost","Yes","No"))</f>
        <v/>
      </c>
      <c r="M1276" s="130" t="str">
        <f>IFERROR(IF('C. Consumer Service Detail'!$K1276="No Match","No",VLOOKUP('C. Consumer Service Detail'!$C1276,'B. Consumer Budget'!$E$11:$F$2010,2,FALSE)),"")</f>
        <v/>
      </c>
      <c r="P1276" s="77"/>
      <c r="Q1276" s="77"/>
    </row>
    <row r="1277" spans="2:17" x14ac:dyDescent="0.25">
      <c r="B1277" s="186">
        <f t="shared" si="36"/>
        <v>1267</v>
      </c>
      <c r="C1277" s="183" t="str">
        <f t="array" ref="C1277">IF(OR('C. Consumer Service Detail'!$D1277="",'C. Consumer Service Detail'!$E1277=""),"",INDEX('B. Consumer Budget'!$E$11:$E$2010,MATCH(1,IF('B. Consumer Budget'!$C$11:$C$2010='C. Consumer Service Detail'!$D1277,IF('B. Consumer Budget'!$D$11:$D$2010='C. Consumer Service Detail'!$E1277,1)),0)))</f>
        <v/>
      </c>
      <c r="D1277" s="170"/>
      <c r="E1277" s="81"/>
      <c r="F1277" s="101"/>
      <c r="G1277" s="199"/>
      <c r="H1277" s="176" t="str">
        <f>IF('C. Consumer Service Detail'!$F1277="","",IF('C. Consumer Service Detail'!$F1277="",VLOOKUP('C. Consumer Service Detail'!$F1277,'Table of Current Services'!$B$7:$F$36,'Table of Current Services'!$E$5,FALSE),VLOOKUP('C. Consumer Service Detail'!$F1277,'Table of Current Services'!$B$7:$F$36,'Table of Current Services'!$D$5,FALSE)))</f>
        <v/>
      </c>
      <c r="I1277" s="159"/>
      <c r="J1277" s="146" t="str">
        <f t="shared" si="35"/>
        <v/>
      </c>
      <c r="K1277" s="138" t="str">
        <f>IF('C. Consumer Service Detail'!$F1277="","",IF('C. Consumer Service Detail'!$F1277="",VLOOKUP('C. Consumer Service Detail'!$F1277,'Table of Current Services'!$B$7:$F$36,'Table of Current Services'!$E$5,FALSE),VLOOKUP('C. Consumer Service Detail'!$F1277,'Table of Current Services'!$B$7:$F$36,'Table of Current Services'!$E$5,FALSE)))</f>
        <v/>
      </c>
      <c r="L1277" s="130" t="str">
        <f>IF('C. Consumer Service Detail'!$F1277="","",IF(VLOOKUP('C. Consumer Service Detail'!$F1277,'Table of Current Services'!$B$7:$F$36,'Table of Current Services'!$F$5,)="cost","Yes","No"))</f>
        <v/>
      </c>
      <c r="M1277" s="130" t="str">
        <f>IFERROR(IF('C. Consumer Service Detail'!$K1277="No Match","No",VLOOKUP('C. Consumer Service Detail'!$C1277,'B. Consumer Budget'!$E$11:$F$2010,2,FALSE)),"")</f>
        <v/>
      </c>
      <c r="P1277" s="77"/>
      <c r="Q1277" s="77"/>
    </row>
    <row r="1278" spans="2:17" x14ac:dyDescent="0.25">
      <c r="B1278" s="186">
        <f t="shared" si="36"/>
        <v>1268</v>
      </c>
      <c r="C1278" s="183" t="str">
        <f t="array" ref="C1278">IF(OR('C. Consumer Service Detail'!$D1278="",'C. Consumer Service Detail'!$E1278=""),"",INDEX('B. Consumer Budget'!$E$11:$E$2010,MATCH(1,IF('B. Consumer Budget'!$C$11:$C$2010='C. Consumer Service Detail'!$D1278,IF('B. Consumer Budget'!$D$11:$D$2010='C. Consumer Service Detail'!$E1278,1)),0)))</f>
        <v/>
      </c>
      <c r="D1278" s="171"/>
      <c r="E1278" s="79"/>
      <c r="F1278" s="100"/>
      <c r="G1278" s="198"/>
      <c r="H1278" s="175" t="str">
        <f>IF('C. Consumer Service Detail'!$F1278="","",IF('C. Consumer Service Detail'!$F1278="",VLOOKUP('C. Consumer Service Detail'!$F1278,'Table of Current Services'!$B$7:$F$36,'Table of Current Services'!$E$5,FALSE),VLOOKUP('C. Consumer Service Detail'!$F1278,'Table of Current Services'!$B$7:$F$36,'Table of Current Services'!$D$5,FALSE)))</f>
        <v/>
      </c>
      <c r="I1278" s="160"/>
      <c r="J1278" s="146" t="str">
        <f t="shared" si="35"/>
        <v/>
      </c>
      <c r="K1278" s="138" t="str">
        <f>IF('C. Consumer Service Detail'!$F1278="","",IF('C. Consumer Service Detail'!$F1278="",VLOOKUP('C. Consumer Service Detail'!$F1278,'Table of Current Services'!$B$7:$F$36,'Table of Current Services'!$E$5,FALSE),VLOOKUP('C. Consumer Service Detail'!$F1278,'Table of Current Services'!$B$7:$F$36,'Table of Current Services'!$E$5,FALSE)))</f>
        <v/>
      </c>
      <c r="L1278" s="130" t="str">
        <f>IF('C. Consumer Service Detail'!$F1278="","",IF(VLOOKUP('C. Consumer Service Detail'!$F1278,'Table of Current Services'!$B$7:$F$36,'Table of Current Services'!$F$5,)="cost","Yes","No"))</f>
        <v/>
      </c>
      <c r="M1278" s="130" t="str">
        <f>IFERROR(IF('C. Consumer Service Detail'!$K1278="No Match","No",VLOOKUP('C. Consumer Service Detail'!$C1278,'B. Consumer Budget'!$E$11:$F$2010,2,FALSE)),"")</f>
        <v/>
      </c>
      <c r="P1278" s="77"/>
      <c r="Q1278" s="77"/>
    </row>
    <row r="1279" spans="2:17" x14ac:dyDescent="0.25">
      <c r="B1279" s="186">
        <f t="shared" si="36"/>
        <v>1269</v>
      </c>
      <c r="C1279" s="183" t="str">
        <f t="array" ref="C1279">IF(OR('C. Consumer Service Detail'!$D1279="",'C. Consumer Service Detail'!$E1279=""),"",INDEX('B. Consumer Budget'!$E$11:$E$2010,MATCH(1,IF('B. Consumer Budget'!$C$11:$C$2010='C. Consumer Service Detail'!$D1279,IF('B. Consumer Budget'!$D$11:$D$2010='C. Consumer Service Detail'!$E1279,1)),0)))</f>
        <v/>
      </c>
      <c r="D1279" s="170"/>
      <c r="E1279" s="81"/>
      <c r="F1279" s="101"/>
      <c r="G1279" s="199"/>
      <c r="H1279" s="176" t="str">
        <f>IF('C. Consumer Service Detail'!$F1279="","",IF('C. Consumer Service Detail'!$F1279="",VLOOKUP('C. Consumer Service Detail'!$F1279,'Table of Current Services'!$B$7:$F$36,'Table of Current Services'!$E$5,FALSE),VLOOKUP('C. Consumer Service Detail'!$F1279,'Table of Current Services'!$B$7:$F$36,'Table of Current Services'!$D$5,FALSE)))</f>
        <v/>
      </c>
      <c r="I1279" s="159"/>
      <c r="J1279" s="146" t="str">
        <f t="shared" si="35"/>
        <v/>
      </c>
      <c r="K1279" s="138" t="str">
        <f>IF('C. Consumer Service Detail'!$F1279="","",IF('C. Consumer Service Detail'!$F1279="",VLOOKUP('C. Consumer Service Detail'!$F1279,'Table of Current Services'!$B$7:$F$36,'Table of Current Services'!$E$5,FALSE),VLOOKUP('C. Consumer Service Detail'!$F1279,'Table of Current Services'!$B$7:$F$36,'Table of Current Services'!$E$5,FALSE)))</f>
        <v/>
      </c>
      <c r="L1279" s="130" t="str">
        <f>IF('C. Consumer Service Detail'!$F1279="","",IF(VLOOKUP('C. Consumer Service Detail'!$F1279,'Table of Current Services'!$B$7:$F$36,'Table of Current Services'!$F$5,)="cost","Yes","No"))</f>
        <v/>
      </c>
      <c r="M1279" s="130" t="str">
        <f>IFERROR(IF('C. Consumer Service Detail'!$K1279="No Match","No",VLOOKUP('C. Consumer Service Detail'!$C1279,'B. Consumer Budget'!$E$11:$F$2010,2,FALSE)),"")</f>
        <v/>
      </c>
      <c r="P1279" s="77"/>
      <c r="Q1279" s="77"/>
    </row>
    <row r="1280" spans="2:17" x14ac:dyDescent="0.25">
      <c r="B1280" s="186">
        <f t="shared" si="36"/>
        <v>1270</v>
      </c>
      <c r="C1280" s="183" t="str">
        <f t="array" ref="C1280">IF(OR('C. Consumer Service Detail'!$D1280="",'C. Consumer Service Detail'!$E1280=""),"",INDEX('B. Consumer Budget'!$E$11:$E$2010,MATCH(1,IF('B. Consumer Budget'!$C$11:$C$2010='C. Consumer Service Detail'!$D1280,IF('B. Consumer Budget'!$D$11:$D$2010='C. Consumer Service Detail'!$E1280,1)),0)))</f>
        <v/>
      </c>
      <c r="D1280" s="171"/>
      <c r="E1280" s="79"/>
      <c r="F1280" s="100"/>
      <c r="G1280" s="198"/>
      <c r="H1280" s="175" t="str">
        <f>IF('C. Consumer Service Detail'!$F1280="","",IF('C. Consumer Service Detail'!$F1280="",VLOOKUP('C. Consumer Service Detail'!$F1280,'Table of Current Services'!$B$7:$F$36,'Table of Current Services'!$E$5,FALSE),VLOOKUP('C. Consumer Service Detail'!$F1280,'Table of Current Services'!$B$7:$F$36,'Table of Current Services'!$D$5,FALSE)))</f>
        <v/>
      </c>
      <c r="I1280" s="160"/>
      <c r="J1280" s="146" t="str">
        <f t="shared" si="35"/>
        <v/>
      </c>
      <c r="K1280" s="138" t="str">
        <f>IF('C. Consumer Service Detail'!$F1280="","",IF('C. Consumer Service Detail'!$F1280="",VLOOKUP('C. Consumer Service Detail'!$F1280,'Table of Current Services'!$B$7:$F$36,'Table of Current Services'!$E$5,FALSE),VLOOKUP('C. Consumer Service Detail'!$F1280,'Table of Current Services'!$B$7:$F$36,'Table of Current Services'!$E$5,FALSE)))</f>
        <v/>
      </c>
      <c r="L1280" s="130" t="str">
        <f>IF('C. Consumer Service Detail'!$F1280="","",IF(VLOOKUP('C. Consumer Service Detail'!$F1280,'Table of Current Services'!$B$7:$F$36,'Table of Current Services'!$F$5,)="cost","Yes","No"))</f>
        <v/>
      </c>
      <c r="M1280" s="130" t="str">
        <f>IFERROR(IF('C. Consumer Service Detail'!$K1280="No Match","No",VLOOKUP('C. Consumer Service Detail'!$C1280,'B. Consumer Budget'!$E$11:$F$2010,2,FALSE)),"")</f>
        <v/>
      </c>
      <c r="P1280" s="77"/>
      <c r="Q1280" s="77"/>
    </row>
    <row r="1281" spans="2:17" x14ac:dyDescent="0.25">
      <c r="B1281" s="186">
        <f t="shared" si="36"/>
        <v>1271</v>
      </c>
      <c r="C1281" s="183" t="str">
        <f t="array" ref="C1281">IF(OR('C. Consumer Service Detail'!$D1281="",'C. Consumer Service Detail'!$E1281=""),"",INDEX('B. Consumer Budget'!$E$11:$E$2010,MATCH(1,IF('B. Consumer Budget'!$C$11:$C$2010='C. Consumer Service Detail'!$D1281,IF('B. Consumer Budget'!$D$11:$D$2010='C. Consumer Service Detail'!$E1281,1)),0)))</f>
        <v/>
      </c>
      <c r="D1281" s="170"/>
      <c r="E1281" s="81"/>
      <c r="F1281" s="101"/>
      <c r="G1281" s="199"/>
      <c r="H1281" s="176" t="str">
        <f>IF('C. Consumer Service Detail'!$F1281="","",IF('C. Consumer Service Detail'!$F1281="",VLOOKUP('C. Consumer Service Detail'!$F1281,'Table of Current Services'!$B$7:$F$36,'Table of Current Services'!$E$5,FALSE),VLOOKUP('C. Consumer Service Detail'!$F1281,'Table of Current Services'!$B$7:$F$36,'Table of Current Services'!$D$5,FALSE)))</f>
        <v/>
      </c>
      <c r="I1281" s="159"/>
      <c r="J1281" s="146" t="str">
        <f t="shared" si="35"/>
        <v/>
      </c>
      <c r="K1281" s="138" t="str">
        <f>IF('C. Consumer Service Detail'!$F1281="","",IF('C. Consumer Service Detail'!$F1281="",VLOOKUP('C. Consumer Service Detail'!$F1281,'Table of Current Services'!$B$7:$F$36,'Table of Current Services'!$E$5,FALSE),VLOOKUP('C. Consumer Service Detail'!$F1281,'Table of Current Services'!$B$7:$F$36,'Table of Current Services'!$E$5,FALSE)))</f>
        <v/>
      </c>
      <c r="L1281" s="130" t="str">
        <f>IF('C. Consumer Service Detail'!$F1281="","",IF(VLOOKUP('C. Consumer Service Detail'!$F1281,'Table of Current Services'!$B$7:$F$36,'Table of Current Services'!$F$5,)="cost","Yes","No"))</f>
        <v/>
      </c>
      <c r="M1281" s="130" t="str">
        <f>IFERROR(IF('C. Consumer Service Detail'!$K1281="No Match","No",VLOOKUP('C. Consumer Service Detail'!$C1281,'B. Consumer Budget'!$E$11:$F$2010,2,FALSE)),"")</f>
        <v/>
      </c>
      <c r="P1281" s="77"/>
      <c r="Q1281" s="77"/>
    </row>
    <row r="1282" spans="2:17" x14ac:dyDescent="0.25">
      <c r="B1282" s="186">
        <f t="shared" si="36"/>
        <v>1272</v>
      </c>
      <c r="C1282" s="183" t="str">
        <f t="array" ref="C1282">IF(OR('C. Consumer Service Detail'!$D1282="",'C. Consumer Service Detail'!$E1282=""),"",INDEX('B. Consumer Budget'!$E$11:$E$2010,MATCH(1,IF('B. Consumer Budget'!$C$11:$C$2010='C. Consumer Service Detail'!$D1282,IF('B. Consumer Budget'!$D$11:$D$2010='C. Consumer Service Detail'!$E1282,1)),0)))</f>
        <v/>
      </c>
      <c r="D1282" s="171"/>
      <c r="E1282" s="79"/>
      <c r="F1282" s="100"/>
      <c r="G1282" s="198"/>
      <c r="H1282" s="175" t="str">
        <f>IF('C. Consumer Service Detail'!$F1282="","",IF('C. Consumer Service Detail'!$F1282="",VLOOKUP('C. Consumer Service Detail'!$F1282,'Table of Current Services'!$B$7:$F$36,'Table of Current Services'!$E$5,FALSE),VLOOKUP('C. Consumer Service Detail'!$F1282,'Table of Current Services'!$B$7:$F$36,'Table of Current Services'!$D$5,FALSE)))</f>
        <v/>
      </c>
      <c r="I1282" s="160"/>
      <c r="J1282" s="146" t="str">
        <f t="shared" si="35"/>
        <v/>
      </c>
      <c r="K1282" s="138" t="str">
        <f>IF('C. Consumer Service Detail'!$F1282="","",IF('C. Consumer Service Detail'!$F1282="",VLOOKUP('C. Consumer Service Detail'!$F1282,'Table of Current Services'!$B$7:$F$36,'Table of Current Services'!$E$5,FALSE),VLOOKUP('C. Consumer Service Detail'!$F1282,'Table of Current Services'!$B$7:$F$36,'Table of Current Services'!$E$5,FALSE)))</f>
        <v/>
      </c>
      <c r="L1282" s="130" t="str">
        <f>IF('C. Consumer Service Detail'!$F1282="","",IF(VLOOKUP('C. Consumer Service Detail'!$F1282,'Table of Current Services'!$B$7:$F$36,'Table of Current Services'!$F$5,)="cost","Yes","No"))</f>
        <v/>
      </c>
      <c r="M1282" s="130" t="str">
        <f>IFERROR(IF('C. Consumer Service Detail'!$K1282="No Match","No",VLOOKUP('C. Consumer Service Detail'!$C1282,'B. Consumer Budget'!$E$11:$F$2010,2,FALSE)),"")</f>
        <v/>
      </c>
      <c r="P1282" s="77"/>
      <c r="Q1282" s="77"/>
    </row>
    <row r="1283" spans="2:17" x14ac:dyDescent="0.25">
      <c r="B1283" s="186">
        <f t="shared" si="36"/>
        <v>1273</v>
      </c>
      <c r="C1283" s="183" t="str">
        <f t="array" ref="C1283">IF(OR('C. Consumer Service Detail'!$D1283="",'C. Consumer Service Detail'!$E1283=""),"",INDEX('B. Consumer Budget'!$E$11:$E$2010,MATCH(1,IF('B. Consumer Budget'!$C$11:$C$2010='C. Consumer Service Detail'!$D1283,IF('B. Consumer Budget'!$D$11:$D$2010='C. Consumer Service Detail'!$E1283,1)),0)))</f>
        <v/>
      </c>
      <c r="D1283" s="170"/>
      <c r="E1283" s="81"/>
      <c r="F1283" s="101"/>
      <c r="G1283" s="199"/>
      <c r="H1283" s="176" t="str">
        <f>IF('C. Consumer Service Detail'!$F1283="","",IF('C. Consumer Service Detail'!$F1283="",VLOOKUP('C. Consumer Service Detail'!$F1283,'Table of Current Services'!$B$7:$F$36,'Table of Current Services'!$E$5,FALSE),VLOOKUP('C. Consumer Service Detail'!$F1283,'Table of Current Services'!$B$7:$F$36,'Table of Current Services'!$D$5,FALSE)))</f>
        <v/>
      </c>
      <c r="I1283" s="159"/>
      <c r="J1283" s="146" t="str">
        <f t="shared" si="35"/>
        <v/>
      </c>
      <c r="K1283" s="138" t="str">
        <f>IF('C. Consumer Service Detail'!$F1283="","",IF('C. Consumer Service Detail'!$F1283="",VLOOKUP('C. Consumer Service Detail'!$F1283,'Table of Current Services'!$B$7:$F$36,'Table of Current Services'!$E$5,FALSE),VLOOKUP('C. Consumer Service Detail'!$F1283,'Table of Current Services'!$B$7:$F$36,'Table of Current Services'!$E$5,FALSE)))</f>
        <v/>
      </c>
      <c r="L1283" s="130" t="str">
        <f>IF('C. Consumer Service Detail'!$F1283="","",IF(VLOOKUP('C. Consumer Service Detail'!$F1283,'Table of Current Services'!$B$7:$F$36,'Table of Current Services'!$F$5,)="cost","Yes","No"))</f>
        <v/>
      </c>
      <c r="M1283" s="130" t="str">
        <f>IFERROR(IF('C. Consumer Service Detail'!$K1283="No Match","No",VLOOKUP('C. Consumer Service Detail'!$C1283,'B. Consumer Budget'!$E$11:$F$2010,2,FALSE)),"")</f>
        <v/>
      </c>
      <c r="P1283" s="77"/>
      <c r="Q1283" s="77"/>
    </row>
    <row r="1284" spans="2:17" x14ac:dyDescent="0.25">
      <c r="B1284" s="186">
        <f t="shared" si="36"/>
        <v>1274</v>
      </c>
      <c r="C1284" s="183" t="str">
        <f t="array" ref="C1284">IF(OR('C. Consumer Service Detail'!$D1284="",'C. Consumer Service Detail'!$E1284=""),"",INDEX('B. Consumer Budget'!$E$11:$E$2010,MATCH(1,IF('B. Consumer Budget'!$C$11:$C$2010='C. Consumer Service Detail'!$D1284,IF('B. Consumer Budget'!$D$11:$D$2010='C. Consumer Service Detail'!$E1284,1)),0)))</f>
        <v/>
      </c>
      <c r="D1284" s="171"/>
      <c r="E1284" s="79"/>
      <c r="F1284" s="100"/>
      <c r="G1284" s="198"/>
      <c r="H1284" s="175" t="str">
        <f>IF('C. Consumer Service Detail'!$F1284="","",IF('C. Consumer Service Detail'!$F1284="",VLOOKUP('C. Consumer Service Detail'!$F1284,'Table of Current Services'!$B$7:$F$36,'Table of Current Services'!$E$5,FALSE),VLOOKUP('C. Consumer Service Detail'!$F1284,'Table of Current Services'!$B$7:$F$36,'Table of Current Services'!$D$5,FALSE)))</f>
        <v/>
      </c>
      <c r="I1284" s="160"/>
      <c r="J1284" s="146" t="str">
        <f t="shared" si="35"/>
        <v/>
      </c>
      <c r="K1284" s="138" t="str">
        <f>IF('C. Consumer Service Detail'!$F1284="","",IF('C. Consumer Service Detail'!$F1284="",VLOOKUP('C. Consumer Service Detail'!$F1284,'Table of Current Services'!$B$7:$F$36,'Table of Current Services'!$E$5,FALSE),VLOOKUP('C. Consumer Service Detail'!$F1284,'Table of Current Services'!$B$7:$F$36,'Table of Current Services'!$E$5,FALSE)))</f>
        <v/>
      </c>
      <c r="L1284" s="130" t="str">
        <f>IF('C. Consumer Service Detail'!$F1284="","",IF(VLOOKUP('C. Consumer Service Detail'!$F1284,'Table of Current Services'!$B$7:$F$36,'Table of Current Services'!$F$5,)="cost","Yes","No"))</f>
        <v/>
      </c>
      <c r="M1284" s="130" t="str">
        <f>IFERROR(IF('C. Consumer Service Detail'!$K1284="No Match","No",VLOOKUP('C. Consumer Service Detail'!$C1284,'B. Consumer Budget'!$E$11:$F$2010,2,FALSE)),"")</f>
        <v/>
      </c>
      <c r="P1284" s="77"/>
      <c r="Q1284" s="77"/>
    </row>
    <row r="1285" spans="2:17" x14ac:dyDescent="0.25">
      <c r="B1285" s="186">
        <f t="shared" si="36"/>
        <v>1275</v>
      </c>
      <c r="C1285" s="183" t="str">
        <f t="array" ref="C1285">IF(OR('C. Consumer Service Detail'!$D1285="",'C. Consumer Service Detail'!$E1285=""),"",INDEX('B. Consumer Budget'!$E$11:$E$2010,MATCH(1,IF('B. Consumer Budget'!$C$11:$C$2010='C. Consumer Service Detail'!$D1285,IF('B. Consumer Budget'!$D$11:$D$2010='C. Consumer Service Detail'!$E1285,1)),0)))</f>
        <v/>
      </c>
      <c r="D1285" s="170"/>
      <c r="E1285" s="81"/>
      <c r="F1285" s="101"/>
      <c r="G1285" s="199"/>
      <c r="H1285" s="176" t="str">
        <f>IF('C. Consumer Service Detail'!$F1285="","",IF('C. Consumer Service Detail'!$F1285="",VLOOKUP('C. Consumer Service Detail'!$F1285,'Table of Current Services'!$B$7:$F$36,'Table of Current Services'!$E$5,FALSE),VLOOKUP('C. Consumer Service Detail'!$F1285,'Table of Current Services'!$B$7:$F$36,'Table of Current Services'!$D$5,FALSE)))</f>
        <v/>
      </c>
      <c r="I1285" s="159"/>
      <c r="J1285" s="146" t="str">
        <f t="shared" si="35"/>
        <v/>
      </c>
      <c r="K1285" s="138" t="str">
        <f>IF('C. Consumer Service Detail'!$F1285="","",IF('C. Consumer Service Detail'!$F1285="",VLOOKUP('C. Consumer Service Detail'!$F1285,'Table of Current Services'!$B$7:$F$36,'Table of Current Services'!$E$5,FALSE),VLOOKUP('C. Consumer Service Detail'!$F1285,'Table of Current Services'!$B$7:$F$36,'Table of Current Services'!$E$5,FALSE)))</f>
        <v/>
      </c>
      <c r="L1285" s="130" t="str">
        <f>IF('C. Consumer Service Detail'!$F1285="","",IF(VLOOKUP('C. Consumer Service Detail'!$F1285,'Table of Current Services'!$B$7:$F$36,'Table of Current Services'!$F$5,)="cost","Yes","No"))</f>
        <v/>
      </c>
      <c r="M1285" s="130" t="str">
        <f>IFERROR(IF('C. Consumer Service Detail'!$K1285="No Match","No",VLOOKUP('C. Consumer Service Detail'!$C1285,'B. Consumer Budget'!$E$11:$F$2010,2,FALSE)),"")</f>
        <v/>
      </c>
      <c r="P1285" s="77"/>
      <c r="Q1285" s="77"/>
    </row>
    <row r="1286" spans="2:17" x14ac:dyDescent="0.25">
      <c r="B1286" s="186">
        <f t="shared" si="36"/>
        <v>1276</v>
      </c>
      <c r="C1286" s="183" t="str">
        <f t="array" ref="C1286">IF(OR('C. Consumer Service Detail'!$D1286="",'C. Consumer Service Detail'!$E1286=""),"",INDEX('B. Consumer Budget'!$E$11:$E$2010,MATCH(1,IF('B. Consumer Budget'!$C$11:$C$2010='C. Consumer Service Detail'!$D1286,IF('B. Consumer Budget'!$D$11:$D$2010='C. Consumer Service Detail'!$E1286,1)),0)))</f>
        <v/>
      </c>
      <c r="D1286" s="171"/>
      <c r="E1286" s="79"/>
      <c r="F1286" s="100"/>
      <c r="G1286" s="198"/>
      <c r="H1286" s="175" t="str">
        <f>IF('C. Consumer Service Detail'!$F1286="","",IF('C. Consumer Service Detail'!$F1286="",VLOOKUP('C. Consumer Service Detail'!$F1286,'Table of Current Services'!$B$7:$F$36,'Table of Current Services'!$E$5,FALSE),VLOOKUP('C. Consumer Service Detail'!$F1286,'Table of Current Services'!$B$7:$F$36,'Table of Current Services'!$D$5,FALSE)))</f>
        <v/>
      </c>
      <c r="I1286" s="160"/>
      <c r="J1286" s="146" t="str">
        <f t="shared" si="35"/>
        <v/>
      </c>
      <c r="K1286" s="138" t="str">
        <f>IF('C. Consumer Service Detail'!$F1286="","",IF('C. Consumer Service Detail'!$F1286="",VLOOKUP('C. Consumer Service Detail'!$F1286,'Table of Current Services'!$B$7:$F$36,'Table of Current Services'!$E$5,FALSE),VLOOKUP('C. Consumer Service Detail'!$F1286,'Table of Current Services'!$B$7:$F$36,'Table of Current Services'!$E$5,FALSE)))</f>
        <v/>
      </c>
      <c r="L1286" s="130" t="str">
        <f>IF('C. Consumer Service Detail'!$F1286="","",IF(VLOOKUP('C. Consumer Service Detail'!$F1286,'Table of Current Services'!$B$7:$F$36,'Table of Current Services'!$F$5,)="cost","Yes","No"))</f>
        <v/>
      </c>
      <c r="M1286" s="130" t="str">
        <f>IFERROR(IF('C. Consumer Service Detail'!$K1286="No Match","No",VLOOKUP('C. Consumer Service Detail'!$C1286,'B. Consumer Budget'!$E$11:$F$2010,2,FALSE)),"")</f>
        <v/>
      </c>
      <c r="P1286" s="77"/>
      <c r="Q1286" s="77"/>
    </row>
    <row r="1287" spans="2:17" x14ac:dyDescent="0.25">
      <c r="B1287" s="186">
        <f t="shared" si="36"/>
        <v>1277</v>
      </c>
      <c r="C1287" s="183" t="str">
        <f t="array" ref="C1287">IF(OR('C. Consumer Service Detail'!$D1287="",'C. Consumer Service Detail'!$E1287=""),"",INDEX('B. Consumer Budget'!$E$11:$E$2010,MATCH(1,IF('B. Consumer Budget'!$C$11:$C$2010='C. Consumer Service Detail'!$D1287,IF('B. Consumer Budget'!$D$11:$D$2010='C. Consumer Service Detail'!$E1287,1)),0)))</f>
        <v/>
      </c>
      <c r="D1287" s="170"/>
      <c r="E1287" s="81"/>
      <c r="F1287" s="101"/>
      <c r="G1287" s="199"/>
      <c r="H1287" s="176" t="str">
        <f>IF('C. Consumer Service Detail'!$F1287="","",IF('C. Consumer Service Detail'!$F1287="",VLOOKUP('C. Consumer Service Detail'!$F1287,'Table of Current Services'!$B$7:$F$36,'Table of Current Services'!$E$5,FALSE),VLOOKUP('C. Consumer Service Detail'!$F1287,'Table of Current Services'!$B$7:$F$36,'Table of Current Services'!$D$5,FALSE)))</f>
        <v/>
      </c>
      <c r="I1287" s="159"/>
      <c r="J1287" s="146" t="str">
        <f t="shared" si="35"/>
        <v/>
      </c>
      <c r="K1287" s="138" t="str">
        <f>IF('C. Consumer Service Detail'!$F1287="","",IF('C. Consumer Service Detail'!$F1287="",VLOOKUP('C. Consumer Service Detail'!$F1287,'Table of Current Services'!$B$7:$F$36,'Table of Current Services'!$E$5,FALSE),VLOOKUP('C. Consumer Service Detail'!$F1287,'Table of Current Services'!$B$7:$F$36,'Table of Current Services'!$E$5,FALSE)))</f>
        <v/>
      </c>
      <c r="L1287" s="130" t="str">
        <f>IF('C. Consumer Service Detail'!$F1287="","",IF(VLOOKUP('C. Consumer Service Detail'!$F1287,'Table of Current Services'!$B$7:$F$36,'Table of Current Services'!$F$5,)="cost","Yes","No"))</f>
        <v/>
      </c>
      <c r="M1287" s="130" t="str">
        <f>IFERROR(IF('C. Consumer Service Detail'!$K1287="No Match","No",VLOOKUP('C. Consumer Service Detail'!$C1287,'B. Consumer Budget'!$E$11:$F$2010,2,FALSE)),"")</f>
        <v/>
      </c>
      <c r="P1287" s="77"/>
      <c r="Q1287" s="77"/>
    </row>
    <row r="1288" spans="2:17" x14ac:dyDescent="0.25">
      <c r="B1288" s="186">
        <f t="shared" si="36"/>
        <v>1278</v>
      </c>
      <c r="C1288" s="183" t="str">
        <f t="array" ref="C1288">IF(OR('C. Consumer Service Detail'!$D1288="",'C. Consumer Service Detail'!$E1288=""),"",INDEX('B. Consumer Budget'!$E$11:$E$2010,MATCH(1,IF('B. Consumer Budget'!$C$11:$C$2010='C. Consumer Service Detail'!$D1288,IF('B. Consumer Budget'!$D$11:$D$2010='C. Consumer Service Detail'!$E1288,1)),0)))</f>
        <v/>
      </c>
      <c r="D1288" s="171"/>
      <c r="E1288" s="79"/>
      <c r="F1288" s="100"/>
      <c r="G1288" s="198"/>
      <c r="H1288" s="175" t="str">
        <f>IF('C. Consumer Service Detail'!$F1288="","",IF('C. Consumer Service Detail'!$F1288="",VLOOKUP('C. Consumer Service Detail'!$F1288,'Table of Current Services'!$B$7:$F$36,'Table of Current Services'!$E$5,FALSE),VLOOKUP('C. Consumer Service Detail'!$F1288,'Table of Current Services'!$B$7:$F$36,'Table of Current Services'!$D$5,FALSE)))</f>
        <v/>
      </c>
      <c r="I1288" s="160"/>
      <c r="J1288" s="146" t="str">
        <f t="shared" si="35"/>
        <v/>
      </c>
      <c r="K1288" s="138" t="str">
        <f>IF('C. Consumer Service Detail'!$F1288="","",IF('C. Consumer Service Detail'!$F1288="",VLOOKUP('C. Consumer Service Detail'!$F1288,'Table of Current Services'!$B$7:$F$36,'Table of Current Services'!$E$5,FALSE),VLOOKUP('C. Consumer Service Detail'!$F1288,'Table of Current Services'!$B$7:$F$36,'Table of Current Services'!$E$5,FALSE)))</f>
        <v/>
      </c>
      <c r="L1288" s="130" t="str">
        <f>IF('C. Consumer Service Detail'!$F1288="","",IF(VLOOKUP('C. Consumer Service Detail'!$F1288,'Table of Current Services'!$B$7:$F$36,'Table of Current Services'!$F$5,)="cost","Yes","No"))</f>
        <v/>
      </c>
      <c r="M1288" s="130" t="str">
        <f>IFERROR(IF('C. Consumer Service Detail'!$K1288="No Match","No",VLOOKUP('C. Consumer Service Detail'!$C1288,'B. Consumer Budget'!$E$11:$F$2010,2,FALSE)),"")</f>
        <v/>
      </c>
      <c r="P1288" s="77"/>
      <c r="Q1288" s="77"/>
    </row>
    <row r="1289" spans="2:17" x14ac:dyDescent="0.25">
      <c r="B1289" s="186">
        <f t="shared" si="36"/>
        <v>1279</v>
      </c>
      <c r="C1289" s="183" t="str">
        <f t="array" ref="C1289">IF(OR('C. Consumer Service Detail'!$D1289="",'C. Consumer Service Detail'!$E1289=""),"",INDEX('B. Consumer Budget'!$E$11:$E$2010,MATCH(1,IF('B. Consumer Budget'!$C$11:$C$2010='C. Consumer Service Detail'!$D1289,IF('B. Consumer Budget'!$D$11:$D$2010='C. Consumer Service Detail'!$E1289,1)),0)))</f>
        <v/>
      </c>
      <c r="D1289" s="170"/>
      <c r="E1289" s="81"/>
      <c r="F1289" s="101"/>
      <c r="G1289" s="199"/>
      <c r="H1289" s="176" t="str">
        <f>IF('C. Consumer Service Detail'!$F1289="","",IF('C. Consumer Service Detail'!$F1289="",VLOOKUP('C. Consumer Service Detail'!$F1289,'Table of Current Services'!$B$7:$F$36,'Table of Current Services'!$E$5,FALSE),VLOOKUP('C. Consumer Service Detail'!$F1289,'Table of Current Services'!$B$7:$F$36,'Table of Current Services'!$D$5,FALSE)))</f>
        <v/>
      </c>
      <c r="I1289" s="159"/>
      <c r="J1289" s="146" t="str">
        <f t="shared" si="35"/>
        <v/>
      </c>
      <c r="K1289" s="138" t="str">
        <f>IF('C. Consumer Service Detail'!$F1289="","",IF('C. Consumer Service Detail'!$F1289="",VLOOKUP('C. Consumer Service Detail'!$F1289,'Table of Current Services'!$B$7:$F$36,'Table of Current Services'!$E$5,FALSE),VLOOKUP('C. Consumer Service Detail'!$F1289,'Table of Current Services'!$B$7:$F$36,'Table of Current Services'!$E$5,FALSE)))</f>
        <v/>
      </c>
      <c r="L1289" s="130" t="str">
        <f>IF('C. Consumer Service Detail'!$F1289="","",IF(VLOOKUP('C. Consumer Service Detail'!$F1289,'Table of Current Services'!$B$7:$F$36,'Table of Current Services'!$F$5,)="cost","Yes","No"))</f>
        <v/>
      </c>
      <c r="M1289" s="130" t="str">
        <f>IFERROR(IF('C. Consumer Service Detail'!$K1289="No Match","No",VLOOKUP('C. Consumer Service Detail'!$C1289,'B. Consumer Budget'!$E$11:$F$2010,2,FALSE)),"")</f>
        <v/>
      </c>
      <c r="P1289" s="77"/>
      <c r="Q1289" s="77"/>
    </row>
    <row r="1290" spans="2:17" x14ac:dyDescent="0.25">
      <c r="B1290" s="186">
        <f t="shared" si="36"/>
        <v>1280</v>
      </c>
      <c r="C1290" s="183" t="str">
        <f t="array" ref="C1290">IF(OR('C. Consumer Service Detail'!$D1290="",'C. Consumer Service Detail'!$E1290=""),"",INDEX('B. Consumer Budget'!$E$11:$E$2010,MATCH(1,IF('B. Consumer Budget'!$C$11:$C$2010='C. Consumer Service Detail'!$D1290,IF('B. Consumer Budget'!$D$11:$D$2010='C. Consumer Service Detail'!$E1290,1)),0)))</f>
        <v/>
      </c>
      <c r="D1290" s="171"/>
      <c r="E1290" s="79"/>
      <c r="F1290" s="100"/>
      <c r="G1290" s="198"/>
      <c r="H1290" s="175" t="str">
        <f>IF('C. Consumer Service Detail'!$F1290="","",IF('C. Consumer Service Detail'!$F1290="",VLOOKUP('C. Consumer Service Detail'!$F1290,'Table of Current Services'!$B$7:$F$36,'Table of Current Services'!$E$5,FALSE),VLOOKUP('C. Consumer Service Detail'!$F1290,'Table of Current Services'!$B$7:$F$36,'Table of Current Services'!$D$5,FALSE)))</f>
        <v/>
      </c>
      <c r="I1290" s="160"/>
      <c r="J1290" s="146" t="str">
        <f t="shared" si="35"/>
        <v/>
      </c>
      <c r="K1290" s="138" t="str">
        <f>IF('C. Consumer Service Detail'!$F1290="","",IF('C. Consumer Service Detail'!$F1290="",VLOOKUP('C. Consumer Service Detail'!$F1290,'Table of Current Services'!$B$7:$F$36,'Table of Current Services'!$E$5,FALSE),VLOOKUP('C. Consumer Service Detail'!$F1290,'Table of Current Services'!$B$7:$F$36,'Table of Current Services'!$E$5,FALSE)))</f>
        <v/>
      </c>
      <c r="L1290" s="130" t="str">
        <f>IF('C. Consumer Service Detail'!$F1290="","",IF(VLOOKUP('C. Consumer Service Detail'!$F1290,'Table of Current Services'!$B$7:$F$36,'Table of Current Services'!$F$5,)="cost","Yes","No"))</f>
        <v/>
      </c>
      <c r="M1290" s="130" t="str">
        <f>IFERROR(IF('C. Consumer Service Detail'!$K1290="No Match","No",VLOOKUP('C. Consumer Service Detail'!$C1290,'B. Consumer Budget'!$E$11:$F$2010,2,FALSE)),"")</f>
        <v/>
      </c>
      <c r="P1290" s="77"/>
      <c r="Q1290" s="77"/>
    </row>
    <row r="1291" spans="2:17" x14ac:dyDescent="0.25">
      <c r="B1291" s="186">
        <f t="shared" si="36"/>
        <v>1281</v>
      </c>
      <c r="C1291" s="183" t="str">
        <f t="array" ref="C1291">IF(OR('C. Consumer Service Detail'!$D1291="",'C. Consumer Service Detail'!$E1291=""),"",INDEX('B. Consumer Budget'!$E$11:$E$2010,MATCH(1,IF('B. Consumer Budget'!$C$11:$C$2010='C. Consumer Service Detail'!$D1291,IF('B. Consumer Budget'!$D$11:$D$2010='C. Consumer Service Detail'!$E1291,1)),0)))</f>
        <v/>
      </c>
      <c r="D1291" s="170"/>
      <c r="E1291" s="81"/>
      <c r="F1291" s="101"/>
      <c r="G1291" s="199"/>
      <c r="H1291" s="176" t="str">
        <f>IF('C. Consumer Service Detail'!$F1291="","",IF('C. Consumer Service Detail'!$F1291="",VLOOKUP('C. Consumer Service Detail'!$F1291,'Table of Current Services'!$B$7:$F$36,'Table of Current Services'!$E$5,FALSE),VLOOKUP('C. Consumer Service Detail'!$F1291,'Table of Current Services'!$B$7:$F$36,'Table of Current Services'!$D$5,FALSE)))</f>
        <v/>
      </c>
      <c r="I1291" s="159"/>
      <c r="J1291" s="146" t="str">
        <f t="shared" ref="J1291:J1354" si="37">IFERROR(IF($H1291&gt;0,$H1291*$I1291,$I1291),"")</f>
        <v/>
      </c>
      <c r="K1291" s="138" t="str">
        <f>IF('C. Consumer Service Detail'!$F1291="","",IF('C. Consumer Service Detail'!$F1291="",VLOOKUP('C. Consumer Service Detail'!$F1291,'Table of Current Services'!$B$7:$F$36,'Table of Current Services'!$E$5,FALSE),VLOOKUP('C. Consumer Service Detail'!$F1291,'Table of Current Services'!$B$7:$F$36,'Table of Current Services'!$E$5,FALSE)))</f>
        <v/>
      </c>
      <c r="L1291" s="130" t="str">
        <f>IF('C. Consumer Service Detail'!$F1291="","",IF(VLOOKUP('C. Consumer Service Detail'!$F1291,'Table of Current Services'!$B$7:$F$36,'Table of Current Services'!$F$5,)="cost","Yes","No"))</f>
        <v/>
      </c>
      <c r="M1291" s="130" t="str">
        <f>IFERROR(IF('C. Consumer Service Detail'!$K1291="No Match","No",VLOOKUP('C. Consumer Service Detail'!$C1291,'B. Consumer Budget'!$E$11:$F$2010,2,FALSE)),"")</f>
        <v/>
      </c>
      <c r="P1291" s="77"/>
      <c r="Q1291" s="77"/>
    </row>
    <row r="1292" spans="2:17" x14ac:dyDescent="0.25">
      <c r="B1292" s="186">
        <f t="shared" ref="B1292:B1355" si="38">B1291+1</f>
        <v>1282</v>
      </c>
      <c r="C1292" s="183" t="str">
        <f t="array" ref="C1292">IF(OR('C. Consumer Service Detail'!$D1292="",'C. Consumer Service Detail'!$E1292=""),"",INDEX('B. Consumer Budget'!$E$11:$E$2010,MATCH(1,IF('B. Consumer Budget'!$C$11:$C$2010='C. Consumer Service Detail'!$D1292,IF('B. Consumer Budget'!$D$11:$D$2010='C. Consumer Service Detail'!$E1292,1)),0)))</f>
        <v/>
      </c>
      <c r="D1292" s="171"/>
      <c r="E1292" s="79"/>
      <c r="F1292" s="100"/>
      <c r="G1292" s="198"/>
      <c r="H1292" s="175" t="str">
        <f>IF('C. Consumer Service Detail'!$F1292="","",IF('C. Consumer Service Detail'!$F1292="",VLOOKUP('C. Consumer Service Detail'!$F1292,'Table of Current Services'!$B$7:$F$36,'Table of Current Services'!$E$5,FALSE),VLOOKUP('C. Consumer Service Detail'!$F1292,'Table of Current Services'!$B$7:$F$36,'Table of Current Services'!$D$5,FALSE)))</f>
        <v/>
      </c>
      <c r="I1292" s="160"/>
      <c r="J1292" s="146" t="str">
        <f t="shared" si="37"/>
        <v/>
      </c>
      <c r="K1292" s="138" t="str">
        <f>IF('C. Consumer Service Detail'!$F1292="","",IF('C. Consumer Service Detail'!$F1292="",VLOOKUP('C. Consumer Service Detail'!$F1292,'Table of Current Services'!$B$7:$F$36,'Table of Current Services'!$E$5,FALSE),VLOOKUP('C. Consumer Service Detail'!$F1292,'Table of Current Services'!$B$7:$F$36,'Table of Current Services'!$E$5,FALSE)))</f>
        <v/>
      </c>
      <c r="L1292" s="130" t="str">
        <f>IF('C. Consumer Service Detail'!$F1292="","",IF(VLOOKUP('C. Consumer Service Detail'!$F1292,'Table of Current Services'!$B$7:$F$36,'Table of Current Services'!$F$5,)="cost","Yes","No"))</f>
        <v/>
      </c>
      <c r="M1292" s="130" t="str">
        <f>IFERROR(IF('C. Consumer Service Detail'!$K1292="No Match","No",VLOOKUP('C. Consumer Service Detail'!$C1292,'B. Consumer Budget'!$E$11:$F$2010,2,FALSE)),"")</f>
        <v/>
      </c>
      <c r="P1292" s="77"/>
      <c r="Q1292" s="77"/>
    </row>
    <row r="1293" spans="2:17" x14ac:dyDescent="0.25">
      <c r="B1293" s="186">
        <f t="shared" si="38"/>
        <v>1283</v>
      </c>
      <c r="C1293" s="183" t="str">
        <f t="array" ref="C1293">IF(OR('C. Consumer Service Detail'!$D1293="",'C. Consumer Service Detail'!$E1293=""),"",INDEX('B. Consumer Budget'!$E$11:$E$2010,MATCH(1,IF('B. Consumer Budget'!$C$11:$C$2010='C. Consumer Service Detail'!$D1293,IF('B. Consumer Budget'!$D$11:$D$2010='C. Consumer Service Detail'!$E1293,1)),0)))</f>
        <v/>
      </c>
      <c r="D1293" s="170"/>
      <c r="E1293" s="81"/>
      <c r="F1293" s="101"/>
      <c r="G1293" s="199"/>
      <c r="H1293" s="176" t="str">
        <f>IF('C. Consumer Service Detail'!$F1293="","",IF('C. Consumer Service Detail'!$F1293="",VLOOKUP('C. Consumer Service Detail'!$F1293,'Table of Current Services'!$B$7:$F$36,'Table of Current Services'!$E$5,FALSE),VLOOKUP('C. Consumer Service Detail'!$F1293,'Table of Current Services'!$B$7:$F$36,'Table of Current Services'!$D$5,FALSE)))</f>
        <v/>
      </c>
      <c r="I1293" s="159"/>
      <c r="J1293" s="146" t="str">
        <f t="shared" si="37"/>
        <v/>
      </c>
      <c r="K1293" s="138" t="str">
        <f>IF('C. Consumer Service Detail'!$F1293="","",IF('C. Consumer Service Detail'!$F1293="",VLOOKUP('C. Consumer Service Detail'!$F1293,'Table of Current Services'!$B$7:$F$36,'Table of Current Services'!$E$5,FALSE),VLOOKUP('C. Consumer Service Detail'!$F1293,'Table of Current Services'!$B$7:$F$36,'Table of Current Services'!$E$5,FALSE)))</f>
        <v/>
      </c>
      <c r="L1293" s="130" t="str">
        <f>IF('C. Consumer Service Detail'!$F1293="","",IF(VLOOKUP('C. Consumer Service Detail'!$F1293,'Table of Current Services'!$B$7:$F$36,'Table of Current Services'!$F$5,)="cost","Yes","No"))</f>
        <v/>
      </c>
      <c r="M1293" s="130" t="str">
        <f>IFERROR(IF('C. Consumer Service Detail'!$K1293="No Match","No",VLOOKUP('C. Consumer Service Detail'!$C1293,'B. Consumer Budget'!$E$11:$F$2010,2,FALSE)),"")</f>
        <v/>
      </c>
      <c r="P1293" s="77"/>
      <c r="Q1293" s="77"/>
    </row>
    <row r="1294" spans="2:17" x14ac:dyDescent="0.25">
      <c r="B1294" s="186">
        <f t="shared" si="38"/>
        <v>1284</v>
      </c>
      <c r="C1294" s="183" t="str">
        <f t="array" ref="C1294">IF(OR('C. Consumer Service Detail'!$D1294="",'C. Consumer Service Detail'!$E1294=""),"",INDEX('B. Consumer Budget'!$E$11:$E$2010,MATCH(1,IF('B. Consumer Budget'!$C$11:$C$2010='C. Consumer Service Detail'!$D1294,IF('B. Consumer Budget'!$D$11:$D$2010='C. Consumer Service Detail'!$E1294,1)),0)))</f>
        <v/>
      </c>
      <c r="D1294" s="171"/>
      <c r="E1294" s="79"/>
      <c r="F1294" s="100"/>
      <c r="G1294" s="198"/>
      <c r="H1294" s="175" t="str">
        <f>IF('C. Consumer Service Detail'!$F1294="","",IF('C. Consumer Service Detail'!$F1294="",VLOOKUP('C. Consumer Service Detail'!$F1294,'Table of Current Services'!$B$7:$F$36,'Table of Current Services'!$E$5,FALSE),VLOOKUP('C. Consumer Service Detail'!$F1294,'Table of Current Services'!$B$7:$F$36,'Table of Current Services'!$D$5,FALSE)))</f>
        <v/>
      </c>
      <c r="I1294" s="160"/>
      <c r="J1294" s="146" t="str">
        <f t="shared" si="37"/>
        <v/>
      </c>
      <c r="K1294" s="138" t="str">
        <f>IF('C. Consumer Service Detail'!$F1294="","",IF('C. Consumer Service Detail'!$F1294="",VLOOKUP('C. Consumer Service Detail'!$F1294,'Table of Current Services'!$B$7:$F$36,'Table of Current Services'!$E$5,FALSE),VLOOKUP('C. Consumer Service Detail'!$F1294,'Table of Current Services'!$B$7:$F$36,'Table of Current Services'!$E$5,FALSE)))</f>
        <v/>
      </c>
      <c r="L1294" s="130" t="str">
        <f>IF('C. Consumer Service Detail'!$F1294="","",IF(VLOOKUP('C. Consumer Service Detail'!$F1294,'Table of Current Services'!$B$7:$F$36,'Table of Current Services'!$F$5,)="cost","Yes","No"))</f>
        <v/>
      </c>
      <c r="M1294" s="130" t="str">
        <f>IFERROR(IF('C. Consumer Service Detail'!$K1294="No Match","No",VLOOKUP('C. Consumer Service Detail'!$C1294,'B. Consumer Budget'!$E$11:$F$2010,2,FALSE)),"")</f>
        <v/>
      </c>
      <c r="P1294" s="77"/>
      <c r="Q1294" s="77"/>
    </row>
    <row r="1295" spans="2:17" x14ac:dyDescent="0.25">
      <c r="B1295" s="186">
        <f t="shared" si="38"/>
        <v>1285</v>
      </c>
      <c r="C1295" s="183" t="str">
        <f t="array" ref="C1295">IF(OR('C. Consumer Service Detail'!$D1295="",'C. Consumer Service Detail'!$E1295=""),"",INDEX('B. Consumer Budget'!$E$11:$E$2010,MATCH(1,IF('B. Consumer Budget'!$C$11:$C$2010='C. Consumer Service Detail'!$D1295,IF('B. Consumer Budget'!$D$11:$D$2010='C. Consumer Service Detail'!$E1295,1)),0)))</f>
        <v/>
      </c>
      <c r="D1295" s="170"/>
      <c r="E1295" s="81"/>
      <c r="F1295" s="101"/>
      <c r="G1295" s="199"/>
      <c r="H1295" s="176" t="str">
        <f>IF('C. Consumer Service Detail'!$F1295="","",IF('C. Consumer Service Detail'!$F1295="",VLOOKUP('C. Consumer Service Detail'!$F1295,'Table of Current Services'!$B$7:$F$36,'Table of Current Services'!$E$5,FALSE),VLOOKUP('C. Consumer Service Detail'!$F1295,'Table of Current Services'!$B$7:$F$36,'Table of Current Services'!$D$5,FALSE)))</f>
        <v/>
      </c>
      <c r="I1295" s="159"/>
      <c r="J1295" s="146" t="str">
        <f t="shared" si="37"/>
        <v/>
      </c>
      <c r="K1295" s="138" t="str">
        <f>IF('C. Consumer Service Detail'!$F1295="","",IF('C. Consumer Service Detail'!$F1295="",VLOOKUP('C. Consumer Service Detail'!$F1295,'Table of Current Services'!$B$7:$F$36,'Table of Current Services'!$E$5,FALSE),VLOOKUP('C. Consumer Service Detail'!$F1295,'Table of Current Services'!$B$7:$F$36,'Table of Current Services'!$E$5,FALSE)))</f>
        <v/>
      </c>
      <c r="L1295" s="130" t="str">
        <f>IF('C. Consumer Service Detail'!$F1295="","",IF(VLOOKUP('C. Consumer Service Detail'!$F1295,'Table of Current Services'!$B$7:$F$36,'Table of Current Services'!$F$5,)="cost","Yes","No"))</f>
        <v/>
      </c>
      <c r="M1295" s="130" t="str">
        <f>IFERROR(IF('C. Consumer Service Detail'!$K1295="No Match","No",VLOOKUP('C. Consumer Service Detail'!$C1295,'B. Consumer Budget'!$E$11:$F$2010,2,FALSE)),"")</f>
        <v/>
      </c>
      <c r="P1295" s="77"/>
      <c r="Q1295" s="77"/>
    </row>
    <row r="1296" spans="2:17" x14ac:dyDescent="0.25">
      <c r="B1296" s="186">
        <f t="shared" si="38"/>
        <v>1286</v>
      </c>
      <c r="C1296" s="183" t="str">
        <f t="array" ref="C1296">IF(OR('C. Consumer Service Detail'!$D1296="",'C. Consumer Service Detail'!$E1296=""),"",INDEX('B. Consumer Budget'!$E$11:$E$2010,MATCH(1,IF('B. Consumer Budget'!$C$11:$C$2010='C. Consumer Service Detail'!$D1296,IF('B. Consumer Budget'!$D$11:$D$2010='C. Consumer Service Detail'!$E1296,1)),0)))</f>
        <v/>
      </c>
      <c r="D1296" s="171"/>
      <c r="E1296" s="79"/>
      <c r="F1296" s="100"/>
      <c r="G1296" s="198"/>
      <c r="H1296" s="175" t="str">
        <f>IF('C. Consumer Service Detail'!$F1296="","",IF('C. Consumer Service Detail'!$F1296="",VLOOKUP('C. Consumer Service Detail'!$F1296,'Table of Current Services'!$B$7:$F$36,'Table of Current Services'!$E$5,FALSE),VLOOKUP('C. Consumer Service Detail'!$F1296,'Table of Current Services'!$B$7:$F$36,'Table of Current Services'!$D$5,FALSE)))</f>
        <v/>
      </c>
      <c r="I1296" s="160"/>
      <c r="J1296" s="146" t="str">
        <f t="shared" si="37"/>
        <v/>
      </c>
      <c r="K1296" s="138" t="str">
        <f>IF('C. Consumer Service Detail'!$F1296="","",IF('C. Consumer Service Detail'!$F1296="",VLOOKUP('C. Consumer Service Detail'!$F1296,'Table of Current Services'!$B$7:$F$36,'Table of Current Services'!$E$5,FALSE),VLOOKUP('C. Consumer Service Detail'!$F1296,'Table of Current Services'!$B$7:$F$36,'Table of Current Services'!$E$5,FALSE)))</f>
        <v/>
      </c>
      <c r="L1296" s="130" t="str">
        <f>IF('C. Consumer Service Detail'!$F1296="","",IF(VLOOKUP('C. Consumer Service Detail'!$F1296,'Table of Current Services'!$B$7:$F$36,'Table of Current Services'!$F$5,)="cost","Yes","No"))</f>
        <v/>
      </c>
      <c r="M1296" s="130" t="str">
        <f>IFERROR(IF('C. Consumer Service Detail'!$K1296="No Match","No",VLOOKUP('C. Consumer Service Detail'!$C1296,'B. Consumer Budget'!$E$11:$F$2010,2,FALSE)),"")</f>
        <v/>
      </c>
      <c r="P1296" s="77"/>
      <c r="Q1296" s="77"/>
    </row>
    <row r="1297" spans="2:17" x14ac:dyDescent="0.25">
      <c r="B1297" s="186">
        <f t="shared" si="38"/>
        <v>1287</v>
      </c>
      <c r="C1297" s="183" t="str">
        <f t="array" ref="C1297">IF(OR('C. Consumer Service Detail'!$D1297="",'C. Consumer Service Detail'!$E1297=""),"",INDEX('B. Consumer Budget'!$E$11:$E$2010,MATCH(1,IF('B. Consumer Budget'!$C$11:$C$2010='C. Consumer Service Detail'!$D1297,IF('B. Consumer Budget'!$D$11:$D$2010='C. Consumer Service Detail'!$E1297,1)),0)))</f>
        <v/>
      </c>
      <c r="D1297" s="170"/>
      <c r="E1297" s="81"/>
      <c r="F1297" s="101"/>
      <c r="G1297" s="199"/>
      <c r="H1297" s="176" t="str">
        <f>IF('C. Consumer Service Detail'!$F1297="","",IF('C. Consumer Service Detail'!$F1297="",VLOOKUP('C. Consumer Service Detail'!$F1297,'Table of Current Services'!$B$7:$F$36,'Table of Current Services'!$E$5,FALSE),VLOOKUP('C. Consumer Service Detail'!$F1297,'Table of Current Services'!$B$7:$F$36,'Table of Current Services'!$D$5,FALSE)))</f>
        <v/>
      </c>
      <c r="I1297" s="159"/>
      <c r="J1297" s="146" t="str">
        <f t="shared" si="37"/>
        <v/>
      </c>
      <c r="K1297" s="138" t="str">
        <f>IF('C. Consumer Service Detail'!$F1297="","",IF('C. Consumer Service Detail'!$F1297="",VLOOKUP('C. Consumer Service Detail'!$F1297,'Table of Current Services'!$B$7:$F$36,'Table of Current Services'!$E$5,FALSE),VLOOKUP('C. Consumer Service Detail'!$F1297,'Table of Current Services'!$B$7:$F$36,'Table of Current Services'!$E$5,FALSE)))</f>
        <v/>
      </c>
      <c r="L1297" s="130" t="str">
        <f>IF('C. Consumer Service Detail'!$F1297="","",IF(VLOOKUP('C. Consumer Service Detail'!$F1297,'Table of Current Services'!$B$7:$F$36,'Table of Current Services'!$F$5,)="cost","Yes","No"))</f>
        <v/>
      </c>
      <c r="M1297" s="130" t="str">
        <f>IFERROR(IF('C. Consumer Service Detail'!$K1297="No Match","No",VLOOKUP('C. Consumer Service Detail'!$C1297,'B. Consumer Budget'!$E$11:$F$2010,2,FALSE)),"")</f>
        <v/>
      </c>
      <c r="P1297" s="77"/>
      <c r="Q1297" s="77"/>
    </row>
    <row r="1298" spans="2:17" x14ac:dyDescent="0.25">
      <c r="B1298" s="186">
        <f t="shared" si="38"/>
        <v>1288</v>
      </c>
      <c r="C1298" s="183" t="str">
        <f t="array" ref="C1298">IF(OR('C. Consumer Service Detail'!$D1298="",'C. Consumer Service Detail'!$E1298=""),"",INDEX('B. Consumer Budget'!$E$11:$E$2010,MATCH(1,IF('B. Consumer Budget'!$C$11:$C$2010='C. Consumer Service Detail'!$D1298,IF('B. Consumer Budget'!$D$11:$D$2010='C. Consumer Service Detail'!$E1298,1)),0)))</f>
        <v/>
      </c>
      <c r="D1298" s="171"/>
      <c r="E1298" s="79"/>
      <c r="F1298" s="100"/>
      <c r="G1298" s="198"/>
      <c r="H1298" s="175" t="str">
        <f>IF('C. Consumer Service Detail'!$F1298="","",IF('C. Consumer Service Detail'!$F1298="",VLOOKUP('C. Consumer Service Detail'!$F1298,'Table of Current Services'!$B$7:$F$36,'Table of Current Services'!$E$5,FALSE),VLOOKUP('C. Consumer Service Detail'!$F1298,'Table of Current Services'!$B$7:$F$36,'Table of Current Services'!$D$5,FALSE)))</f>
        <v/>
      </c>
      <c r="I1298" s="160"/>
      <c r="J1298" s="146" t="str">
        <f t="shared" si="37"/>
        <v/>
      </c>
      <c r="K1298" s="138" t="str">
        <f>IF('C. Consumer Service Detail'!$F1298="","",IF('C. Consumer Service Detail'!$F1298="",VLOOKUP('C. Consumer Service Detail'!$F1298,'Table of Current Services'!$B$7:$F$36,'Table of Current Services'!$E$5,FALSE),VLOOKUP('C. Consumer Service Detail'!$F1298,'Table of Current Services'!$B$7:$F$36,'Table of Current Services'!$E$5,FALSE)))</f>
        <v/>
      </c>
      <c r="L1298" s="130" t="str">
        <f>IF('C. Consumer Service Detail'!$F1298="","",IF(VLOOKUP('C. Consumer Service Detail'!$F1298,'Table of Current Services'!$B$7:$F$36,'Table of Current Services'!$F$5,)="cost","Yes","No"))</f>
        <v/>
      </c>
      <c r="M1298" s="130" t="str">
        <f>IFERROR(IF('C. Consumer Service Detail'!$K1298="No Match","No",VLOOKUP('C. Consumer Service Detail'!$C1298,'B. Consumer Budget'!$E$11:$F$2010,2,FALSE)),"")</f>
        <v/>
      </c>
      <c r="P1298" s="77"/>
      <c r="Q1298" s="77"/>
    </row>
    <row r="1299" spans="2:17" x14ac:dyDescent="0.25">
      <c r="B1299" s="186">
        <f t="shared" si="38"/>
        <v>1289</v>
      </c>
      <c r="C1299" s="183" t="str">
        <f t="array" ref="C1299">IF(OR('C. Consumer Service Detail'!$D1299="",'C. Consumer Service Detail'!$E1299=""),"",INDEX('B. Consumer Budget'!$E$11:$E$2010,MATCH(1,IF('B. Consumer Budget'!$C$11:$C$2010='C. Consumer Service Detail'!$D1299,IF('B. Consumer Budget'!$D$11:$D$2010='C. Consumer Service Detail'!$E1299,1)),0)))</f>
        <v/>
      </c>
      <c r="D1299" s="170"/>
      <c r="E1299" s="81"/>
      <c r="F1299" s="101"/>
      <c r="G1299" s="199"/>
      <c r="H1299" s="176" t="str">
        <f>IF('C. Consumer Service Detail'!$F1299="","",IF('C. Consumer Service Detail'!$F1299="",VLOOKUP('C. Consumer Service Detail'!$F1299,'Table of Current Services'!$B$7:$F$36,'Table of Current Services'!$E$5,FALSE),VLOOKUP('C. Consumer Service Detail'!$F1299,'Table of Current Services'!$B$7:$F$36,'Table of Current Services'!$D$5,FALSE)))</f>
        <v/>
      </c>
      <c r="I1299" s="159"/>
      <c r="J1299" s="146" t="str">
        <f t="shared" si="37"/>
        <v/>
      </c>
      <c r="K1299" s="138" t="str">
        <f>IF('C. Consumer Service Detail'!$F1299="","",IF('C. Consumer Service Detail'!$F1299="",VLOOKUP('C. Consumer Service Detail'!$F1299,'Table of Current Services'!$B$7:$F$36,'Table of Current Services'!$E$5,FALSE),VLOOKUP('C. Consumer Service Detail'!$F1299,'Table of Current Services'!$B$7:$F$36,'Table of Current Services'!$E$5,FALSE)))</f>
        <v/>
      </c>
      <c r="L1299" s="130" t="str">
        <f>IF('C. Consumer Service Detail'!$F1299="","",IF(VLOOKUP('C. Consumer Service Detail'!$F1299,'Table of Current Services'!$B$7:$F$36,'Table of Current Services'!$F$5,)="cost","Yes","No"))</f>
        <v/>
      </c>
      <c r="M1299" s="130" t="str">
        <f>IFERROR(IF('C. Consumer Service Detail'!$K1299="No Match","No",VLOOKUP('C. Consumer Service Detail'!$C1299,'B. Consumer Budget'!$E$11:$F$2010,2,FALSE)),"")</f>
        <v/>
      </c>
      <c r="P1299" s="77"/>
      <c r="Q1299" s="77"/>
    </row>
    <row r="1300" spans="2:17" x14ac:dyDescent="0.25">
      <c r="B1300" s="186">
        <f t="shared" si="38"/>
        <v>1290</v>
      </c>
      <c r="C1300" s="183" t="str">
        <f t="array" ref="C1300">IF(OR('C. Consumer Service Detail'!$D1300="",'C. Consumer Service Detail'!$E1300=""),"",INDEX('B. Consumer Budget'!$E$11:$E$2010,MATCH(1,IF('B. Consumer Budget'!$C$11:$C$2010='C. Consumer Service Detail'!$D1300,IF('B. Consumer Budget'!$D$11:$D$2010='C. Consumer Service Detail'!$E1300,1)),0)))</f>
        <v/>
      </c>
      <c r="D1300" s="171"/>
      <c r="E1300" s="79"/>
      <c r="F1300" s="100"/>
      <c r="G1300" s="198"/>
      <c r="H1300" s="175" t="str">
        <f>IF('C. Consumer Service Detail'!$F1300="","",IF('C. Consumer Service Detail'!$F1300="",VLOOKUP('C. Consumer Service Detail'!$F1300,'Table of Current Services'!$B$7:$F$36,'Table of Current Services'!$E$5,FALSE),VLOOKUP('C. Consumer Service Detail'!$F1300,'Table of Current Services'!$B$7:$F$36,'Table of Current Services'!$D$5,FALSE)))</f>
        <v/>
      </c>
      <c r="I1300" s="160"/>
      <c r="J1300" s="146" t="str">
        <f t="shared" si="37"/>
        <v/>
      </c>
      <c r="K1300" s="138" t="str">
        <f>IF('C. Consumer Service Detail'!$F1300="","",IF('C. Consumer Service Detail'!$F1300="",VLOOKUP('C. Consumer Service Detail'!$F1300,'Table of Current Services'!$B$7:$F$36,'Table of Current Services'!$E$5,FALSE),VLOOKUP('C. Consumer Service Detail'!$F1300,'Table of Current Services'!$B$7:$F$36,'Table of Current Services'!$E$5,FALSE)))</f>
        <v/>
      </c>
      <c r="L1300" s="130" t="str">
        <f>IF('C. Consumer Service Detail'!$F1300="","",IF(VLOOKUP('C. Consumer Service Detail'!$F1300,'Table of Current Services'!$B$7:$F$36,'Table of Current Services'!$F$5,)="cost","Yes","No"))</f>
        <v/>
      </c>
      <c r="M1300" s="130" t="str">
        <f>IFERROR(IF('C. Consumer Service Detail'!$K1300="No Match","No",VLOOKUP('C. Consumer Service Detail'!$C1300,'B. Consumer Budget'!$E$11:$F$2010,2,FALSE)),"")</f>
        <v/>
      </c>
      <c r="P1300" s="77"/>
      <c r="Q1300" s="77"/>
    </row>
    <row r="1301" spans="2:17" x14ac:dyDescent="0.25">
      <c r="B1301" s="186">
        <f t="shared" si="38"/>
        <v>1291</v>
      </c>
      <c r="C1301" s="183" t="str">
        <f t="array" ref="C1301">IF(OR('C. Consumer Service Detail'!$D1301="",'C. Consumer Service Detail'!$E1301=""),"",INDEX('B. Consumer Budget'!$E$11:$E$2010,MATCH(1,IF('B. Consumer Budget'!$C$11:$C$2010='C. Consumer Service Detail'!$D1301,IF('B. Consumer Budget'!$D$11:$D$2010='C. Consumer Service Detail'!$E1301,1)),0)))</f>
        <v/>
      </c>
      <c r="D1301" s="170"/>
      <c r="E1301" s="81"/>
      <c r="F1301" s="101"/>
      <c r="G1301" s="199"/>
      <c r="H1301" s="176" t="str">
        <f>IF('C. Consumer Service Detail'!$F1301="","",IF('C. Consumer Service Detail'!$F1301="",VLOOKUP('C. Consumer Service Detail'!$F1301,'Table of Current Services'!$B$7:$F$36,'Table of Current Services'!$E$5,FALSE),VLOOKUP('C. Consumer Service Detail'!$F1301,'Table of Current Services'!$B$7:$F$36,'Table of Current Services'!$D$5,FALSE)))</f>
        <v/>
      </c>
      <c r="I1301" s="159"/>
      <c r="J1301" s="146" t="str">
        <f t="shared" si="37"/>
        <v/>
      </c>
      <c r="K1301" s="138" t="str">
        <f>IF('C. Consumer Service Detail'!$F1301="","",IF('C. Consumer Service Detail'!$F1301="",VLOOKUP('C. Consumer Service Detail'!$F1301,'Table of Current Services'!$B$7:$F$36,'Table of Current Services'!$E$5,FALSE),VLOOKUP('C. Consumer Service Detail'!$F1301,'Table of Current Services'!$B$7:$F$36,'Table of Current Services'!$E$5,FALSE)))</f>
        <v/>
      </c>
      <c r="L1301" s="130" t="str">
        <f>IF('C. Consumer Service Detail'!$F1301="","",IF(VLOOKUP('C. Consumer Service Detail'!$F1301,'Table of Current Services'!$B$7:$F$36,'Table of Current Services'!$F$5,)="cost","Yes","No"))</f>
        <v/>
      </c>
      <c r="M1301" s="130" t="str">
        <f>IFERROR(IF('C. Consumer Service Detail'!$K1301="No Match","No",VLOOKUP('C. Consumer Service Detail'!$C1301,'B. Consumer Budget'!$E$11:$F$2010,2,FALSE)),"")</f>
        <v/>
      </c>
      <c r="P1301" s="77"/>
      <c r="Q1301" s="77"/>
    </row>
    <row r="1302" spans="2:17" x14ac:dyDescent="0.25">
      <c r="B1302" s="186">
        <f t="shared" si="38"/>
        <v>1292</v>
      </c>
      <c r="C1302" s="183" t="str">
        <f t="array" ref="C1302">IF(OR('C. Consumer Service Detail'!$D1302="",'C. Consumer Service Detail'!$E1302=""),"",INDEX('B. Consumer Budget'!$E$11:$E$2010,MATCH(1,IF('B. Consumer Budget'!$C$11:$C$2010='C. Consumer Service Detail'!$D1302,IF('B. Consumer Budget'!$D$11:$D$2010='C. Consumer Service Detail'!$E1302,1)),0)))</f>
        <v/>
      </c>
      <c r="D1302" s="171"/>
      <c r="E1302" s="79"/>
      <c r="F1302" s="100"/>
      <c r="G1302" s="198"/>
      <c r="H1302" s="175" t="str">
        <f>IF('C. Consumer Service Detail'!$F1302="","",IF('C. Consumer Service Detail'!$F1302="",VLOOKUP('C. Consumer Service Detail'!$F1302,'Table of Current Services'!$B$7:$F$36,'Table of Current Services'!$E$5,FALSE),VLOOKUP('C. Consumer Service Detail'!$F1302,'Table of Current Services'!$B$7:$F$36,'Table of Current Services'!$D$5,FALSE)))</f>
        <v/>
      </c>
      <c r="I1302" s="160"/>
      <c r="J1302" s="146" t="str">
        <f t="shared" si="37"/>
        <v/>
      </c>
      <c r="K1302" s="138" t="str">
        <f>IF('C. Consumer Service Detail'!$F1302="","",IF('C. Consumer Service Detail'!$F1302="",VLOOKUP('C. Consumer Service Detail'!$F1302,'Table of Current Services'!$B$7:$F$36,'Table of Current Services'!$E$5,FALSE),VLOOKUP('C. Consumer Service Detail'!$F1302,'Table of Current Services'!$B$7:$F$36,'Table of Current Services'!$E$5,FALSE)))</f>
        <v/>
      </c>
      <c r="L1302" s="130" t="str">
        <f>IF('C. Consumer Service Detail'!$F1302="","",IF(VLOOKUP('C. Consumer Service Detail'!$F1302,'Table of Current Services'!$B$7:$F$36,'Table of Current Services'!$F$5,)="cost","Yes","No"))</f>
        <v/>
      </c>
      <c r="M1302" s="130" t="str">
        <f>IFERROR(IF('C. Consumer Service Detail'!$K1302="No Match","No",VLOOKUP('C. Consumer Service Detail'!$C1302,'B. Consumer Budget'!$E$11:$F$2010,2,FALSE)),"")</f>
        <v/>
      </c>
      <c r="P1302" s="77"/>
      <c r="Q1302" s="77"/>
    </row>
    <row r="1303" spans="2:17" x14ac:dyDescent="0.25">
      <c r="B1303" s="186">
        <f t="shared" si="38"/>
        <v>1293</v>
      </c>
      <c r="C1303" s="183" t="str">
        <f t="array" ref="C1303">IF(OR('C. Consumer Service Detail'!$D1303="",'C. Consumer Service Detail'!$E1303=""),"",INDEX('B. Consumer Budget'!$E$11:$E$2010,MATCH(1,IF('B. Consumer Budget'!$C$11:$C$2010='C. Consumer Service Detail'!$D1303,IF('B. Consumer Budget'!$D$11:$D$2010='C. Consumer Service Detail'!$E1303,1)),0)))</f>
        <v/>
      </c>
      <c r="D1303" s="170"/>
      <c r="E1303" s="81"/>
      <c r="F1303" s="101"/>
      <c r="G1303" s="199"/>
      <c r="H1303" s="176" t="str">
        <f>IF('C. Consumer Service Detail'!$F1303="","",IF('C. Consumer Service Detail'!$F1303="",VLOOKUP('C. Consumer Service Detail'!$F1303,'Table of Current Services'!$B$7:$F$36,'Table of Current Services'!$E$5,FALSE),VLOOKUP('C. Consumer Service Detail'!$F1303,'Table of Current Services'!$B$7:$F$36,'Table of Current Services'!$D$5,FALSE)))</f>
        <v/>
      </c>
      <c r="I1303" s="159"/>
      <c r="J1303" s="146" t="str">
        <f t="shared" si="37"/>
        <v/>
      </c>
      <c r="K1303" s="138" t="str">
        <f>IF('C. Consumer Service Detail'!$F1303="","",IF('C. Consumer Service Detail'!$F1303="",VLOOKUP('C. Consumer Service Detail'!$F1303,'Table of Current Services'!$B$7:$F$36,'Table of Current Services'!$E$5,FALSE),VLOOKUP('C. Consumer Service Detail'!$F1303,'Table of Current Services'!$B$7:$F$36,'Table of Current Services'!$E$5,FALSE)))</f>
        <v/>
      </c>
      <c r="L1303" s="130" t="str">
        <f>IF('C. Consumer Service Detail'!$F1303="","",IF(VLOOKUP('C. Consumer Service Detail'!$F1303,'Table of Current Services'!$B$7:$F$36,'Table of Current Services'!$F$5,)="cost","Yes","No"))</f>
        <v/>
      </c>
      <c r="M1303" s="130" t="str">
        <f>IFERROR(IF('C. Consumer Service Detail'!$K1303="No Match","No",VLOOKUP('C. Consumer Service Detail'!$C1303,'B. Consumer Budget'!$E$11:$F$2010,2,FALSE)),"")</f>
        <v/>
      </c>
      <c r="P1303" s="77"/>
      <c r="Q1303" s="77"/>
    </row>
    <row r="1304" spans="2:17" x14ac:dyDescent="0.25">
      <c r="B1304" s="186">
        <f t="shared" si="38"/>
        <v>1294</v>
      </c>
      <c r="C1304" s="183" t="str">
        <f t="array" ref="C1304">IF(OR('C. Consumer Service Detail'!$D1304="",'C. Consumer Service Detail'!$E1304=""),"",INDEX('B. Consumer Budget'!$E$11:$E$2010,MATCH(1,IF('B. Consumer Budget'!$C$11:$C$2010='C. Consumer Service Detail'!$D1304,IF('B. Consumer Budget'!$D$11:$D$2010='C. Consumer Service Detail'!$E1304,1)),0)))</f>
        <v/>
      </c>
      <c r="D1304" s="171"/>
      <c r="E1304" s="79"/>
      <c r="F1304" s="100"/>
      <c r="G1304" s="198"/>
      <c r="H1304" s="175" t="str">
        <f>IF('C. Consumer Service Detail'!$F1304="","",IF('C. Consumer Service Detail'!$F1304="",VLOOKUP('C. Consumer Service Detail'!$F1304,'Table of Current Services'!$B$7:$F$36,'Table of Current Services'!$E$5,FALSE),VLOOKUP('C. Consumer Service Detail'!$F1304,'Table of Current Services'!$B$7:$F$36,'Table of Current Services'!$D$5,FALSE)))</f>
        <v/>
      </c>
      <c r="I1304" s="160"/>
      <c r="J1304" s="146" t="str">
        <f t="shared" si="37"/>
        <v/>
      </c>
      <c r="K1304" s="138" t="str">
        <f>IF('C. Consumer Service Detail'!$F1304="","",IF('C. Consumer Service Detail'!$F1304="",VLOOKUP('C. Consumer Service Detail'!$F1304,'Table of Current Services'!$B$7:$F$36,'Table of Current Services'!$E$5,FALSE),VLOOKUP('C. Consumer Service Detail'!$F1304,'Table of Current Services'!$B$7:$F$36,'Table of Current Services'!$E$5,FALSE)))</f>
        <v/>
      </c>
      <c r="L1304" s="130" t="str">
        <f>IF('C. Consumer Service Detail'!$F1304="","",IF(VLOOKUP('C. Consumer Service Detail'!$F1304,'Table of Current Services'!$B$7:$F$36,'Table of Current Services'!$F$5,)="cost","Yes","No"))</f>
        <v/>
      </c>
      <c r="M1304" s="130" t="str">
        <f>IFERROR(IF('C. Consumer Service Detail'!$K1304="No Match","No",VLOOKUP('C. Consumer Service Detail'!$C1304,'B. Consumer Budget'!$E$11:$F$2010,2,FALSE)),"")</f>
        <v/>
      </c>
      <c r="P1304" s="77"/>
      <c r="Q1304" s="77"/>
    </row>
    <row r="1305" spans="2:17" x14ac:dyDescent="0.25">
      <c r="B1305" s="186">
        <f t="shared" si="38"/>
        <v>1295</v>
      </c>
      <c r="C1305" s="183" t="str">
        <f t="array" ref="C1305">IF(OR('C. Consumer Service Detail'!$D1305="",'C. Consumer Service Detail'!$E1305=""),"",INDEX('B. Consumer Budget'!$E$11:$E$2010,MATCH(1,IF('B. Consumer Budget'!$C$11:$C$2010='C. Consumer Service Detail'!$D1305,IF('B. Consumer Budget'!$D$11:$D$2010='C. Consumer Service Detail'!$E1305,1)),0)))</f>
        <v/>
      </c>
      <c r="D1305" s="170"/>
      <c r="E1305" s="81"/>
      <c r="F1305" s="101"/>
      <c r="G1305" s="199"/>
      <c r="H1305" s="176" t="str">
        <f>IF('C. Consumer Service Detail'!$F1305="","",IF('C. Consumer Service Detail'!$F1305="",VLOOKUP('C. Consumer Service Detail'!$F1305,'Table of Current Services'!$B$7:$F$36,'Table of Current Services'!$E$5,FALSE),VLOOKUP('C. Consumer Service Detail'!$F1305,'Table of Current Services'!$B$7:$F$36,'Table of Current Services'!$D$5,FALSE)))</f>
        <v/>
      </c>
      <c r="I1305" s="159"/>
      <c r="J1305" s="146" t="str">
        <f t="shared" si="37"/>
        <v/>
      </c>
      <c r="K1305" s="138" t="str">
        <f>IF('C. Consumer Service Detail'!$F1305="","",IF('C. Consumer Service Detail'!$F1305="",VLOOKUP('C. Consumer Service Detail'!$F1305,'Table of Current Services'!$B$7:$F$36,'Table of Current Services'!$E$5,FALSE),VLOOKUP('C. Consumer Service Detail'!$F1305,'Table of Current Services'!$B$7:$F$36,'Table of Current Services'!$E$5,FALSE)))</f>
        <v/>
      </c>
      <c r="L1305" s="130" t="str">
        <f>IF('C. Consumer Service Detail'!$F1305="","",IF(VLOOKUP('C. Consumer Service Detail'!$F1305,'Table of Current Services'!$B$7:$F$36,'Table of Current Services'!$F$5,)="cost","Yes","No"))</f>
        <v/>
      </c>
      <c r="M1305" s="130" t="str">
        <f>IFERROR(IF('C. Consumer Service Detail'!$K1305="No Match","No",VLOOKUP('C. Consumer Service Detail'!$C1305,'B. Consumer Budget'!$E$11:$F$2010,2,FALSE)),"")</f>
        <v/>
      </c>
      <c r="P1305" s="77"/>
      <c r="Q1305" s="77"/>
    </row>
    <row r="1306" spans="2:17" x14ac:dyDescent="0.25">
      <c r="B1306" s="186">
        <f t="shared" si="38"/>
        <v>1296</v>
      </c>
      <c r="C1306" s="183" t="str">
        <f t="array" ref="C1306">IF(OR('C. Consumer Service Detail'!$D1306="",'C. Consumer Service Detail'!$E1306=""),"",INDEX('B. Consumer Budget'!$E$11:$E$2010,MATCH(1,IF('B. Consumer Budget'!$C$11:$C$2010='C. Consumer Service Detail'!$D1306,IF('B. Consumer Budget'!$D$11:$D$2010='C. Consumer Service Detail'!$E1306,1)),0)))</f>
        <v/>
      </c>
      <c r="D1306" s="171"/>
      <c r="E1306" s="79"/>
      <c r="F1306" s="100"/>
      <c r="G1306" s="198"/>
      <c r="H1306" s="175" t="str">
        <f>IF('C. Consumer Service Detail'!$F1306="","",IF('C. Consumer Service Detail'!$F1306="",VLOOKUP('C. Consumer Service Detail'!$F1306,'Table of Current Services'!$B$7:$F$36,'Table of Current Services'!$E$5,FALSE),VLOOKUP('C. Consumer Service Detail'!$F1306,'Table of Current Services'!$B$7:$F$36,'Table of Current Services'!$D$5,FALSE)))</f>
        <v/>
      </c>
      <c r="I1306" s="160"/>
      <c r="J1306" s="146" t="str">
        <f t="shared" si="37"/>
        <v/>
      </c>
      <c r="K1306" s="138" t="str">
        <f>IF('C. Consumer Service Detail'!$F1306="","",IF('C. Consumer Service Detail'!$F1306="",VLOOKUP('C. Consumer Service Detail'!$F1306,'Table of Current Services'!$B$7:$F$36,'Table of Current Services'!$E$5,FALSE),VLOOKUP('C. Consumer Service Detail'!$F1306,'Table of Current Services'!$B$7:$F$36,'Table of Current Services'!$E$5,FALSE)))</f>
        <v/>
      </c>
      <c r="L1306" s="130" t="str">
        <f>IF('C. Consumer Service Detail'!$F1306="","",IF(VLOOKUP('C. Consumer Service Detail'!$F1306,'Table of Current Services'!$B$7:$F$36,'Table of Current Services'!$F$5,)="cost","Yes","No"))</f>
        <v/>
      </c>
      <c r="M1306" s="130" t="str">
        <f>IFERROR(IF('C. Consumer Service Detail'!$K1306="No Match","No",VLOOKUP('C. Consumer Service Detail'!$C1306,'B. Consumer Budget'!$E$11:$F$2010,2,FALSE)),"")</f>
        <v/>
      </c>
      <c r="P1306" s="77"/>
      <c r="Q1306" s="77"/>
    </row>
    <row r="1307" spans="2:17" x14ac:dyDescent="0.25">
      <c r="B1307" s="186">
        <f t="shared" si="38"/>
        <v>1297</v>
      </c>
      <c r="C1307" s="183" t="str">
        <f t="array" ref="C1307">IF(OR('C. Consumer Service Detail'!$D1307="",'C. Consumer Service Detail'!$E1307=""),"",INDEX('B. Consumer Budget'!$E$11:$E$2010,MATCH(1,IF('B. Consumer Budget'!$C$11:$C$2010='C. Consumer Service Detail'!$D1307,IF('B. Consumer Budget'!$D$11:$D$2010='C. Consumer Service Detail'!$E1307,1)),0)))</f>
        <v/>
      </c>
      <c r="D1307" s="170"/>
      <c r="E1307" s="81"/>
      <c r="F1307" s="101"/>
      <c r="G1307" s="199"/>
      <c r="H1307" s="176" t="str">
        <f>IF('C. Consumer Service Detail'!$F1307="","",IF('C. Consumer Service Detail'!$F1307="",VLOOKUP('C. Consumer Service Detail'!$F1307,'Table of Current Services'!$B$7:$F$36,'Table of Current Services'!$E$5,FALSE),VLOOKUP('C. Consumer Service Detail'!$F1307,'Table of Current Services'!$B$7:$F$36,'Table of Current Services'!$D$5,FALSE)))</f>
        <v/>
      </c>
      <c r="I1307" s="159"/>
      <c r="J1307" s="146" t="str">
        <f t="shared" si="37"/>
        <v/>
      </c>
      <c r="K1307" s="138" t="str">
        <f>IF('C. Consumer Service Detail'!$F1307="","",IF('C. Consumer Service Detail'!$F1307="",VLOOKUP('C. Consumer Service Detail'!$F1307,'Table of Current Services'!$B$7:$F$36,'Table of Current Services'!$E$5,FALSE),VLOOKUP('C. Consumer Service Detail'!$F1307,'Table of Current Services'!$B$7:$F$36,'Table of Current Services'!$E$5,FALSE)))</f>
        <v/>
      </c>
      <c r="L1307" s="130" t="str">
        <f>IF('C. Consumer Service Detail'!$F1307="","",IF(VLOOKUP('C. Consumer Service Detail'!$F1307,'Table of Current Services'!$B$7:$F$36,'Table of Current Services'!$F$5,)="cost","Yes","No"))</f>
        <v/>
      </c>
      <c r="M1307" s="130" t="str">
        <f>IFERROR(IF('C. Consumer Service Detail'!$K1307="No Match","No",VLOOKUP('C. Consumer Service Detail'!$C1307,'B. Consumer Budget'!$E$11:$F$2010,2,FALSE)),"")</f>
        <v/>
      </c>
      <c r="P1307" s="77"/>
      <c r="Q1307" s="77"/>
    </row>
    <row r="1308" spans="2:17" x14ac:dyDescent="0.25">
      <c r="B1308" s="186">
        <f t="shared" si="38"/>
        <v>1298</v>
      </c>
      <c r="C1308" s="183" t="str">
        <f t="array" ref="C1308">IF(OR('C. Consumer Service Detail'!$D1308="",'C. Consumer Service Detail'!$E1308=""),"",INDEX('B. Consumer Budget'!$E$11:$E$2010,MATCH(1,IF('B. Consumer Budget'!$C$11:$C$2010='C. Consumer Service Detail'!$D1308,IF('B. Consumer Budget'!$D$11:$D$2010='C. Consumer Service Detail'!$E1308,1)),0)))</f>
        <v/>
      </c>
      <c r="D1308" s="171"/>
      <c r="E1308" s="79"/>
      <c r="F1308" s="100"/>
      <c r="G1308" s="198"/>
      <c r="H1308" s="175" t="str">
        <f>IF('C. Consumer Service Detail'!$F1308="","",IF('C. Consumer Service Detail'!$F1308="",VLOOKUP('C. Consumer Service Detail'!$F1308,'Table of Current Services'!$B$7:$F$36,'Table of Current Services'!$E$5,FALSE),VLOOKUP('C. Consumer Service Detail'!$F1308,'Table of Current Services'!$B$7:$F$36,'Table of Current Services'!$D$5,FALSE)))</f>
        <v/>
      </c>
      <c r="I1308" s="160"/>
      <c r="J1308" s="146" t="str">
        <f t="shared" si="37"/>
        <v/>
      </c>
      <c r="K1308" s="138" t="str">
        <f>IF('C. Consumer Service Detail'!$F1308="","",IF('C. Consumer Service Detail'!$F1308="",VLOOKUP('C. Consumer Service Detail'!$F1308,'Table of Current Services'!$B$7:$F$36,'Table of Current Services'!$E$5,FALSE),VLOOKUP('C. Consumer Service Detail'!$F1308,'Table of Current Services'!$B$7:$F$36,'Table of Current Services'!$E$5,FALSE)))</f>
        <v/>
      </c>
      <c r="L1308" s="130" t="str">
        <f>IF('C. Consumer Service Detail'!$F1308="","",IF(VLOOKUP('C. Consumer Service Detail'!$F1308,'Table of Current Services'!$B$7:$F$36,'Table of Current Services'!$F$5,)="cost","Yes","No"))</f>
        <v/>
      </c>
      <c r="M1308" s="130" t="str">
        <f>IFERROR(IF('C. Consumer Service Detail'!$K1308="No Match","No",VLOOKUP('C. Consumer Service Detail'!$C1308,'B. Consumer Budget'!$E$11:$F$2010,2,FALSE)),"")</f>
        <v/>
      </c>
      <c r="P1308" s="77"/>
      <c r="Q1308" s="77"/>
    </row>
    <row r="1309" spans="2:17" x14ac:dyDescent="0.25">
      <c r="B1309" s="186">
        <f t="shared" si="38"/>
        <v>1299</v>
      </c>
      <c r="C1309" s="183" t="str">
        <f t="array" ref="C1309">IF(OR('C. Consumer Service Detail'!$D1309="",'C. Consumer Service Detail'!$E1309=""),"",INDEX('B. Consumer Budget'!$E$11:$E$2010,MATCH(1,IF('B. Consumer Budget'!$C$11:$C$2010='C. Consumer Service Detail'!$D1309,IF('B. Consumer Budget'!$D$11:$D$2010='C. Consumer Service Detail'!$E1309,1)),0)))</f>
        <v/>
      </c>
      <c r="D1309" s="170"/>
      <c r="E1309" s="81"/>
      <c r="F1309" s="101"/>
      <c r="G1309" s="199"/>
      <c r="H1309" s="176" t="str">
        <f>IF('C. Consumer Service Detail'!$F1309="","",IF('C. Consumer Service Detail'!$F1309="",VLOOKUP('C. Consumer Service Detail'!$F1309,'Table of Current Services'!$B$7:$F$36,'Table of Current Services'!$E$5,FALSE),VLOOKUP('C. Consumer Service Detail'!$F1309,'Table of Current Services'!$B$7:$F$36,'Table of Current Services'!$D$5,FALSE)))</f>
        <v/>
      </c>
      <c r="I1309" s="159"/>
      <c r="J1309" s="146" t="str">
        <f t="shared" si="37"/>
        <v/>
      </c>
      <c r="K1309" s="138" t="str">
        <f>IF('C. Consumer Service Detail'!$F1309="","",IF('C. Consumer Service Detail'!$F1309="",VLOOKUP('C. Consumer Service Detail'!$F1309,'Table of Current Services'!$B$7:$F$36,'Table of Current Services'!$E$5,FALSE),VLOOKUP('C. Consumer Service Detail'!$F1309,'Table of Current Services'!$B$7:$F$36,'Table of Current Services'!$E$5,FALSE)))</f>
        <v/>
      </c>
      <c r="L1309" s="130" t="str">
        <f>IF('C. Consumer Service Detail'!$F1309="","",IF(VLOOKUP('C. Consumer Service Detail'!$F1309,'Table of Current Services'!$B$7:$F$36,'Table of Current Services'!$F$5,)="cost","Yes","No"))</f>
        <v/>
      </c>
      <c r="M1309" s="130" t="str">
        <f>IFERROR(IF('C. Consumer Service Detail'!$K1309="No Match","No",VLOOKUP('C. Consumer Service Detail'!$C1309,'B. Consumer Budget'!$E$11:$F$2010,2,FALSE)),"")</f>
        <v/>
      </c>
      <c r="P1309" s="77"/>
      <c r="Q1309" s="77"/>
    </row>
    <row r="1310" spans="2:17" x14ac:dyDescent="0.25">
      <c r="B1310" s="186">
        <f t="shared" si="38"/>
        <v>1300</v>
      </c>
      <c r="C1310" s="183" t="str">
        <f t="array" ref="C1310">IF(OR('C. Consumer Service Detail'!$D1310="",'C. Consumer Service Detail'!$E1310=""),"",INDEX('B. Consumer Budget'!$E$11:$E$2010,MATCH(1,IF('B. Consumer Budget'!$C$11:$C$2010='C. Consumer Service Detail'!$D1310,IF('B. Consumer Budget'!$D$11:$D$2010='C. Consumer Service Detail'!$E1310,1)),0)))</f>
        <v/>
      </c>
      <c r="D1310" s="171"/>
      <c r="E1310" s="79"/>
      <c r="F1310" s="100"/>
      <c r="G1310" s="198"/>
      <c r="H1310" s="175" t="str">
        <f>IF('C. Consumer Service Detail'!$F1310="","",IF('C. Consumer Service Detail'!$F1310="",VLOOKUP('C. Consumer Service Detail'!$F1310,'Table of Current Services'!$B$7:$F$36,'Table of Current Services'!$E$5,FALSE),VLOOKUP('C. Consumer Service Detail'!$F1310,'Table of Current Services'!$B$7:$F$36,'Table of Current Services'!$D$5,FALSE)))</f>
        <v/>
      </c>
      <c r="I1310" s="160"/>
      <c r="J1310" s="146" t="str">
        <f t="shared" si="37"/>
        <v/>
      </c>
      <c r="K1310" s="138" t="str">
        <f>IF('C. Consumer Service Detail'!$F1310="","",IF('C. Consumer Service Detail'!$F1310="",VLOOKUP('C. Consumer Service Detail'!$F1310,'Table of Current Services'!$B$7:$F$36,'Table of Current Services'!$E$5,FALSE),VLOOKUP('C. Consumer Service Detail'!$F1310,'Table of Current Services'!$B$7:$F$36,'Table of Current Services'!$E$5,FALSE)))</f>
        <v/>
      </c>
      <c r="L1310" s="130" t="str">
        <f>IF('C. Consumer Service Detail'!$F1310="","",IF(VLOOKUP('C. Consumer Service Detail'!$F1310,'Table of Current Services'!$B$7:$F$36,'Table of Current Services'!$F$5,)="cost","Yes","No"))</f>
        <v/>
      </c>
      <c r="M1310" s="130" t="str">
        <f>IFERROR(IF('C. Consumer Service Detail'!$K1310="No Match","No",VLOOKUP('C. Consumer Service Detail'!$C1310,'B. Consumer Budget'!$E$11:$F$2010,2,FALSE)),"")</f>
        <v/>
      </c>
      <c r="P1310" s="77"/>
      <c r="Q1310" s="77"/>
    </row>
    <row r="1311" spans="2:17" x14ac:dyDescent="0.25">
      <c r="B1311" s="186">
        <f t="shared" si="38"/>
        <v>1301</v>
      </c>
      <c r="C1311" s="183" t="str">
        <f t="array" ref="C1311">IF(OR('C. Consumer Service Detail'!$D1311="",'C. Consumer Service Detail'!$E1311=""),"",INDEX('B. Consumer Budget'!$E$11:$E$2010,MATCH(1,IF('B. Consumer Budget'!$C$11:$C$2010='C. Consumer Service Detail'!$D1311,IF('B. Consumer Budget'!$D$11:$D$2010='C. Consumer Service Detail'!$E1311,1)),0)))</f>
        <v/>
      </c>
      <c r="D1311" s="170"/>
      <c r="E1311" s="81"/>
      <c r="F1311" s="101"/>
      <c r="G1311" s="199"/>
      <c r="H1311" s="176" t="str">
        <f>IF('C. Consumer Service Detail'!$F1311="","",IF('C. Consumer Service Detail'!$F1311="",VLOOKUP('C. Consumer Service Detail'!$F1311,'Table of Current Services'!$B$7:$F$36,'Table of Current Services'!$E$5,FALSE),VLOOKUP('C. Consumer Service Detail'!$F1311,'Table of Current Services'!$B$7:$F$36,'Table of Current Services'!$D$5,FALSE)))</f>
        <v/>
      </c>
      <c r="I1311" s="159"/>
      <c r="J1311" s="146" t="str">
        <f t="shared" si="37"/>
        <v/>
      </c>
      <c r="K1311" s="138" t="str">
        <f>IF('C. Consumer Service Detail'!$F1311="","",IF('C. Consumer Service Detail'!$F1311="",VLOOKUP('C. Consumer Service Detail'!$F1311,'Table of Current Services'!$B$7:$F$36,'Table of Current Services'!$E$5,FALSE),VLOOKUP('C. Consumer Service Detail'!$F1311,'Table of Current Services'!$B$7:$F$36,'Table of Current Services'!$E$5,FALSE)))</f>
        <v/>
      </c>
      <c r="L1311" s="130" t="str">
        <f>IF('C. Consumer Service Detail'!$F1311="","",IF(VLOOKUP('C. Consumer Service Detail'!$F1311,'Table of Current Services'!$B$7:$F$36,'Table of Current Services'!$F$5,)="cost","Yes","No"))</f>
        <v/>
      </c>
      <c r="M1311" s="130" t="str">
        <f>IFERROR(IF('C. Consumer Service Detail'!$K1311="No Match","No",VLOOKUP('C. Consumer Service Detail'!$C1311,'B. Consumer Budget'!$E$11:$F$2010,2,FALSE)),"")</f>
        <v/>
      </c>
      <c r="P1311" s="77"/>
      <c r="Q1311" s="77"/>
    </row>
    <row r="1312" spans="2:17" x14ac:dyDescent="0.25">
      <c r="B1312" s="186">
        <f t="shared" si="38"/>
        <v>1302</v>
      </c>
      <c r="C1312" s="183" t="str">
        <f t="array" ref="C1312">IF(OR('C. Consumer Service Detail'!$D1312="",'C. Consumer Service Detail'!$E1312=""),"",INDEX('B. Consumer Budget'!$E$11:$E$2010,MATCH(1,IF('B. Consumer Budget'!$C$11:$C$2010='C. Consumer Service Detail'!$D1312,IF('B. Consumer Budget'!$D$11:$D$2010='C. Consumer Service Detail'!$E1312,1)),0)))</f>
        <v/>
      </c>
      <c r="D1312" s="171"/>
      <c r="E1312" s="79"/>
      <c r="F1312" s="100"/>
      <c r="G1312" s="198"/>
      <c r="H1312" s="175" t="str">
        <f>IF('C. Consumer Service Detail'!$F1312="","",IF('C. Consumer Service Detail'!$F1312="",VLOOKUP('C. Consumer Service Detail'!$F1312,'Table of Current Services'!$B$7:$F$36,'Table of Current Services'!$E$5,FALSE),VLOOKUP('C. Consumer Service Detail'!$F1312,'Table of Current Services'!$B$7:$F$36,'Table of Current Services'!$D$5,FALSE)))</f>
        <v/>
      </c>
      <c r="I1312" s="160"/>
      <c r="J1312" s="146" t="str">
        <f t="shared" si="37"/>
        <v/>
      </c>
      <c r="K1312" s="138" t="str">
        <f>IF('C. Consumer Service Detail'!$F1312="","",IF('C. Consumer Service Detail'!$F1312="",VLOOKUP('C. Consumer Service Detail'!$F1312,'Table of Current Services'!$B$7:$F$36,'Table of Current Services'!$E$5,FALSE),VLOOKUP('C. Consumer Service Detail'!$F1312,'Table of Current Services'!$B$7:$F$36,'Table of Current Services'!$E$5,FALSE)))</f>
        <v/>
      </c>
      <c r="L1312" s="130" t="str">
        <f>IF('C. Consumer Service Detail'!$F1312="","",IF(VLOOKUP('C. Consumer Service Detail'!$F1312,'Table of Current Services'!$B$7:$F$36,'Table of Current Services'!$F$5,)="cost","Yes","No"))</f>
        <v/>
      </c>
      <c r="M1312" s="130" t="str">
        <f>IFERROR(IF('C. Consumer Service Detail'!$K1312="No Match","No",VLOOKUP('C. Consumer Service Detail'!$C1312,'B. Consumer Budget'!$E$11:$F$2010,2,FALSE)),"")</f>
        <v/>
      </c>
      <c r="P1312" s="77"/>
      <c r="Q1312" s="77"/>
    </row>
    <row r="1313" spans="2:17" x14ac:dyDescent="0.25">
      <c r="B1313" s="186">
        <f t="shared" si="38"/>
        <v>1303</v>
      </c>
      <c r="C1313" s="183" t="str">
        <f t="array" ref="C1313">IF(OR('C. Consumer Service Detail'!$D1313="",'C. Consumer Service Detail'!$E1313=""),"",INDEX('B. Consumer Budget'!$E$11:$E$2010,MATCH(1,IF('B. Consumer Budget'!$C$11:$C$2010='C. Consumer Service Detail'!$D1313,IF('B. Consumer Budget'!$D$11:$D$2010='C. Consumer Service Detail'!$E1313,1)),0)))</f>
        <v/>
      </c>
      <c r="D1313" s="170"/>
      <c r="E1313" s="81"/>
      <c r="F1313" s="101"/>
      <c r="G1313" s="199"/>
      <c r="H1313" s="176" t="str">
        <f>IF('C. Consumer Service Detail'!$F1313="","",IF('C. Consumer Service Detail'!$F1313="",VLOOKUP('C. Consumer Service Detail'!$F1313,'Table of Current Services'!$B$7:$F$36,'Table of Current Services'!$E$5,FALSE),VLOOKUP('C. Consumer Service Detail'!$F1313,'Table of Current Services'!$B$7:$F$36,'Table of Current Services'!$D$5,FALSE)))</f>
        <v/>
      </c>
      <c r="I1313" s="159"/>
      <c r="J1313" s="146" t="str">
        <f t="shared" si="37"/>
        <v/>
      </c>
      <c r="K1313" s="138" t="str">
        <f>IF('C. Consumer Service Detail'!$F1313="","",IF('C. Consumer Service Detail'!$F1313="",VLOOKUP('C. Consumer Service Detail'!$F1313,'Table of Current Services'!$B$7:$F$36,'Table of Current Services'!$E$5,FALSE),VLOOKUP('C. Consumer Service Detail'!$F1313,'Table of Current Services'!$B$7:$F$36,'Table of Current Services'!$E$5,FALSE)))</f>
        <v/>
      </c>
      <c r="L1313" s="130" t="str">
        <f>IF('C. Consumer Service Detail'!$F1313="","",IF(VLOOKUP('C. Consumer Service Detail'!$F1313,'Table of Current Services'!$B$7:$F$36,'Table of Current Services'!$F$5,)="cost","Yes","No"))</f>
        <v/>
      </c>
      <c r="M1313" s="130" t="str">
        <f>IFERROR(IF('C. Consumer Service Detail'!$K1313="No Match","No",VLOOKUP('C. Consumer Service Detail'!$C1313,'B. Consumer Budget'!$E$11:$F$2010,2,FALSE)),"")</f>
        <v/>
      </c>
      <c r="P1313" s="77"/>
      <c r="Q1313" s="77"/>
    </row>
    <row r="1314" spans="2:17" x14ac:dyDescent="0.25">
      <c r="B1314" s="186">
        <f t="shared" si="38"/>
        <v>1304</v>
      </c>
      <c r="C1314" s="183" t="str">
        <f t="array" ref="C1314">IF(OR('C. Consumer Service Detail'!$D1314="",'C. Consumer Service Detail'!$E1314=""),"",INDEX('B. Consumer Budget'!$E$11:$E$2010,MATCH(1,IF('B. Consumer Budget'!$C$11:$C$2010='C. Consumer Service Detail'!$D1314,IF('B. Consumer Budget'!$D$11:$D$2010='C. Consumer Service Detail'!$E1314,1)),0)))</f>
        <v/>
      </c>
      <c r="D1314" s="171"/>
      <c r="E1314" s="79"/>
      <c r="F1314" s="100"/>
      <c r="G1314" s="198"/>
      <c r="H1314" s="175" t="str">
        <f>IF('C. Consumer Service Detail'!$F1314="","",IF('C. Consumer Service Detail'!$F1314="",VLOOKUP('C. Consumer Service Detail'!$F1314,'Table of Current Services'!$B$7:$F$36,'Table of Current Services'!$E$5,FALSE),VLOOKUP('C. Consumer Service Detail'!$F1314,'Table of Current Services'!$B$7:$F$36,'Table of Current Services'!$D$5,FALSE)))</f>
        <v/>
      </c>
      <c r="I1314" s="160"/>
      <c r="J1314" s="146" t="str">
        <f t="shared" si="37"/>
        <v/>
      </c>
      <c r="K1314" s="138" t="str">
        <f>IF('C. Consumer Service Detail'!$F1314="","",IF('C. Consumer Service Detail'!$F1314="",VLOOKUP('C. Consumer Service Detail'!$F1314,'Table of Current Services'!$B$7:$F$36,'Table of Current Services'!$E$5,FALSE),VLOOKUP('C. Consumer Service Detail'!$F1314,'Table of Current Services'!$B$7:$F$36,'Table of Current Services'!$E$5,FALSE)))</f>
        <v/>
      </c>
      <c r="L1314" s="130" t="str">
        <f>IF('C. Consumer Service Detail'!$F1314="","",IF(VLOOKUP('C. Consumer Service Detail'!$F1314,'Table of Current Services'!$B$7:$F$36,'Table of Current Services'!$F$5,)="cost","Yes","No"))</f>
        <v/>
      </c>
      <c r="M1314" s="130" t="str">
        <f>IFERROR(IF('C. Consumer Service Detail'!$K1314="No Match","No",VLOOKUP('C. Consumer Service Detail'!$C1314,'B. Consumer Budget'!$E$11:$F$2010,2,FALSE)),"")</f>
        <v/>
      </c>
      <c r="P1314" s="77"/>
      <c r="Q1314" s="77"/>
    </row>
    <row r="1315" spans="2:17" x14ac:dyDescent="0.25">
      <c r="B1315" s="186">
        <f t="shared" si="38"/>
        <v>1305</v>
      </c>
      <c r="C1315" s="183" t="str">
        <f t="array" ref="C1315">IF(OR('C. Consumer Service Detail'!$D1315="",'C. Consumer Service Detail'!$E1315=""),"",INDEX('B. Consumer Budget'!$E$11:$E$2010,MATCH(1,IF('B. Consumer Budget'!$C$11:$C$2010='C. Consumer Service Detail'!$D1315,IF('B. Consumer Budget'!$D$11:$D$2010='C. Consumer Service Detail'!$E1315,1)),0)))</f>
        <v/>
      </c>
      <c r="D1315" s="170"/>
      <c r="E1315" s="81"/>
      <c r="F1315" s="101"/>
      <c r="G1315" s="199"/>
      <c r="H1315" s="176" t="str">
        <f>IF('C. Consumer Service Detail'!$F1315="","",IF('C. Consumer Service Detail'!$F1315="",VLOOKUP('C. Consumer Service Detail'!$F1315,'Table of Current Services'!$B$7:$F$36,'Table of Current Services'!$E$5,FALSE),VLOOKUP('C. Consumer Service Detail'!$F1315,'Table of Current Services'!$B$7:$F$36,'Table of Current Services'!$D$5,FALSE)))</f>
        <v/>
      </c>
      <c r="I1315" s="159"/>
      <c r="J1315" s="146" t="str">
        <f t="shared" si="37"/>
        <v/>
      </c>
      <c r="K1315" s="138" t="str">
        <f>IF('C. Consumer Service Detail'!$F1315="","",IF('C. Consumer Service Detail'!$F1315="",VLOOKUP('C. Consumer Service Detail'!$F1315,'Table of Current Services'!$B$7:$F$36,'Table of Current Services'!$E$5,FALSE),VLOOKUP('C. Consumer Service Detail'!$F1315,'Table of Current Services'!$B$7:$F$36,'Table of Current Services'!$E$5,FALSE)))</f>
        <v/>
      </c>
      <c r="L1315" s="130" t="str">
        <f>IF('C. Consumer Service Detail'!$F1315="","",IF(VLOOKUP('C. Consumer Service Detail'!$F1315,'Table of Current Services'!$B$7:$F$36,'Table of Current Services'!$F$5,)="cost","Yes","No"))</f>
        <v/>
      </c>
      <c r="M1315" s="130" t="str">
        <f>IFERROR(IF('C. Consumer Service Detail'!$K1315="No Match","No",VLOOKUP('C. Consumer Service Detail'!$C1315,'B. Consumer Budget'!$E$11:$F$2010,2,FALSE)),"")</f>
        <v/>
      </c>
      <c r="P1315" s="77"/>
      <c r="Q1315" s="77"/>
    </row>
    <row r="1316" spans="2:17" x14ac:dyDescent="0.25">
      <c r="B1316" s="186">
        <f t="shared" si="38"/>
        <v>1306</v>
      </c>
      <c r="C1316" s="183" t="str">
        <f t="array" ref="C1316">IF(OR('C. Consumer Service Detail'!$D1316="",'C. Consumer Service Detail'!$E1316=""),"",INDEX('B. Consumer Budget'!$E$11:$E$2010,MATCH(1,IF('B. Consumer Budget'!$C$11:$C$2010='C. Consumer Service Detail'!$D1316,IF('B. Consumer Budget'!$D$11:$D$2010='C. Consumer Service Detail'!$E1316,1)),0)))</f>
        <v/>
      </c>
      <c r="D1316" s="171"/>
      <c r="E1316" s="79"/>
      <c r="F1316" s="100"/>
      <c r="G1316" s="198"/>
      <c r="H1316" s="175" t="str">
        <f>IF('C. Consumer Service Detail'!$F1316="","",IF('C. Consumer Service Detail'!$F1316="",VLOOKUP('C. Consumer Service Detail'!$F1316,'Table of Current Services'!$B$7:$F$36,'Table of Current Services'!$E$5,FALSE),VLOOKUP('C. Consumer Service Detail'!$F1316,'Table of Current Services'!$B$7:$F$36,'Table of Current Services'!$D$5,FALSE)))</f>
        <v/>
      </c>
      <c r="I1316" s="160"/>
      <c r="J1316" s="146" t="str">
        <f t="shared" si="37"/>
        <v/>
      </c>
      <c r="K1316" s="138" t="str">
        <f>IF('C. Consumer Service Detail'!$F1316="","",IF('C. Consumer Service Detail'!$F1316="",VLOOKUP('C. Consumer Service Detail'!$F1316,'Table of Current Services'!$B$7:$F$36,'Table of Current Services'!$E$5,FALSE),VLOOKUP('C. Consumer Service Detail'!$F1316,'Table of Current Services'!$B$7:$F$36,'Table of Current Services'!$E$5,FALSE)))</f>
        <v/>
      </c>
      <c r="L1316" s="130" t="str">
        <f>IF('C. Consumer Service Detail'!$F1316="","",IF(VLOOKUP('C. Consumer Service Detail'!$F1316,'Table of Current Services'!$B$7:$F$36,'Table of Current Services'!$F$5,)="cost","Yes","No"))</f>
        <v/>
      </c>
      <c r="M1316" s="130" t="str">
        <f>IFERROR(IF('C. Consumer Service Detail'!$K1316="No Match","No",VLOOKUP('C. Consumer Service Detail'!$C1316,'B. Consumer Budget'!$E$11:$F$2010,2,FALSE)),"")</f>
        <v/>
      </c>
      <c r="P1316" s="77"/>
      <c r="Q1316" s="77"/>
    </row>
    <row r="1317" spans="2:17" x14ac:dyDescent="0.25">
      <c r="B1317" s="186">
        <f t="shared" si="38"/>
        <v>1307</v>
      </c>
      <c r="C1317" s="183" t="str">
        <f t="array" ref="C1317">IF(OR('C. Consumer Service Detail'!$D1317="",'C. Consumer Service Detail'!$E1317=""),"",INDEX('B. Consumer Budget'!$E$11:$E$2010,MATCH(1,IF('B. Consumer Budget'!$C$11:$C$2010='C. Consumer Service Detail'!$D1317,IF('B. Consumer Budget'!$D$11:$D$2010='C. Consumer Service Detail'!$E1317,1)),0)))</f>
        <v/>
      </c>
      <c r="D1317" s="170"/>
      <c r="E1317" s="81"/>
      <c r="F1317" s="101"/>
      <c r="G1317" s="199"/>
      <c r="H1317" s="176" t="str">
        <f>IF('C. Consumer Service Detail'!$F1317="","",IF('C. Consumer Service Detail'!$F1317="",VLOOKUP('C. Consumer Service Detail'!$F1317,'Table of Current Services'!$B$7:$F$36,'Table of Current Services'!$E$5,FALSE),VLOOKUP('C. Consumer Service Detail'!$F1317,'Table of Current Services'!$B$7:$F$36,'Table of Current Services'!$D$5,FALSE)))</f>
        <v/>
      </c>
      <c r="I1317" s="159"/>
      <c r="J1317" s="146" t="str">
        <f t="shared" si="37"/>
        <v/>
      </c>
      <c r="K1317" s="138" t="str">
        <f>IF('C. Consumer Service Detail'!$F1317="","",IF('C. Consumer Service Detail'!$F1317="",VLOOKUP('C. Consumer Service Detail'!$F1317,'Table of Current Services'!$B$7:$F$36,'Table of Current Services'!$E$5,FALSE),VLOOKUP('C. Consumer Service Detail'!$F1317,'Table of Current Services'!$B$7:$F$36,'Table of Current Services'!$E$5,FALSE)))</f>
        <v/>
      </c>
      <c r="L1317" s="130" t="str">
        <f>IF('C. Consumer Service Detail'!$F1317="","",IF(VLOOKUP('C. Consumer Service Detail'!$F1317,'Table of Current Services'!$B$7:$F$36,'Table of Current Services'!$F$5,)="cost","Yes","No"))</f>
        <v/>
      </c>
      <c r="M1317" s="130" t="str">
        <f>IFERROR(IF('C. Consumer Service Detail'!$K1317="No Match","No",VLOOKUP('C. Consumer Service Detail'!$C1317,'B. Consumer Budget'!$E$11:$F$2010,2,FALSE)),"")</f>
        <v/>
      </c>
      <c r="P1317" s="77"/>
      <c r="Q1317" s="77"/>
    </row>
    <row r="1318" spans="2:17" x14ac:dyDescent="0.25">
      <c r="B1318" s="186">
        <f t="shared" si="38"/>
        <v>1308</v>
      </c>
      <c r="C1318" s="183" t="str">
        <f t="array" ref="C1318">IF(OR('C. Consumer Service Detail'!$D1318="",'C. Consumer Service Detail'!$E1318=""),"",INDEX('B. Consumer Budget'!$E$11:$E$2010,MATCH(1,IF('B. Consumer Budget'!$C$11:$C$2010='C. Consumer Service Detail'!$D1318,IF('B. Consumer Budget'!$D$11:$D$2010='C. Consumer Service Detail'!$E1318,1)),0)))</f>
        <v/>
      </c>
      <c r="D1318" s="171"/>
      <c r="E1318" s="79"/>
      <c r="F1318" s="100"/>
      <c r="G1318" s="198"/>
      <c r="H1318" s="175" t="str">
        <f>IF('C. Consumer Service Detail'!$F1318="","",IF('C. Consumer Service Detail'!$F1318="",VLOOKUP('C. Consumer Service Detail'!$F1318,'Table of Current Services'!$B$7:$F$36,'Table of Current Services'!$E$5,FALSE),VLOOKUP('C. Consumer Service Detail'!$F1318,'Table of Current Services'!$B$7:$F$36,'Table of Current Services'!$D$5,FALSE)))</f>
        <v/>
      </c>
      <c r="I1318" s="160"/>
      <c r="J1318" s="146" t="str">
        <f t="shared" si="37"/>
        <v/>
      </c>
      <c r="K1318" s="138" t="str">
        <f>IF('C. Consumer Service Detail'!$F1318="","",IF('C. Consumer Service Detail'!$F1318="",VLOOKUP('C. Consumer Service Detail'!$F1318,'Table of Current Services'!$B$7:$F$36,'Table of Current Services'!$E$5,FALSE),VLOOKUP('C. Consumer Service Detail'!$F1318,'Table of Current Services'!$B$7:$F$36,'Table of Current Services'!$E$5,FALSE)))</f>
        <v/>
      </c>
      <c r="L1318" s="130" t="str">
        <f>IF('C. Consumer Service Detail'!$F1318="","",IF(VLOOKUP('C. Consumer Service Detail'!$F1318,'Table of Current Services'!$B$7:$F$36,'Table of Current Services'!$F$5,)="cost","Yes","No"))</f>
        <v/>
      </c>
      <c r="M1318" s="130" t="str">
        <f>IFERROR(IF('C. Consumer Service Detail'!$K1318="No Match","No",VLOOKUP('C. Consumer Service Detail'!$C1318,'B. Consumer Budget'!$E$11:$F$2010,2,FALSE)),"")</f>
        <v/>
      </c>
      <c r="P1318" s="77"/>
      <c r="Q1318" s="77"/>
    </row>
    <row r="1319" spans="2:17" x14ac:dyDescent="0.25">
      <c r="B1319" s="186">
        <f t="shared" si="38"/>
        <v>1309</v>
      </c>
      <c r="C1319" s="183" t="str">
        <f t="array" ref="C1319">IF(OR('C. Consumer Service Detail'!$D1319="",'C. Consumer Service Detail'!$E1319=""),"",INDEX('B. Consumer Budget'!$E$11:$E$2010,MATCH(1,IF('B. Consumer Budget'!$C$11:$C$2010='C. Consumer Service Detail'!$D1319,IF('B. Consumer Budget'!$D$11:$D$2010='C. Consumer Service Detail'!$E1319,1)),0)))</f>
        <v/>
      </c>
      <c r="D1319" s="170"/>
      <c r="E1319" s="81"/>
      <c r="F1319" s="101"/>
      <c r="G1319" s="199"/>
      <c r="H1319" s="176" t="str">
        <f>IF('C. Consumer Service Detail'!$F1319="","",IF('C. Consumer Service Detail'!$F1319="",VLOOKUP('C. Consumer Service Detail'!$F1319,'Table of Current Services'!$B$7:$F$36,'Table of Current Services'!$E$5,FALSE),VLOOKUP('C. Consumer Service Detail'!$F1319,'Table of Current Services'!$B$7:$F$36,'Table of Current Services'!$D$5,FALSE)))</f>
        <v/>
      </c>
      <c r="I1319" s="159"/>
      <c r="J1319" s="146" t="str">
        <f t="shared" si="37"/>
        <v/>
      </c>
      <c r="K1319" s="138" t="str">
        <f>IF('C. Consumer Service Detail'!$F1319="","",IF('C. Consumer Service Detail'!$F1319="",VLOOKUP('C. Consumer Service Detail'!$F1319,'Table of Current Services'!$B$7:$F$36,'Table of Current Services'!$E$5,FALSE),VLOOKUP('C. Consumer Service Detail'!$F1319,'Table of Current Services'!$B$7:$F$36,'Table of Current Services'!$E$5,FALSE)))</f>
        <v/>
      </c>
      <c r="L1319" s="130" t="str">
        <f>IF('C. Consumer Service Detail'!$F1319="","",IF(VLOOKUP('C. Consumer Service Detail'!$F1319,'Table of Current Services'!$B$7:$F$36,'Table of Current Services'!$F$5,)="cost","Yes","No"))</f>
        <v/>
      </c>
      <c r="M1319" s="130" t="str">
        <f>IFERROR(IF('C. Consumer Service Detail'!$K1319="No Match","No",VLOOKUP('C. Consumer Service Detail'!$C1319,'B. Consumer Budget'!$E$11:$F$2010,2,FALSE)),"")</f>
        <v/>
      </c>
      <c r="P1319" s="77"/>
      <c r="Q1319" s="77"/>
    </row>
    <row r="1320" spans="2:17" x14ac:dyDescent="0.25">
      <c r="B1320" s="186">
        <f t="shared" si="38"/>
        <v>1310</v>
      </c>
      <c r="C1320" s="183" t="str">
        <f t="array" ref="C1320">IF(OR('C. Consumer Service Detail'!$D1320="",'C. Consumer Service Detail'!$E1320=""),"",INDEX('B. Consumer Budget'!$E$11:$E$2010,MATCH(1,IF('B. Consumer Budget'!$C$11:$C$2010='C. Consumer Service Detail'!$D1320,IF('B. Consumer Budget'!$D$11:$D$2010='C. Consumer Service Detail'!$E1320,1)),0)))</f>
        <v/>
      </c>
      <c r="D1320" s="171"/>
      <c r="E1320" s="79"/>
      <c r="F1320" s="100"/>
      <c r="G1320" s="198"/>
      <c r="H1320" s="175" t="str">
        <f>IF('C. Consumer Service Detail'!$F1320="","",IF('C. Consumer Service Detail'!$F1320="",VLOOKUP('C. Consumer Service Detail'!$F1320,'Table of Current Services'!$B$7:$F$36,'Table of Current Services'!$E$5,FALSE),VLOOKUP('C. Consumer Service Detail'!$F1320,'Table of Current Services'!$B$7:$F$36,'Table of Current Services'!$D$5,FALSE)))</f>
        <v/>
      </c>
      <c r="I1320" s="160"/>
      <c r="J1320" s="146" t="str">
        <f t="shared" si="37"/>
        <v/>
      </c>
      <c r="K1320" s="138" t="str">
        <f>IF('C. Consumer Service Detail'!$F1320="","",IF('C. Consumer Service Detail'!$F1320="",VLOOKUP('C. Consumer Service Detail'!$F1320,'Table of Current Services'!$B$7:$F$36,'Table of Current Services'!$E$5,FALSE),VLOOKUP('C. Consumer Service Detail'!$F1320,'Table of Current Services'!$B$7:$F$36,'Table of Current Services'!$E$5,FALSE)))</f>
        <v/>
      </c>
      <c r="L1320" s="130" t="str">
        <f>IF('C. Consumer Service Detail'!$F1320="","",IF(VLOOKUP('C. Consumer Service Detail'!$F1320,'Table of Current Services'!$B$7:$F$36,'Table of Current Services'!$F$5,)="cost","Yes","No"))</f>
        <v/>
      </c>
      <c r="M1320" s="130" t="str">
        <f>IFERROR(IF('C. Consumer Service Detail'!$K1320="No Match","No",VLOOKUP('C. Consumer Service Detail'!$C1320,'B. Consumer Budget'!$E$11:$F$2010,2,FALSE)),"")</f>
        <v/>
      </c>
      <c r="P1320" s="77"/>
      <c r="Q1320" s="77"/>
    </row>
    <row r="1321" spans="2:17" x14ac:dyDescent="0.25">
      <c r="B1321" s="186">
        <f t="shared" si="38"/>
        <v>1311</v>
      </c>
      <c r="C1321" s="183" t="str">
        <f t="array" ref="C1321">IF(OR('C. Consumer Service Detail'!$D1321="",'C. Consumer Service Detail'!$E1321=""),"",INDEX('B. Consumer Budget'!$E$11:$E$2010,MATCH(1,IF('B. Consumer Budget'!$C$11:$C$2010='C. Consumer Service Detail'!$D1321,IF('B. Consumer Budget'!$D$11:$D$2010='C. Consumer Service Detail'!$E1321,1)),0)))</f>
        <v/>
      </c>
      <c r="D1321" s="170"/>
      <c r="E1321" s="81"/>
      <c r="F1321" s="101"/>
      <c r="G1321" s="199"/>
      <c r="H1321" s="176" t="str">
        <f>IF('C. Consumer Service Detail'!$F1321="","",IF('C. Consumer Service Detail'!$F1321="",VLOOKUP('C. Consumer Service Detail'!$F1321,'Table of Current Services'!$B$7:$F$36,'Table of Current Services'!$E$5,FALSE),VLOOKUP('C. Consumer Service Detail'!$F1321,'Table of Current Services'!$B$7:$F$36,'Table of Current Services'!$D$5,FALSE)))</f>
        <v/>
      </c>
      <c r="I1321" s="159"/>
      <c r="J1321" s="146" t="str">
        <f t="shared" si="37"/>
        <v/>
      </c>
      <c r="K1321" s="138" t="str">
        <f>IF('C. Consumer Service Detail'!$F1321="","",IF('C. Consumer Service Detail'!$F1321="",VLOOKUP('C. Consumer Service Detail'!$F1321,'Table of Current Services'!$B$7:$F$36,'Table of Current Services'!$E$5,FALSE),VLOOKUP('C. Consumer Service Detail'!$F1321,'Table of Current Services'!$B$7:$F$36,'Table of Current Services'!$E$5,FALSE)))</f>
        <v/>
      </c>
      <c r="L1321" s="130" t="str">
        <f>IF('C. Consumer Service Detail'!$F1321="","",IF(VLOOKUP('C. Consumer Service Detail'!$F1321,'Table of Current Services'!$B$7:$F$36,'Table of Current Services'!$F$5,)="cost","Yes","No"))</f>
        <v/>
      </c>
      <c r="M1321" s="130" t="str">
        <f>IFERROR(IF('C. Consumer Service Detail'!$K1321="No Match","No",VLOOKUP('C. Consumer Service Detail'!$C1321,'B. Consumer Budget'!$E$11:$F$2010,2,FALSE)),"")</f>
        <v/>
      </c>
      <c r="P1321" s="77"/>
      <c r="Q1321" s="77"/>
    </row>
    <row r="1322" spans="2:17" x14ac:dyDescent="0.25">
      <c r="B1322" s="186">
        <f t="shared" si="38"/>
        <v>1312</v>
      </c>
      <c r="C1322" s="183" t="str">
        <f t="array" ref="C1322">IF(OR('C. Consumer Service Detail'!$D1322="",'C. Consumer Service Detail'!$E1322=""),"",INDEX('B. Consumer Budget'!$E$11:$E$2010,MATCH(1,IF('B. Consumer Budget'!$C$11:$C$2010='C. Consumer Service Detail'!$D1322,IF('B. Consumer Budget'!$D$11:$D$2010='C. Consumer Service Detail'!$E1322,1)),0)))</f>
        <v/>
      </c>
      <c r="D1322" s="171"/>
      <c r="E1322" s="79"/>
      <c r="F1322" s="100"/>
      <c r="G1322" s="198"/>
      <c r="H1322" s="175" t="str">
        <f>IF('C. Consumer Service Detail'!$F1322="","",IF('C. Consumer Service Detail'!$F1322="",VLOOKUP('C. Consumer Service Detail'!$F1322,'Table of Current Services'!$B$7:$F$36,'Table of Current Services'!$E$5,FALSE),VLOOKUP('C. Consumer Service Detail'!$F1322,'Table of Current Services'!$B$7:$F$36,'Table of Current Services'!$D$5,FALSE)))</f>
        <v/>
      </c>
      <c r="I1322" s="160"/>
      <c r="J1322" s="146" t="str">
        <f t="shared" si="37"/>
        <v/>
      </c>
      <c r="K1322" s="138" t="str">
        <f>IF('C. Consumer Service Detail'!$F1322="","",IF('C. Consumer Service Detail'!$F1322="",VLOOKUP('C. Consumer Service Detail'!$F1322,'Table of Current Services'!$B$7:$F$36,'Table of Current Services'!$E$5,FALSE),VLOOKUP('C. Consumer Service Detail'!$F1322,'Table of Current Services'!$B$7:$F$36,'Table of Current Services'!$E$5,FALSE)))</f>
        <v/>
      </c>
      <c r="L1322" s="130" t="str">
        <f>IF('C. Consumer Service Detail'!$F1322="","",IF(VLOOKUP('C. Consumer Service Detail'!$F1322,'Table of Current Services'!$B$7:$F$36,'Table of Current Services'!$F$5,)="cost","Yes","No"))</f>
        <v/>
      </c>
      <c r="M1322" s="130" t="str">
        <f>IFERROR(IF('C. Consumer Service Detail'!$K1322="No Match","No",VLOOKUP('C. Consumer Service Detail'!$C1322,'B. Consumer Budget'!$E$11:$F$2010,2,FALSE)),"")</f>
        <v/>
      </c>
      <c r="P1322" s="77"/>
      <c r="Q1322" s="77"/>
    </row>
    <row r="1323" spans="2:17" x14ac:dyDescent="0.25">
      <c r="B1323" s="186">
        <f t="shared" si="38"/>
        <v>1313</v>
      </c>
      <c r="C1323" s="183" t="str">
        <f t="array" ref="C1323">IF(OR('C. Consumer Service Detail'!$D1323="",'C. Consumer Service Detail'!$E1323=""),"",INDEX('B. Consumer Budget'!$E$11:$E$2010,MATCH(1,IF('B. Consumer Budget'!$C$11:$C$2010='C. Consumer Service Detail'!$D1323,IF('B. Consumer Budget'!$D$11:$D$2010='C. Consumer Service Detail'!$E1323,1)),0)))</f>
        <v/>
      </c>
      <c r="D1323" s="170"/>
      <c r="E1323" s="81"/>
      <c r="F1323" s="101"/>
      <c r="G1323" s="199"/>
      <c r="H1323" s="176" t="str">
        <f>IF('C. Consumer Service Detail'!$F1323="","",IF('C. Consumer Service Detail'!$F1323="",VLOOKUP('C. Consumer Service Detail'!$F1323,'Table of Current Services'!$B$7:$F$36,'Table of Current Services'!$E$5,FALSE),VLOOKUP('C. Consumer Service Detail'!$F1323,'Table of Current Services'!$B$7:$F$36,'Table of Current Services'!$D$5,FALSE)))</f>
        <v/>
      </c>
      <c r="I1323" s="159"/>
      <c r="J1323" s="146" t="str">
        <f t="shared" si="37"/>
        <v/>
      </c>
      <c r="K1323" s="138" t="str">
        <f>IF('C. Consumer Service Detail'!$F1323="","",IF('C. Consumer Service Detail'!$F1323="",VLOOKUP('C. Consumer Service Detail'!$F1323,'Table of Current Services'!$B$7:$F$36,'Table of Current Services'!$E$5,FALSE),VLOOKUP('C. Consumer Service Detail'!$F1323,'Table of Current Services'!$B$7:$F$36,'Table of Current Services'!$E$5,FALSE)))</f>
        <v/>
      </c>
      <c r="L1323" s="130" t="str">
        <f>IF('C. Consumer Service Detail'!$F1323="","",IF(VLOOKUP('C. Consumer Service Detail'!$F1323,'Table of Current Services'!$B$7:$F$36,'Table of Current Services'!$F$5,)="cost","Yes","No"))</f>
        <v/>
      </c>
      <c r="M1323" s="130" t="str">
        <f>IFERROR(IF('C. Consumer Service Detail'!$K1323="No Match","No",VLOOKUP('C. Consumer Service Detail'!$C1323,'B. Consumer Budget'!$E$11:$F$2010,2,FALSE)),"")</f>
        <v/>
      </c>
      <c r="P1323" s="77"/>
      <c r="Q1323" s="77"/>
    </row>
    <row r="1324" spans="2:17" x14ac:dyDescent="0.25">
      <c r="B1324" s="186">
        <f t="shared" si="38"/>
        <v>1314</v>
      </c>
      <c r="C1324" s="183" t="str">
        <f t="array" ref="C1324">IF(OR('C. Consumer Service Detail'!$D1324="",'C. Consumer Service Detail'!$E1324=""),"",INDEX('B. Consumer Budget'!$E$11:$E$2010,MATCH(1,IF('B. Consumer Budget'!$C$11:$C$2010='C. Consumer Service Detail'!$D1324,IF('B. Consumer Budget'!$D$11:$D$2010='C. Consumer Service Detail'!$E1324,1)),0)))</f>
        <v/>
      </c>
      <c r="D1324" s="171"/>
      <c r="E1324" s="79"/>
      <c r="F1324" s="100"/>
      <c r="G1324" s="198"/>
      <c r="H1324" s="175" t="str">
        <f>IF('C. Consumer Service Detail'!$F1324="","",IF('C. Consumer Service Detail'!$F1324="",VLOOKUP('C. Consumer Service Detail'!$F1324,'Table of Current Services'!$B$7:$F$36,'Table of Current Services'!$E$5,FALSE),VLOOKUP('C. Consumer Service Detail'!$F1324,'Table of Current Services'!$B$7:$F$36,'Table of Current Services'!$D$5,FALSE)))</f>
        <v/>
      </c>
      <c r="I1324" s="160"/>
      <c r="J1324" s="146" t="str">
        <f t="shared" si="37"/>
        <v/>
      </c>
      <c r="K1324" s="138" t="str">
        <f>IF('C. Consumer Service Detail'!$F1324="","",IF('C. Consumer Service Detail'!$F1324="",VLOOKUP('C. Consumer Service Detail'!$F1324,'Table of Current Services'!$B$7:$F$36,'Table of Current Services'!$E$5,FALSE),VLOOKUP('C. Consumer Service Detail'!$F1324,'Table of Current Services'!$B$7:$F$36,'Table of Current Services'!$E$5,FALSE)))</f>
        <v/>
      </c>
      <c r="L1324" s="130" t="str">
        <f>IF('C. Consumer Service Detail'!$F1324="","",IF(VLOOKUP('C. Consumer Service Detail'!$F1324,'Table of Current Services'!$B$7:$F$36,'Table of Current Services'!$F$5,)="cost","Yes","No"))</f>
        <v/>
      </c>
      <c r="M1324" s="130" t="str">
        <f>IFERROR(IF('C. Consumer Service Detail'!$K1324="No Match","No",VLOOKUP('C. Consumer Service Detail'!$C1324,'B. Consumer Budget'!$E$11:$F$2010,2,FALSE)),"")</f>
        <v/>
      </c>
      <c r="P1324" s="77"/>
      <c r="Q1324" s="77"/>
    </row>
    <row r="1325" spans="2:17" x14ac:dyDescent="0.25">
      <c r="B1325" s="186">
        <f t="shared" si="38"/>
        <v>1315</v>
      </c>
      <c r="C1325" s="183" t="str">
        <f t="array" ref="C1325">IF(OR('C. Consumer Service Detail'!$D1325="",'C. Consumer Service Detail'!$E1325=""),"",INDEX('B. Consumer Budget'!$E$11:$E$2010,MATCH(1,IF('B. Consumer Budget'!$C$11:$C$2010='C. Consumer Service Detail'!$D1325,IF('B. Consumer Budget'!$D$11:$D$2010='C. Consumer Service Detail'!$E1325,1)),0)))</f>
        <v/>
      </c>
      <c r="D1325" s="170"/>
      <c r="E1325" s="81"/>
      <c r="F1325" s="101"/>
      <c r="G1325" s="199"/>
      <c r="H1325" s="176" t="str">
        <f>IF('C. Consumer Service Detail'!$F1325="","",IF('C. Consumer Service Detail'!$F1325="",VLOOKUP('C. Consumer Service Detail'!$F1325,'Table of Current Services'!$B$7:$F$36,'Table of Current Services'!$E$5,FALSE),VLOOKUP('C. Consumer Service Detail'!$F1325,'Table of Current Services'!$B$7:$F$36,'Table of Current Services'!$D$5,FALSE)))</f>
        <v/>
      </c>
      <c r="I1325" s="159"/>
      <c r="J1325" s="146" t="str">
        <f t="shared" si="37"/>
        <v/>
      </c>
      <c r="K1325" s="138" t="str">
        <f>IF('C. Consumer Service Detail'!$F1325="","",IF('C. Consumer Service Detail'!$F1325="",VLOOKUP('C. Consumer Service Detail'!$F1325,'Table of Current Services'!$B$7:$F$36,'Table of Current Services'!$E$5,FALSE),VLOOKUP('C. Consumer Service Detail'!$F1325,'Table of Current Services'!$B$7:$F$36,'Table of Current Services'!$E$5,FALSE)))</f>
        <v/>
      </c>
      <c r="L1325" s="130" t="str">
        <f>IF('C. Consumer Service Detail'!$F1325="","",IF(VLOOKUP('C. Consumer Service Detail'!$F1325,'Table of Current Services'!$B$7:$F$36,'Table of Current Services'!$F$5,)="cost","Yes","No"))</f>
        <v/>
      </c>
      <c r="M1325" s="130" t="str">
        <f>IFERROR(IF('C. Consumer Service Detail'!$K1325="No Match","No",VLOOKUP('C. Consumer Service Detail'!$C1325,'B. Consumer Budget'!$E$11:$F$2010,2,FALSE)),"")</f>
        <v/>
      </c>
      <c r="P1325" s="77"/>
      <c r="Q1325" s="77"/>
    </row>
    <row r="1326" spans="2:17" x14ac:dyDescent="0.25">
      <c r="B1326" s="186">
        <f t="shared" si="38"/>
        <v>1316</v>
      </c>
      <c r="C1326" s="183" t="str">
        <f t="array" ref="C1326">IF(OR('C. Consumer Service Detail'!$D1326="",'C. Consumer Service Detail'!$E1326=""),"",INDEX('B. Consumer Budget'!$E$11:$E$2010,MATCH(1,IF('B. Consumer Budget'!$C$11:$C$2010='C. Consumer Service Detail'!$D1326,IF('B. Consumer Budget'!$D$11:$D$2010='C. Consumer Service Detail'!$E1326,1)),0)))</f>
        <v/>
      </c>
      <c r="D1326" s="171"/>
      <c r="E1326" s="79"/>
      <c r="F1326" s="100"/>
      <c r="G1326" s="198"/>
      <c r="H1326" s="175" t="str">
        <f>IF('C. Consumer Service Detail'!$F1326="","",IF('C. Consumer Service Detail'!$F1326="",VLOOKUP('C. Consumer Service Detail'!$F1326,'Table of Current Services'!$B$7:$F$36,'Table of Current Services'!$E$5,FALSE),VLOOKUP('C. Consumer Service Detail'!$F1326,'Table of Current Services'!$B$7:$F$36,'Table of Current Services'!$D$5,FALSE)))</f>
        <v/>
      </c>
      <c r="I1326" s="160"/>
      <c r="J1326" s="146" t="str">
        <f t="shared" si="37"/>
        <v/>
      </c>
      <c r="K1326" s="138" t="str">
        <f>IF('C. Consumer Service Detail'!$F1326="","",IF('C. Consumer Service Detail'!$F1326="",VLOOKUP('C. Consumer Service Detail'!$F1326,'Table of Current Services'!$B$7:$F$36,'Table of Current Services'!$E$5,FALSE),VLOOKUP('C. Consumer Service Detail'!$F1326,'Table of Current Services'!$B$7:$F$36,'Table of Current Services'!$E$5,FALSE)))</f>
        <v/>
      </c>
      <c r="L1326" s="130" t="str">
        <f>IF('C. Consumer Service Detail'!$F1326="","",IF(VLOOKUP('C. Consumer Service Detail'!$F1326,'Table of Current Services'!$B$7:$F$36,'Table of Current Services'!$F$5,)="cost","Yes","No"))</f>
        <v/>
      </c>
      <c r="M1326" s="130" t="str">
        <f>IFERROR(IF('C. Consumer Service Detail'!$K1326="No Match","No",VLOOKUP('C. Consumer Service Detail'!$C1326,'B. Consumer Budget'!$E$11:$F$2010,2,FALSE)),"")</f>
        <v/>
      </c>
      <c r="P1326" s="77"/>
      <c r="Q1326" s="77"/>
    </row>
    <row r="1327" spans="2:17" x14ac:dyDescent="0.25">
      <c r="B1327" s="186">
        <f t="shared" si="38"/>
        <v>1317</v>
      </c>
      <c r="C1327" s="183" t="str">
        <f t="array" ref="C1327">IF(OR('C. Consumer Service Detail'!$D1327="",'C. Consumer Service Detail'!$E1327=""),"",INDEX('B. Consumer Budget'!$E$11:$E$2010,MATCH(1,IF('B. Consumer Budget'!$C$11:$C$2010='C. Consumer Service Detail'!$D1327,IF('B. Consumer Budget'!$D$11:$D$2010='C. Consumer Service Detail'!$E1327,1)),0)))</f>
        <v/>
      </c>
      <c r="D1327" s="170"/>
      <c r="E1327" s="81"/>
      <c r="F1327" s="101"/>
      <c r="G1327" s="199"/>
      <c r="H1327" s="176" t="str">
        <f>IF('C. Consumer Service Detail'!$F1327="","",IF('C. Consumer Service Detail'!$F1327="",VLOOKUP('C. Consumer Service Detail'!$F1327,'Table of Current Services'!$B$7:$F$36,'Table of Current Services'!$E$5,FALSE),VLOOKUP('C. Consumer Service Detail'!$F1327,'Table of Current Services'!$B$7:$F$36,'Table of Current Services'!$D$5,FALSE)))</f>
        <v/>
      </c>
      <c r="I1327" s="159"/>
      <c r="J1327" s="146" t="str">
        <f t="shared" si="37"/>
        <v/>
      </c>
      <c r="K1327" s="138" t="str">
        <f>IF('C. Consumer Service Detail'!$F1327="","",IF('C. Consumer Service Detail'!$F1327="",VLOOKUP('C. Consumer Service Detail'!$F1327,'Table of Current Services'!$B$7:$F$36,'Table of Current Services'!$E$5,FALSE),VLOOKUP('C. Consumer Service Detail'!$F1327,'Table of Current Services'!$B$7:$F$36,'Table of Current Services'!$E$5,FALSE)))</f>
        <v/>
      </c>
      <c r="L1327" s="130" t="str">
        <f>IF('C. Consumer Service Detail'!$F1327="","",IF(VLOOKUP('C. Consumer Service Detail'!$F1327,'Table of Current Services'!$B$7:$F$36,'Table of Current Services'!$F$5,)="cost","Yes","No"))</f>
        <v/>
      </c>
      <c r="M1327" s="130" t="str">
        <f>IFERROR(IF('C. Consumer Service Detail'!$K1327="No Match","No",VLOOKUP('C. Consumer Service Detail'!$C1327,'B. Consumer Budget'!$E$11:$F$2010,2,FALSE)),"")</f>
        <v/>
      </c>
      <c r="P1327" s="77"/>
      <c r="Q1327" s="77"/>
    </row>
    <row r="1328" spans="2:17" x14ac:dyDescent="0.25">
      <c r="B1328" s="186">
        <f t="shared" si="38"/>
        <v>1318</v>
      </c>
      <c r="C1328" s="183" t="str">
        <f t="array" ref="C1328">IF(OR('C. Consumer Service Detail'!$D1328="",'C. Consumer Service Detail'!$E1328=""),"",INDEX('B. Consumer Budget'!$E$11:$E$2010,MATCH(1,IF('B. Consumer Budget'!$C$11:$C$2010='C. Consumer Service Detail'!$D1328,IF('B. Consumer Budget'!$D$11:$D$2010='C. Consumer Service Detail'!$E1328,1)),0)))</f>
        <v/>
      </c>
      <c r="D1328" s="171"/>
      <c r="E1328" s="79"/>
      <c r="F1328" s="100"/>
      <c r="G1328" s="198"/>
      <c r="H1328" s="175" t="str">
        <f>IF('C. Consumer Service Detail'!$F1328="","",IF('C. Consumer Service Detail'!$F1328="",VLOOKUP('C. Consumer Service Detail'!$F1328,'Table of Current Services'!$B$7:$F$36,'Table of Current Services'!$E$5,FALSE),VLOOKUP('C. Consumer Service Detail'!$F1328,'Table of Current Services'!$B$7:$F$36,'Table of Current Services'!$D$5,FALSE)))</f>
        <v/>
      </c>
      <c r="I1328" s="160"/>
      <c r="J1328" s="146" t="str">
        <f t="shared" si="37"/>
        <v/>
      </c>
      <c r="K1328" s="138" t="str">
        <f>IF('C. Consumer Service Detail'!$F1328="","",IF('C. Consumer Service Detail'!$F1328="",VLOOKUP('C. Consumer Service Detail'!$F1328,'Table of Current Services'!$B$7:$F$36,'Table of Current Services'!$E$5,FALSE),VLOOKUP('C. Consumer Service Detail'!$F1328,'Table of Current Services'!$B$7:$F$36,'Table of Current Services'!$E$5,FALSE)))</f>
        <v/>
      </c>
      <c r="L1328" s="130" t="str">
        <f>IF('C. Consumer Service Detail'!$F1328="","",IF(VLOOKUP('C. Consumer Service Detail'!$F1328,'Table of Current Services'!$B$7:$F$36,'Table of Current Services'!$F$5,)="cost","Yes","No"))</f>
        <v/>
      </c>
      <c r="M1328" s="130" t="str">
        <f>IFERROR(IF('C. Consumer Service Detail'!$K1328="No Match","No",VLOOKUP('C. Consumer Service Detail'!$C1328,'B. Consumer Budget'!$E$11:$F$2010,2,FALSE)),"")</f>
        <v/>
      </c>
      <c r="P1328" s="77"/>
      <c r="Q1328" s="77"/>
    </row>
    <row r="1329" spans="2:17" x14ac:dyDescent="0.25">
      <c r="B1329" s="186">
        <f t="shared" si="38"/>
        <v>1319</v>
      </c>
      <c r="C1329" s="183" t="str">
        <f t="array" ref="C1329">IF(OR('C. Consumer Service Detail'!$D1329="",'C. Consumer Service Detail'!$E1329=""),"",INDEX('B. Consumer Budget'!$E$11:$E$2010,MATCH(1,IF('B. Consumer Budget'!$C$11:$C$2010='C. Consumer Service Detail'!$D1329,IF('B. Consumer Budget'!$D$11:$D$2010='C. Consumer Service Detail'!$E1329,1)),0)))</f>
        <v/>
      </c>
      <c r="D1329" s="170"/>
      <c r="E1329" s="81"/>
      <c r="F1329" s="101"/>
      <c r="G1329" s="199"/>
      <c r="H1329" s="176" t="str">
        <f>IF('C. Consumer Service Detail'!$F1329="","",IF('C. Consumer Service Detail'!$F1329="",VLOOKUP('C. Consumer Service Detail'!$F1329,'Table of Current Services'!$B$7:$F$36,'Table of Current Services'!$E$5,FALSE),VLOOKUP('C. Consumer Service Detail'!$F1329,'Table of Current Services'!$B$7:$F$36,'Table of Current Services'!$D$5,FALSE)))</f>
        <v/>
      </c>
      <c r="I1329" s="159"/>
      <c r="J1329" s="146" t="str">
        <f t="shared" si="37"/>
        <v/>
      </c>
      <c r="K1329" s="138" t="str">
        <f>IF('C. Consumer Service Detail'!$F1329="","",IF('C. Consumer Service Detail'!$F1329="",VLOOKUP('C. Consumer Service Detail'!$F1329,'Table of Current Services'!$B$7:$F$36,'Table of Current Services'!$E$5,FALSE),VLOOKUP('C. Consumer Service Detail'!$F1329,'Table of Current Services'!$B$7:$F$36,'Table of Current Services'!$E$5,FALSE)))</f>
        <v/>
      </c>
      <c r="L1329" s="130" t="str">
        <f>IF('C. Consumer Service Detail'!$F1329="","",IF(VLOOKUP('C. Consumer Service Detail'!$F1329,'Table of Current Services'!$B$7:$F$36,'Table of Current Services'!$F$5,)="cost","Yes","No"))</f>
        <v/>
      </c>
      <c r="M1329" s="130" t="str">
        <f>IFERROR(IF('C. Consumer Service Detail'!$K1329="No Match","No",VLOOKUP('C. Consumer Service Detail'!$C1329,'B. Consumer Budget'!$E$11:$F$2010,2,FALSE)),"")</f>
        <v/>
      </c>
      <c r="P1329" s="77"/>
      <c r="Q1329" s="77"/>
    </row>
    <row r="1330" spans="2:17" x14ac:dyDescent="0.25">
      <c r="B1330" s="186">
        <f t="shared" si="38"/>
        <v>1320</v>
      </c>
      <c r="C1330" s="183" t="str">
        <f t="array" ref="C1330">IF(OR('C. Consumer Service Detail'!$D1330="",'C. Consumer Service Detail'!$E1330=""),"",INDEX('B. Consumer Budget'!$E$11:$E$2010,MATCH(1,IF('B. Consumer Budget'!$C$11:$C$2010='C. Consumer Service Detail'!$D1330,IF('B. Consumer Budget'!$D$11:$D$2010='C. Consumer Service Detail'!$E1330,1)),0)))</f>
        <v/>
      </c>
      <c r="D1330" s="171"/>
      <c r="E1330" s="79"/>
      <c r="F1330" s="100"/>
      <c r="G1330" s="198"/>
      <c r="H1330" s="175" t="str">
        <f>IF('C. Consumer Service Detail'!$F1330="","",IF('C. Consumer Service Detail'!$F1330="",VLOOKUP('C. Consumer Service Detail'!$F1330,'Table of Current Services'!$B$7:$F$36,'Table of Current Services'!$E$5,FALSE),VLOOKUP('C. Consumer Service Detail'!$F1330,'Table of Current Services'!$B$7:$F$36,'Table of Current Services'!$D$5,FALSE)))</f>
        <v/>
      </c>
      <c r="I1330" s="160"/>
      <c r="J1330" s="146" t="str">
        <f t="shared" si="37"/>
        <v/>
      </c>
      <c r="K1330" s="138" t="str">
        <f>IF('C. Consumer Service Detail'!$F1330="","",IF('C. Consumer Service Detail'!$F1330="",VLOOKUP('C. Consumer Service Detail'!$F1330,'Table of Current Services'!$B$7:$F$36,'Table of Current Services'!$E$5,FALSE),VLOOKUP('C. Consumer Service Detail'!$F1330,'Table of Current Services'!$B$7:$F$36,'Table of Current Services'!$E$5,FALSE)))</f>
        <v/>
      </c>
      <c r="L1330" s="130" t="str">
        <f>IF('C. Consumer Service Detail'!$F1330="","",IF(VLOOKUP('C. Consumer Service Detail'!$F1330,'Table of Current Services'!$B$7:$F$36,'Table of Current Services'!$F$5,)="cost","Yes","No"))</f>
        <v/>
      </c>
      <c r="M1330" s="130" t="str">
        <f>IFERROR(IF('C. Consumer Service Detail'!$K1330="No Match","No",VLOOKUP('C. Consumer Service Detail'!$C1330,'B. Consumer Budget'!$E$11:$F$2010,2,FALSE)),"")</f>
        <v/>
      </c>
      <c r="P1330" s="77"/>
      <c r="Q1330" s="77"/>
    </row>
    <row r="1331" spans="2:17" x14ac:dyDescent="0.25">
      <c r="B1331" s="186">
        <f t="shared" si="38"/>
        <v>1321</v>
      </c>
      <c r="C1331" s="183" t="str">
        <f t="array" ref="C1331">IF(OR('C. Consumer Service Detail'!$D1331="",'C. Consumer Service Detail'!$E1331=""),"",INDEX('B. Consumer Budget'!$E$11:$E$2010,MATCH(1,IF('B. Consumer Budget'!$C$11:$C$2010='C. Consumer Service Detail'!$D1331,IF('B. Consumer Budget'!$D$11:$D$2010='C. Consumer Service Detail'!$E1331,1)),0)))</f>
        <v/>
      </c>
      <c r="D1331" s="170"/>
      <c r="E1331" s="81"/>
      <c r="F1331" s="101"/>
      <c r="G1331" s="199"/>
      <c r="H1331" s="176" t="str">
        <f>IF('C. Consumer Service Detail'!$F1331="","",IF('C. Consumer Service Detail'!$F1331="",VLOOKUP('C. Consumer Service Detail'!$F1331,'Table of Current Services'!$B$7:$F$36,'Table of Current Services'!$E$5,FALSE),VLOOKUP('C. Consumer Service Detail'!$F1331,'Table of Current Services'!$B$7:$F$36,'Table of Current Services'!$D$5,FALSE)))</f>
        <v/>
      </c>
      <c r="I1331" s="159"/>
      <c r="J1331" s="146" t="str">
        <f t="shared" si="37"/>
        <v/>
      </c>
      <c r="K1331" s="138" t="str">
        <f>IF('C. Consumer Service Detail'!$F1331="","",IF('C. Consumer Service Detail'!$F1331="",VLOOKUP('C. Consumer Service Detail'!$F1331,'Table of Current Services'!$B$7:$F$36,'Table of Current Services'!$E$5,FALSE),VLOOKUP('C. Consumer Service Detail'!$F1331,'Table of Current Services'!$B$7:$F$36,'Table of Current Services'!$E$5,FALSE)))</f>
        <v/>
      </c>
      <c r="L1331" s="130" t="str">
        <f>IF('C. Consumer Service Detail'!$F1331="","",IF(VLOOKUP('C. Consumer Service Detail'!$F1331,'Table of Current Services'!$B$7:$F$36,'Table of Current Services'!$F$5,)="cost","Yes","No"))</f>
        <v/>
      </c>
      <c r="M1331" s="130" t="str">
        <f>IFERROR(IF('C. Consumer Service Detail'!$K1331="No Match","No",VLOOKUP('C. Consumer Service Detail'!$C1331,'B. Consumer Budget'!$E$11:$F$2010,2,FALSE)),"")</f>
        <v/>
      </c>
      <c r="P1331" s="77"/>
      <c r="Q1331" s="77"/>
    </row>
    <row r="1332" spans="2:17" x14ac:dyDescent="0.25">
      <c r="B1332" s="186">
        <f t="shared" si="38"/>
        <v>1322</v>
      </c>
      <c r="C1332" s="183" t="str">
        <f t="array" ref="C1332">IF(OR('C. Consumer Service Detail'!$D1332="",'C. Consumer Service Detail'!$E1332=""),"",INDEX('B. Consumer Budget'!$E$11:$E$2010,MATCH(1,IF('B. Consumer Budget'!$C$11:$C$2010='C. Consumer Service Detail'!$D1332,IF('B. Consumer Budget'!$D$11:$D$2010='C. Consumer Service Detail'!$E1332,1)),0)))</f>
        <v/>
      </c>
      <c r="D1332" s="171"/>
      <c r="E1332" s="79"/>
      <c r="F1332" s="100"/>
      <c r="G1332" s="198"/>
      <c r="H1332" s="175" t="str">
        <f>IF('C. Consumer Service Detail'!$F1332="","",IF('C. Consumer Service Detail'!$F1332="",VLOOKUP('C. Consumer Service Detail'!$F1332,'Table of Current Services'!$B$7:$F$36,'Table of Current Services'!$E$5,FALSE),VLOOKUP('C. Consumer Service Detail'!$F1332,'Table of Current Services'!$B$7:$F$36,'Table of Current Services'!$D$5,FALSE)))</f>
        <v/>
      </c>
      <c r="I1332" s="160"/>
      <c r="J1332" s="146" t="str">
        <f t="shared" si="37"/>
        <v/>
      </c>
      <c r="K1332" s="138" t="str">
        <f>IF('C. Consumer Service Detail'!$F1332="","",IF('C. Consumer Service Detail'!$F1332="",VLOOKUP('C. Consumer Service Detail'!$F1332,'Table of Current Services'!$B$7:$F$36,'Table of Current Services'!$E$5,FALSE),VLOOKUP('C. Consumer Service Detail'!$F1332,'Table of Current Services'!$B$7:$F$36,'Table of Current Services'!$E$5,FALSE)))</f>
        <v/>
      </c>
      <c r="L1332" s="130" t="str">
        <f>IF('C. Consumer Service Detail'!$F1332="","",IF(VLOOKUP('C. Consumer Service Detail'!$F1332,'Table of Current Services'!$B$7:$F$36,'Table of Current Services'!$F$5,)="cost","Yes","No"))</f>
        <v/>
      </c>
      <c r="M1332" s="130" t="str">
        <f>IFERROR(IF('C. Consumer Service Detail'!$K1332="No Match","No",VLOOKUP('C. Consumer Service Detail'!$C1332,'B. Consumer Budget'!$E$11:$F$2010,2,FALSE)),"")</f>
        <v/>
      </c>
      <c r="P1332" s="77"/>
      <c r="Q1332" s="77"/>
    </row>
    <row r="1333" spans="2:17" x14ac:dyDescent="0.25">
      <c r="B1333" s="186">
        <f t="shared" si="38"/>
        <v>1323</v>
      </c>
      <c r="C1333" s="183" t="str">
        <f t="array" ref="C1333">IF(OR('C. Consumer Service Detail'!$D1333="",'C. Consumer Service Detail'!$E1333=""),"",INDEX('B. Consumer Budget'!$E$11:$E$2010,MATCH(1,IF('B. Consumer Budget'!$C$11:$C$2010='C. Consumer Service Detail'!$D1333,IF('B. Consumer Budget'!$D$11:$D$2010='C. Consumer Service Detail'!$E1333,1)),0)))</f>
        <v/>
      </c>
      <c r="D1333" s="170"/>
      <c r="E1333" s="81"/>
      <c r="F1333" s="101"/>
      <c r="G1333" s="199"/>
      <c r="H1333" s="176" t="str">
        <f>IF('C. Consumer Service Detail'!$F1333="","",IF('C. Consumer Service Detail'!$F1333="",VLOOKUP('C. Consumer Service Detail'!$F1333,'Table of Current Services'!$B$7:$F$36,'Table of Current Services'!$E$5,FALSE),VLOOKUP('C. Consumer Service Detail'!$F1333,'Table of Current Services'!$B$7:$F$36,'Table of Current Services'!$D$5,FALSE)))</f>
        <v/>
      </c>
      <c r="I1333" s="159"/>
      <c r="J1333" s="146" t="str">
        <f t="shared" si="37"/>
        <v/>
      </c>
      <c r="K1333" s="138" t="str">
        <f>IF('C. Consumer Service Detail'!$F1333="","",IF('C. Consumer Service Detail'!$F1333="",VLOOKUP('C. Consumer Service Detail'!$F1333,'Table of Current Services'!$B$7:$F$36,'Table of Current Services'!$E$5,FALSE),VLOOKUP('C. Consumer Service Detail'!$F1333,'Table of Current Services'!$B$7:$F$36,'Table of Current Services'!$E$5,FALSE)))</f>
        <v/>
      </c>
      <c r="L1333" s="130" t="str">
        <f>IF('C. Consumer Service Detail'!$F1333="","",IF(VLOOKUP('C. Consumer Service Detail'!$F1333,'Table of Current Services'!$B$7:$F$36,'Table of Current Services'!$F$5,)="cost","Yes","No"))</f>
        <v/>
      </c>
      <c r="M1333" s="130" t="str">
        <f>IFERROR(IF('C. Consumer Service Detail'!$K1333="No Match","No",VLOOKUP('C. Consumer Service Detail'!$C1333,'B. Consumer Budget'!$E$11:$F$2010,2,FALSE)),"")</f>
        <v/>
      </c>
      <c r="P1333" s="77"/>
      <c r="Q1333" s="77"/>
    </row>
    <row r="1334" spans="2:17" x14ac:dyDescent="0.25">
      <c r="B1334" s="186">
        <f t="shared" si="38"/>
        <v>1324</v>
      </c>
      <c r="C1334" s="183" t="str">
        <f t="array" ref="C1334">IF(OR('C. Consumer Service Detail'!$D1334="",'C. Consumer Service Detail'!$E1334=""),"",INDEX('B. Consumer Budget'!$E$11:$E$2010,MATCH(1,IF('B. Consumer Budget'!$C$11:$C$2010='C. Consumer Service Detail'!$D1334,IF('B. Consumer Budget'!$D$11:$D$2010='C. Consumer Service Detail'!$E1334,1)),0)))</f>
        <v/>
      </c>
      <c r="D1334" s="171"/>
      <c r="E1334" s="79"/>
      <c r="F1334" s="100"/>
      <c r="G1334" s="198"/>
      <c r="H1334" s="175" t="str">
        <f>IF('C. Consumer Service Detail'!$F1334="","",IF('C. Consumer Service Detail'!$F1334="",VLOOKUP('C. Consumer Service Detail'!$F1334,'Table of Current Services'!$B$7:$F$36,'Table of Current Services'!$E$5,FALSE),VLOOKUP('C. Consumer Service Detail'!$F1334,'Table of Current Services'!$B$7:$F$36,'Table of Current Services'!$D$5,FALSE)))</f>
        <v/>
      </c>
      <c r="I1334" s="160"/>
      <c r="J1334" s="146" t="str">
        <f t="shared" si="37"/>
        <v/>
      </c>
      <c r="K1334" s="138" t="str">
        <f>IF('C. Consumer Service Detail'!$F1334="","",IF('C. Consumer Service Detail'!$F1334="",VLOOKUP('C. Consumer Service Detail'!$F1334,'Table of Current Services'!$B$7:$F$36,'Table of Current Services'!$E$5,FALSE),VLOOKUP('C. Consumer Service Detail'!$F1334,'Table of Current Services'!$B$7:$F$36,'Table of Current Services'!$E$5,FALSE)))</f>
        <v/>
      </c>
      <c r="L1334" s="130" t="str">
        <f>IF('C. Consumer Service Detail'!$F1334="","",IF(VLOOKUP('C. Consumer Service Detail'!$F1334,'Table of Current Services'!$B$7:$F$36,'Table of Current Services'!$F$5,)="cost","Yes","No"))</f>
        <v/>
      </c>
      <c r="M1334" s="130" t="str">
        <f>IFERROR(IF('C. Consumer Service Detail'!$K1334="No Match","No",VLOOKUP('C. Consumer Service Detail'!$C1334,'B. Consumer Budget'!$E$11:$F$2010,2,FALSE)),"")</f>
        <v/>
      </c>
      <c r="P1334" s="77"/>
      <c r="Q1334" s="77"/>
    </row>
    <row r="1335" spans="2:17" x14ac:dyDescent="0.25">
      <c r="B1335" s="186">
        <f t="shared" si="38"/>
        <v>1325</v>
      </c>
      <c r="C1335" s="183" t="str">
        <f t="array" ref="C1335">IF(OR('C. Consumer Service Detail'!$D1335="",'C. Consumer Service Detail'!$E1335=""),"",INDEX('B. Consumer Budget'!$E$11:$E$2010,MATCH(1,IF('B. Consumer Budget'!$C$11:$C$2010='C. Consumer Service Detail'!$D1335,IF('B. Consumer Budget'!$D$11:$D$2010='C. Consumer Service Detail'!$E1335,1)),0)))</f>
        <v/>
      </c>
      <c r="D1335" s="170"/>
      <c r="E1335" s="81"/>
      <c r="F1335" s="101"/>
      <c r="G1335" s="199"/>
      <c r="H1335" s="176" t="str">
        <f>IF('C. Consumer Service Detail'!$F1335="","",IF('C. Consumer Service Detail'!$F1335="",VLOOKUP('C. Consumer Service Detail'!$F1335,'Table of Current Services'!$B$7:$F$36,'Table of Current Services'!$E$5,FALSE),VLOOKUP('C. Consumer Service Detail'!$F1335,'Table of Current Services'!$B$7:$F$36,'Table of Current Services'!$D$5,FALSE)))</f>
        <v/>
      </c>
      <c r="I1335" s="159"/>
      <c r="J1335" s="146" t="str">
        <f t="shared" si="37"/>
        <v/>
      </c>
      <c r="K1335" s="138" t="str">
        <f>IF('C. Consumer Service Detail'!$F1335="","",IF('C. Consumer Service Detail'!$F1335="",VLOOKUP('C. Consumer Service Detail'!$F1335,'Table of Current Services'!$B$7:$F$36,'Table of Current Services'!$E$5,FALSE),VLOOKUP('C. Consumer Service Detail'!$F1335,'Table of Current Services'!$B$7:$F$36,'Table of Current Services'!$E$5,FALSE)))</f>
        <v/>
      </c>
      <c r="L1335" s="130" t="str">
        <f>IF('C. Consumer Service Detail'!$F1335="","",IF(VLOOKUP('C. Consumer Service Detail'!$F1335,'Table of Current Services'!$B$7:$F$36,'Table of Current Services'!$F$5,)="cost","Yes","No"))</f>
        <v/>
      </c>
      <c r="M1335" s="130" t="str">
        <f>IFERROR(IF('C. Consumer Service Detail'!$K1335="No Match","No",VLOOKUP('C. Consumer Service Detail'!$C1335,'B. Consumer Budget'!$E$11:$F$2010,2,FALSE)),"")</f>
        <v/>
      </c>
      <c r="P1335" s="77"/>
      <c r="Q1335" s="77"/>
    </row>
    <row r="1336" spans="2:17" x14ac:dyDescent="0.25">
      <c r="B1336" s="186">
        <f t="shared" si="38"/>
        <v>1326</v>
      </c>
      <c r="C1336" s="183" t="str">
        <f t="array" ref="C1336">IF(OR('C. Consumer Service Detail'!$D1336="",'C. Consumer Service Detail'!$E1336=""),"",INDEX('B. Consumer Budget'!$E$11:$E$2010,MATCH(1,IF('B. Consumer Budget'!$C$11:$C$2010='C. Consumer Service Detail'!$D1336,IF('B. Consumer Budget'!$D$11:$D$2010='C. Consumer Service Detail'!$E1336,1)),0)))</f>
        <v/>
      </c>
      <c r="D1336" s="171"/>
      <c r="E1336" s="79"/>
      <c r="F1336" s="100"/>
      <c r="G1336" s="198"/>
      <c r="H1336" s="175" t="str">
        <f>IF('C. Consumer Service Detail'!$F1336="","",IF('C. Consumer Service Detail'!$F1336="",VLOOKUP('C. Consumer Service Detail'!$F1336,'Table of Current Services'!$B$7:$F$36,'Table of Current Services'!$E$5,FALSE),VLOOKUP('C. Consumer Service Detail'!$F1336,'Table of Current Services'!$B$7:$F$36,'Table of Current Services'!$D$5,FALSE)))</f>
        <v/>
      </c>
      <c r="I1336" s="160"/>
      <c r="J1336" s="146" t="str">
        <f t="shared" si="37"/>
        <v/>
      </c>
      <c r="K1336" s="138" t="str">
        <f>IF('C. Consumer Service Detail'!$F1336="","",IF('C. Consumer Service Detail'!$F1336="",VLOOKUP('C. Consumer Service Detail'!$F1336,'Table of Current Services'!$B$7:$F$36,'Table of Current Services'!$E$5,FALSE),VLOOKUP('C. Consumer Service Detail'!$F1336,'Table of Current Services'!$B$7:$F$36,'Table of Current Services'!$E$5,FALSE)))</f>
        <v/>
      </c>
      <c r="L1336" s="130" t="str">
        <f>IF('C. Consumer Service Detail'!$F1336="","",IF(VLOOKUP('C. Consumer Service Detail'!$F1336,'Table of Current Services'!$B$7:$F$36,'Table of Current Services'!$F$5,)="cost","Yes","No"))</f>
        <v/>
      </c>
      <c r="M1336" s="130" t="str">
        <f>IFERROR(IF('C. Consumer Service Detail'!$K1336="No Match","No",VLOOKUP('C. Consumer Service Detail'!$C1336,'B. Consumer Budget'!$E$11:$F$2010,2,FALSE)),"")</f>
        <v/>
      </c>
      <c r="P1336" s="77"/>
      <c r="Q1336" s="77"/>
    </row>
    <row r="1337" spans="2:17" x14ac:dyDescent="0.25">
      <c r="B1337" s="186">
        <f t="shared" si="38"/>
        <v>1327</v>
      </c>
      <c r="C1337" s="183" t="str">
        <f t="array" ref="C1337">IF(OR('C. Consumer Service Detail'!$D1337="",'C. Consumer Service Detail'!$E1337=""),"",INDEX('B. Consumer Budget'!$E$11:$E$2010,MATCH(1,IF('B. Consumer Budget'!$C$11:$C$2010='C. Consumer Service Detail'!$D1337,IF('B. Consumer Budget'!$D$11:$D$2010='C. Consumer Service Detail'!$E1337,1)),0)))</f>
        <v/>
      </c>
      <c r="D1337" s="170"/>
      <c r="E1337" s="81"/>
      <c r="F1337" s="101"/>
      <c r="G1337" s="199"/>
      <c r="H1337" s="176" t="str">
        <f>IF('C. Consumer Service Detail'!$F1337="","",IF('C. Consumer Service Detail'!$F1337="",VLOOKUP('C. Consumer Service Detail'!$F1337,'Table of Current Services'!$B$7:$F$36,'Table of Current Services'!$E$5,FALSE),VLOOKUP('C. Consumer Service Detail'!$F1337,'Table of Current Services'!$B$7:$F$36,'Table of Current Services'!$D$5,FALSE)))</f>
        <v/>
      </c>
      <c r="I1337" s="159"/>
      <c r="J1337" s="146" t="str">
        <f t="shared" si="37"/>
        <v/>
      </c>
      <c r="K1337" s="138" t="str">
        <f>IF('C. Consumer Service Detail'!$F1337="","",IF('C. Consumer Service Detail'!$F1337="",VLOOKUP('C. Consumer Service Detail'!$F1337,'Table of Current Services'!$B$7:$F$36,'Table of Current Services'!$E$5,FALSE),VLOOKUP('C. Consumer Service Detail'!$F1337,'Table of Current Services'!$B$7:$F$36,'Table of Current Services'!$E$5,FALSE)))</f>
        <v/>
      </c>
      <c r="L1337" s="130" t="str">
        <f>IF('C. Consumer Service Detail'!$F1337="","",IF(VLOOKUP('C. Consumer Service Detail'!$F1337,'Table of Current Services'!$B$7:$F$36,'Table of Current Services'!$F$5,)="cost","Yes","No"))</f>
        <v/>
      </c>
      <c r="M1337" s="130" t="str">
        <f>IFERROR(IF('C. Consumer Service Detail'!$K1337="No Match","No",VLOOKUP('C. Consumer Service Detail'!$C1337,'B. Consumer Budget'!$E$11:$F$2010,2,FALSE)),"")</f>
        <v/>
      </c>
      <c r="P1337" s="77"/>
      <c r="Q1337" s="77"/>
    </row>
    <row r="1338" spans="2:17" x14ac:dyDescent="0.25">
      <c r="B1338" s="186">
        <f t="shared" si="38"/>
        <v>1328</v>
      </c>
      <c r="C1338" s="183" t="str">
        <f t="array" ref="C1338">IF(OR('C. Consumer Service Detail'!$D1338="",'C. Consumer Service Detail'!$E1338=""),"",INDEX('B. Consumer Budget'!$E$11:$E$2010,MATCH(1,IF('B. Consumer Budget'!$C$11:$C$2010='C. Consumer Service Detail'!$D1338,IF('B. Consumer Budget'!$D$11:$D$2010='C. Consumer Service Detail'!$E1338,1)),0)))</f>
        <v/>
      </c>
      <c r="D1338" s="171"/>
      <c r="E1338" s="79"/>
      <c r="F1338" s="100"/>
      <c r="G1338" s="198"/>
      <c r="H1338" s="175" t="str">
        <f>IF('C. Consumer Service Detail'!$F1338="","",IF('C. Consumer Service Detail'!$F1338="",VLOOKUP('C. Consumer Service Detail'!$F1338,'Table of Current Services'!$B$7:$F$36,'Table of Current Services'!$E$5,FALSE),VLOOKUP('C. Consumer Service Detail'!$F1338,'Table of Current Services'!$B$7:$F$36,'Table of Current Services'!$D$5,FALSE)))</f>
        <v/>
      </c>
      <c r="I1338" s="160"/>
      <c r="J1338" s="146" t="str">
        <f t="shared" si="37"/>
        <v/>
      </c>
      <c r="K1338" s="138" t="str">
        <f>IF('C. Consumer Service Detail'!$F1338="","",IF('C. Consumer Service Detail'!$F1338="",VLOOKUP('C. Consumer Service Detail'!$F1338,'Table of Current Services'!$B$7:$F$36,'Table of Current Services'!$E$5,FALSE),VLOOKUP('C. Consumer Service Detail'!$F1338,'Table of Current Services'!$B$7:$F$36,'Table of Current Services'!$E$5,FALSE)))</f>
        <v/>
      </c>
      <c r="L1338" s="130" t="str">
        <f>IF('C. Consumer Service Detail'!$F1338="","",IF(VLOOKUP('C. Consumer Service Detail'!$F1338,'Table of Current Services'!$B$7:$F$36,'Table of Current Services'!$F$5,)="cost","Yes","No"))</f>
        <v/>
      </c>
      <c r="M1338" s="130" t="str">
        <f>IFERROR(IF('C. Consumer Service Detail'!$K1338="No Match","No",VLOOKUP('C. Consumer Service Detail'!$C1338,'B. Consumer Budget'!$E$11:$F$2010,2,FALSE)),"")</f>
        <v/>
      </c>
      <c r="P1338" s="77"/>
      <c r="Q1338" s="77"/>
    </row>
    <row r="1339" spans="2:17" x14ac:dyDescent="0.25">
      <c r="B1339" s="186">
        <f t="shared" si="38"/>
        <v>1329</v>
      </c>
      <c r="C1339" s="183" t="str">
        <f t="array" ref="C1339">IF(OR('C. Consumer Service Detail'!$D1339="",'C. Consumer Service Detail'!$E1339=""),"",INDEX('B. Consumer Budget'!$E$11:$E$2010,MATCH(1,IF('B. Consumer Budget'!$C$11:$C$2010='C. Consumer Service Detail'!$D1339,IF('B. Consumer Budget'!$D$11:$D$2010='C. Consumer Service Detail'!$E1339,1)),0)))</f>
        <v/>
      </c>
      <c r="D1339" s="170"/>
      <c r="E1339" s="81"/>
      <c r="F1339" s="101"/>
      <c r="G1339" s="199"/>
      <c r="H1339" s="176" t="str">
        <f>IF('C. Consumer Service Detail'!$F1339="","",IF('C. Consumer Service Detail'!$F1339="",VLOOKUP('C. Consumer Service Detail'!$F1339,'Table of Current Services'!$B$7:$F$36,'Table of Current Services'!$E$5,FALSE),VLOOKUP('C. Consumer Service Detail'!$F1339,'Table of Current Services'!$B$7:$F$36,'Table of Current Services'!$D$5,FALSE)))</f>
        <v/>
      </c>
      <c r="I1339" s="159"/>
      <c r="J1339" s="146" t="str">
        <f t="shared" si="37"/>
        <v/>
      </c>
      <c r="K1339" s="138" t="str">
        <f>IF('C. Consumer Service Detail'!$F1339="","",IF('C. Consumer Service Detail'!$F1339="",VLOOKUP('C. Consumer Service Detail'!$F1339,'Table of Current Services'!$B$7:$F$36,'Table of Current Services'!$E$5,FALSE),VLOOKUP('C. Consumer Service Detail'!$F1339,'Table of Current Services'!$B$7:$F$36,'Table of Current Services'!$E$5,FALSE)))</f>
        <v/>
      </c>
      <c r="L1339" s="130" t="str">
        <f>IF('C. Consumer Service Detail'!$F1339="","",IF(VLOOKUP('C. Consumer Service Detail'!$F1339,'Table of Current Services'!$B$7:$F$36,'Table of Current Services'!$F$5,)="cost","Yes","No"))</f>
        <v/>
      </c>
      <c r="M1339" s="130" t="str">
        <f>IFERROR(IF('C. Consumer Service Detail'!$K1339="No Match","No",VLOOKUP('C. Consumer Service Detail'!$C1339,'B. Consumer Budget'!$E$11:$F$2010,2,FALSE)),"")</f>
        <v/>
      </c>
      <c r="P1339" s="77"/>
      <c r="Q1339" s="77"/>
    </row>
    <row r="1340" spans="2:17" x14ac:dyDescent="0.25">
      <c r="B1340" s="186">
        <f t="shared" si="38"/>
        <v>1330</v>
      </c>
      <c r="C1340" s="183" t="str">
        <f t="array" ref="C1340">IF(OR('C. Consumer Service Detail'!$D1340="",'C. Consumer Service Detail'!$E1340=""),"",INDEX('B. Consumer Budget'!$E$11:$E$2010,MATCH(1,IF('B. Consumer Budget'!$C$11:$C$2010='C. Consumer Service Detail'!$D1340,IF('B. Consumer Budget'!$D$11:$D$2010='C. Consumer Service Detail'!$E1340,1)),0)))</f>
        <v/>
      </c>
      <c r="D1340" s="171"/>
      <c r="E1340" s="79"/>
      <c r="F1340" s="100"/>
      <c r="G1340" s="198"/>
      <c r="H1340" s="175" t="str">
        <f>IF('C. Consumer Service Detail'!$F1340="","",IF('C. Consumer Service Detail'!$F1340="",VLOOKUP('C. Consumer Service Detail'!$F1340,'Table of Current Services'!$B$7:$F$36,'Table of Current Services'!$E$5,FALSE),VLOOKUP('C. Consumer Service Detail'!$F1340,'Table of Current Services'!$B$7:$F$36,'Table of Current Services'!$D$5,FALSE)))</f>
        <v/>
      </c>
      <c r="I1340" s="160"/>
      <c r="J1340" s="146" t="str">
        <f t="shared" si="37"/>
        <v/>
      </c>
      <c r="K1340" s="138" t="str">
        <f>IF('C. Consumer Service Detail'!$F1340="","",IF('C. Consumer Service Detail'!$F1340="",VLOOKUP('C. Consumer Service Detail'!$F1340,'Table of Current Services'!$B$7:$F$36,'Table of Current Services'!$E$5,FALSE),VLOOKUP('C. Consumer Service Detail'!$F1340,'Table of Current Services'!$B$7:$F$36,'Table of Current Services'!$E$5,FALSE)))</f>
        <v/>
      </c>
      <c r="L1340" s="130" t="str">
        <f>IF('C. Consumer Service Detail'!$F1340="","",IF(VLOOKUP('C. Consumer Service Detail'!$F1340,'Table of Current Services'!$B$7:$F$36,'Table of Current Services'!$F$5,)="cost","Yes","No"))</f>
        <v/>
      </c>
      <c r="M1340" s="130" t="str">
        <f>IFERROR(IF('C. Consumer Service Detail'!$K1340="No Match","No",VLOOKUP('C. Consumer Service Detail'!$C1340,'B. Consumer Budget'!$E$11:$F$2010,2,FALSE)),"")</f>
        <v/>
      </c>
      <c r="P1340" s="77"/>
      <c r="Q1340" s="77"/>
    </row>
    <row r="1341" spans="2:17" x14ac:dyDescent="0.25">
      <c r="B1341" s="186">
        <f t="shared" si="38"/>
        <v>1331</v>
      </c>
      <c r="C1341" s="183" t="str">
        <f t="array" ref="C1341">IF(OR('C. Consumer Service Detail'!$D1341="",'C. Consumer Service Detail'!$E1341=""),"",INDEX('B. Consumer Budget'!$E$11:$E$2010,MATCH(1,IF('B. Consumer Budget'!$C$11:$C$2010='C. Consumer Service Detail'!$D1341,IF('B. Consumer Budget'!$D$11:$D$2010='C. Consumer Service Detail'!$E1341,1)),0)))</f>
        <v/>
      </c>
      <c r="D1341" s="170"/>
      <c r="E1341" s="81"/>
      <c r="F1341" s="101"/>
      <c r="G1341" s="199"/>
      <c r="H1341" s="176" t="str">
        <f>IF('C. Consumer Service Detail'!$F1341="","",IF('C. Consumer Service Detail'!$F1341="",VLOOKUP('C. Consumer Service Detail'!$F1341,'Table of Current Services'!$B$7:$F$36,'Table of Current Services'!$E$5,FALSE),VLOOKUP('C. Consumer Service Detail'!$F1341,'Table of Current Services'!$B$7:$F$36,'Table of Current Services'!$D$5,FALSE)))</f>
        <v/>
      </c>
      <c r="I1341" s="159"/>
      <c r="J1341" s="146" t="str">
        <f t="shared" si="37"/>
        <v/>
      </c>
      <c r="K1341" s="138" t="str">
        <f>IF('C. Consumer Service Detail'!$F1341="","",IF('C. Consumer Service Detail'!$F1341="",VLOOKUP('C. Consumer Service Detail'!$F1341,'Table of Current Services'!$B$7:$F$36,'Table of Current Services'!$E$5,FALSE),VLOOKUP('C. Consumer Service Detail'!$F1341,'Table of Current Services'!$B$7:$F$36,'Table of Current Services'!$E$5,FALSE)))</f>
        <v/>
      </c>
      <c r="L1341" s="130" t="str">
        <f>IF('C. Consumer Service Detail'!$F1341="","",IF(VLOOKUP('C. Consumer Service Detail'!$F1341,'Table of Current Services'!$B$7:$F$36,'Table of Current Services'!$F$5,)="cost","Yes","No"))</f>
        <v/>
      </c>
      <c r="M1341" s="130" t="str">
        <f>IFERROR(IF('C. Consumer Service Detail'!$K1341="No Match","No",VLOOKUP('C. Consumer Service Detail'!$C1341,'B. Consumer Budget'!$E$11:$F$2010,2,FALSE)),"")</f>
        <v/>
      </c>
      <c r="P1341" s="77"/>
      <c r="Q1341" s="77"/>
    </row>
    <row r="1342" spans="2:17" x14ac:dyDescent="0.25">
      <c r="B1342" s="186">
        <f t="shared" si="38"/>
        <v>1332</v>
      </c>
      <c r="C1342" s="183" t="str">
        <f t="array" ref="C1342">IF(OR('C. Consumer Service Detail'!$D1342="",'C. Consumer Service Detail'!$E1342=""),"",INDEX('B. Consumer Budget'!$E$11:$E$2010,MATCH(1,IF('B. Consumer Budget'!$C$11:$C$2010='C. Consumer Service Detail'!$D1342,IF('B. Consumer Budget'!$D$11:$D$2010='C. Consumer Service Detail'!$E1342,1)),0)))</f>
        <v/>
      </c>
      <c r="D1342" s="171"/>
      <c r="E1342" s="79"/>
      <c r="F1342" s="100"/>
      <c r="G1342" s="198"/>
      <c r="H1342" s="175" t="str">
        <f>IF('C. Consumer Service Detail'!$F1342="","",IF('C. Consumer Service Detail'!$F1342="",VLOOKUP('C. Consumer Service Detail'!$F1342,'Table of Current Services'!$B$7:$F$36,'Table of Current Services'!$E$5,FALSE),VLOOKUP('C. Consumer Service Detail'!$F1342,'Table of Current Services'!$B$7:$F$36,'Table of Current Services'!$D$5,FALSE)))</f>
        <v/>
      </c>
      <c r="I1342" s="160"/>
      <c r="J1342" s="146" t="str">
        <f t="shared" si="37"/>
        <v/>
      </c>
      <c r="K1342" s="138" t="str">
        <f>IF('C. Consumer Service Detail'!$F1342="","",IF('C. Consumer Service Detail'!$F1342="",VLOOKUP('C. Consumer Service Detail'!$F1342,'Table of Current Services'!$B$7:$F$36,'Table of Current Services'!$E$5,FALSE),VLOOKUP('C. Consumer Service Detail'!$F1342,'Table of Current Services'!$B$7:$F$36,'Table of Current Services'!$E$5,FALSE)))</f>
        <v/>
      </c>
      <c r="L1342" s="130" t="str">
        <f>IF('C. Consumer Service Detail'!$F1342="","",IF(VLOOKUP('C. Consumer Service Detail'!$F1342,'Table of Current Services'!$B$7:$F$36,'Table of Current Services'!$F$5,)="cost","Yes","No"))</f>
        <v/>
      </c>
      <c r="M1342" s="130" t="str">
        <f>IFERROR(IF('C. Consumer Service Detail'!$K1342="No Match","No",VLOOKUP('C. Consumer Service Detail'!$C1342,'B. Consumer Budget'!$E$11:$F$2010,2,FALSE)),"")</f>
        <v/>
      </c>
      <c r="P1342" s="77"/>
      <c r="Q1342" s="77"/>
    </row>
    <row r="1343" spans="2:17" x14ac:dyDescent="0.25">
      <c r="B1343" s="186">
        <f t="shared" si="38"/>
        <v>1333</v>
      </c>
      <c r="C1343" s="183" t="str">
        <f t="array" ref="C1343">IF(OR('C. Consumer Service Detail'!$D1343="",'C. Consumer Service Detail'!$E1343=""),"",INDEX('B. Consumer Budget'!$E$11:$E$2010,MATCH(1,IF('B. Consumer Budget'!$C$11:$C$2010='C. Consumer Service Detail'!$D1343,IF('B. Consumer Budget'!$D$11:$D$2010='C. Consumer Service Detail'!$E1343,1)),0)))</f>
        <v/>
      </c>
      <c r="D1343" s="170"/>
      <c r="E1343" s="81"/>
      <c r="F1343" s="101"/>
      <c r="G1343" s="199"/>
      <c r="H1343" s="176" t="str">
        <f>IF('C. Consumer Service Detail'!$F1343="","",IF('C. Consumer Service Detail'!$F1343="",VLOOKUP('C. Consumer Service Detail'!$F1343,'Table of Current Services'!$B$7:$F$36,'Table of Current Services'!$E$5,FALSE),VLOOKUP('C. Consumer Service Detail'!$F1343,'Table of Current Services'!$B$7:$F$36,'Table of Current Services'!$D$5,FALSE)))</f>
        <v/>
      </c>
      <c r="I1343" s="159"/>
      <c r="J1343" s="146" t="str">
        <f t="shared" si="37"/>
        <v/>
      </c>
      <c r="K1343" s="138" t="str">
        <f>IF('C. Consumer Service Detail'!$F1343="","",IF('C. Consumer Service Detail'!$F1343="",VLOOKUP('C. Consumer Service Detail'!$F1343,'Table of Current Services'!$B$7:$F$36,'Table of Current Services'!$E$5,FALSE),VLOOKUP('C. Consumer Service Detail'!$F1343,'Table of Current Services'!$B$7:$F$36,'Table of Current Services'!$E$5,FALSE)))</f>
        <v/>
      </c>
      <c r="L1343" s="130" t="str">
        <f>IF('C. Consumer Service Detail'!$F1343="","",IF(VLOOKUP('C. Consumer Service Detail'!$F1343,'Table of Current Services'!$B$7:$F$36,'Table of Current Services'!$F$5,)="cost","Yes","No"))</f>
        <v/>
      </c>
      <c r="M1343" s="130" t="str">
        <f>IFERROR(IF('C. Consumer Service Detail'!$K1343="No Match","No",VLOOKUP('C. Consumer Service Detail'!$C1343,'B. Consumer Budget'!$E$11:$F$2010,2,FALSE)),"")</f>
        <v/>
      </c>
      <c r="P1343" s="77"/>
      <c r="Q1343" s="77"/>
    </row>
    <row r="1344" spans="2:17" x14ac:dyDescent="0.25">
      <c r="B1344" s="186">
        <f t="shared" si="38"/>
        <v>1334</v>
      </c>
      <c r="C1344" s="183" t="str">
        <f t="array" ref="C1344">IF(OR('C. Consumer Service Detail'!$D1344="",'C. Consumer Service Detail'!$E1344=""),"",INDEX('B. Consumer Budget'!$E$11:$E$2010,MATCH(1,IF('B. Consumer Budget'!$C$11:$C$2010='C. Consumer Service Detail'!$D1344,IF('B. Consumer Budget'!$D$11:$D$2010='C. Consumer Service Detail'!$E1344,1)),0)))</f>
        <v/>
      </c>
      <c r="D1344" s="171"/>
      <c r="E1344" s="79"/>
      <c r="F1344" s="100"/>
      <c r="G1344" s="198"/>
      <c r="H1344" s="175" t="str">
        <f>IF('C. Consumer Service Detail'!$F1344="","",IF('C. Consumer Service Detail'!$F1344="",VLOOKUP('C. Consumer Service Detail'!$F1344,'Table of Current Services'!$B$7:$F$36,'Table of Current Services'!$E$5,FALSE),VLOOKUP('C. Consumer Service Detail'!$F1344,'Table of Current Services'!$B$7:$F$36,'Table of Current Services'!$D$5,FALSE)))</f>
        <v/>
      </c>
      <c r="I1344" s="160"/>
      <c r="J1344" s="146" t="str">
        <f t="shared" si="37"/>
        <v/>
      </c>
      <c r="K1344" s="138" t="str">
        <f>IF('C. Consumer Service Detail'!$F1344="","",IF('C. Consumer Service Detail'!$F1344="",VLOOKUP('C. Consumer Service Detail'!$F1344,'Table of Current Services'!$B$7:$F$36,'Table of Current Services'!$E$5,FALSE),VLOOKUP('C. Consumer Service Detail'!$F1344,'Table of Current Services'!$B$7:$F$36,'Table of Current Services'!$E$5,FALSE)))</f>
        <v/>
      </c>
      <c r="L1344" s="130" t="str">
        <f>IF('C. Consumer Service Detail'!$F1344="","",IF(VLOOKUP('C. Consumer Service Detail'!$F1344,'Table of Current Services'!$B$7:$F$36,'Table of Current Services'!$F$5,)="cost","Yes","No"))</f>
        <v/>
      </c>
      <c r="M1344" s="130" t="str">
        <f>IFERROR(IF('C. Consumer Service Detail'!$K1344="No Match","No",VLOOKUP('C. Consumer Service Detail'!$C1344,'B. Consumer Budget'!$E$11:$F$2010,2,FALSE)),"")</f>
        <v/>
      </c>
      <c r="P1344" s="77"/>
      <c r="Q1344" s="77"/>
    </row>
    <row r="1345" spans="2:17" x14ac:dyDescent="0.25">
      <c r="B1345" s="186">
        <f t="shared" si="38"/>
        <v>1335</v>
      </c>
      <c r="C1345" s="183" t="str">
        <f t="array" ref="C1345">IF(OR('C. Consumer Service Detail'!$D1345="",'C. Consumer Service Detail'!$E1345=""),"",INDEX('B. Consumer Budget'!$E$11:$E$2010,MATCH(1,IF('B. Consumer Budget'!$C$11:$C$2010='C. Consumer Service Detail'!$D1345,IF('B. Consumer Budget'!$D$11:$D$2010='C. Consumer Service Detail'!$E1345,1)),0)))</f>
        <v/>
      </c>
      <c r="D1345" s="170"/>
      <c r="E1345" s="81"/>
      <c r="F1345" s="101"/>
      <c r="G1345" s="199"/>
      <c r="H1345" s="176" t="str">
        <f>IF('C. Consumer Service Detail'!$F1345="","",IF('C. Consumer Service Detail'!$F1345="",VLOOKUP('C. Consumer Service Detail'!$F1345,'Table of Current Services'!$B$7:$F$36,'Table of Current Services'!$E$5,FALSE),VLOOKUP('C. Consumer Service Detail'!$F1345,'Table of Current Services'!$B$7:$F$36,'Table of Current Services'!$D$5,FALSE)))</f>
        <v/>
      </c>
      <c r="I1345" s="159"/>
      <c r="J1345" s="146" t="str">
        <f t="shared" si="37"/>
        <v/>
      </c>
      <c r="K1345" s="138" t="str">
        <f>IF('C. Consumer Service Detail'!$F1345="","",IF('C. Consumer Service Detail'!$F1345="",VLOOKUP('C. Consumer Service Detail'!$F1345,'Table of Current Services'!$B$7:$F$36,'Table of Current Services'!$E$5,FALSE),VLOOKUP('C. Consumer Service Detail'!$F1345,'Table of Current Services'!$B$7:$F$36,'Table of Current Services'!$E$5,FALSE)))</f>
        <v/>
      </c>
      <c r="L1345" s="130" t="str">
        <f>IF('C. Consumer Service Detail'!$F1345="","",IF(VLOOKUP('C. Consumer Service Detail'!$F1345,'Table of Current Services'!$B$7:$F$36,'Table of Current Services'!$F$5,)="cost","Yes","No"))</f>
        <v/>
      </c>
      <c r="M1345" s="130" t="str">
        <f>IFERROR(IF('C. Consumer Service Detail'!$K1345="No Match","No",VLOOKUP('C. Consumer Service Detail'!$C1345,'B. Consumer Budget'!$E$11:$F$2010,2,FALSE)),"")</f>
        <v/>
      </c>
      <c r="P1345" s="77"/>
      <c r="Q1345" s="77"/>
    </row>
    <row r="1346" spans="2:17" x14ac:dyDescent="0.25">
      <c r="B1346" s="186">
        <f t="shared" si="38"/>
        <v>1336</v>
      </c>
      <c r="C1346" s="183" t="str">
        <f t="array" ref="C1346">IF(OR('C. Consumer Service Detail'!$D1346="",'C. Consumer Service Detail'!$E1346=""),"",INDEX('B. Consumer Budget'!$E$11:$E$2010,MATCH(1,IF('B. Consumer Budget'!$C$11:$C$2010='C. Consumer Service Detail'!$D1346,IF('B. Consumer Budget'!$D$11:$D$2010='C. Consumer Service Detail'!$E1346,1)),0)))</f>
        <v/>
      </c>
      <c r="D1346" s="171"/>
      <c r="E1346" s="79"/>
      <c r="F1346" s="100"/>
      <c r="G1346" s="198"/>
      <c r="H1346" s="175" t="str">
        <f>IF('C. Consumer Service Detail'!$F1346="","",IF('C. Consumer Service Detail'!$F1346="",VLOOKUP('C. Consumer Service Detail'!$F1346,'Table of Current Services'!$B$7:$F$36,'Table of Current Services'!$E$5,FALSE),VLOOKUP('C. Consumer Service Detail'!$F1346,'Table of Current Services'!$B$7:$F$36,'Table of Current Services'!$D$5,FALSE)))</f>
        <v/>
      </c>
      <c r="I1346" s="160"/>
      <c r="J1346" s="146" t="str">
        <f t="shared" si="37"/>
        <v/>
      </c>
      <c r="K1346" s="138" t="str">
        <f>IF('C. Consumer Service Detail'!$F1346="","",IF('C. Consumer Service Detail'!$F1346="",VLOOKUP('C. Consumer Service Detail'!$F1346,'Table of Current Services'!$B$7:$F$36,'Table of Current Services'!$E$5,FALSE),VLOOKUP('C. Consumer Service Detail'!$F1346,'Table of Current Services'!$B$7:$F$36,'Table of Current Services'!$E$5,FALSE)))</f>
        <v/>
      </c>
      <c r="L1346" s="130" t="str">
        <f>IF('C. Consumer Service Detail'!$F1346="","",IF(VLOOKUP('C. Consumer Service Detail'!$F1346,'Table of Current Services'!$B$7:$F$36,'Table of Current Services'!$F$5,)="cost","Yes","No"))</f>
        <v/>
      </c>
      <c r="M1346" s="130" t="str">
        <f>IFERROR(IF('C. Consumer Service Detail'!$K1346="No Match","No",VLOOKUP('C. Consumer Service Detail'!$C1346,'B. Consumer Budget'!$E$11:$F$2010,2,FALSE)),"")</f>
        <v/>
      </c>
      <c r="P1346" s="77"/>
      <c r="Q1346" s="77"/>
    </row>
    <row r="1347" spans="2:17" x14ac:dyDescent="0.25">
      <c r="B1347" s="186">
        <f t="shared" si="38"/>
        <v>1337</v>
      </c>
      <c r="C1347" s="183" t="str">
        <f t="array" ref="C1347">IF(OR('C. Consumer Service Detail'!$D1347="",'C. Consumer Service Detail'!$E1347=""),"",INDEX('B. Consumer Budget'!$E$11:$E$2010,MATCH(1,IF('B. Consumer Budget'!$C$11:$C$2010='C. Consumer Service Detail'!$D1347,IF('B. Consumer Budget'!$D$11:$D$2010='C. Consumer Service Detail'!$E1347,1)),0)))</f>
        <v/>
      </c>
      <c r="D1347" s="170"/>
      <c r="E1347" s="81"/>
      <c r="F1347" s="101"/>
      <c r="G1347" s="199"/>
      <c r="H1347" s="176" t="str">
        <f>IF('C. Consumer Service Detail'!$F1347="","",IF('C. Consumer Service Detail'!$F1347="",VLOOKUP('C. Consumer Service Detail'!$F1347,'Table of Current Services'!$B$7:$F$36,'Table of Current Services'!$E$5,FALSE),VLOOKUP('C. Consumer Service Detail'!$F1347,'Table of Current Services'!$B$7:$F$36,'Table of Current Services'!$D$5,FALSE)))</f>
        <v/>
      </c>
      <c r="I1347" s="159"/>
      <c r="J1347" s="146" t="str">
        <f t="shared" si="37"/>
        <v/>
      </c>
      <c r="K1347" s="138" t="str">
        <f>IF('C. Consumer Service Detail'!$F1347="","",IF('C. Consumer Service Detail'!$F1347="",VLOOKUP('C. Consumer Service Detail'!$F1347,'Table of Current Services'!$B$7:$F$36,'Table of Current Services'!$E$5,FALSE),VLOOKUP('C. Consumer Service Detail'!$F1347,'Table of Current Services'!$B$7:$F$36,'Table of Current Services'!$E$5,FALSE)))</f>
        <v/>
      </c>
      <c r="L1347" s="130" t="str">
        <f>IF('C. Consumer Service Detail'!$F1347="","",IF(VLOOKUP('C. Consumer Service Detail'!$F1347,'Table of Current Services'!$B$7:$F$36,'Table of Current Services'!$F$5,)="cost","Yes","No"))</f>
        <v/>
      </c>
      <c r="M1347" s="130" t="str">
        <f>IFERROR(IF('C. Consumer Service Detail'!$K1347="No Match","No",VLOOKUP('C. Consumer Service Detail'!$C1347,'B. Consumer Budget'!$E$11:$F$2010,2,FALSE)),"")</f>
        <v/>
      </c>
      <c r="P1347" s="77"/>
      <c r="Q1347" s="77"/>
    </row>
    <row r="1348" spans="2:17" x14ac:dyDescent="0.25">
      <c r="B1348" s="186">
        <f t="shared" si="38"/>
        <v>1338</v>
      </c>
      <c r="C1348" s="183" t="str">
        <f t="array" ref="C1348">IF(OR('C. Consumer Service Detail'!$D1348="",'C. Consumer Service Detail'!$E1348=""),"",INDEX('B. Consumer Budget'!$E$11:$E$2010,MATCH(1,IF('B. Consumer Budget'!$C$11:$C$2010='C. Consumer Service Detail'!$D1348,IF('B. Consumer Budget'!$D$11:$D$2010='C. Consumer Service Detail'!$E1348,1)),0)))</f>
        <v/>
      </c>
      <c r="D1348" s="171"/>
      <c r="E1348" s="79"/>
      <c r="F1348" s="100"/>
      <c r="G1348" s="198"/>
      <c r="H1348" s="175" t="str">
        <f>IF('C. Consumer Service Detail'!$F1348="","",IF('C. Consumer Service Detail'!$F1348="",VLOOKUP('C. Consumer Service Detail'!$F1348,'Table of Current Services'!$B$7:$F$36,'Table of Current Services'!$E$5,FALSE),VLOOKUP('C. Consumer Service Detail'!$F1348,'Table of Current Services'!$B$7:$F$36,'Table of Current Services'!$D$5,FALSE)))</f>
        <v/>
      </c>
      <c r="I1348" s="160"/>
      <c r="J1348" s="146" t="str">
        <f t="shared" si="37"/>
        <v/>
      </c>
      <c r="K1348" s="138" t="str">
        <f>IF('C. Consumer Service Detail'!$F1348="","",IF('C. Consumer Service Detail'!$F1348="",VLOOKUP('C. Consumer Service Detail'!$F1348,'Table of Current Services'!$B$7:$F$36,'Table of Current Services'!$E$5,FALSE),VLOOKUP('C. Consumer Service Detail'!$F1348,'Table of Current Services'!$B$7:$F$36,'Table of Current Services'!$E$5,FALSE)))</f>
        <v/>
      </c>
      <c r="L1348" s="130" t="str">
        <f>IF('C. Consumer Service Detail'!$F1348="","",IF(VLOOKUP('C. Consumer Service Detail'!$F1348,'Table of Current Services'!$B$7:$F$36,'Table of Current Services'!$F$5,)="cost","Yes","No"))</f>
        <v/>
      </c>
      <c r="M1348" s="130" t="str">
        <f>IFERROR(IF('C. Consumer Service Detail'!$K1348="No Match","No",VLOOKUP('C. Consumer Service Detail'!$C1348,'B. Consumer Budget'!$E$11:$F$2010,2,FALSE)),"")</f>
        <v/>
      </c>
      <c r="P1348" s="77"/>
      <c r="Q1348" s="77"/>
    </row>
    <row r="1349" spans="2:17" x14ac:dyDescent="0.25">
      <c r="B1349" s="186">
        <f t="shared" si="38"/>
        <v>1339</v>
      </c>
      <c r="C1349" s="183" t="str">
        <f t="array" ref="C1349">IF(OR('C. Consumer Service Detail'!$D1349="",'C. Consumer Service Detail'!$E1349=""),"",INDEX('B. Consumer Budget'!$E$11:$E$2010,MATCH(1,IF('B. Consumer Budget'!$C$11:$C$2010='C. Consumer Service Detail'!$D1349,IF('B. Consumer Budget'!$D$11:$D$2010='C. Consumer Service Detail'!$E1349,1)),0)))</f>
        <v/>
      </c>
      <c r="D1349" s="170"/>
      <c r="E1349" s="81"/>
      <c r="F1349" s="101"/>
      <c r="G1349" s="199"/>
      <c r="H1349" s="176" t="str">
        <f>IF('C. Consumer Service Detail'!$F1349="","",IF('C. Consumer Service Detail'!$F1349="",VLOOKUP('C. Consumer Service Detail'!$F1349,'Table of Current Services'!$B$7:$F$36,'Table of Current Services'!$E$5,FALSE),VLOOKUP('C. Consumer Service Detail'!$F1349,'Table of Current Services'!$B$7:$F$36,'Table of Current Services'!$D$5,FALSE)))</f>
        <v/>
      </c>
      <c r="I1349" s="159"/>
      <c r="J1349" s="146" t="str">
        <f t="shared" si="37"/>
        <v/>
      </c>
      <c r="K1349" s="138" t="str">
        <f>IF('C. Consumer Service Detail'!$F1349="","",IF('C. Consumer Service Detail'!$F1349="",VLOOKUP('C. Consumer Service Detail'!$F1349,'Table of Current Services'!$B$7:$F$36,'Table of Current Services'!$E$5,FALSE),VLOOKUP('C. Consumer Service Detail'!$F1349,'Table of Current Services'!$B$7:$F$36,'Table of Current Services'!$E$5,FALSE)))</f>
        <v/>
      </c>
      <c r="L1349" s="130" t="str">
        <f>IF('C. Consumer Service Detail'!$F1349="","",IF(VLOOKUP('C. Consumer Service Detail'!$F1349,'Table of Current Services'!$B$7:$F$36,'Table of Current Services'!$F$5,)="cost","Yes","No"))</f>
        <v/>
      </c>
      <c r="M1349" s="130" t="str">
        <f>IFERROR(IF('C. Consumer Service Detail'!$K1349="No Match","No",VLOOKUP('C. Consumer Service Detail'!$C1349,'B. Consumer Budget'!$E$11:$F$2010,2,FALSE)),"")</f>
        <v/>
      </c>
      <c r="P1349" s="77"/>
      <c r="Q1349" s="77"/>
    </row>
    <row r="1350" spans="2:17" x14ac:dyDescent="0.25">
      <c r="B1350" s="186">
        <f t="shared" si="38"/>
        <v>1340</v>
      </c>
      <c r="C1350" s="183" t="str">
        <f t="array" ref="C1350">IF(OR('C. Consumer Service Detail'!$D1350="",'C. Consumer Service Detail'!$E1350=""),"",INDEX('B. Consumer Budget'!$E$11:$E$2010,MATCH(1,IF('B. Consumer Budget'!$C$11:$C$2010='C. Consumer Service Detail'!$D1350,IF('B. Consumer Budget'!$D$11:$D$2010='C. Consumer Service Detail'!$E1350,1)),0)))</f>
        <v/>
      </c>
      <c r="D1350" s="171"/>
      <c r="E1350" s="79"/>
      <c r="F1350" s="100"/>
      <c r="G1350" s="198"/>
      <c r="H1350" s="175" t="str">
        <f>IF('C. Consumer Service Detail'!$F1350="","",IF('C. Consumer Service Detail'!$F1350="",VLOOKUP('C. Consumer Service Detail'!$F1350,'Table of Current Services'!$B$7:$F$36,'Table of Current Services'!$E$5,FALSE),VLOOKUP('C. Consumer Service Detail'!$F1350,'Table of Current Services'!$B$7:$F$36,'Table of Current Services'!$D$5,FALSE)))</f>
        <v/>
      </c>
      <c r="I1350" s="160"/>
      <c r="J1350" s="146" t="str">
        <f t="shared" si="37"/>
        <v/>
      </c>
      <c r="K1350" s="138" t="str">
        <f>IF('C. Consumer Service Detail'!$F1350="","",IF('C. Consumer Service Detail'!$F1350="",VLOOKUP('C. Consumer Service Detail'!$F1350,'Table of Current Services'!$B$7:$F$36,'Table of Current Services'!$E$5,FALSE),VLOOKUP('C. Consumer Service Detail'!$F1350,'Table of Current Services'!$B$7:$F$36,'Table of Current Services'!$E$5,FALSE)))</f>
        <v/>
      </c>
      <c r="L1350" s="130" t="str">
        <f>IF('C. Consumer Service Detail'!$F1350="","",IF(VLOOKUP('C. Consumer Service Detail'!$F1350,'Table of Current Services'!$B$7:$F$36,'Table of Current Services'!$F$5,)="cost","Yes","No"))</f>
        <v/>
      </c>
      <c r="M1350" s="130" t="str">
        <f>IFERROR(IF('C. Consumer Service Detail'!$K1350="No Match","No",VLOOKUP('C. Consumer Service Detail'!$C1350,'B. Consumer Budget'!$E$11:$F$2010,2,FALSE)),"")</f>
        <v/>
      </c>
      <c r="P1350" s="77"/>
      <c r="Q1350" s="77"/>
    </row>
    <row r="1351" spans="2:17" x14ac:dyDescent="0.25">
      <c r="B1351" s="186">
        <f t="shared" si="38"/>
        <v>1341</v>
      </c>
      <c r="C1351" s="183" t="str">
        <f t="array" ref="C1351">IF(OR('C. Consumer Service Detail'!$D1351="",'C. Consumer Service Detail'!$E1351=""),"",INDEX('B. Consumer Budget'!$E$11:$E$2010,MATCH(1,IF('B. Consumer Budget'!$C$11:$C$2010='C. Consumer Service Detail'!$D1351,IF('B. Consumer Budget'!$D$11:$D$2010='C. Consumer Service Detail'!$E1351,1)),0)))</f>
        <v/>
      </c>
      <c r="D1351" s="170"/>
      <c r="E1351" s="81"/>
      <c r="F1351" s="101"/>
      <c r="G1351" s="199"/>
      <c r="H1351" s="176" t="str">
        <f>IF('C. Consumer Service Detail'!$F1351="","",IF('C. Consumer Service Detail'!$F1351="",VLOOKUP('C. Consumer Service Detail'!$F1351,'Table of Current Services'!$B$7:$F$36,'Table of Current Services'!$E$5,FALSE),VLOOKUP('C. Consumer Service Detail'!$F1351,'Table of Current Services'!$B$7:$F$36,'Table of Current Services'!$D$5,FALSE)))</f>
        <v/>
      </c>
      <c r="I1351" s="159"/>
      <c r="J1351" s="146" t="str">
        <f t="shared" si="37"/>
        <v/>
      </c>
      <c r="K1351" s="138" t="str">
        <f>IF('C. Consumer Service Detail'!$F1351="","",IF('C. Consumer Service Detail'!$F1351="",VLOOKUP('C. Consumer Service Detail'!$F1351,'Table of Current Services'!$B$7:$F$36,'Table of Current Services'!$E$5,FALSE),VLOOKUP('C. Consumer Service Detail'!$F1351,'Table of Current Services'!$B$7:$F$36,'Table of Current Services'!$E$5,FALSE)))</f>
        <v/>
      </c>
      <c r="L1351" s="130" t="str">
        <f>IF('C. Consumer Service Detail'!$F1351="","",IF(VLOOKUP('C. Consumer Service Detail'!$F1351,'Table of Current Services'!$B$7:$F$36,'Table of Current Services'!$F$5,)="cost","Yes","No"))</f>
        <v/>
      </c>
      <c r="M1351" s="130" t="str">
        <f>IFERROR(IF('C. Consumer Service Detail'!$K1351="No Match","No",VLOOKUP('C. Consumer Service Detail'!$C1351,'B. Consumer Budget'!$E$11:$F$2010,2,FALSE)),"")</f>
        <v/>
      </c>
      <c r="P1351" s="77"/>
      <c r="Q1351" s="77"/>
    </row>
    <row r="1352" spans="2:17" x14ac:dyDescent="0.25">
      <c r="B1352" s="186">
        <f t="shared" si="38"/>
        <v>1342</v>
      </c>
      <c r="C1352" s="183" t="str">
        <f t="array" ref="C1352">IF(OR('C. Consumer Service Detail'!$D1352="",'C. Consumer Service Detail'!$E1352=""),"",INDEX('B. Consumer Budget'!$E$11:$E$2010,MATCH(1,IF('B. Consumer Budget'!$C$11:$C$2010='C. Consumer Service Detail'!$D1352,IF('B. Consumer Budget'!$D$11:$D$2010='C. Consumer Service Detail'!$E1352,1)),0)))</f>
        <v/>
      </c>
      <c r="D1352" s="171"/>
      <c r="E1352" s="79"/>
      <c r="F1352" s="100"/>
      <c r="G1352" s="198"/>
      <c r="H1352" s="175" t="str">
        <f>IF('C. Consumer Service Detail'!$F1352="","",IF('C. Consumer Service Detail'!$F1352="",VLOOKUP('C. Consumer Service Detail'!$F1352,'Table of Current Services'!$B$7:$F$36,'Table of Current Services'!$E$5,FALSE),VLOOKUP('C. Consumer Service Detail'!$F1352,'Table of Current Services'!$B$7:$F$36,'Table of Current Services'!$D$5,FALSE)))</f>
        <v/>
      </c>
      <c r="I1352" s="160"/>
      <c r="J1352" s="146" t="str">
        <f t="shared" si="37"/>
        <v/>
      </c>
      <c r="K1352" s="138" t="str">
        <f>IF('C. Consumer Service Detail'!$F1352="","",IF('C. Consumer Service Detail'!$F1352="",VLOOKUP('C. Consumer Service Detail'!$F1352,'Table of Current Services'!$B$7:$F$36,'Table of Current Services'!$E$5,FALSE),VLOOKUP('C. Consumer Service Detail'!$F1352,'Table of Current Services'!$B$7:$F$36,'Table of Current Services'!$E$5,FALSE)))</f>
        <v/>
      </c>
      <c r="L1352" s="130" t="str">
        <f>IF('C. Consumer Service Detail'!$F1352="","",IF(VLOOKUP('C. Consumer Service Detail'!$F1352,'Table of Current Services'!$B$7:$F$36,'Table of Current Services'!$F$5,)="cost","Yes","No"))</f>
        <v/>
      </c>
      <c r="M1352" s="130" t="str">
        <f>IFERROR(IF('C. Consumer Service Detail'!$K1352="No Match","No",VLOOKUP('C. Consumer Service Detail'!$C1352,'B. Consumer Budget'!$E$11:$F$2010,2,FALSE)),"")</f>
        <v/>
      </c>
      <c r="P1352" s="77"/>
      <c r="Q1352" s="77"/>
    </row>
    <row r="1353" spans="2:17" x14ac:dyDescent="0.25">
      <c r="B1353" s="186">
        <f t="shared" si="38"/>
        <v>1343</v>
      </c>
      <c r="C1353" s="183" t="str">
        <f t="array" ref="C1353">IF(OR('C. Consumer Service Detail'!$D1353="",'C. Consumer Service Detail'!$E1353=""),"",INDEX('B. Consumer Budget'!$E$11:$E$2010,MATCH(1,IF('B. Consumer Budget'!$C$11:$C$2010='C. Consumer Service Detail'!$D1353,IF('B. Consumer Budget'!$D$11:$D$2010='C. Consumer Service Detail'!$E1353,1)),0)))</f>
        <v/>
      </c>
      <c r="D1353" s="170"/>
      <c r="E1353" s="81"/>
      <c r="F1353" s="101"/>
      <c r="G1353" s="199"/>
      <c r="H1353" s="176" t="str">
        <f>IF('C. Consumer Service Detail'!$F1353="","",IF('C. Consumer Service Detail'!$F1353="",VLOOKUP('C. Consumer Service Detail'!$F1353,'Table of Current Services'!$B$7:$F$36,'Table of Current Services'!$E$5,FALSE),VLOOKUP('C. Consumer Service Detail'!$F1353,'Table of Current Services'!$B$7:$F$36,'Table of Current Services'!$D$5,FALSE)))</f>
        <v/>
      </c>
      <c r="I1353" s="159"/>
      <c r="J1353" s="146" t="str">
        <f t="shared" si="37"/>
        <v/>
      </c>
      <c r="K1353" s="138" t="str">
        <f>IF('C. Consumer Service Detail'!$F1353="","",IF('C. Consumer Service Detail'!$F1353="",VLOOKUP('C. Consumer Service Detail'!$F1353,'Table of Current Services'!$B$7:$F$36,'Table of Current Services'!$E$5,FALSE),VLOOKUP('C. Consumer Service Detail'!$F1353,'Table of Current Services'!$B$7:$F$36,'Table of Current Services'!$E$5,FALSE)))</f>
        <v/>
      </c>
      <c r="L1353" s="130" t="str">
        <f>IF('C. Consumer Service Detail'!$F1353="","",IF(VLOOKUP('C. Consumer Service Detail'!$F1353,'Table of Current Services'!$B$7:$F$36,'Table of Current Services'!$F$5,)="cost","Yes","No"))</f>
        <v/>
      </c>
      <c r="M1353" s="130" t="str">
        <f>IFERROR(IF('C. Consumer Service Detail'!$K1353="No Match","No",VLOOKUP('C. Consumer Service Detail'!$C1353,'B. Consumer Budget'!$E$11:$F$2010,2,FALSE)),"")</f>
        <v/>
      </c>
      <c r="P1353" s="77"/>
      <c r="Q1353" s="77"/>
    </row>
    <row r="1354" spans="2:17" x14ac:dyDescent="0.25">
      <c r="B1354" s="186">
        <f t="shared" si="38"/>
        <v>1344</v>
      </c>
      <c r="C1354" s="183" t="str">
        <f t="array" ref="C1354">IF(OR('C. Consumer Service Detail'!$D1354="",'C. Consumer Service Detail'!$E1354=""),"",INDEX('B. Consumer Budget'!$E$11:$E$2010,MATCH(1,IF('B. Consumer Budget'!$C$11:$C$2010='C. Consumer Service Detail'!$D1354,IF('B. Consumer Budget'!$D$11:$D$2010='C. Consumer Service Detail'!$E1354,1)),0)))</f>
        <v/>
      </c>
      <c r="D1354" s="171"/>
      <c r="E1354" s="79"/>
      <c r="F1354" s="100"/>
      <c r="G1354" s="198"/>
      <c r="H1354" s="175" t="str">
        <f>IF('C. Consumer Service Detail'!$F1354="","",IF('C. Consumer Service Detail'!$F1354="",VLOOKUP('C. Consumer Service Detail'!$F1354,'Table of Current Services'!$B$7:$F$36,'Table of Current Services'!$E$5,FALSE),VLOOKUP('C. Consumer Service Detail'!$F1354,'Table of Current Services'!$B$7:$F$36,'Table of Current Services'!$D$5,FALSE)))</f>
        <v/>
      </c>
      <c r="I1354" s="160"/>
      <c r="J1354" s="146" t="str">
        <f t="shared" si="37"/>
        <v/>
      </c>
      <c r="K1354" s="138" t="str">
        <f>IF('C. Consumer Service Detail'!$F1354="","",IF('C. Consumer Service Detail'!$F1354="",VLOOKUP('C. Consumer Service Detail'!$F1354,'Table of Current Services'!$B$7:$F$36,'Table of Current Services'!$E$5,FALSE),VLOOKUP('C. Consumer Service Detail'!$F1354,'Table of Current Services'!$B$7:$F$36,'Table of Current Services'!$E$5,FALSE)))</f>
        <v/>
      </c>
      <c r="L1354" s="130" t="str">
        <f>IF('C. Consumer Service Detail'!$F1354="","",IF(VLOOKUP('C. Consumer Service Detail'!$F1354,'Table of Current Services'!$B$7:$F$36,'Table of Current Services'!$F$5,)="cost","Yes","No"))</f>
        <v/>
      </c>
      <c r="M1354" s="130" t="str">
        <f>IFERROR(IF('C. Consumer Service Detail'!$K1354="No Match","No",VLOOKUP('C. Consumer Service Detail'!$C1354,'B. Consumer Budget'!$E$11:$F$2010,2,FALSE)),"")</f>
        <v/>
      </c>
      <c r="P1354" s="77"/>
      <c r="Q1354" s="77"/>
    </row>
    <row r="1355" spans="2:17" x14ac:dyDescent="0.25">
      <c r="B1355" s="186">
        <f t="shared" si="38"/>
        <v>1345</v>
      </c>
      <c r="C1355" s="183" t="str">
        <f t="array" ref="C1355">IF(OR('C. Consumer Service Detail'!$D1355="",'C. Consumer Service Detail'!$E1355=""),"",INDEX('B. Consumer Budget'!$E$11:$E$2010,MATCH(1,IF('B. Consumer Budget'!$C$11:$C$2010='C. Consumer Service Detail'!$D1355,IF('B. Consumer Budget'!$D$11:$D$2010='C. Consumer Service Detail'!$E1355,1)),0)))</f>
        <v/>
      </c>
      <c r="D1355" s="170"/>
      <c r="E1355" s="81"/>
      <c r="F1355" s="101"/>
      <c r="G1355" s="199"/>
      <c r="H1355" s="176" t="str">
        <f>IF('C. Consumer Service Detail'!$F1355="","",IF('C. Consumer Service Detail'!$F1355="",VLOOKUP('C. Consumer Service Detail'!$F1355,'Table of Current Services'!$B$7:$F$36,'Table of Current Services'!$E$5,FALSE),VLOOKUP('C. Consumer Service Detail'!$F1355,'Table of Current Services'!$B$7:$F$36,'Table of Current Services'!$D$5,FALSE)))</f>
        <v/>
      </c>
      <c r="I1355" s="159"/>
      <c r="J1355" s="146" t="str">
        <f t="shared" ref="J1355:J1418" si="39">IFERROR(IF($H1355&gt;0,$H1355*$I1355,$I1355),"")</f>
        <v/>
      </c>
      <c r="K1355" s="138" t="str">
        <f>IF('C. Consumer Service Detail'!$F1355="","",IF('C. Consumer Service Detail'!$F1355="",VLOOKUP('C. Consumer Service Detail'!$F1355,'Table of Current Services'!$B$7:$F$36,'Table of Current Services'!$E$5,FALSE),VLOOKUP('C. Consumer Service Detail'!$F1355,'Table of Current Services'!$B$7:$F$36,'Table of Current Services'!$E$5,FALSE)))</f>
        <v/>
      </c>
      <c r="L1355" s="130" t="str">
        <f>IF('C. Consumer Service Detail'!$F1355="","",IF(VLOOKUP('C. Consumer Service Detail'!$F1355,'Table of Current Services'!$B$7:$F$36,'Table of Current Services'!$F$5,)="cost","Yes","No"))</f>
        <v/>
      </c>
      <c r="M1355" s="130" t="str">
        <f>IFERROR(IF('C. Consumer Service Detail'!$K1355="No Match","No",VLOOKUP('C. Consumer Service Detail'!$C1355,'B. Consumer Budget'!$E$11:$F$2010,2,FALSE)),"")</f>
        <v/>
      </c>
      <c r="P1355" s="77"/>
      <c r="Q1355" s="77"/>
    </row>
    <row r="1356" spans="2:17" x14ac:dyDescent="0.25">
      <c r="B1356" s="186">
        <f t="shared" ref="B1356:B1419" si="40">B1355+1</f>
        <v>1346</v>
      </c>
      <c r="C1356" s="183" t="str">
        <f t="array" ref="C1356">IF(OR('C. Consumer Service Detail'!$D1356="",'C. Consumer Service Detail'!$E1356=""),"",INDEX('B. Consumer Budget'!$E$11:$E$2010,MATCH(1,IF('B. Consumer Budget'!$C$11:$C$2010='C. Consumer Service Detail'!$D1356,IF('B. Consumer Budget'!$D$11:$D$2010='C. Consumer Service Detail'!$E1356,1)),0)))</f>
        <v/>
      </c>
      <c r="D1356" s="171"/>
      <c r="E1356" s="79"/>
      <c r="F1356" s="100"/>
      <c r="G1356" s="198"/>
      <c r="H1356" s="175" t="str">
        <f>IF('C. Consumer Service Detail'!$F1356="","",IF('C. Consumer Service Detail'!$F1356="",VLOOKUP('C. Consumer Service Detail'!$F1356,'Table of Current Services'!$B$7:$F$36,'Table of Current Services'!$E$5,FALSE),VLOOKUP('C. Consumer Service Detail'!$F1356,'Table of Current Services'!$B$7:$F$36,'Table of Current Services'!$D$5,FALSE)))</f>
        <v/>
      </c>
      <c r="I1356" s="160"/>
      <c r="J1356" s="146" t="str">
        <f t="shared" si="39"/>
        <v/>
      </c>
      <c r="K1356" s="138" t="str">
        <f>IF('C. Consumer Service Detail'!$F1356="","",IF('C. Consumer Service Detail'!$F1356="",VLOOKUP('C. Consumer Service Detail'!$F1356,'Table of Current Services'!$B$7:$F$36,'Table of Current Services'!$E$5,FALSE),VLOOKUP('C. Consumer Service Detail'!$F1356,'Table of Current Services'!$B$7:$F$36,'Table of Current Services'!$E$5,FALSE)))</f>
        <v/>
      </c>
      <c r="L1356" s="130" t="str">
        <f>IF('C. Consumer Service Detail'!$F1356="","",IF(VLOOKUP('C. Consumer Service Detail'!$F1356,'Table of Current Services'!$B$7:$F$36,'Table of Current Services'!$F$5,)="cost","Yes","No"))</f>
        <v/>
      </c>
      <c r="M1356" s="130" t="str">
        <f>IFERROR(IF('C. Consumer Service Detail'!$K1356="No Match","No",VLOOKUP('C. Consumer Service Detail'!$C1356,'B. Consumer Budget'!$E$11:$F$2010,2,FALSE)),"")</f>
        <v/>
      </c>
      <c r="P1356" s="77"/>
      <c r="Q1356" s="77"/>
    </row>
    <row r="1357" spans="2:17" x14ac:dyDescent="0.25">
      <c r="B1357" s="186">
        <f t="shared" si="40"/>
        <v>1347</v>
      </c>
      <c r="C1357" s="183" t="str">
        <f t="array" ref="C1357">IF(OR('C. Consumer Service Detail'!$D1357="",'C. Consumer Service Detail'!$E1357=""),"",INDEX('B. Consumer Budget'!$E$11:$E$2010,MATCH(1,IF('B. Consumer Budget'!$C$11:$C$2010='C. Consumer Service Detail'!$D1357,IF('B. Consumer Budget'!$D$11:$D$2010='C. Consumer Service Detail'!$E1357,1)),0)))</f>
        <v/>
      </c>
      <c r="D1357" s="170"/>
      <c r="E1357" s="81"/>
      <c r="F1357" s="101"/>
      <c r="G1357" s="199"/>
      <c r="H1357" s="176" t="str">
        <f>IF('C. Consumer Service Detail'!$F1357="","",IF('C. Consumer Service Detail'!$F1357="",VLOOKUP('C. Consumer Service Detail'!$F1357,'Table of Current Services'!$B$7:$F$36,'Table of Current Services'!$E$5,FALSE),VLOOKUP('C. Consumer Service Detail'!$F1357,'Table of Current Services'!$B$7:$F$36,'Table of Current Services'!$D$5,FALSE)))</f>
        <v/>
      </c>
      <c r="I1357" s="159"/>
      <c r="J1357" s="146" t="str">
        <f t="shared" si="39"/>
        <v/>
      </c>
      <c r="K1357" s="138" t="str">
        <f>IF('C. Consumer Service Detail'!$F1357="","",IF('C. Consumer Service Detail'!$F1357="",VLOOKUP('C. Consumer Service Detail'!$F1357,'Table of Current Services'!$B$7:$F$36,'Table of Current Services'!$E$5,FALSE),VLOOKUP('C. Consumer Service Detail'!$F1357,'Table of Current Services'!$B$7:$F$36,'Table of Current Services'!$E$5,FALSE)))</f>
        <v/>
      </c>
      <c r="L1357" s="130" t="str">
        <f>IF('C. Consumer Service Detail'!$F1357="","",IF(VLOOKUP('C. Consumer Service Detail'!$F1357,'Table of Current Services'!$B$7:$F$36,'Table of Current Services'!$F$5,)="cost","Yes","No"))</f>
        <v/>
      </c>
      <c r="M1357" s="130" t="str">
        <f>IFERROR(IF('C. Consumer Service Detail'!$K1357="No Match","No",VLOOKUP('C. Consumer Service Detail'!$C1357,'B. Consumer Budget'!$E$11:$F$2010,2,FALSE)),"")</f>
        <v/>
      </c>
      <c r="P1357" s="77"/>
      <c r="Q1357" s="77"/>
    </row>
    <row r="1358" spans="2:17" x14ac:dyDescent="0.25">
      <c r="B1358" s="186">
        <f t="shared" si="40"/>
        <v>1348</v>
      </c>
      <c r="C1358" s="183" t="str">
        <f t="array" ref="C1358">IF(OR('C. Consumer Service Detail'!$D1358="",'C. Consumer Service Detail'!$E1358=""),"",INDEX('B. Consumer Budget'!$E$11:$E$2010,MATCH(1,IF('B. Consumer Budget'!$C$11:$C$2010='C. Consumer Service Detail'!$D1358,IF('B. Consumer Budget'!$D$11:$D$2010='C. Consumer Service Detail'!$E1358,1)),0)))</f>
        <v/>
      </c>
      <c r="D1358" s="171"/>
      <c r="E1358" s="79"/>
      <c r="F1358" s="100"/>
      <c r="G1358" s="198"/>
      <c r="H1358" s="175" t="str">
        <f>IF('C. Consumer Service Detail'!$F1358="","",IF('C. Consumer Service Detail'!$F1358="",VLOOKUP('C. Consumer Service Detail'!$F1358,'Table of Current Services'!$B$7:$F$36,'Table of Current Services'!$E$5,FALSE),VLOOKUP('C. Consumer Service Detail'!$F1358,'Table of Current Services'!$B$7:$F$36,'Table of Current Services'!$D$5,FALSE)))</f>
        <v/>
      </c>
      <c r="I1358" s="160"/>
      <c r="J1358" s="146" t="str">
        <f t="shared" si="39"/>
        <v/>
      </c>
      <c r="K1358" s="138" t="str">
        <f>IF('C. Consumer Service Detail'!$F1358="","",IF('C. Consumer Service Detail'!$F1358="",VLOOKUP('C. Consumer Service Detail'!$F1358,'Table of Current Services'!$B$7:$F$36,'Table of Current Services'!$E$5,FALSE),VLOOKUP('C. Consumer Service Detail'!$F1358,'Table of Current Services'!$B$7:$F$36,'Table of Current Services'!$E$5,FALSE)))</f>
        <v/>
      </c>
      <c r="L1358" s="130" t="str">
        <f>IF('C. Consumer Service Detail'!$F1358="","",IF(VLOOKUP('C. Consumer Service Detail'!$F1358,'Table of Current Services'!$B$7:$F$36,'Table of Current Services'!$F$5,)="cost","Yes","No"))</f>
        <v/>
      </c>
      <c r="M1358" s="130" t="str">
        <f>IFERROR(IF('C. Consumer Service Detail'!$K1358="No Match","No",VLOOKUP('C. Consumer Service Detail'!$C1358,'B. Consumer Budget'!$E$11:$F$2010,2,FALSE)),"")</f>
        <v/>
      </c>
      <c r="P1358" s="77"/>
      <c r="Q1358" s="77"/>
    </row>
    <row r="1359" spans="2:17" x14ac:dyDescent="0.25">
      <c r="B1359" s="186">
        <f t="shared" si="40"/>
        <v>1349</v>
      </c>
      <c r="C1359" s="183" t="str">
        <f t="array" ref="C1359">IF(OR('C. Consumer Service Detail'!$D1359="",'C. Consumer Service Detail'!$E1359=""),"",INDEX('B. Consumer Budget'!$E$11:$E$2010,MATCH(1,IF('B. Consumer Budget'!$C$11:$C$2010='C. Consumer Service Detail'!$D1359,IF('B. Consumer Budget'!$D$11:$D$2010='C. Consumer Service Detail'!$E1359,1)),0)))</f>
        <v/>
      </c>
      <c r="D1359" s="170"/>
      <c r="E1359" s="81"/>
      <c r="F1359" s="101"/>
      <c r="G1359" s="199"/>
      <c r="H1359" s="176" t="str">
        <f>IF('C. Consumer Service Detail'!$F1359="","",IF('C. Consumer Service Detail'!$F1359="",VLOOKUP('C. Consumer Service Detail'!$F1359,'Table of Current Services'!$B$7:$F$36,'Table of Current Services'!$E$5,FALSE),VLOOKUP('C. Consumer Service Detail'!$F1359,'Table of Current Services'!$B$7:$F$36,'Table of Current Services'!$D$5,FALSE)))</f>
        <v/>
      </c>
      <c r="I1359" s="159"/>
      <c r="J1359" s="146" t="str">
        <f t="shared" si="39"/>
        <v/>
      </c>
      <c r="K1359" s="138" t="str">
        <f>IF('C. Consumer Service Detail'!$F1359="","",IF('C. Consumer Service Detail'!$F1359="",VLOOKUP('C. Consumer Service Detail'!$F1359,'Table of Current Services'!$B$7:$F$36,'Table of Current Services'!$E$5,FALSE),VLOOKUP('C. Consumer Service Detail'!$F1359,'Table of Current Services'!$B$7:$F$36,'Table of Current Services'!$E$5,FALSE)))</f>
        <v/>
      </c>
      <c r="L1359" s="130" t="str">
        <f>IF('C. Consumer Service Detail'!$F1359="","",IF(VLOOKUP('C. Consumer Service Detail'!$F1359,'Table of Current Services'!$B$7:$F$36,'Table of Current Services'!$F$5,)="cost","Yes","No"))</f>
        <v/>
      </c>
      <c r="M1359" s="130" t="str">
        <f>IFERROR(IF('C. Consumer Service Detail'!$K1359="No Match","No",VLOOKUP('C. Consumer Service Detail'!$C1359,'B. Consumer Budget'!$E$11:$F$2010,2,FALSE)),"")</f>
        <v/>
      </c>
      <c r="P1359" s="77"/>
      <c r="Q1359" s="77"/>
    </row>
    <row r="1360" spans="2:17" x14ac:dyDescent="0.25">
      <c r="B1360" s="186">
        <f t="shared" si="40"/>
        <v>1350</v>
      </c>
      <c r="C1360" s="183" t="str">
        <f t="array" ref="C1360">IF(OR('C. Consumer Service Detail'!$D1360="",'C. Consumer Service Detail'!$E1360=""),"",INDEX('B. Consumer Budget'!$E$11:$E$2010,MATCH(1,IF('B. Consumer Budget'!$C$11:$C$2010='C. Consumer Service Detail'!$D1360,IF('B. Consumer Budget'!$D$11:$D$2010='C. Consumer Service Detail'!$E1360,1)),0)))</f>
        <v/>
      </c>
      <c r="D1360" s="171"/>
      <c r="E1360" s="79"/>
      <c r="F1360" s="100"/>
      <c r="G1360" s="198"/>
      <c r="H1360" s="175" t="str">
        <f>IF('C. Consumer Service Detail'!$F1360="","",IF('C. Consumer Service Detail'!$F1360="",VLOOKUP('C. Consumer Service Detail'!$F1360,'Table of Current Services'!$B$7:$F$36,'Table of Current Services'!$E$5,FALSE),VLOOKUP('C. Consumer Service Detail'!$F1360,'Table of Current Services'!$B$7:$F$36,'Table of Current Services'!$D$5,FALSE)))</f>
        <v/>
      </c>
      <c r="I1360" s="160"/>
      <c r="J1360" s="146" t="str">
        <f t="shared" si="39"/>
        <v/>
      </c>
      <c r="K1360" s="138" t="str">
        <f>IF('C. Consumer Service Detail'!$F1360="","",IF('C. Consumer Service Detail'!$F1360="",VLOOKUP('C. Consumer Service Detail'!$F1360,'Table of Current Services'!$B$7:$F$36,'Table of Current Services'!$E$5,FALSE),VLOOKUP('C. Consumer Service Detail'!$F1360,'Table of Current Services'!$B$7:$F$36,'Table of Current Services'!$E$5,FALSE)))</f>
        <v/>
      </c>
      <c r="L1360" s="130" t="str">
        <f>IF('C. Consumer Service Detail'!$F1360="","",IF(VLOOKUP('C. Consumer Service Detail'!$F1360,'Table of Current Services'!$B$7:$F$36,'Table of Current Services'!$F$5,)="cost","Yes","No"))</f>
        <v/>
      </c>
      <c r="M1360" s="130" t="str">
        <f>IFERROR(IF('C. Consumer Service Detail'!$K1360="No Match","No",VLOOKUP('C. Consumer Service Detail'!$C1360,'B. Consumer Budget'!$E$11:$F$2010,2,FALSE)),"")</f>
        <v/>
      </c>
      <c r="P1360" s="77"/>
      <c r="Q1360" s="77"/>
    </row>
    <row r="1361" spans="2:17" x14ac:dyDescent="0.25">
      <c r="B1361" s="186">
        <f t="shared" si="40"/>
        <v>1351</v>
      </c>
      <c r="C1361" s="183" t="str">
        <f t="array" ref="C1361">IF(OR('C. Consumer Service Detail'!$D1361="",'C. Consumer Service Detail'!$E1361=""),"",INDEX('B. Consumer Budget'!$E$11:$E$2010,MATCH(1,IF('B. Consumer Budget'!$C$11:$C$2010='C. Consumer Service Detail'!$D1361,IF('B. Consumer Budget'!$D$11:$D$2010='C. Consumer Service Detail'!$E1361,1)),0)))</f>
        <v/>
      </c>
      <c r="D1361" s="170"/>
      <c r="E1361" s="81"/>
      <c r="F1361" s="101"/>
      <c r="G1361" s="199"/>
      <c r="H1361" s="176" t="str">
        <f>IF('C. Consumer Service Detail'!$F1361="","",IF('C. Consumer Service Detail'!$F1361="",VLOOKUP('C. Consumer Service Detail'!$F1361,'Table of Current Services'!$B$7:$F$36,'Table of Current Services'!$E$5,FALSE),VLOOKUP('C. Consumer Service Detail'!$F1361,'Table of Current Services'!$B$7:$F$36,'Table of Current Services'!$D$5,FALSE)))</f>
        <v/>
      </c>
      <c r="I1361" s="159"/>
      <c r="J1361" s="146" t="str">
        <f t="shared" si="39"/>
        <v/>
      </c>
      <c r="K1361" s="138" t="str">
        <f>IF('C. Consumer Service Detail'!$F1361="","",IF('C. Consumer Service Detail'!$F1361="",VLOOKUP('C. Consumer Service Detail'!$F1361,'Table of Current Services'!$B$7:$F$36,'Table of Current Services'!$E$5,FALSE),VLOOKUP('C. Consumer Service Detail'!$F1361,'Table of Current Services'!$B$7:$F$36,'Table of Current Services'!$E$5,FALSE)))</f>
        <v/>
      </c>
      <c r="L1361" s="130" t="str">
        <f>IF('C. Consumer Service Detail'!$F1361="","",IF(VLOOKUP('C. Consumer Service Detail'!$F1361,'Table of Current Services'!$B$7:$F$36,'Table of Current Services'!$F$5,)="cost","Yes","No"))</f>
        <v/>
      </c>
      <c r="M1361" s="130" t="str">
        <f>IFERROR(IF('C. Consumer Service Detail'!$K1361="No Match","No",VLOOKUP('C. Consumer Service Detail'!$C1361,'B. Consumer Budget'!$E$11:$F$2010,2,FALSE)),"")</f>
        <v/>
      </c>
      <c r="P1361" s="77"/>
      <c r="Q1361" s="77"/>
    </row>
    <row r="1362" spans="2:17" x14ac:dyDescent="0.25">
      <c r="B1362" s="186">
        <f t="shared" si="40"/>
        <v>1352</v>
      </c>
      <c r="C1362" s="183" t="str">
        <f t="array" ref="C1362">IF(OR('C. Consumer Service Detail'!$D1362="",'C. Consumer Service Detail'!$E1362=""),"",INDEX('B. Consumer Budget'!$E$11:$E$2010,MATCH(1,IF('B. Consumer Budget'!$C$11:$C$2010='C. Consumer Service Detail'!$D1362,IF('B. Consumer Budget'!$D$11:$D$2010='C. Consumer Service Detail'!$E1362,1)),0)))</f>
        <v/>
      </c>
      <c r="D1362" s="171"/>
      <c r="E1362" s="79"/>
      <c r="F1362" s="100"/>
      <c r="G1362" s="198"/>
      <c r="H1362" s="175" t="str">
        <f>IF('C. Consumer Service Detail'!$F1362="","",IF('C. Consumer Service Detail'!$F1362="",VLOOKUP('C. Consumer Service Detail'!$F1362,'Table of Current Services'!$B$7:$F$36,'Table of Current Services'!$E$5,FALSE),VLOOKUP('C. Consumer Service Detail'!$F1362,'Table of Current Services'!$B$7:$F$36,'Table of Current Services'!$D$5,FALSE)))</f>
        <v/>
      </c>
      <c r="I1362" s="160"/>
      <c r="J1362" s="146" t="str">
        <f t="shared" si="39"/>
        <v/>
      </c>
      <c r="K1362" s="138" t="str">
        <f>IF('C. Consumer Service Detail'!$F1362="","",IF('C. Consumer Service Detail'!$F1362="",VLOOKUP('C. Consumer Service Detail'!$F1362,'Table of Current Services'!$B$7:$F$36,'Table of Current Services'!$E$5,FALSE),VLOOKUP('C. Consumer Service Detail'!$F1362,'Table of Current Services'!$B$7:$F$36,'Table of Current Services'!$E$5,FALSE)))</f>
        <v/>
      </c>
      <c r="L1362" s="130" t="str">
        <f>IF('C. Consumer Service Detail'!$F1362="","",IF(VLOOKUP('C. Consumer Service Detail'!$F1362,'Table of Current Services'!$B$7:$F$36,'Table of Current Services'!$F$5,)="cost","Yes","No"))</f>
        <v/>
      </c>
      <c r="M1362" s="130" t="str">
        <f>IFERROR(IF('C. Consumer Service Detail'!$K1362="No Match","No",VLOOKUP('C. Consumer Service Detail'!$C1362,'B. Consumer Budget'!$E$11:$F$2010,2,FALSE)),"")</f>
        <v/>
      </c>
      <c r="P1362" s="77"/>
      <c r="Q1362" s="77"/>
    </row>
    <row r="1363" spans="2:17" x14ac:dyDescent="0.25">
      <c r="B1363" s="186">
        <f t="shared" si="40"/>
        <v>1353</v>
      </c>
      <c r="C1363" s="183" t="str">
        <f t="array" ref="C1363">IF(OR('C. Consumer Service Detail'!$D1363="",'C. Consumer Service Detail'!$E1363=""),"",INDEX('B. Consumer Budget'!$E$11:$E$2010,MATCH(1,IF('B. Consumer Budget'!$C$11:$C$2010='C. Consumer Service Detail'!$D1363,IF('B. Consumer Budget'!$D$11:$D$2010='C. Consumer Service Detail'!$E1363,1)),0)))</f>
        <v/>
      </c>
      <c r="D1363" s="170"/>
      <c r="E1363" s="81"/>
      <c r="F1363" s="101"/>
      <c r="G1363" s="200"/>
      <c r="H1363" s="176" t="str">
        <f>IF('C. Consumer Service Detail'!$F1363="","",IF('C. Consumer Service Detail'!$F1363="",VLOOKUP('C. Consumer Service Detail'!$F1363,'Table of Current Services'!$B$7:$F$36,'Table of Current Services'!$E$5,FALSE),VLOOKUP('C. Consumer Service Detail'!$F1363,'Table of Current Services'!$B$7:$F$36,'Table of Current Services'!$D$5,FALSE)))</f>
        <v/>
      </c>
      <c r="I1363" s="159"/>
      <c r="J1363" s="146" t="str">
        <f t="shared" si="39"/>
        <v/>
      </c>
      <c r="K1363" s="138" t="str">
        <f>IF('C. Consumer Service Detail'!$F1363="","",IF('C. Consumer Service Detail'!$F1363="",VLOOKUP('C. Consumer Service Detail'!$F1363,'Table of Current Services'!$B$7:$F$36,'Table of Current Services'!$E$5,FALSE),VLOOKUP('C. Consumer Service Detail'!$F1363,'Table of Current Services'!$B$7:$F$36,'Table of Current Services'!$E$5,FALSE)))</f>
        <v/>
      </c>
      <c r="L1363" s="130" t="str">
        <f>IF('C. Consumer Service Detail'!$F1363="","",IF(VLOOKUP('C. Consumer Service Detail'!$F1363,'Table of Current Services'!$B$7:$F$36,'Table of Current Services'!$F$5,)="cost","Yes","No"))</f>
        <v/>
      </c>
      <c r="M1363" s="130" t="str">
        <f>IFERROR(IF('C. Consumer Service Detail'!$K1363="No Match","No",VLOOKUP('C. Consumer Service Detail'!$C1363,'B. Consumer Budget'!$E$11:$F$2010,2,FALSE)),"")</f>
        <v/>
      </c>
      <c r="P1363" s="77"/>
      <c r="Q1363" s="77"/>
    </row>
    <row r="1364" spans="2:17" x14ac:dyDescent="0.25">
      <c r="B1364" s="186">
        <f t="shared" si="40"/>
        <v>1354</v>
      </c>
      <c r="C1364" s="183" t="str">
        <f t="array" ref="C1364">IF(OR('C. Consumer Service Detail'!$D1364="",'C. Consumer Service Detail'!$E1364=""),"",INDEX('B. Consumer Budget'!$E$11:$E$2010,MATCH(1,IF('B. Consumer Budget'!$C$11:$C$2010='C. Consumer Service Detail'!$D1364,IF('B. Consumer Budget'!$D$11:$D$2010='C. Consumer Service Detail'!$E1364,1)),0)))</f>
        <v/>
      </c>
      <c r="D1364" s="171"/>
      <c r="E1364" s="79"/>
      <c r="F1364" s="100"/>
      <c r="G1364" s="80"/>
      <c r="H1364" s="145" t="str">
        <f>IF('C. Consumer Service Detail'!$F1364="","",IF('C. Consumer Service Detail'!$F1364="",VLOOKUP('C. Consumer Service Detail'!$F1364,'Table of Current Services'!$B$7:$F$36,'Table of Current Services'!$E$5,FALSE),VLOOKUP('C. Consumer Service Detail'!$F1364,'Table of Current Services'!$B$7:$F$36,'Table of Current Services'!$D$5,FALSE)))</f>
        <v/>
      </c>
      <c r="I1364" s="160"/>
      <c r="J1364" s="146" t="str">
        <f t="shared" si="39"/>
        <v/>
      </c>
      <c r="K1364" s="138" t="str">
        <f>IF('C. Consumer Service Detail'!$F1364="","",IF('C. Consumer Service Detail'!$F1364="",VLOOKUP('C. Consumer Service Detail'!$F1364,'Table of Current Services'!$B$7:$F$36,'Table of Current Services'!$E$5,FALSE),VLOOKUP('C. Consumer Service Detail'!$F1364,'Table of Current Services'!$B$7:$F$36,'Table of Current Services'!$E$5,FALSE)))</f>
        <v/>
      </c>
      <c r="L1364" s="130" t="str">
        <f>IF('C. Consumer Service Detail'!$F1364="","",IF(VLOOKUP('C. Consumer Service Detail'!$F1364,'Table of Current Services'!$B$7:$F$36,'Table of Current Services'!$F$5,)="cost","Yes","No"))</f>
        <v/>
      </c>
      <c r="M1364" s="130" t="str">
        <f>IFERROR(IF('C. Consumer Service Detail'!$K1364="No Match","No",VLOOKUP('C. Consumer Service Detail'!$C1364,'B. Consumer Budget'!$E$11:$F$2010,2,FALSE)),"")</f>
        <v/>
      </c>
      <c r="P1364" s="77"/>
      <c r="Q1364" s="77"/>
    </row>
    <row r="1365" spans="2:17" x14ac:dyDescent="0.25">
      <c r="B1365" s="186">
        <f t="shared" si="40"/>
        <v>1355</v>
      </c>
      <c r="C1365" s="183" t="str">
        <f t="array" ref="C1365">IF(OR('C. Consumer Service Detail'!$D1365="",'C. Consumer Service Detail'!$E1365=""),"",INDEX('B. Consumer Budget'!$E$11:$E$2010,MATCH(1,IF('B. Consumer Budget'!$C$11:$C$2010='C. Consumer Service Detail'!$D1365,IF('B. Consumer Budget'!$D$11:$D$2010='C. Consumer Service Detail'!$E1365,1)),0)))</f>
        <v/>
      </c>
      <c r="D1365" s="170"/>
      <c r="E1365" s="81"/>
      <c r="F1365" s="101"/>
      <c r="G1365" s="82"/>
      <c r="H1365" s="147" t="str">
        <f>IF('C. Consumer Service Detail'!$F1365="","",IF('C. Consumer Service Detail'!$F1365="",VLOOKUP('C. Consumer Service Detail'!$F1365,'Table of Current Services'!$B$7:$F$36,'Table of Current Services'!$E$5,FALSE),VLOOKUP('C. Consumer Service Detail'!$F1365,'Table of Current Services'!$B$7:$F$36,'Table of Current Services'!$D$5,FALSE)))</f>
        <v/>
      </c>
      <c r="I1365" s="159"/>
      <c r="J1365" s="146" t="str">
        <f t="shared" si="39"/>
        <v/>
      </c>
      <c r="K1365" s="138" t="str">
        <f>IF('C. Consumer Service Detail'!$F1365="","",IF('C. Consumer Service Detail'!$F1365="",VLOOKUP('C. Consumer Service Detail'!$F1365,'Table of Current Services'!$B$7:$F$36,'Table of Current Services'!$E$5,FALSE),VLOOKUP('C. Consumer Service Detail'!$F1365,'Table of Current Services'!$B$7:$F$36,'Table of Current Services'!$E$5,FALSE)))</f>
        <v/>
      </c>
      <c r="L1365" s="130" t="str">
        <f>IF('C. Consumer Service Detail'!$F1365="","",IF(VLOOKUP('C. Consumer Service Detail'!$F1365,'Table of Current Services'!$B$7:$F$36,'Table of Current Services'!$F$5,)="cost","Yes","No"))</f>
        <v/>
      </c>
      <c r="M1365" s="130" t="str">
        <f>IFERROR(IF('C. Consumer Service Detail'!$K1365="No Match","No",VLOOKUP('C. Consumer Service Detail'!$C1365,'B. Consumer Budget'!$E$11:$F$2010,2,FALSE)),"")</f>
        <v/>
      </c>
      <c r="P1365" s="77"/>
      <c r="Q1365" s="77"/>
    </row>
    <row r="1366" spans="2:17" x14ac:dyDescent="0.25">
      <c r="B1366" s="186">
        <f t="shared" si="40"/>
        <v>1356</v>
      </c>
      <c r="C1366" s="183" t="str">
        <f t="array" ref="C1366">IF(OR('C. Consumer Service Detail'!$D1366="",'C. Consumer Service Detail'!$E1366=""),"",INDEX('B. Consumer Budget'!$E$11:$E$2010,MATCH(1,IF('B. Consumer Budget'!$C$11:$C$2010='C. Consumer Service Detail'!$D1366,IF('B. Consumer Budget'!$D$11:$D$2010='C. Consumer Service Detail'!$E1366,1)),0)))</f>
        <v/>
      </c>
      <c r="D1366" s="171"/>
      <c r="E1366" s="79"/>
      <c r="F1366" s="100"/>
      <c r="G1366" s="80"/>
      <c r="H1366" s="145" t="str">
        <f>IF('C. Consumer Service Detail'!$F1366="","",IF('C. Consumer Service Detail'!$F1366="",VLOOKUP('C. Consumer Service Detail'!$F1366,'Table of Current Services'!$B$7:$F$36,'Table of Current Services'!$E$5,FALSE),VLOOKUP('C. Consumer Service Detail'!$F1366,'Table of Current Services'!$B$7:$F$36,'Table of Current Services'!$D$5,FALSE)))</f>
        <v/>
      </c>
      <c r="I1366" s="160"/>
      <c r="J1366" s="146" t="str">
        <f t="shared" si="39"/>
        <v/>
      </c>
      <c r="K1366" s="138" t="str">
        <f>IF('C. Consumer Service Detail'!$F1366="","",IF('C. Consumer Service Detail'!$F1366="",VLOOKUP('C. Consumer Service Detail'!$F1366,'Table of Current Services'!$B$7:$F$36,'Table of Current Services'!$E$5,FALSE),VLOOKUP('C. Consumer Service Detail'!$F1366,'Table of Current Services'!$B$7:$F$36,'Table of Current Services'!$E$5,FALSE)))</f>
        <v/>
      </c>
      <c r="L1366" s="130" t="str">
        <f>IF('C. Consumer Service Detail'!$F1366="","",IF(VLOOKUP('C. Consumer Service Detail'!$F1366,'Table of Current Services'!$B$7:$F$36,'Table of Current Services'!$F$5,)="cost","Yes","No"))</f>
        <v/>
      </c>
      <c r="M1366" s="130" t="str">
        <f>IFERROR(IF('C. Consumer Service Detail'!$K1366="No Match","No",VLOOKUP('C. Consumer Service Detail'!$C1366,'B. Consumer Budget'!$E$11:$F$2010,2,FALSE)),"")</f>
        <v/>
      </c>
      <c r="P1366" s="77"/>
      <c r="Q1366" s="77"/>
    </row>
    <row r="1367" spans="2:17" x14ac:dyDescent="0.25">
      <c r="B1367" s="186">
        <f t="shared" si="40"/>
        <v>1357</v>
      </c>
      <c r="C1367" s="183" t="str">
        <f t="array" ref="C1367">IF(OR('C. Consumer Service Detail'!$D1367="",'C. Consumer Service Detail'!$E1367=""),"",INDEX('B. Consumer Budget'!$E$11:$E$2010,MATCH(1,IF('B. Consumer Budget'!$C$11:$C$2010='C. Consumer Service Detail'!$D1367,IF('B. Consumer Budget'!$D$11:$D$2010='C. Consumer Service Detail'!$E1367,1)),0)))</f>
        <v/>
      </c>
      <c r="D1367" s="170"/>
      <c r="E1367" s="81"/>
      <c r="F1367" s="101"/>
      <c r="G1367" s="82"/>
      <c r="H1367" s="147" t="str">
        <f>IF('C. Consumer Service Detail'!$F1367="","",IF('C. Consumer Service Detail'!$F1367="",VLOOKUP('C. Consumer Service Detail'!$F1367,'Table of Current Services'!$B$7:$F$36,'Table of Current Services'!$E$5,FALSE),VLOOKUP('C. Consumer Service Detail'!$F1367,'Table of Current Services'!$B$7:$F$36,'Table of Current Services'!$D$5,FALSE)))</f>
        <v/>
      </c>
      <c r="I1367" s="159"/>
      <c r="J1367" s="146" t="str">
        <f t="shared" si="39"/>
        <v/>
      </c>
      <c r="K1367" s="138" t="str">
        <f>IF('C. Consumer Service Detail'!$F1367="","",IF('C. Consumer Service Detail'!$F1367="",VLOOKUP('C. Consumer Service Detail'!$F1367,'Table of Current Services'!$B$7:$F$36,'Table of Current Services'!$E$5,FALSE),VLOOKUP('C. Consumer Service Detail'!$F1367,'Table of Current Services'!$B$7:$F$36,'Table of Current Services'!$E$5,FALSE)))</f>
        <v/>
      </c>
      <c r="L1367" s="130" t="str">
        <f>IF('C. Consumer Service Detail'!$F1367="","",IF(VLOOKUP('C. Consumer Service Detail'!$F1367,'Table of Current Services'!$B$7:$F$36,'Table of Current Services'!$F$5,)="cost","Yes","No"))</f>
        <v/>
      </c>
      <c r="M1367" s="130" t="str">
        <f>IFERROR(IF('C. Consumer Service Detail'!$K1367="No Match","No",VLOOKUP('C. Consumer Service Detail'!$C1367,'B. Consumer Budget'!$E$11:$F$2010,2,FALSE)),"")</f>
        <v/>
      </c>
      <c r="P1367" s="77"/>
      <c r="Q1367" s="77"/>
    </row>
    <row r="1368" spans="2:17" x14ac:dyDescent="0.25">
      <c r="B1368" s="186">
        <f t="shared" si="40"/>
        <v>1358</v>
      </c>
      <c r="C1368" s="183" t="str">
        <f t="array" ref="C1368">IF(OR('C. Consumer Service Detail'!$D1368="",'C. Consumer Service Detail'!$E1368=""),"",INDEX('B. Consumer Budget'!$E$11:$E$2010,MATCH(1,IF('B. Consumer Budget'!$C$11:$C$2010='C. Consumer Service Detail'!$D1368,IF('B. Consumer Budget'!$D$11:$D$2010='C. Consumer Service Detail'!$E1368,1)),0)))</f>
        <v/>
      </c>
      <c r="D1368" s="171"/>
      <c r="E1368" s="79"/>
      <c r="F1368" s="100"/>
      <c r="G1368" s="80"/>
      <c r="H1368" s="145" t="str">
        <f>IF('C. Consumer Service Detail'!$F1368="","",IF('C. Consumer Service Detail'!$F1368="",VLOOKUP('C. Consumer Service Detail'!$F1368,'Table of Current Services'!$B$7:$F$36,'Table of Current Services'!$E$5,FALSE),VLOOKUP('C. Consumer Service Detail'!$F1368,'Table of Current Services'!$B$7:$F$36,'Table of Current Services'!$D$5,FALSE)))</f>
        <v/>
      </c>
      <c r="I1368" s="160"/>
      <c r="J1368" s="146" t="str">
        <f t="shared" si="39"/>
        <v/>
      </c>
      <c r="K1368" s="138" t="str">
        <f>IF('C. Consumer Service Detail'!$F1368="","",IF('C. Consumer Service Detail'!$F1368="",VLOOKUP('C. Consumer Service Detail'!$F1368,'Table of Current Services'!$B$7:$F$36,'Table of Current Services'!$E$5,FALSE),VLOOKUP('C. Consumer Service Detail'!$F1368,'Table of Current Services'!$B$7:$F$36,'Table of Current Services'!$E$5,FALSE)))</f>
        <v/>
      </c>
      <c r="L1368" s="130" t="str">
        <f>IF('C. Consumer Service Detail'!$F1368="","",IF(VLOOKUP('C. Consumer Service Detail'!$F1368,'Table of Current Services'!$B$7:$F$36,'Table of Current Services'!$F$5,)="cost","Yes","No"))</f>
        <v/>
      </c>
      <c r="M1368" s="130" t="str">
        <f>IFERROR(IF('C. Consumer Service Detail'!$K1368="No Match","No",VLOOKUP('C. Consumer Service Detail'!$C1368,'B. Consumer Budget'!$E$11:$F$2010,2,FALSE)),"")</f>
        <v/>
      </c>
      <c r="P1368" s="77"/>
      <c r="Q1368" s="77"/>
    </row>
    <row r="1369" spans="2:17" x14ac:dyDescent="0.25">
      <c r="B1369" s="186">
        <f t="shared" si="40"/>
        <v>1359</v>
      </c>
      <c r="C1369" s="183" t="str">
        <f t="array" ref="C1369">IF(OR('C. Consumer Service Detail'!$D1369="",'C. Consumer Service Detail'!$E1369=""),"",INDEX('B. Consumer Budget'!$E$11:$E$2010,MATCH(1,IF('B. Consumer Budget'!$C$11:$C$2010='C. Consumer Service Detail'!$D1369,IF('B. Consumer Budget'!$D$11:$D$2010='C. Consumer Service Detail'!$E1369,1)),0)))</f>
        <v/>
      </c>
      <c r="D1369" s="170"/>
      <c r="E1369" s="81"/>
      <c r="F1369" s="101"/>
      <c r="G1369" s="82"/>
      <c r="H1369" s="147" t="str">
        <f>IF('C. Consumer Service Detail'!$F1369="","",IF('C. Consumer Service Detail'!$F1369="",VLOOKUP('C. Consumer Service Detail'!$F1369,'Table of Current Services'!$B$7:$F$36,'Table of Current Services'!$E$5,FALSE),VLOOKUP('C. Consumer Service Detail'!$F1369,'Table of Current Services'!$B$7:$F$36,'Table of Current Services'!$D$5,FALSE)))</f>
        <v/>
      </c>
      <c r="I1369" s="159"/>
      <c r="J1369" s="146" t="str">
        <f t="shared" si="39"/>
        <v/>
      </c>
      <c r="K1369" s="138" t="str">
        <f>IF('C. Consumer Service Detail'!$F1369="","",IF('C. Consumer Service Detail'!$F1369="",VLOOKUP('C. Consumer Service Detail'!$F1369,'Table of Current Services'!$B$7:$F$36,'Table of Current Services'!$E$5,FALSE),VLOOKUP('C. Consumer Service Detail'!$F1369,'Table of Current Services'!$B$7:$F$36,'Table of Current Services'!$E$5,FALSE)))</f>
        <v/>
      </c>
      <c r="L1369" s="130" t="str">
        <f>IF('C. Consumer Service Detail'!$F1369="","",IF(VLOOKUP('C. Consumer Service Detail'!$F1369,'Table of Current Services'!$B$7:$F$36,'Table of Current Services'!$F$5,)="cost","Yes","No"))</f>
        <v/>
      </c>
      <c r="M1369" s="130" t="str">
        <f>IFERROR(IF('C. Consumer Service Detail'!$K1369="No Match","No",VLOOKUP('C. Consumer Service Detail'!$C1369,'B. Consumer Budget'!$E$11:$F$2010,2,FALSE)),"")</f>
        <v/>
      </c>
      <c r="P1369" s="77"/>
      <c r="Q1369" s="77"/>
    </row>
    <row r="1370" spans="2:17" x14ac:dyDescent="0.25">
      <c r="B1370" s="186">
        <f t="shared" si="40"/>
        <v>1360</v>
      </c>
      <c r="C1370" s="183" t="str">
        <f t="array" ref="C1370">IF(OR('C. Consumer Service Detail'!$D1370="",'C. Consumer Service Detail'!$E1370=""),"",INDEX('B. Consumer Budget'!$E$11:$E$2010,MATCH(1,IF('B. Consumer Budget'!$C$11:$C$2010='C. Consumer Service Detail'!$D1370,IF('B. Consumer Budget'!$D$11:$D$2010='C. Consumer Service Detail'!$E1370,1)),0)))</f>
        <v/>
      </c>
      <c r="D1370" s="171"/>
      <c r="E1370" s="79"/>
      <c r="F1370" s="100"/>
      <c r="G1370" s="80"/>
      <c r="H1370" s="145" t="str">
        <f>IF('C. Consumer Service Detail'!$F1370="","",IF('C. Consumer Service Detail'!$F1370="",VLOOKUP('C. Consumer Service Detail'!$F1370,'Table of Current Services'!$B$7:$F$36,'Table of Current Services'!$E$5,FALSE),VLOOKUP('C. Consumer Service Detail'!$F1370,'Table of Current Services'!$B$7:$F$36,'Table of Current Services'!$D$5,FALSE)))</f>
        <v/>
      </c>
      <c r="I1370" s="160"/>
      <c r="J1370" s="146" t="str">
        <f t="shared" si="39"/>
        <v/>
      </c>
      <c r="K1370" s="138" t="str">
        <f>IF('C. Consumer Service Detail'!$F1370="","",IF('C. Consumer Service Detail'!$F1370="",VLOOKUP('C. Consumer Service Detail'!$F1370,'Table of Current Services'!$B$7:$F$36,'Table of Current Services'!$E$5,FALSE),VLOOKUP('C. Consumer Service Detail'!$F1370,'Table of Current Services'!$B$7:$F$36,'Table of Current Services'!$E$5,FALSE)))</f>
        <v/>
      </c>
      <c r="L1370" s="130" t="str">
        <f>IF('C. Consumer Service Detail'!$F1370="","",IF(VLOOKUP('C. Consumer Service Detail'!$F1370,'Table of Current Services'!$B$7:$F$36,'Table of Current Services'!$F$5,)="cost","Yes","No"))</f>
        <v/>
      </c>
      <c r="M1370" s="130" t="str">
        <f>IFERROR(IF('C. Consumer Service Detail'!$K1370="No Match","No",VLOOKUP('C. Consumer Service Detail'!$C1370,'B. Consumer Budget'!$E$11:$F$2010,2,FALSE)),"")</f>
        <v/>
      </c>
      <c r="P1370" s="77"/>
      <c r="Q1370" s="77"/>
    </row>
    <row r="1371" spans="2:17" x14ac:dyDescent="0.25">
      <c r="B1371" s="186">
        <f t="shared" si="40"/>
        <v>1361</v>
      </c>
      <c r="C1371" s="183" t="str">
        <f t="array" ref="C1371">IF(OR('C. Consumer Service Detail'!$D1371="",'C. Consumer Service Detail'!$E1371=""),"",INDEX('B. Consumer Budget'!$E$11:$E$2010,MATCH(1,IF('B. Consumer Budget'!$C$11:$C$2010='C. Consumer Service Detail'!$D1371,IF('B. Consumer Budget'!$D$11:$D$2010='C. Consumer Service Detail'!$E1371,1)),0)))</f>
        <v/>
      </c>
      <c r="D1371" s="170"/>
      <c r="E1371" s="81"/>
      <c r="F1371" s="101"/>
      <c r="G1371" s="82"/>
      <c r="H1371" s="147" t="str">
        <f>IF('C. Consumer Service Detail'!$F1371="","",IF('C. Consumer Service Detail'!$F1371="",VLOOKUP('C. Consumer Service Detail'!$F1371,'Table of Current Services'!$B$7:$F$36,'Table of Current Services'!$E$5,FALSE),VLOOKUP('C. Consumer Service Detail'!$F1371,'Table of Current Services'!$B$7:$F$36,'Table of Current Services'!$D$5,FALSE)))</f>
        <v/>
      </c>
      <c r="I1371" s="159"/>
      <c r="J1371" s="146" t="str">
        <f t="shared" si="39"/>
        <v/>
      </c>
      <c r="K1371" s="138" t="str">
        <f>IF('C. Consumer Service Detail'!$F1371="","",IF('C. Consumer Service Detail'!$F1371="",VLOOKUP('C. Consumer Service Detail'!$F1371,'Table of Current Services'!$B$7:$F$36,'Table of Current Services'!$E$5,FALSE),VLOOKUP('C. Consumer Service Detail'!$F1371,'Table of Current Services'!$B$7:$F$36,'Table of Current Services'!$E$5,FALSE)))</f>
        <v/>
      </c>
      <c r="L1371" s="130" t="str">
        <f>IF('C. Consumer Service Detail'!$F1371="","",IF(VLOOKUP('C. Consumer Service Detail'!$F1371,'Table of Current Services'!$B$7:$F$36,'Table of Current Services'!$F$5,)="cost","Yes","No"))</f>
        <v/>
      </c>
      <c r="M1371" s="130" t="str">
        <f>IFERROR(IF('C. Consumer Service Detail'!$K1371="No Match","No",VLOOKUP('C. Consumer Service Detail'!$C1371,'B. Consumer Budget'!$E$11:$F$2010,2,FALSE)),"")</f>
        <v/>
      </c>
      <c r="P1371" s="77"/>
      <c r="Q1371" s="77"/>
    </row>
    <row r="1372" spans="2:17" x14ac:dyDescent="0.25">
      <c r="B1372" s="186">
        <f t="shared" si="40"/>
        <v>1362</v>
      </c>
      <c r="C1372" s="183" t="str">
        <f t="array" ref="C1372">IF(OR('C. Consumer Service Detail'!$D1372="",'C. Consumer Service Detail'!$E1372=""),"",INDEX('B. Consumer Budget'!$E$11:$E$2010,MATCH(1,IF('B. Consumer Budget'!$C$11:$C$2010='C. Consumer Service Detail'!$D1372,IF('B. Consumer Budget'!$D$11:$D$2010='C. Consumer Service Detail'!$E1372,1)),0)))</f>
        <v/>
      </c>
      <c r="D1372" s="171"/>
      <c r="E1372" s="79"/>
      <c r="F1372" s="100"/>
      <c r="G1372" s="80"/>
      <c r="H1372" s="145" t="str">
        <f>IF('C. Consumer Service Detail'!$F1372="","",IF('C. Consumer Service Detail'!$F1372="",VLOOKUP('C. Consumer Service Detail'!$F1372,'Table of Current Services'!$B$7:$F$36,'Table of Current Services'!$E$5,FALSE),VLOOKUP('C. Consumer Service Detail'!$F1372,'Table of Current Services'!$B$7:$F$36,'Table of Current Services'!$D$5,FALSE)))</f>
        <v/>
      </c>
      <c r="I1372" s="160"/>
      <c r="J1372" s="146" t="str">
        <f t="shared" si="39"/>
        <v/>
      </c>
      <c r="K1372" s="138" t="str">
        <f>IF('C. Consumer Service Detail'!$F1372="","",IF('C. Consumer Service Detail'!$F1372="",VLOOKUP('C. Consumer Service Detail'!$F1372,'Table of Current Services'!$B$7:$F$36,'Table of Current Services'!$E$5,FALSE),VLOOKUP('C. Consumer Service Detail'!$F1372,'Table of Current Services'!$B$7:$F$36,'Table of Current Services'!$E$5,FALSE)))</f>
        <v/>
      </c>
      <c r="L1372" s="130" t="str">
        <f>IF('C. Consumer Service Detail'!$F1372="","",IF(VLOOKUP('C. Consumer Service Detail'!$F1372,'Table of Current Services'!$B$7:$F$36,'Table of Current Services'!$F$5,)="cost","Yes","No"))</f>
        <v/>
      </c>
      <c r="M1372" s="130" t="str">
        <f>IFERROR(IF('C. Consumer Service Detail'!$K1372="No Match","No",VLOOKUP('C. Consumer Service Detail'!$C1372,'B. Consumer Budget'!$E$11:$F$2010,2,FALSE)),"")</f>
        <v/>
      </c>
      <c r="P1372" s="77"/>
      <c r="Q1372" s="77"/>
    </row>
    <row r="1373" spans="2:17" x14ac:dyDescent="0.25">
      <c r="B1373" s="186">
        <f t="shared" si="40"/>
        <v>1363</v>
      </c>
      <c r="C1373" s="183" t="str">
        <f t="array" ref="C1373">IF(OR('C. Consumer Service Detail'!$D1373="",'C. Consumer Service Detail'!$E1373=""),"",INDEX('B. Consumer Budget'!$E$11:$E$2010,MATCH(1,IF('B. Consumer Budget'!$C$11:$C$2010='C. Consumer Service Detail'!$D1373,IF('B. Consumer Budget'!$D$11:$D$2010='C. Consumer Service Detail'!$E1373,1)),0)))</f>
        <v/>
      </c>
      <c r="D1373" s="170"/>
      <c r="E1373" s="81"/>
      <c r="F1373" s="101"/>
      <c r="G1373" s="82"/>
      <c r="H1373" s="147" t="str">
        <f>IF('C. Consumer Service Detail'!$F1373="","",IF('C. Consumer Service Detail'!$F1373="",VLOOKUP('C. Consumer Service Detail'!$F1373,'Table of Current Services'!$B$7:$F$36,'Table of Current Services'!$E$5,FALSE),VLOOKUP('C. Consumer Service Detail'!$F1373,'Table of Current Services'!$B$7:$F$36,'Table of Current Services'!$D$5,FALSE)))</f>
        <v/>
      </c>
      <c r="I1373" s="159"/>
      <c r="J1373" s="146" t="str">
        <f t="shared" si="39"/>
        <v/>
      </c>
      <c r="K1373" s="138" t="str">
        <f>IF('C. Consumer Service Detail'!$F1373="","",IF('C. Consumer Service Detail'!$F1373="",VLOOKUP('C. Consumer Service Detail'!$F1373,'Table of Current Services'!$B$7:$F$36,'Table of Current Services'!$E$5,FALSE),VLOOKUP('C. Consumer Service Detail'!$F1373,'Table of Current Services'!$B$7:$F$36,'Table of Current Services'!$E$5,FALSE)))</f>
        <v/>
      </c>
      <c r="L1373" s="130" t="str">
        <f>IF('C. Consumer Service Detail'!$F1373="","",IF(VLOOKUP('C. Consumer Service Detail'!$F1373,'Table of Current Services'!$B$7:$F$36,'Table of Current Services'!$F$5,)="cost","Yes","No"))</f>
        <v/>
      </c>
      <c r="M1373" s="130" t="str">
        <f>IFERROR(IF('C. Consumer Service Detail'!$K1373="No Match","No",VLOOKUP('C. Consumer Service Detail'!$C1373,'B. Consumer Budget'!$E$11:$F$2010,2,FALSE)),"")</f>
        <v/>
      </c>
      <c r="P1373" s="77"/>
      <c r="Q1373" s="77"/>
    </row>
    <row r="1374" spans="2:17" x14ac:dyDescent="0.25">
      <c r="B1374" s="186">
        <f t="shared" si="40"/>
        <v>1364</v>
      </c>
      <c r="C1374" s="183" t="str">
        <f t="array" ref="C1374">IF(OR('C. Consumer Service Detail'!$D1374="",'C. Consumer Service Detail'!$E1374=""),"",INDEX('B. Consumer Budget'!$E$11:$E$2010,MATCH(1,IF('B. Consumer Budget'!$C$11:$C$2010='C. Consumer Service Detail'!$D1374,IF('B. Consumer Budget'!$D$11:$D$2010='C. Consumer Service Detail'!$E1374,1)),0)))</f>
        <v/>
      </c>
      <c r="D1374" s="171"/>
      <c r="E1374" s="79"/>
      <c r="F1374" s="100"/>
      <c r="G1374" s="80"/>
      <c r="H1374" s="145" t="str">
        <f>IF('C. Consumer Service Detail'!$F1374="","",IF('C. Consumer Service Detail'!$F1374="",VLOOKUP('C. Consumer Service Detail'!$F1374,'Table of Current Services'!$B$7:$F$36,'Table of Current Services'!$E$5,FALSE),VLOOKUP('C. Consumer Service Detail'!$F1374,'Table of Current Services'!$B$7:$F$36,'Table of Current Services'!$D$5,FALSE)))</f>
        <v/>
      </c>
      <c r="I1374" s="160"/>
      <c r="J1374" s="146" t="str">
        <f t="shared" si="39"/>
        <v/>
      </c>
      <c r="K1374" s="138" t="str">
        <f>IF('C. Consumer Service Detail'!$F1374="","",IF('C. Consumer Service Detail'!$F1374="",VLOOKUP('C. Consumer Service Detail'!$F1374,'Table of Current Services'!$B$7:$F$36,'Table of Current Services'!$E$5,FALSE),VLOOKUP('C. Consumer Service Detail'!$F1374,'Table of Current Services'!$B$7:$F$36,'Table of Current Services'!$E$5,FALSE)))</f>
        <v/>
      </c>
      <c r="L1374" s="130" t="str">
        <f>IF('C. Consumer Service Detail'!$F1374="","",IF(VLOOKUP('C. Consumer Service Detail'!$F1374,'Table of Current Services'!$B$7:$F$36,'Table of Current Services'!$F$5,)="cost","Yes","No"))</f>
        <v/>
      </c>
      <c r="M1374" s="130" t="str">
        <f>IFERROR(IF('C. Consumer Service Detail'!$K1374="No Match","No",VLOOKUP('C. Consumer Service Detail'!$C1374,'B. Consumer Budget'!$E$11:$F$2010,2,FALSE)),"")</f>
        <v/>
      </c>
      <c r="P1374" s="77"/>
      <c r="Q1374" s="77"/>
    </row>
    <row r="1375" spans="2:17" x14ac:dyDescent="0.25">
      <c r="B1375" s="186">
        <f t="shared" si="40"/>
        <v>1365</v>
      </c>
      <c r="C1375" s="183" t="str">
        <f t="array" ref="C1375">IF(OR('C. Consumer Service Detail'!$D1375="",'C. Consumer Service Detail'!$E1375=""),"",INDEX('B. Consumer Budget'!$E$11:$E$2010,MATCH(1,IF('B. Consumer Budget'!$C$11:$C$2010='C. Consumer Service Detail'!$D1375,IF('B. Consumer Budget'!$D$11:$D$2010='C. Consumer Service Detail'!$E1375,1)),0)))</f>
        <v/>
      </c>
      <c r="D1375" s="170"/>
      <c r="E1375" s="81"/>
      <c r="F1375" s="101"/>
      <c r="G1375" s="82"/>
      <c r="H1375" s="147" t="str">
        <f>IF('C. Consumer Service Detail'!$F1375="","",IF('C. Consumer Service Detail'!$F1375="",VLOOKUP('C. Consumer Service Detail'!$F1375,'Table of Current Services'!$B$7:$F$36,'Table of Current Services'!$E$5,FALSE),VLOOKUP('C. Consumer Service Detail'!$F1375,'Table of Current Services'!$B$7:$F$36,'Table of Current Services'!$D$5,FALSE)))</f>
        <v/>
      </c>
      <c r="I1375" s="159"/>
      <c r="J1375" s="146" t="str">
        <f t="shared" si="39"/>
        <v/>
      </c>
      <c r="K1375" s="138" t="str">
        <f>IF('C. Consumer Service Detail'!$F1375="","",IF('C. Consumer Service Detail'!$F1375="",VLOOKUP('C. Consumer Service Detail'!$F1375,'Table of Current Services'!$B$7:$F$36,'Table of Current Services'!$E$5,FALSE),VLOOKUP('C. Consumer Service Detail'!$F1375,'Table of Current Services'!$B$7:$F$36,'Table of Current Services'!$E$5,FALSE)))</f>
        <v/>
      </c>
      <c r="L1375" s="130" t="str">
        <f>IF('C. Consumer Service Detail'!$F1375="","",IF(VLOOKUP('C. Consumer Service Detail'!$F1375,'Table of Current Services'!$B$7:$F$36,'Table of Current Services'!$F$5,)="cost","Yes","No"))</f>
        <v/>
      </c>
      <c r="M1375" s="130" t="str">
        <f>IFERROR(IF('C. Consumer Service Detail'!$K1375="No Match","No",VLOOKUP('C. Consumer Service Detail'!$C1375,'B. Consumer Budget'!$E$11:$F$2010,2,FALSE)),"")</f>
        <v/>
      </c>
      <c r="P1375" s="77"/>
      <c r="Q1375" s="77"/>
    </row>
    <row r="1376" spans="2:17" x14ac:dyDescent="0.25">
      <c r="B1376" s="186">
        <f t="shared" si="40"/>
        <v>1366</v>
      </c>
      <c r="C1376" s="183" t="str">
        <f t="array" ref="C1376">IF(OR('C. Consumer Service Detail'!$D1376="",'C. Consumer Service Detail'!$E1376=""),"",INDEX('B. Consumer Budget'!$E$11:$E$2010,MATCH(1,IF('B. Consumer Budget'!$C$11:$C$2010='C. Consumer Service Detail'!$D1376,IF('B. Consumer Budget'!$D$11:$D$2010='C. Consumer Service Detail'!$E1376,1)),0)))</f>
        <v/>
      </c>
      <c r="D1376" s="171"/>
      <c r="E1376" s="79"/>
      <c r="F1376" s="100"/>
      <c r="G1376" s="80"/>
      <c r="H1376" s="145" t="str">
        <f>IF('C. Consumer Service Detail'!$F1376="","",IF('C. Consumer Service Detail'!$F1376="",VLOOKUP('C. Consumer Service Detail'!$F1376,'Table of Current Services'!$B$7:$F$36,'Table of Current Services'!$E$5,FALSE),VLOOKUP('C. Consumer Service Detail'!$F1376,'Table of Current Services'!$B$7:$F$36,'Table of Current Services'!$D$5,FALSE)))</f>
        <v/>
      </c>
      <c r="I1376" s="160"/>
      <c r="J1376" s="146" t="str">
        <f t="shared" si="39"/>
        <v/>
      </c>
      <c r="K1376" s="138" t="str">
        <f>IF('C. Consumer Service Detail'!$F1376="","",IF('C. Consumer Service Detail'!$F1376="",VLOOKUP('C. Consumer Service Detail'!$F1376,'Table of Current Services'!$B$7:$F$36,'Table of Current Services'!$E$5,FALSE),VLOOKUP('C. Consumer Service Detail'!$F1376,'Table of Current Services'!$B$7:$F$36,'Table of Current Services'!$E$5,FALSE)))</f>
        <v/>
      </c>
      <c r="L1376" s="130" t="str">
        <f>IF('C. Consumer Service Detail'!$F1376="","",IF(VLOOKUP('C. Consumer Service Detail'!$F1376,'Table of Current Services'!$B$7:$F$36,'Table of Current Services'!$F$5,)="cost","Yes","No"))</f>
        <v/>
      </c>
      <c r="M1376" s="130" t="str">
        <f>IFERROR(IF('C. Consumer Service Detail'!$K1376="No Match","No",VLOOKUP('C. Consumer Service Detail'!$C1376,'B. Consumer Budget'!$E$11:$F$2010,2,FALSE)),"")</f>
        <v/>
      </c>
      <c r="P1376" s="77"/>
      <c r="Q1376" s="77"/>
    </row>
    <row r="1377" spans="2:17" x14ac:dyDescent="0.25">
      <c r="B1377" s="186">
        <f t="shared" si="40"/>
        <v>1367</v>
      </c>
      <c r="C1377" s="183" t="str">
        <f t="array" ref="C1377">IF(OR('C. Consumer Service Detail'!$D1377="",'C. Consumer Service Detail'!$E1377=""),"",INDEX('B. Consumer Budget'!$E$11:$E$2010,MATCH(1,IF('B. Consumer Budget'!$C$11:$C$2010='C. Consumer Service Detail'!$D1377,IF('B. Consumer Budget'!$D$11:$D$2010='C. Consumer Service Detail'!$E1377,1)),0)))</f>
        <v/>
      </c>
      <c r="D1377" s="170"/>
      <c r="E1377" s="81"/>
      <c r="F1377" s="101"/>
      <c r="G1377" s="82"/>
      <c r="H1377" s="147" t="str">
        <f>IF('C. Consumer Service Detail'!$F1377="","",IF('C. Consumer Service Detail'!$F1377="",VLOOKUP('C. Consumer Service Detail'!$F1377,'Table of Current Services'!$B$7:$F$36,'Table of Current Services'!$E$5,FALSE),VLOOKUP('C. Consumer Service Detail'!$F1377,'Table of Current Services'!$B$7:$F$36,'Table of Current Services'!$D$5,FALSE)))</f>
        <v/>
      </c>
      <c r="I1377" s="159"/>
      <c r="J1377" s="146" t="str">
        <f t="shared" si="39"/>
        <v/>
      </c>
      <c r="K1377" s="138" t="str">
        <f>IF('C. Consumer Service Detail'!$F1377="","",IF('C. Consumer Service Detail'!$F1377="",VLOOKUP('C. Consumer Service Detail'!$F1377,'Table of Current Services'!$B$7:$F$36,'Table of Current Services'!$E$5,FALSE),VLOOKUP('C. Consumer Service Detail'!$F1377,'Table of Current Services'!$B$7:$F$36,'Table of Current Services'!$E$5,FALSE)))</f>
        <v/>
      </c>
      <c r="L1377" s="130" t="str">
        <f>IF('C. Consumer Service Detail'!$F1377="","",IF(VLOOKUP('C. Consumer Service Detail'!$F1377,'Table of Current Services'!$B$7:$F$36,'Table of Current Services'!$F$5,)="cost","Yes","No"))</f>
        <v/>
      </c>
      <c r="M1377" s="130" t="str">
        <f>IFERROR(IF('C. Consumer Service Detail'!$K1377="No Match","No",VLOOKUP('C. Consumer Service Detail'!$C1377,'B. Consumer Budget'!$E$11:$F$2010,2,FALSE)),"")</f>
        <v/>
      </c>
      <c r="P1377" s="77"/>
      <c r="Q1377" s="77"/>
    </row>
    <row r="1378" spans="2:17" x14ac:dyDescent="0.25">
      <c r="B1378" s="186">
        <f t="shared" si="40"/>
        <v>1368</v>
      </c>
      <c r="C1378" s="183" t="str">
        <f t="array" ref="C1378">IF(OR('C. Consumer Service Detail'!$D1378="",'C. Consumer Service Detail'!$E1378=""),"",INDEX('B. Consumer Budget'!$E$11:$E$2010,MATCH(1,IF('B. Consumer Budget'!$C$11:$C$2010='C. Consumer Service Detail'!$D1378,IF('B. Consumer Budget'!$D$11:$D$2010='C. Consumer Service Detail'!$E1378,1)),0)))</f>
        <v/>
      </c>
      <c r="D1378" s="171"/>
      <c r="E1378" s="79"/>
      <c r="F1378" s="100"/>
      <c r="G1378" s="80"/>
      <c r="H1378" s="145" t="str">
        <f>IF('C. Consumer Service Detail'!$F1378="","",IF('C. Consumer Service Detail'!$F1378="",VLOOKUP('C. Consumer Service Detail'!$F1378,'Table of Current Services'!$B$7:$F$36,'Table of Current Services'!$E$5,FALSE),VLOOKUP('C. Consumer Service Detail'!$F1378,'Table of Current Services'!$B$7:$F$36,'Table of Current Services'!$D$5,FALSE)))</f>
        <v/>
      </c>
      <c r="I1378" s="160"/>
      <c r="J1378" s="146" t="str">
        <f t="shared" si="39"/>
        <v/>
      </c>
      <c r="K1378" s="138" t="str">
        <f>IF('C. Consumer Service Detail'!$F1378="","",IF('C. Consumer Service Detail'!$F1378="",VLOOKUP('C. Consumer Service Detail'!$F1378,'Table of Current Services'!$B$7:$F$36,'Table of Current Services'!$E$5,FALSE),VLOOKUP('C. Consumer Service Detail'!$F1378,'Table of Current Services'!$B$7:$F$36,'Table of Current Services'!$E$5,FALSE)))</f>
        <v/>
      </c>
      <c r="L1378" s="130" t="str">
        <f>IF('C. Consumer Service Detail'!$F1378="","",IF(VLOOKUP('C. Consumer Service Detail'!$F1378,'Table of Current Services'!$B$7:$F$36,'Table of Current Services'!$F$5,)="cost","Yes","No"))</f>
        <v/>
      </c>
      <c r="M1378" s="130" t="str">
        <f>IFERROR(IF('C. Consumer Service Detail'!$K1378="No Match","No",VLOOKUP('C. Consumer Service Detail'!$C1378,'B. Consumer Budget'!$E$11:$F$2010,2,FALSE)),"")</f>
        <v/>
      </c>
      <c r="P1378" s="77"/>
      <c r="Q1378" s="77"/>
    </row>
    <row r="1379" spans="2:17" x14ac:dyDescent="0.25">
      <c r="B1379" s="186">
        <f t="shared" si="40"/>
        <v>1369</v>
      </c>
      <c r="C1379" s="183" t="str">
        <f t="array" ref="C1379">IF(OR('C. Consumer Service Detail'!$D1379="",'C. Consumer Service Detail'!$E1379=""),"",INDEX('B. Consumer Budget'!$E$11:$E$2010,MATCH(1,IF('B. Consumer Budget'!$C$11:$C$2010='C. Consumer Service Detail'!$D1379,IF('B. Consumer Budget'!$D$11:$D$2010='C. Consumer Service Detail'!$E1379,1)),0)))</f>
        <v/>
      </c>
      <c r="D1379" s="170"/>
      <c r="E1379" s="81"/>
      <c r="F1379" s="101"/>
      <c r="G1379" s="82"/>
      <c r="H1379" s="147" t="str">
        <f>IF('C. Consumer Service Detail'!$F1379="","",IF('C. Consumer Service Detail'!$F1379="",VLOOKUP('C. Consumer Service Detail'!$F1379,'Table of Current Services'!$B$7:$F$36,'Table of Current Services'!$E$5,FALSE),VLOOKUP('C. Consumer Service Detail'!$F1379,'Table of Current Services'!$B$7:$F$36,'Table of Current Services'!$D$5,FALSE)))</f>
        <v/>
      </c>
      <c r="I1379" s="159"/>
      <c r="J1379" s="146" t="str">
        <f t="shared" si="39"/>
        <v/>
      </c>
      <c r="K1379" s="138" t="str">
        <f>IF('C. Consumer Service Detail'!$F1379="","",IF('C. Consumer Service Detail'!$F1379="",VLOOKUP('C. Consumer Service Detail'!$F1379,'Table of Current Services'!$B$7:$F$36,'Table of Current Services'!$E$5,FALSE),VLOOKUP('C. Consumer Service Detail'!$F1379,'Table of Current Services'!$B$7:$F$36,'Table of Current Services'!$E$5,FALSE)))</f>
        <v/>
      </c>
      <c r="L1379" s="130" t="str">
        <f>IF('C. Consumer Service Detail'!$F1379="","",IF(VLOOKUP('C. Consumer Service Detail'!$F1379,'Table of Current Services'!$B$7:$F$36,'Table of Current Services'!$F$5,)="cost","Yes","No"))</f>
        <v/>
      </c>
      <c r="M1379" s="130" t="str">
        <f>IFERROR(IF('C. Consumer Service Detail'!$K1379="No Match","No",VLOOKUP('C. Consumer Service Detail'!$C1379,'B. Consumer Budget'!$E$11:$F$2010,2,FALSE)),"")</f>
        <v/>
      </c>
      <c r="P1379" s="77"/>
      <c r="Q1379" s="77"/>
    </row>
    <row r="1380" spans="2:17" x14ac:dyDescent="0.25">
      <c r="B1380" s="186">
        <f t="shared" si="40"/>
        <v>1370</v>
      </c>
      <c r="C1380" s="183" t="str">
        <f t="array" ref="C1380">IF(OR('C. Consumer Service Detail'!$D1380="",'C. Consumer Service Detail'!$E1380=""),"",INDEX('B. Consumer Budget'!$E$11:$E$2010,MATCH(1,IF('B. Consumer Budget'!$C$11:$C$2010='C. Consumer Service Detail'!$D1380,IF('B. Consumer Budget'!$D$11:$D$2010='C. Consumer Service Detail'!$E1380,1)),0)))</f>
        <v/>
      </c>
      <c r="D1380" s="171"/>
      <c r="E1380" s="79"/>
      <c r="F1380" s="100"/>
      <c r="G1380" s="80"/>
      <c r="H1380" s="145" t="str">
        <f>IF('C. Consumer Service Detail'!$F1380="","",IF('C. Consumer Service Detail'!$F1380="",VLOOKUP('C. Consumer Service Detail'!$F1380,'Table of Current Services'!$B$7:$F$36,'Table of Current Services'!$E$5,FALSE),VLOOKUP('C. Consumer Service Detail'!$F1380,'Table of Current Services'!$B$7:$F$36,'Table of Current Services'!$D$5,FALSE)))</f>
        <v/>
      </c>
      <c r="I1380" s="160"/>
      <c r="J1380" s="146" t="str">
        <f t="shared" si="39"/>
        <v/>
      </c>
      <c r="K1380" s="138" t="str">
        <f>IF('C. Consumer Service Detail'!$F1380="","",IF('C. Consumer Service Detail'!$F1380="",VLOOKUP('C. Consumer Service Detail'!$F1380,'Table of Current Services'!$B$7:$F$36,'Table of Current Services'!$E$5,FALSE),VLOOKUP('C. Consumer Service Detail'!$F1380,'Table of Current Services'!$B$7:$F$36,'Table of Current Services'!$E$5,FALSE)))</f>
        <v/>
      </c>
      <c r="L1380" s="130" t="str">
        <f>IF('C. Consumer Service Detail'!$F1380="","",IF(VLOOKUP('C. Consumer Service Detail'!$F1380,'Table of Current Services'!$B$7:$F$36,'Table of Current Services'!$F$5,)="cost","Yes","No"))</f>
        <v/>
      </c>
      <c r="M1380" s="130" t="str">
        <f>IFERROR(IF('C. Consumer Service Detail'!$K1380="No Match","No",VLOOKUP('C. Consumer Service Detail'!$C1380,'B. Consumer Budget'!$E$11:$F$2010,2,FALSE)),"")</f>
        <v/>
      </c>
      <c r="P1380" s="77"/>
      <c r="Q1380" s="77"/>
    </row>
    <row r="1381" spans="2:17" x14ac:dyDescent="0.25">
      <c r="B1381" s="186">
        <f t="shared" si="40"/>
        <v>1371</v>
      </c>
      <c r="C1381" s="183" t="str">
        <f t="array" ref="C1381">IF(OR('C. Consumer Service Detail'!$D1381="",'C. Consumer Service Detail'!$E1381=""),"",INDEX('B. Consumer Budget'!$E$11:$E$2010,MATCH(1,IF('B. Consumer Budget'!$C$11:$C$2010='C. Consumer Service Detail'!$D1381,IF('B. Consumer Budget'!$D$11:$D$2010='C. Consumer Service Detail'!$E1381,1)),0)))</f>
        <v/>
      </c>
      <c r="D1381" s="170"/>
      <c r="E1381" s="81"/>
      <c r="F1381" s="101"/>
      <c r="G1381" s="82"/>
      <c r="H1381" s="147" t="str">
        <f>IF('C. Consumer Service Detail'!$F1381="","",IF('C. Consumer Service Detail'!$F1381="",VLOOKUP('C. Consumer Service Detail'!$F1381,'Table of Current Services'!$B$7:$F$36,'Table of Current Services'!$E$5,FALSE),VLOOKUP('C. Consumer Service Detail'!$F1381,'Table of Current Services'!$B$7:$F$36,'Table of Current Services'!$D$5,FALSE)))</f>
        <v/>
      </c>
      <c r="I1381" s="159"/>
      <c r="J1381" s="146" t="str">
        <f t="shared" si="39"/>
        <v/>
      </c>
      <c r="K1381" s="138" t="str">
        <f>IF('C. Consumer Service Detail'!$F1381="","",IF('C. Consumer Service Detail'!$F1381="",VLOOKUP('C. Consumer Service Detail'!$F1381,'Table of Current Services'!$B$7:$F$36,'Table of Current Services'!$E$5,FALSE),VLOOKUP('C. Consumer Service Detail'!$F1381,'Table of Current Services'!$B$7:$F$36,'Table of Current Services'!$E$5,FALSE)))</f>
        <v/>
      </c>
      <c r="L1381" s="130" t="str">
        <f>IF('C. Consumer Service Detail'!$F1381="","",IF(VLOOKUP('C. Consumer Service Detail'!$F1381,'Table of Current Services'!$B$7:$F$36,'Table of Current Services'!$F$5,)="cost","Yes","No"))</f>
        <v/>
      </c>
      <c r="M1381" s="130" t="str">
        <f>IFERROR(IF('C. Consumer Service Detail'!$K1381="No Match","No",VLOOKUP('C. Consumer Service Detail'!$C1381,'B. Consumer Budget'!$E$11:$F$2010,2,FALSE)),"")</f>
        <v/>
      </c>
      <c r="P1381" s="77"/>
      <c r="Q1381" s="77"/>
    </row>
    <row r="1382" spans="2:17" x14ac:dyDescent="0.25">
      <c r="B1382" s="186">
        <f t="shared" si="40"/>
        <v>1372</v>
      </c>
      <c r="C1382" s="183" t="str">
        <f t="array" ref="C1382">IF(OR('C. Consumer Service Detail'!$D1382="",'C. Consumer Service Detail'!$E1382=""),"",INDEX('B. Consumer Budget'!$E$11:$E$2010,MATCH(1,IF('B. Consumer Budget'!$C$11:$C$2010='C. Consumer Service Detail'!$D1382,IF('B. Consumer Budget'!$D$11:$D$2010='C. Consumer Service Detail'!$E1382,1)),0)))</f>
        <v/>
      </c>
      <c r="D1382" s="171"/>
      <c r="E1382" s="79"/>
      <c r="F1382" s="100"/>
      <c r="G1382" s="80"/>
      <c r="H1382" s="145" t="str">
        <f>IF('C. Consumer Service Detail'!$F1382="","",IF('C. Consumer Service Detail'!$F1382="",VLOOKUP('C. Consumer Service Detail'!$F1382,'Table of Current Services'!$B$7:$F$36,'Table of Current Services'!$E$5,FALSE),VLOOKUP('C. Consumer Service Detail'!$F1382,'Table of Current Services'!$B$7:$F$36,'Table of Current Services'!$D$5,FALSE)))</f>
        <v/>
      </c>
      <c r="I1382" s="160"/>
      <c r="J1382" s="146" t="str">
        <f t="shared" si="39"/>
        <v/>
      </c>
      <c r="K1382" s="138" t="str">
        <f>IF('C. Consumer Service Detail'!$F1382="","",IF('C. Consumer Service Detail'!$F1382="",VLOOKUP('C. Consumer Service Detail'!$F1382,'Table of Current Services'!$B$7:$F$36,'Table of Current Services'!$E$5,FALSE),VLOOKUP('C. Consumer Service Detail'!$F1382,'Table of Current Services'!$B$7:$F$36,'Table of Current Services'!$E$5,FALSE)))</f>
        <v/>
      </c>
      <c r="L1382" s="130" t="str">
        <f>IF('C. Consumer Service Detail'!$F1382="","",IF(VLOOKUP('C. Consumer Service Detail'!$F1382,'Table of Current Services'!$B$7:$F$36,'Table of Current Services'!$F$5,)="cost","Yes","No"))</f>
        <v/>
      </c>
      <c r="M1382" s="130" t="str">
        <f>IFERROR(IF('C. Consumer Service Detail'!$K1382="No Match","No",VLOOKUP('C. Consumer Service Detail'!$C1382,'B. Consumer Budget'!$E$11:$F$2010,2,FALSE)),"")</f>
        <v/>
      </c>
      <c r="P1382" s="77"/>
      <c r="Q1382" s="77"/>
    </row>
    <row r="1383" spans="2:17" x14ac:dyDescent="0.25">
      <c r="B1383" s="186">
        <f t="shared" si="40"/>
        <v>1373</v>
      </c>
      <c r="C1383" s="183" t="str">
        <f t="array" ref="C1383">IF(OR('C. Consumer Service Detail'!$D1383="",'C. Consumer Service Detail'!$E1383=""),"",INDEX('B. Consumer Budget'!$E$11:$E$2010,MATCH(1,IF('B. Consumer Budget'!$C$11:$C$2010='C. Consumer Service Detail'!$D1383,IF('B. Consumer Budget'!$D$11:$D$2010='C. Consumer Service Detail'!$E1383,1)),0)))</f>
        <v/>
      </c>
      <c r="D1383" s="170"/>
      <c r="E1383" s="81"/>
      <c r="F1383" s="101"/>
      <c r="G1383" s="82"/>
      <c r="H1383" s="147" t="str">
        <f>IF('C. Consumer Service Detail'!$F1383="","",IF('C. Consumer Service Detail'!$F1383="",VLOOKUP('C. Consumer Service Detail'!$F1383,'Table of Current Services'!$B$7:$F$36,'Table of Current Services'!$E$5,FALSE),VLOOKUP('C. Consumer Service Detail'!$F1383,'Table of Current Services'!$B$7:$F$36,'Table of Current Services'!$D$5,FALSE)))</f>
        <v/>
      </c>
      <c r="I1383" s="159"/>
      <c r="J1383" s="146" t="str">
        <f t="shared" si="39"/>
        <v/>
      </c>
      <c r="K1383" s="138" t="str">
        <f>IF('C. Consumer Service Detail'!$F1383="","",IF('C. Consumer Service Detail'!$F1383="",VLOOKUP('C. Consumer Service Detail'!$F1383,'Table of Current Services'!$B$7:$F$36,'Table of Current Services'!$E$5,FALSE),VLOOKUP('C. Consumer Service Detail'!$F1383,'Table of Current Services'!$B$7:$F$36,'Table of Current Services'!$E$5,FALSE)))</f>
        <v/>
      </c>
      <c r="L1383" s="130" t="str">
        <f>IF('C. Consumer Service Detail'!$F1383="","",IF(VLOOKUP('C. Consumer Service Detail'!$F1383,'Table of Current Services'!$B$7:$F$36,'Table of Current Services'!$F$5,)="cost","Yes","No"))</f>
        <v/>
      </c>
      <c r="M1383" s="130" t="str">
        <f>IFERROR(IF('C. Consumer Service Detail'!$K1383="No Match","No",VLOOKUP('C. Consumer Service Detail'!$C1383,'B. Consumer Budget'!$E$11:$F$2010,2,FALSE)),"")</f>
        <v/>
      </c>
      <c r="P1383" s="77"/>
      <c r="Q1383" s="77"/>
    </row>
    <row r="1384" spans="2:17" x14ac:dyDescent="0.25">
      <c r="B1384" s="186">
        <f t="shared" si="40"/>
        <v>1374</v>
      </c>
      <c r="C1384" s="183" t="str">
        <f t="array" ref="C1384">IF(OR('C. Consumer Service Detail'!$D1384="",'C. Consumer Service Detail'!$E1384=""),"",INDEX('B. Consumer Budget'!$E$11:$E$2010,MATCH(1,IF('B. Consumer Budget'!$C$11:$C$2010='C. Consumer Service Detail'!$D1384,IF('B. Consumer Budget'!$D$11:$D$2010='C. Consumer Service Detail'!$E1384,1)),0)))</f>
        <v/>
      </c>
      <c r="D1384" s="171"/>
      <c r="E1384" s="79"/>
      <c r="F1384" s="100"/>
      <c r="G1384" s="80"/>
      <c r="H1384" s="145" t="str">
        <f>IF('C. Consumer Service Detail'!$F1384="","",IF('C. Consumer Service Detail'!$F1384="",VLOOKUP('C. Consumer Service Detail'!$F1384,'Table of Current Services'!$B$7:$F$36,'Table of Current Services'!$E$5,FALSE),VLOOKUP('C. Consumer Service Detail'!$F1384,'Table of Current Services'!$B$7:$F$36,'Table of Current Services'!$D$5,FALSE)))</f>
        <v/>
      </c>
      <c r="I1384" s="160"/>
      <c r="J1384" s="146" t="str">
        <f t="shared" si="39"/>
        <v/>
      </c>
      <c r="K1384" s="138" t="str">
        <f>IF('C. Consumer Service Detail'!$F1384="","",IF('C. Consumer Service Detail'!$F1384="",VLOOKUP('C. Consumer Service Detail'!$F1384,'Table of Current Services'!$B$7:$F$36,'Table of Current Services'!$E$5,FALSE),VLOOKUP('C. Consumer Service Detail'!$F1384,'Table of Current Services'!$B$7:$F$36,'Table of Current Services'!$E$5,FALSE)))</f>
        <v/>
      </c>
      <c r="L1384" s="130" t="str">
        <f>IF('C. Consumer Service Detail'!$F1384="","",IF(VLOOKUP('C. Consumer Service Detail'!$F1384,'Table of Current Services'!$B$7:$F$36,'Table of Current Services'!$F$5,)="cost","Yes","No"))</f>
        <v/>
      </c>
      <c r="M1384" s="130" t="str">
        <f>IFERROR(IF('C. Consumer Service Detail'!$K1384="No Match","No",VLOOKUP('C. Consumer Service Detail'!$C1384,'B. Consumer Budget'!$E$11:$F$2010,2,FALSE)),"")</f>
        <v/>
      </c>
      <c r="P1384" s="77"/>
      <c r="Q1384" s="77"/>
    </row>
    <row r="1385" spans="2:17" x14ac:dyDescent="0.25">
      <c r="B1385" s="186">
        <f t="shared" si="40"/>
        <v>1375</v>
      </c>
      <c r="C1385" s="183" t="str">
        <f t="array" ref="C1385">IF(OR('C. Consumer Service Detail'!$D1385="",'C. Consumer Service Detail'!$E1385=""),"",INDEX('B. Consumer Budget'!$E$11:$E$2010,MATCH(1,IF('B. Consumer Budget'!$C$11:$C$2010='C. Consumer Service Detail'!$D1385,IF('B. Consumer Budget'!$D$11:$D$2010='C. Consumer Service Detail'!$E1385,1)),0)))</f>
        <v/>
      </c>
      <c r="D1385" s="170"/>
      <c r="E1385" s="81"/>
      <c r="F1385" s="101"/>
      <c r="G1385" s="82"/>
      <c r="H1385" s="147" t="str">
        <f>IF('C. Consumer Service Detail'!$F1385="","",IF('C. Consumer Service Detail'!$F1385="",VLOOKUP('C. Consumer Service Detail'!$F1385,'Table of Current Services'!$B$7:$F$36,'Table of Current Services'!$E$5,FALSE),VLOOKUP('C. Consumer Service Detail'!$F1385,'Table of Current Services'!$B$7:$F$36,'Table of Current Services'!$D$5,FALSE)))</f>
        <v/>
      </c>
      <c r="I1385" s="159"/>
      <c r="J1385" s="146" t="str">
        <f t="shared" si="39"/>
        <v/>
      </c>
      <c r="K1385" s="138" t="str">
        <f>IF('C. Consumer Service Detail'!$F1385="","",IF('C. Consumer Service Detail'!$F1385="",VLOOKUP('C. Consumer Service Detail'!$F1385,'Table of Current Services'!$B$7:$F$36,'Table of Current Services'!$E$5,FALSE),VLOOKUP('C. Consumer Service Detail'!$F1385,'Table of Current Services'!$B$7:$F$36,'Table of Current Services'!$E$5,FALSE)))</f>
        <v/>
      </c>
      <c r="L1385" s="130" t="str">
        <f>IF('C. Consumer Service Detail'!$F1385="","",IF(VLOOKUP('C. Consumer Service Detail'!$F1385,'Table of Current Services'!$B$7:$F$36,'Table of Current Services'!$F$5,)="cost","Yes","No"))</f>
        <v/>
      </c>
      <c r="M1385" s="130" t="str">
        <f>IFERROR(IF('C. Consumer Service Detail'!$K1385="No Match","No",VLOOKUP('C. Consumer Service Detail'!$C1385,'B. Consumer Budget'!$E$11:$F$2010,2,FALSE)),"")</f>
        <v/>
      </c>
      <c r="P1385" s="77"/>
      <c r="Q1385" s="77"/>
    </row>
    <row r="1386" spans="2:17" x14ac:dyDescent="0.25">
      <c r="B1386" s="186">
        <f t="shared" si="40"/>
        <v>1376</v>
      </c>
      <c r="C1386" s="183" t="str">
        <f t="array" ref="C1386">IF(OR('C. Consumer Service Detail'!$D1386="",'C. Consumer Service Detail'!$E1386=""),"",INDEX('B. Consumer Budget'!$E$11:$E$2010,MATCH(1,IF('B. Consumer Budget'!$C$11:$C$2010='C. Consumer Service Detail'!$D1386,IF('B. Consumer Budget'!$D$11:$D$2010='C. Consumer Service Detail'!$E1386,1)),0)))</f>
        <v/>
      </c>
      <c r="D1386" s="171"/>
      <c r="E1386" s="79"/>
      <c r="F1386" s="100"/>
      <c r="G1386" s="80"/>
      <c r="H1386" s="145" t="str">
        <f>IF('C. Consumer Service Detail'!$F1386="","",IF('C. Consumer Service Detail'!$F1386="",VLOOKUP('C. Consumer Service Detail'!$F1386,'Table of Current Services'!$B$7:$F$36,'Table of Current Services'!$E$5,FALSE),VLOOKUP('C. Consumer Service Detail'!$F1386,'Table of Current Services'!$B$7:$F$36,'Table of Current Services'!$D$5,FALSE)))</f>
        <v/>
      </c>
      <c r="I1386" s="160"/>
      <c r="J1386" s="146" t="str">
        <f t="shared" si="39"/>
        <v/>
      </c>
      <c r="K1386" s="138" t="str">
        <f>IF('C. Consumer Service Detail'!$F1386="","",IF('C. Consumer Service Detail'!$F1386="",VLOOKUP('C. Consumer Service Detail'!$F1386,'Table of Current Services'!$B$7:$F$36,'Table of Current Services'!$E$5,FALSE),VLOOKUP('C. Consumer Service Detail'!$F1386,'Table of Current Services'!$B$7:$F$36,'Table of Current Services'!$E$5,FALSE)))</f>
        <v/>
      </c>
      <c r="L1386" s="130" t="str">
        <f>IF('C. Consumer Service Detail'!$F1386="","",IF(VLOOKUP('C. Consumer Service Detail'!$F1386,'Table of Current Services'!$B$7:$F$36,'Table of Current Services'!$F$5,)="cost","Yes","No"))</f>
        <v/>
      </c>
      <c r="M1386" s="130" t="str">
        <f>IFERROR(IF('C. Consumer Service Detail'!$K1386="No Match","No",VLOOKUP('C. Consumer Service Detail'!$C1386,'B. Consumer Budget'!$E$11:$F$2010,2,FALSE)),"")</f>
        <v/>
      </c>
      <c r="P1386" s="77"/>
      <c r="Q1386" s="77"/>
    </row>
    <row r="1387" spans="2:17" x14ac:dyDescent="0.25">
      <c r="B1387" s="186">
        <f t="shared" si="40"/>
        <v>1377</v>
      </c>
      <c r="C1387" s="183" t="str">
        <f t="array" ref="C1387">IF(OR('C. Consumer Service Detail'!$D1387="",'C. Consumer Service Detail'!$E1387=""),"",INDEX('B. Consumer Budget'!$E$11:$E$2010,MATCH(1,IF('B. Consumer Budget'!$C$11:$C$2010='C. Consumer Service Detail'!$D1387,IF('B. Consumer Budget'!$D$11:$D$2010='C. Consumer Service Detail'!$E1387,1)),0)))</f>
        <v/>
      </c>
      <c r="D1387" s="170"/>
      <c r="E1387" s="81"/>
      <c r="F1387" s="101"/>
      <c r="G1387" s="82"/>
      <c r="H1387" s="147" t="str">
        <f>IF('C. Consumer Service Detail'!$F1387="","",IF('C. Consumer Service Detail'!$F1387="",VLOOKUP('C. Consumer Service Detail'!$F1387,'Table of Current Services'!$B$7:$F$36,'Table of Current Services'!$E$5,FALSE),VLOOKUP('C. Consumer Service Detail'!$F1387,'Table of Current Services'!$B$7:$F$36,'Table of Current Services'!$D$5,FALSE)))</f>
        <v/>
      </c>
      <c r="I1387" s="159"/>
      <c r="J1387" s="146" t="str">
        <f t="shared" si="39"/>
        <v/>
      </c>
      <c r="K1387" s="138" t="str">
        <f>IF('C. Consumer Service Detail'!$F1387="","",IF('C. Consumer Service Detail'!$F1387="",VLOOKUP('C. Consumer Service Detail'!$F1387,'Table of Current Services'!$B$7:$F$36,'Table of Current Services'!$E$5,FALSE),VLOOKUP('C. Consumer Service Detail'!$F1387,'Table of Current Services'!$B$7:$F$36,'Table of Current Services'!$E$5,FALSE)))</f>
        <v/>
      </c>
      <c r="L1387" s="130" t="str">
        <f>IF('C. Consumer Service Detail'!$F1387="","",IF(VLOOKUP('C. Consumer Service Detail'!$F1387,'Table of Current Services'!$B$7:$F$36,'Table of Current Services'!$F$5,)="cost","Yes","No"))</f>
        <v/>
      </c>
      <c r="M1387" s="130" t="str">
        <f>IFERROR(IF('C. Consumer Service Detail'!$K1387="No Match","No",VLOOKUP('C. Consumer Service Detail'!$C1387,'B. Consumer Budget'!$E$11:$F$2010,2,FALSE)),"")</f>
        <v/>
      </c>
      <c r="P1387" s="77"/>
      <c r="Q1387" s="77"/>
    </row>
    <row r="1388" spans="2:17" x14ac:dyDescent="0.25">
      <c r="B1388" s="186">
        <f t="shared" si="40"/>
        <v>1378</v>
      </c>
      <c r="C1388" s="183" t="str">
        <f t="array" ref="C1388">IF(OR('C. Consumer Service Detail'!$D1388="",'C. Consumer Service Detail'!$E1388=""),"",INDEX('B. Consumer Budget'!$E$11:$E$2010,MATCH(1,IF('B. Consumer Budget'!$C$11:$C$2010='C. Consumer Service Detail'!$D1388,IF('B. Consumer Budget'!$D$11:$D$2010='C. Consumer Service Detail'!$E1388,1)),0)))</f>
        <v/>
      </c>
      <c r="D1388" s="171"/>
      <c r="E1388" s="79"/>
      <c r="F1388" s="100"/>
      <c r="G1388" s="80"/>
      <c r="H1388" s="145" t="str">
        <f>IF('C. Consumer Service Detail'!$F1388="","",IF('C. Consumer Service Detail'!$F1388="",VLOOKUP('C. Consumer Service Detail'!$F1388,'Table of Current Services'!$B$7:$F$36,'Table of Current Services'!$E$5,FALSE),VLOOKUP('C. Consumer Service Detail'!$F1388,'Table of Current Services'!$B$7:$F$36,'Table of Current Services'!$D$5,FALSE)))</f>
        <v/>
      </c>
      <c r="I1388" s="160"/>
      <c r="J1388" s="146" t="str">
        <f t="shared" si="39"/>
        <v/>
      </c>
      <c r="K1388" s="138" t="str">
        <f>IF('C. Consumer Service Detail'!$F1388="","",IF('C. Consumer Service Detail'!$F1388="",VLOOKUP('C. Consumer Service Detail'!$F1388,'Table of Current Services'!$B$7:$F$36,'Table of Current Services'!$E$5,FALSE),VLOOKUP('C. Consumer Service Detail'!$F1388,'Table of Current Services'!$B$7:$F$36,'Table of Current Services'!$E$5,FALSE)))</f>
        <v/>
      </c>
      <c r="L1388" s="130" t="str">
        <f>IF('C. Consumer Service Detail'!$F1388="","",IF(VLOOKUP('C. Consumer Service Detail'!$F1388,'Table of Current Services'!$B$7:$F$36,'Table of Current Services'!$F$5,)="cost","Yes","No"))</f>
        <v/>
      </c>
      <c r="M1388" s="130" t="str">
        <f>IFERROR(IF('C. Consumer Service Detail'!$K1388="No Match","No",VLOOKUP('C. Consumer Service Detail'!$C1388,'B. Consumer Budget'!$E$11:$F$2010,2,FALSE)),"")</f>
        <v/>
      </c>
      <c r="P1388" s="77"/>
      <c r="Q1388" s="77"/>
    </row>
    <row r="1389" spans="2:17" x14ac:dyDescent="0.25">
      <c r="B1389" s="186">
        <f t="shared" si="40"/>
        <v>1379</v>
      </c>
      <c r="C1389" s="183" t="str">
        <f t="array" ref="C1389">IF(OR('C. Consumer Service Detail'!$D1389="",'C. Consumer Service Detail'!$E1389=""),"",INDEX('B. Consumer Budget'!$E$11:$E$2010,MATCH(1,IF('B. Consumer Budget'!$C$11:$C$2010='C. Consumer Service Detail'!$D1389,IF('B. Consumer Budget'!$D$11:$D$2010='C. Consumer Service Detail'!$E1389,1)),0)))</f>
        <v/>
      </c>
      <c r="D1389" s="170"/>
      <c r="E1389" s="81"/>
      <c r="F1389" s="101"/>
      <c r="G1389" s="82"/>
      <c r="H1389" s="147" t="str">
        <f>IF('C. Consumer Service Detail'!$F1389="","",IF('C. Consumer Service Detail'!$F1389="",VLOOKUP('C. Consumer Service Detail'!$F1389,'Table of Current Services'!$B$7:$F$36,'Table of Current Services'!$E$5,FALSE),VLOOKUP('C. Consumer Service Detail'!$F1389,'Table of Current Services'!$B$7:$F$36,'Table of Current Services'!$D$5,FALSE)))</f>
        <v/>
      </c>
      <c r="I1389" s="159"/>
      <c r="J1389" s="146" t="str">
        <f t="shared" si="39"/>
        <v/>
      </c>
      <c r="K1389" s="138" t="str">
        <f>IF('C. Consumer Service Detail'!$F1389="","",IF('C. Consumer Service Detail'!$F1389="",VLOOKUP('C. Consumer Service Detail'!$F1389,'Table of Current Services'!$B$7:$F$36,'Table of Current Services'!$E$5,FALSE),VLOOKUP('C. Consumer Service Detail'!$F1389,'Table of Current Services'!$B$7:$F$36,'Table of Current Services'!$E$5,FALSE)))</f>
        <v/>
      </c>
      <c r="L1389" s="130" t="str">
        <f>IF('C. Consumer Service Detail'!$F1389="","",IF(VLOOKUP('C. Consumer Service Detail'!$F1389,'Table of Current Services'!$B$7:$F$36,'Table of Current Services'!$F$5,)="cost","Yes","No"))</f>
        <v/>
      </c>
      <c r="M1389" s="130" t="str">
        <f>IFERROR(IF('C. Consumer Service Detail'!$K1389="No Match","No",VLOOKUP('C. Consumer Service Detail'!$C1389,'B. Consumer Budget'!$E$11:$F$2010,2,FALSE)),"")</f>
        <v/>
      </c>
      <c r="P1389" s="77"/>
      <c r="Q1389" s="77"/>
    </row>
    <row r="1390" spans="2:17" x14ac:dyDescent="0.25">
      <c r="B1390" s="186">
        <f t="shared" si="40"/>
        <v>1380</v>
      </c>
      <c r="C1390" s="183" t="str">
        <f t="array" ref="C1390">IF(OR('C. Consumer Service Detail'!$D1390="",'C. Consumer Service Detail'!$E1390=""),"",INDEX('B. Consumer Budget'!$E$11:$E$2010,MATCH(1,IF('B. Consumer Budget'!$C$11:$C$2010='C. Consumer Service Detail'!$D1390,IF('B. Consumer Budget'!$D$11:$D$2010='C. Consumer Service Detail'!$E1390,1)),0)))</f>
        <v/>
      </c>
      <c r="D1390" s="171"/>
      <c r="E1390" s="79"/>
      <c r="F1390" s="100"/>
      <c r="G1390" s="80"/>
      <c r="H1390" s="145" t="str">
        <f>IF('C. Consumer Service Detail'!$F1390="","",IF('C. Consumer Service Detail'!$F1390="",VLOOKUP('C. Consumer Service Detail'!$F1390,'Table of Current Services'!$B$7:$F$36,'Table of Current Services'!$E$5,FALSE),VLOOKUP('C. Consumer Service Detail'!$F1390,'Table of Current Services'!$B$7:$F$36,'Table of Current Services'!$D$5,FALSE)))</f>
        <v/>
      </c>
      <c r="I1390" s="160"/>
      <c r="J1390" s="146" t="str">
        <f t="shared" si="39"/>
        <v/>
      </c>
      <c r="K1390" s="138" t="str">
        <f>IF('C. Consumer Service Detail'!$F1390="","",IF('C. Consumer Service Detail'!$F1390="",VLOOKUP('C. Consumer Service Detail'!$F1390,'Table of Current Services'!$B$7:$F$36,'Table of Current Services'!$E$5,FALSE),VLOOKUP('C. Consumer Service Detail'!$F1390,'Table of Current Services'!$B$7:$F$36,'Table of Current Services'!$E$5,FALSE)))</f>
        <v/>
      </c>
      <c r="L1390" s="130" t="str">
        <f>IF('C. Consumer Service Detail'!$F1390="","",IF(VLOOKUP('C. Consumer Service Detail'!$F1390,'Table of Current Services'!$B$7:$F$36,'Table of Current Services'!$F$5,)="cost","Yes","No"))</f>
        <v/>
      </c>
      <c r="M1390" s="130" t="str">
        <f>IFERROR(IF('C. Consumer Service Detail'!$K1390="No Match","No",VLOOKUP('C. Consumer Service Detail'!$C1390,'B. Consumer Budget'!$E$11:$F$2010,2,FALSE)),"")</f>
        <v/>
      </c>
      <c r="P1390" s="77"/>
      <c r="Q1390" s="77"/>
    </row>
    <row r="1391" spans="2:17" x14ac:dyDescent="0.25">
      <c r="B1391" s="186">
        <f t="shared" si="40"/>
        <v>1381</v>
      </c>
      <c r="C1391" s="183" t="str">
        <f t="array" ref="C1391">IF(OR('C. Consumer Service Detail'!$D1391="",'C. Consumer Service Detail'!$E1391=""),"",INDEX('B. Consumer Budget'!$E$11:$E$2010,MATCH(1,IF('B. Consumer Budget'!$C$11:$C$2010='C. Consumer Service Detail'!$D1391,IF('B. Consumer Budget'!$D$11:$D$2010='C. Consumer Service Detail'!$E1391,1)),0)))</f>
        <v/>
      </c>
      <c r="D1391" s="170"/>
      <c r="E1391" s="81"/>
      <c r="F1391" s="101"/>
      <c r="G1391" s="82"/>
      <c r="H1391" s="147" t="str">
        <f>IF('C. Consumer Service Detail'!$F1391="","",IF('C. Consumer Service Detail'!$F1391="",VLOOKUP('C. Consumer Service Detail'!$F1391,'Table of Current Services'!$B$7:$F$36,'Table of Current Services'!$E$5,FALSE),VLOOKUP('C. Consumer Service Detail'!$F1391,'Table of Current Services'!$B$7:$F$36,'Table of Current Services'!$D$5,FALSE)))</f>
        <v/>
      </c>
      <c r="I1391" s="159"/>
      <c r="J1391" s="146" t="str">
        <f t="shared" si="39"/>
        <v/>
      </c>
      <c r="K1391" s="138" t="str">
        <f>IF('C. Consumer Service Detail'!$F1391="","",IF('C. Consumer Service Detail'!$F1391="",VLOOKUP('C. Consumer Service Detail'!$F1391,'Table of Current Services'!$B$7:$F$36,'Table of Current Services'!$E$5,FALSE),VLOOKUP('C. Consumer Service Detail'!$F1391,'Table of Current Services'!$B$7:$F$36,'Table of Current Services'!$E$5,FALSE)))</f>
        <v/>
      </c>
      <c r="L1391" s="130" t="str">
        <f>IF('C. Consumer Service Detail'!$F1391="","",IF(VLOOKUP('C. Consumer Service Detail'!$F1391,'Table of Current Services'!$B$7:$F$36,'Table of Current Services'!$F$5,)="cost","Yes","No"))</f>
        <v/>
      </c>
      <c r="M1391" s="130" t="str">
        <f>IFERROR(IF('C. Consumer Service Detail'!$K1391="No Match","No",VLOOKUP('C. Consumer Service Detail'!$C1391,'B. Consumer Budget'!$E$11:$F$2010,2,FALSE)),"")</f>
        <v/>
      </c>
      <c r="P1391" s="77"/>
      <c r="Q1391" s="77"/>
    </row>
    <row r="1392" spans="2:17" x14ac:dyDescent="0.25">
      <c r="B1392" s="186">
        <f t="shared" si="40"/>
        <v>1382</v>
      </c>
      <c r="C1392" s="183" t="str">
        <f t="array" ref="C1392">IF(OR('C. Consumer Service Detail'!$D1392="",'C. Consumer Service Detail'!$E1392=""),"",INDEX('B. Consumer Budget'!$E$11:$E$2010,MATCH(1,IF('B. Consumer Budget'!$C$11:$C$2010='C. Consumer Service Detail'!$D1392,IF('B. Consumer Budget'!$D$11:$D$2010='C. Consumer Service Detail'!$E1392,1)),0)))</f>
        <v/>
      </c>
      <c r="D1392" s="171"/>
      <c r="E1392" s="79"/>
      <c r="F1392" s="100"/>
      <c r="G1392" s="80"/>
      <c r="H1392" s="145" t="str">
        <f>IF('C. Consumer Service Detail'!$F1392="","",IF('C. Consumer Service Detail'!$F1392="",VLOOKUP('C. Consumer Service Detail'!$F1392,'Table of Current Services'!$B$7:$F$36,'Table of Current Services'!$E$5,FALSE),VLOOKUP('C. Consumer Service Detail'!$F1392,'Table of Current Services'!$B$7:$F$36,'Table of Current Services'!$D$5,FALSE)))</f>
        <v/>
      </c>
      <c r="I1392" s="160"/>
      <c r="J1392" s="146" t="str">
        <f t="shared" si="39"/>
        <v/>
      </c>
      <c r="K1392" s="138" t="str">
        <f>IF('C. Consumer Service Detail'!$F1392="","",IF('C. Consumer Service Detail'!$F1392="",VLOOKUP('C. Consumer Service Detail'!$F1392,'Table of Current Services'!$B$7:$F$36,'Table of Current Services'!$E$5,FALSE),VLOOKUP('C. Consumer Service Detail'!$F1392,'Table of Current Services'!$B$7:$F$36,'Table of Current Services'!$E$5,FALSE)))</f>
        <v/>
      </c>
      <c r="L1392" s="130" t="str">
        <f>IF('C. Consumer Service Detail'!$F1392="","",IF(VLOOKUP('C. Consumer Service Detail'!$F1392,'Table of Current Services'!$B$7:$F$36,'Table of Current Services'!$F$5,)="cost","Yes","No"))</f>
        <v/>
      </c>
      <c r="M1392" s="130" t="str">
        <f>IFERROR(IF('C. Consumer Service Detail'!$K1392="No Match","No",VLOOKUP('C. Consumer Service Detail'!$C1392,'B. Consumer Budget'!$E$11:$F$2010,2,FALSE)),"")</f>
        <v/>
      </c>
      <c r="P1392" s="77"/>
      <c r="Q1392" s="77"/>
    </row>
    <row r="1393" spans="2:17" x14ac:dyDescent="0.25">
      <c r="B1393" s="186">
        <f t="shared" si="40"/>
        <v>1383</v>
      </c>
      <c r="C1393" s="183" t="str">
        <f t="array" ref="C1393">IF(OR('C. Consumer Service Detail'!$D1393="",'C. Consumer Service Detail'!$E1393=""),"",INDEX('B. Consumer Budget'!$E$11:$E$2010,MATCH(1,IF('B. Consumer Budget'!$C$11:$C$2010='C. Consumer Service Detail'!$D1393,IF('B. Consumer Budget'!$D$11:$D$2010='C. Consumer Service Detail'!$E1393,1)),0)))</f>
        <v/>
      </c>
      <c r="D1393" s="170"/>
      <c r="E1393" s="81"/>
      <c r="F1393" s="101"/>
      <c r="G1393" s="82"/>
      <c r="H1393" s="147" t="str">
        <f>IF('C. Consumer Service Detail'!$F1393="","",IF('C. Consumer Service Detail'!$F1393="",VLOOKUP('C. Consumer Service Detail'!$F1393,'Table of Current Services'!$B$7:$F$36,'Table of Current Services'!$E$5,FALSE),VLOOKUP('C. Consumer Service Detail'!$F1393,'Table of Current Services'!$B$7:$F$36,'Table of Current Services'!$D$5,FALSE)))</f>
        <v/>
      </c>
      <c r="I1393" s="159"/>
      <c r="J1393" s="146" t="str">
        <f t="shared" si="39"/>
        <v/>
      </c>
      <c r="K1393" s="138" t="str">
        <f>IF('C. Consumer Service Detail'!$F1393="","",IF('C. Consumer Service Detail'!$F1393="",VLOOKUP('C. Consumer Service Detail'!$F1393,'Table of Current Services'!$B$7:$F$36,'Table of Current Services'!$E$5,FALSE),VLOOKUP('C. Consumer Service Detail'!$F1393,'Table of Current Services'!$B$7:$F$36,'Table of Current Services'!$E$5,FALSE)))</f>
        <v/>
      </c>
      <c r="L1393" s="130" t="str">
        <f>IF('C. Consumer Service Detail'!$F1393="","",IF(VLOOKUP('C. Consumer Service Detail'!$F1393,'Table of Current Services'!$B$7:$F$36,'Table of Current Services'!$F$5,)="cost","Yes","No"))</f>
        <v/>
      </c>
      <c r="M1393" s="130" t="str">
        <f>IFERROR(IF('C. Consumer Service Detail'!$K1393="No Match","No",VLOOKUP('C. Consumer Service Detail'!$C1393,'B. Consumer Budget'!$E$11:$F$2010,2,FALSE)),"")</f>
        <v/>
      </c>
      <c r="P1393" s="77"/>
      <c r="Q1393" s="77"/>
    </row>
    <row r="1394" spans="2:17" x14ac:dyDescent="0.25">
      <c r="B1394" s="186">
        <f t="shared" si="40"/>
        <v>1384</v>
      </c>
      <c r="C1394" s="183" t="str">
        <f t="array" ref="C1394">IF(OR('C. Consumer Service Detail'!$D1394="",'C. Consumer Service Detail'!$E1394=""),"",INDEX('B. Consumer Budget'!$E$11:$E$2010,MATCH(1,IF('B. Consumer Budget'!$C$11:$C$2010='C. Consumer Service Detail'!$D1394,IF('B. Consumer Budget'!$D$11:$D$2010='C. Consumer Service Detail'!$E1394,1)),0)))</f>
        <v/>
      </c>
      <c r="D1394" s="171"/>
      <c r="E1394" s="79"/>
      <c r="F1394" s="100"/>
      <c r="G1394" s="80"/>
      <c r="H1394" s="145" t="str">
        <f>IF('C. Consumer Service Detail'!$F1394="","",IF('C. Consumer Service Detail'!$F1394="",VLOOKUP('C. Consumer Service Detail'!$F1394,'Table of Current Services'!$B$7:$F$36,'Table of Current Services'!$E$5,FALSE),VLOOKUP('C. Consumer Service Detail'!$F1394,'Table of Current Services'!$B$7:$F$36,'Table of Current Services'!$D$5,FALSE)))</f>
        <v/>
      </c>
      <c r="I1394" s="160"/>
      <c r="J1394" s="146" t="str">
        <f t="shared" si="39"/>
        <v/>
      </c>
      <c r="K1394" s="138" t="str">
        <f>IF('C. Consumer Service Detail'!$F1394="","",IF('C. Consumer Service Detail'!$F1394="",VLOOKUP('C. Consumer Service Detail'!$F1394,'Table of Current Services'!$B$7:$F$36,'Table of Current Services'!$E$5,FALSE),VLOOKUP('C. Consumer Service Detail'!$F1394,'Table of Current Services'!$B$7:$F$36,'Table of Current Services'!$E$5,FALSE)))</f>
        <v/>
      </c>
      <c r="L1394" s="130" t="str">
        <f>IF('C. Consumer Service Detail'!$F1394="","",IF(VLOOKUP('C. Consumer Service Detail'!$F1394,'Table of Current Services'!$B$7:$F$36,'Table of Current Services'!$F$5,)="cost","Yes","No"))</f>
        <v/>
      </c>
      <c r="M1394" s="130" t="str">
        <f>IFERROR(IF('C. Consumer Service Detail'!$K1394="No Match","No",VLOOKUP('C. Consumer Service Detail'!$C1394,'B. Consumer Budget'!$E$11:$F$2010,2,FALSE)),"")</f>
        <v/>
      </c>
      <c r="P1394" s="77"/>
      <c r="Q1394" s="77"/>
    </row>
    <row r="1395" spans="2:17" x14ac:dyDescent="0.25">
      <c r="B1395" s="186">
        <f t="shared" si="40"/>
        <v>1385</v>
      </c>
      <c r="C1395" s="183" t="str">
        <f t="array" ref="C1395">IF(OR('C. Consumer Service Detail'!$D1395="",'C. Consumer Service Detail'!$E1395=""),"",INDEX('B. Consumer Budget'!$E$11:$E$2010,MATCH(1,IF('B. Consumer Budget'!$C$11:$C$2010='C. Consumer Service Detail'!$D1395,IF('B. Consumer Budget'!$D$11:$D$2010='C. Consumer Service Detail'!$E1395,1)),0)))</f>
        <v/>
      </c>
      <c r="D1395" s="170"/>
      <c r="E1395" s="81"/>
      <c r="F1395" s="101"/>
      <c r="G1395" s="82"/>
      <c r="H1395" s="147" t="str">
        <f>IF('C. Consumer Service Detail'!$F1395="","",IF('C. Consumer Service Detail'!$F1395="",VLOOKUP('C. Consumer Service Detail'!$F1395,'Table of Current Services'!$B$7:$F$36,'Table of Current Services'!$E$5,FALSE),VLOOKUP('C. Consumer Service Detail'!$F1395,'Table of Current Services'!$B$7:$F$36,'Table of Current Services'!$D$5,FALSE)))</f>
        <v/>
      </c>
      <c r="I1395" s="159"/>
      <c r="J1395" s="146" t="str">
        <f t="shared" si="39"/>
        <v/>
      </c>
      <c r="K1395" s="138" t="str">
        <f>IF('C. Consumer Service Detail'!$F1395="","",IF('C. Consumer Service Detail'!$F1395="",VLOOKUP('C. Consumer Service Detail'!$F1395,'Table of Current Services'!$B$7:$F$36,'Table of Current Services'!$E$5,FALSE),VLOOKUP('C. Consumer Service Detail'!$F1395,'Table of Current Services'!$B$7:$F$36,'Table of Current Services'!$E$5,FALSE)))</f>
        <v/>
      </c>
      <c r="L1395" s="130" t="str">
        <f>IF('C. Consumer Service Detail'!$F1395="","",IF(VLOOKUP('C. Consumer Service Detail'!$F1395,'Table of Current Services'!$B$7:$F$36,'Table of Current Services'!$F$5,)="cost","Yes","No"))</f>
        <v/>
      </c>
      <c r="M1395" s="130" t="str">
        <f>IFERROR(IF('C. Consumer Service Detail'!$K1395="No Match","No",VLOOKUP('C. Consumer Service Detail'!$C1395,'B. Consumer Budget'!$E$11:$F$2010,2,FALSE)),"")</f>
        <v/>
      </c>
      <c r="P1395" s="77"/>
      <c r="Q1395" s="77"/>
    </row>
    <row r="1396" spans="2:17" x14ac:dyDescent="0.25">
      <c r="B1396" s="186">
        <f t="shared" si="40"/>
        <v>1386</v>
      </c>
      <c r="C1396" s="183" t="str">
        <f t="array" ref="C1396">IF(OR('C. Consumer Service Detail'!$D1396="",'C. Consumer Service Detail'!$E1396=""),"",INDEX('B. Consumer Budget'!$E$11:$E$2010,MATCH(1,IF('B. Consumer Budget'!$C$11:$C$2010='C. Consumer Service Detail'!$D1396,IF('B. Consumer Budget'!$D$11:$D$2010='C. Consumer Service Detail'!$E1396,1)),0)))</f>
        <v/>
      </c>
      <c r="D1396" s="171"/>
      <c r="E1396" s="79"/>
      <c r="F1396" s="100"/>
      <c r="G1396" s="80"/>
      <c r="H1396" s="145" t="str">
        <f>IF('C. Consumer Service Detail'!$F1396="","",IF('C. Consumer Service Detail'!$F1396="",VLOOKUP('C. Consumer Service Detail'!$F1396,'Table of Current Services'!$B$7:$F$36,'Table of Current Services'!$E$5,FALSE),VLOOKUP('C. Consumer Service Detail'!$F1396,'Table of Current Services'!$B$7:$F$36,'Table of Current Services'!$D$5,FALSE)))</f>
        <v/>
      </c>
      <c r="I1396" s="160"/>
      <c r="J1396" s="146" t="str">
        <f t="shared" si="39"/>
        <v/>
      </c>
      <c r="K1396" s="138" t="str">
        <f>IF('C. Consumer Service Detail'!$F1396="","",IF('C. Consumer Service Detail'!$F1396="",VLOOKUP('C. Consumer Service Detail'!$F1396,'Table of Current Services'!$B$7:$F$36,'Table of Current Services'!$E$5,FALSE),VLOOKUP('C. Consumer Service Detail'!$F1396,'Table of Current Services'!$B$7:$F$36,'Table of Current Services'!$E$5,FALSE)))</f>
        <v/>
      </c>
      <c r="L1396" s="130" t="str">
        <f>IF('C. Consumer Service Detail'!$F1396="","",IF(VLOOKUP('C. Consumer Service Detail'!$F1396,'Table of Current Services'!$B$7:$F$36,'Table of Current Services'!$F$5,)="cost","Yes","No"))</f>
        <v/>
      </c>
      <c r="M1396" s="130" t="str">
        <f>IFERROR(IF('C. Consumer Service Detail'!$K1396="No Match","No",VLOOKUP('C. Consumer Service Detail'!$C1396,'B. Consumer Budget'!$E$11:$F$2010,2,FALSE)),"")</f>
        <v/>
      </c>
      <c r="P1396" s="77"/>
      <c r="Q1396" s="77"/>
    </row>
    <row r="1397" spans="2:17" x14ac:dyDescent="0.25">
      <c r="B1397" s="186">
        <f t="shared" si="40"/>
        <v>1387</v>
      </c>
      <c r="C1397" s="183" t="str">
        <f t="array" ref="C1397">IF(OR('C. Consumer Service Detail'!$D1397="",'C. Consumer Service Detail'!$E1397=""),"",INDEX('B. Consumer Budget'!$E$11:$E$2010,MATCH(1,IF('B. Consumer Budget'!$C$11:$C$2010='C. Consumer Service Detail'!$D1397,IF('B. Consumer Budget'!$D$11:$D$2010='C. Consumer Service Detail'!$E1397,1)),0)))</f>
        <v/>
      </c>
      <c r="D1397" s="170"/>
      <c r="E1397" s="81"/>
      <c r="F1397" s="101"/>
      <c r="G1397" s="82"/>
      <c r="H1397" s="147" t="str">
        <f>IF('C. Consumer Service Detail'!$F1397="","",IF('C. Consumer Service Detail'!$F1397="",VLOOKUP('C. Consumer Service Detail'!$F1397,'Table of Current Services'!$B$7:$F$36,'Table of Current Services'!$E$5,FALSE),VLOOKUP('C. Consumer Service Detail'!$F1397,'Table of Current Services'!$B$7:$F$36,'Table of Current Services'!$D$5,FALSE)))</f>
        <v/>
      </c>
      <c r="I1397" s="159"/>
      <c r="J1397" s="146" t="str">
        <f t="shared" si="39"/>
        <v/>
      </c>
      <c r="K1397" s="138" t="str">
        <f>IF('C. Consumer Service Detail'!$F1397="","",IF('C. Consumer Service Detail'!$F1397="",VLOOKUP('C. Consumer Service Detail'!$F1397,'Table of Current Services'!$B$7:$F$36,'Table of Current Services'!$E$5,FALSE),VLOOKUP('C. Consumer Service Detail'!$F1397,'Table of Current Services'!$B$7:$F$36,'Table of Current Services'!$E$5,FALSE)))</f>
        <v/>
      </c>
      <c r="L1397" s="130" t="str">
        <f>IF('C. Consumer Service Detail'!$F1397="","",IF(VLOOKUP('C. Consumer Service Detail'!$F1397,'Table of Current Services'!$B$7:$F$36,'Table of Current Services'!$F$5,)="cost","Yes","No"))</f>
        <v/>
      </c>
      <c r="M1397" s="130" t="str">
        <f>IFERROR(IF('C. Consumer Service Detail'!$K1397="No Match","No",VLOOKUP('C. Consumer Service Detail'!$C1397,'B. Consumer Budget'!$E$11:$F$2010,2,FALSE)),"")</f>
        <v/>
      </c>
      <c r="P1397" s="77"/>
      <c r="Q1397" s="77"/>
    </row>
    <row r="1398" spans="2:17" x14ac:dyDescent="0.25">
      <c r="B1398" s="186">
        <f t="shared" si="40"/>
        <v>1388</v>
      </c>
      <c r="C1398" s="183" t="str">
        <f t="array" ref="C1398">IF(OR('C. Consumer Service Detail'!$D1398="",'C. Consumer Service Detail'!$E1398=""),"",INDEX('B. Consumer Budget'!$E$11:$E$2010,MATCH(1,IF('B. Consumer Budget'!$C$11:$C$2010='C. Consumer Service Detail'!$D1398,IF('B. Consumer Budget'!$D$11:$D$2010='C. Consumer Service Detail'!$E1398,1)),0)))</f>
        <v/>
      </c>
      <c r="D1398" s="171"/>
      <c r="E1398" s="79"/>
      <c r="F1398" s="100"/>
      <c r="G1398" s="80"/>
      <c r="H1398" s="145" t="str">
        <f>IF('C. Consumer Service Detail'!$F1398="","",IF('C. Consumer Service Detail'!$F1398="",VLOOKUP('C. Consumer Service Detail'!$F1398,'Table of Current Services'!$B$7:$F$36,'Table of Current Services'!$E$5,FALSE),VLOOKUP('C. Consumer Service Detail'!$F1398,'Table of Current Services'!$B$7:$F$36,'Table of Current Services'!$D$5,FALSE)))</f>
        <v/>
      </c>
      <c r="I1398" s="160"/>
      <c r="J1398" s="146" t="str">
        <f t="shared" si="39"/>
        <v/>
      </c>
      <c r="K1398" s="138" t="str">
        <f>IF('C. Consumer Service Detail'!$F1398="","",IF('C. Consumer Service Detail'!$F1398="",VLOOKUP('C. Consumer Service Detail'!$F1398,'Table of Current Services'!$B$7:$F$36,'Table of Current Services'!$E$5,FALSE),VLOOKUP('C. Consumer Service Detail'!$F1398,'Table of Current Services'!$B$7:$F$36,'Table of Current Services'!$E$5,FALSE)))</f>
        <v/>
      </c>
      <c r="L1398" s="130" t="str">
        <f>IF('C. Consumer Service Detail'!$F1398="","",IF(VLOOKUP('C. Consumer Service Detail'!$F1398,'Table of Current Services'!$B$7:$F$36,'Table of Current Services'!$F$5,)="cost","Yes","No"))</f>
        <v/>
      </c>
      <c r="M1398" s="130" t="str">
        <f>IFERROR(IF('C. Consumer Service Detail'!$K1398="No Match","No",VLOOKUP('C. Consumer Service Detail'!$C1398,'B. Consumer Budget'!$E$11:$F$2010,2,FALSE)),"")</f>
        <v/>
      </c>
      <c r="P1398" s="77"/>
      <c r="Q1398" s="77"/>
    </row>
    <row r="1399" spans="2:17" x14ac:dyDescent="0.25">
      <c r="B1399" s="186">
        <f t="shared" si="40"/>
        <v>1389</v>
      </c>
      <c r="C1399" s="183" t="str">
        <f t="array" ref="C1399">IF(OR('C. Consumer Service Detail'!$D1399="",'C. Consumer Service Detail'!$E1399=""),"",INDEX('B. Consumer Budget'!$E$11:$E$2010,MATCH(1,IF('B. Consumer Budget'!$C$11:$C$2010='C. Consumer Service Detail'!$D1399,IF('B. Consumer Budget'!$D$11:$D$2010='C. Consumer Service Detail'!$E1399,1)),0)))</f>
        <v/>
      </c>
      <c r="D1399" s="170"/>
      <c r="E1399" s="81"/>
      <c r="F1399" s="101"/>
      <c r="G1399" s="82"/>
      <c r="H1399" s="147" t="str">
        <f>IF('C. Consumer Service Detail'!$F1399="","",IF('C. Consumer Service Detail'!$F1399="",VLOOKUP('C. Consumer Service Detail'!$F1399,'Table of Current Services'!$B$7:$F$36,'Table of Current Services'!$E$5,FALSE),VLOOKUP('C. Consumer Service Detail'!$F1399,'Table of Current Services'!$B$7:$F$36,'Table of Current Services'!$D$5,FALSE)))</f>
        <v/>
      </c>
      <c r="I1399" s="159"/>
      <c r="J1399" s="146" t="str">
        <f t="shared" si="39"/>
        <v/>
      </c>
      <c r="K1399" s="138" t="str">
        <f>IF('C. Consumer Service Detail'!$F1399="","",IF('C. Consumer Service Detail'!$F1399="",VLOOKUP('C. Consumer Service Detail'!$F1399,'Table of Current Services'!$B$7:$F$36,'Table of Current Services'!$E$5,FALSE),VLOOKUP('C. Consumer Service Detail'!$F1399,'Table of Current Services'!$B$7:$F$36,'Table of Current Services'!$E$5,FALSE)))</f>
        <v/>
      </c>
      <c r="L1399" s="130" t="str">
        <f>IF('C. Consumer Service Detail'!$F1399="","",IF(VLOOKUP('C. Consumer Service Detail'!$F1399,'Table of Current Services'!$B$7:$F$36,'Table of Current Services'!$F$5,)="cost","Yes","No"))</f>
        <v/>
      </c>
      <c r="M1399" s="130" t="str">
        <f>IFERROR(IF('C. Consumer Service Detail'!$K1399="No Match","No",VLOOKUP('C. Consumer Service Detail'!$C1399,'B. Consumer Budget'!$E$11:$F$2010,2,FALSE)),"")</f>
        <v/>
      </c>
      <c r="P1399" s="77"/>
      <c r="Q1399" s="77"/>
    </row>
    <row r="1400" spans="2:17" x14ac:dyDescent="0.25">
      <c r="B1400" s="186">
        <f t="shared" si="40"/>
        <v>1390</v>
      </c>
      <c r="C1400" s="183" t="str">
        <f t="array" ref="C1400">IF(OR('C. Consumer Service Detail'!$D1400="",'C. Consumer Service Detail'!$E1400=""),"",INDEX('B. Consumer Budget'!$E$11:$E$2010,MATCH(1,IF('B. Consumer Budget'!$C$11:$C$2010='C. Consumer Service Detail'!$D1400,IF('B. Consumer Budget'!$D$11:$D$2010='C. Consumer Service Detail'!$E1400,1)),0)))</f>
        <v/>
      </c>
      <c r="D1400" s="171"/>
      <c r="E1400" s="79"/>
      <c r="F1400" s="100"/>
      <c r="G1400" s="80"/>
      <c r="H1400" s="145" t="str">
        <f>IF('C. Consumer Service Detail'!$F1400="","",IF('C. Consumer Service Detail'!$F1400="",VLOOKUP('C. Consumer Service Detail'!$F1400,'Table of Current Services'!$B$7:$F$36,'Table of Current Services'!$E$5,FALSE),VLOOKUP('C. Consumer Service Detail'!$F1400,'Table of Current Services'!$B$7:$F$36,'Table of Current Services'!$D$5,FALSE)))</f>
        <v/>
      </c>
      <c r="I1400" s="160"/>
      <c r="J1400" s="146" t="str">
        <f t="shared" si="39"/>
        <v/>
      </c>
      <c r="K1400" s="138" t="str">
        <f>IF('C. Consumer Service Detail'!$F1400="","",IF('C. Consumer Service Detail'!$F1400="",VLOOKUP('C. Consumer Service Detail'!$F1400,'Table of Current Services'!$B$7:$F$36,'Table of Current Services'!$E$5,FALSE),VLOOKUP('C. Consumer Service Detail'!$F1400,'Table of Current Services'!$B$7:$F$36,'Table of Current Services'!$E$5,FALSE)))</f>
        <v/>
      </c>
      <c r="L1400" s="130" t="str">
        <f>IF('C. Consumer Service Detail'!$F1400="","",IF(VLOOKUP('C. Consumer Service Detail'!$F1400,'Table of Current Services'!$B$7:$F$36,'Table of Current Services'!$F$5,)="cost","Yes","No"))</f>
        <v/>
      </c>
      <c r="M1400" s="130" t="str">
        <f>IFERROR(IF('C. Consumer Service Detail'!$K1400="No Match","No",VLOOKUP('C. Consumer Service Detail'!$C1400,'B. Consumer Budget'!$E$11:$F$2010,2,FALSE)),"")</f>
        <v/>
      </c>
      <c r="P1400" s="77"/>
      <c r="Q1400" s="77"/>
    </row>
    <row r="1401" spans="2:17" x14ac:dyDescent="0.25">
      <c r="B1401" s="186">
        <f t="shared" si="40"/>
        <v>1391</v>
      </c>
      <c r="C1401" s="183" t="str">
        <f t="array" ref="C1401">IF(OR('C. Consumer Service Detail'!$D1401="",'C. Consumer Service Detail'!$E1401=""),"",INDEX('B. Consumer Budget'!$E$11:$E$2010,MATCH(1,IF('B. Consumer Budget'!$C$11:$C$2010='C. Consumer Service Detail'!$D1401,IF('B. Consumer Budget'!$D$11:$D$2010='C. Consumer Service Detail'!$E1401,1)),0)))</f>
        <v/>
      </c>
      <c r="D1401" s="170"/>
      <c r="E1401" s="81"/>
      <c r="F1401" s="101"/>
      <c r="G1401" s="82"/>
      <c r="H1401" s="147" t="str">
        <f>IF('C. Consumer Service Detail'!$F1401="","",IF('C. Consumer Service Detail'!$F1401="",VLOOKUP('C. Consumer Service Detail'!$F1401,'Table of Current Services'!$B$7:$F$36,'Table of Current Services'!$E$5,FALSE),VLOOKUP('C. Consumer Service Detail'!$F1401,'Table of Current Services'!$B$7:$F$36,'Table of Current Services'!$D$5,FALSE)))</f>
        <v/>
      </c>
      <c r="I1401" s="159"/>
      <c r="J1401" s="146" t="str">
        <f t="shared" si="39"/>
        <v/>
      </c>
      <c r="K1401" s="138" t="str">
        <f>IF('C. Consumer Service Detail'!$F1401="","",IF('C. Consumer Service Detail'!$F1401="",VLOOKUP('C. Consumer Service Detail'!$F1401,'Table of Current Services'!$B$7:$F$36,'Table of Current Services'!$E$5,FALSE),VLOOKUP('C. Consumer Service Detail'!$F1401,'Table of Current Services'!$B$7:$F$36,'Table of Current Services'!$E$5,FALSE)))</f>
        <v/>
      </c>
      <c r="L1401" s="130" t="str">
        <f>IF('C. Consumer Service Detail'!$F1401="","",IF(VLOOKUP('C. Consumer Service Detail'!$F1401,'Table of Current Services'!$B$7:$F$36,'Table of Current Services'!$F$5,)="cost","Yes","No"))</f>
        <v/>
      </c>
      <c r="M1401" s="130" t="str">
        <f>IFERROR(IF('C. Consumer Service Detail'!$K1401="No Match","No",VLOOKUP('C. Consumer Service Detail'!$C1401,'B. Consumer Budget'!$E$11:$F$2010,2,FALSE)),"")</f>
        <v/>
      </c>
      <c r="P1401" s="77"/>
      <c r="Q1401" s="77"/>
    </row>
    <row r="1402" spans="2:17" x14ac:dyDescent="0.25">
      <c r="B1402" s="186">
        <f t="shared" si="40"/>
        <v>1392</v>
      </c>
      <c r="C1402" s="183" t="str">
        <f t="array" ref="C1402">IF(OR('C. Consumer Service Detail'!$D1402="",'C. Consumer Service Detail'!$E1402=""),"",INDEX('B. Consumer Budget'!$E$11:$E$2010,MATCH(1,IF('B. Consumer Budget'!$C$11:$C$2010='C. Consumer Service Detail'!$D1402,IF('B. Consumer Budget'!$D$11:$D$2010='C. Consumer Service Detail'!$E1402,1)),0)))</f>
        <v/>
      </c>
      <c r="D1402" s="171"/>
      <c r="E1402" s="79"/>
      <c r="F1402" s="100"/>
      <c r="G1402" s="80"/>
      <c r="H1402" s="145" t="str">
        <f>IF('C. Consumer Service Detail'!$F1402="","",IF('C. Consumer Service Detail'!$F1402="",VLOOKUP('C. Consumer Service Detail'!$F1402,'Table of Current Services'!$B$7:$F$36,'Table of Current Services'!$E$5,FALSE),VLOOKUP('C. Consumer Service Detail'!$F1402,'Table of Current Services'!$B$7:$F$36,'Table of Current Services'!$D$5,FALSE)))</f>
        <v/>
      </c>
      <c r="I1402" s="160"/>
      <c r="J1402" s="146" t="str">
        <f t="shared" si="39"/>
        <v/>
      </c>
      <c r="K1402" s="138" t="str">
        <f>IF('C. Consumer Service Detail'!$F1402="","",IF('C. Consumer Service Detail'!$F1402="",VLOOKUP('C. Consumer Service Detail'!$F1402,'Table of Current Services'!$B$7:$F$36,'Table of Current Services'!$E$5,FALSE),VLOOKUP('C. Consumer Service Detail'!$F1402,'Table of Current Services'!$B$7:$F$36,'Table of Current Services'!$E$5,FALSE)))</f>
        <v/>
      </c>
      <c r="L1402" s="130" t="str">
        <f>IF('C. Consumer Service Detail'!$F1402="","",IF(VLOOKUP('C. Consumer Service Detail'!$F1402,'Table of Current Services'!$B$7:$F$36,'Table of Current Services'!$F$5,)="cost","Yes","No"))</f>
        <v/>
      </c>
      <c r="M1402" s="130" t="str">
        <f>IFERROR(IF('C. Consumer Service Detail'!$K1402="No Match","No",VLOOKUP('C. Consumer Service Detail'!$C1402,'B. Consumer Budget'!$E$11:$F$2010,2,FALSE)),"")</f>
        <v/>
      </c>
      <c r="P1402" s="77"/>
      <c r="Q1402" s="77"/>
    </row>
    <row r="1403" spans="2:17" x14ac:dyDescent="0.25">
      <c r="B1403" s="186">
        <f t="shared" si="40"/>
        <v>1393</v>
      </c>
      <c r="C1403" s="183" t="str">
        <f t="array" ref="C1403">IF(OR('C. Consumer Service Detail'!$D1403="",'C. Consumer Service Detail'!$E1403=""),"",INDEX('B. Consumer Budget'!$E$11:$E$2010,MATCH(1,IF('B. Consumer Budget'!$C$11:$C$2010='C. Consumer Service Detail'!$D1403,IF('B. Consumer Budget'!$D$11:$D$2010='C. Consumer Service Detail'!$E1403,1)),0)))</f>
        <v/>
      </c>
      <c r="D1403" s="170"/>
      <c r="E1403" s="81"/>
      <c r="F1403" s="101"/>
      <c r="G1403" s="82"/>
      <c r="H1403" s="147" t="str">
        <f>IF('C. Consumer Service Detail'!$F1403="","",IF('C. Consumer Service Detail'!$F1403="",VLOOKUP('C. Consumer Service Detail'!$F1403,'Table of Current Services'!$B$7:$F$36,'Table of Current Services'!$E$5,FALSE),VLOOKUP('C. Consumer Service Detail'!$F1403,'Table of Current Services'!$B$7:$F$36,'Table of Current Services'!$D$5,FALSE)))</f>
        <v/>
      </c>
      <c r="I1403" s="159"/>
      <c r="J1403" s="146" t="str">
        <f t="shared" si="39"/>
        <v/>
      </c>
      <c r="K1403" s="138" t="str">
        <f>IF('C. Consumer Service Detail'!$F1403="","",IF('C. Consumer Service Detail'!$F1403="",VLOOKUP('C. Consumer Service Detail'!$F1403,'Table of Current Services'!$B$7:$F$36,'Table of Current Services'!$E$5,FALSE),VLOOKUP('C. Consumer Service Detail'!$F1403,'Table of Current Services'!$B$7:$F$36,'Table of Current Services'!$E$5,FALSE)))</f>
        <v/>
      </c>
      <c r="L1403" s="130" t="str">
        <f>IF('C. Consumer Service Detail'!$F1403="","",IF(VLOOKUP('C. Consumer Service Detail'!$F1403,'Table of Current Services'!$B$7:$F$36,'Table of Current Services'!$F$5,)="cost","Yes","No"))</f>
        <v/>
      </c>
      <c r="M1403" s="130" t="str">
        <f>IFERROR(IF('C. Consumer Service Detail'!$K1403="No Match","No",VLOOKUP('C. Consumer Service Detail'!$C1403,'B. Consumer Budget'!$E$11:$F$2010,2,FALSE)),"")</f>
        <v/>
      </c>
      <c r="P1403" s="77"/>
      <c r="Q1403" s="77"/>
    </row>
    <row r="1404" spans="2:17" x14ac:dyDescent="0.25">
      <c r="B1404" s="186">
        <f t="shared" si="40"/>
        <v>1394</v>
      </c>
      <c r="C1404" s="183" t="str">
        <f t="array" ref="C1404">IF(OR('C. Consumer Service Detail'!$D1404="",'C. Consumer Service Detail'!$E1404=""),"",INDEX('B. Consumer Budget'!$E$11:$E$2010,MATCH(1,IF('B. Consumer Budget'!$C$11:$C$2010='C. Consumer Service Detail'!$D1404,IF('B. Consumer Budget'!$D$11:$D$2010='C. Consumer Service Detail'!$E1404,1)),0)))</f>
        <v/>
      </c>
      <c r="D1404" s="171"/>
      <c r="E1404" s="79"/>
      <c r="F1404" s="100"/>
      <c r="G1404" s="80"/>
      <c r="H1404" s="145" t="str">
        <f>IF('C. Consumer Service Detail'!$F1404="","",IF('C. Consumer Service Detail'!$F1404="",VLOOKUP('C. Consumer Service Detail'!$F1404,'Table of Current Services'!$B$7:$F$36,'Table of Current Services'!$E$5,FALSE),VLOOKUP('C. Consumer Service Detail'!$F1404,'Table of Current Services'!$B$7:$F$36,'Table of Current Services'!$D$5,FALSE)))</f>
        <v/>
      </c>
      <c r="I1404" s="160"/>
      <c r="J1404" s="146" t="str">
        <f t="shared" si="39"/>
        <v/>
      </c>
      <c r="K1404" s="138" t="str">
        <f>IF('C. Consumer Service Detail'!$F1404="","",IF('C. Consumer Service Detail'!$F1404="",VLOOKUP('C. Consumer Service Detail'!$F1404,'Table of Current Services'!$B$7:$F$36,'Table of Current Services'!$E$5,FALSE),VLOOKUP('C. Consumer Service Detail'!$F1404,'Table of Current Services'!$B$7:$F$36,'Table of Current Services'!$E$5,FALSE)))</f>
        <v/>
      </c>
      <c r="L1404" s="130" t="str">
        <f>IF('C. Consumer Service Detail'!$F1404="","",IF(VLOOKUP('C. Consumer Service Detail'!$F1404,'Table of Current Services'!$B$7:$F$36,'Table of Current Services'!$F$5,)="cost","Yes","No"))</f>
        <v/>
      </c>
      <c r="M1404" s="130" t="str">
        <f>IFERROR(IF('C. Consumer Service Detail'!$K1404="No Match","No",VLOOKUP('C. Consumer Service Detail'!$C1404,'B. Consumer Budget'!$E$11:$F$2010,2,FALSE)),"")</f>
        <v/>
      </c>
      <c r="P1404" s="77"/>
      <c r="Q1404" s="77"/>
    </row>
    <row r="1405" spans="2:17" x14ac:dyDescent="0.25">
      <c r="B1405" s="186">
        <f t="shared" si="40"/>
        <v>1395</v>
      </c>
      <c r="C1405" s="183" t="str">
        <f t="array" ref="C1405">IF(OR('C. Consumer Service Detail'!$D1405="",'C. Consumer Service Detail'!$E1405=""),"",INDEX('B. Consumer Budget'!$E$11:$E$2010,MATCH(1,IF('B. Consumer Budget'!$C$11:$C$2010='C. Consumer Service Detail'!$D1405,IF('B. Consumer Budget'!$D$11:$D$2010='C. Consumer Service Detail'!$E1405,1)),0)))</f>
        <v/>
      </c>
      <c r="D1405" s="170"/>
      <c r="E1405" s="81"/>
      <c r="F1405" s="101"/>
      <c r="G1405" s="82"/>
      <c r="H1405" s="147" t="str">
        <f>IF('C. Consumer Service Detail'!$F1405="","",IF('C. Consumer Service Detail'!$F1405="",VLOOKUP('C. Consumer Service Detail'!$F1405,'Table of Current Services'!$B$7:$F$36,'Table of Current Services'!$E$5,FALSE),VLOOKUP('C. Consumer Service Detail'!$F1405,'Table of Current Services'!$B$7:$F$36,'Table of Current Services'!$D$5,FALSE)))</f>
        <v/>
      </c>
      <c r="I1405" s="159"/>
      <c r="J1405" s="146" t="str">
        <f t="shared" si="39"/>
        <v/>
      </c>
      <c r="K1405" s="138" t="str">
        <f>IF('C. Consumer Service Detail'!$F1405="","",IF('C. Consumer Service Detail'!$F1405="",VLOOKUP('C. Consumer Service Detail'!$F1405,'Table of Current Services'!$B$7:$F$36,'Table of Current Services'!$E$5,FALSE),VLOOKUP('C. Consumer Service Detail'!$F1405,'Table of Current Services'!$B$7:$F$36,'Table of Current Services'!$E$5,FALSE)))</f>
        <v/>
      </c>
      <c r="L1405" s="130" t="str">
        <f>IF('C. Consumer Service Detail'!$F1405="","",IF(VLOOKUP('C. Consumer Service Detail'!$F1405,'Table of Current Services'!$B$7:$F$36,'Table of Current Services'!$F$5,)="cost","Yes","No"))</f>
        <v/>
      </c>
      <c r="M1405" s="130" t="str">
        <f>IFERROR(IF('C. Consumer Service Detail'!$K1405="No Match","No",VLOOKUP('C. Consumer Service Detail'!$C1405,'B. Consumer Budget'!$E$11:$F$2010,2,FALSE)),"")</f>
        <v/>
      </c>
      <c r="P1405" s="77"/>
      <c r="Q1405" s="77"/>
    </row>
    <row r="1406" spans="2:17" x14ac:dyDescent="0.25">
      <c r="B1406" s="186">
        <f t="shared" si="40"/>
        <v>1396</v>
      </c>
      <c r="C1406" s="183" t="str">
        <f t="array" ref="C1406">IF(OR('C. Consumer Service Detail'!$D1406="",'C. Consumer Service Detail'!$E1406=""),"",INDEX('B. Consumer Budget'!$E$11:$E$2010,MATCH(1,IF('B. Consumer Budget'!$C$11:$C$2010='C. Consumer Service Detail'!$D1406,IF('B. Consumer Budget'!$D$11:$D$2010='C. Consumer Service Detail'!$E1406,1)),0)))</f>
        <v/>
      </c>
      <c r="D1406" s="171"/>
      <c r="E1406" s="79"/>
      <c r="F1406" s="100"/>
      <c r="G1406" s="80"/>
      <c r="H1406" s="145" t="str">
        <f>IF('C. Consumer Service Detail'!$F1406="","",IF('C. Consumer Service Detail'!$F1406="",VLOOKUP('C. Consumer Service Detail'!$F1406,'Table of Current Services'!$B$7:$F$36,'Table of Current Services'!$E$5,FALSE),VLOOKUP('C. Consumer Service Detail'!$F1406,'Table of Current Services'!$B$7:$F$36,'Table of Current Services'!$D$5,FALSE)))</f>
        <v/>
      </c>
      <c r="I1406" s="160"/>
      <c r="J1406" s="146" t="str">
        <f t="shared" si="39"/>
        <v/>
      </c>
      <c r="K1406" s="138" t="str">
        <f>IF('C. Consumer Service Detail'!$F1406="","",IF('C. Consumer Service Detail'!$F1406="",VLOOKUP('C. Consumer Service Detail'!$F1406,'Table of Current Services'!$B$7:$F$36,'Table of Current Services'!$E$5,FALSE),VLOOKUP('C. Consumer Service Detail'!$F1406,'Table of Current Services'!$B$7:$F$36,'Table of Current Services'!$E$5,FALSE)))</f>
        <v/>
      </c>
      <c r="L1406" s="130" t="str">
        <f>IF('C. Consumer Service Detail'!$F1406="","",IF(VLOOKUP('C. Consumer Service Detail'!$F1406,'Table of Current Services'!$B$7:$F$36,'Table of Current Services'!$F$5,)="cost","Yes","No"))</f>
        <v/>
      </c>
      <c r="M1406" s="130" t="str">
        <f>IFERROR(IF('C. Consumer Service Detail'!$K1406="No Match","No",VLOOKUP('C. Consumer Service Detail'!$C1406,'B. Consumer Budget'!$E$11:$F$2010,2,FALSE)),"")</f>
        <v/>
      </c>
      <c r="P1406" s="77"/>
      <c r="Q1406" s="77"/>
    </row>
    <row r="1407" spans="2:17" x14ac:dyDescent="0.25">
      <c r="B1407" s="186">
        <f t="shared" si="40"/>
        <v>1397</v>
      </c>
      <c r="C1407" s="183" t="str">
        <f t="array" ref="C1407">IF(OR('C. Consumer Service Detail'!$D1407="",'C. Consumer Service Detail'!$E1407=""),"",INDEX('B. Consumer Budget'!$E$11:$E$2010,MATCH(1,IF('B. Consumer Budget'!$C$11:$C$2010='C. Consumer Service Detail'!$D1407,IF('B. Consumer Budget'!$D$11:$D$2010='C. Consumer Service Detail'!$E1407,1)),0)))</f>
        <v/>
      </c>
      <c r="D1407" s="170"/>
      <c r="E1407" s="81"/>
      <c r="F1407" s="101"/>
      <c r="G1407" s="82"/>
      <c r="H1407" s="147" t="str">
        <f>IF('C. Consumer Service Detail'!$F1407="","",IF('C. Consumer Service Detail'!$F1407="",VLOOKUP('C. Consumer Service Detail'!$F1407,'Table of Current Services'!$B$7:$F$36,'Table of Current Services'!$E$5,FALSE),VLOOKUP('C. Consumer Service Detail'!$F1407,'Table of Current Services'!$B$7:$F$36,'Table of Current Services'!$D$5,FALSE)))</f>
        <v/>
      </c>
      <c r="I1407" s="159"/>
      <c r="J1407" s="146" t="str">
        <f t="shared" si="39"/>
        <v/>
      </c>
      <c r="K1407" s="138" t="str">
        <f>IF('C. Consumer Service Detail'!$F1407="","",IF('C. Consumer Service Detail'!$F1407="",VLOOKUP('C. Consumer Service Detail'!$F1407,'Table of Current Services'!$B$7:$F$36,'Table of Current Services'!$E$5,FALSE),VLOOKUP('C. Consumer Service Detail'!$F1407,'Table of Current Services'!$B$7:$F$36,'Table of Current Services'!$E$5,FALSE)))</f>
        <v/>
      </c>
      <c r="L1407" s="130" t="str">
        <f>IF('C. Consumer Service Detail'!$F1407="","",IF(VLOOKUP('C. Consumer Service Detail'!$F1407,'Table of Current Services'!$B$7:$F$36,'Table of Current Services'!$F$5,)="cost","Yes","No"))</f>
        <v/>
      </c>
      <c r="M1407" s="130" t="str">
        <f>IFERROR(IF('C. Consumer Service Detail'!$K1407="No Match","No",VLOOKUP('C. Consumer Service Detail'!$C1407,'B. Consumer Budget'!$E$11:$F$2010,2,FALSE)),"")</f>
        <v/>
      </c>
      <c r="P1407" s="77"/>
      <c r="Q1407" s="77"/>
    </row>
    <row r="1408" spans="2:17" x14ac:dyDescent="0.25">
      <c r="B1408" s="186">
        <f t="shared" si="40"/>
        <v>1398</v>
      </c>
      <c r="C1408" s="183" t="str">
        <f t="array" ref="C1408">IF(OR('C. Consumer Service Detail'!$D1408="",'C. Consumer Service Detail'!$E1408=""),"",INDEX('B. Consumer Budget'!$E$11:$E$2010,MATCH(1,IF('B. Consumer Budget'!$C$11:$C$2010='C. Consumer Service Detail'!$D1408,IF('B. Consumer Budget'!$D$11:$D$2010='C. Consumer Service Detail'!$E1408,1)),0)))</f>
        <v/>
      </c>
      <c r="D1408" s="171"/>
      <c r="E1408" s="79"/>
      <c r="F1408" s="100"/>
      <c r="G1408" s="80"/>
      <c r="H1408" s="145" t="str">
        <f>IF('C. Consumer Service Detail'!$F1408="","",IF('C. Consumer Service Detail'!$F1408="",VLOOKUP('C. Consumer Service Detail'!$F1408,'Table of Current Services'!$B$7:$F$36,'Table of Current Services'!$E$5,FALSE),VLOOKUP('C. Consumer Service Detail'!$F1408,'Table of Current Services'!$B$7:$F$36,'Table of Current Services'!$D$5,FALSE)))</f>
        <v/>
      </c>
      <c r="I1408" s="160"/>
      <c r="J1408" s="146" t="str">
        <f t="shared" si="39"/>
        <v/>
      </c>
      <c r="K1408" s="138" t="str">
        <f>IF('C. Consumer Service Detail'!$F1408="","",IF('C. Consumer Service Detail'!$F1408="",VLOOKUP('C. Consumer Service Detail'!$F1408,'Table of Current Services'!$B$7:$F$36,'Table of Current Services'!$E$5,FALSE),VLOOKUP('C. Consumer Service Detail'!$F1408,'Table of Current Services'!$B$7:$F$36,'Table of Current Services'!$E$5,FALSE)))</f>
        <v/>
      </c>
      <c r="L1408" s="130" t="str">
        <f>IF('C. Consumer Service Detail'!$F1408="","",IF(VLOOKUP('C. Consumer Service Detail'!$F1408,'Table of Current Services'!$B$7:$F$36,'Table of Current Services'!$F$5,)="cost","Yes","No"))</f>
        <v/>
      </c>
      <c r="M1408" s="130" t="str">
        <f>IFERROR(IF('C. Consumer Service Detail'!$K1408="No Match","No",VLOOKUP('C. Consumer Service Detail'!$C1408,'B. Consumer Budget'!$E$11:$F$2010,2,FALSE)),"")</f>
        <v/>
      </c>
      <c r="P1408" s="77"/>
      <c r="Q1408" s="77"/>
    </row>
    <row r="1409" spans="2:17" x14ac:dyDescent="0.25">
      <c r="B1409" s="186">
        <f t="shared" si="40"/>
        <v>1399</v>
      </c>
      <c r="C1409" s="183" t="str">
        <f t="array" ref="C1409">IF(OR('C. Consumer Service Detail'!$D1409="",'C. Consumer Service Detail'!$E1409=""),"",INDEX('B. Consumer Budget'!$E$11:$E$2010,MATCH(1,IF('B. Consumer Budget'!$C$11:$C$2010='C. Consumer Service Detail'!$D1409,IF('B. Consumer Budget'!$D$11:$D$2010='C. Consumer Service Detail'!$E1409,1)),0)))</f>
        <v/>
      </c>
      <c r="D1409" s="170"/>
      <c r="E1409" s="81"/>
      <c r="F1409" s="101"/>
      <c r="G1409" s="82"/>
      <c r="H1409" s="147" t="str">
        <f>IF('C. Consumer Service Detail'!$F1409="","",IF('C. Consumer Service Detail'!$F1409="",VLOOKUP('C. Consumer Service Detail'!$F1409,'Table of Current Services'!$B$7:$F$36,'Table of Current Services'!$E$5,FALSE),VLOOKUP('C. Consumer Service Detail'!$F1409,'Table of Current Services'!$B$7:$F$36,'Table of Current Services'!$D$5,FALSE)))</f>
        <v/>
      </c>
      <c r="I1409" s="159"/>
      <c r="J1409" s="146" t="str">
        <f t="shared" si="39"/>
        <v/>
      </c>
      <c r="K1409" s="138" t="str">
        <f>IF('C. Consumer Service Detail'!$F1409="","",IF('C. Consumer Service Detail'!$F1409="",VLOOKUP('C. Consumer Service Detail'!$F1409,'Table of Current Services'!$B$7:$F$36,'Table of Current Services'!$E$5,FALSE),VLOOKUP('C. Consumer Service Detail'!$F1409,'Table of Current Services'!$B$7:$F$36,'Table of Current Services'!$E$5,FALSE)))</f>
        <v/>
      </c>
      <c r="L1409" s="130" t="str">
        <f>IF('C. Consumer Service Detail'!$F1409="","",IF(VLOOKUP('C. Consumer Service Detail'!$F1409,'Table of Current Services'!$B$7:$F$36,'Table of Current Services'!$F$5,)="cost","Yes","No"))</f>
        <v/>
      </c>
      <c r="M1409" s="130" t="str">
        <f>IFERROR(IF('C. Consumer Service Detail'!$K1409="No Match","No",VLOOKUP('C. Consumer Service Detail'!$C1409,'B. Consumer Budget'!$E$11:$F$2010,2,FALSE)),"")</f>
        <v/>
      </c>
      <c r="P1409" s="77"/>
      <c r="Q1409" s="77"/>
    </row>
    <row r="1410" spans="2:17" x14ac:dyDescent="0.25">
      <c r="B1410" s="186">
        <f t="shared" si="40"/>
        <v>1400</v>
      </c>
      <c r="C1410" s="183" t="str">
        <f t="array" ref="C1410">IF(OR('C. Consumer Service Detail'!$D1410="",'C. Consumer Service Detail'!$E1410=""),"",INDEX('B. Consumer Budget'!$E$11:$E$2010,MATCH(1,IF('B. Consumer Budget'!$C$11:$C$2010='C. Consumer Service Detail'!$D1410,IF('B. Consumer Budget'!$D$11:$D$2010='C. Consumer Service Detail'!$E1410,1)),0)))</f>
        <v/>
      </c>
      <c r="D1410" s="171"/>
      <c r="E1410" s="79"/>
      <c r="F1410" s="100"/>
      <c r="G1410" s="80"/>
      <c r="H1410" s="145" t="str">
        <f>IF('C. Consumer Service Detail'!$F1410="","",IF('C. Consumer Service Detail'!$F1410="",VLOOKUP('C. Consumer Service Detail'!$F1410,'Table of Current Services'!$B$7:$F$36,'Table of Current Services'!$E$5,FALSE),VLOOKUP('C. Consumer Service Detail'!$F1410,'Table of Current Services'!$B$7:$F$36,'Table of Current Services'!$D$5,FALSE)))</f>
        <v/>
      </c>
      <c r="I1410" s="160"/>
      <c r="J1410" s="146" t="str">
        <f t="shared" si="39"/>
        <v/>
      </c>
      <c r="K1410" s="138" t="str">
        <f>IF('C. Consumer Service Detail'!$F1410="","",IF('C. Consumer Service Detail'!$F1410="",VLOOKUP('C. Consumer Service Detail'!$F1410,'Table of Current Services'!$B$7:$F$36,'Table of Current Services'!$E$5,FALSE),VLOOKUP('C. Consumer Service Detail'!$F1410,'Table of Current Services'!$B$7:$F$36,'Table of Current Services'!$E$5,FALSE)))</f>
        <v/>
      </c>
      <c r="L1410" s="130" t="str">
        <f>IF('C. Consumer Service Detail'!$F1410="","",IF(VLOOKUP('C. Consumer Service Detail'!$F1410,'Table of Current Services'!$B$7:$F$36,'Table of Current Services'!$F$5,)="cost","Yes","No"))</f>
        <v/>
      </c>
      <c r="M1410" s="130" t="str">
        <f>IFERROR(IF('C. Consumer Service Detail'!$K1410="No Match","No",VLOOKUP('C. Consumer Service Detail'!$C1410,'B. Consumer Budget'!$E$11:$F$2010,2,FALSE)),"")</f>
        <v/>
      </c>
      <c r="P1410" s="77"/>
      <c r="Q1410" s="77"/>
    </row>
    <row r="1411" spans="2:17" x14ac:dyDescent="0.25">
      <c r="B1411" s="186">
        <f t="shared" si="40"/>
        <v>1401</v>
      </c>
      <c r="C1411" s="183" t="str">
        <f t="array" ref="C1411">IF(OR('C. Consumer Service Detail'!$D1411="",'C. Consumer Service Detail'!$E1411=""),"",INDEX('B. Consumer Budget'!$E$11:$E$2010,MATCH(1,IF('B. Consumer Budget'!$C$11:$C$2010='C. Consumer Service Detail'!$D1411,IF('B. Consumer Budget'!$D$11:$D$2010='C. Consumer Service Detail'!$E1411,1)),0)))</f>
        <v/>
      </c>
      <c r="D1411" s="170"/>
      <c r="E1411" s="81"/>
      <c r="F1411" s="101"/>
      <c r="G1411" s="82"/>
      <c r="H1411" s="147" t="str">
        <f>IF('C. Consumer Service Detail'!$F1411="","",IF('C. Consumer Service Detail'!$F1411="",VLOOKUP('C. Consumer Service Detail'!$F1411,'Table of Current Services'!$B$7:$F$36,'Table of Current Services'!$E$5,FALSE),VLOOKUP('C. Consumer Service Detail'!$F1411,'Table of Current Services'!$B$7:$F$36,'Table of Current Services'!$D$5,FALSE)))</f>
        <v/>
      </c>
      <c r="I1411" s="159"/>
      <c r="J1411" s="146" t="str">
        <f t="shared" si="39"/>
        <v/>
      </c>
      <c r="K1411" s="138" t="str">
        <f>IF('C. Consumer Service Detail'!$F1411="","",IF('C. Consumer Service Detail'!$F1411="",VLOOKUP('C. Consumer Service Detail'!$F1411,'Table of Current Services'!$B$7:$F$36,'Table of Current Services'!$E$5,FALSE),VLOOKUP('C. Consumer Service Detail'!$F1411,'Table of Current Services'!$B$7:$F$36,'Table of Current Services'!$E$5,FALSE)))</f>
        <v/>
      </c>
      <c r="L1411" s="130" t="str">
        <f>IF('C. Consumer Service Detail'!$F1411="","",IF(VLOOKUP('C. Consumer Service Detail'!$F1411,'Table of Current Services'!$B$7:$F$36,'Table of Current Services'!$F$5,)="cost","Yes","No"))</f>
        <v/>
      </c>
      <c r="M1411" s="130" t="str">
        <f>IFERROR(IF('C. Consumer Service Detail'!$K1411="No Match","No",VLOOKUP('C. Consumer Service Detail'!$C1411,'B. Consumer Budget'!$E$11:$F$2010,2,FALSE)),"")</f>
        <v/>
      </c>
      <c r="P1411" s="77"/>
      <c r="Q1411" s="77"/>
    </row>
    <row r="1412" spans="2:17" x14ac:dyDescent="0.25">
      <c r="B1412" s="186">
        <f t="shared" si="40"/>
        <v>1402</v>
      </c>
      <c r="C1412" s="183" t="str">
        <f t="array" ref="C1412">IF(OR('C. Consumer Service Detail'!$D1412="",'C. Consumer Service Detail'!$E1412=""),"",INDEX('B. Consumer Budget'!$E$11:$E$2010,MATCH(1,IF('B. Consumer Budget'!$C$11:$C$2010='C. Consumer Service Detail'!$D1412,IF('B. Consumer Budget'!$D$11:$D$2010='C. Consumer Service Detail'!$E1412,1)),0)))</f>
        <v/>
      </c>
      <c r="D1412" s="171"/>
      <c r="E1412" s="79"/>
      <c r="F1412" s="100"/>
      <c r="G1412" s="80"/>
      <c r="H1412" s="145" t="str">
        <f>IF('C. Consumer Service Detail'!$F1412="","",IF('C. Consumer Service Detail'!$F1412="",VLOOKUP('C. Consumer Service Detail'!$F1412,'Table of Current Services'!$B$7:$F$36,'Table of Current Services'!$E$5,FALSE),VLOOKUP('C. Consumer Service Detail'!$F1412,'Table of Current Services'!$B$7:$F$36,'Table of Current Services'!$D$5,FALSE)))</f>
        <v/>
      </c>
      <c r="I1412" s="160"/>
      <c r="J1412" s="146" t="str">
        <f t="shared" si="39"/>
        <v/>
      </c>
      <c r="K1412" s="138" t="str">
        <f>IF('C. Consumer Service Detail'!$F1412="","",IF('C. Consumer Service Detail'!$F1412="",VLOOKUP('C. Consumer Service Detail'!$F1412,'Table of Current Services'!$B$7:$F$36,'Table of Current Services'!$E$5,FALSE),VLOOKUP('C. Consumer Service Detail'!$F1412,'Table of Current Services'!$B$7:$F$36,'Table of Current Services'!$E$5,FALSE)))</f>
        <v/>
      </c>
      <c r="L1412" s="130" t="str">
        <f>IF('C. Consumer Service Detail'!$F1412="","",IF(VLOOKUP('C. Consumer Service Detail'!$F1412,'Table of Current Services'!$B$7:$F$36,'Table of Current Services'!$F$5,)="cost","Yes","No"))</f>
        <v/>
      </c>
      <c r="M1412" s="130" t="str">
        <f>IFERROR(IF('C. Consumer Service Detail'!$K1412="No Match","No",VLOOKUP('C. Consumer Service Detail'!$C1412,'B. Consumer Budget'!$E$11:$F$2010,2,FALSE)),"")</f>
        <v/>
      </c>
      <c r="P1412" s="77"/>
      <c r="Q1412" s="77"/>
    </row>
    <row r="1413" spans="2:17" x14ac:dyDescent="0.25">
      <c r="B1413" s="186">
        <f t="shared" si="40"/>
        <v>1403</v>
      </c>
      <c r="C1413" s="183" t="str">
        <f t="array" ref="C1413">IF(OR('C. Consumer Service Detail'!$D1413="",'C. Consumer Service Detail'!$E1413=""),"",INDEX('B. Consumer Budget'!$E$11:$E$2010,MATCH(1,IF('B. Consumer Budget'!$C$11:$C$2010='C. Consumer Service Detail'!$D1413,IF('B. Consumer Budget'!$D$11:$D$2010='C. Consumer Service Detail'!$E1413,1)),0)))</f>
        <v/>
      </c>
      <c r="D1413" s="170"/>
      <c r="E1413" s="81"/>
      <c r="F1413" s="101"/>
      <c r="G1413" s="82"/>
      <c r="H1413" s="147" t="str">
        <f>IF('C. Consumer Service Detail'!$F1413="","",IF('C. Consumer Service Detail'!$F1413="",VLOOKUP('C. Consumer Service Detail'!$F1413,'Table of Current Services'!$B$7:$F$36,'Table of Current Services'!$E$5,FALSE),VLOOKUP('C. Consumer Service Detail'!$F1413,'Table of Current Services'!$B$7:$F$36,'Table of Current Services'!$D$5,FALSE)))</f>
        <v/>
      </c>
      <c r="I1413" s="159"/>
      <c r="J1413" s="146" t="str">
        <f t="shared" si="39"/>
        <v/>
      </c>
      <c r="K1413" s="138" t="str">
        <f>IF('C. Consumer Service Detail'!$F1413="","",IF('C. Consumer Service Detail'!$F1413="",VLOOKUP('C. Consumer Service Detail'!$F1413,'Table of Current Services'!$B$7:$F$36,'Table of Current Services'!$E$5,FALSE),VLOOKUP('C. Consumer Service Detail'!$F1413,'Table of Current Services'!$B$7:$F$36,'Table of Current Services'!$E$5,FALSE)))</f>
        <v/>
      </c>
      <c r="L1413" s="130" t="str">
        <f>IF('C. Consumer Service Detail'!$F1413="","",IF(VLOOKUP('C. Consumer Service Detail'!$F1413,'Table of Current Services'!$B$7:$F$36,'Table of Current Services'!$F$5,)="cost","Yes","No"))</f>
        <v/>
      </c>
      <c r="M1413" s="130" t="str">
        <f>IFERROR(IF('C. Consumer Service Detail'!$K1413="No Match","No",VLOOKUP('C. Consumer Service Detail'!$C1413,'B. Consumer Budget'!$E$11:$F$2010,2,FALSE)),"")</f>
        <v/>
      </c>
      <c r="P1413" s="77"/>
      <c r="Q1413" s="77"/>
    </row>
    <row r="1414" spans="2:17" x14ac:dyDescent="0.25">
      <c r="B1414" s="186">
        <f t="shared" si="40"/>
        <v>1404</v>
      </c>
      <c r="C1414" s="183" t="str">
        <f t="array" ref="C1414">IF(OR('C. Consumer Service Detail'!$D1414="",'C. Consumer Service Detail'!$E1414=""),"",INDEX('B. Consumer Budget'!$E$11:$E$2010,MATCH(1,IF('B. Consumer Budget'!$C$11:$C$2010='C. Consumer Service Detail'!$D1414,IF('B. Consumer Budget'!$D$11:$D$2010='C. Consumer Service Detail'!$E1414,1)),0)))</f>
        <v/>
      </c>
      <c r="D1414" s="171"/>
      <c r="E1414" s="79"/>
      <c r="F1414" s="100"/>
      <c r="G1414" s="80"/>
      <c r="H1414" s="145" t="str">
        <f>IF('C. Consumer Service Detail'!$F1414="","",IF('C. Consumer Service Detail'!$F1414="",VLOOKUP('C. Consumer Service Detail'!$F1414,'Table of Current Services'!$B$7:$F$36,'Table of Current Services'!$E$5,FALSE),VLOOKUP('C. Consumer Service Detail'!$F1414,'Table of Current Services'!$B$7:$F$36,'Table of Current Services'!$D$5,FALSE)))</f>
        <v/>
      </c>
      <c r="I1414" s="160"/>
      <c r="J1414" s="146" t="str">
        <f t="shared" si="39"/>
        <v/>
      </c>
      <c r="K1414" s="138" t="str">
        <f>IF('C. Consumer Service Detail'!$F1414="","",IF('C. Consumer Service Detail'!$F1414="",VLOOKUP('C. Consumer Service Detail'!$F1414,'Table of Current Services'!$B$7:$F$36,'Table of Current Services'!$E$5,FALSE),VLOOKUP('C. Consumer Service Detail'!$F1414,'Table of Current Services'!$B$7:$F$36,'Table of Current Services'!$E$5,FALSE)))</f>
        <v/>
      </c>
      <c r="L1414" s="130" t="str">
        <f>IF('C. Consumer Service Detail'!$F1414="","",IF(VLOOKUP('C. Consumer Service Detail'!$F1414,'Table of Current Services'!$B$7:$F$36,'Table of Current Services'!$F$5,)="cost","Yes","No"))</f>
        <v/>
      </c>
      <c r="M1414" s="130" t="str">
        <f>IFERROR(IF('C. Consumer Service Detail'!$K1414="No Match","No",VLOOKUP('C. Consumer Service Detail'!$C1414,'B. Consumer Budget'!$E$11:$F$2010,2,FALSE)),"")</f>
        <v/>
      </c>
      <c r="P1414" s="77"/>
      <c r="Q1414" s="77"/>
    </row>
    <row r="1415" spans="2:17" x14ac:dyDescent="0.25">
      <c r="B1415" s="186">
        <f t="shared" si="40"/>
        <v>1405</v>
      </c>
      <c r="C1415" s="183" t="str">
        <f t="array" ref="C1415">IF(OR('C. Consumer Service Detail'!$D1415="",'C. Consumer Service Detail'!$E1415=""),"",INDEX('B. Consumer Budget'!$E$11:$E$2010,MATCH(1,IF('B. Consumer Budget'!$C$11:$C$2010='C. Consumer Service Detail'!$D1415,IF('B. Consumer Budget'!$D$11:$D$2010='C. Consumer Service Detail'!$E1415,1)),0)))</f>
        <v/>
      </c>
      <c r="D1415" s="170"/>
      <c r="E1415" s="81"/>
      <c r="F1415" s="101"/>
      <c r="G1415" s="82"/>
      <c r="H1415" s="147" t="str">
        <f>IF('C. Consumer Service Detail'!$F1415="","",IF('C. Consumer Service Detail'!$F1415="",VLOOKUP('C. Consumer Service Detail'!$F1415,'Table of Current Services'!$B$7:$F$36,'Table of Current Services'!$E$5,FALSE),VLOOKUP('C. Consumer Service Detail'!$F1415,'Table of Current Services'!$B$7:$F$36,'Table of Current Services'!$D$5,FALSE)))</f>
        <v/>
      </c>
      <c r="I1415" s="159"/>
      <c r="J1415" s="146" t="str">
        <f t="shared" si="39"/>
        <v/>
      </c>
      <c r="K1415" s="138" t="str">
        <f>IF('C. Consumer Service Detail'!$F1415="","",IF('C. Consumer Service Detail'!$F1415="",VLOOKUP('C. Consumer Service Detail'!$F1415,'Table of Current Services'!$B$7:$F$36,'Table of Current Services'!$E$5,FALSE),VLOOKUP('C. Consumer Service Detail'!$F1415,'Table of Current Services'!$B$7:$F$36,'Table of Current Services'!$E$5,FALSE)))</f>
        <v/>
      </c>
      <c r="L1415" s="130" t="str">
        <f>IF('C. Consumer Service Detail'!$F1415="","",IF(VLOOKUP('C. Consumer Service Detail'!$F1415,'Table of Current Services'!$B$7:$F$36,'Table of Current Services'!$F$5,)="cost","Yes","No"))</f>
        <v/>
      </c>
      <c r="M1415" s="130" t="str">
        <f>IFERROR(IF('C. Consumer Service Detail'!$K1415="No Match","No",VLOOKUP('C. Consumer Service Detail'!$C1415,'B. Consumer Budget'!$E$11:$F$2010,2,FALSE)),"")</f>
        <v/>
      </c>
      <c r="P1415" s="77"/>
      <c r="Q1415" s="77"/>
    </row>
    <row r="1416" spans="2:17" x14ac:dyDescent="0.25">
      <c r="B1416" s="186">
        <f t="shared" si="40"/>
        <v>1406</v>
      </c>
      <c r="C1416" s="183" t="str">
        <f t="array" ref="C1416">IF(OR('C. Consumer Service Detail'!$D1416="",'C. Consumer Service Detail'!$E1416=""),"",INDEX('B. Consumer Budget'!$E$11:$E$2010,MATCH(1,IF('B. Consumer Budget'!$C$11:$C$2010='C. Consumer Service Detail'!$D1416,IF('B. Consumer Budget'!$D$11:$D$2010='C. Consumer Service Detail'!$E1416,1)),0)))</f>
        <v/>
      </c>
      <c r="D1416" s="171"/>
      <c r="E1416" s="79"/>
      <c r="F1416" s="100"/>
      <c r="G1416" s="80"/>
      <c r="H1416" s="145" t="str">
        <f>IF('C. Consumer Service Detail'!$F1416="","",IF('C. Consumer Service Detail'!$F1416="",VLOOKUP('C. Consumer Service Detail'!$F1416,'Table of Current Services'!$B$7:$F$36,'Table of Current Services'!$E$5,FALSE),VLOOKUP('C. Consumer Service Detail'!$F1416,'Table of Current Services'!$B$7:$F$36,'Table of Current Services'!$D$5,FALSE)))</f>
        <v/>
      </c>
      <c r="I1416" s="160"/>
      <c r="J1416" s="146" t="str">
        <f t="shared" si="39"/>
        <v/>
      </c>
      <c r="K1416" s="138" t="str">
        <f>IF('C. Consumer Service Detail'!$F1416="","",IF('C. Consumer Service Detail'!$F1416="",VLOOKUP('C. Consumer Service Detail'!$F1416,'Table of Current Services'!$B$7:$F$36,'Table of Current Services'!$E$5,FALSE),VLOOKUP('C. Consumer Service Detail'!$F1416,'Table of Current Services'!$B$7:$F$36,'Table of Current Services'!$E$5,FALSE)))</f>
        <v/>
      </c>
      <c r="L1416" s="130" t="str">
        <f>IF('C. Consumer Service Detail'!$F1416="","",IF(VLOOKUP('C. Consumer Service Detail'!$F1416,'Table of Current Services'!$B$7:$F$36,'Table of Current Services'!$F$5,)="cost","Yes","No"))</f>
        <v/>
      </c>
      <c r="M1416" s="130" t="str">
        <f>IFERROR(IF('C. Consumer Service Detail'!$K1416="No Match","No",VLOOKUP('C. Consumer Service Detail'!$C1416,'B. Consumer Budget'!$E$11:$F$2010,2,FALSE)),"")</f>
        <v/>
      </c>
      <c r="P1416" s="77"/>
      <c r="Q1416" s="77"/>
    </row>
    <row r="1417" spans="2:17" x14ac:dyDescent="0.25">
      <c r="B1417" s="186">
        <f t="shared" si="40"/>
        <v>1407</v>
      </c>
      <c r="C1417" s="183" t="str">
        <f t="array" ref="C1417">IF(OR('C. Consumer Service Detail'!$D1417="",'C. Consumer Service Detail'!$E1417=""),"",INDEX('B. Consumer Budget'!$E$11:$E$2010,MATCH(1,IF('B. Consumer Budget'!$C$11:$C$2010='C. Consumer Service Detail'!$D1417,IF('B. Consumer Budget'!$D$11:$D$2010='C. Consumer Service Detail'!$E1417,1)),0)))</f>
        <v/>
      </c>
      <c r="D1417" s="170"/>
      <c r="E1417" s="81"/>
      <c r="F1417" s="101"/>
      <c r="G1417" s="82"/>
      <c r="H1417" s="147" t="str">
        <f>IF('C. Consumer Service Detail'!$F1417="","",IF('C. Consumer Service Detail'!$F1417="",VLOOKUP('C. Consumer Service Detail'!$F1417,'Table of Current Services'!$B$7:$F$36,'Table of Current Services'!$E$5,FALSE),VLOOKUP('C. Consumer Service Detail'!$F1417,'Table of Current Services'!$B$7:$F$36,'Table of Current Services'!$D$5,FALSE)))</f>
        <v/>
      </c>
      <c r="I1417" s="159"/>
      <c r="J1417" s="146" t="str">
        <f t="shared" si="39"/>
        <v/>
      </c>
      <c r="K1417" s="138" t="str">
        <f>IF('C. Consumer Service Detail'!$F1417="","",IF('C. Consumer Service Detail'!$F1417="",VLOOKUP('C. Consumer Service Detail'!$F1417,'Table of Current Services'!$B$7:$F$36,'Table of Current Services'!$E$5,FALSE),VLOOKUP('C. Consumer Service Detail'!$F1417,'Table of Current Services'!$B$7:$F$36,'Table of Current Services'!$E$5,FALSE)))</f>
        <v/>
      </c>
      <c r="L1417" s="130" t="str">
        <f>IF('C. Consumer Service Detail'!$F1417="","",IF(VLOOKUP('C. Consumer Service Detail'!$F1417,'Table of Current Services'!$B$7:$F$36,'Table of Current Services'!$F$5,)="cost","Yes","No"))</f>
        <v/>
      </c>
      <c r="M1417" s="130" t="str">
        <f>IFERROR(IF('C. Consumer Service Detail'!$K1417="No Match","No",VLOOKUP('C. Consumer Service Detail'!$C1417,'B. Consumer Budget'!$E$11:$F$2010,2,FALSE)),"")</f>
        <v/>
      </c>
      <c r="P1417" s="77"/>
      <c r="Q1417" s="77"/>
    </row>
    <row r="1418" spans="2:17" x14ac:dyDescent="0.25">
      <c r="B1418" s="186">
        <f t="shared" si="40"/>
        <v>1408</v>
      </c>
      <c r="C1418" s="183" t="str">
        <f t="array" ref="C1418">IF(OR('C. Consumer Service Detail'!$D1418="",'C. Consumer Service Detail'!$E1418=""),"",INDEX('B. Consumer Budget'!$E$11:$E$2010,MATCH(1,IF('B. Consumer Budget'!$C$11:$C$2010='C. Consumer Service Detail'!$D1418,IF('B. Consumer Budget'!$D$11:$D$2010='C. Consumer Service Detail'!$E1418,1)),0)))</f>
        <v/>
      </c>
      <c r="D1418" s="171"/>
      <c r="E1418" s="79"/>
      <c r="F1418" s="100"/>
      <c r="G1418" s="80"/>
      <c r="H1418" s="145" t="str">
        <f>IF('C. Consumer Service Detail'!$F1418="","",IF('C. Consumer Service Detail'!$F1418="",VLOOKUP('C. Consumer Service Detail'!$F1418,'Table of Current Services'!$B$7:$F$36,'Table of Current Services'!$E$5,FALSE),VLOOKUP('C. Consumer Service Detail'!$F1418,'Table of Current Services'!$B$7:$F$36,'Table of Current Services'!$D$5,FALSE)))</f>
        <v/>
      </c>
      <c r="I1418" s="160"/>
      <c r="J1418" s="146" t="str">
        <f t="shared" si="39"/>
        <v/>
      </c>
      <c r="K1418" s="138" t="str">
        <f>IF('C. Consumer Service Detail'!$F1418="","",IF('C. Consumer Service Detail'!$F1418="",VLOOKUP('C. Consumer Service Detail'!$F1418,'Table of Current Services'!$B$7:$F$36,'Table of Current Services'!$E$5,FALSE),VLOOKUP('C. Consumer Service Detail'!$F1418,'Table of Current Services'!$B$7:$F$36,'Table of Current Services'!$E$5,FALSE)))</f>
        <v/>
      </c>
      <c r="L1418" s="130" t="str">
        <f>IF('C. Consumer Service Detail'!$F1418="","",IF(VLOOKUP('C. Consumer Service Detail'!$F1418,'Table of Current Services'!$B$7:$F$36,'Table of Current Services'!$F$5,)="cost","Yes","No"))</f>
        <v/>
      </c>
      <c r="M1418" s="130" t="str">
        <f>IFERROR(IF('C. Consumer Service Detail'!$K1418="No Match","No",VLOOKUP('C. Consumer Service Detail'!$C1418,'B. Consumer Budget'!$E$11:$F$2010,2,FALSE)),"")</f>
        <v/>
      </c>
      <c r="P1418" s="77"/>
      <c r="Q1418" s="77"/>
    </row>
    <row r="1419" spans="2:17" x14ac:dyDescent="0.25">
      <c r="B1419" s="186">
        <f t="shared" si="40"/>
        <v>1409</v>
      </c>
      <c r="C1419" s="183" t="str">
        <f t="array" ref="C1419">IF(OR('C. Consumer Service Detail'!$D1419="",'C. Consumer Service Detail'!$E1419=""),"",INDEX('B. Consumer Budget'!$E$11:$E$2010,MATCH(1,IF('B. Consumer Budget'!$C$11:$C$2010='C. Consumer Service Detail'!$D1419,IF('B. Consumer Budget'!$D$11:$D$2010='C. Consumer Service Detail'!$E1419,1)),0)))</f>
        <v/>
      </c>
      <c r="D1419" s="170"/>
      <c r="E1419" s="81"/>
      <c r="F1419" s="101"/>
      <c r="G1419" s="82"/>
      <c r="H1419" s="147" t="str">
        <f>IF('C. Consumer Service Detail'!$F1419="","",IF('C. Consumer Service Detail'!$F1419="",VLOOKUP('C. Consumer Service Detail'!$F1419,'Table of Current Services'!$B$7:$F$36,'Table of Current Services'!$E$5,FALSE),VLOOKUP('C. Consumer Service Detail'!$F1419,'Table of Current Services'!$B$7:$F$36,'Table of Current Services'!$D$5,FALSE)))</f>
        <v/>
      </c>
      <c r="I1419" s="159"/>
      <c r="J1419" s="146" t="str">
        <f t="shared" ref="J1419:J1482" si="41">IFERROR(IF($H1419&gt;0,$H1419*$I1419,$I1419),"")</f>
        <v/>
      </c>
      <c r="K1419" s="138" t="str">
        <f>IF('C. Consumer Service Detail'!$F1419="","",IF('C. Consumer Service Detail'!$F1419="",VLOOKUP('C. Consumer Service Detail'!$F1419,'Table of Current Services'!$B$7:$F$36,'Table of Current Services'!$E$5,FALSE),VLOOKUP('C. Consumer Service Detail'!$F1419,'Table of Current Services'!$B$7:$F$36,'Table of Current Services'!$E$5,FALSE)))</f>
        <v/>
      </c>
      <c r="L1419" s="130" t="str">
        <f>IF('C. Consumer Service Detail'!$F1419="","",IF(VLOOKUP('C. Consumer Service Detail'!$F1419,'Table of Current Services'!$B$7:$F$36,'Table of Current Services'!$F$5,)="cost","Yes","No"))</f>
        <v/>
      </c>
      <c r="M1419" s="130" t="str">
        <f>IFERROR(IF('C. Consumer Service Detail'!$K1419="No Match","No",VLOOKUP('C. Consumer Service Detail'!$C1419,'B. Consumer Budget'!$E$11:$F$2010,2,FALSE)),"")</f>
        <v/>
      </c>
      <c r="P1419" s="77"/>
      <c r="Q1419" s="77"/>
    </row>
    <row r="1420" spans="2:17" x14ac:dyDescent="0.25">
      <c r="B1420" s="186">
        <f t="shared" ref="B1420:B1483" si="42">B1419+1</f>
        <v>1410</v>
      </c>
      <c r="C1420" s="183" t="str">
        <f t="array" ref="C1420">IF(OR('C. Consumer Service Detail'!$D1420="",'C. Consumer Service Detail'!$E1420=""),"",INDEX('B. Consumer Budget'!$E$11:$E$2010,MATCH(1,IF('B. Consumer Budget'!$C$11:$C$2010='C. Consumer Service Detail'!$D1420,IF('B. Consumer Budget'!$D$11:$D$2010='C. Consumer Service Detail'!$E1420,1)),0)))</f>
        <v/>
      </c>
      <c r="D1420" s="171"/>
      <c r="E1420" s="79"/>
      <c r="F1420" s="100"/>
      <c r="G1420" s="80"/>
      <c r="H1420" s="145" t="str">
        <f>IF('C. Consumer Service Detail'!$F1420="","",IF('C. Consumer Service Detail'!$F1420="",VLOOKUP('C. Consumer Service Detail'!$F1420,'Table of Current Services'!$B$7:$F$36,'Table of Current Services'!$E$5,FALSE),VLOOKUP('C. Consumer Service Detail'!$F1420,'Table of Current Services'!$B$7:$F$36,'Table of Current Services'!$D$5,FALSE)))</f>
        <v/>
      </c>
      <c r="I1420" s="160"/>
      <c r="J1420" s="146" t="str">
        <f t="shared" si="41"/>
        <v/>
      </c>
      <c r="K1420" s="138" t="str">
        <f>IF('C. Consumer Service Detail'!$F1420="","",IF('C. Consumer Service Detail'!$F1420="",VLOOKUP('C. Consumer Service Detail'!$F1420,'Table of Current Services'!$B$7:$F$36,'Table of Current Services'!$E$5,FALSE),VLOOKUP('C. Consumer Service Detail'!$F1420,'Table of Current Services'!$B$7:$F$36,'Table of Current Services'!$E$5,FALSE)))</f>
        <v/>
      </c>
      <c r="L1420" s="130" t="str">
        <f>IF('C. Consumer Service Detail'!$F1420="","",IF(VLOOKUP('C. Consumer Service Detail'!$F1420,'Table of Current Services'!$B$7:$F$36,'Table of Current Services'!$F$5,)="cost","Yes","No"))</f>
        <v/>
      </c>
      <c r="M1420" s="130" t="str">
        <f>IFERROR(IF('C. Consumer Service Detail'!$K1420="No Match","No",VLOOKUP('C. Consumer Service Detail'!$C1420,'B. Consumer Budget'!$E$11:$F$2010,2,FALSE)),"")</f>
        <v/>
      </c>
      <c r="P1420" s="77"/>
      <c r="Q1420" s="77"/>
    </row>
    <row r="1421" spans="2:17" x14ac:dyDescent="0.25">
      <c r="B1421" s="186">
        <f t="shared" si="42"/>
        <v>1411</v>
      </c>
      <c r="C1421" s="183" t="str">
        <f t="array" ref="C1421">IF(OR('C. Consumer Service Detail'!$D1421="",'C. Consumer Service Detail'!$E1421=""),"",INDEX('B. Consumer Budget'!$E$11:$E$2010,MATCH(1,IF('B. Consumer Budget'!$C$11:$C$2010='C. Consumer Service Detail'!$D1421,IF('B. Consumer Budget'!$D$11:$D$2010='C. Consumer Service Detail'!$E1421,1)),0)))</f>
        <v/>
      </c>
      <c r="D1421" s="170"/>
      <c r="E1421" s="81"/>
      <c r="F1421" s="101"/>
      <c r="G1421" s="82"/>
      <c r="H1421" s="147" t="str">
        <f>IF('C. Consumer Service Detail'!$F1421="","",IF('C. Consumer Service Detail'!$F1421="",VLOOKUP('C. Consumer Service Detail'!$F1421,'Table of Current Services'!$B$7:$F$36,'Table of Current Services'!$E$5,FALSE),VLOOKUP('C. Consumer Service Detail'!$F1421,'Table of Current Services'!$B$7:$F$36,'Table of Current Services'!$D$5,FALSE)))</f>
        <v/>
      </c>
      <c r="I1421" s="159"/>
      <c r="J1421" s="146" t="str">
        <f t="shared" si="41"/>
        <v/>
      </c>
      <c r="K1421" s="138" t="str">
        <f>IF('C. Consumer Service Detail'!$F1421="","",IF('C. Consumer Service Detail'!$F1421="",VLOOKUP('C. Consumer Service Detail'!$F1421,'Table of Current Services'!$B$7:$F$36,'Table of Current Services'!$E$5,FALSE),VLOOKUP('C. Consumer Service Detail'!$F1421,'Table of Current Services'!$B$7:$F$36,'Table of Current Services'!$E$5,FALSE)))</f>
        <v/>
      </c>
      <c r="L1421" s="130" t="str">
        <f>IF('C. Consumer Service Detail'!$F1421="","",IF(VLOOKUP('C. Consumer Service Detail'!$F1421,'Table of Current Services'!$B$7:$F$36,'Table of Current Services'!$F$5,)="cost","Yes","No"))</f>
        <v/>
      </c>
      <c r="M1421" s="130" t="str">
        <f>IFERROR(IF('C. Consumer Service Detail'!$K1421="No Match","No",VLOOKUP('C. Consumer Service Detail'!$C1421,'B. Consumer Budget'!$E$11:$F$2010,2,FALSE)),"")</f>
        <v/>
      </c>
      <c r="P1421" s="77"/>
      <c r="Q1421" s="77"/>
    </row>
    <row r="1422" spans="2:17" x14ac:dyDescent="0.25">
      <c r="B1422" s="186">
        <f t="shared" si="42"/>
        <v>1412</v>
      </c>
      <c r="C1422" s="183" t="str">
        <f t="array" ref="C1422">IF(OR('C. Consumer Service Detail'!$D1422="",'C. Consumer Service Detail'!$E1422=""),"",INDEX('B. Consumer Budget'!$E$11:$E$2010,MATCH(1,IF('B. Consumer Budget'!$C$11:$C$2010='C. Consumer Service Detail'!$D1422,IF('B. Consumer Budget'!$D$11:$D$2010='C. Consumer Service Detail'!$E1422,1)),0)))</f>
        <v/>
      </c>
      <c r="D1422" s="171"/>
      <c r="E1422" s="79"/>
      <c r="F1422" s="100"/>
      <c r="G1422" s="80"/>
      <c r="H1422" s="145" t="str">
        <f>IF('C. Consumer Service Detail'!$F1422="","",IF('C. Consumer Service Detail'!$F1422="",VLOOKUP('C. Consumer Service Detail'!$F1422,'Table of Current Services'!$B$7:$F$36,'Table of Current Services'!$E$5,FALSE),VLOOKUP('C. Consumer Service Detail'!$F1422,'Table of Current Services'!$B$7:$F$36,'Table of Current Services'!$D$5,FALSE)))</f>
        <v/>
      </c>
      <c r="I1422" s="160"/>
      <c r="J1422" s="146" t="str">
        <f t="shared" si="41"/>
        <v/>
      </c>
      <c r="K1422" s="138" t="str">
        <f>IF('C. Consumer Service Detail'!$F1422="","",IF('C. Consumer Service Detail'!$F1422="",VLOOKUP('C. Consumer Service Detail'!$F1422,'Table of Current Services'!$B$7:$F$36,'Table of Current Services'!$E$5,FALSE),VLOOKUP('C. Consumer Service Detail'!$F1422,'Table of Current Services'!$B$7:$F$36,'Table of Current Services'!$E$5,FALSE)))</f>
        <v/>
      </c>
      <c r="L1422" s="130" t="str">
        <f>IF('C. Consumer Service Detail'!$F1422="","",IF(VLOOKUP('C. Consumer Service Detail'!$F1422,'Table of Current Services'!$B$7:$F$36,'Table of Current Services'!$F$5,)="cost","Yes","No"))</f>
        <v/>
      </c>
      <c r="M1422" s="130" t="str">
        <f>IFERROR(IF('C. Consumer Service Detail'!$K1422="No Match","No",VLOOKUP('C. Consumer Service Detail'!$C1422,'B. Consumer Budget'!$E$11:$F$2010,2,FALSE)),"")</f>
        <v/>
      </c>
      <c r="P1422" s="77"/>
      <c r="Q1422" s="77"/>
    </row>
    <row r="1423" spans="2:17" x14ac:dyDescent="0.25">
      <c r="B1423" s="186">
        <f t="shared" si="42"/>
        <v>1413</v>
      </c>
      <c r="C1423" s="183" t="str">
        <f t="array" ref="C1423">IF(OR('C. Consumer Service Detail'!$D1423="",'C. Consumer Service Detail'!$E1423=""),"",INDEX('B. Consumer Budget'!$E$11:$E$2010,MATCH(1,IF('B. Consumer Budget'!$C$11:$C$2010='C. Consumer Service Detail'!$D1423,IF('B. Consumer Budget'!$D$11:$D$2010='C. Consumer Service Detail'!$E1423,1)),0)))</f>
        <v/>
      </c>
      <c r="D1423" s="170"/>
      <c r="E1423" s="81"/>
      <c r="F1423" s="101"/>
      <c r="G1423" s="82"/>
      <c r="H1423" s="147" t="str">
        <f>IF('C. Consumer Service Detail'!$F1423="","",IF('C. Consumer Service Detail'!$F1423="",VLOOKUP('C. Consumer Service Detail'!$F1423,'Table of Current Services'!$B$7:$F$36,'Table of Current Services'!$E$5,FALSE),VLOOKUP('C. Consumer Service Detail'!$F1423,'Table of Current Services'!$B$7:$F$36,'Table of Current Services'!$D$5,FALSE)))</f>
        <v/>
      </c>
      <c r="I1423" s="159"/>
      <c r="J1423" s="146" t="str">
        <f t="shared" si="41"/>
        <v/>
      </c>
      <c r="K1423" s="138" t="str">
        <f>IF('C. Consumer Service Detail'!$F1423="","",IF('C. Consumer Service Detail'!$F1423="",VLOOKUP('C. Consumer Service Detail'!$F1423,'Table of Current Services'!$B$7:$F$36,'Table of Current Services'!$E$5,FALSE),VLOOKUP('C. Consumer Service Detail'!$F1423,'Table of Current Services'!$B$7:$F$36,'Table of Current Services'!$E$5,FALSE)))</f>
        <v/>
      </c>
      <c r="L1423" s="130" t="str">
        <f>IF('C. Consumer Service Detail'!$F1423="","",IF(VLOOKUP('C. Consumer Service Detail'!$F1423,'Table of Current Services'!$B$7:$F$36,'Table of Current Services'!$F$5,)="cost","Yes","No"))</f>
        <v/>
      </c>
      <c r="M1423" s="130" t="str">
        <f>IFERROR(IF('C. Consumer Service Detail'!$K1423="No Match","No",VLOOKUP('C. Consumer Service Detail'!$C1423,'B. Consumer Budget'!$E$11:$F$2010,2,FALSE)),"")</f>
        <v/>
      </c>
      <c r="P1423" s="77"/>
      <c r="Q1423" s="77"/>
    </row>
    <row r="1424" spans="2:17" x14ac:dyDescent="0.25">
      <c r="B1424" s="186">
        <f t="shared" si="42"/>
        <v>1414</v>
      </c>
      <c r="C1424" s="183" t="str">
        <f t="array" ref="C1424">IF(OR('C. Consumer Service Detail'!$D1424="",'C. Consumer Service Detail'!$E1424=""),"",INDEX('B. Consumer Budget'!$E$11:$E$2010,MATCH(1,IF('B. Consumer Budget'!$C$11:$C$2010='C. Consumer Service Detail'!$D1424,IF('B. Consumer Budget'!$D$11:$D$2010='C. Consumer Service Detail'!$E1424,1)),0)))</f>
        <v/>
      </c>
      <c r="D1424" s="171"/>
      <c r="E1424" s="79"/>
      <c r="F1424" s="100"/>
      <c r="G1424" s="80"/>
      <c r="H1424" s="145" t="str">
        <f>IF('C. Consumer Service Detail'!$F1424="","",IF('C. Consumer Service Detail'!$F1424="",VLOOKUP('C. Consumer Service Detail'!$F1424,'Table of Current Services'!$B$7:$F$36,'Table of Current Services'!$E$5,FALSE),VLOOKUP('C. Consumer Service Detail'!$F1424,'Table of Current Services'!$B$7:$F$36,'Table of Current Services'!$D$5,FALSE)))</f>
        <v/>
      </c>
      <c r="I1424" s="160"/>
      <c r="J1424" s="146" t="str">
        <f t="shared" si="41"/>
        <v/>
      </c>
      <c r="K1424" s="138" t="str">
        <f>IF('C. Consumer Service Detail'!$F1424="","",IF('C. Consumer Service Detail'!$F1424="",VLOOKUP('C. Consumer Service Detail'!$F1424,'Table of Current Services'!$B$7:$F$36,'Table of Current Services'!$E$5,FALSE),VLOOKUP('C. Consumer Service Detail'!$F1424,'Table of Current Services'!$B$7:$F$36,'Table of Current Services'!$E$5,FALSE)))</f>
        <v/>
      </c>
      <c r="L1424" s="130" t="str">
        <f>IF('C. Consumer Service Detail'!$F1424="","",IF(VLOOKUP('C. Consumer Service Detail'!$F1424,'Table of Current Services'!$B$7:$F$36,'Table of Current Services'!$F$5,)="cost","Yes","No"))</f>
        <v/>
      </c>
      <c r="M1424" s="130" t="str">
        <f>IFERROR(IF('C. Consumer Service Detail'!$K1424="No Match","No",VLOOKUP('C. Consumer Service Detail'!$C1424,'B. Consumer Budget'!$E$11:$F$2010,2,FALSE)),"")</f>
        <v/>
      </c>
      <c r="P1424" s="77"/>
      <c r="Q1424" s="77"/>
    </row>
    <row r="1425" spans="2:17" x14ac:dyDescent="0.25">
      <c r="B1425" s="186">
        <f t="shared" si="42"/>
        <v>1415</v>
      </c>
      <c r="C1425" s="183" t="str">
        <f t="array" ref="C1425">IF(OR('C. Consumer Service Detail'!$D1425="",'C. Consumer Service Detail'!$E1425=""),"",INDEX('B. Consumer Budget'!$E$11:$E$2010,MATCH(1,IF('B. Consumer Budget'!$C$11:$C$2010='C. Consumer Service Detail'!$D1425,IF('B. Consumer Budget'!$D$11:$D$2010='C. Consumer Service Detail'!$E1425,1)),0)))</f>
        <v/>
      </c>
      <c r="D1425" s="170"/>
      <c r="E1425" s="81"/>
      <c r="F1425" s="101"/>
      <c r="G1425" s="82"/>
      <c r="H1425" s="147" t="str">
        <f>IF('C. Consumer Service Detail'!$F1425="","",IF('C. Consumer Service Detail'!$F1425="",VLOOKUP('C. Consumer Service Detail'!$F1425,'Table of Current Services'!$B$7:$F$36,'Table of Current Services'!$E$5,FALSE),VLOOKUP('C. Consumer Service Detail'!$F1425,'Table of Current Services'!$B$7:$F$36,'Table of Current Services'!$D$5,FALSE)))</f>
        <v/>
      </c>
      <c r="I1425" s="159"/>
      <c r="J1425" s="146" t="str">
        <f t="shared" si="41"/>
        <v/>
      </c>
      <c r="K1425" s="138" t="str">
        <f>IF('C. Consumer Service Detail'!$F1425="","",IF('C. Consumer Service Detail'!$F1425="",VLOOKUP('C. Consumer Service Detail'!$F1425,'Table of Current Services'!$B$7:$F$36,'Table of Current Services'!$E$5,FALSE),VLOOKUP('C. Consumer Service Detail'!$F1425,'Table of Current Services'!$B$7:$F$36,'Table of Current Services'!$E$5,FALSE)))</f>
        <v/>
      </c>
      <c r="L1425" s="130" t="str">
        <f>IF('C. Consumer Service Detail'!$F1425="","",IF(VLOOKUP('C. Consumer Service Detail'!$F1425,'Table of Current Services'!$B$7:$F$36,'Table of Current Services'!$F$5,)="cost","Yes","No"))</f>
        <v/>
      </c>
      <c r="M1425" s="130" t="str">
        <f>IFERROR(IF('C. Consumer Service Detail'!$K1425="No Match","No",VLOOKUP('C. Consumer Service Detail'!$C1425,'B. Consumer Budget'!$E$11:$F$2010,2,FALSE)),"")</f>
        <v/>
      </c>
      <c r="P1425" s="77"/>
      <c r="Q1425" s="77"/>
    </row>
    <row r="1426" spans="2:17" x14ac:dyDescent="0.25">
      <c r="B1426" s="186">
        <f t="shared" si="42"/>
        <v>1416</v>
      </c>
      <c r="C1426" s="183" t="str">
        <f t="array" ref="C1426">IF(OR('C. Consumer Service Detail'!$D1426="",'C. Consumer Service Detail'!$E1426=""),"",INDEX('B. Consumer Budget'!$E$11:$E$2010,MATCH(1,IF('B. Consumer Budget'!$C$11:$C$2010='C. Consumer Service Detail'!$D1426,IF('B. Consumer Budget'!$D$11:$D$2010='C. Consumer Service Detail'!$E1426,1)),0)))</f>
        <v/>
      </c>
      <c r="D1426" s="171"/>
      <c r="E1426" s="79"/>
      <c r="F1426" s="100"/>
      <c r="G1426" s="80"/>
      <c r="H1426" s="145" t="str">
        <f>IF('C. Consumer Service Detail'!$F1426="","",IF('C. Consumer Service Detail'!$F1426="",VLOOKUP('C. Consumer Service Detail'!$F1426,'Table of Current Services'!$B$7:$F$36,'Table of Current Services'!$E$5,FALSE),VLOOKUP('C. Consumer Service Detail'!$F1426,'Table of Current Services'!$B$7:$F$36,'Table of Current Services'!$D$5,FALSE)))</f>
        <v/>
      </c>
      <c r="I1426" s="160"/>
      <c r="J1426" s="146" t="str">
        <f t="shared" si="41"/>
        <v/>
      </c>
      <c r="K1426" s="138" t="str">
        <f>IF('C. Consumer Service Detail'!$F1426="","",IF('C. Consumer Service Detail'!$F1426="",VLOOKUP('C. Consumer Service Detail'!$F1426,'Table of Current Services'!$B$7:$F$36,'Table of Current Services'!$E$5,FALSE),VLOOKUP('C. Consumer Service Detail'!$F1426,'Table of Current Services'!$B$7:$F$36,'Table of Current Services'!$E$5,FALSE)))</f>
        <v/>
      </c>
      <c r="L1426" s="130" t="str">
        <f>IF('C. Consumer Service Detail'!$F1426="","",IF(VLOOKUP('C. Consumer Service Detail'!$F1426,'Table of Current Services'!$B$7:$F$36,'Table of Current Services'!$F$5,)="cost","Yes","No"))</f>
        <v/>
      </c>
      <c r="M1426" s="130" t="str">
        <f>IFERROR(IF('C. Consumer Service Detail'!$K1426="No Match","No",VLOOKUP('C. Consumer Service Detail'!$C1426,'B. Consumer Budget'!$E$11:$F$2010,2,FALSE)),"")</f>
        <v/>
      </c>
      <c r="P1426" s="77"/>
      <c r="Q1426" s="77"/>
    </row>
    <row r="1427" spans="2:17" x14ac:dyDescent="0.25">
      <c r="B1427" s="186">
        <f t="shared" si="42"/>
        <v>1417</v>
      </c>
      <c r="C1427" s="183" t="str">
        <f t="array" ref="C1427">IF(OR('C. Consumer Service Detail'!$D1427="",'C. Consumer Service Detail'!$E1427=""),"",INDEX('B. Consumer Budget'!$E$11:$E$2010,MATCH(1,IF('B. Consumer Budget'!$C$11:$C$2010='C. Consumer Service Detail'!$D1427,IF('B. Consumer Budget'!$D$11:$D$2010='C. Consumer Service Detail'!$E1427,1)),0)))</f>
        <v/>
      </c>
      <c r="D1427" s="170"/>
      <c r="E1427" s="81"/>
      <c r="F1427" s="101"/>
      <c r="G1427" s="82"/>
      <c r="H1427" s="147" t="str">
        <f>IF('C. Consumer Service Detail'!$F1427="","",IF('C. Consumer Service Detail'!$F1427="",VLOOKUP('C. Consumer Service Detail'!$F1427,'Table of Current Services'!$B$7:$F$36,'Table of Current Services'!$E$5,FALSE),VLOOKUP('C. Consumer Service Detail'!$F1427,'Table of Current Services'!$B$7:$F$36,'Table of Current Services'!$D$5,FALSE)))</f>
        <v/>
      </c>
      <c r="I1427" s="159"/>
      <c r="J1427" s="146" t="str">
        <f t="shared" si="41"/>
        <v/>
      </c>
      <c r="K1427" s="138" t="str">
        <f>IF('C. Consumer Service Detail'!$F1427="","",IF('C. Consumer Service Detail'!$F1427="",VLOOKUP('C. Consumer Service Detail'!$F1427,'Table of Current Services'!$B$7:$F$36,'Table of Current Services'!$E$5,FALSE),VLOOKUP('C. Consumer Service Detail'!$F1427,'Table of Current Services'!$B$7:$F$36,'Table of Current Services'!$E$5,FALSE)))</f>
        <v/>
      </c>
      <c r="L1427" s="130" t="str">
        <f>IF('C. Consumer Service Detail'!$F1427="","",IF(VLOOKUP('C. Consumer Service Detail'!$F1427,'Table of Current Services'!$B$7:$F$36,'Table of Current Services'!$F$5,)="cost","Yes","No"))</f>
        <v/>
      </c>
      <c r="M1427" s="130" t="str">
        <f>IFERROR(IF('C. Consumer Service Detail'!$K1427="No Match","No",VLOOKUP('C. Consumer Service Detail'!$C1427,'B. Consumer Budget'!$E$11:$F$2010,2,FALSE)),"")</f>
        <v/>
      </c>
      <c r="P1427" s="77"/>
      <c r="Q1427" s="77"/>
    </row>
    <row r="1428" spans="2:17" x14ac:dyDescent="0.25">
      <c r="B1428" s="186">
        <f t="shared" si="42"/>
        <v>1418</v>
      </c>
      <c r="C1428" s="183" t="str">
        <f t="array" ref="C1428">IF(OR('C. Consumer Service Detail'!$D1428="",'C. Consumer Service Detail'!$E1428=""),"",INDEX('B. Consumer Budget'!$E$11:$E$2010,MATCH(1,IF('B. Consumer Budget'!$C$11:$C$2010='C. Consumer Service Detail'!$D1428,IF('B. Consumer Budget'!$D$11:$D$2010='C. Consumer Service Detail'!$E1428,1)),0)))</f>
        <v/>
      </c>
      <c r="D1428" s="171"/>
      <c r="E1428" s="79"/>
      <c r="F1428" s="100"/>
      <c r="G1428" s="80"/>
      <c r="H1428" s="145" t="str">
        <f>IF('C. Consumer Service Detail'!$F1428="","",IF('C. Consumer Service Detail'!$F1428="",VLOOKUP('C. Consumer Service Detail'!$F1428,'Table of Current Services'!$B$7:$F$36,'Table of Current Services'!$E$5,FALSE),VLOOKUP('C. Consumer Service Detail'!$F1428,'Table of Current Services'!$B$7:$F$36,'Table of Current Services'!$D$5,FALSE)))</f>
        <v/>
      </c>
      <c r="I1428" s="160"/>
      <c r="J1428" s="146" t="str">
        <f t="shared" si="41"/>
        <v/>
      </c>
      <c r="K1428" s="138" t="str">
        <f>IF('C. Consumer Service Detail'!$F1428="","",IF('C. Consumer Service Detail'!$F1428="",VLOOKUP('C. Consumer Service Detail'!$F1428,'Table of Current Services'!$B$7:$F$36,'Table of Current Services'!$E$5,FALSE),VLOOKUP('C. Consumer Service Detail'!$F1428,'Table of Current Services'!$B$7:$F$36,'Table of Current Services'!$E$5,FALSE)))</f>
        <v/>
      </c>
      <c r="L1428" s="130" t="str">
        <f>IF('C. Consumer Service Detail'!$F1428="","",IF(VLOOKUP('C. Consumer Service Detail'!$F1428,'Table of Current Services'!$B$7:$F$36,'Table of Current Services'!$F$5,)="cost","Yes","No"))</f>
        <v/>
      </c>
      <c r="M1428" s="130" t="str">
        <f>IFERROR(IF('C. Consumer Service Detail'!$K1428="No Match","No",VLOOKUP('C. Consumer Service Detail'!$C1428,'B. Consumer Budget'!$E$11:$F$2010,2,FALSE)),"")</f>
        <v/>
      </c>
      <c r="P1428" s="77"/>
      <c r="Q1428" s="77"/>
    </row>
    <row r="1429" spans="2:17" x14ac:dyDescent="0.25">
      <c r="B1429" s="186">
        <f t="shared" si="42"/>
        <v>1419</v>
      </c>
      <c r="C1429" s="183" t="str">
        <f t="array" ref="C1429">IF(OR('C. Consumer Service Detail'!$D1429="",'C. Consumer Service Detail'!$E1429=""),"",INDEX('B. Consumer Budget'!$E$11:$E$2010,MATCH(1,IF('B. Consumer Budget'!$C$11:$C$2010='C. Consumer Service Detail'!$D1429,IF('B. Consumer Budget'!$D$11:$D$2010='C. Consumer Service Detail'!$E1429,1)),0)))</f>
        <v/>
      </c>
      <c r="D1429" s="170"/>
      <c r="E1429" s="81"/>
      <c r="F1429" s="101"/>
      <c r="G1429" s="82"/>
      <c r="H1429" s="147" t="str">
        <f>IF('C. Consumer Service Detail'!$F1429="","",IF('C. Consumer Service Detail'!$F1429="",VLOOKUP('C. Consumer Service Detail'!$F1429,'Table of Current Services'!$B$7:$F$36,'Table of Current Services'!$E$5,FALSE),VLOOKUP('C. Consumer Service Detail'!$F1429,'Table of Current Services'!$B$7:$F$36,'Table of Current Services'!$D$5,FALSE)))</f>
        <v/>
      </c>
      <c r="I1429" s="159"/>
      <c r="J1429" s="146" t="str">
        <f t="shared" si="41"/>
        <v/>
      </c>
      <c r="K1429" s="138" t="str">
        <f>IF('C. Consumer Service Detail'!$F1429="","",IF('C. Consumer Service Detail'!$F1429="",VLOOKUP('C. Consumer Service Detail'!$F1429,'Table of Current Services'!$B$7:$F$36,'Table of Current Services'!$E$5,FALSE),VLOOKUP('C. Consumer Service Detail'!$F1429,'Table of Current Services'!$B$7:$F$36,'Table of Current Services'!$E$5,FALSE)))</f>
        <v/>
      </c>
      <c r="L1429" s="130" t="str">
        <f>IF('C. Consumer Service Detail'!$F1429="","",IF(VLOOKUP('C. Consumer Service Detail'!$F1429,'Table of Current Services'!$B$7:$F$36,'Table of Current Services'!$F$5,)="cost","Yes","No"))</f>
        <v/>
      </c>
      <c r="M1429" s="130" t="str">
        <f>IFERROR(IF('C. Consumer Service Detail'!$K1429="No Match","No",VLOOKUP('C. Consumer Service Detail'!$C1429,'B. Consumer Budget'!$E$11:$F$2010,2,FALSE)),"")</f>
        <v/>
      </c>
      <c r="P1429" s="77"/>
      <c r="Q1429" s="77"/>
    </row>
    <row r="1430" spans="2:17" x14ac:dyDescent="0.25">
      <c r="B1430" s="186">
        <f t="shared" si="42"/>
        <v>1420</v>
      </c>
      <c r="C1430" s="183" t="str">
        <f t="array" ref="C1430">IF(OR('C. Consumer Service Detail'!$D1430="",'C. Consumer Service Detail'!$E1430=""),"",INDEX('B. Consumer Budget'!$E$11:$E$2010,MATCH(1,IF('B. Consumer Budget'!$C$11:$C$2010='C. Consumer Service Detail'!$D1430,IF('B. Consumer Budget'!$D$11:$D$2010='C. Consumer Service Detail'!$E1430,1)),0)))</f>
        <v/>
      </c>
      <c r="D1430" s="171"/>
      <c r="E1430" s="79"/>
      <c r="F1430" s="100"/>
      <c r="G1430" s="80"/>
      <c r="H1430" s="145" t="str">
        <f>IF('C. Consumer Service Detail'!$F1430="","",IF('C. Consumer Service Detail'!$F1430="",VLOOKUP('C. Consumer Service Detail'!$F1430,'Table of Current Services'!$B$7:$F$36,'Table of Current Services'!$E$5,FALSE),VLOOKUP('C. Consumer Service Detail'!$F1430,'Table of Current Services'!$B$7:$F$36,'Table of Current Services'!$D$5,FALSE)))</f>
        <v/>
      </c>
      <c r="I1430" s="160"/>
      <c r="J1430" s="146" t="str">
        <f t="shared" si="41"/>
        <v/>
      </c>
      <c r="K1430" s="138" t="str">
        <f>IF('C. Consumer Service Detail'!$F1430="","",IF('C. Consumer Service Detail'!$F1430="",VLOOKUP('C. Consumer Service Detail'!$F1430,'Table of Current Services'!$B$7:$F$36,'Table of Current Services'!$E$5,FALSE),VLOOKUP('C. Consumer Service Detail'!$F1430,'Table of Current Services'!$B$7:$F$36,'Table of Current Services'!$E$5,FALSE)))</f>
        <v/>
      </c>
      <c r="L1430" s="130" t="str">
        <f>IF('C. Consumer Service Detail'!$F1430="","",IF(VLOOKUP('C. Consumer Service Detail'!$F1430,'Table of Current Services'!$B$7:$F$36,'Table of Current Services'!$F$5,)="cost","Yes","No"))</f>
        <v/>
      </c>
      <c r="M1430" s="130" t="str">
        <f>IFERROR(IF('C. Consumer Service Detail'!$K1430="No Match","No",VLOOKUP('C. Consumer Service Detail'!$C1430,'B. Consumer Budget'!$E$11:$F$2010,2,FALSE)),"")</f>
        <v/>
      </c>
      <c r="P1430" s="77"/>
      <c r="Q1430" s="77"/>
    </row>
    <row r="1431" spans="2:17" x14ac:dyDescent="0.25">
      <c r="B1431" s="186">
        <f t="shared" si="42"/>
        <v>1421</v>
      </c>
      <c r="C1431" s="183" t="str">
        <f t="array" ref="C1431">IF(OR('C. Consumer Service Detail'!$D1431="",'C. Consumer Service Detail'!$E1431=""),"",INDEX('B. Consumer Budget'!$E$11:$E$2010,MATCH(1,IF('B. Consumer Budget'!$C$11:$C$2010='C. Consumer Service Detail'!$D1431,IF('B. Consumer Budget'!$D$11:$D$2010='C. Consumer Service Detail'!$E1431,1)),0)))</f>
        <v/>
      </c>
      <c r="D1431" s="170"/>
      <c r="E1431" s="81"/>
      <c r="F1431" s="101"/>
      <c r="G1431" s="82"/>
      <c r="H1431" s="147" t="str">
        <f>IF('C. Consumer Service Detail'!$F1431="","",IF('C. Consumer Service Detail'!$F1431="",VLOOKUP('C. Consumer Service Detail'!$F1431,'Table of Current Services'!$B$7:$F$36,'Table of Current Services'!$E$5,FALSE),VLOOKUP('C. Consumer Service Detail'!$F1431,'Table of Current Services'!$B$7:$F$36,'Table of Current Services'!$D$5,FALSE)))</f>
        <v/>
      </c>
      <c r="I1431" s="159"/>
      <c r="J1431" s="146" t="str">
        <f t="shared" si="41"/>
        <v/>
      </c>
      <c r="K1431" s="138" t="str">
        <f>IF('C. Consumer Service Detail'!$F1431="","",IF('C. Consumer Service Detail'!$F1431="",VLOOKUP('C. Consumer Service Detail'!$F1431,'Table of Current Services'!$B$7:$F$36,'Table of Current Services'!$E$5,FALSE),VLOOKUP('C. Consumer Service Detail'!$F1431,'Table of Current Services'!$B$7:$F$36,'Table of Current Services'!$E$5,FALSE)))</f>
        <v/>
      </c>
      <c r="L1431" s="130" t="str">
        <f>IF('C. Consumer Service Detail'!$F1431="","",IF(VLOOKUP('C. Consumer Service Detail'!$F1431,'Table of Current Services'!$B$7:$F$36,'Table of Current Services'!$F$5,)="cost","Yes","No"))</f>
        <v/>
      </c>
      <c r="M1431" s="130" t="str">
        <f>IFERROR(IF('C. Consumer Service Detail'!$K1431="No Match","No",VLOOKUP('C. Consumer Service Detail'!$C1431,'B. Consumer Budget'!$E$11:$F$2010,2,FALSE)),"")</f>
        <v/>
      </c>
      <c r="P1431" s="77"/>
      <c r="Q1431" s="77"/>
    </row>
    <row r="1432" spans="2:17" x14ac:dyDescent="0.25">
      <c r="B1432" s="186">
        <f t="shared" si="42"/>
        <v>1422</v>
      </c>
      <c r="C1432" s="183" t="str">
        <f t="array" ref="C1432">IF(OR('C. Consumer Service Detail'!$D1432="",'C. Consumer Service Detail'!$E1432=""),"",INDEX('B. Consumer Budget'!$E$11:$E$2010,MATCH(1,IF('B. Consumer Budget'!$C$11:$C$2010='C. Consumer Service Detail'!$D1432,IF('B. Consumer Budget'!$D$11:$D$2010='C. Consumer Service Detail'!$E1432,1)),0)))</f>
        <v/>
      </c>
      <c r="D1432" s="171"/>
      <c r="E1432" s="79"/>
      <c r="F1432" s="100"/>
      <c r="G1432" s="80"/>
      <c r="H1432" s="145" t="str">
        <f>IF('C. Consumer Service Detail'!$F1432="","",IF('C. Consumer Service Detail'!$F1432="",VLOOKUP('C. Consumer Service Detail'!$F1432,'Table of Current Services'!$B$7:$F$36,'Table of Current Services'!$E$5,FALSE),VLOOKUP('C. Consumer Service Detail'!$F1432,'Table of Current Services'!$B$7:$F$36,'Table of Current Services'!$D$5,FALSE)))</f>
        <v/>
      </c>
      <c r="I1432" s="160"/>
      <c r="J1432" s="146" t="str">
        <f t="shared" si="41"/>
        <v/>
      </c>
      <c r="K1432" s="138" t="str">
        <f>IF('C. Consumer Service Detail'!$F1432="","",IF('C. Consumer Service Detail'!$F1432="",VLOOKUP('C. Consumer Service Detail'!$F1432,'Table of Current Services'!$B$7:$F$36,'Table of Current Services'!$E$5,FALSE),VLOOKUP('C. Consumer Service Detail'!$F1432,'Table of Current Services'!$B$7:$F$36,'Table of Current Services'!$E$5,FALSE)))</f>
        <v/>
      </c>
      <c r="L1432" s="130" t="str">
        <f>IF('C. Consumer Service Detail'!$F1432="","",IF(VLOOKUP('C. Consumer Service Detail'!$F1432,'Table of Current Services'!$B$7:$F$36,'Table of Current Services'!$F$5,)="cost","Yes","No"))</f>
        <v/>
      </c>
      <c r="M1432" s="130" t="str">
        <f>IFERROR(IF('C. Consumer Service Detail'!$K1432="No Match","No",VLOOKUP('C. Consumer Service Detail'!$C1432,'B. Consumer Budget'!$E$11:$F$2010,2,FALSE)),"")</f>
        <v/>
      </c>
      <c r="P1432" s="77"/>
      <c r="Q1432" s="77"/>
    </row>
    <row r="1433" spans="2:17" x14ac:dyDescent="0.25">
      <c r="B1433" s="186">
        <f t="shared" si="42"/>
        <v>1423</v>
      </c>
      <c r="C1433" s="183" t="str">
        <f t="array" ref="C1433">IF(OR('C. Consumer Service Detail'!$D1433="",'C. Consumer Service Detail'!$E1433=""),"",INDEX('B. Consumer Budget'!$E$11:$E$2010,MATCH(1,IF('B. Consumer Budget'!$C$11:$C$2010='C. Consumer Service Detail'!$D1433,IF('B. Consumer Budget'!$D$11:$D$2010='C. Consumer Service Detail'!$E1433,1)),0)))</f>
        <v/>
      </c>
      <c r="D1433" s="170"/>
      <c r="E1433" s="81"/>
      <c r="F1433" s="101"/>
      <c r="G1433" s="82"/>
      <c r="H1433" s="147" t="str">
        <f>IF('C. Consumer Service Detail'!$F1433="","",IF('C. Consumer Service Detail'!$F1433="",VLOOKUP('C. Consumer Service Detail'!$F1433,'Table of Current Services'!$B$7:$F$36,'Table of Current Services'!$E$5,FALSE),VLOOKUP('C. Consumer Service Detail'!$F1433,'Table of Current Services'!$B$7:$F$36,'Table of Current Services'!$D$5,FALSE)))</f>
        <v/>
      </c>
      <c r="I1433" s="159"/>
      <c r="J1433" s="146" t="str">
        <f t="shared" si="41"/>
        <v/>
      </c>
      <c r="K1433" s="138" t="str">
        <f>IF('C. Consumer Service Detail'!$F1433="","",IF('C. Consumer Service Detail'!$F1433="",VLOOKUP('C. Consumer Service Detail'!$F1433,'Table of Current Services'!$B$7:$F$36,'Table of Current Services'!$E$5,FALSE),VLOOKUP('C. Consumer Service Detail'!$F1433,'Table of Current Services'!$B$7:$F$36,'Table of Current Services'!$E$5,FALSE)))</f>
        <v/>
      </c>
      <c r="L1433" s="130" t="str">
        <f>IF('C. Consumer Service Detail'!$F1433="","",IF(VLOOKUP('C. Consumer Service Detail'!$F1433,'Table of Current Services'!$B$7:$F$36,'Table of Current Services'!$F$5,)="cost","Yes","No"))</f>
        <v/>
      </c>
      <c r="M1433" s="130" t="str">
        <f>IFERROR(IF('C. Consumer Service Detail'!$K1433="No Match","No",VLOOKUP('C. Consumer Service Detail'!$C1433,'B. Consumer Budget'!$E$11:$F$2010,2,FALSE)),"")</f>
        <v/>
      </c>
      <c r="P1433" s="77"/>
      <c r="Q1433" s="77"/>
    </row>
    <row r="1434" spans="2:17" x14ac:dyDescent="0.25">
      <c r="B1434" s="186">
        <f t="shared" si="42"/>
        <v>1424</v>
      </c>
      <c r="C1434" s="183" t="str">
        <f t="array" ref="C1434">IF(OR('C. Consumer Service Detail'!$D1434="",'C. Consumer Service Detail'!$E1434=""),"",INDEX('B. Consumer Budget'!$E$11:$E$2010,MATCH(1,IF('B. Consumer Budget'!$C$11:$C$2010='C. Consumer Service Detail'!$D1434,IF('B. Consumer Budget'!$D$11:$D$2010='C. Consumer Service Detail'!$E1434,1)),0)))</f>
        <v/>
      </c>
      <c r="D1434" s="171"/>
      <c r="E1434" s="79"/>
      <c r="F1434" s="100"/>
      <c r="G1434" s="80"/>
      <c r="H1434" s="145" t="str">
        <f>IF('C. Consumer Service Detail'!$F1434="","",IF('C. Consumer Service Detail'!$F1434="",VLOOKUP('C. Consumer Service Detail'!$F1434,'Table of Current Services'!$B$7:$F$36,'Table of Current Services'!$E$5,FALSE),VLOOKUP('C. Consumer Service Detail'!$F1434,'Table of Current Services'!$B$7:$F$36,'Table of Current Services'!$D$5,FALSE)))</f>
        <v/>
      </c>
      <c r="I1434" s="160"/>
      <c r="J1434" s="146" t="str">
        <f t="shared" si="41"/>
        <v/>
      </c>
      <c r="K1434" s="138" t="str">
        <f>IF('C. Consumer Service Detail'!$F1434="","",IF('C. Consumer Service Detail'!$F1434="",VLOOKUP('C. Consumer Service Detail'!$F1434,'Table of Current Services'!$B$7:$F$36,'Table of Current Services'!$E$5,FALSE),VLOOKUP('C. Consumer Service Detail'!$F1434,'Table of Current Services'!$B$7:$F$36,'Table of Current Services'!$E$5,FALSE)))</f>
        <v/>
      </c>
      <c r="L1434" s="130" t="str">
        <f>IF('C. Consumer Service Detail'!$F1434="","",IF(VLOOKUP('C. Consumer Service Detail'!$F1434,'Table of Current Services'!$B$7:$F$36,'Table of Current Services'!$F$5,)="cost","Yes","No"))</f>
        <v/>
      </c>
      <c r="M1434" s="130" t="str">
        <f>IFERROR(IF('C. Consumer Service Detail'!$K1434="No Match","No",VLOOKUP('C. Consumer Service Detail'!$C1434,'B. Consumer Budget'!$E$11:$F$2010,2,FALSE)),"")</f>
        <v/>
      </c>
      <c r="P1434" s="77"/>
      <c r="Q1434" s="77"/>
    </row>
    <row r="1435" spans="2:17" x14ac:dyDescent="0.25">
      <c r="B1435" s="186">
        <f t="shared" si="42"/>
        <v>1425</v>
      </c>
      <c r="C1435" s="183" t="str">
        <f t="array" ref="C1435">IF(OR('C. Consumer Service Detail'!$D1435="",'C. Consumer Service Detail'!$E1435=""),"",INDEX('B. Consumer Budget'!$E$11:$E$2010,MATCH(1,IF('B. Consumer Budget'!$C$11:$C$2010='C. Consumer Service Detail'!$D1435,IF('B. Consumer Budget'!$D$11:$D$2010='C. Consumer Service Detail'!$E1435,1)),0)))</f>
        <v/>
      </c>
      <c r="D1435" s="170"/>
      <c r="E1435" s="81"/>
      <c r="F1435" s="101"/>
      <c r="G1435" s="82"/>
      <c r="H1435" s="147" t="str">
        <f>IF('C. Consumer Service Detail'!$F1435="","",IF('C. Consumer Service Detail'!$F1435="",VLOOKUP('C. Consumer Service Detail'!$F1435,'Table of Current Services'!$B$7:$F$36,'Table of Current Services'!$E$5,FALSE),VLOOKUP('C. Consumer Service Detail'!$F1435,'Table of Current Services'!$B$7:$F$36,'Table of Current Services'!$D$5,FALSE)))</f>
        <v/>
      </c>
      <c r="I1435" s="159"/>
      <c r="J1435" s="146" t="str">
        <f t="shared" si="41"/>
        <v/>
      </c>
      <c r="K1435" s="138" t="str">
        <f>IF('C. Consumer Service Detail'!$F1435="","",IF('C. Consumer Service Detail'!$F1435="",VLOOKUP('C. Consumer Service Detail'!$F1435,'Table of Current Services'!$B$7:$F$36,'Table of Current Services'!$E$5,FALSE),VLOOKUP('C. Consumer Service Detail'!$F1435,'Table of Current Services'!$B$7:$F$36,'Table of Current Services'!$E$5,FALSE)))</f>
        <v/>
      </c>
      <c r="L1435" s="130" t="str">
        <f>IF('C. Consumer Service Detail'!$F1435="","",IF(VLOOKUP('C. Consumer Service Detail'!$F1435,'Table of Current Services'!$B$7:$F$36,'Table of Current Services'!$F$5,)="cost","Yes","No"))</f>
        <v/>
      </c>
      <c r="M1435" s="130" t="str">
        <f>IFERROR(IF('C. Consumer Service Detail'!$K1435="No Match","No",VLOOKUP('C. Consumer Service Detail'!$C1435,'B. Consumer Budget'!$E$11:$F$2010,2,FALSE)),"")</f>
        <v/>
      </c>
      <c r="P1435" s="77"/>
      <c r="Q1435" s="77"/>
    </row>
    <row r="1436" spans="2:17" x14ac:dyDescent="0.25">
      <c r="B1436" s="186">
        <f t="shared" si="42"/>
        <v>1426</v>
      </c>
      <c r="C1436" s="183" t="str">
        <f t="array" ref="C1436">IF(OR('C. Consumer Service Detail'!$D1436="",'C. Consumer Service Detail'!$E1436=""),"",INDEX('B. Consumer Budget'!$E$11:$E$2010,MATCH(1,IF('B. Consumer Budget'!$C$11:$C$2010='C. Consumer Service Detail'!$D1436,IF('B. Consumer Budget'!$D$11:$D$2010='C. Consumer Service Detail'!$E1436,1)),0)))</f>
        <v/>
      </c>
      <c r="D1436" s="171"/>
      <c r="E1436" s="79"/>
      <c r="F1436" s="100"/>
      <c r="G1436" s="80"/>
      <c r="H1436" s="145" t="str">
        <f>IF('C. Consumer Service Detail'!$F1436="","",IF('C. Consumer Service Detail'!$F1436="",VLOOKUP('C. Consumer Service Detail'!$F1436,'Table of Current Services'!$B$7:$F$36,'Table of Current Services'!$E$5,FALSE),VLOOKUP('C. Consumer Service Detail'!$F1436,'Table of Current Services'!$B$7:$F$36,'Table of Current Services'!$D$5,FALSE)))</f>
        <v/>
      </c>
      <c r="I1436" s="160"/>
      <c r="J1436" s="146" t="str">
        <f t="shared" si="41"/>
        <v/>
      </c>
      <c r="K1436" s="138" t="str">
        <f>IF('C. Consumer Service Detail'!$F1436="","",IF('C. Consumer Service Detail'!$F1436="",VLOOKUP('C. Consumer Service Detail'!$F1436,'Table of Current Services'!$B$7:$F$36,'Table of Current Services'!$E$5,FALSE),VLOOKUP('C. Consumer Service Detail'!$F1436,'Table of Current Services'!$B$7:$F$36,'Table of Current Services'!$E$5,FALSE)))</f>
        <v/>
      </c>
      <c r="L1436" s="130" t="str">
        <f>IF('C. Consumer Service Detail'!$F1436="","",IF(VLOOKUP('C. Consumer Service Detail'!$F1436,'Table of Current Services'!$B$7:$F$36,'Table of Current Services'!$F$5,)="cost","Yes","No"))</f>
        <v/>
      </c>
      <c r="M1436" s="130" t="str">
        <f>IFERROR(IF('C. Consumer Service Detail'!$K1436="No Match","No",VLOOKUP('C. Consumer Service Detail'!$C1436,'B. Consumer Budget'!$E$11:$F$2010,2,FALSE)),"")</f>
        <v/>
      </c>
      <c r="P1436" s="77"/>
      <c r="Q1436" s="77"/>
    </row>
    <row r="1437" spans="2:17" x14ac:dyDescent="0.25">
      <c r="B1437" s="186">
        <f t="shared" si="42"/>
        <v>1427</v>
      </c>
      <c r="C1437" s="183" t="str">
        <f t="array" ref="C1437">IF(OR('C. Consumer Service Detail'!$D1437="",'C. Consumer Service Detail'!$E1437=""),"",INDEX('B. Consumer Budget'!$E$11:$E$2010,MATCH(1,IF('B. Consumer Budget'!$C$11:$C$2010='C. Consumer Service Detail'!$D1437,IF('B. Consumer Budget'!$D$11:$D$2010='C. Consumer Service Detail'!$E1437,1)),0)))</f>
        <v/>
      </c>
      <c r="D1437" s="170"/>
      <c r="E1437" s="81"/>
      <c r="F1437" s="101"/>
      <c r="G1437" s="82"/>
      <c r="H1437" s="147" t="str">
        <f>IF('C. Consumer Service Detail'!$F1437="","",IF('C. Consumer Service Detail'!$F1437="",VLOOKUP('C. Consumer Service Detail'!$F1437,'Table of Current Services'!$B$7:$F$36,'Table of Current Services'!$E$5,FALSE),VLOOKUP('C. Consumer Service Detail'!$F1437,'Table of Current Services'!$B$7:$F$36,'Table of Current Services'!$D$5,FALSE)))</f>
        <v/>
      </c>
      <c r="I1437" s="159"/>
      <c r="J1437" s="146" t="str">
        <f t="shared" si="41"/>
        <v/>
      </c>
      <c r="K1437" s="138" t="str">
        <f>IF('C. Consumer Service Detail'!$F1437="","",IF('C. Consumer Service Detail'!$F1437="",VLOOKUP('C. Consumer Service Detail'!$F1437,'Table of Current Services'!$B$7:$F$36,'Table of Current Services'!$E$5,FALSE),VLOOKUP('C. Consumer Service Detail'!$F1437,'Table of Current Services'!$B$7:$F$36,'Table of Current Services'!$E$5,FALSE)))</f>
        <v/>
      </c>
      <c r="L1437" s="130" t="str">
        <f>IF('C. Consumer Service Detail'!$F1437="","",IF(VLOOKUP('C. Consumer Service Detail'!$F1437,'Table of Current Services'!$B$7:$F$36,'Table of Current Services'!$F$5,)="cost","Yes","No"))</f>
        <v/>
      </c>
      <c r="M1437" s="130" t="str">
        <f>IFERROR(IF('C. Consumer Service Detail'!$K1437="No Match","No",VLOOKUP('C. Consumer Service Detail'!$C1437,'B. Consumer Budget'!$E$11:$F$2010,2,FALSE)),"")</f>
        <v/>
      </c>
      <c r="P1437" s="77"/>
      <c r="Q1437" s="77"/>
    </row>
    <row r="1438" spans="2:17" x14ac:dyDescent="0.25">
      <c r="B1438" s="186">
        <f t="shared" si="42"/>
        <v>1428</v>
      </c>
      <c r="C1438" s="183" t="str">
        <f t="array" ref="C1438">IF(OR('C. Consumer Service Detail'!$D1438="",'C. Consumer Service Detail'!$E1438=""),"",INDEX('B. Consumer Budget'!$E$11:$E$2010,MATCH(1,IF('B. Consumer Budget'!$C$11:$C$2010='C. Consumer Service Detail'!$D1438,IF('B. Consumer Budget'!$D$11:$D$2010='C. Consumer Service Detail'!$E1438,1)),0)))</f>
        <v/>
      </c>
      <c r="D1438" s="171"/>
      <c r="E1438" s="79"/>
      <c r="F1438" s="100"/>
      <c r="G1438" s="80"/>
      <c r="H1438" s="145" t="str">
        <f>IF('C. Consumer Service Detail'!$F1438="","",IF('C. Consumer Service Detail'!$F1438="",VLOOKUP('C. Consumer Service Detail'!$F1438,'Table of Current Services'!$B$7:$F$36,'Table of Current Services'!$E$5,FALSE),VLOOKUP('C. Consumer Service Detail'!$F1438,'Table of Current Services'!$B$7:$F$36,'Table of Current Services'!$D$5,FALSE)))</f>
        <v/>
      </c>
      <c r="I1438" s="160"/>
      <c r="J1438" s="146" t="str">
        <f t="shared" si="41"/>
        <v/>
      </c>
      <c r="K1438" s="138" t="str">
        <f>IF('C. Consumer Service Detail'!$F1438="","",IF('C. Consumer Service Detail'!$F1438="",VLOOKUP('C. Consumer Service Detail'!$F1438,'Table of Current Services'!$B$7:$F$36,'Table of Current Services'!$E$5,FALSE),VLOOKUP('C. Consumer Service Detail'!$F1438,'Table of Current Services'!$B$7:$F$36,'Table of Current Services'!$E$5,FALSE)))</f>
        <v/>
      </c>
      <c r="L1438" s="130" t="str">
        <f>IF('C. Consumer Service Detail'!$F1438="","",IF(VLOOKUP('C. Consumer Service Detail'!$F1438,'Table of Current Services'!$B$7:$F$36,'Table of Current Services'!$F$5,)="cost","Yes","No"))</f>
        <v/>
      </c>
      <c r="M1438" s="130" t="str">
        <f>IFERROR(IF('C. Consumer Service Detail'!$K1438="No Match","No",VLOOKUP('C. Consumer Service Detail'!$C1438,'B. Consumer Budget'!$E$11:$F$2010,2,FALSE)),"")</f>
        <v/>
      </c>
      <c r="P1438" s="77"/>
      <c r="Q1438" s="77"/>
    </row>
    <row r="1439" spans="2:17" x14ac:dyDescent="0.25">
      <c r="B1439" s="186">
        <f t="shared" si="42"/>
        <v>1429</v>
      </c>
      <c r="C1439" s="183" t="str">
        <f t="array" ref="C1439">IF(OR('C. Consumer Service Detail'!$D1439="",'C. Consumer Service Detail'!$E1439=""),"",INDEX('B. Consumer Budget'!$E$11:$E$2010,MATCH(1,IF('B. Consumer Budget'!$C$11:$C$2010='C. Consumer Service Detail'!$D1439,IF('B. Consumer Budget'!$D$11:$D$2010='C. Consumer Service Detail'!$E1439,1)),0)))</f>
        <v/>
      </c>
      <c r="D1439" s="170"/>
      <c r="E1439" s="81"/>
      <c r="F1439" s="101"/>
      <c r="G1439" s="82"/>
      <c r="H1439" s="147" t="str">
        <f>IF('C. Consumer Service Detail'!$F1439="","",IF('C. Consumer Service Detail'!$F1439="",VLOOKUP('C. Consumer Service Detail'!$F1439,'Table of Current Services'!$B$7:$F$36,'Table of Current Services'!$E$5,FALSE),VLOOKUP('C. Consumer Service Detail'!$F1439,'Table of Current Services'!$B$7:$F$36,'Table of Current Services'!$D$5,FALSE)))</f>
        <v/>
      </c>
      <c r="I1439" s="159"/>
      <c r="J1439" s="146" t="str">
        <f t="shared" si="41"/>
        <v/>
      </c>
      <c r="K1439" s="138" t="str">
        <f>IF('C. Consumer Service Detail'!$F1439="","",IF('C. Consumer Service Detail'!$F1439="",VLOOKUP('C. Consumer Service Detail'!$F1439,'Table of Current Services'!$B$7:$F$36,'Table of Current Services'!$E$5,FALSE),VLOOKUP('C. Consumer Service Detail'!$F1439,'Table of Current Services'!$B$7:$F$36,'Table of Current Services'!$E$5,FALSE)))</f>
        <v/>
      </c>
      <c r="L1439" s="130" t="str">
        <f>IF('C. Consumer Service Detail'!$F1439="","",IF(VLOOKUP('C. Consumer Service Detail'!$F1439,'Table of Current Services'!$B$7:$F$36,'Table of Current Services'!$F$5,)="cost","Yes","No"))</f>
        <v/>
      </c>
      <c r="M1439" s="130" t="str">
        <f>IFERROR(IF('C. Consumer Service Detail'!$K1439="No Match","No",VLOOKUP('C. Consumer Service Detail'!$C1439,'B. Consumer Budget'!$E$11:$F$2010,2,FALSE)),"")</f>
        <v/>
      </c>
      <c r="P1439" s="77"/>
      <c r="Q1439" s="77"/>
    </row>
    <row r="1440" spans="2:17" x14ac:dyDescent="0.25">
      <c r="B1440" s="186">
        <f t="shared" si="42"/>
        <v>1430</v>
      </c>
      <c r="C1440" s="183" t="str">
        <f t="array" ref="C1440">IF(OR('C. Consumer Service Detail'!$D1440="",'C. Consumer Service Detail'!$E1440=""),"",INDEX('B. Consumer Budget'!$E$11:$E$2010,MATCH(1,IF('B. Consumer Budget'!$C$11:$C$2010='C. Consumer Service Detail'!$D1440,IF('B. Consumer Budget'!$D$11:$D$2010='C. Consumer Service Detail'!$E1440,1)),0)))</f>
        <v/>
      </c>
      <c r="D1440" s="171"/>
      <c r="E1440" s="79"/>
      <c r="F1440" s="100"/>
      <c r="G1440" s="80"/>
      <c r="H1440" s="145" t="str">
        <f>IF('C. Consumer Service Detail'!$F1440="","",IF('C. Consumer Service Detail'!$F1440="",VLOOKUP('C. Consumer Service Detail'!$F1440,'Table of Current Services'!$B$7:$F$36,'Table of Current Services'!$E$5,FALSE),VLOOKUP('C. Consumer Service Detail'!$F1440,'Table of Current Services'!$B$7:$F$36,'Table of Current Services'!$D$5,FALSE)))</f>
        <v/>
      </c>
      <c r="I1440" s="160"/>
      <c r="J1440" s="146" t="str">
        <f t="shared" si="41"/>
        <v/>
      </c>
      <c r="K1440" s="138" t="str">
        <f>IF('C. Consumer Service Detail'!$F1440="","",IF('C. Consumer Service Detail'!$F1440="",VLOOKUP('C. Consumer Service Detail'!$F1440,'Table of Current Services'!$B$7:$F$36,'Table of Current Services'!$E$5,FALSE),VLOOKUP('C. Consumer Service Detail'!$F1440,'Table of Current Services'!$B$7:$F$36,'Table of Current Services'!$E$5,FALSE)))</f>
        <v/>
      </c>
      <c r="L1440" s="130" t="str">
        <f>IF('C. Consumer Service Detail'!$F1440="","",IF(VLOOKUP('C. Consumer Service Detail'!$F1440,'Table of Current Services'!$B$7:$F$36,'Table of Current Services'!$F$5,)="cost","Yes","No"))</f>
        <v/>
      </c>
      <c r="M1440" s="130" t="str">
        <f>IFERROR(IF('C. Consumer Service Detail'!$K1440="No Match","No",VLOOKUP('C. Consumer Service Detail'!$C1440,'B. Consumer Budget'!$E$11:$F$2010,2,FALSE)),"")</f>
        <v/>
      </c>
      <c r="P1440" s="77"/>
      <c r="Q1440" s="77"/>
    </row>
    <row r="1441" spans="2:17" x14ac:dyDescent="0.25">
      <c r="B1441" s="186">
        <f t="shared" si="42"/>
        <v>1431</v>
      </c>
      <c r="C1441" s="183" t="str">
        <f t="array" ref="C1441">IF(OR('C. Consumer Service Detail'!$D1441="",'C. Consumer Service Detail'!$E1441=""),"",INDEX('B. Consumer Budget'!$E$11:$E$2010,MATCH(1,IF('B. Consumer Budget'!$C$11:$C$2010='C. Consumer Service Detail'!$D1441,IF('B. Consumer Budget'!$D$11:$D$2010='C. Consumer Service Detail'!$E1441,1)),0)))</f>
        <v/>
      </c>
      <c r="D1441" s="170"/>
      <c r="E1441" s="81"/>
      <c r="F1441" s="101"/>
      <c r="G1441" s="82"/>
      <c r="H1441" s="147" t="str">
        <f>IF('C. Consumer Service Detail'!$F1441="","",IF('C. Consumer Service Detail'!$F1441="",VLOOKUP('C. Consumer Service Detail'!$F1441,'Table of Current Services'!$B$7:$F$36,'Table of Current Services'!$E$5,FALSE),VLOOKUP('C. Consumer Service Detail'!$F1441,'Table of Current Services'!$B$7:$F$36,'Table of Current Services'!$D$5,FALSE)))</f>
        <v/>
      </c>
      <c r="I1441" s="159"/>
      <c r="J1441" s="146" t="str">
        <f t="shared" si="41"/>
        <v/>
      </c>
      <c r="K1441" s="138" t="str">
        <f>IF('C. Consumer Service Detail'!$F1441="","",IF('C. Consumer Service Detail'!$F1441="",VLOOKUP('C. Consumer Service Detail'!$F1441,'Table of Current Services'!$B$7:$F$36,'Table of Current Services'!$E$5,FALSE),VLOOKUP('C. Consumer Service Detail'!$F1441,'Table of Current Services'!$B$7:$F$36,'Table of Current Services'!$E$5,FALSE)))</f>
        <v/>
      </c>
      <c r="L1441" s="130" t="str">
        <f>IF('C. Consumer Service Detail'!$F1441="","",IF(VLOOKUP('C. Consumer Service Detail'!$F1441,'Table of Current Services'!$B$7:$F$36,'Table of Current Services'!$F$5,)="cost","Yes","No"))</f>
        <v/>
      </c>
      <c r="M1441" s="130" t="str">
        <f>IFERROR(IF('C. Consumer Service Detail'!$K1441="No Match","No",VLOOKUP('C. Consumer Service Detail'!$C1441,'B. Consumer Budget'!$E$11:$F$2010,2,FALSE)),"")</f>
        <v/>
      </c>
      <c r="P1441" s="77"/>
      <c r="Q1441" s="77"/>
    </row>
    <row r="1442" spans="2:17" x14ac:dyDescent="0.25">
      <c r="B1442" s="186">
        <f t="shared" si="42"/>
        <v>1432</v>
      </c>
      <c r="C1442" s="183" t="str">
        <f t="array" ref="C1442">IF(OR('C. Consumer Service Detail'!$D1442="",'C. Consumer Service Detail'!$E1442=""),"",INDEX('B. Consumer Budget'!$E$11:$E$2010,MATCH(1,IF('B. Consumer Budget'!$C$11:$C$2010='C. Consumer Service Detail'!$D1442,IF('B. Consumer Budget'!$D$11:$D$2010='C. Consumer Service Detail'!$E1442,1)),0)))</f>
        <v/>
      </c>
      <c r="D1442" s="171"/>
      <c r="E1442" s="79"/>
      <c r="F1442" s="100"/>
      <c r="G1442" s="80"/>
      <c r="H1442" s="145" t="str">
        <f>IF('C. Consumer Service Detail'!$F1442="","",IF('C. Consumer Service Detail'!$F1442="",VLOOKUP('C. Consumer Service Detail'!$F1442,'Table of Current Services'!$B$7:$F$36,'Table of Current Services'!$E$5,FALSE),VLOOKUP('C. Consumer Service Detail'!$F1442,'Table of Current Services'!$B$7:$F$36,'Table of Current Services'!$D$5,FALSE)))</f>
        <v/>
      </c>
      <c r="I1442" s="160"/>
      <c r="J1442" s="146" t="str">
        <f t="shared" si="41"/>
        <v/>
      </c>
      <c r="K1442" s="138" t="str">
        <f>IF('C. Consumer Service Detail'!$F1442="","",IF('C. Consumer Service Detail'!$F1442="",VLOOKUP('C. Consumer Service Detail'!$F1442,'Table of Current Services'!$B$7:$F$36,'Table of Current Services'!$E$5,FALSE),VLOOKUP('C. Consumer Service Detail'!$F1442,'Table of Current Services'!$B$7:$F$36,'Table of Current Services'!$E$5,FALSE)))</f>
        <v/>
      </c>
      <c r="L1442" s="130" t="str">
        <f>IF('C. Consumer Service Detail'!$F1442="","",IF(VLOOKUP('C. Consumer Service Detail'!$F1442,'Table of Current Services'!$B$7:$F$36,'Table of Current Services'!$F$5,)="cost","Yes","No"))</f>
        <v/>
      </c>
      <c r="M1442" s="130" t="str">
        <f>IFERROR(IF('C. Consumer Service Detail'!$K1442="No Match","No",VLOOKUP('C. Consumer Service Detail'!$C1442,'B. Consumer Budget'!$E$11:$F$2010,2,FALSE)),"")</f>
        <v/>
      </c>
      <c r="P1442" s="77"/>
      <c r="Q1442" s="77"/>
    </row>
    <row r="1443" spans="2:17" x14ac:dyDescent="0.25">
      <c r="B1443" s="186">
        <f t="shared" si="42"/>
        <v>1433</v>
      </c>
      <c r="C1443" s="183" t="str">
        <f t="array" ref="C1443">IF(OR('C. Consumer Service Detail'!$D1443="",'C. Consumer Service Detail'!$E1443=""),"",INDEX('B. Consumer Budget'!$E$11:$E$2010,MATCH(1,IF('B. Consumer Budget'!$C$11:$C$2010='C. Consumer Service Detail'!$D1443,IF('B. Consumer Budget'!$D$11:$D$2010='C. Consumer Service Detail'!$E1443,1)),0)))</f>
        <v/>
      </c>
      <c r="D1443" s="170"/>
      <c r="E1443" s="81"/>
      <c r="F1443" s="101"/>
      <c r="G1443" s="82"/>
      <c r="H1443" s="147" t="str">
        <f>IF('C. Consumer Service Detail'!$F1443="","",IF('C. Consumer Service Detail'!$F1443="",VLOOKUP('C. Consumer Service Detail'!$F1443,'Table of Current Services'!$B$7:$F$36,'Table of Current Services'!$E$5,FALSE),VLOOKUP('C. Consumer Service Detail'!$F1443,'Table of Current Services'!$B$7:$F$36,'Table of Current Services'!$D$5,FALSE)))</f>
        <v/>
      </c>
      <c r="I1443" s="159"/>
      <c r="J1443" s="146" t="str">
        <f t="shared" si="41"/>
        <v/>
      </c>
      <c r="K1443" s="138" t="str">
        <f>IF('C. Consumer Service Detail'!$F1443="","",IF('C. Consumer Service Detail'!$F1443="",VLOOKUP('C. Consumer Service Detail'!$F1443,'Table of Current Services'!$B$7:$F$36,'Table of Current Services'!$E$5,FALSE),VLOOKUP('C. Consumer Service Detail'!$F1443,'Table of Current Services'!$B$7:$F$36,'Table of Current Services'!$E$5,FALSE)))</f>
        <v/>
      </c>
      <c r="L1443" s="130" t="str">
        <f>IF('C. Consumer Service Detail'!$F1443="","",IF(VLOOKUP('C. Consumer Service Detail'!$F1443,'Table of Current Services'!$B$7:$F$36,'Table of Current Services'!$F$5,)="cost","Yes","No"))</f>
        <v/>
      </c>
      <c r="M1443" s="130" t="str">
        <f>IFERROR(IF('C. Consumer Service Detail'!$K1443="No Match","No",VLOOKUP('C. Consumer Service Detail'!$C1443,'B. Consumer Budget'!$E$11:$F$2010,2,FALSE)),"")</f>
        <v/>
      </c>
      <c r="P1443" s="77"/>
      <c r="Q1443" s="77"/>
    </row>
    <row r="1444" spans="2:17" x14ac:dyDescent="0.25">
      <c r="B1444" s="186">
        <f t="shared" si="42"/>
        <v>1434</v>
      </c>
      <c r="C1444" s="183" t="str">
        <f t="array" ref="C1444">IF(OR('C. Consumer Service Detail'!$D1444="",'C. Consumer Service Detail'!$E1444=""),"",INDEX('B. Consumer Budget'!$E$11:$E$2010,MATCH(1,IF('B. Consumer Budget'!$C$11:$C$2010='C. Consumer Service Detail'!$D1444,IF('B. Consumer Budget'!$D$11:$D$2010='C. Consumer Service Detail'!$E1444,1)),0)))</f>
        <v/>
      </c>
      <c r="D1444" s="171"/>
      <c r="E1444" s="79"/>
      <c r="F1444" s="100"/>
      <c r="G1444" s="80"/>
      <c r="H1444" s="145" t="str">
        <f>IF('C. Consumer Service Detail'!$F1444="","",IF('C. Consumer Service Detail'!$F1444="",VLOOKUP('C. Consumer Service Detail'!$F1444,'Table of Current Services'!$B$7:$F$36,'Table of Current Services'!$E$5,FALSE),VLOOKUP('C. Consumer Service Detail'!$F1444,'Table of Current Services'!$B$7:$F$36,'Table of Current Services'!$D$5,FALSE)))</f>
        <v/>
      </c>
      <c r="I1444" s="160"/>
      <c r="J1444" s="146" t="str">
        <f t="shared" si="41"/>
        <v/>
      </c>
      <c r="K1444" s="138" t="str">
        <f>IF('C. Consumer Service Detail'!$F1444="","",IF('C. Consumer Service Detail'!$F1444="",VLOOKUP('C. Consumer Service Detail'!$F1444,'Table of Current Services'!$B$7:$F$36,'Table of Current Services'!$E$5,FALSE),VLOOKUP('C. Consumer Service Detail'!$F1444,'Table of Current Services'!$B$7:$F$36,'Table of Current Services'!$E$5,FALSE)))</f>
        <v/>
      </c>
      <c r="L1444" s="130" t="str">
        <f>IF('C. Consumer Service Detail'!$F1444="","",IF(VLOOKUP('C. Consumer Service Detail'!$F1444,'Table of Current Services'!$B$7:$F$36,'Table of Current Services'!$F$5,)="cost","Yes","No"))</f>
        <v/>
      </c>
      <c r="M1444" s="130" t="str">
        <f>IFERROR(IF('C. Consumer Service Detail'!$K1444="No Match","No",VLOOKUP('C. Consumer Service Detail'!$C1444,'B. Consumer Budget'!$E$11:$F$2010,2,FALSE)),"")</f>
        <v/>
      </c>
      <c r="P1444" s="77"/>
      <c r="Q1444" s="77"/>
    </row>
    <row r="1445" spans="2:17" x14ac:dyDescent="0.25">
      <c r="B1445" s="186">
        <f t="shared" si="42"/>
        <v>1435</v>
      </c>
      <c r="C1445" s="183" t="str">
        <f t="array" ref="C1445">IF(OR('C. Consumer Service Detail'!$D1445="",'C. Consumer Service Detail'!$E1445=""),"",INDEX('B. Consumer Budget'!$E$11:$E$2010,MATCH(1,IF('B. Consumer Budget'!$C$11:$C$2010='C. Consumer Service Detail'!$D1445,IF('B. Consumer Budget'!$D$11:$D$2010='C. Consumer Service Detail'!$E1445,1)),0)))</f>
        <v/>
      </c>
      <c r="D1445" s="170"/>
      <c r="E1445" s="81"/>
      <c r="F1445" s="101"/>
      <c r="G1445" s="82"/>
      <c r="H1445" s="147" t="str">
        <f>IF('C. Consumer Service Detail'!$F1445="","",IF('C. Consumer Service Detail'!$F1445="",VLOOKUP('C. Consumer Service Detail'!$F1445,'Table of Current Services'!$B$7:$F$36,'Table of Current Services'!$E$5,FALSE),VLOOKUP('C. Consumer Service Detail'!$F1445,'Table of Current Services'!$B$7:$F$36,'Table of Current Services'!$D$5,FALSE)))</f>
        <v/>
      </c>
      <c r="I1445" s="159"/>
      <c r="J1445" s="146" t="str">
        <f t="shared" si="41"/>
        <v/>
      </c>
      <c r="K1445" s="138" t="str">
        <f>IF('C. Consumer Service Detail'!$F1445="","",IF('C. Consumer Service Detail'!$F1445="",VLOOKUP('C. Consumer Service Detail'!$F1445,'Table of Current Services'!$B$7:$F$36,'Table of Current Services'!$E$5,FALSE),VLOOKUP('C. Consumer Service Detail'!$F1445,'Table of Current Services'!$B$7:$F$36,'Table of Current Services'!$E$5,FALSE)))</f>
        <v/>
      </c>
      <c r="L1445" s="130" t="str">
        <f>IF('C. Consumer Service Detail'!$F1445="","",IF(VLOOKUP('C. Consumer Service Detail'!$F1445,'Table of Current Services'!$B$7:$F$36,'Table of Current Services'!$F$5,)="cost","Yes","No"))</f>
        <v/>
      </c>
      <c r="M1445" s="130" t="str">
        <f>IFERROR(IF('C. Consumer Service Detail'!$K1445="No Match","No",VLOOKUP('C. Consumer Service Detail'!$C1445,'B. Consumer Budget'!$E$11:$F$2010,2,FALSE)),"")</f>
        <v/>
      </c>
      <c r="P1445" s="77"/>
      <c r="Q1445" s="77"/>
    </row>
    <row r="1446" spans="2:17" x14ac:dyDescent="0.25">
      <c r="B1446" s="186">
        <f t="shared" si="42"/>
        <v>1436</v>
      </c>
      <c r="C1446" s="183" t="str">
        <f t="array" ref="C1446">IF(OR('C. Consumer Service Detail'!$D1446="",'C. Consumer Service Detail'!$E1446=""),"",INDEX('B. Consumer Budget'!$E$11:$E$2010,MATCH(1,IF('B. Consumer Budget'!$C$11:$C$2010='C. Consumer Service Detail'!$D1446,IF('B. Consumer Budget'!$D$11:$D$2010='C. Consumer Service Detail'!$E1446,1)),0)))</f>
        <v/>
      </c>
      <c r="D1446" s="171"/>
      <c r="E1446" s="79"/>
      <c r="F1446" s="100"/>
      <c r="G1446" s="80"/>
      <c r="H1446" s="145" t="str">
        <f>IF('C. Consumer Service Detail'!$F1446="","",IF('C. Consumer Service Detail'!$F1446="",VLOOKUP('C. Consumer Service Detail'!$F1446,'Table of Current Services'!$B$7:$F$36,'Table of Current Services'!$E$5,FALSE),VLOOKUP('C. Consumer Service Detail'!$F1446,'Table of Current Services'!$B$7:$F$36,'Table of Current Services'!$D$5,FALSE)))</f>
        <v/>
      </c>
      <c r="I1446" s="160"/>
      <c r="J1446" s="146" t="str">
        <f t="shared" si="41"/>
        <v/>
      </c>
      <c r="K1446" s="138" t="str">
        <f>IF('C. Consumer Service Detail'!$F1446="","",IF('C. Consumer Service Detail'!$F1446="",VLOOKUP('C. Consumer Service Detail'!$F1446,'Table of Current Services'!$B$7:$F$36,'Table of Current Services'!$E$5,FALSE),VLOOKUP('C. Consumer Service Detail'!$F1446,'Table of Current Services'!$B$7:$F$36,'Table of Current Services'!$E$5,FALSE)))</f>
        <v/>
      </c>
      <c r="L1446" s="130" t="str">
        <f>IF('C. Consumer Service Detail'!$F1446="","",IF(VLOOKUP('C. Consumer Service Detail'!$F1446,'Table of Current Services'!$B$7:$F$36,'Table of Current Services'!$F$5,)="cost","Yes","No"))</f>
        <v/>
      </c>
      <c r="M1446" s="130" t="str">
        <f>IFERROR(IF('C. Consumer Service Detail'!$K1446="No Match","No",VLOOKUP('C. Consumer Service Detail'!$C1446,'B. Consumer Budget'!$E$11:$F$2010,2,FALSE)),"")</f>
        <v/>
      </c>
      <c r="P1446" s="77"/>
      <c r="Q1446" s="77"/>
    </row>
    <row r="1447" spans="2:17" x14ac:dyDescent="0.25">
      <c r="B1447" s="186">
        <f t="shared" si="42"/>
        <v>1437</v>
      </c>
      <c r="C1447" s="183" t="str">
        <f t="array" ref="C1447">IF(OR('C. Consumer Service Detail'!$D1447="",'C. Consumer Service Detail'!$E1447=""),"",INDEX('B. Consumer Budget'!$E$11:$E$2010,MATCH(1,IF('B. Consumer Budget'!$C$11:$C$2010='C. Consumer Service Detail'!$D1447,IF('B. Consumer Budget'!$D$11:$D$2010='C. Consumer Service Detail'!$E1447,1)),0)))</f>
        <v/>
      </c>
      <c r="D1447" s="170"/>
      <c r="E1447" s="81"/>
      <c r="F1447" s="101"/>
      <c r="G1447" s="82"/>
      <c r="H1447" s="147" t="str">
        <f>IF('C. Consumer Service Detail'!$F1447="","",IF('C. Consumer Service Detail'!$F1447="",VLOOKUP('C. Consumer Service Detail'!$F1447,'Table of Current Services'!$B$7:$F$36,'Table of Current Services'!$E$5,FALSE),VLOOKUP('C. Consumer Service Detail'!$F1447,'Table of Current Services'!$B$7:$F$36,'Table of Current Services'!$D$5,FALSE)))</f>
        <v/>
      </c>
      <c r="I1447" s="159"/>
      <c r="J1447" s="146" t="str">
        <f t="shared" si="41"/>
        <v/>
      </c>
      <c r="K1447" s="138" t="str">
        <f>IF('C. Consumer Service Detail'!$F1447="","",IF('C. Consumer Service Detail'!$F1447="",VLOOKUP('C. Consumer Service Detail'!$F1447,'Table of Current Services'!$B$7:$F$36,'Table of Current Services'!$E$5,FALSE),VLOOKUP('C. Consumer Service Detail'!$F1447,'Table of Current Services'!$B$7:$F$36,'Table of Current Services'!$E$5,FALSE)))</f>
        <v/>
      </c>
      <c r="L1447" s="130" t="str">
        <f>IF('C. Consumer Service Detail'!$F1447="","",IF(VLOOKUP('C. Consumer Service Detail'!$F1447,'Table of Current Services'!$B$7:$F$36,'Table of Current Services'!$F$5,)="cost","Yes","No"))</f>
        <v/>
      </c>
      <c r="M1447" s="130" t="str">
        <f>IFERROR(IF('C. Consumer Service Detail'!$K1447="No Match","No",VLOOKUP('C. Consumer Service Detail'!$C1447,'B. Consumer Budget'!$E$11:$F$2010,2,FALSE)),"")</f>
        <v/>
      </c>
      <c r="P1447" s="77"/>
      <c r="Q1447" s="77"/>
    </row>
    <row r="1448" spans="2:17" x14ac:dyDescent="0.25">
      <c r="B1448" s="186">
        <f t="shared" si="42"/>
        <v>1438</v>
      </c>
      <c r="C1448" s="183" t="str">
        <f t="array" ref="C1448">IF(OR('C. Consumer Service Detail'!$D1448="",'C. Consumer Service Detail'!$E1448=""),"",INDEX('B. Consumer Budget'!$E$11:$E$2010,MATCH(1,IF('B. Consumer Budget'!$C$11:$C$2010='C. Consumer Service Detail'!$D1448,IF('B. Consumer Budget'!$D$11:$D$2010='C. Consumer Service Detail'!$E1448,1)),0)))</f>
        <v/>
      </c>
      <c r="D1448" s="171"/>
      <c r="E1448" s="79"/>
      <c r="F1448" s="100"/>
      <c r="G1448" s="80"/>
      <c r="H1448" s="145" t="str">
        <f>IF('C. Consumer Service Detail'!$F1448="","",IF('C. Consumer Service Detail'!$F1448="",VLOOKUP('C. Consumer Service Detail'!$F1448,'Table of Current Services'!$B$7:$F$36,'Table of Current Services'!$E$5,FALSE),VLOOKUP('C. Consumer Service Detail'!$F1448,'Table of Current Services'!$B$7:$F$36,'Table of Current Services'!$D$5,FALSE)))</f>
        <v/>
      </c>
      <c r="I1448" s="160"/>
      <c r="J1448" s="146" t="str">
        <f t="shared" si="41"/>
        <v/>
      </c>
      <c r="K1448" s="138" t="str">
        <f>IF('C. Consumer Service Detail'!$F1448="","",IF('C. Consumer Service Detail'!$F1448="",VLOOKUP('C. Consumer Service Detail'!$F1448,'Table of Current Services'!$B$7:$F$36,'Table of Current Services'!$E$5,FALSE),VLOOKUP('C. Consumer Service Detail'!$F1448,'Table of Current Services'!$B$7:$F$36,'Table of Current Services'!$E$5,FALSE)))</f>
        <v/>
      </c>
      <c r="L1448" s="130" t="str">
        <f>IF('C. Consumer Service Detail'!$F1448="","",IF(VLOOKUP('C. Consumer Service Detail'!$F1448,'Table of Current Services'!$B$7:$F$36,'Table of Current Services'!$F$5,)="cost","Yes","No"))</f>
        <v/>
      </c>
      <c r="M1448" s="130" t="str">
        <f>IFERROR(IF('C. Consumer Service Detail'!$K1448="No Match","No",VLOOKUP('C. Consumer Service Detail'!$C1448,'B. Consumer Budget'!$E$11:$F$2010,2,FALSE)),"")</f>
        <v/>
      </c>
      <c r="P1448" s="77"/>
      <c r="Q1448" s="77"/>
    </row>
    <row r="1449" spans="2:17" x14ac:dyDescent="0.25">
      <c r="B1449" s="186">
        <f t="shared" si="42"/>
        <v>1439</v>
      </c>
      <c r="C1449" s="183" t="str">
        <f t="array" ref="C1449">IF(OR('C. Consumer Service Detail'!$D1449="",'C. Consumer Service Detail'!$E1449=""),"",INDEX('B. Consumer Budget'!$E$11:$E$2010,MATCH(1,IF('B. Consumer Budget'!$C$11:$C$2010='C. Consumer Service Detail'!$D1449,IF('B. Consumer Budget'!$D$11:$D$2010='C. Consumer Service Detail'!$E1449,1)),0)))</f>
        <v/>
      </c>
      <c r="D1449" s="170"/>
      <c r="E1449" s="81"/>
      <c r="F1449" s="101"/>
      <c r="G1449" s="82"/>
      <c r="H1449" s="147" t="str">
        <f>IF('C. Consumer Service Detail'!$F1449="","",IF('C. Consumer Service Detail'!$F1449="",VLOOKUP('C. Consumer Service Detail'!$F1449,'Table of Current Services'!$B$7:$F$36,'Table of Current Services'!$E$5,FALSE),VLOOKUP('C. Consumer Service Detail'!$F1449,'Table of Current Services'!$B$7:$F$36,'Table of Current Services'!$D$5,FALSE)))</f>
        <v/>
      </c>
      <c r="I1449" s="159"/>
      <c r="J1449" s="146" t="str">
        <f t="shared" si="41"/>
        <v/>
      </c>
      <c r="K1449" s="138" t="str">
        <f>IF('C. Consumer Service Detail'!$F1449="","",IF('C. Consumer Service Detail'!$F1449="",VLOOKUP('C. Consumer Service Detail'!$F1449,'Table of Current Services'!$B$7:$F$36,'Table of Current Services'!$E$5,FALSE),VLOOKUP('C. Consumer Service Detail'!$F1449,'Table of Current Services'!$B$7:$F$36,'Table of Current Services'!$E$5,FALSE)))</f>
        <v/>
      </c>
      <c r="L1449" s="130" t="str">
        <f>IF('C. Consumer Service Detail'!$F1449="","",IF(VLOOKUP('C. Consumer Service Detail'!$F1449,'Table of Current Services'!$B$7:$F$36,'Table of Current Services'!$F$5,)="cost","Yes","No"))</f>
        <v/>
      </c>
      <c r="M1449" s="130" t="str">
        <f>IFERROR(IF('C. Consumer Service Detail'!$K1449="No Match","No",VLOOKUP('C. Consumer Service Detail'!$C1449,'B. Consumer Budget'!$E$11:$F$2010,2,FALSE)),"")</f>
        <v/>
      </c>
      <c r="P1449" s="77"/>
      <c r="Q1449" s="77"/>
    </row>
    <row r="1450" spans="2:17" x14ac:dyDescent="0.25">
      <c r="B1450" s="186">
        <f t="shared" si="42"/>
        <v>1440</v>
      </c>
      <c r="C1450" s="183" t="str">
        <f t="array" ref="C1450">IF(OR('C. Consumer Service Detail'!$D1450="",'C. Consumer Service Detail'!$E1450=""),"",INDEX('B. Consumer Budget'!$E$11:$E$2010,MATCH(1,IF('B. Consumer Budget'!$C$11:$C$2010='C. Consumer Service Detail'!$D1450,IF('B. Consumer Budget'!$D$11:$D$2010='C. Consumer Service Detail'!$E1450,1)),0)))</f>
        <v/>
      </c>
      <c r="D1450" s="171"/>
      <c r="E1450" s="79"/>
      <c r="F1450" s="100"/>
      <c r="G1450" s="80"/>
      <c r="H1450" s="145" t="str">
        <f>IF('C. Consumer Service Detail'!$F1450="","",IF('C. Consumer Service Detail'!$F1450="",VLOOKUP('C. Consumer Service Detail'!$F1450,'Table of Current Services'!$B$7:$F$36,'Table of Current Services'!$E$5,FALSE),VLOOKUP('C. Consumer Service Detail'!$F1450,'Table of Current Services'!$B$7:$F$36,'Table of Current Services'!$D$5,FALSE)))</f>
        <v/>
      </c>
      <c r="I1450" s="160"/>
      <c r="J1450" s="146" t="str">
        <f t="shared" si="41"/>
        <v/>
      </c>
      <c r="K1450" s="138" t="str">
        <f>IF('C. Consumer Service Detail'!$F1450="","",IF('C. Consumer Service Detail'!$F1450="",VLOOKUP('C. Consumer Service Detail'!$F1450,'Table of Current Services'!$B$7:$F$36,'Table of Current Services'!$E$5,FALSE),VLOOKUP('C. Consumer Service Detail'!$F1450,'Table of Current Services'!$B$7:$F$36,'Table of Current Services'!$E$5,FALSE)))</f>
        <v/>
      </c>
      <c r="L1450" s="130" t="str">
        <f>IF('C. Consumer Service Detail'!$F1450="","",IF(VLOOKUP('C. Consumer Service Detail'!$F1450,'Table of Current Services'!$B$7:$F$36,'Table of Current Services'!$F$5,)="cost","Yes","No"))</f>
        <v/>
      </c>
      <c r="M1450" s="130" t="str">
        <f>IFERROR(IF('C. Consumer Service Detail'!$K1450="No Match","No",VLOOKUP('C. Consumer Service Detail'!$C1450,'B. Consumer Budget'!$E$11:$F$2010,2,FALSE)),"")</f>
        <v/>
      </c>
      <c r="P1450" s="77"/>
      <c r="Q1450" s="77"/>
    </row>
    <row r="1451" spans="2:17" x14ac:dyDescent="0.25">
      <c r="B1451" s="186">
        <f t="shared" si="42"/>
        <v>1441</v>
      </c>
      <c r="C1451" s="183" t="str">
        <f t="array" ref="C1451">IF(OR('C. Consumer Service Detail'!$D1451="",'C. Consumer Service Detail'!$E1451=""),"",INDEX('B. Consumer Budget'!$E$11:$E$2010,MATCH(1,IF('B. Consumer Budget'!$C$11:$C$2010='C. Consumer Service Detail'!$D1451,IF('B. Consumer Budget'!$D$11:$D$2010='C. Consumer Service Detail'!$E1451,1)),0)))</f>
        <v/>
      </c>
      <c r="D1451" s="170"/>
      <c r="E1451" s="81"/>
      <c r="F1451" s="101"/>
      <c r="G1451" s="82"/>
      <c r="H1451" s="147" t="str">
        <f>IF('C. Consumer Service Detail'!$F1451="","",IF('C. Consumer Service Detail'!$F1451="",VLOOKUP('C. Consumer Service Detail'!$F1451,'Table of Current Services'!$B$7:$F$36,'Table of Current Services'!$E$5,FALSE),VLOOKUP('C. Consumer Service Detail'!$F1451,'Table of Current Services'!$B$7:$F$36,'Table of Current Services'!$D$5,FALSE)))</f>
        <v/>
      </c>
      <c r="I1451" s="159"/>
      <c r="J1451" s="146" t="str">
        <f t="shared" si="41"/>
        <v/>
      </c>
      <c r="K1451" s="138" t="str">
        <f>IF('C. Consumer Service Detail'!$F1451="","",IF('C. Consumer Service Detail'!$F1451="",VLOOKUP('C. Consumer Service Detail'!$F1451,'Table of Current Services'!$B$7:$F$36,'Table of Current Services'!$E$5,FALSE),VLOOKUP('C. Consumer Service Detail'!$F1451,'Table of Current Services'!$B$7:$F$36,'Table of Current Services'!$E$5,FALSE)))</f>
        <v/>
      </c>
      <c r="L1451" s="130" t="str">
        <f>IF('C. Consumer Service Detail'!$F1451="","",IF(VLOOKUP('C. Consumer Service Detail'!$F1451,'Table of Current Services'!$B$7:$F$36,'Table of Current Services'!$F$5,)="cost","Yes","No"))</f>
        <v/>
      </c>
      <c r="M1451" s="130" t="str">
        <f>IFERROR(IF('C. Consumer Service Detail'!$K1451="No Match","No",VLOOKUP('C. Consumer Service Detail'!$C1451,'B. Consumer Budget'!$E$11:$F$2010,2,FALSE)),"")</f>
        <v/>
      </c>
      <c r="P1451" s="77"/>
      <c r="Q1451" s="77"/>
    </row>
    <row r="1452" spans="2:17" x14ac:dyDescent="0.25">
      <c r="B1452" s="186">
        <f t="shared" si="42"/>
        <v>1442</v>
      </c>
      <c r="C1452" s="183" t="str">
        <f t="array" ref="C1452">IF(OR('C. Consumer Service Detail'!$D1452="",'C. Consumer Service Detail'!$E1452=""),"",INDEX('B. Consumer Budget'!$E$11:$E$2010,MATCH(1,IF('B. Consumer Budget'!$C$11:$C$2010='C. Consumer Service Detail'!$D1452,IF('B. Consumer Budget'!$D$11:$D$2010='C. Consumer Service Detail'!$E1452,1)),0)))</f>
        <v/>
      </c>
      <c r="D1452" s="171"/>
      <c r="E1452" s="79"/>
      <c r="F1452" s="100"/>
      <c r="G1452" s="80"/>
      <c r="H1452" s="145" t="str">
        <f>IF('C. Consumer Service Detail'!$F1452="","",IF('C. Consumer Service Detail'!$F1452="",VLOOKUP('C. Consumer Service Detail'!$F1452,'Table of Current Services'!$B$7:$F$36,'Table of Current Services'!$E$5,FALSE),VLOOKUP('C. Consumer Service Detail'!$F1452,'Table of Current Services'!$B$7:$F$36,'Table of Current Services'!$D$5,FALSE)))</f>
        <v/>
      </c>
      <c r="I1452" s="160"/>
      <c r="J1452" s="146" t="str">
        <f t="shared" si="41"/>
        <v/>
      </c>
      <c r="K1452" s="138" t="str">
        <f>IF('C. Consumer Service Detail'!$F1452="","",IF('C. Consumer Service Detail'!$F1452="",VLOOKUP('C. Consumer Service Detail'!$F1452,'Table of Current Services'!$B$7:$F$36,'Table of Current Services'!$E$5,FALSE),VLOOKUP('C. Consumer Service Detail'!$F1452,'Table of Current Services'!$B$7:$F$36,'Table of Current Services'!$E$5,FALSE)))</f>
        <v/>
      </c>
      <c r="L1452" s="130" t="str">
        <f>IF('C. Consumer Service Detail'!$F1452="","",IF(VLOOKUP('C. Consumer Service Detail'!$F1452,'Table of Current Services'!$B$7:$F$36,'Table of Current Services'!$F$5,)="cost","Yes","No"))</f>
        <v/>
      </c>
      <c r="M1452" s="130" t="str">
        <f>IFERROR(IF('C. Consumer Service Detail'!$K1452="No Match","No",VLOOKUP('C. Consumer Service Detail'!$C1452,'B. Consumer Budget'!$E$11:$F$2010,2,FALSE)),"")</f>
        <v/>
      </c>
      <c r="P1452" s="77"/>
      <c r="Q1452" s="77"/>
    </row>
    <row r="1453" spans="2:17" x14ac:dyDescent="0.25">
      <c r="B1453" s="186">
        <f t="shared" si="42"/>
        <v>1443</v>
      </c>
      <c r="C1453" s="183" t="str">
        <f t="array" ref="C1453">IF(OR('C. Consumer Service Detail'!$D1453="",'C. Consumer Service Detail'!$E1453=""),"",INDEX('B. Consumer Budget'!$E$11:$E$2010,MATCH(1,IF('B. Consumer Budget'!$C$11:$C$2010='C. Consumer Service Detail'!$D1453,IF('B. Consumer Budget'!$D$11:$D$2010='C. Consumer Service Detail'!$E1453,1)),0)))</f>
        <v/>
      </c>
      <c r="D1453" s="170"/>
      <c r="E1453" s="81"/>
      <c r="F1453" s="101"/>
      <c r="G1453" s="82"/>
      <c r="H1453" s="147" t="str">
        <f>IF('C. Consumer Service Detail'!$F1453="","",IF('C. Consumer Service Detail'!$F1453="",VLOOKUP('C. Consumer Service Detail'!$F1453,'Table of Current Services'!$B$7:$F$36,'Table of Current Services'!$E$5,FALSE),VLOOKUP('C. Consumer Service Detail'!$F1453,'Table of Current Services'!$B$7:$F$36,'Table of Current Services'!$D$5,FALSE)))</f>
        <v/>
      </c>
      <c r="I1453" s="159"/>
      <c r="J1453" s="146" t="str">
        <f t="shared" si="41"/>
        <v/>
      </c>
      <c r="K1453" s="138" t="str">
        <f>IF('C. Consumer Service Detail'!$F1453="","",IF('C. Consumer Service Detail'!$F1453="",VLOOKUP('C. Consumer Service Detail'!$F1453,'Table of Current Services'!$B$7:$F$36,'Table of Current Services'!$E$5,FALSE),VLOOKUP('C. Consumer Service Detail'!$F1453,'Table of Current Services'!$B$7:$F$36,'Table of Current Services'!$E$5,FALSE)))</f>
        <v/>
      </c>
      <c r="L1453" s="130" t="str">
        <f>IF('C. Consumer Service Detail'!$F1453="","",IF(VLOOKUP('C. Consumer Service Detail'!$F1453,'Table of Current Services'!$B$7:$F$36,'Table of Current Services'!$F$5,)="cost","Yes","No"))</f>
        <v/>
      </c>
      <c r="M1453" s="130" t="str">
        <f>IFERROR(IF('C. Consumer Service Detail'!$K1453="No Match","No",VLOOKUP('C. Consumer Service Detail'!$C1453,'B. Consumer Budget'!$E$11:$F$2010,2,FALSE)),"")</f>
        <v/>
      </c>
      <c r="P1453" s="77"/>
      <c r="Q1453" s="77"/>
    </row>
    <row r="1454" spans="2:17" x14ac:dyDescent="0.25">
      <c r="B1454" s="186">
        <f t="shared" si="42"/>
        <v>1444</v>
      </c>
      <c r="C1454" s="183" t="str">
        <f t="array" ref="C1454">IF(OR('C. Consumer Service Detail'!$D1454="",'C. Consumer Service Detail'!$E1454=""),"",INDEX('B. Consumer Budget'!$E$11:$E$2010,MATCH(1,IF('B. Consumer Budget'!$C$11:$C$2010='C. Consumer Service Detail'!$D1454,IF('B. Consumer Budget'!$D$11:$D$2010='C. Consumer Service Detail'!$E1454,1)),0)))</f>
        <v/>
      </c>
      <c r="D1454" s="171"/>
      <c r="E1454" s="79"/>
      <c r="F1454" s="100"/>
      <c r="G1454" s="80"/>
      <c r="H1454" s="145" t="str">
        <f>IF('C. Consumer Service Detail'!$F1454="","",IF('C. Consumer Service Detail'!$F1454="",VLOOKUP('C. Consumer Service Detail'!$F1454,'Table of Current Services'!$B$7:$F$36,'Table of Current Services'!$E$5,FALSE),VLOOKUP('C. Consumer Service Detail'!$F1454,'Table of Current Services'!$B$7:$F$36,'Table of Current Services'!$D$5,FALSE)))</f>
        <v/>
      </c>
      <c r="I1454" s="160"/>
      <c r="J1454" s="146" t="str">
        <f t="shared" si="41"/>
        <v/>
      </c>
      <c r="K1454" s="138" t="str">
        <f>IF('C. Consumer Service Detail'!$F1454="","",IF('C. Consumer Service Detail'!$F1454="",VLOOKUP('C. Consumer Service Detail'!$F1454,'Table of Current Services'!$B$7:$F$36,'Table of Current Services'!$E$5,FALSE),VLOOKUP('C. Consumer Service Detail'!$F1454,'Table of Current Services'!$B$7:$F$36,'Table of Current Services'!$E$5,FALSE)))</f>
        <v/>
      </c>
      <c r="L1454" s="130" t="str">
        <f>IF('C. Consumer Service Detail'!$F1454="","",IF(VLOOKUP('C. Consumer Service Detail'!$F1454,'Table of Current Services'!$B$7:$F$36,'Table of Current Services'!$F$5,)="cost","Yes","No"))</f>
        <v/>
      </c>
      <c r="M1454" s="130" t="str">
        <f>IFERROR(IF('C. Consumer Service Detail'!$K1454="No Match","No",VLOOKUP('C. Consumer Service Detail'!$C1454,'B. Consumer Budget'!$E$11:$F$2010,2,FALSE)),"")</f>
        <v/>
      </c>
      <c r="P1454" s="77"/>
      <c r="Q1454" s="77"/>
    </row>
    <row r="1455" spans="2:17" x14ac:dyDescent="0.25">
      <c r="B1455" s="186">
        <f t="shared" si="42"/>
        <v>1445</v>
      </c>
      <c r="C1455" s="183" t="str">
        <f t="array" ref="C1455">IF(OR('C. Consumer Service Detail'!$D1455="",'C. Consumer Service Detail'!$E1455=""),"",INDEX('B. Consumer Budget'!$E$11:$E$2010,MATCH(1,IF('B. Consumer Budget'!$C$11:$C$2010='C. Consumer Service Detail'!$D1455,IF('B. Consumer Budget'!$D$11:$D$2010='C. Consumer Service Detail'!$E1455,1)),0)))</f>
        <v/>
      </c>
      <c r="D1455" s="170"/>
      <c r="E1455" s="81"/>
      <c r="F1455" s="101"/>
      <c r="G1455" s="82"/>
      <c r="H1455" s="147" t="str">
        <f>IF('C. Consumer Service Detail'!$F1455="","",IF('C. Consumer Service Detail'!$F1455="",VLOOKUP('C. Consumer Service Detail'!$F1455,'Table of Current Services'!$B$7:$F$36,'Table of Current Services'!$E$5,FALSE),VLOOKUP('C. Consumer Service Detail'!$F1455,'Table of Current Services'!$B$7:$F$36,'Table of Current Services'!$D$5,FALSE)))</f>
        <v/>
      </c>
      <c r="I1455" s="159"/>
      <c r="J1455" s="146" t="str">
        <f t="shared" si="41"/>
        <v/>
      </c>
      <c r="K1455" s="138" t="str">
        <f>IF('C. Consumer Service Detail'!$F1455="","",IF('C. Consumer Service Detail'!$F1455="",VLOOKUP('C. Consumer Service Detail'!$F1455,'Table of Current Services'!$B$7:$F$36,'Table of Current Services'!$E$5,FALSE),VLOOKUP('C. Consumer Service Detail'!$F1455,'Table of Current Services'!$B$7:$F$36,'Table of Current Services'!$E$5,FALSE)))</f>
        <v/>
      </c>
      <c r="L1455" s="130" t="str">
        <f>IF('C. Consumer Service Detail'!$F1455="","",IF(VLOOKUP('C. Consumer Service Detail'!$F1455,'Table of Current Services'!$B$7:$F$36,'Table of Current Services'!$F$5,)="cost","Yes","No"))</f>
        <v/>
      </c>
      <c r="M1455" s="130" t="str">
        <f>IFERROR(IF('C. Consumer Service Detail'!$K1455="No Match","No",VLOOKUP('C. Consumer Service Detail'!$C1455,'B. Consumer Budget'!$E$11:$F$2010,2,FALSE)),"")</f>
        <v/>
      </c>
      <c r="P1455" s="77"/>
      <c r="Q1455" s="77"/>
    </row>
    <row r="1456" spans="2:17" x14ac:dyDescent="0.25">
      <c r="B1456" s="186">
        <f t="shared" si="42"/>
        <v>1446</v>
      </c>
      <c r="C1456" s="183" t="str">
        <f t="array" ref="C1456">IF(OR('C. Consumer Service Detail'!$D1456="",'C. Consumer Service Detail'!$E1456=""),"",INDEX('B. Consumer Budget'!$E$11:$E$2010,MATCH(1,IF('B. Consumer Budget'!$C$11:$C$2010='C. Consumer Service Detail'!$D1456,IF('B. Consumer Budget'!$D$11:$D$2010='C. Consumer Service Detail'!$E1456,1)),0)))</f>
        <v/>
      </c>
      <c r="D1456" s="171"/>
      <c r="E1456" s="79"/>
      <c r="F1456" s="100"/>
      <c r="G1456" s="80"/>
      <c r="H1456" s="145" t="str">
        <f>IF('C. Consumer Service Detail'!$F1456="","",IF('C. Consumer Service Detail'!$F1456="",VLOOKUP('C. Consumer Service Detail'!$F1456,'Table of Current Services'!$B$7:$F$36,'Table of Current Services'!$E$5,FALSE),VLOOKUP('C. Consumer Service Detail'!$F1456,'Table of Current Services'!$B$7:$F$36,'Table of Current Services'!$D$5,FALSE)))</f>
        <v/>
      </c>
      <c r="I1456" s="160"/>
      <c r="J1456" s="146" t="str">
        <f t="shared" si="41"/>
        <v/>
      </c>
      <c r="K1456" s="138" t="str">
        <f>IF('C. Consumer Service Detail'!$F1456="","",IF('C. Consumer Service Detail'!$F1456="",VLOOKUP('C. Consumer Service Detail'!$F1456,'Table of Current Services'!$B$7:$F$36,'Table of Current Services'!$E$5,FALSE),VLOOKUP('C. Consumer Service Detail'!$F1456,'Table of Current Services'!$B$7:$F$36,'Table of Current Services'!$E$5,FALSE)))</f>
        <v/>
      </c>
      <c r="L1456" s="130" t="str">
        <f>IF('C. Consumer Service Detail'!$F1456="","",IF(VLOOKUP('C. Consumer Service Detail'!$F1456,'Table of Current Services'!$B$7:$F$36,'Table of Current Services'!$F$5,)="cost","Yes","No"))</f>
        <v/>
      </c>
      <c r="M1456" s="130" t="str">
        <f>IFERROR(IF('C. Consumer Service Detail'!$K1456="No Match","No",VLOOKUP('C. Consumer Service Detail'!$C1456,'B. Consumer Budget'!$E$11:$F$2010,2,FALSE)),"")</f>
        <v/>
      </c>
      <c r="P1456" s="77"/>
      <c r="Q1456" s="77"/>
    </row>
    <row r="1457" spans="2:17" x14ac:dyDescent="0.25">
      <c r="B1457" s="186">
        <f t="shared" si="42"/>
        <v>1447</v>
      </c>
      <c r="C1457" s="183" t="str">
        <f t="array" ref="C1457">IF(OR('C. Consumer Service Detail'!$D1457="",'C. Consumer Service Detail'!$E1457=""),"",INDEX('B. Consumer Budget'!$E$11:$E$2010,MATCH(1,IF('B. Consumer Budget'!$C$11:$C$2010='C. Consumer Service Detail'!$D1457,IF('B. Consumer Budget'!$D$11:$D$2010='C. Consumer Service Detail'!$E1457,1)),0)))</f>
        <v/>
      </c>
      <c r="D1457" s="170"/>
      <c r="E1457" s="81"/>
      <c r="F1457" s="101"/>
      <c r="G1457" s="82"/>
      <c r="H1457" s="147" t="str">
        <f>IF('C. Consumer Service Detail'!$F1457="","",IF('C. Consumer Service Detail'!$F1457="",VLOOKUP('C. Consumer Service Detail'!$F1457,'Table of Current Services'!$B$7:$F$36,'Table of Current Services'!$E$5,FALSE),VLOOKUP('C. Consumer Service Detail'!$F1457,'Table of Current Services'!$B$7:$F$36,'Table of Current Services'!$D$5,FALSE)))</f>
        <v/>
      </c>
      <c r="I1457" s="159"/>
      <c r="J1457" s="146" t="str">
        <f t="shared" si="41"/>
        <v/>
      </c>
      <c r="K1457" s="138" t="str">
        <f>IF('C. Consumer Service Detail'!$F1457="","",IF('C. Consumer Service Detail'!$F1457="",VLOOKUP('C. Consumer Service Detail'!$F1457,'Table of Current Services'!$B$7:$F$36,'Table of Current Services'!$E$5,FALSE),VLOOKUP('C. Consumer Service Detail'!$F1457,'Table of Current Services'!$B$7:$F$36,'Table of Current Services'!$E$5,FALSE)))</f>
        <v/>
      </c>
      <c r="L1457" s="130" t="str">
        <f>IF('C. Consumer Service Detail'!$F1457="","",IF(VLOOKUP('C. Consumer Service Detail'!$F1457,'Table of Current Services'!$B$7:$F$36,'Table of Current Services'!$F$5,)="cost","Yes","No"))</f>
        <v/>
      </c>
      <c r="M1457" s="130" t="str">
        <f>IFERROR(IF('C. Consumer Service Detail'!$K1457="No Match","No",VLOOKUP('C. Consumer Service Detail'!$C1457,'B. Consumer Budget'!$E$11:$F$2010,2,FALSE)),"")</f>
        <v/>
      </c>
      <c r="P1457" s="77"/>
      <c r="Q1457" s="77"/>
    </row>
    <row r="1458" spans="2:17" x14ac:dyDescent="0.25">
      <c r="B1458" s="186">
        <f t="shared" si="42"/>
        <v>1448</v>
      </c>
      <c r="C1458" s="183" t="str">
        <f t="array" ref="C1458">IF(OR('C. Consumer Service Detail'!$D1458="",'C. Consumer Service Detail'!$E1458=""),"",INDEX('B. Consumer Budget'!$E$11:$E$2010,MATCH(1,IF('B. Consumer Budget'!$C$11:$C$2010='C. Consumer Service Detail'!$D1458,IF('B. Consumer Budget'!$D$11:$D$2010='C. Consumer Service Detail'!$E1458,1)),0)))</f>
        <v/>
      </c>
      <c r="D1458" s="171"/>
      <c r="E1458" s="79"/>
      <c r="F1458" s="100"/>
      <c r="G1458" s="80"/>
      <c r="H1458" s="145" t="str">
        <f>IF('C. Consumer Service Detail'!$F1458="","",IF('C. Consumer Service Detail'!$F1458="",VLOOKUP('C. Consumer Service Detail'!$F1458,'Table of Current Services'!$B$7:$F$36,'Table of Current Services'!$E$5,FALSE),VLOOKUP('C. Consumer Service Detail'!$F1458,'Table of Current Services'!$B$7:$F$36,'Table of Current Services'!$D$5,FALSE)))</f>
        <v/>
      </c>
      <c r="I1458" s="160"/>
      <c r="J1458" s="146" t="str">
        <f t="shared" si="41"/>
        <v/>
      </c>
      <c r="K1458" s="138" t="str">
        <f>IF('C. Consumer Service Detail'!$F1458="","",IF('C. Consumer Service Detail'!$F1458="",VLOOKUP('C. Consumer Service Detail'!$F1458,'Table of Current Services'!$B$7:$F$36,'Table of Current Services'!$E$5,FALSE),VLOOKUP('C. Consumer Service Detail'!$F1458,'Table of Current Services'!$B$7:$F$36,'Table of Current Services'!$E$5,FALSE)))</f>
        <v/>
      </c>
      <c r="L1458" s="130" t="str">
        <f>IF('C. Consumer Service Detail'!$F1458="","",IF(VLOOKUP('C. Consumer Service Detail'!$F1458,'Table of Current Services'!$B$7:$F$36,'Table of Current Services'!$F$5,)="cost","Yes","No"))</f>
        <v/>
      </c>
      <c r="M1458" s="130" t="str">
        <f>IFERROR(IF('C. Consumer Service Detail'!$K1458="No Match","No",VLOOKUP('C. Consumer Service Detail'!$C1458,'B. Consumer Budget'!$E$11:$F$2010,2,FALSE)),"")</f>
        <v/>
      </c>
      <c r="P1458" s="77"/>
      <c r="Q1458" s="77"/>
    </row>
    <row r="1459" spans="2:17" x14ac:dyDescent="0.25">
      <c r="B1459" s="186">
        <f t="shared" si="42"/>
        <v>1449</v>
      </c>
      <c r="C1459" s="183" t="str">
        <f t="array" ref="C1459">IF(OR('C. Consumer Service Detail'!$D1459="",'C. Consumer Service Detail'!$E1459=""),"",INDEX('B. Consumer Budget'!$E$11:$E$2010,MATCH(1,IF('B. Consumer Budget'!$C$11:$C$2010='C. Consumer Service Detail'!$D1459,IF('B. Consumer Budget'!$D$11:$D$2010='C. Consumer Service Detail'!$E1459,1)),0)))</f>
        <v/>
      </c>
      <c r="D1459" s="170"/>
      <c r="E1459" s="81"/>
      <c r="F1459" s="101"/>
      <c r="G1459" s="82"/>
      <c r="H1459" s="147" t="str">
        <f>IF('C. Consumer Service Detail'!$F1459="","",IF('C. Consumer Service Detail'!$F1459="",VLOOKUP('C. Consumer Service Detail'!$F1459,'Table of Current Services'!$B$7:$F$36,'Table of Current Services'!$E$5,FALSE),VLOOKUP('C. Consumer Service Detail'!$F1459,'Table of Current Services'!$B$7:$F$36,'Table of Current Services'!$D$5,FALSE)))</f>
        <v/>
      </c>
      <c r="I1459" s="159"/>
      <c r="J1459" s="146" t="str">
        <f t="shared" si="41"/>
        <v/>
      </c>
      <c r="K1459" s="138" t="str">
        <f>IF('C. Consumer Service Detail'!$F1459="","",IF('C. Consumer Service Detail'!$F1459="",VLOOKUP('C. Consumer Service Detail'!$F1459,'Table of Current Services'!$B$7:$F$36,'Table of Current Services'!$E$5,FALSE),VLOOKUP('C. Consumer Service Detail'!$F1459,'Table of Current Services'!$B$7:$F$36,'Table of Current Services'!$E$5,FALSE)))</f>
        <v/>
      </c>
      <c r="L1459" s="130" t="str">
        <f>IF('C. Consumer Service Detail'!$F1459="","",IF(VLOOKUP('C. Consumer Service Detail'!$F1459,'Table of Current Services'!$B$7:$F$36,'Table of Current Services'!$F$5,)="cost","Yes","No"))</f>
        <v/>
      </c>
      <c r="M1459" s="130" t="str">
        <f>IFERROR(IF('C. Consumer Service Detail'!$K1459="No Match","No",VLOOKUP('C. Consumer Service Detail'!$C1459,'B. Consumer Budget'!$E$11:$F$2010,2,FALSE)),"")</f>
        <v/>
      </c>
      <c r="P1459" s="77"/>
      <c r="Q1459" s="77"/>
    </row>
    <row r="1460" spans="2:17" x14ac:dyDescent="0.25">
      <c r="B1460" s="186">
        <f t="shared" si="42"/>
        <v>1450</v>
      </c>
      <c r="C1460" s="183" t="str">
        <f t="array" ref="C1460">IF(OR('C. Consumer Service Detail'!$D1460="",'C. Consumer Service Detail'!$E1460=""),"",INDEX('B. Consumer Budget'!$E$11:$E$2010,MATCH(1,IF('B. Consumer Budget'!$C$11:$C$2010='C. Consumer Service Detail'!$D1460,IF('B. Consumer Budget'!$D$11:$D$2010='C. Consumer Service Detail'!$E1460,1)),0)))</f>
        <v/>
      </c>
      <c r="D1460" s="171"/>
      <c r="E1460" s="79"/>
      <c r="F1460" s="100"/>
      <c r="G1460" s="80"/>
      <c r="H1460" s="145" t="str">
        <f>IF('C. Consumer Service Detail'!$F1460="","",IF('C. Consumer Service Detail'!$F1460="",VLOOKUP('C. Consumer Service Detail'!$F1460,'Table of Current Services'!$B$7:$F$36,'Table of Current Services'!$E$5,FALSE),VLOOKUP('C. Consumer Service Detail'!$F1460,'Table of Current Services'!$B$7:$F$36,'Table of Current Services'!$D$5,FALSE)))</f>
        <v/>
      </c>
      <c r="I1460" s="160"/>
      <c r="J1460" s="146" t="str">
        <f t="shared" si="41"/>
        <v/>
      </c>
      <c r="K1460" s="138" t="str">
        <f>IF('C. Consumer Service Detail'!$F1460="","",IF('C. Consumer Service Detail'!$F1460="",VLOOKUP('C. Consumer Service Detail'!$F1460,'Table of Current Services'!$B$7:$F$36,'Table of Current Services'!$E$5,FALSE),VLOOKUP('C. Consumer Service Detail'!$F1460,'Table of Current Services'!$B$7:$F$36,'Table of Current Services'!$E$5,FALSE)))</f>
        <v/>
      </c>
      <c r="L1460" s="130" t="str">
        <f>IF('C. Consumer Service Detail'!$F1460="","",IF(VLOOKUP('C. Consumer Service Detail'!$F1460,'Table of Current Services'!$B$7:$F$36,'Table of Current Services'!$F$5,)="cost","Yes","No"))</f>
        <v/>
      </c>
      <c r="M1460" s="130" t="str">
        <f>IFERROR(IF('C. Consumer Service Detail'!$K1460="No Match","No",VLOOKUP('C. Consumer Service Detail'!$C1460,'B. Consumer Budget'!$E$11:$F$2010,2,FALSE)),"")</f>
        <v/>
      </c>
      <c r="P1460" s="77"/>
      <c r="Q1460" s="77"/>
    </row>
    <row r="1461" spans="2:17" x14ac:dyDescent="0.25">
      <c r="B1461" s="186">
        <f t="shared" si="42"/>
        <v>1451</v>
      </c>
      <c r="C1461" s="183" t="str">
        <f t="array" ref="C1461">IF(OR('C. Consumer Service Detail'!$D1461="",'C. Consumer Service Detail'!$E1461=""),"",INDEX('B. Consumer Budget'!$E$11:$E$2010,MATCH(1,IF('B. Consumer Budget'!$C$11:$C$2010='C. Consumer Service Detail'!$D1461,IF('B. Consumer Budget'!$D$11:$D$2010='C. Consumer Service Detail'!$E1461,1)),0)))</f>
        <v/>
      </c>
      <c r="D1461" s="170"/>
      <c r="E1461" s="81"/>
      <c r="F1461" s="101"/>
      <c r="G1461" s="82"/>
      <c r="H1461" s="147" t="str">
        <f>IF('C. Consumer Service Detail'!$F1461="","",IF('C. Consumer Service Detail'!$F1461="",VLOOKUP('C. Consumer Service Detail'!$F1461,'Table of Current Services'!$B$7:$F$36,'Table of Current Services'!$E$5,FALSE),VLOOKUP('C. Consumer Service Detail'!$F1461,'Table of Current Services'!$B$7:$F$36,'Table of Current Services'!$D$5,FALSE)))</f>
        <v/>
      </c>
      <c r="I1461" s="159"/>
      <c r="J1461" s="146" t="str">
        <f t="shared" si="41"/>
        <v/>
      </c>
      <c r="K1461" s="138" t="str">
        <f>IF('C. Consumer Service Detail'!$F1461="","",IF('C. Consumer Service Detail'!$F1461="",VLOOKUP('C. Consumer Service Detail'!$F1461,'Table of Current Services'!$B$7:$F$36,'Table of Current Services'!$E$5,FALSE),VLOOKUP('C. Consumer Service Detail'!$F1461,'Table of Current Services'!$B$7:$F$36,'Table of Current Services'!$E$5,FALSE)))</f>
        <v/>
      </c>
      <c r="L1461" s="130" t="str">
        <f>IF('C. Consumer Service Detail'!$F1461="","",IF(VLOOKUP('C. Consumer Service Detail'!$F1461,'Table of Current Services'!$B$7:$F$36,'Table of Current Services'!$F$5,)="cost","Yes","No"))</f>
        <v/>
      </c>
      <c r="M1461" s="130" t="str">
        <f>IFERROR(IF('C. Consumer Service Detail'!$K1461="No Match","No",VLOOKUP('C. Consumer Service Detail'!$C1461,'B. Consumer Budget'!$E$11:$F$2010,2,FALSE)),"")</f>
        <v/>
      </c>
      <c r="P1461" s="77"/>
      <c r="Q1461" s="77"/>
    </row>
    <row r="1462" spans="2:17" x14ac:dyDescent="0.25">
      <c r="B1462" s="186">
        <f t="shared" si="42"/>
        <v>1452</v>
      </c>
      <c r="C1462" s="183" t="str">
        <f t="array" ref="C1462">IF(OR('C. Consumer Service Detail'!$D1462="",'C. Consumer Service Detail'!$E1462=""),"",INDEX('B. Consumer Budget'!$E$11:$E$2010,MATCH(1,IF('B. Consumer Budget'!$C$11:$C$2010='C. Consumer Service Detail'!$D1462,IF('B. Consumer Budget'!$D$11:$D$2010='C. Consumer Service Detail'!$E1462,1)),0)))</f>
        <v/>
      </c>
      <c r="D1462" s="171"/>
      <c r="E1462" s="79"/>
      <c r="F1462" s="100"/>
      <c r="G1462" s="80"/>
      <c r="H1462" s="145" t="str">
        <f>IF('C. Consumer Service Detail'!$F1462="","",IF('C. Consumer Service Detail'!$F1462="",VLOOKUP('C. Consumer Service Detail'!$F1462,'Table of Current Services'!$B$7:$F$36,'Table of Current Services'!$E$5,FALSE),VLOOKUP('C. Consumer Service Detail'!$F1462,'Table of Current Services'!$B$7:$F$36,'Table of Current Services'!$D$5,FALSE)))</f>
        <v/>
      </c>
      <c r="I1462" s="160"/>
      <c r="J1462" s="146" t="str">
        <f t="shared" si="41"/>
        <v/>
      </c>
      <c r="K1462" s="138" t="str">
        <f>IF('C. Consumer Service Detail'!$F1462="","",IF('C. Consumer Service Detail'!$F1462="",VLOOKUP('C. Consumer Service Detail'!$F1462,'Table of Current Services'!$B$7:$F$36,'Table of Current Services'!$E$5,FALSE),VLOOKUP('C. Consumer Service Detail'!$F1462,'Table of Current Services'!$B$7:$F$36,'Table of Current Services'!$E$5,FALSE)))</f>
        <v/>
      </c>
      <c r="L1462" s="130" t="str">
        <f>IF('C. Consumer Service Detail'!$F1462="","",IF(VLOOKUP('C. Consumer Service Detail'!$F1462,'Table of Current Services'!$B$7:$F$36,'Table of Current Services'!$F$5,)="cost","Yes","No"))</f>
        <v/>
      </c>
      <c r="M1462" s="130" t="str">
        <f>IFERROR(IF('C. Consumer Service Detail'!$K1462="No Match","No",VLOOKUP('C. Consumer Service Detail'!$C1462,'B. Consumer Budget'!$E$11:$F$2010,2,FALSE)),"")</f>
        <v/>
      </c>
      <c r="P1462" s="77"/>
      <c r="Q1462" s="77"/>
    </row>
    <row r="1463" spans="2:17" x14ac:dyDescent="0.25">
      <c r="B1463" s="186">
        <f t="shared" si="42"/>
        <v>1453</v>
      </c>
      <c r="C1463" s="183" t="str">
        <f t="array" ref="C1463">IF(OR('C. Consumer Service Detail'!$D1463="",'C. Consumer Service Detail'!$E1463=""),"",INDEX('B. Consumer Budget'!$E$11:$E$2010,MATCH(1,IF('B. Consumer Budget'!$C$11:$C$2010='C. Consumer Service Detail'!$D1463,IF('B. Consumer Budget'!$D$11:$D$2010='C. Consumer Service Detail'!$E1463,1)),0)))</f>
        <v/>
      </c>
      <c r="D1463" s="170"/>
      <c r="E1463" s="81"/>
      <c r="F1463" s="101"/>
      <c r="G1463" s="82"/>
      <c r="H1463" s="147" t="str">
        <f>IF('C. Consumer Service Detail'!$F1463="","",IF('C. Consumer Service Detail'!$F1463="",VLOOKUP('C. Consumer Service Detail'!$F1463,'Table of Current Services'!$B$7:$F$36,'Table of Current Services'!$E$5,FALSE),VLOOKUP('C. Consumer Service Detail'!$F1463,'Table of Current Services'!$B$7:$F$36,'Table of Current Services'!$D$5,FALSE)))</f>
        <v/>
      </c>
      <c r="I1463" s="159"/>
      <c r="J1463" s="146" t="str">
        <f t="shared" si="41"/>
        <v/>
      </c>
      <c r="K1463" s="138" t="str">
        <f>IF('C. Consumer Service Detail'!$F1463="","",IF('C. Consumer Service Detail'!$F1463="",VLOOKUP('C. Consumer Service Detail'!$F1463,'Table of Current Services'!$B$7:$F$36,'Table of Current Services'!$E$5,FALSE),VLOOKUP('C. Consumer Service Detail'!$F1463,'Table of Current Services'!$B$7:$F$36,'Table of Current Services'!$E$5,FALSE)))</f>
        <v/>
      </c>
      <c r="L1463" s="130" t="str">
        <f>IF('C. Consumer Service Detail'!$F1463="","",IF(VLOOKUP('C. Consumer Service Detail'!$F1463,'Table of Current Services'!$B$7:$F$36,'Table of Current Services'!$F$5,)="cost","Yes","No"))</f>
        <v/>
      </c>
      <c r="M1463" s="130" t="str">
        <f>IFERROR(IF('C. Consumer Service Detail'!$K1463="No Match","No",VLOOKUP('C. Consumer Service Detail'!$C1463,'B. Consumer Budget'!$E$11:$F$2010,2,FALSE)),"")</f>
        <v/>
      </c>
      <c r="P1463" s="77"/>
      <c r="Q1463" s="77"/>
    </row>
    <row r="1464" spans="2:17" x14ac:dyDescent="0.25">
      <c r="B1464" s="186">
        <f t="shared" si="42"/>
        <v>1454</v>
      </c>
      <c r="C1464" s="183" t="str">
        <f t="array" ref="C1464">IF(OR('C. Consumer Service Detail'!$D1464="",'C. Consumer Service Detail'!$E1464=""),"",INDEX('B. Consumer Budget'!$E$11:$E$2010,MATCH(1,IF('B. Consumer Budget'!$C$11:$C$2010='C. Consumer Service Detail'!$D1464,IF('B. Consumer Budget'!$D$11:$D$2010='C. Consumer Service Detail'!$E1464,1)),0)))</f>
        <v/>
      </c>
      <c r="D1464" s="171"/>
      <c r="E1464" s="79"/>
      <c r="F1464" s="100"/>
      <c r="G1464" s="80"/>
      <c r="H1464" s="145" t="str">
        <f>IF('C. Consumer Service Detail'!$F1464="","",IF('C. Consumer Service Detail'!$F1464="",VLOOKUP('C. Consumer Service Detail'!$F1464,'Table of Current Services'!$B$7:$F$36,'Table of Current Services'!$E$5,FALSE),VLOOKUP('C. Consumer Service Detail'!$F1464,'Table of Current Services'!$B$7:$F$36,'Table of Current Services'!$D$5,FALSE)))</f>
        <v/>
      </c>
      <c r="I1464" s="160"/>
      <c r="J1464" s="146" t="str">
        <f t="shared" si="41"/>
        <v/>
      </c>
      <c r="K1464" s="138" t="str">
        <f>IF('C. Consumer Service Detail'!$F1464="","",IF('C. Consumer Service Detail'!$F1464="",VLOOKUP('C. Consumer Service Detail'!$F1464,'Table of Current Services'!$B$7:$F$36,'Table of Current Services'!$E$5,FALSE),VLOOKUP('C. Consumer Service Detail'!$F1464,'Table of Current Services'!$B$7:$F$36,'Table of Current Services'!$E$5,FALSE)))</f>
        <v/>
      </c>
      <c r="L1464" s="130" t="str">
        <f>IF('C. Consumer Service Detail'!$F1464="","",IF(VLOOKUP('C. Consumer Service Detail'!$F1464,'Table of Current Services'!$B$7:$F$36,'Table of Current Services'!$F$5,)="cost","Yes","No"))</f>
        <v/>
      </c>
      <c r="M1464" s="130" t="str">
        <f>IFERROR(IF('C. Consumer Service Detail'!$K1464="No Match","No",VLOOKUP('C. Consumer Service Detail'!$C1464,'B. Consumer Budget'!$E$11:$F$2010,2,FALSE)),"")</f>
        <v/>
      </c>
      <c r="P1464" s="77"/>
      <c r="Q1464" s="77"/>
    </row>
    <row r="1465" spans="2:17" x14ac:dyDescent="0.25">
      <c r="B1465" s="186">
        <f t="shared" si="42"/>
        <v>1455</v>
      </c>
      <c r="C1465" s="183" t="str">
        <f t="array" ref="C1465">IF(OR('C. Consumer Service Detail'!$D1465="",'C. Consumer Service Detail'!$E1465=""),"",INDEX('B. Consumer Budget'!$E$11:$E$2010,MATCH(1,IF('B. Consumer Budget'!$C$11:$C$2010='C. Consumer Service Detail'!$D1465,IF('B. Consumer Budget'!$D$11:$D$2010='C. Consumer Service Detail'!$E1465,1)),0)))</f>
        <v/>
      </c>
      <c r="D1465" s="170"/>
      <c r="E1465" s="81"/>
      <c r="F1465" s="101"/>
      <c r="G1465" s="82"/>
      <c r="H1465" s="147" t="str">
        <f>IF('C. Consumer Service Detail'!$F1465="","",IF('C. Consumer Service Detail'!$F1465="",VLOOKUP('C. Consumer Service Detail'!$F1465,'Table of Current Services'!$B$7:$F$36,'Table of Current Services'!$E$5,FALSE),VLOOKUP('C. Consumer Service Detail'!$F1465,'Table of Current Services'!$B$7:$F$36,'Table of Current Services'!$D$5,FALSE)))</f>
        <v/>
      </c>
      <c r="I1465" s="159"/>
      <c r="J1465" s="146" t="str">
        <f t="shared" si="41"/>
        <v/>
      </c>
      <c r="K1465" s="138" t="str">
        <f>IF('C. Consumer Service Detail'!$F1465="","",IF('C. Consumer Service Detail'!$F1465="",VLOOKUP('C. Consumer Service Detail'!$F1465,'Table of Current Services'!$B$7:$F$36,'Table of Current Services'!$E$5,FALSE),VLOOKUP('C. Consumer Service Detail'!$F1465,'Table of Current Services'!$B$7:$F$36,'Table of Current Services'!$E$5,FALSE)))</f>
        <v/>
      </c>
      <c r="L1465" s="130" t="str">
        <f>IF('C. Consumer Service Detail'!$F1465="","",IF(VLOOKUP('C. Consumer Service Detail'!$F1465,'Table of Current Services'!$B$7:$F$36,'Table of Current Services'!$F$5,)="cost","Yes","No"))</f>
        <v/>
      </c>
      <c r="M1465" s="130" t="str">
        <f>IFERROR(IF('C. Consumer Service Detail'!$K1465="No Match","No",VLOOKUP('C. Consumer Service Detail'!$C1465,'B. Consumer Budget'!$E$11:$F$2010,2,FALSE)),"")</f>
        <v/>
      </c>
      <c r="P1465" s="77"/>
      <c r="Q1465" s="77"/>
    </row>
    <row r="1466" spans="2:17" x14ac:dyDescent="0.25">
      <c r="B1466" s="186">
        <f t="shared" si="42"/>
        <v>1456</v>
      </c>
      <c r="C1466" s="183" t="str">
        <f t="array" ref="C1466">IF(OR('C. Consumer Service Detail'!$D1466="",'C. Consumer Service Detail'!$E1466=""),"",INDEX('B. Consumer Budget'!$E$11:$E$2010,MATCH(1,IF('B. Consumer Budget'!$C$11:$C$2010='C. Consumer Service Detail'!$D1466,IF('B. Consumer Budget'!$D$11:$D$2010='C. Consumer Service Detail'!$E1466,1)),0)))</f>
        <v/>
      </c>
      <c r="D1466" s="171"/>
      <c r="E1466" s="79"/>
      <c r="F1466" s="100"/>
      <c r="G1466" s="80"/>
      <c r="H1466" s="145" t="str">
        <f>IF('C. Consumer Service Detail'!$F1466="","",IF('C. Consumer Service Detail'!$F1466="",VLOOKUP('C. Consumer Service Detail'!$F1466,'Table of Current Services'!$B$7:$F$36,'Table of Current Services'!$E$5,FALSE),VLOOKUP('C. Consumer Service Detail'!$F1466,'Table of Current Services'!$B$7:$F$36,'Table of Current Services'!$D$5,FALSE)))</f>
        <v/>
      </c>
      <c r="I1466" s="160"/>
      <c r="J1466" s="146" t="str">
        <f t="shared" si="41"/>
        <v/>
      </c>
      <c r="K1466" s="138" t="str">
        <f>IF('C. Consumer Service Detail'!$F1466="","",IF('C. Consumer Service Detail'!$F1466="",VLOOKUP('C. Consumer Service Detail'!$F1466,'Table of Current Services'!$B$7:$F$36,'Table of Current Services'!$E$5,FALSE),VLOOKUP('C. Consumer Service Detail'!$F1466,'Table of Current Services'!$B$7:$F$36,'Table of Current Services'!$E$5,FALSE)))</f>
        <v/>
      </c>
      <c r="L1466" s="130" t="str">
        <f>IF('C. Consumer Service Detail'!$F1466="","",IF(VLOOKUP('C. Consumer Service Detail'!$F1466,'Table of Current Services'!$B$7:$F$36,'Table of Current Services'!$F$5,)="cost","Yes","No"))</f>
        <v/>
      </c>
      <c r="M1466" s="130" t="str">
        <f>IFERROR(IF('C. Consumer Service Detail'!$K1466="No Match","No",VLOOKUP('C. Consumer Service Detail'!$C1466,'B. Consumer Budget'!$E$11:$F$2010,2,FALSE)),"")</f>
        <v/>
      </c>
      <c r="P1466" s="77"/>
      <c r="Q1466" s="77"/>
    </row>
    <row r="1467" spans="2:17" x14ac:dyDescent="0.25">
      <c r="B1467" s="186">
        <f t="shared" si="42"/>
        <v>1457</v>
      </c>
      <c r="C1467" s="183" t="str">
        <f t="array" ref="C1467">IF(OR('C. Consumer Service Detail'!$D1467="",'C. Consumer Service Detail'!$E1467=""),"",INDEX('B. Consumer Budget'!$E$11:$E$2010,MATCH(1,IF('B. Consumer Budget'!$C$11:$C$2010='C. Consumer Service Detail'!$D1467,IF('B. Consumer Budget'!$D$11:$D$2010='C. Consumer Service Detail'!$E1467,1)),0)))</f>
        <v/>
      </c>
      <c r="D1467" s="170"/>
      <c r="E1467" s="81"/>
      <c r="F1467" s="101"/>
      <c r="G1467" s="82"/>
      <c r="H1467" s="147" t="str">
        <f>IF('C. Consumer Service Detail'!$F1467="","",IF('C. Consumer Service Detail'!$F1467="",VLOOKUP('C. Consumer Service Detail'!$F1467,'Table of Current Services'!$B$7:$F$36,'Table of Current Services'!$E$5,FALSE),VLOOKUP('C. Consumer Service Detail'!$F1467,'Table of Current Services'!$B$7:$F$36,'Table of Current Services'!$D$5,FALSE)))</f>
        <v/>
      </c>
      <c r="I1467" s="159"/>
      <c r="J1467" s="146" t="str">
        <f t="shared" si="41"/>
        <v/>
      </c>
      <c r="K1467" s="138" t="str">
        <f>IF('C. Consumer Service Detail'!$F1467="","",IF('C. Consumer Service Detail'!$F1467="",VLOOKUP('C. Consumer Service Detail'!$F1467,'Table of Current Services'!$B$7:$F$36,'Table of Current Services'!$E$5,FALSE),VLOOKUP('C. Consumer Service Detail'!$F1467,'Table of Current Services'!$B$7:$F$36,'Table of Current Services'!$E$5,FALSE)))</f>
        <v/>
      </c>
      <c r="L1467" s="130" t="str">
        <f>IF('C. Consumer Service Detail'!$F1467="","",IF(VLOOKUP('C. Consumer Service Detail'!$F1467,'Table of Current Services'!$B$7:$F$36,'Table of Current Services'!$F$5,)="cost","Yes","No"))</f>
        <v/>
      </c>
      <c r="M1467" s="130" t="str">
        <f>IFERROR(IF('C. Consumer Service Detail'!$K1467="No Match","No",VLOOKUP('C. Consumer Service Detail'!$C1467,'B. Consumer Budget'!$E$11:$F$2010,2,FALSE)),"")</f>
        <v/>
      </c>
      <c r="P1467" s="77"/>
      <c r="Q1467" s="77"/>
    </row>
    <row r="1468" spans="2:17" x14ac:dyDescent="0.25">
      <c r="B1468" s="186">
        <f t="shared" si="42"/>
        <v>1458</v>
      </c>
      <c r="C1468" s="183" t="str">
        <f t="array" ref="C1468">IF(OR('C. Consumer Service Detail'!$D1468="",'C. Consumer Service Detail'!$E1468=""),"",INDEX('B. Consumer Budget'!$E$11:$E$2010,MATCH(1,IF('B. Consumer Budget'!$C$11:$C$2010='C. Consumer Service Detail'!$D1468,IF('B. Consumer Budget'!$D$11:$D$2010='C. Consumer Service Detail'!$E1468,1)),0)))</f>
        <v/>
      </c>
      <c r="D1468" s="171"/>
      <c r="E1468" s="79"/>
      <c r="F1468" s="100"/>
      <c r="G1468" s="80"/>
      <c r="H1468" s="145" t="str">
        <f>IF('C. Consumer Service Detail'!$F1468="","",IF('C. Consumer Service Detail'!$F1468="",VLOOKUP('C. Consumer Service Detail'!$F1468,'Table of Current Services'!$B$7:$F$36,'Table of Current Services'!$E$5,FALSE),VLOOKUP('C. Consumer Service Detail'!$F1468,'Table of Current Services'!$B$7:$F$36,'Table of Current Services'!$D$5,FALSE)))</f>
        <v/>
      </c>
      <c r="I1468" s="160"/>
      <c r="J1468" s="146" t="str">
        <f t="shared" si="41"/>
        <v/>
      </c>
      <c r="K1468" s="138" t="str">
        <f>IF('C. Consumer Service Detail'!$F1468="","",IF('C. Consumer Service Detail'!$F1468="",VLOOKUP('C. Consumer Service Detail'!$F1468,'Table of Current Services'!$B$7:$F$36,'Table of Current Services'!$E$5,FALSE),VLOOKUP('C. Consumer Service Detail'!$F1468,'Table of Current Services'!$B$7:$F$36,'Table of Current Services'!$E$5,FALSE)))</f>
        <v/>
      </c>
      <c r="L1468" s="130" t="str">
        <f>IF('C. Consumer Service Detail'!$F1468="","",IF(VLOOKUP('C. Consumer Service Detail'!$F1468,'Table of Current Services'!$B$7:$F$36,'Table of Current Services'!$F$5,)="cost","Yes","No"))</f>
        <v/>
      </c>
      <c r="M1468" s="130" t="str">
        <f>IFERROR(IF('C. Consumer Service Detail'!$K1468="No Match","No",VLOOKUP('C. Consumer Service Detail'!$C1468,'B. Consumer Budget'!$E$11:$F$2010,2,FALSE)),"")</f>
        <v/>
      </c>
      <c r="P1468" s="77"/>
      <c r="Q1468" s="77"/>
    </row>
    <row r="1469" spans="2:17" x14ac:dyDescent="0.25">
      <c r="B1469" s="186">
        <f t="shared" si="42"/>
        <v>1459</v>
      </c>
      <c r="C1469" s="183" t="str">
        <f t="array" ref="C1469">IF(OR('C. Consumer Service Detail'!$D1469="",'C. Consumer Service Detail'!$E1469=""),"",INDEX('B. Consumer Budget'!$E$11:$E$2010,MATCH(1,IF('B. Consumer Budget'!$C$11:$C$2010='C. Consumer Service Detail'!$D1469,IF('B. Consumer Budget'!$D$11:$D$2010='C. Consumer Service Detail'!$E1469,1)),0)))</f>
        <v/>
      </c>
      <c r="D1469" s="170"/>
      <c r="E1469" s="81"/>
      <c r="F1469" s="101"/>
      <c r="G1469" s="82"/>
      <c r="H1469" s="147" t="str">
        <f>IF('C. Consumer Service Detail'!$F1469="","",IF('C. Consumer Service Detail'!$F1469="",VLOOKUP('C. Consumer Service Detail'!$F1469,'Table of Current Services'!$B$7:$F$36,'Table of Current Services'!$E$5,FALSE),VLOOKUP('C. Consumer Service Detail'!$F1469,'Table of Current Services'!$B$7:$F$36,'Table of Current Services'!$D$5,FALSE)))</f>
        <v/>
      </c>
      <c r="I1469" s="159"/>
      <c r="J1469" s="146" t="str">
        <f t="shared" si="41"/>
        <v/>
      </c>
      <c r="K1469" s="138" t="str">
        <f>IF('C. Consumer Service Detail'!$F1469="","",IF('C. Consumer Service Detail'!$F1469="",VLOOKUP('C. Consumer Service Detail'!$F1469,'Table of Current Services'!$B$7:$F$36,'Table of Current Services'!$E$5,FALSE),VLOOKUP('C. Consumer Service Detail'!$F1469,'Table of Current Services'!$B$7:$F$36,'Table of Current Services'!$E$5,FALSE)))</f>
        <v/>
      </c>
      <c r="L1469" s="130" t="str">
        <f>IF('C. Consumer Service Detail'!$F1469="","",IF(VLOOKUP('C. Consumer Service Detail'!$F1469,'Table of Current Services'!$B$7:$F$36,'Table of Current Services'!$F$5,)="cost","Yes","No"))</f>
        <v/>
      </c>
      <c r="M1469" s="130" t="str">
        <f>IFERROR(IF('C. Consumer Service Detail'!$K1469="No Match","No",VLOOKUP('C. Consumer Service Detail'!$C1469,'B. Consumer Budget'!$E$11:$F$2010,2,FALSE)),"")</f>
        <v/>
      </c>
      <c r="P1469" s="77"/>
      <c r="Q1469" s="77"/>
    </row>
    <row r="1470" spans="2:17" x14ac:dyDescent="0.25">
      <c r="B1470" s="186">
        <f t="shared" si="42"/>
        <v>1460</v>
      </c>
      <c r="C1470" s="183" t="str">
        <f t="array" ref="C1470">IF(OR('C. Consumer Service Detail'!$D1470="",'C. Consumer Service Detail'!$E1470=""),"",INDEX('B. Consumer Budget'!$E$11:$E$2010,MATCH(1,IF('B. Consumer Budget'!$C$11:$C$2010='C. Consumer Service Detail'!$D1470,IF('B. Consumer Budget'!$D$11:$D$2010='C. Consumer Service Detail'!$E1470,1)),0)))</f>
        <v/>
      </c>
      <c r="D1470" s="171"/>
      <c r="E1470" s="79"/>
      <c r="F1470" s="100"/>
      <c r="G1470" s="80"/>
      <c r="H1470" s="145" t="str">
        <f>IF('C. Consumer Service Detail'!$F1470="","",IF('C. Consumer Service Detail'!$F1470="",VLOOKUP('C. Consumer Service Detail'!$F1470,'Table of Current Services'!$B$7:$F$36,'Table of Current Services'!$E$5,FALSE),VLOOKUP('C. Consumer Service Detail'!$F1470,'Table of Current Services'!$B$7:$F$36,'Table of Current Services'!$D$5,FALSE)))</f>
        <v/>
      </c>
      <c r="I1470" s="160"/>
      <c r="J1470" s="146" t="str">
        <f t="shared" si="41"/>
        <v/>
      </c>
      <c r="K1470" s="138" t="str">
        <f>IF('C. Consumer Service Detail'!$F1470="","",IF('C. Consumer Service Detail'!$F1470="",VLOOKUP('C. Consumer Service Detail'!$F1470,'Table of Current Services'!$B$7:$F$36,'Table of Current Services'!$E$5,FALSE),VLOOKUP('C. Consumer Service Detail'!$F1470,'Table of Current Services'!$B$7:$F$36,'Table of Current Services'!$E$5,FALSE)))</f>
        <v/>
      </c>
      <c r="L1470" s="130" t="str">
        <f>IF('C. Consumer Service Detail'!$F1470="","",IF(VLOOKUP('C. Consumer Service Detail'!$F1470,'Table of Current Services'!$B$7:$F$36,'Table of Current Services'!$F$5,)="cost","Yes","No"))</f>
        <v/>
      </c>
      <c r="M1470" s="130" t="str">
        <f>IFERROR(IF('C. Consumer Service Detail'!$K1470="No Match","No",VLOOKUP('C. Consumer Service Detail'!$C1470,'B. Consumer Budget'!$E$11:$F$2010,2,FALSE)),"")</f>
        <v/>
      </c>
      <c r="P1470" s="77"/>
      <c r="Q1470" s="77"/>
    </row>
    <row r="1471" spans="2:17" x14ac:dyDescent="0.25">
      <c r="B1471" s="186">
        <f t="shared" si="42"/>
        <v>1461</v>
      </c>
      <c r="C1471" s="183" t="str">
        <f t="array" ref="C1471">IF(OR('C. Consumer Service Detail'!$D1471="",'C. Consumer Service Detail'!$E1471=""),"",INDEX('B. Consumer Budget'!$E$11:$E$2010,MATCH(1,IF('B. Consumer Budget'!$C$11:$C$2010='C. Consumer Service Detail'!$D1471,IF('B. Consumer Budget'!$D$11:$D$2010='C. Consumer Service Detail'!$E1471,1)),0)))</f>
        <v/>
      </c>
      <c r="D1471" s="170"/>
      <c r="E1471" s="81"/>
      <c r="F1471" s="101"/>
      <c r="G1471" s="82"/>
      <c r="H1471" s="147" t="str">
        <f>IF('C. Consumer Service Detail'!$F1471="","",IF('C. Consumer Service Detail'!$F1471="",VLOOKUP('C. Consumer Service Detail'!$F1471,'Table of Current Services'!$B$7:$F$36,'Table of Current Services'!$E$5,FALSE),VLOOKUP('C. Consumer Service Detail'!$F1471,'Table of Current Services'!$B$7:$F$36,'Table of Current Services'!$D$5,FALSE)))</f>
        <v/>
      </c>
      <c r="I1471" s="159"/>
      <c r="J1471" s="146" t="str">
        <f t="shared" si="41"/>
        <v/>
      </c>
      <c r="K1471" s="138" t="str">
        <f>IF('C. Consumer Service Detail'!$F1471="","",IF('C. Consumer Service Detail'!$F1471="",VLOOKUP('C. Consumer Service Detail'!$F1471,'Table of Current Services'!$B$7:$F$36,'Table of Current Services'!$E$5,FALSE),VLOOKUP('C. Consumer Service Detail'!$F1471,'Table of Current Services'!$B$7:$F$36,'Table of Current Services'!$E$5,FALSE)))</f>
        <v/>
      </c>
      <c r="L1471" s="130" t="str">
        <f>IF('C. Consumer Service Detail'!$F1471="","",IF(VLOOKUP('C. Consumer Service Detail'!$F1471,'Table of Current Services'!$B$7:$F$36,'Table of Current Services'!$F$5,)="cost","Yes","No"))</f>
        <v/>
      </c>
      <c r="M1471" s="130" t="str">
        <f>IFERROR(IF('C. Consumer Service Detail'!$K1471="No Match","No",VLOOKUP('C. Consumer Service Detail'!$C1471,'B. Consumer Budget'!$E$11:$F$2010,2,FALSE)),"")</f>
        <v/>
      </c>
      <c r="P1471" s="77"/>
      <c r="Q1471" s="77"/>
    </row>
    <row r="1472" spans="2:17" x14ac:dyDescent="0.25">
      <c r="B1472" s="186">
        <f t="shared" si="42"/>
        <v>1462</v>
      </c>
      <c r="C1472" s="183" t="str">
        <f t="array" ref="C1472">IF(OR('C. Consumer Service Detail'!$D1472="",'C. Consumer Service Detail'!$E1472=""),"",INDEX('B. Consumer Budget'!$E$11:$E$2010,MATCH(1,IF('B. Consumer Budget'!$C$11:$C$2010='C. Consumer Service Detail'!$D1472,IF('B. Consumer Budget'!$D$11:$D$2010='C. Consumer Service Detail'!$E1472,1)),0)))</f>
        <v/>
      </c>
      <c r="D1472" s="171"/>
      <c r="E1472" s="79"/>
      <c r="F1472" s="100"/>
      <c r="G1472" s="80"/>
      <c r="H1472" s="145" t="str">
        <f>IF('C. Consumer Service Detail'!$F1472="","",IF('C. Consumer Service Detail'!$F1472="",VLOOKUP('C. Consumer Service Detail'!$F1472,'Table of Current Services'!$B$7:$F$36,'Table of Current Services'!$E$5,FALSE),VLOOKUP('C. Consumer Service Detail'!$F1472,'Table of Current Services'!$B$7:$F$36,'Table of Current Services'!$D$5,FALSE)))</f>
        <v/>
      </c>
      <c r="I1472" s="160"/>
      <c r="J1472" s="146" t="str">
        <f t="shared" si="41"/>
        <v/>
      </c>
      <c r="K1472" s="138" t="str">
        <f>IF('C. Consumer Service Detail'!$F1472="","",IF('C. Consumer Service Detail'!$F1472="",VLOOKUP('C. Consumer Service Detail'!$F1472,'Table of Current Services'!$B$7:$F$36,'Table of Current Services'!$E$5,FALSE),VLOOKUP('C. Consumer Service Detail'!$F1472,'Table of Current Services'!$B$7:$F$36,'Table of Current Services'!$E$5,FALSE)))</f>
        <v/>
      </c>
      <c r="L1472" s="130" t="str">
        <f>IF('C. Consumer Service Detail'!$F1472="","",IF(VLOOKUP('C. Consumer Service Detail'!$F1472,'Table of Current Services'!$B$7:$F$36,'Table of Current Services'!$F$5,)="cost","Yes","No"))</f>
        <v/>
      </c>
      <c r="M1472" s="130" t="str">
        <f>IFERROR(IF('C. Consumer Service Detail'!$K1472="No Match","No",VLOOKUP('C. Consumer Service Detail'!$C1472,'B. Consumer Budget'!$E$11:$F$2010,2,FALSE)),"")</f>
        <v/>
      </c>
      <c r="P1472" s="77"/>
      <c r="Q1472" s="77"/>
    </row>
    <row r="1473" spans="2:17" x14ac:dyDescent="0.25">
      <c r="B1473" s="186">
        <f t="shared" si="42"/>
        <v>1463</v>
      </c>
      <c r="C1473" s="183" t="str">
        <f t="array" ref="C1473">IF(OR('C. Consumer Service Detail'!$D1473="",'C. Consumer Service Detail'!$E1473=""),"",INDEX('B. Consumer Budget'!$E$11:$E$2010,MATCH(1,IF('B. Consumer Budget'!$C$11:$C$2010='C. Consumer Service Detail'!$D1473,IF('B. Consumer Budget'!$D$11:$D$2010='C. Consumer Service Detail'!$E1473,1)),0)))</f>
        <v/>
      </c>
      <c r="D1473" s="170"/>
      <c r="E1473" s="81"/>
      <c r="F1473" s="101"/>
      <c r="G1473" s="82"/>
      <c r="H1473" s="147" t="str">
        <f>IF('C. Consumer Service Detail'!$F1473="","",IF('C. Consumer Service Detail'!$F1473="",VLOOKUP('C. Consumer Service Detail'!$F1473,'Table of Current Services'!$B$7:$F$36,'Table of Current Services'!$E$5,FALSE),VLOOKUP('C. Consumer Service Detail'!$F1473,'Table of Current Services'!$B$7:$F$36,'Table of Current Services'!$D$5,FALSE)))</f>
        <v/>
      </c>
      <c r="I1473" s="159"/>
      <c r="J1473" s="146" t="str">
        <f t="shared" si="41"/>
        <v/>
      </c>
      <c r="K1473" s="138" t="str">
        <f>IF('C. Consumer Service Detail'!$F1473="","",IF('C. Consumer Service Detail'!$F1473="",VLOOKUP('C. Consumer Service Detail'!$F1473,'Table of Current Services'!$B$7:$F$36,'Table of Current Services'!$E$5,FALSE),VLOOKUP('C. Consumer Service Detail'!$F1473,'Table of Current Services'!$B$7:$F$36,'Table of Current Services'!$E$5,FALSE)))</f>
        <v/>
      </c>
      <c r="L1473" s="130" t="str">
        <f>IF('C. Consumer Service Detail'!$F1473="","",IF(VLOOKUP('C. Consumer Service Detail'!$F1473,'Table of Current Services'!$B$7:$F$36,'Table of Current Services'!$F$5,)="cost","Yes","No"))</f>
        <v/>
      </c>
      <c r="M1473" s="130" t="str">
        <f>IFERROR(IF('C. Consumer Service Detail'!$K1473="No Match","No",VLOOKUP('C. Consumer Service Detail'!$C1473,'B. Consumer Budget'!$E$11:$F$2010,2,FALSE)),"")</f>
        <v/>
      </c>
      <c r="P1473" s="77"/>
      <c r="Q1473" s="77"/>
    </row>
    <row r="1474" spans="2:17" x14ac:dyDescent="0.25">
      <c r="B1474" s="186">
        <f t="shared" si="42"/>
        <v>1464</v>
      </c>
      <c r="C1474" s="183" t="str">
        <f t="array" ref="C1474">IF(OR('C. Consumer Service Detail'!$D1474="",'C. Consumer Service Detail'!$E1474=""),"",INDEX('B. Consumer Budget'!$E$11:$E$2010,MATCH(1,IF('B. Consumer Budget'!$C$11:$C$2010='C. Consumer Service Detail'!$D1474,IF('B. Consumer Budget'!$D$11:$D$2010='C. Consumer Service Detail'!$E1474,1)),0)))</f>
        <v/>
      </c>
      <c r="D1474" s="171"/>
      <c r="E1474" s="79"/>
      <c r="F1474" s="100"/>
      <c r="G1474" s="80"/>
      <c r="H1474" s="145" t="str">
        <f>IF('C. Consumer Service Detail'!$F1474="","",IF('C. Consumer Service Detail'!$F1474="",VLOOKUP('C. Consumer Service Detail'!$F1474,'Table of Current Services'!$B$7:$F$36,'Table of Current Services'!$E$5,FALSE),VLOOKUP('C. Consumer Service Detail'!$F1474,'Table of Current Services'!$B$7:$F$36,'Table of Current Services'!$D$5,FALSE)))</f>
        <v/>
      </c>
      <c r="I1474" s="160"/>
      <c r="J1474" s="146" t="str">
        <f t="shared" si="41"/>
        <v/>
      </c>
      <c r="K1474" s="138" t="str">
        <f>IF('C. Consumer Service Detail'!$F1474="","",IF('C. Consumer Service Detail'!$F1474="",VLOOKUP('C. Consumer Service Detail'!$F1474,'Table of Current Services'!$B$7:$F$36,'Table of Current Services'!$E$5,FALSE),VLOOKUP('C. Consumer Service Detail'!$F1474,'Table of Current Services'!$B$7:$F$36,'Table of Current Services'!$E$5,FALSE)))</f>
        <v/>
      </c>
      <c r="L1474" s="130" t="str">
        <f>IF('C. Consumer Service Detail'!$F1474="","",IF(VLOOKUP('C. Consumer Service Detail'!$F1474,'Table of Current Services'!$B$7:$F$36,'Table of Current Services'!$F$5,)="cost","Yes","No"))</f>
        <v/>
      </c>
      <c r="M1474" s="130" t="str">
        <f>IFERROR(IF('C. Consumer Service Detail'!$K1474="No Match","No",VLOOKUP('C. Consumer Service Detail'!$C1474,'B. Consumer Budget'!$E$11:$F$2010,2,FALSE)),"")</f>
        <v/>
      </c>
      <c r="P1474" s="77"/>
      <c r="Q1474" s="77"/>
    </row>
    <row r="1475" spans="2:17" x14ac:dyDescent="0.25">
      <c r="B1475" s="186">
        <f t="shared" si="42"/>
        <v>1465</v>
      </c>
      <c r="C1475" s="183" t="str">
        <f t="array" ref="C1475">IF(OR('C. Consumer Service Detail'!$D1475="",'C. Consumer Service Detail'!$E1475=""),"",INDEX('B. Consumer Budget'!$E$11:$E$2010,MATCH(1,IF('B. Consumer Budget'!$C$11:$C$2010='C. Consumer Service Detail'!$D1475,IF('B. Consumer Budget'!$D$11:$D$2010='C. Consumer Service Detail'!$E1475,1)),0)))</f>
        <v/>
      </c>
      <c r="D1475" s="170"/>
      <c r="E1475" s="81"/>
      <c r="F1475" s="101"/>
      <c r="G1475" s="82"/>
      <c r="H1475" s="147" t="str">
        <f>IF('C. Consumer Service Detail'!$F1475="","",IF('C. Consumer Service Detail'!$F1475="",VLOOKUP('C. Consumer Service Detail'!$F1475,'Table of Current Services'!$B$7:$F$36,'Table of Current Services'!$E$5,FALSE),VLOOKUP('C. Consumer Service Detail'!$F1475,'Table of Current Services'!$B$7:$F$36,'Table of Current Services'!$D$5,FALSE)))</f>
        <v/>
      </c>
      <c r="I1475" s="159"/>
      <c r="J1475" s="146" t="str">
        <f t="shared" si="41"/>
        <v/>
      </c>
      <c r="K1475" s="138" t="str">
        <f>IF('C. Consumer Service Detail'!$F1475="","",IF('C. Consumer Service Detail'!$F1475="",VLOOKUP('C. Consumer Service Detail'!$F1475,'Table of Current Services'!$B$7:$F$36,'Table of Current Services'!$E$5,FALSE),VLOOKUP('C. Consumer Service Detail'!$F1475,'Table of Current Services'!$B$7:$F$36,'Table of Current Services'!$E$5,FALSE)))</f>
        <v/>
      </c>
      <c r="L1475" s="130" t="str">
        <f>IF('C. Consumer Service Detail'!$F1475="","",IF(VLOOKUP('C. Consumer Service Detail'!$F1475,'Table of Current Services'!$B$7:$F$36,'Table of Current Services'!$F$5,)="cost","Yes","No"))</f>
        <v/>
      </c>
      <c r="M1475" s="130" t="str">
        <f>IFERROR(IF('C. Consumer Service Detail'!$K1475="No Match","No",VLOOKUP('C. Consumer Service Detail'!$C1475,'B. Consumer Budget'!$E$11:$F$2010,2,FALSE)),"")</f>
        <v/>
      </c>
      <c r="P1475" s="77"/>
      <c r="Q1475" s="77"/>
    </row>
    <row r="1476" spans="2:17" x14ac:dyDescent="0.25">
      <c r="B1476" s="186">
        <f t="shared" si="42"/>
        <v>1466</v>
      </c>
      <c r="C1476" s="183" t="str">
        <f t="array" ref="C1476">IF(OR('C. Consumer Service Detail'!$D1476="",'C. Consumer Service Detail'!$E1476=""),"",INDEX('B. Consumer Budget'!$E$11:$E$2010,MATCH(1,IF('B. Consumer Budget'!$C$11:$C$2010='C. Consumer Service Detail'!$D1476,IF('B. Consumer Budget'!$D$11:$D$2010='C. Consumer Service Detail'!$E1476,1)),0)))</f>
        <v/>
      </c>
      <c r="D1476" s="171"/>
      <c r="E1476" s="79"/>
      <c r="F1476" s="100"/>
      <c r="G1476" s="80"/>
      <c r="H1476" s="145" t="str">
        <f>IF('C. Consumer Service Detail'!$F1476="","",IF('C. Consumer Service Detail'!$F1476="",VLOOKUP('C. Consumer Service Detail'!$F1476,'Table of Current Services'!$B$7:$F$36,'Table of Current Services'!$E$5,FALSE),VLOOKUP('C. Consumer Service Detail'!$F1476,'Table of Current Services'!$B$7:$F$36,'Table of Current Services'!$D$5,FALSE)))</f>
        <v/>
      </c>
      <c r="I1476" s="160"/>
      <c r="J1476" s="146" t="str">
        <f t="shared" si="41"/>
        <v/>
      </c>
      <c r="K1476" s="138" t="str">
        <f>IF('C. Consumer Service Detail'!$F1476="","",IF('C. Consumer Service Detail'!$F1476="",VLOOKUP('C. Consumer Service Detail'!$F1476,'Table of Current Services'!$B$7:$F$36,'Table of Current Services'!$E$5,FALSE),VLOOKUP('C. Consumer Service Detail'!$F1476,'Table of Current Services'!$B$7:$F$36,'Table of Current Services'!$E$5,FALSE)))</f>
        <v/>
      </c>
      <c r="L1476" s="130" t="str">
        <f>IF('C. Consumer Service Detail'!$F1476="","",IF(VLOOKUP('C. Consumer Service Detail'!$F1476,'Table of Current Services'!$B$7:$F$36,'Table of Current Services'!$F$5,)="cost","Yes","No"))</f>
        <v/>
      </c>
      <c r="M1476" s="130" t="str">
        <f>IFERROR(IF('C. Consumer Service Detail'!$K1476="No Match","No",VLOOKUP('C. Consumer Service Detail'!$C1476,'B. Consumer Budget'!$E$11:$F$2010,2,FALSE)),"")</f>
        <v/>
      </c>
      <c r="P1476" s="77"/>
      <c r="Q1476" s="77"/>
    </row>
    <row r="1477" spans="2:17" x14ac:dyDescent="0.25">
      <c r="B1477" s="186">
        <f t="shared" si="42"/>
        <v>1467</v>
      </c>
      <c r="C1477" s="183" t="str">
        <f t="array" ref="C1477">IF(OR('C. Consumer Service Detail'!$D1477="",'C. Consumer Service Detail'!$E1477=""),"",INDEX('B. Consumer Budget'!$E$11:$E$2010,MATCH(1,IF('B. Consumer Budget'!$C$11:$C$2010='C. Consumer Service Detail'!$D1477,IF('B. Consumer Budget'!$D$11:$D$2010='C. Consumer Service Detail'!$E1477,1)),0)))</f>
        <v/>
      </c>
      <c r="D1477" s="170"/>
      <c r="E1477" s="81"/>
      <c r="F1477" s="101"/>
      <c r="G1477" s="82"/>
      <c r="H1477" s="147" t="str">
        <f>IF('C. Consumer Service Detail'!$F1477="","",IF('C. Consumer Service Detail'!$F1477="",VLOOKUP('C. Consumer Service Detail'!$F1477,'Table of Current Services'!$B$7:$F$36,'Table of Current Services'!$E$5,FALSE),VLOOKUP('C. Consumer Service Detail'!$F1477,'Table of Current Services'!$B$7:$F$36,'Table of Current Services'!$D$5,FALSE)))</f>
        <v/>
      </c>
      <c r="I1477" s="159"/>
      <c r="J1477" s="146" t="str">
        <f t="shared" si="41"/>
        <v/>
      </c>
      <c r="K1477" s="138" t="str">
        <f>IF('C. Consumer Service Detail'!$F1477="","",IF('C. Consumer Service Detail'!$F1477="",VLOOKUP('C. Consumer Service Detail'!$F1477,'Table of Current Services'!$B$7:$F$36,'Table of Current Services'!$E$5,FALSE),VLOOKUP('C. Consumer Service Detail'!$F1477,'Table of Current Services'!$B$7:$F$36,'Table of Current Services'!$E$5,FALSE)))</f>
        <v/>
      </c>
      <c r="L1477" s="130" t="str">
        <f>IF('C. Consumer Service Detail'!$F1477="","",IF(VLOOKUP('C. Consumer Service Detail'!$F1477,'Table of Current Services'!$B$7:$F$36,'Table of Current Services'!$F$5,)="cost","Yes","No"))</f>
        <v/>
      </c>
      <c r="M1477" s="130" t="str">
        <f>IFERROR(IF('C. Consumer Service Detail'!$K1477="No Match","No",VLOOKUP('C. Consumer Service Detail'!$C1477,'B. Consumer Budget'!$E$11:$F$2010,2,FALSE)),"")</f>
        <v/>
      </c>
      <c r="P1477" s="77"/>
      <c r="Q1477" s="77"/>
    </row>
    <row r="1478" spans="2:17" x14ac:dyDescent="0.25">
      <c r="B1478" s="186">
        <f t="shared" si="42"/>
        <v>1468</v>
      </c>
      <c r="C1478" s="183" t="str">
        <f t="array" ref="C1478">IF(OR('C. Consumer Service Detail'!$D1478="",'C. Consumer Service Detail'!$E1478=""),"",INDEX('B. Consumer Budget'!$E$11:$E$2010,MATCH(1,IF('B. Consumer Budget'!$C$11:$C$2010='C. Consumer Service Detail'!$D1478,IF('B. Consumer Budget'!$D$11:$D$2010='C. Consumer Service Detail'!$E1478,1)),0)))</f>
        <v/>
      </c>
      <c r="D1478" s="171"/>
      <c r="E1478" s="79"/>
      <c r="F1478" s="100"/>
      <c r="G1478" s="80"/>
      <c r="H1478" s="145" t="str">
        <f>IF('C. Consumer Service Detail'!$F1478="","",IF('C. Consumer Service Detail'!$F1478="",VLOOKUP('C. Consumer Service Detail'!$F1478,'Table of Current Services'!$B$7:$F$36,'Table of Current Services'!$E$5,FALSE),VLOOKUP('C. Consumer Service Detail'!$F1478,'Table of Current Services'!$B$7:$F$36,'Table of Current Services'!$D$5,FALSE)))</f>
        <v/>
      </c>
      <c r="I1478" s="160"/>
      <c r="J1478" s="146" t="str">
        <f t="shared" si="41"/>
        <v/>
      </c>
      <c r="K1478" s="138" t="str">
        <f>IF('C. Consumer Service Detail'!$F1478="","",IF('C. Consumer Service Detail'!$F1478="",VLOOKUP('C. Consumer Service Detail'!$F1478,'Table of Current Services'!$B$7:$F$36,'Table of Current Services'!$E$5,FALSE),VLOOKUP('C. Consumer Service Detail'!$F1478,'Table of Current Services'!$B$7:$F$36,'Table of Current Services'!$E$5,FALSE)))</f>
        <v/>
      </c>
      <c r="L1478" s="130" t="str">
        <f>IF('C. Consumer Service Detail'!$F1478="","",IF(VLOOKUP('C. Consumer Service Detail'!$F1478,'Table of Current Services'!$B$7:$F$36,'Table of Current Services'!$F$5,)="cost","Yes","No"))</f>
        <v/>
      </c>
      <c r="M1478" s="130" t="str">
        <f>IFERROR(IF('C. Consumer Service Detail'!$K1478="No Match","No",VLOOKUP('C. Consumer Service Detail'!$C1478,'B. Consumer Budget'!$E$11:$F$2010,2,FALSE)),"")</f>
        <v/>
      </c>
      <c r="P1478" s="77"/>
      <c r="Q1478" s="77"/>
    </row>
    <row r="1479" spans="2:17" x14ac:dyDescent="0.25">
      <c r="B1479" s="186">
        <f t="shared" si="42"/>
        <v>1469</v>
      </c>
      <c r="C1479" s="183" t="str">
        <f t="array" ref="C1479">IF(OR('C. Consumer Service Detail'!$D1479="",'C. Consumer Service Detail'!$E1479=""),"",INDEX('B. Consumer Budget'!$E$11:$E$2010,MATCH(1,IF('B. Consumer Budget'!$C$11:$C$2010='C. Consumer Service Detail'!$D1479,IF('B. Consumer Budget'!$D$11:$D$2010='C. Consumer Service Detail'!$E1479,1)),0)))</f>
        <v/>
      </c>
      <c r="D1479" s="170"/>
      <c r="E1479" s="81"/>
      <c r="F1479" s="101"/>
      <c r="G1479" s="82"/>
      <c r="H1479" s="147" t="str">
        <f>IF('C. Consumer Service Detail'!$F1479="","",IF('C. Consumer Service Detail'!$F1479="",VLOOKUP('C. Consumer Service Detail'!$F1479,'Table of Current Services'!$B$7:$F$36,'Table of Current Services'!$E$5,FALSE),VLOOKUP('C. Consumer Service Detail'!$F1479,'Table of Current Services'!$B$7:$F$36,'Table of Current Services'!$D$5,FALSE)))</f>
        <v/>
      </c>
      <c r="I1479" s="159"/>
      <c r="J1479" s="146" t="str">
        <f t="shared" si="41"/>
        <v/>
      </c>
      <c r="K1479" s="138" t="str">
        <f>IF('C. Consumer Service Detail'!$F1479="","",IF('C. Consumer Service Detail'!$F1479="",VLOOKUP('C. Consumer Service Detail'!$F1479,'Table of Current Services'!$B$7:$F$36,'Table of Current Services'!$E$5,FALSE),VLOOKUP('C. Consumer Service Detail'!$F1479,'Table of Current Services'!$B$7:$F$36,'Table of Current Services'!$E$5,FALSE)))</f>
        <v/>
      </c>
      <c r="L1479" s="130" t="str">
        <f>IF('C. Consumer Service Detail'!$F1479="","",IF(VLOOKUP('C. Consumer Service Detail'!$F1479,'Table of Current Services'!$B$7:$F$36,'Table of Current Services'!$F$5,)="cost","Yes","No"))</f>
        <v/>
      </c>
      <c r="M1479" s="130" t="str">
        <f>IFERROR(IF('C. Consumer Service Detail'!$K1479="No Match","No",VLOOKUP('C. Consumer Service Detail'!$C1479,'B. Consumer Budget'!$E$11:$F$2010,2,FALSE)),"")</f>
        <v/>
      </c>
      <c r="P1479" s="77"/>
      <c r="Q1479" s="77"/>
    </row>
    <row r="1480" spans="2:17" x14ac:dyDescent="0.25">
      <c r="B1480" s="186">
        <f t="shared" si="42"/>
        <v>1470</v>
      </c>
      <c r="C1480" s="183" t="str">
        <f t="array" ref="C1480">IF(OR('C. Consumer Service Detail'!$D1480="",'C. Consumer Service Detail'!$E1480=""),"",INDEX('B. Consumer Budget'!$E$11:$E$2010,MATCH(1,IF('B. Consumer Budget'!$C$11:$C$2010='C. Consumer Service Detail'!$D1480,IF('B. Consumer Budget'!$D$11:$D$2010='C. Consumer Service Detail'!$E1480,1)),0)))</f>
        <v/>
      </c>
      <c r="D1480" s="171"/>
      <c r="E1480" s="79"/>
      <c r="F1480" s="100"/>
      <c r="G1480" s="80"/>
      <c r="H1480" s="145" t="str">
        <f>IF('C. Consumer Service Detail'!$F1480="","",IF('C. Consumer Service Detail'!$F1480="",VLOOKUP('C. Consumer Service Detail'!$F1480,'Table of Current Services'!$B$7:$F$36,'Table of Current Services'!$E$5,FALSE),VLOOKUP('C. Consumer Service Detail'!$F1480,'Table of Current Services'!$B$7:$F$36,'Table of Current Services'!$D$5,FALSE)))</f>
        <v/>
      </c>
      <c r="I1480" s="160"/>
      <c r="J1480" s="146" t="str">
        <f t="shared" si="41"/>
        <v/>
      </c>
      <c r="K1480" s="138" t="str">
        <f>IF('C. Consumer Service Detail'!$F1480="","",IF('C. Consumer Service Detail'!$F1480="",VLOOKUP('C. Consumer Service Detail'!$F1480,'Table of Current Services'!$B$7:$F$36,'Table of Current Services'!$E$5,FALSE),VLOOKUP('C. Consumer Service Detail'!$F1480,'Table of Current Services'!$B$7:$F$36,'Table of Current Services'!$E$5,FALSE)))</f>
        <v/>
      </c>
      <c r="L1480" s="130" t="str">
        <f>IF('C. Consumer Service Detail'!$F1480="","",IF(VLOOKUP('C. Consumer Service Detail'!$F1480,'Table of Current Services'!$B$7:$F$36,'Table of Current Services'!$F$5,)="cost","Yes","No"))</f>
        <v/>
      </c>
      <c r="M1480" s="130" t="str">
        <f>IFERROR(IF('C. Consumer Service Detail'!$K1480="No Match","No",VLOOKUP('C. Consumer Service Detail'!$C1480,'B. Consumer Budget'!$E$11:$F$2010,2,FALSE)),"")</f>
        <v/>
      </c>
      <c r="P1480" s="77"/>
      <c r="Q1480" s="77"/>
    </row>
    <row r="1481" spans="2:17" x14ac:dyDescent="0.25">
      <c r="B1481" s="186">
        <f t="shared" si="42"/>
        <v>1471</v>
      </c>
      <c r="C1481" s="183" t="str">
        <f t="array" ref="C1481">IF(OR('C. Consumer Service Detail'!$D1481="",'C. Consumer Service Detail'!$E1481=""),"",INDEX('B. Consumer Budget'!$E$11:$E$2010,MATCH(1,IF('B. Consumer Budget'!$C$11:$C$2010='C. Consumer Service Detail'!$D1481,IF('B. Consumer Budget'!$D$11:$D$2010='C. Consumer Service Detail'!$E1481,1)),0)))</f>
        <v/>
      </c>
      <c r="D1481" s="170"/>
      <c r="E1481" s="81"/>
      <c r="F1481" s="101"/>
      <c r="G1481" s="82"/>
      <c r="H1481" s="147" t="str">
        <f>IF('C. Consumer Service Detail'!$F1481="","",IF('C. Consumer Service Detail'!$F1481="",VLOOKUP('C. Consumer Service Detail'!$F1481,'Table of Current Services'!$B$7:$F$36,'Table of Current Services'!$E$5,FALSE),VLOOKUP('C. Consumer Service Detail'!$F1481,'Table of Current Services'!$B$7:$F$36,'Table of Current Services'!$D$5,FALSE)))</f>
        <v/>
      </c>
      <c r="I1481" s="159"/>
      <c r="J1481" s="146" t="str">
        <f t="shared" si="41"/>
        <v/>
      </c>
      <c r="K1481" s="138" t="str">
        <f>IF('C. Consumer Service Detail'!$F1481="","",IF('C. Consumer Service Detail'!$F1481="",VLOOKUP('C. Consumer Service Detail'!$F1481,'Table of Current Services'!$B$7:$F$36,'Table of Current Services'!$E$5,FALSE),VLOOKUP('C. Consumer Service Detail'!$F1481,'Table of Current Services'!$B$7:$F$36,'Table of Current Services'!$E$5,FALSE)))</f>
        <v/>
      </c>
      <c r="L1481" s="130" t="str">
        <f>IF('C. Consumer Service Detail'!$F1481="","",IF(VLOOKUP('C. Consumer Service Detail'!$F1481,'Table of Current Services'!$B$7:$F$36,'Table of Current Services'!$F$5,)="cost","Yes","No"))</f>
        <v/>
      </c>
      <c r="M1481" s="130" t="str">
        <f>IFERROR(IF('C. Consumer Service Detail'!$K1481="No Match","No",VLOOKUP('C. Consumer Service Detail'!$C1481,'B. Consumer Budget'!$E$11:$F$2010,2,FALSE)),"")</f>
        <v/>
      </c>
      <c r="P1481" s="77"/>
      <c r="Q1481" s="77"/>
    </row>
    <row r="1482" spans="2:17" x14ac:dyDescent="0.25">
      <c r="B1482" s="186">
        <f t="shared" si="42"/>
        <v>1472</v>
      </c>
      <c r="C1482" s="183" t="str">
        <f t="array" ref="C1482">IF(OR('C. Consumer Service Detail'!$D1482="",'C. Consumer Service Detail'!$E1482=""),"",INDEX('B. Consumer Budget'!$E$11:$E$2010,MATCH(1,IF('B. Consumer Budget'!$C$11:$C$2010='C. Consumer Service Detail'!$D1482,IF('B. Consumer Budget'!$D$11:$D$2010='C. Consumer Service Detail'!$E1482,1)),0)))</f>
        <v/>
      </c>
      <c r="D1482" s="171"/>
      <c r="E1482" s="79"/>
      <c r="F1482" s="100"/>
      <c r="G1482" s="80"/>
      <c r="H1482" s="145" t="str">
        <f>IF('C. Consumer Service Detail'!$F1482="","",IF('C. Consumer Service Detail'!$F1482="",VLOOKUP('C. Consumer Service Detail'!$F1482,'Table of Current Services'!$B$7:$F$36,'Table of Current Services'!$E$5,FALSE),VLOOKUP('C. Consumer Service Detail'!$F1482,'Table of Current Services'!$B$7:$F$36,'Table of Current Services'!$D$5,FALSE)))</f>
        <v/>
      </c>
      <c r="I1482" s="160"/>
      <c r="J1482" s="146" t="str">
        <f t="shared" si="41"/>
        <v/>
      </c>
      <c r="K1482" s="138" t="str">
        <f>IF('C. Consumer Service Detail'!$F1482="","",IF('C. Consumer Service Detail'!$F1482="",VLOOKUP('C. Consumer Service Detail'!$F1482,'Table of Current Services'!$B$7:$F$36,'Table of Current Services'!$E$5,FALSE),VLOOKUP('C. Consumer Service Detail'!$F1482,'Table of Current Services'!$B$7:$F$36,'Table of Current Services'!$E$5,FALSE)))</f>
        <v/>
      </c>
      <c r="L1482" s="130" t="str">
        <f>IF('C. Consumer Service Detail'!$F1482="","",IF(VLOOKUP('C. Consumer Service Detail'!$F1482,'Table of Current Services'!$B$7:$F$36,'Table of Current Services'!$F$5,)="cost","Yes","No"))</f>
        <v/>
      </c>
      <c r="M1482" s="130" t="str">
        <f>IFERROR(IF('C. Consumer Service Detail'!$K1482="No Match","No",VLOOKUP('C. Consumer Service Detail'!$C1482,'B. Consumer Budget'!$E$11:$F$2010,2,FALSE)),"")</f>
        <v/>
      </c>
      <c r="P1482" s="77"/>
      <c r="Q1482" s="77"/>
    </row>
    <row r="1483" spans="2:17" x14ac:dyDescent="0.25">
      <c r="B1483" s="186">
        <f t="shared" si="42"/>
        <v>1473</v>
      </c>
      <c r="C1483" s="183" t="str">
        <f t="array" ref="C1483">IF(OR('C. Consumer Service Detail'!$D1483="",'C. Consumer Service Detail'!$E1483=""),"",INDEX('B. Consumer Budget'!$E$11:$E$2010,MATCH(1,IF('B. Consumer Budget'!$C$11:$C$2010='C. Consumer Service Detail'!$D1483,IF('B. Consumer Budget'!$D$11:$D$2010='C. Consumer Service Detail'!$E1483,1)),0)))</f>
        <v/>
      </c>
      <c r="D1483" s="170"/>
      <c r="E1483" s="81"/>
      <c r="F1483" s="101"/>
      <c r="G1483" s="82"/>
      <c r="H1483" s="147" t="str">
        <f>IF('C. Consumer Service Detail'!$F1483="","",IF('C. Consumer Service Detail'!$F1483="",VLOOKUP('C. Consumer Service Detail'!$F1483,'Table of Current Services'!$B$7:$F$36,'Table of Current Services'!$E$5,FALSE),VLOOKUP('C. Consumer Service Detail'!$F1483,'Table of Current Services'!$B$7:$F$36,'Table of Current Services'!$D$5,FALSE)))</f>
        <v/>
      </c>
      <c r="I1483" s="159"/>
      <c r="J1483" s="146" t="str">
        <f t="shared" ref="J1483:J1546" si="43">IFERROR(IF($H1483&gt;0,$H1483*$I1483,$I1483),"")</f>
        <v/>
      </c>
      <c r="K1483" s="138" t="str">
        <f>IF('C. Consumer Service Detail'!$F1483="","",IF('C. Consumer Service Detail'!$F1483="",VLOOKUP('C. Consumer Service Detail'!$F1483,'Table of Current Services'!$B$7:$F$36,'Table of Current Services'!$E$5,FALSE),VLOOKUP('C. Consumer Service Detail'!$F1483,'Table of Current Services'!$B$7:$F$36,'Table of Current Services'!$E$5,FALSE)))</f>
        <v/>
      </c>
      <c r="L1483" s="130" t="str">
        <f>IF('C. Consumer Service Detail'!$F1483="","",IF(VLOOKUP('C. Consumer Service Detail'!$F1483,'Table of Current Services'!$B$7:$F$36,'Table of Current Services'!$F$5,)="cost","Yes","No"))</f>
        <v/>
      </c>
      <c r="M1483" s="130" t="str">
        <f>IFERROR(IF('C. Consumer Service Detail'!$K1483="No Match","No",VLOOKUP('C. Consumer Service Detail'!$C1483,'B. Consumer Budget'!$E$11:$F$2010,2,FALSE)),"")</f>
        <v/>
      </c>
      <c r="P1483" s="77"/>
      <c r="Q1483" s="77"/>
    </row>
    <row r="1484" spans="2:17" x14ac:dyDescent="0.25">
      <c r="B1484" s="186">
        <f t="shared" ref="B1484:B1547" si="44">B1483+1</f>
        <v>1474</v>
      </c>
      <c r="C1484" s="183" t="str">
        <f t="array" ref="C1484">IF(OR('C. Consumer Service Detail'!$D1484="",'C. Consumer Service Detail'!$E1484=""),"",INDEX('B. Consumer Budget'!$E$11:$E$2010,MATCH(1,IF('B. Consumer Budget'!$C$11:$C$2010='C. Consumer Service Detail'!$D1484,IF('B. Consumer Budget'!$D$11:$D$2010='C. Consumer Service Detail'!$E1484,1)),0)))</f>
        <v/>
      </c>
      <c r="D1484" s="171"/>
      <c r="E1484" s="79"/>
      <c r="F1484" s="100"/>
      <c r="G1484" s="80"/>
      <c r="H1484" s="145" t="str">
        <f>IF('C. Consumer Service Detail'!$F1484="","",IF('C. Consumer Service Detail'!$F1484="",VLOOKUP('C. Consumer Service Detail'!$F1484,'Table of Current Services'!$B$7:$F$36,'Table of Current Services'!$E$5,FALSE),VLOOKUP('C. Consumer Service Detail'!$F1484,'Table of Current Services'!$B$7:$F$36,'Table of Current Services'!$D$5,FALSE)))</f>
        <v/>
      </c>
      <c r="I1484" s="160"/>
      <c r="J1484" s="146" t="str">
        <f t="shared" si="43"/>
        <v/>
      </c>
      <c r="K1484" s="138" t="str">
        <f>IF('C. Consumer Service Detail'!$F1484="","",IF('C. Consumer Service Detail'!$F1484="",VLOOKUP('C. Consumer Service Detail'!$F1484,'Table of Current Services'!$B$7:$F$36,'Table of Current Services'!$E$5,FALSE),VLOOKUP('C. Consumer Service Detail'!$F1484,'Table of Current Services'!$B$7:$F$36,'Table of Current Services'!$E$5,FALSE)))</f>
        <v/>
      </c>
      <c r="L1484" s="130" t="str">
        <f>IF('C. Consumer Service Detail'!$F1484="","",IF(VLOOKUP('C. Consumer Service Detail'!$F1484,'Table of Current Services'!$B$7:$F$36,'Table of Current Services'!$F$5,)="cost","Yes","No"))</f>
        <v/>
      </c>
      <c r="M1484" s="130" t="str">
        <f>IFERROR(IF('C. Consumer Service Detail'!$K1484="No Match","No",VLOOKUP('C. Consumer Service Detail'!$C1484,'B. Consumer Budget'!$E$11:$F$2010,2,FALSE)),"")</f>
        <v/>
      </c>
      <c r="P1484" s="77"/>
      <c r="Q1484" s="77"/>
    </row>
    <row r="1485" spans="2:17" x14ac:dyDescent="0.25">
      <c r="B1485" s="186">
        <f t="shared" si="44"/>
        <v>1475</v>
      </c>
      <c r="C1485" s="183" t="str">
        <f t="array" ref="C1485">IF(OR('C. Consumer Service Detail'!$D1485="",'C. Consumer Service Detail'!$E1485=""),"",INDEX('B. Consumer Budget'!$E$11:$E$2010,MATCH(1,IF('B. Consumer Budget'!$C$11:$C$2010='C. Consumer Service Detail'!$D1485,IF('B. Consumer Budget'!$D$11:$D$2010='C. Consumer Service Detail'!$E1485,1)),0)))</f>
        <v/>
      </c>
      <c r="D1485" s="170"/>
      <c r="E1485" s="81"/>
      <c r="F1485" s="101"/>
      <c r="G1485" s="82"/>
      <c r="H1485" s="147" t="str">
        <f>IF('C. Consumer Service Detail'!$F1485="","",IF('C. Consumer Service Detail'!$F1485="",VLOOKUP('C. Consumer Service Detail'!$F1485,'Table of Current Services'!$B$7:$F$36,'Table of Current Services'!$E$5,FALSE),VLOOKUP('C. Consumer Service Detail'!$F1485,'Table of Current Services'!$B$7:$F$36,'Table of Current Services'!$D$5,FALSE)))</f>
        <v/>
      </c>
      <c r="I1485" s="159"/>
      <c r="J1485" s="146" t="str">
        <f t="shared" si="43"/>
        <v/>
      </c>
      <c r="K1485" s="138" t="str">
        <f>IF('C. Consumer Service Detail'!$F1485="","",IF('C. Consumer Service Detail'!$F1485="",VLOOKUP('C. Consumer Service Detail'!$F1485,'Table of Current Services'!$B$7:$F$36,'Table of Current Services'!$E$5,FALSE),VLOOKUP('C. Consumer Service Detail'!$F1485,'Table of Current Services'!$B$7:$F$36,'Table of Current Services'!$E$5,FALSE)))</f>
        <v/>
      </c>
      <c r="L1485" s="130" t="str">
        <f>IF('C. Consumer Service Detail'!$F1485="","",IF(VLOOKUP('C. Consumer Service Detail'!$F1485,'Table of Current Services'!$B$7:$F$36,'Table of Current Services'!$F$5,)="cost","Yes","No"))</f>
        <v/>
      </c>
      <c r="M1485" s="130" t="str">
        <f>IFERROR(IF('C. Consumer Service Detail'!$K1485="No Match","No",VLOOKUP('C. Consumer Service Detail'!$C1485,'B. Consumer Budget'!$E$11:$F$2010,2,FALSE)),"")</f>
        <v/>
      </c>
      <c r="P1485" s="77"/>
      <c r="Q1485" s="77"/>
    </row>
    <row r="1486" spans="2:17" x14ac:dyDescent="0.25">
      <c r="B1486" s="186">
        <f t="shared" si="44"/>
        <v>1476</v>
      </c>
      <c r="C1486" s="183" t="str">
        <f t="array" ref="C1486">IF(OR('C. Consumer Service Detail'!$D1486="",'C. Consumer Service Detail'!$E1486=""),"",INDEX('B. Consumer Budget'!$E$11:$E$2010,MATCH(1,IF('B. Consumer Budget'!$C$11:$C$2010='C. Consumer Service Detail'!$D1486,IF('B. Consumer Budget'!$D$11:$D$2010='C. Consumer Service Detail'!$E1486,1)),0)))</f>
        <v/>
      </c>
      <c r="D1486" s="171"/>
      <c r="E1486" s="79"/>
      <c r="F1486" s="100"/>
      <c r="G1486" s="80"/>
      <c r="H1486" s="145" t="str">
        <f>IF('C. Consumer Service Detail'!$F1486="","",IF('C. Consumer Service Detail'!$F1486="",VLOOKUP('C. Consumer Service Detail'!$F1486,'Table of Current Services'!$B$7:$F$36,'Table of Current Services'!$E$5,FALSE),VLOOKUP('C. Consumer Service Detail'!$F1486,'Table of Current Services'!$B$7:$F$36,'Table of Current Services'!$D$5,FALSE)))</f>
        <v/>
      </c>
      <c r="I1486" s="160"/>
      <c r="J1486" s="146" t="str">
        <f t="shared" si="43"/>
        <v/>
      </c>
      <c r="K1486" s="138" t="str">
        <f>IF('C. Consumer Service Detail'!$F1486="","",IF('C. Consumer Service Detail'!$F1486="",VLOOKUP('C. Consumer Service Detail'!$F1486,'Table of Current Services'!$B$7:$F$36,'Table of Current Services'!$E$5,FALSE),VLOOKUP('C. Consumer Service Detail'!$F1486,'Table of Current Services'!$B$7:$F$36,'Table of Current Services'!$E$5,FALSE)))</f>
        <v/>
      </c>
      <c r="L1486" s="130" t="str">
        <f>IF('C. Consumer Service Detail'!$F1486="","",IF(VLOOKUP('C. Consumer Service Detail'!$F1486,'Table of Current Services'!$B$7:$F$36,'Table of Current Services'!$F$5,)="cost","Yes","No"))</f>
        <v/>
      </c>
      <c r="M1486" s="130" t="str">
        <f>IFERROR(IF('C. Consumer Service Detail'!$K1486="No Match","No",VLOOKUP('C. Consumer Service Detail'!$C1486,'B. Consumer Budget'!$E$11:$F$2010,2,FALSE)),"")</f>
        <v/>
      </c>
      <c r="P1486" s="77"/>
      <c r="Q1486" s="77"/>
    </row>
    <row r="1487" spans="2:17" x14ac:dyDescent="0.25">
      <c r="B1487" s="186">
        <f t="shared" si="44"/>
        <v>1477</v>
      </c>
      <c r="C1487" s="183" t="str">
        <f t="array" ref="C1487">IF(OR('C. Consumer Service Detail'!$D1487="",'C. Consumer Service Detail'!$E1487=""),"",INDEX('B. Consumer Budget'!$E$11:$E$2010,MATCH(1,IF('B. Consumer Budget'!$C$11:$C$2010='C. Consumer Service Detail'!$D1487,IF('B. Consumer Budget'!$D$11:$D$2010='C. Consumer Service Detail'!$E1487,1)),0)))</f>
        <v/>
      </c>
      <c r="D1487" s="170"/>
      <c r="E1487" s="81"/>
      <c r="F1487" s="101"/>
      <c r="G1487" s="82"/>
      <c r="H1487" s="147" t="str">
        <f>IF('C. Consumer Service Detail'!$F1487="","",IF('C. Consumer Service Detail'!$F1487="",VLOOKUP('C. Consumer Service Detail'!$F1487,'Table of Current Services'!$B$7:$F$36,'Table of Current Services'!$E$5,FALSE),VLOOKUP('C. Consumer Service Detail'!$F1487,'Table of Current Services'!$B$7:$F$36,'Table of Current Services'!$D$5,FALSE)))</f>
        <v/>
      </c>
      <c r="I1487" s="159"/>
      <c r="J1487" s="146" t="str">
        <f t="shared" si="43"/>
        <v/>
      </c>
      <c r="K1487" s="138" t="str">
        <f>IF('C. Consumer Service Detail'!$F1487="","",IF('C. Consumer Service Detail'!$F1487="",VLOOKUP('C. Consumer Service Detail'!$F1487,'Table of Current Services'!$B$7:$F$36,'Table of Current Services'!$E$5,FALSE),VLOOKUP('C. Consumer Service Detail'!$F1487,'Table of Current Services'!$B$7:$F$36,'Table of Current Services'!$E$5,FALSE)))</f>
        <v/>
      </c>
      <c r="L1487" s="130" t="str">
        <f>IF('C. Consumer Service Detail'!$F1487="","",IF(VLOOKUP('C. Consumer Service Detail'!$F1487,'Table of Current Services'!$B$7:$F$36,'Table of Current Services'!$F$5,)="cost","Yes","No"))</f>
        <v/>
      </c>
      <c r="M1487" s="130" t="str">
        <f>IFERROR(IF('C. Consumer Service Detail'!$K1487="No Match","No",VLOOKUP('C. Consumer Service Detail'!$C1487,'B. Consumer Budget'!$E$11:$F$2010,2,FALSE)),"")</f>
        <v/>
      </c>
      <c r="P1487" s="77"/>
      <c r="Q1487" s="77"/>
    </row>
    <row r="1488" spans="2:17" x14ac:dyDescent="0.25">
      <c r="B1488" s="186">
        <f t="shared" si="44"/>
        <v>1478</v>
      </c>
      <c r="C1488" s="183" t="str">
        <f t="array" ref="C1488">IF(OR('C. Consumer Service Detail'!$D1488="",'C. Consumer Service Detail'!$E1488=""),"",INDEX('B. Consumer Budget'!$E$11:$E$2010,MATCH(1,IF('B. Consumer Budget'!$C$11:$C$2010='C. Consumer Service Detail'!$D1488,IF('B. Consumer Budget'!$D$11:$D$2010='C. Consumer Service Detail'!$E1488,1)),0)))</f>
        <v/>
      </c>
      <c r="D1488" s="171"/>
      <c r="E1488" s="79"/>
      <c r="F1488" s="100"/>
      <c r="G1488" s="80"/>
      <c r="H1488" s="145" t="str">
        <f>IF('C. Consumer Service Detail'!$F1488="","",IF('C. Consumer Service Detail'!$F1488="",VLOOKUP('C. Consumer Service Detail'!$F1488,'Table of Current Services'!$B$7:$F$36,'Table of Current Services'!$E$5,FALSE),VLOOKUP('C. Consumer Service Detail'!$F1488,'Table of Current Services'!$B$7:$F$36,'Table of Current Services'!$D$5,FALSE)))</f>
        <v/>
      </c>
      <c r="I1488" s="160"/>
      <c r="J1488" s="146" t="str">
        <f t="shared" si="43"/>
        <v/>
      </c>
      <c r="K1488" s="138" t="str">
        <f>IF('C. Consumer Service Detail'!$F1488="","",IF('C. Consumer Service Detail'!$F1488="",VLOOKUP('C. Consumer Service Detail'!$F1488,'Table of Current Services'!$B$7:$F$36,'Table of Current Services'!$E$5,FALSE),VLOOKUP('C. Consumer Service Detail'!$F1488,'Table of Current Services'!$B$7:$F$36,'Table of Current Services'!$E$5,FALSE)))</f>
        <v/>
      </c>
      <c r="L1488" s="130" t="str">
        <f>IF('C. Consumer Service Detail'!$F1488="","",IF(VLOOKUP('C. Consumer Service Detail'!$F1488,'Table of Current Services'!$B$7:$F$36,'Table of Current Services'!$F$5,)="cost","Yes","No"))</f>
        <v/>
      </c>
      <c r="M1488" s="130" t="str">
        <f>IFERROR(IF('C. Consumer Service Detail'!$K1488="No Match","No",VLOOKUP('C. Consumer Service Detail'!$C1488,'B. Consumer Budget'!$E$11:$F$2010,2,FALSE)),"")</f>
        <v/>
      </c>
      <c r="P1488" s="77"/>
      <c r="Q1488" s="77"/>
    </row>
    <row r="1489" spans="2:17" x14ac:dyDescent="0.25">
      <c r="B1489" s="186">
        <f t="shared" si="44"/>
        <v>1479</v>
      </c>
      <c r="C1489" s="183" t="str">
        <f t="array" ref="C1489">IF(OR('C. Consumer Service Detail'!$D1489="",'C. Consumer Service Detail'!$E1489=""),"",INDEX('B. Consumer Budget'!$E$11:$E$2010,MATCH(1,IF('B. Consumer Budget'!$C$11:$C$2010='C. Consumer Service Detail'!$D1489,IF('B. Consumer Budget'!$D$11:$D$2010='C. Consumer Service Detail'!$E1489,1)),0)))</f>
        <v/>
      </c>
      <c r="D1489" s="170"/>
      <c r="E1489" s="81"/>
      <c r="F1489" s="101"/>
      <c r="G1489" s="82"/>
      <c r="H1489" s="147" t="str">
        <f>IF('C. Consumer Service Detail'!$F1489="","",IF('C. Consumer Service Detail'!$F1489="",VLOOKUP('C. Consumer Service Detail'!$F1489,'Table of Current Services'!$B$7:$F$36,'Table of Current Services'!$E$5,FALSE),VLOOKUP('C. Consumer Service Detail'!$F1489,'Table of Current Services'!$B$7:$F$36,'Table of Current Services'!$D$5,FALSE)))</f>
        <v/>
      </c>
      <c r="I1489" s="159"/>
      <c r="J1489" s="146" t="str">
        <f t="shared" si="43"/>
        <v/>
      </c>
      <c r="K1489" s="138" t="str">
        <f>IF('C. Consumer Service Detail'!$F1489="","",IF('C. Consumer Service Detail'!$F1489="",VLOOKUP('C. Consumer Service Detail'!$F1489,'Table of Current Services'!$B$7:$F$36,'Table of Current Services'!$E$5,FALSE),VLOOKUP('C. Consumer Service Detail'!$F1489,'Table of Current Services'!$B$7:$F$36,'Table of Current Services'!$E$5,FALSE)))</f>
        <v/>
      </c>
      <c r="L1489" s="130" t="str">
        <f>IF('C. Consumer Service Detail'!$F1489="","",IF(VLOOKUP('C. Consumer Service Detail'!$F1489,'Table of Current Services'!$B$7:$F$36,'Table of Current Services'!$F$5,)="cost","Yes","No"))</f>
        <v/>
      </c>
      <c r="M1489" s="130" t="str">
        <f>IFERROR(IF('C. Consumer Service Detail'!$K1489="No Match","No",VLOOKUP('C. Consumer Service Detail'!$C1489,'B. Consumer Budget'!$E$11:$F$2010,2,FALSE)),"")</f>
        <v/>
      </c>
      <c r="P1489" s="77"/>
      <c r="Q1489" s="77"/>
    </row>
    <row r="1490" spans="2:17" x14ac:dyDescent="0.25">
      <c r="B1490" s="186">
        <f t="shared" si="44"/>
        <v>1480</v>
      </c>
      <c r="C1490" s="183" t="str">
        <f t="array" ref="C1490">IF(OR('C. Consumer Service Detail'!$D1490="",'C. Consumer Service Detail'!$E1490=""),"",INDEX('B. Consumer Budget'!$E$11:$E$2010,MATCH(1,IF('B. Consumer Budget'!$C$11:$C$2010='C. Consumer Service Detail'!$D1490,IF('B. Consumer Budget'!$D$11:$D$2010='C. Consumer Service Detail'!$E1490,1)),0)))</f>
        <v/>
      </c>
      <c r="D1490" s="171"/>
      <c r="E1490" s="79"/>
      <c r="F1490" s="100"/>
      <c r="G1490" s="80"/>
      <c r="H1490" s="145" t="str">
        <f>IF('C. Consumer Service Detail'!$F1490="","",IF('C. Consumer Service Detail'!$F1490="",VLOOKUP('C. Consumer Service Detail'!$F1490,'Table of Current Services'!$B$7:$F$36,'Table of Current Services'!$E$5,FALSE),VLOOKUP('C. Consumer Service Detail'!$F1490,'Table of Current Services'!$B$7:$F$36,'Table of Current Services'!$D$5,FALSE)))</f>
        <v/>
      </c>
      <c r="I1490" s="160"/>
      <c r="J1490" s="146" t="str">
        <f t="shared" si="43"/>
        <v/>
      </c>
      <c r="K1490" s="138" t="str">
        <f>IF('C. Consumer Service Detail'!$F1490="","",IF('C. Consumer Service Detail'!$F1490="",VLOOKUP('C. Consumer Service Detail'!$F1490,'Table of Current Services'!$B$7:$F$36,'Table of Current Services'!$E$5,FALSE),VLOOKUP('C. Consumer Service Detail'!$F1490,'Table of Current Services'!$B$7:$F$36,'Table of Current Services'!$E$5,FALSE)))</f>
        <v/>
      </c>
      <c r="L1490" s="130" t="str">
        <f>IF('C. Consumer Service Detail'!$F1490="","",IF(VLOOKUP('C. Consumer Service Detail'!$F1490,'Table of Current Services'!$B$7:$F$36,'Table of Current Services'!$F$5,)="cost","Yes","No"))</f>
        <v/>
      </c>
      <c r="M1490" s="130" t="str">
        <f>IFERROR(IF('C. Consumer Service Detail'!$K1490="No Match","No",VLOOKUP('C. Consumer Service Detail'!$C1490,'B. Consumer Budget'!$E$11:$F$2010,2,FALSE)),"")</f>
        <v/>
      </c>
      <c r="P1490" s="77"/>
      <c r="Q1490" s="77"/>
    </row>
    <row r="1491" spans="2:17" x14ac:dyDescent="0.25">
      <c r="B1491" s="186">
        <f t="shared" si="44"/>
        <v>1481</v>
      </c>
      <c r="C1491" s="183" t="str">
        <f t="array" ref="C1491">IF(OR('C. Consumer Service Detail'!$D1491="",'C. Consumer Service Detail'!$E1491=""),"",INDEX('B. Consumer Budget'!$E$11:$E$2010,MATCH(1,IF('B. Consumer Budget'!$C$11:$C$2010='C. Consumer Service Detail'!$D1491,IF('B. Consumer Budget'!$D$11:$D$2010='C. Consumer Service Detail'!$E1491,1)),0)))</f>
        <v/>
      </c>
      <c r="D1491" s="170"/>
      <c r="E1491" s="81"/>
      <c r="F1491" s="101"/>
      <c r="G1491" s="82"/>
      <c r="H1491" s="147" t="str">
        <f>IF('C. Consumer Service Detail'!$F1491="","",IF('C. Consumer Service Detail'!$F1491="",VLOOKUP('C. Consumer Service Detail'!$F1491,'Table of Current Services'!$B$7:$F$36,'Table of Current Services'!$E$5,FALSE),VLOOKUP('C. Consumer Service Detail'!$F1491,'Table of Current Services'!$B$7:$F$36,'Table of Current Services'!$D$5,FALSE)))</f>
        <v/>
      </c>
      <c r="I1491" s="159"/>
      <c r="J1491" s="146" t="str">
        <f t="shared" si="43"/>
        <v/>
      </c>
      <c r="K1491" s="138" t="str">
        <f>IF('C. Consumer Service Detail'!$F1491="","",IF('C. Consumer Service Detail'!$F1491="",VLOOKUP('C. Consumer Service Detail'!$F1491,'Table of Current Services'!$B$7:$F$36,'Table of Current Services'!$E$5,FALSE),VLOOKUP('C. Consumer Service Detail'!$F1491,'Table of Current Services'!$B$7:$F$36,'Table of Current Services'!$E$5,FALSE)))</f>
        <v/>
      </c>
      <c r="L1491" s="130" t="str">
        <f>IF('C. Consumer Service Detail'!$F1491="","",IF(VLOOKUP('C. Consumer Service Detail'!$F1491,'Table of Current Services'!$B$7:$F$36,'Table of Current Services'!$F$5,)="cost","Yes","No"))</f>
        <v/>
      </c>
      <c r="M1491" s="130" t="str">
        <f>IFERROR(IF('C. Consumer Service Detail'!$K1491="No Match","No",VLOOKUP('C. Consumer Service Detail'!$C1491,'B. Consumer Budget'!$E$11:$F$2010,2,FALSE)),"")</f>
        <v/>
      </c>
      <c r="P1491" s="77"/>
      <c r="Q1491" s="77"/>
    </row>
    <row r="1492" spans="2:17" x14ac:dyDescent="0.25">
      <c r="B1492" s="186">
        <f t="shared" si="44"/>
        <v>1482</v>
      </c>
      <c r="C1492" s="183" t="str">
        <f t="array" ref="C1492">IF(OR('C. Consumer Service Detail'!$D1492="",'C. Consumer Service Detail'!$E1492=""),"",INDEX('B. Consumer Budget'!$E$11:$E$2010,MATCH(1,IF('B. Consumer Budget'!$C$11:$C$2010='C. Consumer Service Detail'!$D1492,IF('B. Consumer Budget'!$D$11:$D$2010='C. Consumer Service Detail'!$E1492,1)),0)))</f>
        <v/>
      </c>
      <c r="D1492" s="171"/>
      <c r="E1492" s="79"/>
      <c r="F1492" s="100"/>
      <c r="G1492" s="80"/>
      <c r="H1492" s="145" t="str">
        <f>IF('C. Consumer Service Detail'!$F1492="","",IF('C. Consumer Service Detail'!$F1492="",VLOOKUP('C. Consumer Service Detail'!$F1492,'Table of Current Services'!$B$7:$F$36,'Table of Current Services'!$E$5,FALSE),VLOOKUP('C. Consumer Service Detail'!$F1492,'Table of Current Services'!$B$7:$F$36,'Table of Current Services'!$D$5,FALSE)))</f>
        <v/>
      </c>
      <c r="I1492" s="160"/>
      <c r="J1492" s="146" t="str">
        <f t="shared" si="43"/>
        <v/>
      </c>
      <c r="K1492" s="138" t="str">
        <f>IF('C. Consumer Service Detail'!$F1492="","",IF('C. Consumer Service Detail'!$F1492="",VLOOKUP('C. Consumer Service Detail'!$F1492,'Table of Current Services'!$B$7:$F$36,'Table of Current Services'!$E$5,FALSE),VLOOKUP('C. Consumer Service Detail'!$F1492,'Table of Current Services'!$B$7:$F$36,'Table of Current Services'!$E$5,FALSE)))</f>
        <v/>
      </c>
      <c r="L1492" s="130" t="str">
        <f>IF('C. Consumer Service Detail'!$F1492="","",IF(VLOOKUP('C. Consumer Service Detail'!$F1492,'Table of Current Services'!$B$7:$F$36,'Table of Current Services'!$F$5,)="cost","Yes","No"))</f>
        <v/>
      </c>
      <c r="M1492" s="130" t="str">
        <f>IFERROR(IF('C. Consumer Service Detail'!$K1492="No Match","No",VLOOKUP('C. Consumer Service Detail'!$C1492,'B. Consumer Budget'!$E$11:$F$2010,2,FALSE)),"")</f>
        <v/>
      </c>
      <c r="P1492" s="77"/>
      <c r="Q1492" s="77"/>
    </row>
    <row r="1493" spans="2:17" x14ac:dyDescent="0.25">
      <c r="B1493" s="186">
        <f t="shared" si="44"/>
        <v>1483</v>
      </c>
      <c r="C1493" s="183" t="str">
        <f t="array" ref="C1493">IF(OR('C. Consumer Service Detail'!$D1493="",'C. Consumer Service Detail'!$E1493=""),"",INDEX('B. Consumer Budget'!$E$11:$E$2010,MATCH(1,IF('B. Consumer Budget'!$C$11:$C$2010='C. Consumer Service Detail'!$D1493,IF('B. Consumer Budget'!$D$11:$D$2010='C. Consumer Service Detail'!$E1493,1)),0)))</f>
        <v/>
      </c>
      <c r="D1493" s="170"/>
      <c r="E1493" s="81"/>
      <c r="F1493" s="101"/>
      <c r="G1493" s="82"/>
      <c r="H1493" s="147" t="str">
        <f>IF('C. Consumer Service Detail'!$F1493="","",IF('C. Consumer Service Detail'!$F1493="",VLOOKUP('C. Consumer Service Detail'!$F1493,'Table of Current Services'!$B$7:$F$36,'Table of Current Services'!$E$5,FALSE),VLOOKUP('C. Consumer Service Detail'!$F1493,'Table of Current Services'!$B$7:$F$36,'Table of Current Services'!$D$5,FALSE)))</f>
        <v/>
      </c>
      <c r="I1493" s="159"/>
      <c r="J1493" s="146" t="str">
        <f t="shared" si="43"/>
        <v/>
      </c>
      <c r="K1493" s="138" t="str">
        <f>IF('C. Consumer Service Detail'!$F1493="","",IF('C. Consumer Service Detail'!$F1493="",VLOOKUP('C. Consumer Service Detail'!$F1493,'Table of Current Services'!$B$7:$F$36,'Table of Current Services'!$E$5,FALSE),VLOOKUP('C. Consumer Service Detail'!$F1493,'Table of Current Services'!$B$7:$F$36,'Table of Current Services'!$E$5,FALSE)))</f>
        <v/>
      </c>
      <c r="L1493" s="130" t="str">
        <f>IF('C. Consumer Service Detail'!$F1493="","",IF(VLOOKUP('C. Consumer Service Detail'!$F1493,'Table of Current Services'!$B$7:$F$36,'Table of Current Services'!$F$5,)="cost","Yes","No"))</f>
        <v/>
      </c>
      <c r="M1493" s="130" t="str">
        <f>IFERROR(IF('C. Consumer Service Detail'!$K1493="No Match","No",VLOOKUP('C. Consumer Service Detail'!$C1493,'B. Consumer Budget'!$E$11:$F$2010,2,FALSE)),"")</f>
        <v/>
      </c>
      <c r="P1493" s="77"/>
      <c r="Q1493" s="77"/>
    </row>
    <row r="1494" spans="2:17" x14ac:dyDescent="0.25">
      <c r="B1494" s="186">
        <f t="shared" si="44"/>
        <v>1484</v>
      </c>
      <c r="C1494" s="183" t="str">
        <f t="array" ref="C1494">IF(OR('C. Consumer Service Detail'!$D1494="",'C. Consumer Service Detail'!$E1494=""),"",INDEX('B. Consumer Budget'!$E$11:$E$2010,MATCH(1,IF('B. Consumer Budget'!$C$11:$C$2010='C. Consumer Service Detail'!$D1494,IF('B. Consumer Budget'!$D$11:$D$2010='C. Consumer Service Detail'!$E1494,1)),0)))</f>
        <v/>
      </c>
      <c r="D1494" s="171"/>
      <c r="E1494" s="79"/>
      <c r="F1494" s="100"/>
      <c r="G1494" s="80"/>
      <c r="H1494" s="145" t="str">
        <f>IF('C. Consumer Service Detail'!$F1494="","",IF('C. Consumer Service Detail'!$F1494="",VLOOKUP('C. Consumer Service Detail'!$F1494,'Table of Current Services'!$B$7:$F$36,'Table of Current Services'!$E$5,FALSE),VLOOKUP('C. Consumer Service Detail'!$F1494,'Table of Current Services'!$B$7:$F$36,'Table of Current Services'!$D$5,FALSE)))</f>
        <v/>
      </c>
      <c r="I1494" s="160"/>
      <c r="J1494" s="146" t="str">
        <f t="shared" si="43"/>
        <v/>
      </c>
      <c r="K1494" s="138" t="str">
        <f>IF('C. Consumer Service Detail'!$F1494="","",IF('C. Consumer Service Detail'!$F1494="",VLOOKUP('C. Consumer Service Detail'!$F1494,'Table of Current Services'!$B$7:$F$36,'Table of Current Services'!$E$5,FALSE),VLOOKUP('C. Consumer Service Detail'!$F1494,'Table of Current Services'!$B$7:$F$36,'Table of Current Services'!$E$5,FALSE)))</f>
        <v/>
      </c>
      <c r="L1494" s="130" t="str">
        <f>IF('C. Consumer Service Detail'!$F1494="","",IF(VLOOKUP('C. Consumer Service Detail'!$F1494,'Table of Current Services'!$B$7:$F$36,'Table of Current Services'!$F$5,)="cost","Yes","No"))</f>
        <v/>
      </c>
      <c r="M1494" s="130" t="str">
        <f>IFERROR(IF('C. Consumer Service Detail'!$K1494="No Match","No",VLOOKUP('C. Consumer Service Detail'!$C1494,'B. Consumer Budget'!$E$11:$F$2010,2,FALSE)),"")</f>
        <v/>
      </c>
      <c r="P1494" s="77"/>
      <c r="Q1494" s="77"/>
    </row>
    <row r="1495" spans="2:17" x14ac:dyDescent="0.25">
      <c r="B1495" s="186">
        <f t="shared" si="44"/>
        <v>1485</v>
      </c>
      <c r="C1495" s="183" t="str">
        <f t="array" ref="C1495">IF(OR('C. Consumer Service Detail'!$D1495="",'C. Consumer Service Detail'!$E1495=""),"",INDEX('B. Consumer Budget'!$E$11:$E$2010,MATCH(1,IF('B. Consumer Budget'!$C$11:$C$2010='C. Consumer Service Detail'!$D1495,IF('B. Consumer Budget'!$D$11:$D$2010='C. Consumer Service Detail'!$E1495,1)),0)))</f>
        <v/>
      </c>
      <c r="D1495" s="170"/>
      <c r="E1495" s="81"/>
      <c r="F1495" s="101"/>
      <c r="G1495" s="82"/>
      <c r="H1495" s="147" t="str">
        <f>IF('C. Consumer Service Detail'!$F1495="","",IF('C. Consumer Service Detail'!$F1495="",VLOOKUP('C. Consumer Service Detail'!$F1495,'Table of Current Services'!$B$7:$F$36,'Table of Current Services'!$E$5,FALSE),VLOOKUP('C. Consumer Service Detail'!$F1495,'Table of Current Services'!$B$7:$F$36,'Table of Current Services'!$D$5,FALSE)))</f>
        <v/>
      </c>
      <c r="I1495" s="159"/>
      <c r="J1495" s="146" t="str">
        <f t="shared" si="43"/>
        <v/>
      </c>
      <c r="K1495" s="138" t="str">
        <f>IF('C. Consumer Service Detail'!$F1495="","",IF('C. Consumer Service Detail'!$F1495="",VLOOKUP('C. Consumer Service Detail'!$F1495,'Table of Current Services'!$B$7:$F$36,'Table of Current Services'!$E$5,FALSE),VLOOKUP('C. Consumer Service Detail'!$F1495,'Table of Current Services'!$B$7:$F$36,'Table of Current Services'!$E$5,FALSE)))</f>
        <v/>
      </c>
      <c r="L1495" s="130" t="str">
        <f>IF('C. Consumer Service Detail'!$F1495="","",IF(VLOOKUP('C. Consumer Service Detail'!$F1495,'Table of Current Services'!$B$7:$F$36,'Table of Current Services'!$F$5,)="cost","Yes","No"))</f>
        <v/>
      </c>
      <c r="M1495" s="130" t="str">
        <f>IFERROR(IF('C. Consumer Service Detail'!$K1495="No Match","No",VLOOKUP('C. Consumer Service Detail'!$C1495,'B. Consumer Budget'!$E$11:$F$2010,2,FALSE)),"")</f>
        <v/>
      </c>
      <c r="P1495" s="77"/>
      <c r="Q1495" s="77"/>
    </row>
    <row r="1496" spans="2:17" x14ac:dyDescent="0.25">
      <c r="B1496" s="186">
        <f t="shared" si="44"/>
        <v>1486</v>
      </c>
      <c r="C1496" s="183" t="str">
        <f t="array" ref="C1496">IF(OR('C. Consumer Service Detail'!$D1496="",'C. Consumer Service Detail'!$E1496=""),"",INDEX('B. Consumer Budget'!$E$11:$E$2010,MATCH(1,IF('B. Consumer Budget'!$C$11:$C$2010='C. Consumer Service Detail'!$D1496,IF('B. Consumer Budget'!$D$11:$D$2010='C. Consumer Service Detail'!$E1496,1)),0)))</f>
        <v/>
      </c>
      <c r="D1496" s="171"/>
      <c r="E1496" s="79"/>
      <c r="F1496" s="100"/>
      <c r="G1496" s="80"/>
      <c r="H1496" s="145" t="str">
        <f>IF('C. Consumer Service Detail'!$F1496="","",IF('C. Consumer Service Detail'!$F1496="",VLOOKUP('C. Consumer Service Detail'!$F1496,'Table of Current Services'!$B$7:$F$36,'Table of Current Services'!$E$5,FALSE),VLOOKUP('C. Consumer Service Detail'!$F1496,'Table of Current Services'!$B$7:$F$36,'Table of Current Services'!$D$5,FALSE)))</f>
        <v/>
      </c>
      <c r="I1496" s="160"/>
      <c r="J1496" s="146" t="str">
        <f t="shared" si="43"/>
        <v/>
      </c>
      <c r="K1496" s="138" t="str">
        <f>IF('C. Consumer Service Detail'!$F1496="","",IF('C. Consumer Service Detail'!$F1496="",VLOOKUP('C. Consumer Service Detail'!$F1496,'Table of Current Services'!$B$7:$F$36,'Table of Current Services'!$E$5,FALSE),VLOOKUP('C. Consumer Service Detail'!$F1496,'Table of Current Services'!$B$7:$F$36,'Table of Current Services'!$E$5,FALSE)))</f>
        <v/>
      </c>
      <c r="L1496" s="130" t="str">
        <f>IF('C. Consumer Service Detail'!$F1496="","",IF(VLOOKUP('C. Consumer Service Detail'!$F1496,'Table of Current Services'!$B$7:$F$36,'Table of Current Services'!$F$5,)="cost","Yes","No"))</f>
        <v/>
      </c>
      <c r="M1496" s="130" t="str">
        <f>IFERROR(IF('C. Consumer Service Detail'!$K1496="No Match","No",VLOOKUP('C. Consumer Service Detail'!$C1496,'B. Consumer Budget'!$E$11:$F$2010,2,FALSE)),"")</f>
        <v/>
      </c>
      <c r="P1496" s="77"/>
      <c r="Q1496" s="77"/>
    </row>
    <row r="1497" spans="2:17" x14ac:dyDescent="0.25">
      <c r="B1497" s="186">
        <f t="shared" si="44"/>
        <v>1487</v>
      </c>
      <c r="C1497" s="183" t="str">
        <f t="array" ref="C1497">IF(OR('C. Consumer Service Detail'!$D1497="",'C. Consumer Service Detail'!$E1497=""),"",INDEX('B. Consumer Budget'!$E$11:$E$2010,MATCH(1,IF('B. Consumer Budget'!$C$11:$C$2010='C. Consumer Service Detail'!$D1497,IF('B. Consumer Budget'!$D$11:$D$2010='C. Consumer Service Detail'!$E1497,1)),0)))</f>
        <v/>
      </c>
      <c r="D1497" s="170"/>
      <c r="E1497" s="81"/>
      <c r="F1497" s="101"/>
      <c r="G1497" s="82"/>
      <c r="H1497" s="147" t="str">
        <f>IF('C. Consumer Service Detail'!$F1497="","",IF('C. Consumer Service Detail'!$F1497="",VLOOKUP('C. Consumer Service Detail'!$F1497,'Table of Current Services'!$B$7:$F$36,'Table of Current Services'!$E$5,FALSE),VLOOKUP('C. Consumer Service Detail'!$F1497,'Table of Current Services'!$B$7:$F$36,'Table of Current Services'!$D$5,FALSE)))</f>
        <v/>
      </c>
      <c r="I1497" s="159"/>
      <c r="J1497" s="146" t="str">
        <f t="shared" si="43"/>
        <v/>
      </c>
      <c r="K1497" s="138" t="str">
        <f>IF('C. Consumer Service Detail'!$F1497="","",IF('C. Consumer Service Detail'!$F1497="",VLOOKUP('C. Consumer Service Detail'!$F1497,'Table of Current Services'!$B$7:$F$36,'Table of Current Services'!$E$5,FALSE),VLOOKUP('C. Consumer Service Detail'!$F1497,'Table of Current Services'!$B$7:$F$36,'Table of Current Services'!$E$5,FALSE)))</f>
        <v/>
      </c>
      <c r="L1497" s="130" t="str">
        <f>IF('C. Consumer Service Detail'!$F1497="","",IF(VLOOKUP('C. Consumer Service Detail'!$F1497,'Table of Current Services'!$B$7:$F$36,'Table of Current Services'!$F$5,)="cost","Yes","No"))</f>
        <v/>
      </c>
      <c r="M1497" s="130" t="str">
        <f>IFERROR(IF('C. Consumer Service Detail'!$K1497="No Match","No",VLOOKUP('C. Consumer Service Detail'!$C1497,'B. Consumer Budget'!$E$11:$F$2010,2,FALSE)),"")</f>
        <v/>
      </c>
      <c r="P1497" s="77"/>
      <c r="Q1497" s="77"/>
    </row>
    <row r="1498" spans="2:17" x14ac:dyDescent="0.25">
      <c r="B1498" s="186">
        <f t="shared" si="44"/>
        <v>1488</v>
      </c>
      <c r="C1498" s="183" t="str">
        <f t="array" ref="C1498">IF(OR('C. Consumer Service Detail'!$D1498="",'C. Consumer Service Detail'!$E1498=""),"",INDEX('B. Consumer Budget'!$E$11:$E$2010,MATCH(1,IF('B. Consumer Budget'!$C$11:$C$2010='C. Consumer Service Detail'!$D1498,IF('B. Consumer Budget'!$D$11:$D$2010='C. Consumer Service Detail'!$E1498,1)),0)))</f>
        <v/>
      </c>
      <c r="D1498" s="171"/>
      <c r="E1498" s="79"/>
      <c r="F1498" s="100"/>
      <c r="G1498" s="80"/>
      <c r="H1498" s="145" t="str">
        <f>IF('C. Consumer Service Detail'!$F1498="","",IF('C. Consumer Service Detail'!$F1498="",VLOOKUP('C. Consumer Service Detail'!$F1498,'Table of Current Services'!$B$7:$F$36,'Table of Current Services'!$E$5,FALSE),VLOOKUP('C. Consumer Service Detail'!$F1498,'Table of Current Services'!$B$7:$F$36,'Table of Current Services'!$D$5,FALSE)))</f>
        <v/>
      </c>
      <c r="I1498" s="160"/>
      <c r="J1498" s="146" t="str">
        <f t="shared" si="43"/>
        <v/>
      </c>
      <c r="K1498" s="138" t="str">
        <f>IF('C. Consumer Service Detail'!$F1498="","",IF('C. Consumer Service Detail'!$F1498="",VLOOKUP('C. Consumer Service Detail'!$F1498,'Table of Current Services'!$B$7:$F$36,'Table of Current Services'!$E$5,FALSE),VLOOKUP('C. Consumer Service Detail'!$F1498,'Table of Current Services'!$B$7:$F$36,'Table of Current Services'!$E$5,FALSE)))</f>
        <v/>
      </c>
      <c r="L1498" s="130" t="str">
        <f>IF('C. Consumer Service Detail'!$F1498="","",IF(VLOOKUP('C. Consumer Service Detail'!$F1498,'Table of Current Services'!$B$7:$F$36,'Table of Current Services'!$F$5,)="cost","Yes","No"))</f>
        <v/>
      </c>
      <c r="M1498" s="130" t="str">
        <f>IFERROR(IF('C. Consumer Service Detail'!$K1498="No Match","No",VLOOKUP('C. Consumer Service Detail'!$C1498,'B. Consumer Budget'!$E$11:$F$2010,2,FALSE)),"")</f>
        <v/>
      </c>
      <c r="P1498" s="77"/>
      <c r="Q1498" s="77"/>
    </row>
    <row r="1499" spans="2:17" x14ac:dyDescent="0.25">
      <c r="B1499" s="186">
        <f t="shared" si="44"/>
        <v>1489</v>
      </c>
      <c r="C1499" s="183" t="str">
        <f t="array" ref="C1499">IF(OR('C. Consumer Service Detail'!$D1499="",'C. Consumer Service Detail'!$E1499=""),"",INDEX('B. Consumer Budget'!$E$11:$E$2010,MATCH(1,IF('B. Consumer Budget'!$C$11:$C$2010='C. Consumer Service Detail'!$D1499,IF('B. Consumer Budget'!$D$11:$D$2010='C. Consumer Service Detail'!$E1499,1)),0)))</f>
        <v/>
      </c>
      <c r="D1499" s="170"/>
      <c r="E1499" s="81"/>
      <c r="F1499" s="101"/>
      <c r="G1499" s="82"/>
      <c r="H1499" s="147" t="str">
        <f>IF('C. Consumer Service Detail'!$F1499="","",IF('C. Consumer Service Detail'!$F1499="",VLOOKUP('C. Consumer Service Detail'!$F1499,'Table of Current Services'!$B$7:$F$36,'Table of Current Services'!$E$5,FALSE),VLOOKUP('C. Consumer Service Detail'!$F1499,'Table of Current Services'!$B$7:$F$36,'Table of Current Services'!$D$5,FALSE)))</f>
        <v/>
      </c>
      <c r="I1499" s="159"/>
      <c r="J1499" s="146" t="str">
        <f t="shared" si="43"/>
        <v/>
      </c>
      <c r="K1499" s="138" t="str">
        <f>IF('C. Consumer Service Detail'!$F1499="","",IF('C. Consumer Service Detail'!$F1499="",VLOOKUP('C. Consumer Service Detail'!$F1499,'Table of Current Services'!$B$7:$F$36,'Table of Current Services'!$E$5,FALSE),VLOOKUP('C. Consumer Service Detail'!$F1499,'Table of Current Services'!$B$7:$F$36,'Table of Current Services'!$E$5,FALSE)))</f>
        <v/>
      </c>
      <c r="L1499" s="130" t="str">
        <f>IF('C. Consumer Service Detail'!$F1499="","",IF(VLOOKUP('C. Consumer Service Detail'!$F1499,'Table of Current Services'!$B$7:$F$36,'Table of Current Services'!$F$5,)="cost","Yes","No"))</f>
        <v/>
      </c>
      <c r="M1499" s="130" t="str">
        <f>IFERROR(IF('C. Consumer Service Detail'!$K1499="No Match","No",VLOOKUP('C. Consumer Service Detail'!$C1499,'B. Consumer Budget'!$E$11:$F$2010,2,FALSE)),"")</f>
        <v/>
      </c>
      <c r="P1499" s="77"/>
      <c r="Q1499" s="77"/>
    </row>
    <row r="1500" spans="2:17" x14ac:dyDescent="0.25">
      <c r="B1500" s="186">
        <f t="shared" si="44"/>
        <v>1490</v>
      </c>
      <c r="C1500" s="183" t="str">
        <f t="array" ref="C1500">IF(OR('C. Consumer Service Detail'!$D1500="",'C. Consumer Service Detail'!$E1500=""),"",INDEX('B. Consumer Budget'!$E$11:$E$2010,MATCH(1,IF('B. Consumer Budget'!$C$11:$C$2010='C. Consumer Service Detail'!$D1500,IF('B. Consumer Budget'!$D$11:$D$2010='C. Consumer Service Detail'!$E1500,1)),0)))</f>
        <v/>
      </c>
      <c r="D1500" s="171"/>
      <c r="E1500" s="79"/>
      <c r="F1500" s="100"/>
      <c r="G1500" s="80"/>
      <c r="H1500" s="145" t="str">
        <f>IF('C. Consumer Service Detail'!$F1500="","",IF('C. Consumer Service Detail'!$F1500="",VLOOKUP('C. Consumer Service Detail'!$F1500,'Table of Current Services'!$B$7:$F$36,'Table of Current Services'!$E$5,FALSE),VLOOKUP('C. Consumer Service Detail'!$F1500,'Table of Current Services'!$B$7:$F$36,'Table of Current Services'!$D$5,FALSE)))</f>
        <v/>
      </c>
      <c r="I1500" s="160"/>
      <c r="J1500" s="146" t="str">
        <f t="shared" si="43"/>
        <v/>
      </c>
      <c r="K1500" s="138" t="str">
        <f>IF('C. Consumer Service Detail'!$F1500="","",IF('C. Consumer Service Detail'!$F1500="",VLOOKUP('C. Consumer Service Detail'!$F1500,'Table of Current Services'!$B$7:$F$36,'Table of Current Services'!$E$5,FALSE),VLOOKUP('C. Consumer Service Detail'!$F1500,'Table of Current Services'!$B$7:$F$36,'Table of Current Services'!$E$5,FALSE)))</f>
        <v/>
      </c>
      <c r="L1500" s="130" t="str">
        <f>IF('C. Consumer Service Detail'!$F1500="","",IF(VLOOKUP('C. Consumer Service Detail'!$F1500,'Table of Current Services'!$B$7:$F$36,'Table of Current Services'!$F$5,)="cost","Yes","No"))</f>
        <v/>
      </c>
      <c r="M1500" s="130" t="str">
        <f>IFERROR(IF('C. Consumer Service Detail'!$K1500="No Match","No",VLOOKUP('C. Consumer Service Detail'!$C1500,'B. Consumer Budget'!$E$11:$F$2010,2,FALSE)),"")</f>
        <v/>
      </c>
      <c r="P1500" s="77"/>
      <c r="Q1500" s="77"/>
    </row>
    <row r="1501" spans="2:17" x14ac:dyDescent="0.25">
      <c r="B1501" s="186">
        <f t="shared" si="44"/>
        <v>1491</v>
      </c>
      <c r="C1501" s="183" t="str">
        <f t="array" ref="C1501">IF(OR('C. Consumer Service Detail'!$D1501="",'C. Consumer Service Detail'!$E1501=""),"",INDEX('B. Consumer Budget'!$E$11:$E$2010,MATCH(1,IF('B. Consumer Budget'!$C$11:$C$2010='C. Consumer Service Detail'!$D1501,IF('B. Consumer Budget'!$D$11:$D$2010='C. Consumer Service Detail'!$E1501,1)),0)))</f>
        <v/>
      </c>
      <c r="D1501" s="170"/>
      <c r="E1501" s="81"/>
      <c r="F1501" s="101"/>
      <c r="G1501" s="82"/>
      <c r="H1501" s="147" t="str">
        <f>IF('C. Consumer Service Detail'!$F1501="","",IF('C. Consumer Service Detail'!$F1501="",VLOOKUP('C. Consumer Service Detail'!$F1501,'Table of Current Services'!$B$7:$F$36,'Table of Current Services'!$E$5,FALSE),VLOOKUP('C. Consumer Service Detail'!$F1501,'Table of Current Services'!$B$7:$F$36,'Table of Current Services'!$D$5,FALSE)))</f>
        <v/>
      </c>
      <c r="I1501" s="159"/>
      <c r="J1501" s="146" t="str">
        <f t="shared" si="43"/>
        <v/>
      </c>
      <c r="K1501" s="138" t="str">
        <f>IF('C. Consumer Service Detail'!$F1501="","",IF('C. Consumer Service Detail'!$F1501="",VLOOKUP('C. Consumer Service Detail'!$F1501,'Table of Current Services'!$B$7:$F$36,'Table of Current Services'!$E$5,FALSE),VLOOKUP('C. Consumer Service Detail'!$F1501,'Table of Current Services'!$B$7:$F$36,'Table of Current Services'!$E$5,FALSE)))</f>
        <v/>
      </c>
      <c r="L1501" s="130" t="str">
        <f>IF('C. Consumer Service Detail'!$F1501="","",IF(VLOOKUP('C. Consumer Service Detail'!$F1501,'Table of Current Services'!$B$7:$F$36,'Table of Current Services'!$F$5,)="cost","Yes","No"))</f>
        <v/>
      </c>
      <c r="M1501" s="130" t="str">
        <f>IFERROR(IF('C. Consumer Service Detail'!$K1501="No Match","No",VLOOKUP('C. Consumer Service Detail'!$C1501,'B. Consumer Budget'!$E$11:$F$2010,2,FALSE)),"")</f>
        <v/>
      </c>
      <c r="P1501" s="77"/>
      <c r="Q1501" s="77"/>
    </row>
    <row r="1502" spans="2:17" x14ac:dyDescent="0.25">
      <c r="B1502" s="186">
        <f t="shared" si="44"/>
        <v>1492</v>
      </c>
      <c r="C1502" s="183" t="str">
        <f t="array" ref="C1502">IF(OR('C. Consumer Service Detail'!$D1502="",'C. Consumer Service Detail'!$E1502=""),"",INDEX('B. Consumer Budget'!$E$11:$E$2010,MATCH(1,IF('B. Consumer Budget'!$C$11:$C$2010='C. Consumer Service Detail'!$D1502,IF('B. Consumer Budget'!$D$11:$D$2010='C. Consumer Service Detail'!$E1502,1)),0)))</f>
        <v/>
      </c>
      <c r="D1502" s="171"/>
      <c r="E1502" s="79"/>
      <c r="F1502" s="100"/>
      <c r="G1502" s="80"/>
      <c r="H1502" s="145" t="str">
        <f>IF('C. Consumer Service Detail'!$F1502="","",IF('C. Consumer Service Detail'!$F1502="",VLOOKUP('C. Consumer Service Detail'!$F1502,'Table of Current Services'!$B$7:$F$36,'Table of Current Services'!$E$5,FALSE),VLOOKUP('C. Consumer Service Detail'!$F1502,'Table of Current Services'!$B$7:$F$36,'Table of Current Services'!$D$5,FALSE)))</f>
        <v/>
      </c>
      <c r="I1502" s="160"/>
      <c r="J1502" s="146" t="str">
        <f t="shared" si="43"/>
        <v/>
      </c>
      <c r="K1502" s="138" t="str">
        <f>IF('C. Consumer Service Detail'!$F1502="","",IF('C. Consumer Service Detail'!$F1502="",VLOOKUP('C. Consumer Service Detail'!$F1502,'Table of Current Services'!$B$7:$F$36,'Table of Current Services'!$E$5,FALSE),VLOOKUP('C. Consumer Service Detail'!$F1502,'Table of Current Services'!$B$7:$F$36,'Table of Current Services'!$E$5,FALSE)))</f>
        <v/>
      </c>
      <c r="L1502" s="130" t="str">
        <f>IF('C. Consumer Service Detail'!$F1502="","",IF(VLOOKUP('C. Consumer Service Detail'!$F1502,'Table of Current Services'!$B$7:$F$36,'Table of Current Services'!$F$5,)="cost","Yes","No"))</f>
        <v/>
      </c>
      <c r="M1502" s="130" t="str">
        <f>IFERROR(IF('C. Consumer Service Detail'!$K1502="No Match","No",VLOOKUP('C. Consumer Service Detail'!$C1502,'B. Consumer Budget'!$E$11:$F$2010,2,FALSE)),"")</f>
        <v/>
      </c>
      <c r="P1502" s="77"/>
      <c r="Q1502" s="77"/>
    </row>
    <row r="1503" spans="2:17" x14ac:dyDescent="0.25">
      <c r="B1503" s="186">
        <f t="shared" si="44"/>
        <v>1493</v>
      </c>
      <c r="C1503" s="183" t="str">
        <f t="array" ref="C1503">IF(OR('C. Consumer Service Detail'!$D1503="",'C. Consumer Service Detail'!$E1503=""),"",INDEX('B. Consumer Budget'!$E$11:$E$2010,MATCH(1,IF('B. Consumer Budget'!$C$11:$C$2010='C. Consumer Service Detail'!$D1503,IF('B. Consumer Budget'!$D$11:$D$2010='C. Consumer Service Detail'!$E1503,1)),0)))</f>
        <v/>
      </c>
      <c r="D1503" s="170"/>
      <c r="E1503" s="81"/>
      <c r="F1503" s="101"/>
      <c r="G1503" s="82"/>
      <c r="H1503" s="147" t="str">
        <f>IF('C. Consumer Service Detail'!$F1503="","",IF('C. Consumer Service Detail'!$F1503="",VLOOKUP('C. Consumer Service Detail'!$F1503,'Table of Current Services'!$B$7:$F$36,'Table of Current Services'!$E$5,FALSE),VLOOKUP('C. Consumer Service Detail'!$F1503,'Table of Current Services'!$B$7:$F$36,'Table of Current Services'!$D$5,FALSE)))</f>
        <v/>
      </c>
      <c r="I1503" s="159"/>
      <c r="J1503" s="146" t="str">
        <f t="shared" si="43"/>
        <v/>
      </c>
      <c r="K1503" s="138" t="str">
        <f>IF('C. Consumer Service Detail'!$F1503="","",IF('C. Consumer Service Detail'!$F1503="",VLOOKUP('C. Consumer Service Detail'!$F1503,'Table of Current Services'!$B$7:$F$36,'Table of Current Services'!$E$5,FALSE),VLOOKUP('C. Consumer Service Detail'!$F1503,'Table of Current Services'!$B$7:$F$36,'Table of Current Services'!$E$5,FALSE)))</f>
        <v/>
      </c>
      <c r="L1503" s="130" t="str">
        <f>IF('C. Consumer Service Detail'!$F1503="","",IF(VLOOKUP('C. Consumer Service Detail'!$F1503,'Table of Current Services'!$B$7:$F$36,'Table of Current Services'!$F$5,)="cost","Yes","No"))</f>
        <v/>
      </c>
      <c r="M1503" s="130" t="str">
        <f>IFERROR(IF('C. Consumer Service Detail'!$K1503="No Match","No",VLOOKUP('C. Consumer Service Detail'!$C1503,'B. Consumer Budget'!$E$11:$F$2010,2,FALSE)),"")</f>
        <v/>
      </c>
      <c r="P1503" s="77"/>
      <c r="Q1503" s="77"/>
    </row>
    <row r="1504" spans="2:17" x14ac:dyDescent="0.25">
      <c r="B1504" s="186">
        <f t="shared" si="44"/>
        <v>1494</v>
      </c>
      <c r="C1504" s="183" t="str">
        <f t="array" ref="C1504">IF(OR('C. Consumer Service Detail'!$D1504="",'C. Consumer Service Detail'!$E1504=""),"",INDEX('B. Consumer Budget'!$E$11:$E$2010,MATCH(1,IF('B. Consumer Budget'!$C$11:$C$2010='C. Consumer Service Detail'!$D1504,IF('B. Consumer Budget'!$D$11:$D$2010='C. Consumer Service Detail'!$E1504,1)),0)))</f>
        <v/>
      </c>
      <c r="D1504" s="171"/>
      <c r="E1504" s="79"/>
      <c r="F1504" s="100"/>
      <c r="G1504" s="80"/>
      <c r="H1504" s="145" t="str">
        <f>IF('C. Consumer Service Detail'!$F1504="","",IF('C. Consumer Service Detail'!$F1504="",VLOOKUP('C. Consumer Service Detail'!$F1504,'Table of Current Services'!$B$7:$F$36,'Table of Current Services'!$E$5,FALSE),VLOOKUP('C. Consumer Service Detail'!$F1504,'Table of Current Services'!$B$7:$F$36,'Table of Current Services'!$D$5,FALSE)))</f>
        <v/>
      </c>
      <c r="I1504" s="160"/>
      <c r="J1504" s="146" t="str">
        <f t="shared" si="43"/>
        <v/>
      </c>
      <c r="K1504" s="138" t="str">
        <f>IF('C. Consumer Service Detail'!$F1504="","",IF('C. Consumer Service Detail'!$F1504="",VLOOKUP('C. Consumer Service Detail'!$F1504,'Table of Current Services'!$B$7:$F$36,'Table of Current Services'!$E$5,FALSE),VLOOKUP('C. Consumer Service Detail'!$F1504,'Table of Current Services'!$B$7:$F$36,'Table of Current Services'!$E$5,FALSE)))</f>
        <v/>
      </c>
      <c r="L1504" s="130" t="str">
        <f>IF('C. Consumer Service Detail'!$F1504="","",IF(VLOOKUP('C. Consumer Service Detail'!$F1504,'Table of Current Services'!$B$7:$F$36,'Table of Current Services'!$F$5,)="cost","Yes","No"))</f>
        <v/>
      </c>
      <c r="M1504" s="130" t="str">
        <f>IFERROR(IF('C. Consumer Service Detail'!$K1504="No Match","No",VLOOKUP('C. Consumer Service Detail'!$C1504,'B. Consumer Budget'!$E$11:$F$2010,2,FALSE)),"")</f>
        <v/>
      </c>
      <c r="P1504" s="77"/>
      <c r="Q1504" s="77"/>
    </row>
    <row r="1505" spans="2:17" x14ac:dyDescent="0.25">
      <c r="B1505" s="186">
        <f t="shared" si="44"/>
        <v>1495</v>
      </c>
      <c r="C1505" s="183" t="str">
        <f t="array" ref="C1505">IF(OR('C. Consumer Service Detail'!$D1505="",'C. Consumer Service Detail'!$E1505=""),"",INDEX('B. Consumer Budget'!$E$11:$E$2010,MATCH(1,IF('B. Consumer Budget'!$C$11:$C$2010='C. Consumer Service Detail'!$D1505,IF('B. Consumer Budget'!$D$11:$D$2010='C. Consumer Service Detail'!$E1505,1)),0)))</f>
        <v/>
      </c>
      <c r="D1505" s="170"/>
      <c r="E1505" s="81"/>
      <c r="F1505" s="101"/>
      <c r="G1505" s="82"/>
      <c r="H1505" s="147" t="str">
        <f>IF('C. Consumer Service Detail'!$F1505="","",IF('C. Consumer Service Detail'!$F1505="",VLOOKUP('C. Consumer Service Detail'!$F1505,'Table of Current Services'!$B$7:$F$36,'Table of Current Services'!$E$5,FALSE),VLOOKUP('C. Consumer Service Detail'!$F1505,'Table of Current Services'!$B$7:$F$36,'Table of Current Services'!$D$5,FALSE)))</f>
        <v/>
      </c>
      <c r="I1505" s="159"/>
      <c r="J1505" s="146" t="str">
        <f t="shared" si="43"/>
        <v/>
      </c>
      <c r="K1505" s="138" t="str">
        <f>IF('C. Consumer Service Detail'!$F1505="","",IF('C. Consumer Service Detail'!$F1505="",VLOOKUP('C. Consumer Service Detail'!$F1505,'Table of Current Services'!$B$7:$F$36,'Table of Current Services'!$E$5,FALSE),VLOOKUP('C. Consumer Service Detail'!$F1505,'Table of Current Services'!$B$7:$F$36,'Table of Current Services'!$E$5,FALSE)))</f>
        <v/>
      </c>
      <c r="L1505" s="130" t="str">
        <f>IF('C. Consumer Service Detail'!$F1505="","",IF(VLOOKUP('C. Consumer Service Detail'!$F1505,'Table of Current Services'!$B$7:$F$36,'Table of Current Services'!$F$5,)="cost","Yes","No"))</f>
        <v/>
      </c>
      <c r="M1505" s="130" t="str">
        <f>IFERROR(IF('C. Consumer Service Detail'!$K1505="No Match","No",VLOOKUP('C. Consumer Service Detail'!$C1505,'B. Consumer Budget'!$E$11:$F$2010,2,FALSE)),"")</f>
        <v/>
      </c>
      <c r="P1505" s="77"/>
      <c r="Q1505" s="77"/>
    </row>
    <row r="1506" spans="2:17" x14ac:dyDescent="0.25">
      <c r="B1506" s="186">
        <f t="shared" si="44"/>
        <v>1496</v>
      </c>
      <c r="C1506" s="183" t="str">
        <f t="array" ref="C1506">IF(OR('C. Consumer Service Detail'!$D1506="",'C. Consumer Service Detail'!$E1506=""),"",INDEX('B. Consumer Budget'!$E$11:$E$2010,MATCH(1,IF('B. Consumer Budget'!$C$11:$C$2010='C. Consumer Service Detail'!$D1506,IF('B. Consumer Budget'!$D$11:$D$2010='C. Consumer Service Detail'!$E1506,1)),0)))</f>
        <v/>
      </c>
      <c r="D1506" s="171"/>
      <c r="E1506" s="79"/>
      <c r="F1506" s="100"/>
      <c r="G1506" s="80"/>
      <c r="H1506" s="145" t="str">
        <f>IF('C. Consumer Service Detail'!$F1506="","",IF('C. Consumer Service Detail'!$F1506="",VLOOKUP('C. Consumer Service Detail'!$F1506,'Table of Current Services'!$B$7:$F$36,'Table of Current Services'!$E$5,FALSE),VLOOKUP('C. Consumer Service Detail'!$F1506,'Table of Current Services'!$B$7:$F$36,'Table of Current Services'!$D$5,FALSE)))</f>
        <v/>
      </c>
      <c r="I1506" s="160"/>
      <c r="J1506" s="146" t="str">
        <f t="shared" si="43"/>
        <v/>
      </c>
      <c r="K1506" s="138" t="str">
        <f>IF('C. Consumer Service Detail'!$F1506="","",IF('C. Consumer Service Detail'!$F1506="",VLOOKUP('C. Consumer Service Detail'!$F1506,'Table of Current Services'!$B$7:$F$36,'Table of Current Services'!$E$5,FALSE),VLOOKUP('C. Consumer Service Detail'!$F1506,'Table of Current Services'!$B$7:$F$36,'Table of Current Services'!$E$5,FALSE)))</f>
        <v/>
      </c>
      <c r="L1506" s="130" t="str">
        <f>IF('C. Consumer Service Detail'!$F1506="","",IF(VLOOKUP('C. Consumer Service Detail'!$F1506,'Table of Current Services'!$B$7:$F$36,'Table of Current Services'!$F$5,)="cost","Yes","No"))</f>
        <v/>
      </c>
      <c r="M1506" s="130" t="str">
        <f>IFERROR(IF('C. Consumer Service Detail'!$K1506="No Match","No",VLOOKUP('C. Consumer Service Detail'!$C1506,'B. Consumer Budget'!$E$11:$F$2010,2,FALSE)),"")</f>
        <v/>
      </c>
      <c r="P1506" s="77"/>
      <c r="Q1506" s="77"/>
    </row>
    <row r="1507" spans="2:17" x14ac:dyDescent="0.25">
      <c r="B1507" s="186">
        <f t="shared" si="44"/>
        <v>1497</v>
      </c>
      <c r="C1507" s="183" t="str">
        <f t="array" ref="C1507">IF(OR('C. Consumer Service Detail'!$D1507="",'C. Consumer Service Detail'!$E1507=""),"",INDEX('B. Consumer Budget'!$E$11:$E$2010,MATCH(1,IF('B. Consumer Budget'!$C$11:$C$2010='C. Consumer Service Detail'!$D1507,IF('B. Consumer Budget'!$D$11:$D$2010='C. Consumer Service Detail'!$E1507,1)),0)))</f>
        <v/>
      </c>
      <c r="D1507" s="170"/>
      <c r="E1507" s="81"/>
      <c r="F1507" s="101"/>
      <c r="G1507" s="82"/>
      <c r="H1507" s="147" t="str">
        <f>IF('C. Consumer Service Detail'!$F1507="","",IF('C. Consumer Service Detail'!$F1507="",VLOOKUP('C. Consumer Service Detail'!$F1507,'Table of Current Services'!$B$7:$F$36,'Table of Current Services'!$E$5,FALSE),VLOOKUP('C. Consumer Service Detail'!$F1507,'Table of Current Services'!$B$7:$F$36,'Table of Current Services'!$D$5,FALSE)))</f>
        <v/>
      </c>
      <c r="I1507" s="159"/>
      <c r="J1507" s="146" t="str">
        <f t="shared" si="43"/>
        <v/>
      </c>
      <c r="K1507" s="138" t="str">
        <f>IF('C. Consumer Service Detail'!$F1507="","",IF('C. Consumer Service Detail'!$F1507="",VLOOKUP('C. Consumer Service Detail'!$F1507,'Table of Current Services'!$B$7:$F$36,'Table of Current Services'!$E$5,FALSE),VLOOKUP('C. Consumer Service Detail'!$F1507,'Table of Current Services'!$B$7:$F$36,'Table of Current Services'!$E$5,FALSE)))</f>
        <v/>
      </c>
      <c r="L1507" s="130" t="str">
        <f>IF('C. Consumer Service Detail'!$F1507="","",IF(VLOOKUP('C. Consumer Service Detail'!$F1507,'Table of Current Services'!$B$7:$F$36,'Table of Current Services'!$F$5,)="cost","Yes","No"))</f>
        <v/>
      </c>
      <c r="M1507" s="130" t="str">
        <f>IFERROR(IF('C. Consumer Service Detail'!$K1507="No Match","No",VLOOKUP('C. Consumer Service Detail'!$C1507,'B. Consumer Budget'!$E$11:$F$2010,2,FALSE)),"")</f>
        <v/>
      </c>
      <c r="P1507" s="77"/>
      <c r="Q1507" s="77"/>
    </row>
    <row r="1508" spans="2:17" x14ac:dyDescent="0.25">
      <c r="B1508" s="186">
        <f t="shared" si="44"/>
        <v>1498</v>
      </c>
      <c r="C1508" s="183" t="str">
        <f t="array" ref="C1508">IF(OR('C. Consumer Service Detail'!$D1508="",'C. Consumer Service Detail'!$E1508=""),"",INDEX('B. Consumer Budget'!$E$11:$E$2010,MATCH(1,IF('B. Consumer Budget'!$C$11:$C$2010='C. Consumer Service Detail'!$D1508,IF('B. Consumer Budget'!$D$11:$D$2010='C. Consumer Service Detail'!$E1508,1)),0)))</f>
        <v/>
      </c>
      <c r="D1508" s="171"/>
      <c r="E1508" s="79"/>
      <c r="F1508" s="100"/>
      <c r="G1508" s="80"/>
      <c r="H1508" s="145" t="str">
        <f>IF('C. Consumer Service Detail'!$F1508="","",IF('C. Consumer Service Detail'!$F1508="",VLOOKUP('C. Consumer Service Detail'!$F1508,'Table of Current Services'!$B$7:$F$36,'Table of Current Services'!$E$5,FALSE),VLOOKUP('C. Consumer Service Detail'!$F1508,'Table of Current Services'!$B$7:$F$36,'Table of Current Services'!$D$5,FALSE)))</f>
        <v/>
      </c>
      <c r="I1508" s="160"/>
      <c r="J1508" s="146" t="str">
        <f t="shared" si="43"/>
        <v/>
      </c>
      <c r="K1508" s="138" t="str">
        <f>IF('C. Consumer Service Detail'!$F1508="","",IF('C. Consumer Service Detail'!$F1508="",VLOOKUP('C. Consumer Service Detail'!$F1508,'Table of Current Services'!$B$7:$F$36,'Table of Current Services'!$E$5,FALSE),VLOOKUP('C. Consumer Service Detail'!$F1508,'Table of Current Services'!$B$7:$F$36,'Table of Current Services'!$E$5,FALSE)))</f>
        <v/>
      </c>
      <c r="L1508" s="130" t="str">
        <f>IF('C. Consumer Service Detail'!$F1508="","",IF(VLOOKUP('C. Consumer Service Detail'!$F1508,'Table of Current Services'!$B$7:$F$36,'Table of Current Services'!$F$5,)="cost","Yes","No"))</f>
        <v/>
      </c>
      <c r="M1508" s="130" t="str">
        <f>IFERROR(IF('C. Consumer Service Detail'!$K1508="No Match","No",VLOOKUP('C. Consumer Service Detail'!$C1508,'B. Consumer Budget'!$E$11:$F$2010,2,FALSE)),"")</f>
        <v/>
      </c>
      <c r="P1508" s="77"/>
      <c r="Q1508" s="77"/>
    </row>
    <row r="1509" spans="2:17" x14ac:dyDescent="0.25">
      <c r="B1509" s="186">
        <f t="shared" si="44"/>
        <v>1499</v>
      </c>
      <c r="C1509" s="183" t="str">
        <f t="array" ref="C1509">IF(OR('C. Consumer Service Detail'!$D1509="",'C. Consumer Service Detail'!$E1509=""),"",INDEX('B. Consumer Budget'!$E$11:$E$2010,MATCH(1,IF('B. Consumer Budget'!$C$11:$C$2010='C. Consumer Service Detail'!$D1509,IF('B. Consumer Budget'!$D$11:$D$2010='C. Consumer Service Detail'!$E1509,1)),0)))</f>
        <v/>
      </c>
      <c r="D1509" s="170"/>
      <c r="E1509" s="81"/>
      <c r="F1509" s="101"/>
      <c r="G1509" s="82"/>
      <c r="H1509" s="147" t="str">
        <f>IF('C. Consumer Service Detail'!$F1509="","",IF('C. Consumer Service Detail'!$F1509="",VLOOKUP('C. Consumer Service Detail'!$F1509,'Table of Current Services'!$B$7:$F$36,'Table of Current Services'!$E$5,FALSE),VLOOKUP('C. Consumer Service Detail'!$F1509,'Table of Current Services'!$B$7:$F$36,'Table of Current Services'!$D$5,FALSE)))</f>
        <v/>
      </c>
      <c r="I1509" s="159"/>
      <c r="J1509" s="146" t="str">
        <f t="shared" si="43"/>
        <v/>
      </c>
      <c r="K1509" s="138" t="str">
        <f>IF('C. Consumer Service Detail'!$F1509="","",IF('C. Consumer Service Detail'!$F1509="",VLOOKUP('C. Consumer Service Detail'!$F1509,'Table of Current Services'!$B$7:$F$36,'Table of Current Services'!$E$5,FALSE),VLOOKUP('C. Consumer Service Detail'!$F1509,'Table of Current Services'!$B$7:$F$36,'Table of Current Services'!$E$5,FALSE)))</f>
        <v/>
      </c>
      <c r="L1509" s="130" t="str">
        <f>IF('C. Consumer Service Detail'!$F1509="","",IF(VLOOKUP('C. Consumer Service Detail'!$F1509,'Table of Current Services'!$B$7:$F$36,'Table of Current Services'!$F$5,)="cost","Yes","No"))</f>
        <v/>
      </c>
      <c r="M1509" s="130" t="str">
        <f>IFERROR(IF('C. Consumer Service Detail'!$K1509="No Match","No",VLOOKUP('C. Consumer Service Detail'!$C1509,'B. Consumer Budget'!$E$11:$F$2010,2,FALSE)),"")</f>
        <v/>
      </c>
      <c r="P1509" s="77"/>
      <c r="Q1509" s="77"/>
    </row>
    <row r="1510" spans="2:17" x14ac:dyDescent="0.25">
      <c r="B1510" s="186">
        <f t="shared" si="44"/>
        <v>1500</v>
      </c>
      <c r="C1510" s="183" t="str">
        <f t="array" ref="C1510">IF(OR('C. Consumer Service Detail'!$D1510="",'C. Consumer Service Detail'!$E1510=""),"",INDEX('B. Consumer Budget'!$E$11:$E$2010,MATCH(1,IF('B. Consumer Budget'!$C$11:$C$2010='C. Consumer Service Detail'!$D1510,IF('B. Consumer Budget'!$D$11:$D$2010='C. Consumer Service Detail'!$E1510,1)),0)))</f>
        <v/>
      </c>
      <c r="D1510" s="171"/>
      <c r="E1510" s="79"/>
      <c r="F1510" s="100"/>
      <c r="G1510" s="80"/>
      <c r="H1510" s="145" t="str">
        <f>IF('C. Consumer Service Detail'!$F1510="","",IF('C. Consumer Service Detail'!$F1510="",VLOOKUP('C. Consumer Service Detail'!$F1510,'Table of Current Services'!$B$7:$F$36,'Table of Current Services'!$E$5,FALSE),VLOOKUP('C. Consumer Service Detail'!$F1510,'Table of Current Services'!$B$7:$F$36,'Table of Current Services'!$D$5,FALSE)))</f>
        <v/>
      </c>
      <c r="I1510" s="160"/>
      <c r="J1510" s="146" t="str">
        <f t="shared" si="43"/>
        <v/>
      </c>
      <c r="K1510" s="138" t="str">
        <f>IF('C. Consumer Service Detail'!$F1510="","",IF('C. Consumer Service Detail'!$F1510="",VLOOKUP('C. Consumer Service Detail'!$F1510,'Table of Current Services'!$B$7:$F$36,'Table of Current Services'!$E$5,FALSE),VLOOKUP('C. Consumer Service Detail'!$F1510,'Table of Current Services'!$B$7:$F$36,'Table of Current Services'!$E$5,FALSE)))</f>
        <v/>
      </c>
      <c r="L1510" s="130" t="str">
        <f>IF('C. Consumer Service Detail'!$F1510="","",IF(VLOOKUP('C. Consumer Service Detail'!$F1510,'Table of Current Services'!$B$7:$F$36,'Table of Current Services'!$F$5,)="cost","Yes","No"))</f>
        <v/>
      </c>
      <c r="M1510" s="130" t="str">
        <f>IFERROR(IF('C. Consumer Service Detail'!$K1510="No Match","No",VLOOKUP('C. Consumer Service Detail'!$C1510,'B. Consumer Budget'!$E$11:$F$2010,2,FALSE)),"")</f>
        <v/>
      </c>
      <c r="P1510" s="77"/>
      <c r="Q1510" s="77"/>
    </row>
    <row r="1511" spans="2:17" x14ac:dyDescent="0.25">
      <c r="B1511" s="186">
        <f t="shared" si="44"/>
        <v>1501</v>
      </c>
      <c r="C1511" s="183" t="str">
        <f t="array" ref="C1511">IF(OR('C. Consumer Service Detail'!$D1511="",'C. Consumer Service Detail'!$E1511=""),"",INDEX('B. Consumer Budget'!$E$11:$E$2010,MATCH(1,IF('B. Consumer Budget'!$C$11:$C$2010='C. Consumer Service Detail'!$D1511,IF('B. Consumer Budget'!$D$11:$D$2010='C. Consumer Service Detail'!$E1511,1)),0)))</f>
        <v/>
      </c>
      <c r="D1511" s="170"/>
      <c r="E1511" s="81"/>
      <c r="F1511" s="101"/>
      <c r="G1511" s="82"/>
      <c r="H1511" s="147" t="str">
        <f>IF('C. Consumer Service Detail'!$F1511="","",IF('C. Consumer Service Detail'!$F1511="",VLOOKUP('C. Consumer Service Detail'!$F1511,'Table of Current Services'!$B$7:$F$36,'Table of Current Services'!$E$5,FALSE),VLOOKUP('C. Consumer Service Detail'!$F1511,'Table of Current Services'!$B$7:$F$36,'Table of Current Services'!$D$5,FALSE)))</f>
        <v/>
      </c>
      <c r="I1511" s="159"/>
      <c r="J1511" s="146" t="str">
        <f t="shared" si="43"/>
        <v/>
      </c>
      <c r="K1511" s="138" t="str">
        <f>IF('C. Consumer Service Detail'!$F1511="","",IF('C. Consumer Service Detail'!$F1511="",VLOOKUP('C. Consumer Service Detail'!$F1511,'Table of Current Services'!$B$7:$F$36,'Table of Current Services'!$E$5,FALSE),VLOOKUP('C. Consumer Service Detail'!$F1511,'Table of Current Services'!$B$7:$F$36,'Table of Current Services'!$E$5,FALSE)))</f>
        <v/>
      </c>
      <c r="L1511" s="130" t="str">
        <f>IF('C. Consumer Service Detail'!$F1511="","",IF(VLOOKUP('C. Consumer Service Detail'!$F1511,'Table of Current Services'!$B$7:$F$36,'Table of Current Services'!$F$5,)="cost","Yes","No"))</f>
        <v/>
      </c>
      <c r="M1511" s="130" t="str">
        <f>IFERROR(IF('C. Consumer Service Detail'!$K1511="No Match","No",VLOOKUP('C. Consumer Service Detail'!$C1511,'B. Consumer Budget'!$E$11:$F$2010,2,FALSE)),"")</f>
        <v/>
      </c>
      <c r="P1511" s="77"/>
      <c r="Q1511" s="77"/>
    </row>
    <row r="1512" spans="2:17" x14ac:dyDescent="0.25">
      <c r="B1512" s="186">
        <f t="shared" si="44"/>
        <v>1502</v>
      </c>
      <c r="C1512" s="183" t="str">
        <f t="array" ref="C1512">IF(OR('C. Consumer Service Detail'!$D1512="",'C. Consumer Service Detail'!$E1512=""),"",INDEX('B. Consumer Budget'!$E$11:$E$2010,MATCH(1,IF('B. Consumer Budget'!$C$11:$C$2010='C. Consumer Service Detail'!$D1512,IF('B. Consumer Budget'!$D$11:$D$2010='C. Consumer Service Detail'!$E1512,1)),0)))</f>
        <v/>
      </c>
      <c r="D1512" s="171"/>
      <c r="E1512" s="79"/>
      <c r="F1512" s="100"/>
      <c r="G1512" s="80"/>
      <c r="H1512" s="145" t="str">
        <f>IF('C. Consumer Service Detail'!$F1512="","",IF('C. Consumer Service Detail'!$F1512="",VLOOKUP('C. Consumer Service Detail'!$F1512,'Table of Current Services'!$B$7:$F$36,'Table of Current Services'!$E$5,FALSE),VLOOKUP('C. Consumer Service Detail'!$F1512,'Table of Current Services'!$B$7:$F$36,'Table of Current Services'!$D$5,FALSE)))</f>
        <v/>
      </c>
      <c r="I1512" s="160"/>
      <c r="J1512" s="146" t="str">
        <f t="shared" si="43"/>
        <v/>
      </c>
      <c r="K1512" s="138" t="str">
        <f>IF('C. Consumer Service Detail'!$F1512="","",IF('C. Consumer Service Detail'!$F1512="",VLOOKUP('C. Consumer Service Detail'!$F1512,'Table of Current Services'!$B$7:$F$36,'Table of Current Services'!$E$5,FALSE),VLOOKUP('C. Consumer Service Detail'!$F1512,'Table of Current Services'!$B$7:$F$36,'Table of Current Services'!$E$5,FALSE)))</f>
        <v/>
      </c>
      <c r="L1512" s="130" t="str">
        <f>IF('C. Consumer Service Detail'!$F1512="","",IF(VLOOKUP('C. Consumer Service Detail'!$F1512,'Table of Current Services'!$B$7:$F$36,'Table of Current Services'!$F$5,)="cost","Yes","No"))</f>
        <v/>
      </c>
      <c r="M1512" s="130" t="str">
        <f>IFERROR(IF('C. Consumer Service Detail'!$K1512="No Match","No",VLOOKUP('C. Consumer Service Detail'!$C1512,'B. Consumer Budget'!$E$11:$F$2010,2,FALSE)),"")</f>
        <v/>
      </c>
      <c r="P1512" s="77"/>
      <c r="Q1512" s="77"/>
    </row>
    <row r="1513" spans="2:17" x14ac:dyDescent="0.25">
      <c r="B1513" s="186">
        <f t="shared" si="44"/>
        <v>1503</v>
      </c>
      <c r="C1513" s="183" t="str">
        <f t="array" ref="C1513">IF(OR('C. Consumer Service Detail'!$D1513="",'C. Consumer Service Detail'!$E1513=""),"",INDEX('B. Consumer Budget'!$E$11:$E$2010,MATCH(1,IF('B. Consumer Budget'!$C$11:$C$2010='C. Consumer Service Detail'!$D1513,IF('B. Consumer Budget'!$D$11:$D$2010='C. Consumer Service Detail'!$E1513,1)),0)))</f>
        <v/>
      </c>
      <c r="D1513" s="170"/>
      <c r="E1513" s="81"/>
      <c r="F1513" s="101"/>
      <c r="G1513" s="82"/>
      <c r="H1513" s="147" t="str">
        <f>IF('C. Consumer Service Detail'!$F1513="","",IF('C. Consumer Service Detail'!$F1513="",VLOOKUP('C. Consumer Service Detail'!$F1513,'Table of Current Services'!$B$7:$F$36,'Table of Current Services'!$E$5,FALSE),VLOOKUP('C. Consumer Service Detail'!$F1513,'Table of Current Services'!$B$7:$F$36,'Table of Current Services'!$D$5,FALSE)))</f>
        <v/>
      </c>
      <c r="I1513" s="159"/>
      <c r="J1513" s="146" t="str">
        <f t="shared" si="43"/>
        <v/>
      </c>
      <c r="K1513" s="138" t="str">
        <f>IF('C. Consumer Service Detail'!$F1513="","",IF('C. Consumer Service Detail'!$F1513="",VLOOKUP('C. Consumer Service Detail'!$F1513,'Table of Current Services'!$B$7:$F$36,'Table of Current Services'!$E$5,FALSE),VLOOKUP('C. Consumer Service Detail'!$F1513,'Table of Current Services'!$B$7:$F$36,'Table of Current Services'!$E$5,FALSE)))</f>
        <v/>
      </c>
      <c r="L1513" s="130" t="str">
        <f>IF('C. Consumer Service Detail'!$F1513="","",IF(VLOOKUP('C. Consumer Service Detail'!$F1513,'Table of Current Services'!$B$7:$F$36,'Table of Current Services'!$F$5,)="cost","Yes","No"))</f>
        <v/>
      </c>
      <c r="M1513" s="130" t="str">
        <f>IFERROR(IF('C. Consumer Service Detail'!$K1513="No Match","No",VLOOKUP('C. Consumer Service Detail'!$C1513,'B. Consumer Budget'!$E$11:$F$2010,2,FALSE)),"")</f>
        <v/>
      </c>
      <c r="P1513" s="77"/>
      <c r="Q1513" s="77"/>
    </row>
    <row r="1514" spans="2:17" x14ac:dyDescent="0.25">
      <c r="B1514" s="186">
        <f t="shared" si="44"/>
        <v>1504</v>
      </c>
      <c r="C1514" s="183" t="str">
        <f t="array" ref="C1514">IF(OR('C. Consumer Service Detail'!$D1514="",'C. Consumer Service Detail'!$E1514=""),"",INDEX('B. Consumer Budget'!$E$11:$E$2010,MATCH(1,IF('B. Consumer Budget'!$C$11:$C$2010='C. Consumer Service Detail'!$D1514,IF('B. Consumer Budget'!$D$11:$D$2010='C. Consumer Service Detail'!$E1514,1)),0)))</f>
        <v/>
      </c>
      <c r="D1514" s="171"/>
      <c r="E1514" s="79"/>
      <c r="F1514" s="100"/>
      <c r="G1514" s="80"/>
      <c r="H1514" s="145" t="str">
        <f>IF('C. Consumer Service Detail'!$F1514="","",IF('C. Consumer Service Detail'!$F1514="",VLOOKUP('C. Consumer Service Detail'!$F1514,'Table of Current Services'!$B$7:$F$36,'Table of Current Services'!$E$5,FALSE),VLOOKUP('C. Consumer Service Detail'!$F1514,'Table of Current Services'!$B$7:$F$36,'Table of Current Services'!$D$5,FALSE)))</f>
        <v/>
      </c>
      <c r="I1514" s="160"/>
      <c r="J1514" s="146" t="str">
        <f t="shared" si="43"/>
        <v/>
      </c>
      <c r="K1514" s="138" t="str">
        <f>IF('C. Consumer Service Detail'!$F1514="","",IF('C. Consumer Service Detail'!$F1514="",VLOOKUP('C. Consumer Service Detail'!$F1514,'Table of Current Services'!$B$7:$F$36,'Table of Current Services'!$E$5,FALSE),VLOOKUP('C. Consumer Service Detail'!$F1514,'Table of Current Services'!$B$7:$F$36,'Table of Current Services'!$E$5,FALSE)))</f>
        <v/>
      </c>
      <c r="L1514" s="130" t="str">
        <f>IF('C. Consumer Service Detail'!$F1514="","",IF(VLOOKUP('C. Consumer Service Detail'!$F1514,'Table of Current Services'!$B$7:$F$36,'Table of Current Services'!$F$5,)="cost","Yes","No"))</f>
        <v/>
      </c>
      <c r="M1514" s="130" t="str">
        <f>IFERROR(IF('C. Consumer Service Detail'!$K1514="No Match","No",VLOOKUP('C. Consumer Service Detail'!$C1514,'B. Consumer Budget'!$E$11:$F$2010,2,FALSE)),"")</f>
        <v/>
      </c>
      <c r="P1514" s="77"/>
      <c r="Q1514" s="77"/>
    </row>
    <row r="1515" spans="2:17" x14ac:dyDescent="0.25">
      <c r="B1515" s="186">
        <f t="shared" si="44"/>
        <v>1505</v>
      </c>
      <c r="C1515" s="183" t="str">
        <f t="array" ref="C1515">IF(OR('C. Consumer Service Detail'!$D1515="",'C. Consumer Service Detail'!$E1515=""),"",INDEX('B. Consumer Budget'!$E$11:$E$2010,MATCH(1,IF('B. Consumer Budget'!$C$11:$C$2010='C. Consumer Service Detail'!$D1515,IF('B. Consumer Budget'!$D$11:$D$2010='C. Consumer Service Detail'!$E1515,1)),0)))</f>
        <v/>
      </c>
      <c r="D1515" s="170"/>
      <c r="E1515" s="81"/>
      <c r="F1515" s="101"/>
      <c r="G1515" s="82"/>
      <c r="H1515" s="147" t="str">
        <f>IF('C. Consumer Service Detail'!$F1515="","",IF('C. Consumer Service Detail'!$F1515="",VLOOKUP('C. Consumer Service Detail'!$F1515,'Table of Current Services'!$B$7:$F$36,'Table of Current Services'!$E$5,FALSE),VLOOKUP('C. Consumer Service Detail'!$F1515,'Table of Current Services'!$B$7:$F$36,'Table of Current Services'!$D$5,FALSE)))</f>
        <v/>
      </c>
      <c r="I1515" s="159"/>
      <c r="J1515" s="146" t="str">
        <f t="shared" si="43"/>
        <v/>
      </c>
      <c r="K1515" s="138" t="str">
        <f>IF('C. Consumer Service Detail'!$F1515="","",IF('C. Consumer Service Detail'!$F1515="",VLOOKUP('C. Consumer Service Detail'!$F1515,'Table of Current Services'!$B$7:$F$36,'Table of Current Services'!$E$5,FALSE),VLOOKUP('C. Consumer Service Detail'!$F1515,'Table of Current Services'!$B$7:$F$36,'Table of Current Services'!$E$5,FALSE)))</f>
        <v/>
      </c>
      <c r="L1515" s="130" t="str">
        <f>IF('C. Consumer Service Detail'!$F1515="","",IF(VLOOKUP('C. Consumer Service Detail'!$F1515,'Table of Current Services'!$B$7:$F$36,'Table of Current Services'!$F$5,)="cost","Yes","No"))</f>
        <v/>
      </c>
      <c r="M1515" s="130" t="str">
        <f>IFERROR(IF('C. Consumer Service Detail'!$K1515="No Match","No",VLOOKUP('C. Consumer Service Detail'!$C1515,'B. Consumer Budget'!$E$11:$F$2010,2,FALSE)),"")</f>
        <v/>
      </c>
      <c r="P1515" s="77"/>
      <c r="Q1515" s="77"/>
    </row>
    <row r="1516" spans="2:17" x14ac:dyDescent="0.25">
      <c r="B1516" s="186">
        <f t="shared" si="44"/>
        <v>1506</v>
      </c>
      <c r="C1516" s="183" t="str">
        <f t="array" ref="C1516">IF(OR('C. Consumer Service Detail'!$D1516="",'C. Consumer Service Detail'!$E1516=""),"",INDEX('B. Consumer Budget'!$E$11:$E$2010,MATCH(1,IF('B. Consumer Budget'!$C$11:$C$2010='C. Consumer Service Detail'!$D1516,IF('B. Consumer Budget'!$D$11:$D$2010='C. Consumer Service Detail'!$E1516,1)),0)))</f>
        <v/>
      </c>
      <c r="D1516" s="171"/>
      <c r="E1516" s="79"/>
      <c r="F1516" s="100"/>
      <c r="G1516" s="80"/>
      <c r="H1516" s="145" t="str">
        <f>IF('C. Consumer Service Detail'!$F1516="","",IF('C. Consumer Service Detail'!$F1516="",VLOOKUP('C. Consumer Service Detail'!$F1516,'Table of Current Services'!$B$7:$F$36,'Table of Current Services'!$E$5,FALSE),VLOOKUP('C. Consumer Service Detail'!$F1516,'Table of Current Services'!$B$7:$F$36,'Table of Current Services'!$D$5,FALSE)))</f>
        <v/>
      </c>
      <c r="I1516" s="160"/>
      <c r="J1516" s="146" t="str">
        <f t="shared" si="43"/>
        <v/>
      </c>
      <c r="K1516" s="138" t="str">
        <f>IF('C. Consumer Service Detail'!$F1516="","",IF('C. Consumer Service Detail'!$F1516="",VLOOKUP('C. Consumer Service Detail'!$F1516,'Table of Current Services'!$B$7:$F$36,'Table of Current Services'!$E$5,FALSE),VLOOKUP('C. Consumer Service Detail'!$F1516,'Table of Current Services'!$B$7:$F$36,'Table of Current Services'!$E$5,FALSE)))</f>
        <v/>
      </c>
      <c r="L1516" s="130" t="str">
        <f>IF('C. Consumer Service Detail'!$F1516="","",IF(VLOOKUP('C. Consumer Service Detail'!$F1516,'Table of Current Services'!$B$7:$F$36,'Table of Current Services'!$F$5,)="cost","Yes","No"))</f>
        <v/>
      </c>
      <c r="M1516" s="130" t="str">
        <f>IFERROR(IF('C. Consumer Service Detail'!$K1516="No Match","No",VLOOKUP('C. Consumer Service Detail'!$C1516,'B. Consumer Budget'!$E$11:$F$2010,2,FALSE)),"")</f>
        <v/>
      </c>
      <c r="P1516" s="77"/>
      <c r="Q1516" s="77"/>
    </row>
    <row r="1517" spans="2:17" x14ac:dyDescent="0.25">
      <c r="B1517" s="186">
        <f t="shared" si="44"/>
        <v>1507</v>
      </c>
      <c r="C1517" s="183" t="str">
        <f t="array" ref="C1517">IF(OR('C. Consumer Service Detail'!$D1517="",'C. Consumer Service Detail'!$E1517=""),"",INDEX('B. Consumer Budget'!$E$11:$E$2010,MATCH(1,IF('B. Consumer Budget'!$C$11:$C$2010='C. Consumer Service Detail'!$D1517,IF('B. Consumer Budget'!$D$11:$D$2010='C. Consumer Service Detail'!$E1517,1)),0)))</f>
        <v/>
      </c>
      <c r="D1517" s="170"/>
      <c r="E1517" s="81"/>
      <c r="F1517" s="101"/>
      <c r="G1517" s="82"/>
      <c r="H1517" s="147" t="str">
        <f>IF('C. Consumer Service Detail'!$F1517="","",IF('C. Consumer Service Detail'!$F1517="",VLOOKUP('C. Consumer Service Detail'!$F1517,'Table of Current Services'!$B$7:$F$36,'Table of Current Services'!$E$5,FALSE),VLOOKUP('C. Consumer Service Detail'!$F1517,'Table of Current Services'!$B$7:$F$36,'Table of Current Services'!$D$5,FALSE)))</f>
        <v/>
      </c>
      <c r="I1517" s="159"/>
      <c r="J1517" s="146" t="str">
        <f t="shared" si="43"/>
        <v/>
      </c>
      <c r="K1517" s="138" t="str">
        <f>IF('C. Consumer Service Detail'!$F1517="","",IF('C. Consumer Service Detail'!$F1517="",VLOOKUP('C. Consumer Service Detail'!$F1517,'Table of Current Services'!$B$7:$F$36,'Table of Current Services'!$E$5,FALSE),VLOOKUP('C. Consumer Service Detail'!$F1517,'Table of Current Services'!$B$7:$F$36,'Table of Current Services'!$E$5,FALSE)))</f>
        <v/>
      </c>
      <c r="L1517" s="130" t="str">
        <f>IF('C. Consumer Service Detail'!$F1517="","",IF(VLOOKUP('C. Consumer Service Detail'!$F1517,'Table of Current Services'!$B$7:$F$36,'Table of Current Services'!$F$5,)="cost","Yes","No"))</f>
        <v/>
      </c>
      <c r="M1517" s="130" t="str">
        <f>IFERROR(IF('C. Consumer Service Detail'!$K1517="No Match","No",VLOOKUP('C. Consumer Service Detail'!$C1517,'B. Consumer Budget'!$E$11:$F$2010,2,FALSE)),"")</f>
        <v/>
      </c>
      <c r="P1517" s="77"/>
      <c r="Q1517" s="77"/>
    </row>
    <row r="1518" spans="2:17" x14ac:dyDescent="0.25">
      <c r="B1518" s="186">
        <f t="shared" si="44"/>
        <v>1508</v>
      </c>
      <c r="C1518" s="183" t="str">
        <f t="array" ref="C1518">IF(OR('C. Consumer Service Detail'!$D1518="",'C. Consumer Service Detail'!$E1518=""),"",INDEX('B. Consumer Budget'!$E$11:$E$2010,MATCH(1,IF('B. Consumer Budget'!$C$11:$C$2010='C. Consumer Service Detail'!$D1518,IF('B. Consumer Budget'!$D$11:$D$2010='C. Consumer Service Detail'!$E1518,1)),0)))</f>
        <v/>
      </c>
      <c r="D1518" s="171"/>
      <c r="E1518" s="79"/>
      <c r="F1518" s="100"/>
      <c r="G1518" s="80"/>
      <c r="H1518" s="145" t="str">
        <f>IF('C. Consumer Service Detail'!$F1518="","",IF('C. Consumer Service Detail'!$F1518="",VLOOKUP('C. Consumer Service Detail'!$F1518,'Table of Current Services'!$B$7:$F$36,'Table of Current Services'!$E$5,FALSE),VLOOKUP('C. Consumer Service Detail'!$F1518,'Table of Current Services'!$B$7:$F$36,'Table of Current Services'!$D$5,FALSE)))</f>
        <v/>
      </c>
      <c r="I1518" s="160"/>
      <c r="J1518" s="146" t="str">
        <f t="shared" si="43"/>
        <v/>
      </c>
      <c r="K1518" s="138" t="str">
        <f>IF('C. Consumer Service Detail'!$F1518="","",IF('C. Consumer Service Detail'!$F1518="",VLOOKUP('C. Consumer Service Detail'!$F1518,'Table of Current Services'!$B$7:$F$36,'Table of Current Services'!$E$5,FALSE),VLOOKUP('C. Consumer Service Detail'!$F1518,'Table of Current Services'!$B$7:$F$36,'Table of Current Services'!$E$5,FALSE)))</f>
        <v/>
      </c>
      <c r="L1518" s="130" t="str">
        <f>IF('C. Consumer Service Detail'!$F1518="","",IF(VLOOKUP('C. Consumer Service Detail'!$F1518,'Table of Current Services'!$B$7:$F$36,'Table of Current Services'!$F$5,)="cost","Yes","No"))</f>
        <v/>
      </c>
      <c r="M1518" s="130" t="str">
        <f>IFERROR(IF('C. Consumer Service Detail'!$K1518="No Match","No",VLOOKUP('C. Consumer Service Detail'!$C1518,'B. Consumer Budget'!$E$11:$F$2010,2,FALSE)),"")</f>
        <v/>
      </c>
      <c r="P1518" s="77"/>
      <c r="Q1518" s="77"/>
    </row>
    <row r="1519" spans="2:17" x14ac:dyDescent="0.25">
      <c r="B1519" s="186">
        <f t="shared" si="44"/>
        <v>1509</v>
      </c>
      <c r="C1519" s="183" t="str">
        <f t="array" ref="C1519">IF(OR('C. Consumer Service Detail'!$D1519="",'C. Consumer Service Detail'!$E1519=""),"",INDEX('B. Consumer Budget'!$E$11:$E$2010,MATCH(1,IF('B. Consumer Budget'!$C$11:$C$2010='C. Consumer Service Detail'!$D1519,IF('B. Consumer Budget'!$D$11:$D$2010='C. Consumer Service Detail'!$E1519,1)),0)))</f>
        <v/>
      </c>
      <c r="D1519" s="170"/>
      <c r="E1519" s="81"/>
      <c r="F1519" s="101"/>
      <c r="G1519" s="82"/>
      <c r="H1519" s="147" t="str">
        <f>IF('C. Consumer Service Detail'!$F1519="","",IF('C. Consumer Service Detail'!$F1519="",VLOOKUP('C. Consumer Service Detail'!$F1519,'Table of Current Services'!$B$7:$F$36,'Table of Current Services'!$E$5,FALSE),VLOOKUP('C. Consumer Service Detail'!$F1519,'Table of Current Services'!$B$7:$F$36,'Table of Current Services'!$D$5,FALSE)))</f>
        <v/>
      </c>
      <c r="I1519" s="159"/>
      <c r="J1519" s="146" t="str">
        <f t="shared" si="43"/>
        <v/>
      </c>
      <c r="K1519" s="138" t="str">
        <f>IF('C. Consumer Service Detail'!$F1519="","",IF('C. Consumer Service Detail'!$F1519="",VLOOKUP('C. Consumer Service Detail'!$F1519,'Table of Current Services'!$B$7:$F$36,'Table of Current Services'!$E$5,FALSE),VLOOKUP('C. Consumer Service Detail'!$F1519,'Table of Current Services'!$B$7:$F$36,'Table of Current Services'!$E$5,FALSE)))</f>
        <v/>
      </c>
      <c r="L1519" s="130" t="str">
        <f>IF('C. Consumer Service Detail'!$F1519="","",IF(VLOOKUP('C. Consumer Service Detail'!$F1519,'Table of Current Services'!$B$7:$F$36,'Table of Current Services'!$F$5,)="cost","Yes","No"))</f>
        <v/>
      </c>
      <c r="M1519" s="130" t="str">
        <f>IFERROR(IF('C. Consumer Service Detail'!$K1519="No Match","No",VLOOKUP('C. Consumer Service Detail'!$C1519,'B. Consumer Budget'!$E$11:$F$2010,2,FALSE)),"")</f>
        <v/>
      </c>
      <c r="P1519" s="77"/>
      <c r="Q1519" s="77"/>
    </row>
    <row r="1520" spans="2:17" x14ac:dyDescent="0.25">
      <c r="B1520" s="186">
        <f t="shared" si="44"/>
        <v>1510</v>
      </c>
      <c r="C1520" s="183" t="str">
        <f t="array" ref="C1520">IF(OR('C. Consumer Service Detail'!$D1520="",'C. Consumer Service Detail'!$E1520=""),"",INDEX('B. Consumer Budget'!$E$11:$E$2010,MATCH(1,IF('B. Consumer Budget'!$C$11:$C$2010='C. Consumer Service Detail'!$D1520,IF('B. Consumer Budget'!$D$11:$D$2010='C. Consumer Service Detail'!$E1520,1)),0)))</f>
        <v/>
      </c>
      <c r="D1520" s="171"/>
      <c r="E1520" s="79"/>
      <c r="F1520" s="100"/>
      <c r="G1520" s="80"/>
      <c r="H1520" s="145" t="str">
        <f>IF('C. Consumer Service Detail'!$F1520="","",IF('C. Consumer Service Detail'!$F1520="",VLOOKUP('C. Consumer Service Detail'!$F1520,'Table of Current Services'!$B$7:$F$36,'Table of Current Services'!$E$5,FALSE),VLOOKUP('C. Consumer Service Detail'!$F1520,'Table of Current Services'!$B$7:$F$36,'Table of Current Services'!$D$5,FALSE)))</f>
        <v/>
      </c>
      <c r="I1520" s="160"/>
      <c r="J1520" s="146" t="str">
        <f t="shared" si="43"/>
        <v/>
      </c>
      <c r="K1520" s="138" t="str">
        <f>IF('C. Consumer Service Detail'!$F1520="","",IF('C. Consumer Service Detail'!$F1520="",VLOOKUP('C. Consumer Service Detail'!$F1520,'Table of Current Services'!$B$7:$F$36,'Table of Current Services'!$E$5,FALSE),VLOOKUP('C. Consumer Service Detail'!$F1520,'Table of Current Services'!$B$7:$F$36,'Table of Current Services'!$E$5,FALSE)))</f>
        <v/>
      </c>
      <c r="L1520" s="130" t="str">
        <f>IF('C. Consumer Service Detail'!$F1520="","",IF(VLOOKUP('C. Consumer Service Detail'!$F1520,'Table of Current Services'!$B$7:$F$36,'Table of Current Services'!$F$5,)="cost","Yes","No"))</f>
        <v/>
      </c>
      <c r="M1520" s="130" t="str">
        <f>IFERROR(IF('C. Consumer Service Detail'!$K1520="No Match","No",VLOOKUP('C. Consumer Service Detail'!$C1520,'B. Consumer Budget'!$E$11:$F$2010,2,FALSE)),"")</f>
        <v/>
      </c>
      <c r="P1520" s="77"/>
      <c r="Q1520" s="77"/>
    </row>
    <row r="1521" spans="2:17" x14ac:dyDescent="0.25">
      <c r="B1521" s="186">
        <f t="shared" si="44"/>
        <v>1511</v>
      </c>
      <c r="C1521" s="183" t="str">
        <f t="array" ref="C1521">IF(OR('C. Consumer Service Detail'!$D1521="",'C. Consumer Service Detail'!$E1521=""),"",INDEX('B. Consumer Budget'!$E$11:$E$2010,MATCH(1,IF('B. Consumer Budget'!$C$11:$C$2010='C. Consumer Service Detail'!$D1521,IF('B. Consumer Budget'!$D$11:$D$2010='C. Consumer Service Detail'!$E1521,1)),0)))</f>
        <v/>
      </c>
      <c r="D1521" s="170"/>
      <c r="E1521" s="81"/>
      <c r="F1521" s="101"/>
      <c r="G1521" s="82"/>
      <c r="H1521" s="147" t="str">
        <f>IF('C. Consumer Service Detail'!$F1521="","",IF('C. Consumer Service Detail'!$F1521="",VLOOKUP('C. Consumer Service Detail'!$F1521,'Table of Current Services'!$B$7:$F$36,'Table of Current Services'!$E$5,FALSE),VLOOKUP('C. Consumer Service Detail'!$F1521,'Table of Current Services'!$B$7:$F$36,'Table of Current Services'!$D$5,FALSE)))</f>
        <v/>
      </c>
      <c r="I1521" s="159"/>
      <c r="J1521" s="146" t="str">
        <f t="shared" si="43"/>
        <v/>
      </c>
      <c r="K1521" s="138" t="str">
        <f>IF('C. Consumer Service Detail'!$F1521="","",IF('C. Consumer Service Detail'!$F1521="",VLOOKUP('C. Consumer Service Detail'!$F1521,'Table of Current Services'!$B$7:$F$36,'Table of Current Services'!$E$5,FALSE),VLOOKUP('C. Consumer Service Detail'!$F1521,'Table of Current Services'!$B$7:$F$36,'Table of Current Services'!$E$5,FALSE)))</f>
        <v/>
      </c>
      <c r="L1521" s="130" t="str">
        <f>IF('C. Consumer Service Detail'!$F1521="","",IF(VLOOKUP('C. Consumer Service Detail'!$F1521,'Table of Current Services'!$B$7:$F$36,'Table of Current Services'!$F$5,)="cost","Yes","No"))</f>
        <v/>
      </c>
      <c r="M1521" s="130" t="str">
        <f>IFERROR(IF('C. Consumer Service Detail'!$K1521="No Match","No",VLOOKUP('C. Consumer Service Detail'!$C1521,'B. Consumer Budget'!$E$11:$F$2010,2,FALSE)),"")</f>
        <v/>
      </c>
      <c r="P1521" s="77"/>
      <c r="Q1521" s="77"/>
    </row>
    <row r="1522" spans="2:17" x14ac:dyDescent="0.25">
      <c r="B1522" s="186">
        <f t="shared" si="44"/>
        <v>1512</v>
      </c>
      <c r="C1522" s="183" t="str">
        <f t="array" ref="C1522">IF(OR('C. Consumer Service Detail'!$D1522="",'C. Consumer Service Detail'!$E1522=""),"",INDEX('B. Consumer Budget'!$E$11:$E$2010,MATCH(1,IF('B. Consumer Budget'!$C$11:$C$2010='C. Consumer Service Detail'!$D1522,IF('B. Consumer Budget'!$D$11:$D$2010='C. Consumer Service Detail'!$E1522,1)),0)))</f>
        <v/>
      </c>
      <c r="D1522" s="171"/>
      <c r="E1522" s="79"/>
      <c r="F1522" s="100"/>
      <c r="G1522" s="80"/>
      <c r="H1522" s="145" t="str">
        <f>IF('C. Consumer Service Detail'!$F1522="","",IF('C. Consumer Service Detail'!$F1522="",VLOOKUP('C. Consumer Service Detail'!$F1522,'Table of Current Services'!$B$7:$F$36,'Table of Current Services'!$E$5,FALSE),VLOOKUP('C. Consumer Service Detail'!$F1522,'Table of Current Services'!$B$7:$F$36,'Table of Current Services'!$D$5,FALSE)))</f>
        <v/>
      </c>
      <c r="I1522" s="160"/>
      <c r="J1522" s="146" t="str">
        <f t="shared" si="43"/>
        <v/>
      </c>
      <c r="K1522" s="138" t="str">
        <f>IF('C. Consumer Service Detail'!$F1522="","",IF('C. Consumer Service Detail'!$F1522="",VLOOKUP('C. Consumer Service Detail'!$F1522,'Table of Current Services'!$B$7:$F$36,'Table of Current Services'!$E$5,FALSE),VLOOKUP('C. Consumer Service Detail'!$F1522,'Table of Current Services'!$B$7:$F$36,'Table of Current Services'!$E$5,FALSE)))</f>
        <v/>
      </c>
      <c r="L1522" s="130" t="str">
        <f>IF('C. Consumer Service Detail'!$F1522="","",IF(VLOOKUP('C. Consumer Service Detail'!$F1522,'Table of Current Services'!$B$7:$F$36,'Table of Current Services'!$F$5,)="cost","Yes","No"))</f>
        <v/>
      </c>
      <c r="M1522" s="130" t="str">
        <f>IFERROR(IF('C. Consumer Service Detail'!$K1522="No Match","No",VLOOKUP('C. Consumer Service Detail'!$C1522,'B. Consumer Budget'!$E$11:$F$2010,2,FALSE)),"")</f>
        <v/>
      </c>
      <c r="P1522" s="77"/>
      <c r="Q1522" s="77"/>
    </row>
    <row r="1523" spans="2:17" x14ac:dyDescent="0.25">
      <c r="B1523" s="186">
        <f t="shared" si="44"/>
        <v>1513</v>
      </c>
      <c r="C1523" s="183" t="str">
        <f t="array" ref="C1523">IF(OR('C. Consumer Service Detail'!$D1523="",'C. Consumer Service Detail'!$E1523=""),"",INDEX('B. Consumer Budget'!$E$11:$E$2010,MATCH(1,IF('B. Consumer Budget'!$C$11:$C$2010='C. Consumer Service Detail'!$D1523,IF('B. Consumer Budget'!$D$11:$D$2010='C. Consumer Service Detail'!$E1523,1)),0)))</f>
        <v/>
      </c>
      <c r="D1523" s="170"/>
      <c r="E1523" s="81"/>
      <c r="F1523" s="101"/>
      <c r="G1523" s="82"/>
      <c r="H1523" s="147" t="str">
        <f>IF('C. Consumer Service Detail'!$F1523="","",IF('C. Consumer Service Detail'!$F1523="",VLOOKUP('C. Consumer Service Detail'!$F1523,'Table of Current Services'!$B$7:$F$36,'Table of Current Services'!$E$5,FALSE),VLOOKUP('C. Consumer Service Detail'!$F1523,'Table of Current Services'!$B$7:$F$36,'Table of Current Services'!$D$5,FALSE)))</f>
        <v/>
      </c>
      <c r="I1523" s="159"/>
      <c r="J1523" s="146" t="str">
        <f t="shared" si="43"/>
        <v/>
      </c>
      <c r="K1523" s="138" t="str">
        <f>IF('C. Consumer Service Detail'!$F1523="","",IF('C. Consumer Service Detail'!$F1523="",VLOOKUP('C. Consumer Service Detail'!$F1523,'Table of Current Services'!$B$7:$F$36,'Table of Current Services'!$E$5,FALSE),VLOOKUP('C. Consumer Service Detail'!$F1523,'Table of Current Services'!$B$7:$F$36,'Table of Current Services'!$E$5,FALSE)))</f>
        <v/>
      </c>
      <c r="L1523" s="130" t="str">
        <f>IF('C. Consumer Service Detail'!$F1523="","",IF(VLOOKUP('C. Consumer Service Detail'!$F1523,'Table of Current Services'!$B$7:$F$36,'Table of Current Services'!$F$5,)="cost","Yes","No"))</f>
        <v/>
      </c>
      <c r="M1523" s="130" t="str">
        <f>IFERROR(IF('C. Consumer Service Detail'!$K1523="No Match","No",VLOOKUP('C. Consumer Service Detail'!$C1523,'B. Consumer Budget'!$E$11:$F$2010,2,FALSE)),"")</f>
        <v/>
      </c>
      <c r="P1523" s="77"/>
      <c r="Q1523" s="77"/>
    </row>
    <row r="1524" spans="2:17" x14ac:dyDescent="0.25">
      <c r="B1524" s="186">
        <f t="shared" si="44"/>
        <v>1514</v>
      </c>
      <c r="C1524" s="183" t="str">
        <f t="array" ref="C1524">IF(OR('C. Consumer Service Detail'!$D1524="",'C. Consumer Service Detail'!$E1524=""),"",INDEX('B. Consumer Budget'!$E$11:$E$2010,MATCH(1,IF('B. Consumer Budget'!$C$11:$C$2010='C. Consumer Service Detail'!$D1524,IF('B. Consumer Budget'!$D$11:$D$2010='C. Consumer Service Detail'!$E1524,1)),0)))</f>
        <v/>
      </c>
      <c r="D1524" s="171"/>
      <c r="E1524" s="79"/>
      <c r="F1524" s="100"/>
      <c r="G1524" s="80"/>
      <c r="H1524" s="145" t="str">
        <f>IF('C. Consumer Service Detail'!$F1524="","",IF('C. Consumer Service Detail'!$F1524="",VLOOKUP('C. Consumer Service Detail'!$F1524,'Table of Current Services'!$B$7:$F$36,'Table of Current Services'!$E$5,FALSE),VLOOKUP('C. Consumer Service Detail'!$F1524,'Table of Current Services'!$B$7:$F$36,'Table of Current Services'!$D$5,FALSE)))</f>
        <v/>
      </c>
      <c r="I1524" s="160"/>
      <c r="J1524" s="146" t="str">
        <f t="shared" si="43"/>
        <v/>
      </c>
      <c r="K1524" s="138" t="str">
        <f>IF('C. Consumer Service Detail'!$F1524="","",IF('C. Consumer Service Detail'!$F1524="",VLOOKUP('C. Consumer Service Detail'!$F1524,'Table of Current Services'!$B$7:$F$36,'Table of Current Services'!$E$5,FALSE),VLOOKUP('C. Consumer Service Detail'!$F1524,'Table of Current Services'!$B$7:$F$36,'Table of Current Services'!$E$5,FALSE)))</f>
        <v/>
      </c>
      <c r="L1524" s="130" t="str">
        <f>IF('C. Consumer Service Detail'!$F1524="","",IF(VLOOKUP('C. Consumer Service Detail'!$F1524,'Table of Current Services'!$B$7:$F$36,'Table of Current Services'!$F$5,)="cost","Yes","No"))</f>
        <v/>
      </c>
      <c r="M1524" s="130" t="str">
        <f>IFERROR(IF('C. Consumer Service Detail'!$K1524="No Match","No",VLOOKUP('C. Consumer Service Detail'!$C1524,'B. Consumer Budget'!$E$11:$F$2010,2,FALSE)),"")</f>
        <v/>
      </c>
      <c r="P1524" s="77"/>
      <c r="Q1524" s="77"/>
    </row>
    <row r="1525" spans="2:17" x14ac:dyDescent="0.25">
      <c r="B1525" s="186">
        <f t="shared" si="44"/>
        <v>1515</v>
      </c>
      <c r="C1525" s="183" t="str">
        <f t="array" ref="C1525">IF(OR('C. Consumer Service Detail'!$D1525="",'C. Consumer Service Detail'!$E1525=""),"",INDEX('B. Consumer Budget'!$E$11:$E$2010,MATCH(1,IF('B. Consumer Budget'!$C$11:$C$2010='C. Consumer Service Detail'!$D1525,IF('B. Consumer Budget'!$D$11:$D$2010='C. Consumer Service Detail'!$E1525,1)),0)))</f>
        <v/>
      </c>
      <c r="D1525" s="170"/>
      <c r="E1525" s="81"/>
      <c r="F1525" s="101"/>
      <c r="G1525" s="82"/>
      <c r="H1525" s="147" t="str">
        <f>IF('C. Consumer Service Detail'!$F1525="","",IF('C. Consumer Service Detail'!$F1525="",VLOOKUP('C. Consumer Service Detail'!$F1525,'Table of Current Services'!$B$7:$F$36,'Table of Current Services'!$E$5,FALSE),VLOOKUP('C. Consumer Service Detail'!$F1525,'Table of Current Services'!$B$7:$F$36,'Table of Current Services'!$D$5,FALSE)))</f>
        <v/>
      </c>
      <c r="I1525" s="159"/>
      <c r="J1525" s="146" t="str">
        <f t="shared" si="43"/>
        <v/>
      </c>
      <c r="K1525" s="138" t="str">
        <f>IF('C. Consumer Service Detail'!$F1525="","",IF('C. Consumer Service Detail'!$F1525="",VLOOKUP('C. Consumer Service Detail'!$F1525,'Table of Current Services'!$B$7:$F$36,'Table of Current Services'!$E$5,FALSE),VLOOKUP('C. Consumer Service Detail'!$F1525,'Table of Current Services'!$B$7:$F$36,'Table of Current Services'!$E$5,FALSE)))</f>
        <v/>
      </c>
      <c r="L1525" s="130" t="str">
        <f>IF('C. Consumer Service Detail'!$F1525="","",IF(VLOOKUP('C. Consumer Service Detail'!$F1525,'Table of Current Services'!$B$7:$F$36,'Table of Current Services'!$F$5,)="cost","Yes","No"))</f>
        <v/>
      </c>
      <c r="M1525" s="130" t="str">
        <f>IFERROR(IF('C. Consumer Service Detail'!$K1525="No Match","No",VLOOKUP('C. Consumer Service Detail'!$C1525,'B. Consumer Budget'!$E$11:$F$2010,2,FALSE)),"")</f>
        <v/>
      </c>
      <c r="P1525" s="77"/>
      <c r="Q1525" s="77"/>
    </row>
    <row r="1526" spans="2:17" x14ac:dyDescent="0.25">
      <c r="B1526" s="186">
        <f t="shared" si="44"/>
        <v>1516</v>
      </c>
      <c r="C1526" s="183" t="str">
        <f t="array" ref="C1526">IF(OR('C. Consumer Service Detail'!$D1526="",'C. Consumer Service Detail'!$E1526=""),"",INDEX('B. Consumer Budget'!$E$11:$E$2010,MATCH(1,IF('B. Consumer Budget'!$C$11:$C$2010='C. Consumer Service Detail'!$D1526,IF('B. Consumer Budget'!$D$11:$D$2010='C. Consumer Service Detail'!$E1526,1)),0)))</f>
        <v/>
      </c>
      <c r="D1526" s="171"/>
      <c r="E1526" s="79"/>
      <c r="F1526" s="100"/>
      <c r="G1526" s="80"/>
      <c r="H1526" s="145" t="str">
        <f>IF('C. Consumer Service Detail'!$F1526="","",IF('C. Consumer Service Detail'!$F1526="",VLOOKUP('C. Consumer Service Detail'!$F1526,'Table of Current Services'!$B$7:$F$36,'Table of Current Services'!$E$5,FALSE),VLOOKUP('C. Consumer Service Detail'!$F1526,'Table of Current Services'!$B$7:$F$36,'Table of Current Services'!$D$5,FALSE)))</f>
        <v/>
      </c>
      <c r="I1526" s="160"/>
      <c r="J1526" s="146" t="str">
        <f t="shared" si="43"/>
        <v/>
      </c>
      <c r="K1526" s="138" t="str">
        <f>IF('C. Consumer Service Detail'!$F1526="","",IF('C. Consumer Service Detail'!$F1526="",VLOOKUP('C. Consumer Service Detail'!$F1526,'Table of Current Services'!$B$7:$F$36,'Table of Current Services'!$E$5,FALSE),VLOOKUP('C. Consumer Service Detail'!$F1526,'Table of Current Services'!$B$7:$F$36,'Table of Current Services'!$E$5,FALSE)))</f>
        <v/>
      </c>
      <c r="L1526" s="130" t="str">
        <f>IF('C. Consumer Service Detail'!$F1526="","",IF(VLOOKUP('C. Consumer Service Detail'!$F1526,'Table of Current Services'!$B$7:$F$36,'Table of Current Services'!$F$5,)="cost","Yes","No"))</f>
        <v/>
      </c>
      <c r="M1526" s="130" t="str">
        <f>IFERROR(IF('C. Consumer Service Detail'!$K1526="No Match","No",VLOOKUP('C. Consumer Service Detail'!$C1526,'B. Consumer Budget'!$E$11:$F$2010,2,FALSE)),"")</f>
        <v/>
      </c>
      <c r="P1526" s="77"/>
      <c r="Q1526" s="77"/>
    </row>
    <row r="1527" spans="2:17" x14ac:dyDescent="0.25">
      <c r="B1527" s="186">
        <f t="shared" si="44"/>
        <v>1517</v>
      </c>
      <c r="C1527" s="183" t="str">
        <f t="array" ref="C1527">IF(OR('C. Consumer Service Detail'!$D1527="",'C. Consumer Service Detail'!$E1527=""),"",INDEX('B. Consumer Budget'!$E$11:$E$2010,MATCH(1,IF('B. Consumer Budget'!$C$11:$C$2010='C. Consumer Service Detail'!$D1527,IF('B. Consumer Budget'!$D$11:$D$2010='C. Consumer Service Detail'!$E1527,1)),0)))</f>
        <v/>
      </c>
      <c r="D1527" s="170"/>
      <c r="E1527" s="81"/>
      <c r="F1527" s="101"/>
      <c r="G1527" s="82"/>
      <c r="H1527" s="147" t="str">
        <f>IF('C. Consumer Service Detail'!$F1527="","",IF('C. Consumer Service Detail'!$F1527="",VLOOKUP('C. Consumer Service Detail'!$F1527,'Table of Current Services'!$B$7:$F$36,'Table of Current Services'!$E$5,FALSE),VLOOKUP('C. Consumer Service Detail'!$F1527,'Table of Current Services'!$B$7:$F$36,'Table of Current Services'!$D$5,FALSE)))</f>
        <v/>
      </c>
      <c r="I1527" s="159"/>
      <c r="J1527" s="146" t="str">
        <f t="shared" si="43"/>
        <v/>
      </c>
      <c r="K1527" s="138" t="str">
        <f>IF('C. Consumer Service Detail'!$F1527="","",IF('C. Consumer Service Detail'!$F1527="",VLOOKUP('C. Consumer Service Detail'!$F1527,'Table of Current Services'!$B$7:$F$36,'Table of Current Services'!$E$5,FALSE),VLOOKUP('C. Consumer Service Detail'!$F1527,'Table of Current Services'!$B$7:$F$36,'Table of Current Services'!$E$5,FALSE)))</f>
        <v/>
      </c>
      <c r="L1527" s="130" t="str">
        <f>IF('C. Consumer Service Detail'!$F1527="","",IF(VLOOKUP('C. Consumer Service Detail'!$F1527,'Table of Current Services'!$B$7:$F$36,'Table of Current Services'!$F$5,)="cost","Yes","No"))</f>
        <v/>
      </c>
      <c r="M1527" s="130" t="str">
        <f>IFERROR(IF('C. Consumer Service Detail'!$K1527="No Match","No",VLOOKUP('C. Consumer Service Detail'!$C1527,'B. Consumer Budget'!$E$11:$F$2010,2,FALSE)),"")</f>
        <v/>
      </c>
      <c r="P1527" s="77"/>
      <c r="Q1527" s="77"/>
    </row>
    <row r="1528" spans="2:17" x14ac:dyDescent="0.25">
      <c r="B1528" s="186">
        <f t="shared" si="44"/>
        <v>1518</v>
      </c>
      <c r="C1528" s="183" t="str">
        <f t="array" ref="C1528">IF(OR('C. Consumer Service Detail'!$D1528="",'C. Consumer Service Detail'!$E1528=""),"",INDEX('B. Consumer Budget'!$E$11:$E$2010,MATCH(1,IF('B. Consumer Budget'!$C$11:$C$2010='C. Consumer Service Detail'!$D1528,IF('B. Consumer Budget'!$D$11:$D$2010='C. Consumer Service Detail'!$E1528,1)),0)))</f>
        <v/>
      </c>
      <c r="D1528" s="171"/>
      <c r="E1528" s="79"/>
      <c r="F1528" s="100"/>
      <c r="G1528" s="80"/>
      <c r="H1528" s="145" t="str">
        <f>IF('C. Consumer Service Detail'!$F1528="","",IF('C. Consumer Service Detail'!$F1528="",VLOOKUP('C. Consumer Service Detail'!$F1528,'Table of Current Services'!$B$7:$F$36,'Table of Current Services'!$E$5,FALSE),VLOOKUP('C. Consumer Service Detail'!$F1528,'Table of Current Services'!$B$7:$F$36,'Table of Current Services'!$D$5,FALSE)))</f>
        <v/>
      </c>
      <c r="I1528" s="160"/>
      <c r="J1528" s="146" t="str">
        <f t="shared" si="43"/>
        <v/>
      </c>
      <c r="K1528" s="138" t="str">
        <f>IF('C. Consumer Service Detail'!$F1528="","",IF('C. Consumer Service Detail'!$F1528="",VLOOKUP('C. Consumer Service Detail'!$F1528,'Table of Current Services'!$B$7:$F$36,'Table of Current Services'!$E$5,FALSE),VLOOKUP('C. Consumer Service Detail'!$F1528,'Table of Current Services'!$B$7:$F$36,'Table of Current Services'!$E$5,FALSE)))</f>
        <v/>
      </c>
      <c r="L1528" s="130" t="str">
        <f>IF('C. Consumer Service Detail'!$F1528="","",IF(VLOOKUP('C. Consumer Service Detail'!$F1528,'Table of Current Services'!$B$7:$F$36,'Table of Current Services'!$F$5,)="cost","Yes","No"))</f>
        <v/>
      </c>
      <c r="M1528" s="130" t="str">
        <f>IFERROR(IF('C. Consumer Service Detail'!$K1528="No Match","No",VLOOKUP('C. Consumer Service Detail'!$C1528,'B. Consumer Budget'!$E$11:$F$2010,2,FALSE)),"")</f>
        <v/>
      </c>
      <c r="P1528" s="77"/>
      <c r="Q1528" s="77"/>
    </row>
    <row r="1529" spans="2:17" x14ac:dyDescent="0.25">
      <c r="B1529" s="186">
        <f t="shared" si="44"/>
        <v>1519</v>
      </c>
      <c r="C1529" s="183" t="str">
        <f t="array" ref="C1529">IF(OR('C. Consumer Service Detail'!$D1529="",'C. Consumer Service Detail'!$E1529=""),"",INDEX('B. Consumer Budget'!$E$11:$E$2010,MATCH(1,IF('B. Consumer Budget'!$C$11:$C$2010='C. Consumer Service Detail'!$D1529,IF('B. Consumer Budget'!$D$11:$D$2010='C. Consumer Service Detail'!$E1529,1)),0)))</f>
        <v/>
      </c>
      <c r="D1529" s="170"/>
      <c r="E1529" s="81"/>
      <c r="F1529" s="101"/>
      <c r="G1529" s="82"/>
      <c r="H1529" s="147" t="str">
        <f>IF('C. Consumer Service Detail'!$F1529="","",IF('C. Consumer Service Detail'!$F1529="",VLOOKUP('C. Consumer Service Detail'!$F1529,'Table of Current Services'!$B$7:$F$36,'Table of Current Services'!$E$5,FALSE),VLOOKUP('C. Consumer Service Detail'!$F1529,'Table of Current Services'!$B$7:$F$36,'Table of Current Services'!$D$5,FALSE)))</f>
        <v/>
      </c>
      <c r="I1529" s="159"/>
      <c r="J1529" s="146" t="str">
        <f t="shared" si="43"/>
        <v/>
      </c>
      <c r="K1529" s="138" t="str">
        <f>IF('C. Consumer Service Detail'!$F1529="","",IF('C. Consumer Service Detail'!$F1529="",VLOOKUP('C. Consumer Service Detail'!$F1529,'Table of Current Services'!$B$7:$F$36,'Table of Current Services'!$E$5,FALSE),VLOOKUP('C. Consumer Service Detail'!$F1529,'Table of Current Services'!$B$7:$F$36,'Table of Current Services'!$E$5,FALSE)))</f>
        <v/>
      </c>
      <c r="L1529" s="130" t="str">
        <f>IF('C. Consumer Service Detail'!$F1529="","",IF(VLOOKUP('C. Consumer Service Detail'!$F1529,'Table of Current Services'!$B$7:$F$36,'Table of Current Services'!$F$5,)="cost","Yes","No"))</f>
        <v/>
      </c>
      <c r="M1529" s="130" t="str">
        <f>IFERROR(IF('C. Consumer Service Detail'!$K1529="No Match","No",VLOOKUP('C. Consumer Service Detail'!$C1529,'B. Consumer Budget'!$E$11:$F$2010,2,FALSE)),"")</f>
        <v/>
      </c>
      <c r="P1529" s="77"/>
      <c r="Q1529" s="77"/>
    </row>
    <row r="1530" spans="2:17" x14ac:dyDescent="0.25">
      <c r="B1530" s="186">
        <f t="shared" si="44"/>
        <v>1520</v>
      </c>
      <c r="C1530" s="183" t="str">
        <f t="array" ref="C1530">IF(OR('C. Consumer Service Detail'!$D1530="",'C. Consumer Service Detail'!$E1530=""),"",INDEX('B. Consumer Budget'!$E$11:$E$2010,MATCH(1,IF('B. Consumer Budget'!$C$11:$C$2010='C. Consumer Service Detail'!$D1530,IF('B. Consumer Budget'!$D$11:$D$2010='C. Consumer Service Detail'!$E1530,1)),0)))</f>
        <v/>
      </c>
      <c r="D1530" s="171"/>
      <c r="E1530" s="79"/>
      <c r="F1530" s="100"/>
      <c r="G1530" s="80"/>
      <c r="H1530" s="145" t="str">
        <f>IF('C. Consumer Service Detail'!$F1530="","",IF('C. Consumer Service Detail'!$F1530="",VLOOKUP('C. Consumer Service Detail'!$F1530,'Table of Current Services'!$B$7:$F$36,'Table of Current Services'!$E$5,FALSE),VLOOKUP('C. Consumer Service Detail'!$F1530,'Table of Current Services'!$B$7:$F$36,'Table of Current Services'!$D$5,FALSE)))</f>
        <v/>
      </c>
      <c r="I1530" s="160"/>
      <c r="J1530" s="146" t="str">
        <f t="shared" si="43"/>
        <v/>
      </c>
      <c r="K1530" s="138" t="str">
        <f>IF('C. Consumer Service Detail'!$F1530="","",IF('C. Consumer Service Detail'!$F1530="",VLOOKUP('C. Consumer Service Detail'!$F1530,'Table of Current Services'!$B$7:$F$36,'Table of Current Services'!$E$5,FALSE),VLOOKUP('C. Consumer Service Detail'!$F1530,'Table of Current Services'!$B$7:$F$36,'Table of Current Services'!$E$5,FALSE)))</f>
        <v/>
      </c>
      <c r="L1530" s="130" t="str">
        <f>IF('C. Consumer Service Detail'!$F1530="","",IF(VLOOKUP('C. Consumer Service Detail'!$F1530,'Table of Current Services'!$B$7:$F$36,'Table of Current Services'!$F$5,)="cost","Yes","No"))</f>
        <v/>
      </c>
      <c r="M1530" s="130" t="str">
        <f>IFERROR(IF('C. Consumer Service Detail'!$K1530="No Match","No",VLOOKUP('C. Consumer Service Detail'!$C1530,'B. Consumer Budget'!$E$11:$F$2010,2,FALSE)),"")</f>
        <v/>
      </c>
      <c r="P1530" s="77"/>
      <c r="Q1530" s="77"/>
    </row>
    <row r="1531" spans="2:17" x14ac:dyDescent="0.25">
      <c r="B1531" s="186">
        <f t="shared" si="44"/>
        <v>1521</v>
      </c>
      <c r="C1531" s="183" t="str">
        <f t="array" ref="C1531">IF(OR('C. Consumer Service Detail'!$D1531="",'C. Consumer Service Detail'!$E1531=""),"",INDEX('B. Consumer Budget'!$E$11:$E$2010,MATCH(1,IF('B. Consumer Budget'!$C$11:$C$2010='C. Consumer Service Detail'!$D1531,IF('B. Consumer Budget'!$D$11:$D$2010='C. Consumer Service Detail'!$E1531,1)),0)))</f>
        <v/>
      </c>
      <c r="D1531" s="170"/>
      <c r="E1531" s="81"/>
      <c r="F1531" s="101"/>
      <c r="G1531" s="82"/>
      <c r="H1531" s="147" t="str">
        <f>IF('C. Consumer Service Detail'!$F1531="","",IF('C. Consumer Service Detail'!$F1531="",VLOOKUP('C. Consumer Service Detail'!$F1531,'Table of Current Services'!$B$7:$F$36,'Table of Current Services'!$E$5,FALSE),VLOOKUP('C. Consumer Service Detail'!$F1531,'Table of Current Services'!$B$7:$F$36,'Table of Current Services'!$D$5,FALSE)))</f>
        <v/>
      </c>
      <c r="I1531" s="159"/>
      <c r="J1531" s="146" t="str">
        <f t="shared" si="43"/>
        <v/>
      </c>
      <c r="K1531" s="138" t="str">
        <f>IF('C. Consumer Service Detail'!$F1531="","",IF('C. Consumer Service Detail'!$F1531="",VLOOKUP('C. Consumer Service Detail'!$F1531,'Table of Current Services'!$B$7:$F$36,'Table of Current Services'!$E$5,FALSE),VLOOKUP('C. Consumer Service Detail'!$F1531,'Table of Current Services'!$B$7:$F$36,'Table of Current Services'!$E$5,FALSE)))</f>
        <v/>
      </c>
      <c r="L1531" s="130" t="str">
        <f>IF('C. Consumer Service Detail'!$F1531="","",IF(VLOOKUP('C. Consumer Service Detail'!$F1531,'Table of Current Services'!$B$7:$F$36,'Table of Current Services'!$F$5,)="cost","Yes","No"))</f>
        <v/>
      </c>
      <c r="M1531" s="130" t="str">
        <f>IFERROR(IF('C. Consumer Service Detail'!$K1531="No Match","No",VLOOKUP('C. Consumer Service Detail'!$C1531,'B. Consumer Budget'!$E$11:$F$2010,2,FALSE)),"")</f>
        <v/>
      </c>
      <c r="P1531" s="77"/>
      <c r="Q1531" s="77"/>
    </row>
    <row r="1532" spans="2:17" x14ac:dyDescent="0.25">
      <c r="B1532" s="186">
        <f t="shared" si="44"/>
        <v>1522</v>
      </c>
      <c r="C1532" s="183" t="str">
        <f t="array" ref="C1532">IF(OR('C. Consumer Service Detail'!$D1532="",'C. Consumer Service Detail'!$E1532=""),"",INDEX('B. Consumer Budget'!$E$11:$E$2010,MATCH(1,IF('B. Consumer Budget'!$C$11:$C$2010='C. Consumer Service Detail'!$D1532,IF('B. Consumer Budget'!$D$11:$D$2010='C. Consumer Service Detail'!$E1532,1)),0)))</f>
        <v/>
      </c>
      <c r="D1532" s="171"/>
      <c r="E1532" s="79"/>
      <c r="F1532" s="100"/>
      <c r="G1532" s="80"/>
      <c r="H1532" s="145" t="str">
        <f>IF('C. Consumer Service Detail'!$F1532="","",IF('C. Consumer Service Detail'!$F1532="",VLOOKUP('C. Consumer Service Detail'!$F1532,'Table of Current Services'!$B$7:$F$36,'Table of Current Services'!$E$5,FALSE),VLOOKUP('C. Consumer Service Detail'!$F1532,'Table of Current Services'!$B$7:$F$36,'Table of Current Services'!$D$5,FALSE)))</f>
        <v/>
      </c>
      <c r="I1532" s="160"/>
      <c r="J1532" s="146" t="str">
        <f t="shared" si="43"/>
        <v/>
      </c>
      <c r="K1532" s="138" t="str">
        <f>IF('C. Consumer Service Detail'!$F1532="","",IF('C. Consumer Service Detail'!$F1532="",VLOOKUP('C. Consumer Service Detail'!$F1532,'Table of Current Services'!$B$7:$F$36,'Table of Current Services'!$E$5,FALSE),VLOOKUP('C. Consumer Service Detail'!$F1532,'Table of Current Services'!$B$7:$F$36,'Table of Current Services'!$E$5,FALSE)))</f>
        <v/>
      </c>
      <c r="L1532" s="130" t="str">
        <f>IF('C. Consumer Service Detail'!$F1532="","",IF(VLOOKUP('C. Consumer Service Detail'!$F1532,'Table of Current Services'!$B$7:$F$36,'Table of Current Services'!$F$5,)="cost","Yes","No"))</f>
        <v/>
      </c>
      <c r="M1532" s="130" t="str">
        <f>IFERROR(IF('C. Consumer Service Detail'!$K1532="No Match","No",VLOOKUP('C. Consumer Service Detail'!$C1532,'B. Consumer Budget'!$E$11:$F$2010,2,FALSE)),"")</f>
        <v/>
      </c>
      <c r="P1532" s="77"/>
      <c r="Q1532" s="77"/>
    </row>
    <row r="1533" spans="2:17" x14ac:dyDescent="0.25">
      <c r="B1533" s="186">
        <f t="shared" si="44"/>
        <v>1523</v>
      </c>
      <c r="C1533" s="183" t="str">
        <f t="array" ref="C1533">IF(OR('C. Consumer Service Detail'!$D1533="",'C. Consumer Service Detail'!$E1533=""),"",INDEX('B. Consumer Budget'!$E$11:$E$2010,MATCH(1,IF('B. Consumer Budget'!$C$11:$C$2010='C. Consumer Service Detail'!$D1533,IF('B. Consumer Budget'!$D$11:$D$2010='C. Consumer Service Detail'!$E1533,1)),0)))</f>
        <v/>
      </c>
      <c r="D1533" s="170"/>
      <c r="E1533" s="81"/>
      <c r="F1533" s="101"/>
      <c r="G1533" s="82"/>
      <c r="H1533" s="147" t="str">
        <f>IF('C. Consumer Service Detail'!$F1533="","",IF('C. Consumer Service Detail'!$F1533="",VLOOKUP('C. Consumer Service Detail'!$F1533,'Table of Current Services'!$B$7:$F$36,'Table of Current Services'!$E$5,FALSE),VLOOKUP('C. Consumer Service Detail'!$F1533,'Table of Current Services'!$B$7:$F$36,'Table of Current Services'!$D$5,FALSE)))</f>
        <v/>
      </c>
      <c r="I1533" s="159"/>
      <c r="J1533" s="146" t="str">
        <f t="shared" si="43"/>
        <v/>
      </c>
      <c r="K1533" s="138" t="str">
        <f>IF('C. Consumer Service Detail'!$F1533="","",IF('C. Consumer Service Detail'!$F1533="",VLOOKUP('C. Consumer Service Detail'!$F1533,'Table of Current Services'!$B$7:$F$36,'Table of Current Services'!$E$5,FALSE),VLOOKUP('C. Consumer Service Detail'!$F1533,'Table of Current Services'!$B$7:$F$36,'Table of Current Services'!$E$5,FALSE)))</f>
        <v/>
      </c>
      <c r="L1533" s="130" t="str">
        <f>IF('C. Consumer Service Detail'!$F1533="","",IF(VLOOKUP('C. Consumer Service Detail'!$F1533,'Table of Current Services'!$B$7:$F$36,'Table of Current Services'!$F$5,)="cost","Yes","No"))</f>
        <v/>
      </c>
      <c r="M1533" s="130" t="str">
        <f>IFERROR(IF('C. Consumer Service Detail'!$K1533="No Match","No",VLOOKUP('C. Consumer Service Detail'!$C1533,'B. Consumer Budget'!$E$11:$F$2010,2,FALSE)),"")</f>
        <v/>
      </c>
      <c r="P1533" s="77"/>
      <c r="Q1533" s="77"/>
    </row>
    <row r="1534" spans="2:17" x14ac:dyDescent="0.25">
      <c r="B1534" s="186">
        <f t="shared" si="44"/>
        <v>1524</v>
      </c>
      <c r="C1534" s="183" t="str">
        <f t="array" ref="C1534">IF(OR('C. Consumer Service Detail'!$D1534="",'C. Consumer Service Detail'!$E1534=""),"",INDEX('B. Consumer Budget'!$E$11:$E$2010,MATCH(1,IF('B. Consumer Budget'!$C$11:$C$2010='C. Consumer Service Detail'!$D1534,IF('B. Consumer Budget'!$D$11:$D$2010='C. Consumer Service Detail'!$E1534,1)),0)))</f>
        <v/>
      </c>
      <c r="D1534" s="171"/>
      <c r="E1534" s="79"/>
      <c r="F1534" s="100"/>
      <c r="G1534" s="80"/>
      <c r="H1534" s="145" t="str">
        <f>IF('C. Consumer Service Detail'!$F1534="","",IF('C. Consumer Service Detail'!$F1534="",VLOOKUP('C. Consumer Service Detail'!$F1534,'Table of Current Services'!$B$7:$F$36,'Table of Current Services'!$E$5,FALSE),VLOOKUP('C. Consumer Service Detail'!$F1534,'Table of Current Services'!$B$7:$F$36,'Table of Current Services'!$D$5,FALSE)))</f>
        <v/>
      </c>
      <c r="I1534" s="160"/>
      <c r="J1534" s="146" t="str">
        <f t="shared" si="43"/>
        <v/>
      </c>
      <c r="K1534" s="138" t="str">
        <f>IF('C. Consumer Service Detail'!$F1534="","",IF('C. Consumer Service Detail'!$F1534="",VLOOKUP('C. Consumer Service Detail'!$F1534,'Table of Current Services'!$B$7:$F$36,'Table of Current Services'!$E$5,FALSE),VLOOKUP('C. Consumer Service Detail'!$F1534,'Table of Current Services'!$B$7:$F$36,'Table of Current Services'!$E$5,FALSE)))</f>
        <v/>
      </c>
      <c r="L1534" s="130" t="str">
        <f>IF('C. Consumer Service Detail'!$F1534="","",IF(VLOOKUP('C. Consumer Service Detail'!$F1534,'Table of Current Services'!$B$7:$F$36,'Table of Current Services'!$F$5,)="cost","Yes","No"))</f>
        <v/>
      </c>
      <c r="M1534" s="130" t="str">
        <f>IFERROR(IF('C. Consumer Service Detail'!$K1534="No Match","No",VLOOKUP('C. Consumer Service Detail'!$C1534,'B. Consumer Budget'!$E$11:$F$2010,2,FALSE)),"")</f>
        <v/>
      </c>
      <c r="P1534" s="77"/>
      <c r="Q1534" s="77"/>
    </row>
    <row r="1535" spans="2:17" x14ac:dyDescent="0.25">
      <c r="B1535" s="186">
        <f t="shared" si="44"/>
        <v>1525</v>
      </c>
      <c r="C1535" s="183" t="str">
        <f t="array" ref="C1535">IF(OR('C. Consumer Service Detail'!$D1535="",'C. Consumer Service Detail'!$E1535=""),"",INDEX('B. Consumer Budget'!$E$11:$E$2010,MATCH(1,IF('B. Consumer Budget'!$C$11:$C$2010='C. Consumer Service Detail'!$D1535,IF('B. Consumer Budget'!$D$11:$D$2010='C. Consumer Service Detail'!$E1535,1)),0)))</f>
        <v/>
      </c>
      <c r="D1535" s="170"/>
      <c r="E1535" s="81"/>
      <c r="F1535" s="101"/>
      <c r="G1535" s="82"/>
      <c r="H1535" s="147" t="str">
        <f>IF('C. Consumer Service Detail'!$F1535="","",IF('C. Consumer Service Detail'!$F1535="",VLOOKUP('C. Consumer Service Detail'!$F1535,'Table of Current Services'!$B$7:$F$36,'Table of Current Services'!$E$5,FALSE),VLOOKUP('C. Consumer Service Detail'!$F1535,'Table of Current Services'!$B$7:$F$36,'Table of Current Services'!$D$5,FALSE)))</f>
        <v/>
      </c>
      <c r="I1535" s="159"/>
      <c r="J1535" s="146" t="str">
        <f t="shared" si="43"/>
        <v/>
      </c>
      <c r="K1535" s="138" t="str">
        <f>IF('C. Consumer Service Detail'!$F1535="","",IF('C. Consumer Service Detail'!$F1535="",VLOOKUP('C. Consumer Service Detail'!$F1535,'Table of Current Services'!$B$7:$F$36,'Table of Current Services'!$E$5,FALSE),VLOOKUP('C. Consumer Service Detail'!$F1535,'Table of Current Services'!$B$7:$F$36,'Table of Current Services'!$E$5,FALSE)))</f>
        <v/>
      </c>
      <c r="L1535" s="130" t="str">
        <f>IF('C. Consumer Service Detail'!$F1535="","",IF(VLOOKUP('C. Consumer Service Detail'!$F1535,'Table of Current Services'!$B$7:$F$36,'Table of Current Services'!$F$5,)="cost","Yes","No"))</f>
        <v/>
      </c>
      <c r="M1535" s="130" t="str">
        <f>IFERROR(IF('C. Consumer Service Detail'!$K1535="No Match","No",VLOOKUP('C. Consumer Service Detail'!$C1535,'B. Consumer Budget'!$E$11:$F$2010,2,FALSE)),"")</f>
        <v/>
      </c>
      <c r="P1535" s="77"/>
      <c r="Q1535" s="77"/>
    </row>
    <row r="1536" spans="2:17" x14ac:dyDescent="0.25">
      <c r="B1536" s="186">
        <f t="shared" si="44"/>
        <v>1526</v>
      </c>
      <c r="C1536" s="183" t="str">
        <f t="array" ref="C1536">IF(OR('C. Consumer Service Detail'!$D1536="",'C. Consumer Service Detail'!$E1536=""),"",INDEX('B. Consumer Budget'!$E$11:$E$2010,MATCH(1,IF('B. Consumer Budget'!$C$11:$C$2010='C. Consumer Service Detail'!$D1536,IF('B. Consumer Budget'!$D$11:$D$2010='C. Consumer Service Detail'!$E1536,1)),0)))</f>
        <v/>
      </c>
      <c r="D1536" s="171"/>
      <c r="E1536" s="79"/>
      <c r="F1536" s="100"/>
      <c r="G1536" s="80"/>
      <c r="H1536" s="145" t="str">
        <f>IF('C. Consumer Service Detail'!$F1536="","",IF('C. Consumer Service Detail'!$F1536="",VLOOKUP('C. Consumer Service Detail'!$F1536,'Table of Current Services'!$B$7:$F$36,'Table of Current Services'!$E$5,FALSE),VLOOKUP('C. Consumer Service Detail'!$F1536,'Table of Current Services'!$B$7:$F$36,'Table of Current Services'!$D$5,FALSE)))</f>
        <v/>
      </c>
      <c r="I1536" s="160"/>
      <c r="J1536" s="146" t="str">
        <f t="shared" si="43"/>
        <v/>
      </c>
      <c r="K1536" s="138" t="str">
        <f>IF('C. Consumer Service Detail'!$F1536="","",IF('C. Consumer Service Detail'!$F1536="",VLOOKUP('C. Consumer Service Detail'!$F1536,'Table of Current Services'!$B$7:$F$36,'Table of Current Services'!$E$5,FALSE),VLOOKUP('C. Consumer Service Detail'!$F1536,'Table of Current Services'!$B$7:$F$36,'Table of Current Services'!$E$5,FALSE)))</f>
        <v/>
      </c>
      <c r="L1536" s="130" t="str">
        <f>IF('C. Consumer Service Detail'!$F1536="","",IF(VLOOKUP('C. Consumer Service Detail'!$F1536,'Table of Current Services'!$B$7:$F$36,'Table of Current Services'!$F$5,)="cost","Yes","No"))</f>
        <v/>
      </c>
      <c r="M1536" s="130" t="str">
        <f>IFERROR(IF('C. Consumer Service Detail'!$K1536="No Match","No",VLOOKUP('C. Consumer Service Detail'!$C1536,'B. Consumer Budget'!$E$11:$F$2010,2,FALSE)),"")</f>
        <v/>
      </c>
      <c r="P1536" s="77"/>
      <c r="Q1536" s="77"/>
    </row>
    <row r="1537" spans="2:17" x14ac:dyDescent="0.25">
      <c r="B1537" s="186">
        <f t="shared" si="44"/>
        <v>1527</v>
      </c>
      <c r="C1537" s="183" t="str">
        <f t="array" ref="C1537">IF(OR('C. Consumer Service Detail'!$D1537="",'C. Consumer Service Detail'!$E1537=""),"",INDEX('B. Consumer Budget'!$E$11:$E$2010,MATCH(1,IF('B. Consumer Budget'!$C$11:$C$2010='C. Consumer Service Detail'!$D1537,IF('B. Consumer Budget'!$D$11:$D$2010='C. Consumer Service Detail'!$E1537,1)),0)))</f>
        <v/>
      </c>
      <c r="D1537" s="170"/>
      <c r="E1537" s="81"/>
      <c r="F1537" s="101"/>
      <c r="G1537" s="82"/>
      <c r="H1537" s="147" t="str">
        <f>IF('C. Consumer Service Detail'!$F1537="","",IF('C. Consumer Service Detail'!$F1537="",VLOOKUP('C. Consumer Service Detail'!$F1537,'Table of Current Services'!$B$7:$F$36,'Table of Current Services'!$E$5,FALSE),VLOOKUP('C. Consumer Service Detail'!$F1537,'Table of Current Services'!$B$7:$F$36,'Table of Current Services'!$D$5,FALSE)))</f>
        <v/>
      </c>
      <c r="I1537" s="159"/>
      <c r="J1537" s="146" t="str">
        <f t="shared" si="43"/>
        <v/>
      </c>
      <c r="K1537" s="138" t="str">
        <f>IF('C. Consumer Service Detail'!$F1537="","",IF('C. Consumer Service Detail'!$F1537="",VLOOKUP('C. Consumer Service Detail'!$F1537,'Table of Current Services'!$B$7:$F$36,'Table of Current Services'!$E$5,FALSE),VLOOKUP('C. Consumer Service Detail'!$F1537,'Table of Current Services'!$B$7:$F$36,'Table of Current Services'!$E$5,FALSE)))</f>
        <v/>
      </c>
      <c r="L1537" s="130" t="str">
        <f>IF('C. Consumer Service Detail'!$F1537="","",IF(VLOOKUP('C. Consumer Service Detail'!$F1537,'Table of Current Services'!$B$7:$F$36,'Table of Current Services'!$F$5,)="cost","Yes","No"))</f>
        <v/>
      </c>
      <c r="M1537" s="130" t="str">
        <f>IFERROR(IF('C. Consumer Service Detail'!$K1537="No Match","No",VLOOKUP('C. Consumer Service Detail'!$C1537,'B. Consumer Budget'!$E$11:$F$2010,2,FALSE)),"")</f>
        <v/>
      </c>
      <c r="P1537" s="77"/>
      <c r="Q1537" s="77"/>
    </row>
    <row r="1538" spans="2:17" x14ac:dyDescent="0.25">
      <c r="B1538" s="186">
        <f t="shared" si="44"/>
        <v>1528</v>
      </c>
      <c r="C1538" s="183" t="str">
        <f t="array" ref="C1538">IF(OR('C. Consumer Service Detail'!$D1538="",'C. Consumer Service Detail'!$E1538=""),"",INDEX('B. Consumer Budget'!$E$11:$E$2010,MATCH(1,IF('B. Consumer Budget'!$C$11:$C$2010='C. Consumer Service Detail'!$D1538,IF('B. Consumer Budget'!$D$11:$D$2010='C. Consumer Service Detail'!$E1538,1)),0)))</f>
        <v/>
      </c>
      <c r="D1538" s="171"/>
      <c r="E1538" s="79"/>
      <c r="F1538" s="100"/>
      <c r="G1538" s="80"/>
      <c r="H1538" s="145" t="str">
        <f>IF('C. Consumer Service Detail'!$F1538="","",IF('C. Consumer Service Detail'!$F1538="",VLOOKUP('C. Consumer Service Detail'!$F1538,'Table of Current Services'!$B$7:$F$36,'Table of Current Services'!$E$5,FALSE),VLOOKUP('C. Consumer Service Detail'!$F1538,'Table of Current Services'!$B$7:$F$36,'Table of Current Services'!$D$5,FALSE)))</f>
        <v/>
      </c>
      <c r="I1538" s="160"/>
      <c r="J1538" s="146" t="str">
        <f t="shared" si="43"/>
        <v/>
      </c>
      <c r="K1538" s="138" t="str">
        <f>IF('C. Consumer Service Detail'!$F1538="","",IF('C. Consumer Service Detail'!$F1538="",VLOOKUP('C. Consumer Service Detail'!$F1538,'Table of Current Services'!$B$7:$F$36,'Table of Current Services'!$E$5,FALSE),VLOOKUP('C. Consumer Service Detail'!$F1538,'Table of Current Services'!$B$7:$F$36,'Table of Current Services'!$E$5,FALSE)))</f>
        <v/>
      </c>
      <c r="L1538" s="130" t="str">
        <f>IF('C. Consumer Service Detail'!$F1538="","",IF(VLOOKUP('C. Consumer Service Detail'!$F1538,'Table of Current Services'!$B$7:$F$36,'Table of Current Services'!$F$5,)="cost","Yes","No"))</f>
        <v/>
      </c>
      <c r="M1538" s="130" t="str">
        <f>IFERROR(IF('C. Consumer Service Detail'!$K1538="No Match","No",VLOOKUP('C. Consumer Service Detail'!$C1538,'B. Consumer Budget'!$E$11:$F$2010,2,FALSE)),"")</f>
        <v/>
      </c>
      <c r="P1538" s="77"/>
      <c r="Q1538" s="77"/>
    </row>
    <row r="1539" spans="2:17" x14ac:dyDescent="0.25">
      <c r="B1539" s="186">
        <f t="shared" si="44"/>
        <v>1529</v>
      </c>
      <c r="C1539" s="183" t="str">
        <f t="array" ref="C1539">IF(OR('C. Consumer Service Detail'!$D1539="",'C. Consumer Service Detail'!$E1539=""),"",INDEX('B. Consumer Budget'!$E$11:$E$2010,MATCH(1,IF('B. Consumer Budget'!$C$11:$C$2010='C. Consumer Service Detail'!$D1539,IF('B. Consumer Budget'!$D$11:$D$2010='C. Consumer Service Detail'!$E1539,1)),0)))</f>
        <v/>
      </c>
      <c r="D1539" s="170"/>
      <c r="E1539" s="81"/>
      <c r="F1539" s="101"/>
      <c r="G1539" s="82"/>
      <c r="H1539" s="147" t="str">
        <f>IF('C. Consumer Service Detail'!$F1539="","",IF('C. Consumer Service Detail'!$F1539="",VLOOKUP('C. Consumer Service Detail'!$F1539,'Table of Current Services'!$B$7:$F$36,'Table of Current Services'!$E$5,FALSE),VLOOKUP('C. Consumer Service Detail'!$F1539,'Table of Current Services'!$B$7:$F$36,'Table of Current Services'!$D$5,FALSE)))</f>
        <v/>
      </c>
      <c r="I1539" s="159"/>
      <c r="J1539" s="146" t="str">
        <f t="shared" si="43"/>
        <v/>
      </c>
      <c r="K1539" s="138" t="str">
        <f>IF('C. Consumer Service Detail'!$F1539="","",IF('C. Consumer Service Detail'!$F1539="",VLOOKUP('C. Consumer Service Detail'!$F1539,'Table of Current Services'!$B$7:$F$36,'Table of Current Services'!$E$5,FALSE),VLOOKUP('C. Consumer Service Detail'!$F1539,'Table of Current Services'!$B$7:$F$36,'Table of Current Services'!$E$5,FALSE)))</f>
        <v/>
      </c>
      <c r="L1539" s="130" t="str">
        <f>IF('C. Consumer Service Detail'!$F1539="","",IF(VLOOKUP('C. Consumer Service Detail'!$F1539,'Table of Current Services'!$B$7:$F$36,'Table of Current Services'!$F$5,)="cost","Yes","No"))</f>
        <v/>
      </c>
      <c r="M1539" s="130" t="str">
        <f>IFERROR(IF('C. Consumer Service Detail'!$K1539="No Match","No",VLOOKUP('C. Consumer Service Detail'!$C1539,'B. Consumer Budget'!$E$11:$F$2010,2,FALSE)),"")</f>
        <v/>
      </c>
      <c r="P1539" s="77"/>
      <c r="Q1539" s="77"/>
    </row>
    <row r="1540" spans="2:17" x14ac:dyDescent="0.25">
      <c r="B1540" s="186">
        <f t="shared" si="44"/>
        <v>1530</v>
      </c>
      <c r="C1540" s="183" t="str">
        <f t="array" ref="C1540">IF(OR('C. Consumer Service Detail'!$D1540="",'C. Consumer Service Detail'!$E1540=""),"",INDEX('B. Consumer Budget'!$E$11:$E$2010,MATCH(1,IF('B. Consumer Budget'!$C$11:$C$2010='C. Consumer Service Detail'!$D1540,IF('B. Consumer Budget'!$D$11:$D$2010='C. Consumer Service Detail'!$E1540,1)),0)))</f>
        <v/>
      </c>
      <c r="D1540" s="171"/>
      <c r="E1540" s="79"/>
      <c r="F1540" s="100"/>
      <c r="G1540" s="80"/>
      <c r="H1540" s="145" t="str">
        <f>IF('C. Consumer Service Detail'!$F1540="","",IF('C. Consumer Service Detail'!$F1540="",VLOOKUP('C. Consumer Service Detail'!$F1540,'Table of Current Services'!$B$7:$F$36,'Table of Current Services'!$E$5,FALSE),VLOOKUP('C. Consumer Service Detail'!$F1540,'Table of Current Services'!$B$7:$F$36,'Table of Current Services'!$D$5,FALSE)))</f>
        <v/>
      </c>
      <c r="I1540" s="160"/>
      <c r="J1540" s="146" t="str">
        <f t="shared" si="43"/>
        <v/>
      </c>
      <c r="K1540" s="138" t="str">
        <f>IF('C. Consumer Service Detail'!$F1540="","",IF('C. Consumer Service Detail'!$F1540="",VLOOKUP('C. Consumer Service Detail'!$F1540,'Table of Current Services'!$B$7:$F$36,'Table of Current Services'!$E$5,FALSE),VLOOKUP('C. Consumer Service Detail'!$F1540,'Table of Current Services'!$B$7:$F$36,'Table of Current Services'!$E$5,FALSE)))</f>
        <v/>
      </c>
      <c r="L1540" s="130" t="str">
        <f>IF('C. Consumer Service Detail'!$F1540="","",IF(VLOOKUP('C. Consumer Service Detail'!$F1540,'Table of Current Services'!$B$7:$F$36,'Table of Current Services'!$F$5,)="cost","Yes","No"))</f>
        <v/>
      </c>
      <c r="M1540" s="130" t="str">
        <f>IFERROR(IF('C. Consumer Service Detail'!$K1540="No Match","No",VLOOKUP('C. Consumer Service Detail'!$C1540,'B. Consumer Budget'!$E$11:$F$2010,2,FALSE)),"")</f>
        <v/>
      </c>
      <c r="P1540" s="77"/>
      <c r="Q1540" s="77"/>
    </row>
    <row r="1541" spans="2:17" x14ac:dyDescent="0.25">
      <c r="B1541" s="186">
        <f t="shared" si="44"/>
        <v>1531</v>
      </c>
      <c r="C1541" s="183" t="str">
        <f t="array" ref="C1541">IF(OR('C. Consumer Service Detail'!$D1541="",'C. Consumer Service Detail'!$E1541=""),"",INDEX('B. Consumer Budget'!$E$11:$E$2010,MATCH(1,IF('B. Consumer Budget'!$C$11:$C$2010='C. Consumer Service Detail'!$D1541,IF('B. Consumer Budget'!$D$11:$D$2010='C. Consumer Service Detail'!$E1541,1)),0)))</f>
        <v/>
      </c>
      <c r="D1541" s="170"/>
      <c r="E1541" s="81"/>
      <c r="F1541" s="101"/>
      <c r="G1541" s="82"/>
      <c r="H1541" s="147" t="str">
        <f>IF('C. Consumer Service Detail'!$F1541="","",IF('C. Consumer Service Detail'!$F1541="",VLOOKUP('C. Consumer Service Detail'!$F1541,'Table of Current Services'!$B$7:$F$36,'Table of Current Services'!$E$5,FALSE),VLOOKUP('C. Consumer Service Detail'!$F1541,'Table of Current Services'!$B$7:$F$36,'Table of Current Services'!$D$5,FALSE)))</f>
        <v/>
      </c>
      <c r="I1541" s="159"/>
      <c r="J1541" s="146" t="str">
        <f t="shared" si="43"/>
        <v/>
      </c>
      <c r="K1541" s="138" t="str">
        <f>IF('C. Consumer Service Detail'!$F1541="","",IF('C. Consumer Service Detail'!$F1541="",VLOOKUP('C. Consumer Service Detail'!$F1541,'Table of Current Services'!$B$7:$F$36,'Table of Current Services'!$E$5,FALSE),VLOOKUP('C. Consumer Service Detail'!$F1541,'Table of Current Services'!$B$7:$F$36,'Table of Current Services'!$E$5,FALSE)))</f>
        <v/>
      </c>
      <c r="L1541" s="130" t="str">
        <f>IF('C. Consumer Service Detail'!$F1541="","",IF(VLOOKUP('C. Consumer Service Detail'!$F1541,'Table of Current Services'!$B$7:$F$36,'Table of Current Services'!$F$5,)="cost","Yes","No"))</f>
        <v/>
      </c>
      <c r="M1541" s="130" t="str">
        <f>IFERROR(IF('C. Consumer Service Detail'!$K1541="No Match","No",VLOOKUP('C. Consumer Service Detail'!$C1541,'B. Consumer Budget'!$E$11:$F$2010,2,FALSE)),"")</f>
        <v/>
      </c>
      <c r="P1541" s="77"/>
      <c r="Q1541" s="77"/>
    </row>
    <row r="1542" spans="2:17" x14ac:dyDescent="0.25">
      <c r="B1542" s="186">
        <f t="shared" si="44"/>
        <v>1532</v>
      </c>
      <c r="C1542" s="183" t="str">
        <f t="array" ref="C1542">IF(OR('C. Consumer Service Detail'!$D1542="",'C. Consumer Service Detail'!$E1542=""),"",INDEX('B. Consumer Budget'!$E$11:$E$2010,MATCH(1,IF('B. Consumer Budget'!$C$11:$C$2010='C. Consumer Service Detail'!$D1542,IF('B. Consumer Budget'!$D$11:$D$2010='C. Consumer Service Detail'!$E1542,1)),0)))</f>
        <v/>
      </c>
      <c r="D1542" s="171"/>
      <c r="E1542" s="79"/>
      <c r="F1542" s="100"/>
      <c r="G1542" s="80"/>
      <c r="H1542" s="145" t="str">
        <f>IF('C. Consumer Service Detail'!$F1542="","",IF('C. Consumer Service Detail'!$F1542="",VLOOKUP('C. Consumer Service Detail'!$F1542,'Table of Current Services'!$B$7:$F$36,'Table of Current Services'!$E$5,FALSE),VLOOKUP('C. Consumer Service Detail'!$F1542,'Table of Current Services'!$B$7:$F$36,'Table of Current Services'!$D$5,FALSE)))</f>
        <v/>
      </c>
      <c r="I1542" s="160"/>
      <c r="J1542" s="146" t="str">
        <f t="shared" si="43"/>
        <v/>
      </c>
      <c r="K1542" s="138" t="str">
        <f>IF('C. Consumer Service Detail'!$F1542="","",IF('C. Consumer Service Detail'!$F1542="",VLOOKUP('C. Consumer Service Detail'!$F1542,'Table of Current Services'!$B$7:$F$36,'Table of Current Services'!$E$5,FALSE),VLOOKUP('C. Consumer Service Detail'!$F1542,'Table of Current Services'!$B$7:$F$36,'Table of Current Services'!$E$5,FALSE)))</f>
        <v/>
      </c>
      <c r="L1542" s="130" t="str">
        <f>IF('C. Consumer Service Detail'!$F1542="","",IF(VLOOKUP('C. Consumer Service Detail'!$F1542,'Table of Current Services'!$B$7:$F$36,'Table of Current Services'!$F$5,)="cost","Yes","No"))</f>
        <v/>
      </c>
      <c r="M1542" s="130" t="str">
        <f>IFERROR(IF('C. Consumer Service Detail'!$K1542="No Match","No",VLOOKUP('C. Consumer Service Detail'!$C1542,'B. Consumer Budget'!$E$11:$F$2010,2,FALSE)),"")</f>
        <v/>
      </c>
      <c r="P1542" s="77"/>
      <c r="Q1542" s="77"/>
    </row>
    <row r="1543" spans="2:17" x14ac:dyDescent="0.25">
      <c r="B1543" s="186">
        <f t="shared" si="44"/>
        <v>1533</v>
      </c>
      <c r="C1543" s="183" t="str">
        <f t="array" ref="C1543">IF(OR('C. Consumer Service Detail'!$D1543="",'C. Consumer Service Detail'!$E1543=""),"",INDEX('B. Consumer Budget'!$E$11:$E$2010,MATCH(1,IF('B. Consumer Budget'!$C$11:$C$2010='C. Consumer Service Detail'!$D1543,IF('B. Consumer Budget'!$D$11:$D$2010='C. Consumer Service Detail'!$E1543,1)),0)))</f>
        <v/>
      </c>
      <c r="D1543" s="170"/>
      <c r="E1543" s="81"/>
      <c r="F1543" s="101"/>
      <c r="G1543" s="82"/>
      <c r="H1543" s="147" t="str">
        <f>IF('C. Consumer Service Detail'!$F1543="","",IF('C. Consumer Service Detail'!$F1543="",VLOOKUP('C. Consumer Service Detail'!$F1543,'Table of Current Services'!$B$7:$F$36,'Table of Current Services'!$E$5,FALSE),VLOOKUP('C. Consumer Service Detail'!$F1543,'Table of Current Services'!$B$7:$F$36,'Table of Current Services'!$D$5,FALSE)))</f>
        <v/>
      </c>
      <c r="I1543" s="159"/>
      <c r="J1543" s="146" t="str">
        <f t="shared" si="43"/>
        <v/>
      </c>
      <c r="K1543" s="138" t="str">
        <f>IF('C. Consumer Service Detail'!$F1543="","",IF('C. Consumer Service Detail'!$F1543="",VLOOKUP('C. Consumer Service Detail'!$F1543,'Table of Current Services'!$B$7:$F$36,'Table of Current Services'!$E$5,FALSE),VLOOKUP('C. Consumer Service Detail'!$F1543,'Table of Current Services'!$B$7:$F$36,'Table of Current Services'!$E$5,FALSE)))</f>
        <v/>
      </c>
      <c r="L1543" s="130" t="str">
        <f>IF('C. Consumer Service Detail'!$F1543="","",IF(VLOOKUP('C. Consumer Service Detail'!$F1543,'Table of Current Services'!$B$7:$F$36,'Table of Current Services'!$F$5,)="cost","Yes","No"))</f>
        <v/>
      </c>
      <c r="M1543" s="130" t="str">
        <f>IFERROR(IF('C. Consumer Service Detail'!$K1543="No Match","No",VLOOKUP('C. Consumer Service Detail'!$C1543,'B. Consumer Budget'!$E$11:$F$2010,2,FALSE)),"")</f>
        <v/>
      </c>
      <c r="P1543" s="77"/>
      <c r="Q1543" s="77"/>
    </row>
    <row r="1544" spans="2:17" x14ac:dyDescent="0.25">
      <c r="B1544" s="186">
        <f t="shared" si="44"/>
        <v>1534</v>
      </c>
      <c r="C1544" s="183" t="str">
        <f t="array" ref="C1544">IF(OR('C. Consumer Service Detail'!$D1544="",'C. Consumer Service Detail'!$E1544=""),"",INDEX('B. Consumer Budget'!$E$11:$E$2010,MATCH(1,IF('B. Consumer Budget'!$C$11:$C$2010='C. Consumer Service Detail'!$D1544,IF('B. Consumer Budget'!$D$11:$D$2010='C. Consumer Service Detail'!$E1544,1)),0)))</f>
        <v/>
      </c>
      <c r="D1544" s="171"/>
      <c r="E1544" s="79"/>
      <c r="F1544" s="100"/>
      <c r="G1544" s="80"/>
      <c r="H1544" s="145" t="str">
        <f>IF('C. Consumer Service Detail'!$F1544="","",IF('C. Consumer Service Detail'!$F1544="",VLOOKUP('C. Consumer Service Detail'!$F1544,'Table of Current Services'!$B$7:$F$36,'Table of Current Services'!$E$5,FALSE),VLOOKUP('C. Consumer Service Detail'!$F1544,'Table of Current Services'!$B$7:$F$36,'Table of Current Services'!$D$5,FALSE)))</f>
        <v/>
      </c>
      <c r="I1544" s="160"/>
      <c r="J1544" s="146" t="str">
        <f t="shared" si="43"/>
        <v/>
      </c>
      <c r="K1544" s="138" t="str">
        <f>IF('C. Consumer Service Detail'!$F1544="","",IF('C. Consumer Service Detail'!$F1544="",VLOOKUP('C. Consumer Service Detail'!$F1544,'Table of Current Services'!$B$7:$F$36,'Table of Current Services'!$E$5,FALSE),VLOOKUP('C. Consumer Service Detail'!$F1544,'Table of Current Services'!$B$7:$F$36,'Table of Current Services'!$E$5,FALSE)))</f>
        <v/>
      </c>
      <c r="L1544" s="130" t="str">
        <f>IF('C. Consumer Service Detail'!$F1544="","",IF(VLOOKUP('C. Consumer Service Detail'!$F1544,'Table of Current Services'!$B$7:$F$36,'Table of Current Services'!$F$5,)="cost","Yes","No"))</f>
        <v/>
      </c>
      <c r="M1544" s="130" t="str">
        <f>IFERROR(IF('C. Consumer Service Detail'!$K1544="No Match","No",VLOOKUP('C. Consumer Service Detail'!$C1544,'B. Consumer Budget'!$E$11:$F$2010,2,FALSE)),"")</f>
        <v/>
      </c>
      <c r="P1544" s="77"/>
      <c r="Q1544" s="77"/>
    </row>
    <row r="1545" spans="2:17" x14ac:dyDescent="0.25">
      <c r="B1545" s="186">
        <f t="shared" si="44"/>
        <v>1535</v>
      </c>
      <c r="C1545" s="183" t="str">
        <f t="array" ref="C1545">IF(OR('C. Consumer Service Detail'!$D1545="",'C. Consumer Service Detail'!$E1545=""),"",INDEX('B. Consumer Budget'!$E$11:$E$2010,MATCH(1,IF('B. Consumer Budget'!$C$11:$C$2010='C. Consumer Service Detail'!$D1545,IF('B. Consumer Budget'!$D$11:$D$2010='C. Consumer Service Detail'!$E1545,1)),0)))</f>
        <v/>
      </c>
      <c r="D1545" s="170"/>
      <c r="E1545" s="81"/>
      <c r="F1545" s="101"/>
      <c r="G1545" s="82"/>
      <c r="H1545" s="147" t="str">
        <f>IF('C. Consumer Service Detail'!$F1545="","",IF('C. Consumer Service Detail'!$F1545="",VLOOKUP('C. Consumer Service Detail'!$F1545,'Table of Current Services'!$B$7:$F$36,'Table of Current Services'!$E$5,FALSE),VLOOKUP('C. Consumer Service Detail'!$F1545,'Table of Current Services'!$B$7:$F$36,'Table of Current Services'!$D$5,FALSE)))</f>
        <v/>
      </c>
      <c r="I1545" s="159"/>
      <c r="J1545" s="146" t="str">
        <f t="shared" si="43"/>
        <v/>
      </c>
      <c r="K1545" s="138" t="str">
        <f>IF('C. Consumer Service Detail'!$F1545="","",IF('C. Consumer Service Detail'!$F1545="",VLOOKUP('C. Consumer Service Detail'!$F1545,'Table of Current Services'!$B$7:$F$36,'Table of Current Services'!$E$5,FALSE),VLOOKUP('C. Consumer Service Detail'!$F1545,'Table of Current Services'!$B$7:$F$36,'Table of Current Services'!$E$5,FALSE)))</f>
        <v/>
      </c>
      <c r="L1545" s="130" t="str">
        <f>IF('C. Consumer Service Detail'!$F1545="","",IF(VLOOKUP('C. Consumer Service Detail'!$F1545,'Table of Current Services'!$B$7:$F$36,'Table of Current Services'!$F$5,)="cost","Yes","No"))</f>
        <v/>
      </c>
      <c r="M1545" s="130" t="str">
        <f>IFERROR(IF('C. Consumer Service Detail'!$K1545="No Match","No",VLOOKUP('C. Consumer Service Detail'!$C1545,'B. Consumer Budget'!$E$11:$F$2010,2,FALSE)),"")</f>
        <v/>
      </c>
      <c r="P1545" s="77"/>
      <c r="Q1545" s="77"/>
    </row>
    <row r="1546" spans="2:17" x14ac:dyDescent="0.25">
      <c r="B1546" s="186">
        <f t="shared" si="44"/>
        <v>1536</v>
      </c>
      <c r="C1546" s="183" t="str">
        <f t="array" ref="C1546">IF(OR('C. Consumer Service Detail'!$D1546="",'C. Consumer Service Detail'!$E1546=""),"",INDEX('B. Consumer Budget'!$E$11:$E$2010,MATCH(1,IF('B. Consumer Budget'!$C$11:$C$2010='C. Consumer Service Detail'!$D1546,IF('B. Consumer Budget'!$D$11:$D$2010='C. Consumer Service Detail'!$E1546,1)),0)))</f>
        <v/>
      </c>
      <c r="D1546" s="171"/>
      <c r="E1546" s="79"/>
      <c r="F1546" s="100"/>
      <c r="G1546" s="80"/>
      <c r="H1546" s="145" t="str">
        <f>IF('C. Consumer Service Detail'!$F1546="","",IF('C. Consumer Service Detail'!$F1546="",VLOOKUP('C. Consumer Service Detail'!$F1546,'Table of Current Services'!$B$7:$F$36,'Table of Current Services'!$E$5,FALSE),VLOOKUP('C. Consumer Service Detail'!$F1546,'Table of Current Services'!$B$7:$F$36,'Table of Current Services'!$D$5,FALSE)))</f>
        <v/>
      </c>
      <c r="I1546" s="160"/>
      <c r="J1546" s="146" t="str">
        <f t="shared" si="43"/>
        <v/>
      </c>
      <c r="K1546" s="138" t="str">
        <f>IF('C. Consumer Service Detail'!$F1546="","",IF('C. Consumer Service Detail'!$F1546="",VLOOKUP('C. Consumer Service Detail'!$F1546,'Table of Current Services'!$B$7:$F$36,'Table of Current Services'!$E$5,FALSE),VLOOKUP('C. Consumer Service Detail'!$F1546,'Table of Current Services'!$B$7:$F$36,'Table of Current Services'!$E$5,FALSE)))</f>
        <v/>
      </c>
      <c r="L1546" s="130" t="str">
        <f>IF('C. Consumer Service Detail'!$F1546="","",IF(VLOOKUP('C. Consumer Service Detail'!$F1546,'Table of Current Services'!$B$7:$F$36,'Table of Current Services'!$F$5,)="cost","Yes","No"))</f>
        <v/>
      </c>
      <c r="M1546" s="130" t="str">
        <f>IFERROR(IF('C. Consumer Service Detail'!$K1546="No Match","No",VLOOKUP('C. Consumer Service Detail'!$C1546,'B. Consumer Budget'!$E$11:$F$2010,2,FALSE)),"")</f>
        <v/>
      </c>
      <c r="P1546" s="77"/>
      <c r="Q1546" s="77"/>
    </row>
    <row r="1547" spans="2:17" x14ac:dyDescent="0.25">
      <c r="B1547" s="186">
        <f t="shared" si="44"/>
        <v>1537</v>
      </c>
      <c r="C1547" s="183" t="str">
        <f t="array" ref="C1547">IF(OR('C. Consumer Service Detail'!$D1547="",'C. Consumer Service Detail'!$E1547=""),"",INDEX('B. Consumer Budget'!$E$11:$E$2010,MATCH(1,IF('B. Consumer Budget'!$C$11:$C$2010='C. Consumer Service Detail'!$D1547,IF('B. Consumer Budget'!$D$11:$D$2010='C. Consumer Service Detail'!$E1547,1)),0)))</f>
        <v/>
      </c>
      <c r="D1547" s="170"/>
      <c r="E1547" s="81"/>
      <c r="F1547" s="101"/>
      <c r="G1547" s="82"/>
      <c r="H1547" s="147" t="str">
        <f>IF('C. Consumer Service Detail'!$F1547="","",IF('C. Consumer Service Detail'!$F1547="",VLOOKUP('C. Consumer Service Detail'!$F1547,'Table of Current Services'!$B$7:$F$36,'Table of Current Services'!$E$5,FALSE),VLOOKUP('C. Consumer Service Detail'!$F1547,'Table of Current Services'!$B$7:$F$36,'Table of Current Services'!$D$5,FALSE)))</f>
        <v/>
      </c>
      <c r="I1547" s="159"/>
      <c r="J1547" s="146" t="str">
        <f t="shared" ref="J1547:J1610" si="45">IFERROR(IF($H1547&gt;0,$H1547*$I1547,$I1547),"")</f>
        <v/>
      </c>
      <c r="K1547" s="138" t="str">
        <f>IF('C. Consumer Service Detail'!$F1547="","",IF('C. Consumer Service Detail'!$F1547="",VLOOKUP('C. Consumer Service Detail'!$F1547,'Table of Current Services'!$B$7:$F$36,'Table of Current Services'!$E$5,FALSE),VLOOKUP('C. Consumer Service Detail'!$F1547,'Table of Current Services'!$B$7:$F$36,'Table of Current Services'!$E$5,FALSE)))</f>
        <v/>
      </c>
      <c r="L1547" s="130" t="str">
        <f>IF('C. Consumer Service Detail'!$F1547="","",IF(VLOOKUP('C. Consumer Service Detail'!$F1547,'Table of Current Services'!$B$7:$F$36,'Table of Current Services'!$F$5,)="cost","Yes","No"))</f>
        <v/>
      </c>
      <c r="M1547" s="130" t="str">
        <f>IFERROR(IF('C. Consumer Service Detail'!$K1547="No Match","No",VLOOKUP('C. Consumer Service Detail'!$C1547,'B. Consumer Budget'!$E$11:$F$2010,2,FALSE)),"")</f>
        <v/>
      </c>
      <c r="P1547" s="77"/>
      <c r="Q1547" s="77"/>
    </row>
    <row r="1548" spans="2:17" x14ac:dyDescent="0.25">
      <c r="B1548" s="186">
        <f t="shared" ref="B1548:B1611" si="46">B1547+1</f>
        <v>1538</v>
      </c>
      <c r="C1548" s="183" t="str">
        <f t="array" ref="C1548">IF(OR('C. Consumer Service Detail'!$D1548="",'C. Consumer Service Detail'!$E1548=""),"",INDEX('B. Consumer Budget'!$E$11:$E$2010,MATCH(1,IF('B. Consumer Budget'!$C$11:$C$2010='C. Consumer Service Detail'!$D1548,IF('B. Consumer Budget'!$D$11:$D$2010='C. Consumer Service Detail'!$E1548,1)),0)))</f>
        <v/>
      </c>
      <c r="D1548" s="171"/>
      <c r="E1548" s="79"/>
      <c r="F1548" s="100"/>
      <c r="G1548" s="80"/>
      <c r="H1548" s="145" t="str">
        <f>IF('C. Consumer Service Detail'!$F1548="","",IF('C. Consumer Service Detail'!$F1548="",VLOOKUP('C. Consumer Service Detail'!$F1548,'Table of Current Services'!$B$7:$F$36,'Table of Current Services'!$E$5,FALSE),VLOOKUP('C. Consumer Service Detail'!$F1548,'Table of Current Services'!$B$7:$F$36,'Table of Current Services'!$D$5,FALSE)))</f>
        <v/>
      </c>
      <c r="I1548" s="160"/>
      <c r="J1548" s="146" t="str">
        <f t="shared" si="45"/>
        <v/>
      </c>
      <c r="K1548" s="138" t="str">
        <f>IF('C. Consumer Service Detail'!$F1548="","",IF('C. Consumer Service Detail'!$F1548="",VLOOKUP('C. Consumer Service Detail'!$F1548,'Table of Current Services'!$B$7:$F$36,'Table of Current Services'!$E$5,FALSE),VLOOKUP('C. Consumer Service Detail'!$F1548,'Table of Current Services'!$B$7:$F$36,'Table of Current Services'!$E$5,FALSE)))</f>
        <v/>
      </c>
      <c r="L1548" s="130" t="str">
        <f>IF('C. Consumer Service Detail'!$F1548="","",IF(VLOOKUP('C. Consumer Service Detail'!$F1548,'Table of Current Services'!$B$7:$F$36,'Table of Current Services'!$F$5,)="cost","Yes","No"))</f>
        <v/>
      </c>
      <c r="M1548" s="130" t="str">
        <f>IFERROR(IF('C. Consumer Service Detail'!$K1548="No Match","No",VLOOKUP('C. Consumer Service Detail'!$C1548,'B. Consumer Budget'!$E$11:$F$2010,2,FALSE)),"")</f>
        <v/>
      </c>
      <c r="P1548" s="77"/>
      <c r="Q1548" s="77"/>
    </row>
    <row r="1549" spans="2:17" x14ac:dyDescent="0.25">
      <c r="B1549" s="186">
        <f t="shared" si="46"/>
        <v>1539</v>
      </c>
      <c r="C1549" s="183" t="str">
        <f t="array" ref="C1549">IF(OR('C. Consumer Service Detail'!$D1549="",'C. Consumer Service Detail'!$E1549=""),"",INDEX('B. Consumer Budget'!$E$11:$E$2010,MATCH(1,IF('B. Consumer Budget'!$C$11:$C$2010='C. Consumer Service Detail'!$D1549,IF('B. Consumer Budget'!$D$11:$D$2010='C. Consumer Service Detail'!$E1549,1)),0)))</f>
        <v/>
      </c>
      <c r="D1549" s="170"/>
      <c r="E1549" s="81"/>
      <c r="F1549" s="101"/>
      <c r="G1549" s="82"/>
      <c r="H1549" s="147" t="str">
        <f>IF('C. Consumer Service Detail'!$F1549="","",IF('C. Consumer Service Detail'!$F1549="",VLOOKUP('C. Consumer Service Detail'!$F1549,'Table of Current Services'!$B$7:$F$36,'Table of Current Services'!$E$5,FALSE),VLOOKUP('C. Consumer Service Detail'!$F1549,'Table of Current Services'!$B$7:$F$36,'Table of Current Services'!$D$5,FALSE)))</f>
        <v/>
      </c>
      <c r="I1549" s="159"/>
      <c r="J1549" s="146" t="str">
        <f t="shared" si="45"/>
        <v/>
      </c>
      <c r="K1549" s="138" t="str">
        <f>IF('C. Consumer Service Detail'!$F1549="","",IF('C. Consumer Service Detail'!$F1549="",VLOOKUP('C. Consumer Service Detail'!$F1549,'Table of Current Services'!$B$7:$F$36,'Table of Current Services'!$E$5,FALSE),VLOOKUP('C. Consumer Service Detail'!$F1549,'Table of Current Services'!$B$7:$F$36,'Table of Current Services'!$E$5,FALSE)))</f>
        <v/>
      </c>
      <c r="L1549" s="130" t="str">
        <f>IF('C. Consumer Service Detail'!$F1549="","",IF(VLOOKUP('C. Consumer Service Detail'!$F1549,'Table of Current Services'!$B$7:$F$36,'Table of Current Services'!$F$5,)="cost","Yes","No"))</f>
        <v/>
      </c>
      <c r="M1549" s="130" t="str">
        <f>IFERROR(IF('C. Consumer Service Detail'!$K1549="No Match","No",VLOOKUP('C. Consumer Service Detail'!$C1549,'B. Consumer Budget'!$E$11:$F$2010,2,FALSE)),"")</f>
        <v/>
      </c>
      <c r="P1549" s="77"/>
      <c r="Q1549" s="77"/>
    </row>
    <row r="1550" spans="2:17" x14ac:dyDescent="0.25">
      <c r="B1550" s="186">
        <f t="shared" si="46"/>
        <v>1540</v>
      </c>
      <c r="C1550" s="183" t="str">
        <f t="array" ref="C1550">IF(OR('C. Consumer Service Detail'!$D1550="",'C. Consumer Service Detail'!$E1550=""),"",INDEX('B. Consumer Budget'!$E$11:$E$2010,MATCH(1,IF('B. Consumer Budget'!$C$11:$C$2010='C. Consumer Service Detail'!$D1550,IF('B. Consumer Budget'!$D$11:$D$2010='C. Consumer Service Detail'!$E1550,1)),0)))</f>
        <v/>
      </c>
      <c r="D1550" s="171"/>
      <c r="E1550" s="79"/>
      <c r="F1550" s="100"/>
      <c r="G1550" s="80"/>
      <c r="H1550" s="145" t="str">
        <f>IF('C. Consumer Service Detail'!$F1550="","",IF('C. Consumer Service Detail'!$F1550="",VLOOKUP('C. Consumer Service Detail'!$F1550,'Table of Current Services'!$B$7:$F$36,'Table of Current Services'!$E$5,FALSE),VLOOKUP('C. Consumer Service Detail'!$F1550,'Table of Current Services'!$B$7:$F$36,'Table of Current Services'!$D$5,FALSE)))</f>
        <v/>
      </c>
      <c r="I1550" s="160"/>
      <c r="J1550" s="146" t="str">
        <f t="shared" si="45"/>
        <v/>
      </c>
      <c r="K1550" s="138" t="str">
        <f>IF('C. Consumer Service Detail'!$F1550="","",IF('C. Consumer Service Detail'!$F1550="",VLOOKUP('C. Consumer Service Detail'!$F1550,'Table of Current Services'!$B$7:$F$36,'Table of Current Services'!$E$5,FALSE),VLOOKUP('C. Consumer Service Detail'!$F1550,'Table of Current Services'!$B$7:$F$36,'Table of Current Services'!$E$5,FALSE)))</f>
        <v/>
      </c>
      <c r="L1550" s="130" t="str">
        <f>IF('C. Consumer Service Detail'!$F1550="","",IF(VLOOKUP('C. Consumer Service Detail'!$F1550,'Table of Current Services'!$B$7:$F$36,'Table of Current Services'!$F$5,)="cost","Yes","No"))</f>
        <v/>
      </c>
      <c r="M1550" s="130" t="str">
        <f>IFERROR(IF('C. Consumer Service Detail'!$K1550="No Match","No",VLOOKUP('C. Consumer Service Detail'!$C1550,'B. Consumer Budget'!$E$11:$F$2010,2,FALSE)),"")</f>
        <v/>
      </c>
      <c r="P1550" s="77"/>
      <c r="Q1550" s="77"/>
    </row>
    <row r="1551" spans="2:17" x14ac:dyDescent="0.25">
      <c r="B1551" s="186">
        <f t="shared" si="46"/>
        <v>1541</v>
      </c>
      <c r="C1551" s="183" t="str">
        <f t="array" ref="C1551">IF(OR('C. Consumer Service Detail'!$D1551="",'C. Consumer Service Detail'!$E1551=""),"",INDEX('B. Consumer Budget'!$E$11:$E$2010,MATCH(1,IF('B. Consumer Budget'!$C$11:$C$2010='C. Consumer Service Detail'!$D1551,IF('B. Consumer Budget'!$D$11:$D$2010='C. Consumer Service Detail'!$E1551,1)),0)))</f>
        <v/>
      </c>
      <c r="D1551" s="170"/>
      <c r="E1551" s="81"/>
      <c r="F1551" s="101"/>
      <c r="G1551" s="82"/>
      <c r="H1551" s="147" t="str">
        <f>IF('C. Consumer Service Detail'!$F1551="","",IF('C. Consumer Service Detail'!$F1551="",VLOOKUP('C. Consumer Service Detail'!$F1551,'Table of Current Services'!$B$7:$F$36,'Table of Current Services'!$E$5,FALSE),VLOOKUP('C. Consumer Service Detail'!$F1551,'Table of Current Services'!$B$7:$F$36,'Table of Current Services'!$D$5,FALSE)))</f>
        <v/>
      </c>
      <c r="I1551" s="159"/>
      <c r="J1551" s="146" t="str">
        <f t="shared" si="45"/>
        <v/>
      </c>
      <c r="K1551" s="138" t="str">
        <f>IF('C. Consumer Service Detail'!$F1551="","",IF('C. Consumer Service Detail'!$F1551="",VLOOKUP('C. Consumer Service Detail'!$F1551,'Table of Current Services'!$B$7:$F$36,'Table of Current Services'!$E$5,FALSE),VLOOKUP('C. Consumer Service Detail'!$F1551,'Table of Current Services'!$B$7:$F$36,'Table of Current Services'!$E$5,FALSE)))</f>
        <v/>
      </c>
      <c r="L1551" s="130" t="str">
        <f>IF('C. Consumer Service Detail'!$F1551="","",IF(VLOOKUP('C. Consumer Service Detail'!$F1551,'Table of Current Services'!$B$7:$F$36,'Table of Current Services'!$F$5,)="cost","Yes","No"))</f>
        <v/>
      </c>
      <c r="M1551" s="130" t="str">
        <f>IFERROR(IF('C. Consumer Service Detail'!$K1551="No Match","No",VLOOKUP('C. Consumer Service Detail'!$C1551,'B. Consumer Budget'!$E$11:$F$2010,2,FALSE)),"")</f>
        <v/>
      </c>
      <c r="P1551" s="77"/>
      <c r="Q1551" s="77"/>
    </row>
    <row r="1552" spans="2:17" x14ac:dyDescent="0.25">
      <c r="B1552" s="186">
        <f t="shared" si="46"/>
        <v>1542</v>
      </c>
      <c r="C1552" s="183" t="str">
        <f t="array" ref="C1552">IF(OR('C. Consumer Service Detail'!$D1552="",'C. Consumer Service Detail'!$E1552=""),"",INDEX('B. Consumer Budget'!$E$11:$E$2010,MATCH(1,IF('B. Consumer Budget'!$C$11:$C$2010='C. Consumer Service Detail'!$D1552,IF('B. Consumer Budget'!$D$11:$D$2010='C. Consumer Service Detail'!$E1552,1)),0)))</f>
        <v/>
      </c>
      <c r="D1552" s="171"/>
      <c r="E1552" s="79"/>
      <c r="F1552" s="100"/>
      <c r="G1552" s="80"/>
      <c r="H1552" s="145" t="str">
        <f>IF('C. Consumer Service Detail'!$F1552="","",IF('C. Consumer Service Detail'!$F1552="",VLOOKUP('C. Consumer Service Detail'!$F1552,'Table of Current Services'!$B$7:$F$36,'Table of Current Services'!$E$5,FALSE),VLOOKUP('C. Consumer Service Detail'!$F1552,'Table of Current Services'!$B$7:$F$36,'Table of Current Services'!$D$5,FALSE)))</f>
        <v/>
      </c>
      <c r="I1552" s="160"/>
      <c r="J1552" s="146" t="str">
        <f t="shared" si="45"/>
        <v/>
      </c>
      <c r="K1552" s="138" t="str">
        <f>IF('C. Consumer Service Detail'!$F1552="","",IF('C. Consumer Service Detail'!$F1552="",VLOOKUP('C. Consumer Service Detail'!$F1552,'Table of Current Services'!$B$7:$F$36,'Table of Current Services'!$E$5,FALSE),VLOOKUP('C. Consumer Service Detail'!$F1552,'Table of Current Services'!$B$7:$F$36,'Table of Current Services'!$E$5,FALSE)))</f>
        <v/>
      </c>
      <c r="L1552" s="130" t="str">
        <f>IF('C. Consumer Service Detail'!$F1552="","",IF(VLOOKUP('C. Consumer Service Detail'!$F1552,'Table of Current Services'!$B$7:$F$36,'Table of Current Services'!$F$5,)="cost","Yes","No"))</f>
        <v/>
      </c>
      <c r="M1552" s="130" t="str">
        <f>IFERROR(IF('C. Consumer Service Detail'!$K1552="No Match","No",VLOOKUP('C. Consumer Service Detail'!$C1552,'B. Consumer Budget'!$E$11:$F$2010,2,FALSE)),"")</f>
        <v/>
      </c>
      <c r="P1552" s="77"/>
      <c r="Q1552" s="77"/>
    </row>
    <row r="1553" spans="2:17" x14ac:dyDescent="0.25">
      <c r="B1553" s="186">
        <f t="shared" si="46"/>
        <v>1543</v>
      </c>
      <c r="C1553" s="183" t="str">
        <f t="array" ref="C1553">IF(OR('C. Consumer Service Detail'!$D1553="",'C. Consumer Service Detail'!$E1553=""),"",INDEX('B. Consumer Budget'!$E$11:$E$2010,MATCH(1,IF('B. Consumer Budget'!$C$11:$C$2010='C. Consumer Service Detail'!$D1553,IF('B. Consumer Budget'!$D$11:$D$2010='C. Consumer Service Detail'!$E1553,1)),0)))</f>
        <v/>
      </c>
      <c r="D1553" s="170"/>
      <c r="E1553" s="81"/>
      <c r="F1553" s="101"/>
      <c r="G1553" s="82"/>
      <c r="H1553" s="147" t="str">
        <f>IF('C. Consumer Service Detail'!$F1553="","",IF('C. Consumer Service Detail'!$F1553="",VLOOKUP('C. Consumer Service Detail'!$F1553,'Table of Current Services'!$B$7:$F$36,'Table of Current Services'!$E$5,FALSE),VLOOKUP('C. Consumer Service Detail'!$F1553,'Table of Current Services'!$B$7:$F$36,'Table of Current Services'!$D$5,FALSE)))</f>
        <v/>
      </c>
      <c r="I1553" s="159"/>
      <c r="J1553" s="146" t="str">
        <f t="shared" si="45"/>
        <v/>
      </c>
      <c r="K1553" s="138" t="str">
        <f>IF('C. Consumer Service Detail'!$F1553="","",IF('C. Consumer Service Detail'!$F1553="",VLOOKUP('C. Consumer Service Detail'!$F1553,'Table of Current Services'!$B$7:$F$36,'Table of Current Services'!$E$5,FALSE),VLOOKUP('C. Consumer Service Detail'!$F1553,'Table of Current Services'!$B$7:$F$36,'Table of Current Services'!$E$5,FALSE)))</f>
        <v/>
      </c>
      <c r="L1553" s="130" t="str">
        <f>IF('C. Consumer Service Detail'!$F1553="","",IF(VLOOKUP('C. Consumer Service Detail'!$F1553,'Table of Current Services'!$B$7:$F$36,'Table of Current Services'!$F$5,)="cost","Yes","No"))</f>
        <v/>
      </c>
      <c r="M1553" s="130" t="str">
        <f>IFERROR(IF('C. Consumer Service Detail'!$K1553="No Match","No",VLOOKUP('C. Consumer Service Detail'!$C1553,'B. Consumer Budget'!$E$11:$F$2010,2,FALSE)),"")</f>
        <v/>
      </c>
      <c r="P1553" s="77"/>
      <c r="Q1553" s="77"/>
    </row>
    <row r="1554" spans="2:17" x14ac:dyDescent="0.25">
      <c r="B1554" s="186">
        <f t="shared" si="46"/>
        <v>1544</v>
      </c>
      <c r="C1554" s="183" t="str">
        <f t="array" ref="C1554">IF(OR('C. Consumer Service Detail'!$D1554="",'C. Consumer Service Detail'!$E1554=""),"",INDEX('B. Consumer Budget'!$E$11:$E$2010,MATCH(1,IF('B. Consumer Budget'!$C$11:$C$2010='C. Consumer Service Detail'!$D1554,IF('B. Consumer Budget'!$D$11:$D$2010='C. Consumer Service Detail'!$E1554,1)),0)))</f>
        <v/>
      </c>
      <c r="D1554" s="171"/>
      <c r="E1554" s="79"/>
      <c r="F1554" s="100"/>
      <c r="G1554" s="80"/>
      <c r="H1554" s="145" t="str">
        <f>IF('C. Consumer Service Detail'!$F1554="","",IF('C. Consumer Service Detail'!$F1554="",VLOOKUP('C. Consumer Service Detail'!$F1554,'Table of Current Services'!$B$7:$F$36,'Table of Current Services'!$E$5,FALSE),VLOOKUP('C. Consumer Service Detail'!$F1554,'Table of Current Services'!$B$7:$F$36,'Table of Current Services'!$D$5,FALSE)))</f>
        <v/>
      </c>
      <c r="I1554" s="160"/>
      <c r="J1554" s="146" t="str">
        <f t="shared" si="45"/>
        <v/>
      </c>
      <c r="K1554" s="138" t="str">
        <f>IF('C. Consumer Service Detail'!$F1554="","",IF('C. Consumer Service Detail'!$F1554="",VLOOKUP('C. Consumer Service Detail'!$F1554,'Table of Current Services'!$B$7:$F$36,'Table of Current Services'!$E$5,FALSE),VLOOKUP('C. Consumer Service Detail'!$F1554,'Table of Current Services'!$B$7:$F$36,'Table of Current Services'!$E$5,FALSE)))</f>
        <v/>
      </c>
      <c r="L1554" s="130" t="str">
        <f>IF('C. Consumer Service Detail'!$F1554="","",IF(VLOOKUP('C. Consumer Service Detail'!$F1554,'Table of Current Services'!$B$7:$F$36,'Table of Current Services'!$F$5,)="cost","Yes","No"))</f>
        <v/>
      </c>
      <c r="M1554" s="130" t="str">
        <f>IFERROR(IF('C. Consumer Service Detail'!$K1554="No Match","No",VLOOKUP('C. Consumer Service Detail'!$C1554,'B. Consumer Budget'!$E$11:$F$2010,2,FALSE)),"")</f>
        <v/>
      </c>
      <c r="P1554" s="77"/>
      <c r="Q1554" s="77"/>
    </row>
    <row r="1555" spans="2:17" x14ac:dyDescent="0.25">
      <c r="B1555" s="186">
        <f t="shared" si="46"/>
        <v>1545</v>
      </c>
      <c r="C1555" s="183" t="str">
        <f t="array" ref="C1555">IF(OR('C. Consumer Service Detail'!$D1555="",'C. Consumer Service Detail'!$E1555=""),"",INDEX('B. Consumer Budget'!$E$11:$E$2010,MATCH(1,IF('B. Consumer Budget'!$C$11:$C$2010='C. Consumer Service Detail'!$D1555,IF('B. Consumer Budget'!$D$11:$D$2010='C. Consumer Service Detail'!$E1555,1)),0)))</f>
        <v/>
      </c>
      <c r="D1555" s="170"/>
      <c r="E1555" s="81"/>
      <c r="F1555" s="101"/>
      <c r="G1555" s="82"/>
      <c r="H1555" s="147" t="str">
        <f>IF('C. Consumer Service Detail'!$F1555="","",IF('C. Consumer Service Detail'!$F1555="",VLOOKUP('C. Consumer Service Detail'!$F1555,'Table of Current Services'!$B$7:$F$36,'Table of Current Services'!$E$5,FALSE),VLOOKUP('C. Consumer Service Detail'!$F1555,'Table of Current Services'!$B$7:$F$36,'Table of Current Services'!$D$5,FALSE)))</f>
        <v/>
      </c>
      <c r="I1555" s="159"/>
      <c r="J1555" s="146" t="str">
        <f t="shared" si="45"/>
        <v/>
      </c>
      <c r="K1555" s="138" t="str">
        <f>IF('C. Consumer Service Detail'!$F1555="","",IF('C. Consumer Service Detail'!$F1555="",VLOOKUP('C. Consumer Service Detail'!$F1555,'Table of Current Services'!$B$7:$F$36,'Table of Current Services'!$E$5,FALSE),VLOOKUP('C. Consumer Service Detail'!$F1555,'Table of Current Services'!$B$7:$F$36,'Table of Current Services'!$E$5,FALSE)))</f>
        <v/>
      </c>
      <c r="L1555" s="130" t="str">
        <f>IF('C. Consumer Service Detail'!$F1555="","",IF(VLOOKUP('C. Consumer Service Detail'!$F1555,'Table of Current Services'!$B$7:$F$36,'Table of Current Services'!$F$5,)="cost","Yes","No"))</f>
        <v/>
      </c>
      <c r="M1555" s="130" t="str">
        <f>IFERROR(IF('C. Consumer Service Detail'!$K1555="No Match","No",VLOOKUP('C. Consumer Service Detail'!$C1555,'B. Consumer Budget'!$E$11:$F$2010,2,FALSE)),"")</f>
        <v/>
      </c>
      <c r="P1555" s="77"/>
      <c r="Q1555" s="77"/>
    </row>
    <row r="1556" spans="2:17" x14ac:dyDescent="0.25">
      <c r="B1556" s="186">
        <f t="shared" si="46"/>
        <v>1546</v>
      </c>
      <c r="C1556" s="183" t="str">
        <f t="array" ref="C1556">IF(OR('C. Consumer Service Detail'!$D1556="",'C. Consumer Service Detail'!$E1556=""),"",INDEX('B. Consumer Budget'!$E$11:$E$2010,MATCH(1,IF('B. Consumer Budget'!$C$11:$C$2010='C. Consumer Service Detail'!$D1556,IF('B. Consumer Budget'!$D$11:$D$2010='C. Consumer Service Detail'!$E1556,1)),0)))</f>
        <v/>
      </c>
      <c r="D1556" s="171"/>
      <c r="E1556" s="79"/>
      <c r="F1556" s="100"/>
      <c r="G1556" s="80"/>
      <c r="H1556" s="145" t="str">
        <f>IF('C. Consumer Service Detail'!$F1556="","",IF('C. Consumer Service Detail'!$F1556="",VLOOKUP('C. Consumer Service Detail'!$F1556,'Table of Current Services'!$B$7:$F$36,'Table of Current Services'!$E$5,FALSE),VLOOKUP('C. Consumer Service Detail'!$F1556,'Table of Current Services'!$B$7:$F$36,'Table of Current Services'!$D$5,FALSE)))</f>
        <v/>
      </c>
      <c r="I1556" s="160"/>
      <c r="J1556" s="146" t="str">
        <f t="shared" si="45"/>
        <v/>
      </c>
      <c r="K1556" s="138" t="str">
        <f>IF('C. Consumer Service Detail'!$F1556="","",IF('C. Consumer Service Detail'!$F1556="",VLOOKUP('C. Consumer Service Detail'!$F1556,'Table of Current Services'!$B$7:$F$36,'Table of Current Services'!$E$5,FALSE),VLOOKUP('C. Consumer Service Detail'!$F1556,'Table of Current Services'!$B$7:$F$36,'Table of Current Services'!$E$5,FALSE)))</f>
        <v/>
      </c>
      <c r="L1556" s="130" t="str">
        <f>IF('C. Consumer Service Detail'!$F1556="","",IF(VLOOKUP('C. Consumer Service Detail'!$F1556,'Table of Current Services'!$B$7:$F$36,'Table of Current Services'!$F$5,)="cost","Yes","No"))</f>
        <v/>
      </c>
      <c r="M1556" s="130" t="str">
        <f>IFERROR(IF('C. Consumer Service Detail'!$K1556="No Match","No",VLOOKUP('C. Consumer Service Detail'!$C1556,'B. Consumer Budget'!$E$11:$F$2010,2,FALSE)),"")</f>
        <v/>
      </c>
      <c r="P1556" s="77"/>
      <c r="Q1556" s="77"/>
    </row>
    <row r="1557" spans="2:17" x14ac:dyDescent="0.25">
      <c r="B1557" s="186">
        <f t="shared" si="46"/>
        <v>1547</v>
      </c>
      <c r="C1557" s="183" t="str">
        <f t="array" ref="C1557">IF(OR('C. Consumer Service Detail'!$D1557="",'C. Consumer Service Detail'!$E1557=""),"",INDEX('B. Consumer Budget'!$E$11:$E$2010,MATCH(1,IF('B. Consumer Budget'!$C$11:$C$2010='C. Consumer Service Detail'!$D1557,IF('B. Consumer Budget'!$D$11:$D$2010='C. Consumer Service Detail'!$E1557,1)),0)))</f>
        <v/>
      </c>
      <c r="D1557" s="170"/>
      <c r="E1557" s="81"/>
      <c r="F1557" s="101"/>
      <c r="G1557" s="82"/>
      <c r="H1557" s="147" t="str">
        <f>IF('C. Consumer Service Detail'!$F1557="","",IF('C. Consumer Service Detail'!$F1557="",VLOOKUP('C. Consumer Service Detail'!$F1557,'Table of Current Services'!$B$7:$F$36,'Table of Current Services'!$E$5,FALSE),VLOOKUP('C. Consumer Service Detail'!$F1557,'Table of Current Services'!$B$7:$F$36,'Table of Current Services'!$D$5,FALSE)))</f>
        <v/>
      </c>
      <c r="I1557" s="159"/>
      <c r="J1557" s="146" t="str">
        <f t="shared" si="45"/>
        <v/>
      </c>
      <c r="K1557" s="138" t="str">
        <f>IF('C. Consumer Service Detail'!$F1557="","",IF('C. Consumer Service Detail'!$F1557="",VLOOKUP('C. Consumer Service Detail'!$F1557,'Table of Current Services'!$B$7:$F$36,'Table of Current Services'!$E$5,FALSE),VLOOKUP('C. Consumer Service Detail'!$F1557,'Table of Current Services'!$B$7:$F$36,'Table of Current Services'!$E$5,FALSE)))</f>
        <v/>
      </c>
      <c r="L1557" s="130" t="str">
        <f>IF('C. Consumer Service Detail'!$F1557="","",IF(VLOOKUP('C. Consumer Service Detail'!$F1557,'Table of Current Services'!$B$7:$F$36,'Table of Current Services'!$F$5,)="cost","Yes","No"))</f>
        <v/>
      </c>
      <c r="M1557" s="130" t="str">
        <f>IFERROR(IF('C. Consumer Service Detail'!$K1557="No Match","No",VLOOKUP('C. Consumer Service Detail'!$C1557,'B. Consumer Budget'!$E$11:$F$2010,2,FALSE)),"")</f>
        <v/>
      </c>
      <c r="P1557" s="77"/>
      <c r="Q1557" s="77"/>
    </row>
    <row r="1558" spans="2:17" x14ac:dyDescent="0.25">
      <c r="B1558" s="186">
        <f t="shared" si="46"/>
        <v>1548</v>
      </c>
      <c r="C1558" s="183" t="str">
        <f t="array" ref="C1558">IF(OR('C. Consumer Service Detail'!$D1558="",'C. Consumer Service Detail'!$E1558=""),"",INDEX('B. Consumer Budget'!$E$11:$E$2010,MATCH(1,IF('B. Consumer Budget'!$C$11:$C$2010='C. Consumer Service Detail'!$D1558,IF('B. Consumer Budget'!$D$11:$D$2010='C. Consumer Service Detail'!$E1558,1)),0)))</f>
        <v/>
      </c>
      <c r="D1558" s="171"/>
      <c r="E1558" s="79"/>
      <c r="F1558" s="100"/>
      <c r="G1558" s="80"/>
      <c r="H1558" s="145" t="str">
        <f>IF('C. Consumer Service Detail'!$F1558="","",IF('C. Consumer Service Detail'!$F1558="",VLOOKUP('C. Consumer Service Detail'!$F1558,'Table of Current Services'!$B$7:$F$36,'Table of Current Services'!$E$5,FALSE),VLOOKUP('C. Consumer Service Detail'!$F1558,'Table of Current Services'!$B$7:$F$36,'Table of Current Services'!$D$5,FALSE)))</f>
        <v/>
      </c>
      <c r="I1558" s="160"/>
      <c r="J1558" s="146" t="str">
        <f t="shared" si="45"/>
        <v/>
      </c>
      <c r="K1558" s="138" t="str">
        <f>IF('C. Consumer Service Detail'!$F1558="","",IF('C. Consumer Service Detail'!$F1558="",VLOOKUP('C. Consumer Service Detail'!$F1558,'Table of Current Services'!$B$7:$F$36,'Table of Current Services'!$E$5,FALSE),VLOOKUP('C. Consumer Service Detail'!$F1558,'Table of Current Services'!$B$7:$F$36,'Table of Current Services'!$E$5,FALSE)))</f>
        <v/>
      </c>
      <c r="L1558" s="130" t="str">
        <f>IF('C. Consumer Service Detail'!$F1558="","",IF(VLOOKUP('C. Consumer Service Detail'!$F1558,'Table of Current Services'!$B$7:$F$36,'Table of Current Services'!$F$5,)="cost","Yes","No"))</f>
        <v/>
      </c>
      <c r="M1558" s="130" t="str">
        <f>IFERROR(IF('C. Consumer Service Detail'!$K1558="No Match","No",VLOOKUP('C. Consumer Service Detail'!$C1558,'B. Consumer Budget'!$E$11:$F$2010,2,FALSE)),"")</f>
        <v/>
      </c>
      <c r="P1558" s="77"/>
      <c r="Q1558" s="77"/>
    </row>
    <row r="1559" spans="2:17" x14ac:dyDescent="0.25">
      <c r="B1559" s="186">
        <f t="shared" si="46"/>
        <v>1549</v>
      </c>
      <c r="C1559" s="183" t="str">
        <f t="array" ref="C1559">IF(OR('C. Consumer Service Detail'!$D1559="",'C. Consumer Service Detail'!$E1559=""),"",INDEX('B. Consumer Budget'!$E$11:$E$2010,MATCH(1,IF('B. Consumer Budget'!$C$11:$C$2010='C. Consumer Service Detail'!$D1559,IF('B. Consumer Budget'!$D$11:$D$2010='C. Consumer Service Detail'!$E1559,1)),0)))</f>
        <v/>
      </c>
      <c r="D1559" s="170"/>
      <c r="E1559" s="81"/>
      <c r="F1559" s="101"/>
      <c r="G1559" s="82"/>
      <c r="H1559" s="147" t="str">
        <f>IF('C. Consumer Service Detail'!$F1559="","",IF('C. Consumer Service Detail'!$F1559="",VLOOKUP('C. Consumer Service Detail'!$F1559,'Table of Current Services'!$B$7:$F$36,'Table of Current Services'!$E$5,FALSE),VLOOKUP('C. Consumer Service Detail'!$F1559,'Table of Current Services'!$B$7:$F$36,'Table of Current Services'!$D$5,FALSE)))</f>
        <v/>
      </c>
      <c r="I1559" s="159"/>
      <c r="J1559" s="146" t="str">
        <f t="shared" si="45"/>
        <v/>
      </c>
      <c r="K1559" s="138" t="str">
        <f>IF('C. Consumer Service Detail'!$F1559="","",IF('C. Consumer Service Detail'!$F1559="",VLOOKUP('C. Consumer Service Detail'!$F1559,'Table of Current Services'!$B$7:$F$36,'Table of Current Services'!$E$5,FALSE),VLOOKUP('C. Consumer Service Detail'!$F1559,'Table of Current Services'!$B$7:$F$36,'Table of Current Services'!$E$5,FALSE)))</f>
        <v/>
      </c>
      <c r="L1559" s="130" t="str">
        <f>IF('C. Consumer Service Detail'!$F1559="","",IF(VLOOKUP('C. Consumer Service Detail'!$F1559,'Table of Current Services'!$B$7:$F$36,'Table of Current Services'!$F$5,)="cost","Yes","No"))</f>
        <v/>
      </c>
      <c r="M1559" s="130" t="str">
        <f>IFERROR(IF('C. Consumer Service Detail'!$K1559="No Match","No",VLOOKUP('C. Consumer Service Detail'!$C1559,'B. Consumer Budget'!$E$11:$F$2010,2,FALSE)),"")</f>
        <v/>
      </c>
      <c r="P1559" s="77"/>
      <c r="Q1559" s="77"/>
    </row>
    <row r="1560" spans="2:17" x14ac:dyDescent="0.25">
      <c r="B1560" s="186">
        <f t="shared" si="46"/>
        <v>1550</v>
      </c>
      <c r="C1560" s="183" t="str">
        <f t="array" ref="C1560">IF(OR('C. Consumer Service Detail'!$D1560="",'C. Consumer Service Detail'!$E1560=""),"",INDEX('B. Consumer Budget'!$E$11:$E$2010,MATCH(1,IF('B. Consumer Budget'!$C$11:$C$2010='C. Consumer Service Detail'!$D1560,IF('B. Consumer Budget'!$D$11:$D$2010='C. Consumer Service Detail'!$E1560,1)),0)))</f>
        <v/>
      </c>
      <c r="D1560" s="171"/>
      <c r="E1560" s="79"/>
      <c r="F1560" s="100"/>
      <c r="G1560" s="80"/>
      <c r="H1560" s="145" t="str">
        <f>IF('C. Consumer Service Detail'!$F1560="","",IF('C. Consumer Service Detail'!$F1560="",VLOOKUP('C. Consumer Service Detail'!$F1560,'Table of Current Services'!$B$7:$F$36,'Table of Current Services'!$E$5,FALSE),VLOOKUP('C. Consumer Service Detail'!$F1560,'Table of Current Services'!$B$7:$F$36,'Table of Current Services'!$D$5,FALSE)))</f>
        <v/>
      </c>
      <c r="I1560" s="160"/>
      <c r="J1560" s="146" t="str">
        <f t="shared" si="45"/>
        <v/>
      </c>
      <c r="K1560" s="138" t="str">
        <f>IF('C. Consumer Service Detail'!$F1560="","",IF('C. Consumer Service Detail'!$F1560="",VLOOKUP('C. Consumer Service Detail'!$F1560,'Table of Current Services'!$B$7:$F$36,'Table of Current Services'!$E$5,FALSE),VLOOKUP('C. Consumer Service Detail'!$F1560,'Table of Current Services'!$B$7:$F$36,'Table of Current Services'!$E$5,FALSE)))</f>
        <v/>
      </c>
      <c r="L1560" s="130" t="str">
        <f>IF('C. Consumer Service Detail'!$F1560="","",IF(VLOOKUP('C. Consumer Service Detail'!$F1560,'Table of Current Services'!$B$7:$F$36,'Table of Current Services'!$F$5,)="cost","Yes","No"))</f>
        <v/>
      </c>
      <c r="M1560" s="130" t="str">
        <f>IFERROR(IF('C. Consumer Service Detail'!$K1560="No Match","No",VLOOKUP('C. Consumer Service Detail'!$C1560,'B. Consumer Budget'!$E$11:$F$2010,2,FALSE)),"")</f>
        <v/>
      </c>
      <c r="P1560" s="77"/>
      <c r="Q1560" s="77"/>
    </row>
    <row r="1561" spans="2:17" x14ac:dyDescent="0.25">
      <c r="B1561" s="186">
        <f t="shared" si="46"/>
        <v>1551</v>
      </c>
      <c r="C1561" s="183" t="str">
        <f t="array" ref="C1561">IF(OR('C. Consumer Service Detail'!$D1561="",'C. Consumer Service Detail'!$E1561=""),"",INDEX('B. Consumer Budget'!$E$11:$E$2010,MATCH(1,IF('B. Consumer Budget'!$C$11:$C$2010='C. Consumer Service Detail'!$D1561,IF('B. Consumer Budget'!$D$11:$D$2010='C. Consumer Service Detail'!$E1561,1)),0)))</f>
        <v/>
      </c>
      <c r="D1561" s="170"/>
      <c r="E1561" s="81"/>
      <c r="F1561" s="101"/>
      <c r="G1561" s="82"/>
      <c r="H1561" s="147" t="str">
        <f>IF('C. Consumer Service Detail'!$F1561="","",IF('C. Consumer Service Detail'!$F1561="",VLOOKUP('C. Consumer Service Detail'!$F1561,'Table of Current Services'!$B$7:$F$36,'Table of Current Services'!$E$5,FALSE),VLOOKUP('C. Consumer Service Detail'!$F1561,'Table of Current Services'!$B$7:$F$36,'Table of Current Services'!$D$5,FALSE)))</f>
        <v/>
      </c>
      <c r="I1561" s="159"/>
      <c r="J1561" s="146" t="str">
        <f t="shared" si="45"/>
        <v/>
      </c>
      <c r="K1561" s="138" t="str">
        <f>IF('C. Consumer Service Detail'!$F1561="","",IF('C. Consumer Service Detail'!$F1561="",VLOOKUP('C. Consumer Service Detail'!$F1561,'Table of Current Services'!$B$7:$F$36,'Table of Current Services'!$E$5,FALSE),VLOOKUP('C. Consumer Service Detail'!$F1561,'Table of Current Services'!$B$7:$F$36,'Table of Current Services'!$E$5,FALSE)))</f>
        <v/>
      </c>
      <c r="L1561" s="130" t="str">
        <f>IF('C. Consumer Service Detail'!$F1561="","",IF(VLOOKUP('C. Consumer Service Detail'!$F1561,'Table of Current Services'!$B$7:$F$36,'Table of Current Services'!$F$5,)="cost","Yes","No"))</f>
        <v/>
      </c>
      <c r="M1561" s="130" t="str">
        <f>IFERROR(IF('C. Consumer Service Detail'!$K1561="No Match","No",VLOOKUP('C. Consumer Service Detail'!$C1561,'B. Consumer Budget'!$E$11:$F$2010,2,FALSE)),"")</f>
        <v/>
      </c>
      <c r="P1561" s="77"/>
      <c r="Q1561" s="77"/>
    </row>
    <row r="1562" spans="2:17" x14ac:dyDescent="0.25">
      <c r="B1562" s="186">
        <f t="shared" si="46"/>
        <v>1552</v>
      </c>
      <c r="C1562" s="183" t="str">
        <f t="array" ref="C1562">IF(OR('C. Consumer Service Detail'!$D1562="",'C. Consumer Service Detail'!$E1562=""),"",INDEX('B. Consumer Budget'!$E$11:$E$2010,MATCH(1,IF('B. Consumer Budget'!$C$11:$C$2010='C. Consumer Service Detail'!$D1562,IF('B. Consumer Budget'!$D$11:$D$2010='C. Consumer Service Detail'!$E1562,1)),0)))</f>
        <v/>
      </c>
      <c r="D1562" s="171"/>
      <c r="E1562" s="79"/>
      <c r="F1562" s="100"/>
      <c r="G1562" s="80"/>
      <c r="H1562" s="145" t="str">
        <f>IF('C. Consumer Service Detail'!$F1562="","",IF('C. Consumer Service Detail'!$F1562="",VLOOKUP('C. Consumer Service Detail'!$F1562,'Table of Current Services'!$B$7:$F$36,'Table of Current Services'!$E$5,FALSE),VLOOKUP('C. Consumer Service Detail'!$F1562,'Table of Current Services'!$B$7:$F$36,'Table of Current Services'!$D$5,FALSE)))</f>
        <v/>
      </c>
      <c r="I1562" s="160"/>
      <c r="J1562" s="146" t="str">
        <f t="shared" si="45"/>
        <v/>
      </c>
      <c r="K1562" s="138" t="str">
        <f>IF('C. Consumer Service Detail'!$F1562="","",IF('C. Consumer Service Detail'!$F1562="",VLOOKUP('C. Consumer Service Detail'!$F1562,'Table of Current Services'!$B$7:$F$36,'Table of Current Services'!$E$5,FALSE),VLOOKUP('C. Consumer Service Detail'!$F1562,'Table of Current Services'!$B$7:$F$36,'Table of Current Services'!$E$5,FALSE)))</f>
        <v/>
      </c>
      <c r="L1562" s="130" t="str">
        <f>IF('C. Consumer Service Detail'!$F1562="","",IF(VLOOKUP('C. Consumer Service Detail'!$F1562,'Table of Current Services'!$B$7:$F$36,'Table of Current Services'!$F$5,)="cost","Yes","No"))</f>
        <v/>
      </c>
      <c r="M1562" s="130" t="str">
        <f>IFERROR(IF('C. Consumer Service Detail'!$K1562="No Match","No",VLOOKUP('C. Consumer Service Detail'!$C1562,'B. Consumer Budget'!$E$11:$F$2010,2,FALSE)),"")</f>
        <v/>
      </c>
      <c r="P1562" s="77"/>
      <c r="Q1562" s="77"/>
    </row>
    <row r="1563" spans="2:17" x14ac:dyDescent="0.25">
      <c r="B1563" s="186">
        <f t="shared" si="46"/>
        <v>1553</v>
      </c>
      <c r="C1563" s="183" t="str">
        <f t="array" ref="C1563">IF(OR('C. Consumer Service Detail'!$D1563="",'C. Consumer Service Detail'!$E1563=""),"",INDEX('B. Consumer Budget'!$E$11:$E$2010,MATCH(1,IF('B. Consumer Budget'!$C$11:$C$2010='C. Consumer Service Detail'!$D1563,IF('B. Consumer Budget'!$D$11:$D$2010='C. Consumer Service Detail'!$E1563,1)),0)))</f>
        <v/>
      </c>
      <c r="D1563" s="170"/>
      <c r="E1563" s="81"/>
      <c r="F1563" s="101"/>
      <c r="G1563" s="82"/>
      <c r="H1563" s="147" t="str">
        <f>IF('C. Consumer Service Detail'!$F1563="","",IF('C. Consumer Service Detail'!$F1563="",VLOOKUP('C. Consumer Service Detail'!$F1563,'Table of Current Services'!$B$7:$F$36,'Table of Current Services'!$E$5,FALSE),VLOOKUP('C. Consumer Service Detail'!$F1563,'Table of Current Services'!$B$7:$F$36,'Table of Current Services'!$D$5,FALSE)))</f>
        <v/>
      </c>
      <c r="I1563" s="159"/>
      <c r="J1563" s="146" t="str">
        <f t="shared" si="45"/>
        <v/>
      </c>
      <c r="K1563" s="138" t="str">
        <f>IF('C. Consumer Service Detail'!$F1563="","",IF('C. Consumer Service Detail'!$F1563="",VLOOKUP('C. Consumer Service Detail'!$F1563,'Table of Current Services'!$B$7:$F$36,'Table of Current Services'!$E$5,FALSE),VLOOKUP('C. Consumer Service Detail'!$F1563,'Table of Current Services'!$B$7:$F$36,'Table of Current Services'!$E$5,FALSE)))</f>
        <v/>
      </c>
      <c r="L1563" s="130" t="str">
        <f>IF('C. Consumer Service Detail'!$F1563="","",IF(VLOOKUP('C. Consumer Service Detail'!$F1563,'Table of Current Services'!$B$7:$F$36,'Table of Current Services'!$F$5,)="cost","Yes","No"))</f>
        <v/>
      </c>
      <c r="M1563" s="130" t="str">
        <f>IFERROR(IF('C. Consumer Service Detail'!$K1563="No Match","No",VLOOKUP('C. Consumer Service Detail'!$C1563,'B. Consumer Budget'!$E$11:$F$2010,2,FALSE)),"")</f>
        <v/>
      </c>
      <c r="P1563" s="77"/>
      <c r="Q1563" s="77"/>
    </row>
    <row r="1564" spans="2:17" x14ac:dyDescent="0.25">
      <c r="B1564" s="186">
        <f t="shared" si="46"/>
        <v>1554</v>
      </c>
      <c r="C1564" s="183" t="str">
        <f t="array" ref="C1564">IF(OR('C. Consumer Service Detail'!$D1564="",'C. Consumer Service Detail'!$E1564=""),"",INDEX('B. Consumer Budget'!$E$11:$E$2010,MATCH(1,IF('B. Consumer Budget'!$C$11:$C$2010='C. Consumer Service Detail'!$D1564,IF('B. Consumer Budget'!$D$11:$D$2010='C. Consumer Service Detail'!$E1564,1)),0)))</f>
        <v/>
      </c>
      <c r="D1564" s="171"/>
      <c r="E1564" s="79"/>
      <c r="F1564" s="100"/>
      <c r="G1564" s="80"/>
      <c r="H1564" s="145" t="str">
        <f>IF('C. Consumer Service Detail'!$F1564="","",IF('C. Consumer Service Detail'!$F1564="",VLOOKUP('C. Consumer Service Detail'!$F1564,'Table of Current Services'!$B$7:$F$36,'Table of Current Services'!$E$5,FALSE),VLOOKUP('C. Consumer Service Detail'!$F1564,'Table of Current Services'!$B$7:$F$36,'Table of Current Services'!$D$5,FALSE)))</f>
        <v/>
      </c>
      <c r="I1564" s="160"/>
      <c r="J1564" s="146" t="str">
        <f t="shared" si="45"/>
        <v/>
      </c>
      <c r="K1564" s="138" t="str">
        <f>IF('C. Consumer Service Detail'!$F1564="","",IF('C. Consumer Service Detail'!$F1564="",VLOOKUP('C. Consumer Service Detail'!$F1564,'Table of Current Services'!$B$7:$F$36,'Table of Current Services'!$E$5,FALSE),VLOOKUP('C. Consumer Service Detail'!$F1564,'Table of Current Services'!$B$7:$F$36,'Table of Current Services'!$E$5,FALSE)))</f>
        <v/>
      </c>
      <c r="L1564" s="130" t="str">
        <f>IF('C. Consumer Service Detail'!$F1564="","",IF(VLOOKUP('C. Consumer Service Detail'!$F1564,'Table of Current Services'!$B$7:$F$36,'Table of Current Services'!$F$5,)="cost","Yes","No"))</f>
        <v/>
      </c>
      <c r="M1564" s="130" t="str">
        <f>IFERROR(IF('C. Consumer Service Detail'!$K1564="No Match","No",VLOOKUP('C. Consumer Service Detail'!$C1564,'B. Consumer Budget'!$E$11:$F$2010,2,FALSE)),"")</f>
        <v/>
      </c>
      <c r="P1564" s="77"/>
      <c r="Q1564" s="77"/>
    </row>
    <row r="1565" spans="2:17" x14ac:dyDescent="0.25">
      <c r="B1565" s="186">
        <f t="shared" si="46"/>
        <v>1555</v>
      </c>
      <c r="C1565" s="183" t="str">
        <f t="array" ref="C1565">IF(OR('C. Consumer Service Detail'!$D1565="",'C. Consumer Service Detail'!$E1565=""),"",INDEX('B. Consumer Budget'!$E$11:$E$2010,MATCH(1,IF('B. Consumer Budget'!$C$11:$C$2010='C. Consumer Service Detail'!$D1565,IF('B. Consumer Budget'!$D$11:$D$2010='C. Consumer Service Detail'!$E1565,1)),0)))</f>
        <v/>
      </c>
      <c r="D1565" s="170"/>
      <c r="E1565" s="81"/>
      <c r="F1565" s="101"/>
      <c r="G1565" s="82"/>
      <c r="H1565" s="147" t="str">
        <f>IF('C. Consumer Service Detail'!$F1565="","",IF('C. Consumer Service Detail'!$F1565="",VLOOKUP('C. Consumer Service Detail'!$F1565,'Table of Current Services'!$B$7:$F$36,'Table of Current Services'!$E$5,FALSE),VLOOKUP('C. Consumer Service Detail'!$F1565,'Table of Current Services'!$B$7:$F$36,'Table of Current Services'!$D$5,FALSE)))</f>
        <v/>
      </c>
      <c r="I1565" s="159"/>
      <c r="J1565" s="146" t="str">
        <f t="shared" si="45"/>
        <v/>
      </c>
      <c r="K1565" s="138" t="str">
        <f>IF('C. Consumer Service Detail'!$F1565="","",IF('C. Consumer Service Detail'!$F1565="",VLOOKUP('C. Consumer Service Detail'!$F1565,'Table of Current Services'!$B$7:$F$36,'Table of Current Services'!$E$5,FALSE),VLOOKUP('C. Consumer Service Detail'!$F1565,'Table of Current Services'!$B$7:$F$36,'Table of Current Services'!$E$5,FALSE)))</f>
        <v/>
      </c>
      <c r="L1565" s="130" t="str">
        <f>IF('C. Consumer Service Detail'!$F1565="","",IF(VLOOKUP('C. Consumer Service Detail'!$F1565,'Table of Current Services'!$B$7:$F$36,'Table of Current Services'!$F$5,)="cost","Yes","No"))</f>
        <v/>
      </c>
      <c r="M1565" s="130" t="str">
        <f>IFERROR(IF('C. Consumer Service Detail'!$K1565="No Match","No",VLOOKUP('C. Consumer Service Detail'!$C1565,'B. Consumer Budget'!$E$11:$F$2010,2,FALSE)),"")</f>
        <v/>
      </c>
      <c r="P1565" s="77"/>
      <c r="Q1565" s="77"/>
    </row>
    <row r="1566" spans="2:17" x14ac:dyDescent="0.25">
      <c r="B1566" s="186">
        <f t="shared" si="46"/>
        <v>1556</v>
      </c>
      <c r="C1566" s="183" t="str">
        <f t="array" ref="C1566">IF(OR('C. Consumer Service Detail'!$D1566="",'C. Consumer Service Detail'!$E1566=""),"",INDEX('B. Consumer Budget'!$E$11:$E$2010,MATCH(1,IF('B. Consumer Budget'!$C$11:$C$2010='C. Consumer Service Detail'!$D1566,IF('B. Consumer Budget'!$D$11:$D$2010='C. Consumer Service Detail'!$E1566,1)),0)))</f>
        <v/>
      </c>
      <c r="D1566" s="171"/>
      <c r="E1566" s="79"/>
      <c r="F1566" s="100"/>
      <c r="G1566" s="80"/>
      <c r="H1566" s="145" t="str">
        <f>IF('C. Consumer Service Detail'!$F1566="","",IF('C. Consumer Service Detail'!$F1566="",VLOOKUP('C. Consumer Service Detail'!$F1566,'Table of Current Services'!$B$7:$F$36,'Table of Current Services'!$E$5,FALSE),VLOOKUP('C. Consumer Service Detail'!$F1566,'Table of Current Services'!$B$7:$F$36,'Table of Current Services'!$D$5,FALSE)))</f>
        <v/>
      </c>
      <c r="I1566" s="160"/>
      <c r="J1566" s="146" t="str">
        <f t="shared" si="45"/>
        <v/>
      </c>
      <c r="K1566" s="138" t="str">
        <f>IF('C. Consumer Service Detail'!$F1566="","",IF('C. Consumer Service Detail'!$F1566="",VLOOKUP('C. Consumer Service Detail'!$F1566,'Table of Current Services'!$B$7:$F$36,'Table of Current Services'!$E$5,FALSE),VLOOKUP('C. Consumer Service Detail'!$F1566,'Table of Current Services'!$B$7:$F$36,'Table of Current Services'!$E$5,FALSE)))</f>
        <v/>
      </c>
      <c r="L1566" s="130" t="str">
        <f>IF('C. Consumer Service Detail'!$F1566="","",IF(VLOOKUP('C. Consumer Service Detail'!$F1566,'Table of Current Services'!$B$7:$F$36,'Table of Current Services'!$F$5,)="cost","Yes","No"))</f>
        <v/>
      </c>
      <c r="M1566" s="130" t="str">
        <f>IFERROR(IF('C. Consumer Service Detail'!$K1566="No Match","No",VLOOKUP('C. Consumer Service Detail'!$C1566,'B. Consumer Budget'!$E$11:$F$2010,2,FALSE)),"")</f>
        <v/>
      </c>
      <c r="P1566" s="77"/>
      <c r="Q1566" s="77"/>
    </row>
    <row r="1567" spans="2:17" x14ac:dyDescent="0.25">
      <c r="B1567" s="186">
        <f t="shared" si="46"/>
        <v>1557</v>
      </c>
      <c r="C1567" s="183" t="str">
        <f t="array" ref="C1567">IF(OR('C. Consumer Service Detail'!$D1567="",'C. Consumer Service Detail'!$E1567=""),"",INDEX('B. Consumer Budget'!$E$11:$E$2010,MATCH(1,IF('B. Consumer Budget'!$C$11:$C$2010='C. Consumer Service Detail'!$D1567,IF('B. Consumer Budget'!$D$11:$D$2010='C. Consumer Service Detail'!$E1567,1)),0)))</f>
        <v/>
      </c>
      <c r="D1567" s="170"/>
      <c r="E1567" s="81"/>
      <c r="F1567" s="101"/>
      <c r="G1567" s="82"/>
      <c r="H1567" s="147" t="str">
        <f>IF('C. Consumer Service Detail'!$F1567="","",IF('C. Consumer Service Detail'!$F1567="",VLOOKUP('C. Consumer Service Detail'!$F1567,'Table of Current Services'!$B$7:$F$36,'Table of Current Services'!$E$5,FALSE),VLOOKUP('C. Consumer Service Detail'!$F1567,'Table of Current Services'!$B$7:$F$36,'Table of Current Services'!$D$5,FALSE)))</f>
        <v/>
      </c>
      <c r="I1567" s="159"/>
      <c r="J1567" s="146" t="str">
        <f t="shared" si="45"/>
        <v/>
      </c>
      <c r="K1567" s="138" t="str">
        <f>IF('C. Consumer Service Detail'!$F1567="","",IF('C. Consumer Service Detail'!$F1567="",VLOOKUP('C. Consumer Service Detail'!$F1567,'Table of Current Services'!$B$7:$F$36,'Table of Current Services'!$E$5,FALSE),VLOOKUP('C. Consumer Service Detail'!$F1567,'Table of Current Services'!$B$7:$F$36,'Table of Current Services'!$E$5,FALSE)))</f>
        <v/>
      </c>
      <c r="L1567" s="130" t="str">
        <f>IF('C. Consumer Service Detail'!$F1567="","",IF(VLOOKUP('C. Consumer Service Detail'!$F1567,'Table of Current Services'!$B$7:$F$36,'Table of Current Services'!$F$5,)="cost","Yes","No"))</f>
        <v/>
      </c>
      <c r="M1567" s="130" t="str">
        <f>IFERROR(IF('C. Consumer Service Detail'!$K1567="No Match","No",VLOOKUP('C. Consumer Service Detail'!$C1567,'B. Consumer Budget'!$E$11:$F$2010,2,FALSE)),"")</f>
        <v/>
      </c>
      <c r="P1567" s="77"/>
      <c r="Q1567" s="77"/>
    </row>
    <row r="1568" spans="2:17" x14ac:dyDescent="0.25">
      <c r="B1568" s="186">
        <f t="shared" si="46"/>
        <v>1558</v>
      </c>
      <c r="C1568" s="183" t="str">
        <f t="array" ref="C1568">IF(OR('C. Consumer Service Detail'!$D1568="",'C. Consumer Service Detail'!$E1568=""),"",INDEX('B. Consumer Budget'!$E$11:$E$2010,MATCH(1,IF('B. Consumer Budget'!$C$11:$C$2010='C. Consumer Service Detail'!$D1568,IF('B. Consumer Budget'!$D$11:$D$2010='C. Consumer Service Detail'!$E1568,1)),0)))</f>
        <v/>
      </c>
      <c r="D1568" s="171"/>
      <c r="E1568" s="79"/>
      <c r="F1568" s="100"/>
      <c r="G1568" s="80"/>
      <c r="H1568" s="145" t="str">
        <f>IF('C. Consumer Service Detail'!$F1568="","",IF('C. Consumer Service Detail'!$F1568="",VLOOKUP('C. Consumer Service Detail'!$F1568,'Table of Current Services'!$B$7:$F$36,'Table of Current Services'!$E$5,FALSE),VLOOKUP('C. Consumer Service Detail'!$F1568,'Table of Current Services'!$B$7:$F$36,'Table of Current Services'!$D$5,FALSE)))</f>
        <v/>
      </c>
      <c r="I1568" s="160"/>
      <c r="J1568" s="146" t="str">
        <f t="shared" si="45"/>
        <v/>
      </c>
      <c r="K1568" s="138" t="str">
        <f>IF('C. Consumer Service Detail'!$F1568="","",IF('C. Consumer Service Detail'!$F1568="",VLOOKUP('C. Consumer Service Detail'!$F1568,'Table of Current Services'!$B$7:$F$36,'Table of Current Services'!$E$5,FALSE),VLOOKUP('C. Consumer Service Detail'!$F1568,'Table of Current Services'!$B$7:$F$36,'Table of Current Services'!$E$5,FALSE)))</f>
        <v/>
      </c>
      <c r="L1568" s="130" t="str">
        <f>IF('C. Consumer Service Detail'!$F1568="","",IF(VLOOKUP('C. Consumer Service Detail'!$F1568,'Table of Current Services'!$B$7:$F$36,'Table of Current Services'!$F$5,)="cost","Yes","No"))</f>
        <v/>
      </c>
      <c r="M1568" s="130" t="str">
        <f>IFERROR(IF('C. Consumer Service Detail'!$K1568="No Match","No",VLOOKUP('C. Consumer Service Detail'!$C1568,'B. Consumer Budget'!$E$11:$F$2010,2,FALSE)),"")</f>
        <v/>
      </c>
      <c r="P1568" s="77"/>
      <c r="Q1568" s="77"/>
    </row>
    <row r="1569" spans="2:17" x14ac:dyDescent="0.25">
      <c r="B1569" s="186">
        <f t="shared" si="46"/>
        <v>1559</v>
      </c>
      <c r="C1569" s="183" t="str">
        <f t="array" ref="C1569">IF(OR('C. Consumer Service Detail'!$D1569="",'C. Consumer Service Detail'!$E1569=""),"",INDEX('B. Consumer Budget'!$E$11:$E$2010,MATCH(1,IF('B. Consumer Budget'!$C$11:$C$2010='C. Consumer Service Detail'!$D1569,IF('B. Consumer Budget'!$D$11:$D$2010='C. Consumer Service Detail'!$E1569,1)),0)))</f>
        <v/>
      </c>
      <c r="D1569" s="170"/>
      <c r="E1569" s="81"/>
      <c r="F1569" s="101"/>
      <c r="G1569" s="82"/>
      <c r="H1569" s="147" t="str">
        <f>IF('C. Consumer Service Detail'!$F1569="","",IF('C. Consumer Service Detail'!$F1569="",VLOOKUP('C. Consumer Service Detail'!$F1569,'Table of Current Services'!$B$7:$F$36,'Table of Current Services'!$E$5,FALSE),VLOOKUP('C. Consumer Service Detail'!$F1569,'Table of Current Services'!$B$7:$F$36,'Table of Current Services'!$D$5,FALSE)))</f>
        <v/>
      </c>
      <c r="I1569" s="159"/>
      <c r="J1569" s="146" t="str">
        <f t="shared" si="45"/>
        <v/>
      </c>
      <c r="K1569" s="138" t="str">
        <f>IF('C. Consumer Service Detail'!$F1569="","",IF('C. Consumer Service Detail'!$F1569="",VLOOKUP('C. Consumer Service Detail'!$F1569,'Table of Current Services'!$B$7:$F$36,'Table of Current Services'!$E$5,FALSE),VLOOKUP('C. Consumer Service Detail'!$F1569,'Table of Current Services'!$B$7:$F$36,'Table of Current Services'!$E$5,FALSE)))</f>
        <v/>
      </c>
      <c r="L1569" s="130" t="str">
        <f>IF('C. Consumer Service Detail'!$F1569="","",IF(VLOOKUP('C. Consumer Service Detail'!$F1569,'Table of Current Services'!$B$7:$F$36,'Table of Current Services'!$F$5,)="cost","Yes","No"))</f>
        <v/>
      </c>
      <c r="M1569" s="130" t="str">
        <f>IFERROR(IF('C. Consumer Service Detail'!$K1569="No Match","No",VLOOKUP('C. Consumer Service Detail'!$C1569,'B. Consumer Budget'!$E$11:$F$2010,2,FALSE)),"")</f>
        <v/>
      </c>
      <c r="P1569" s="77"/>
      <c r="Q1569" s="77"/>
    </row>
    <row r="1570" spans="2:17" x14ac:dyDescent="0.25">
      <c r="B1570" s="186">
        <f t="shared" si="46"/>
        <v>1560</v>
      </c>
      <c r="C1570" s="183" t="str">
        <f t="array" ref="C1570">IF(OR('C. Consumer Service Detail'!$D1570="",'C. Consumer Service Detail'!$E1570=""),"",INDEX('B. Consumer Budget'!$E$11:$E$2010,MATCH(1,IF('B. Consumer Budget'!$C$11:$C$2010='C. Consumer Service Detail'!$D1570,IF('B. Consumer Budget'!$D$11:$D$2010='C. Consumer Service Detail'!$E1570,1)),0)))</f>
        <v/>
      </c>
      <c r="D1570" s="171"/>
      <c r="E1570" s="79"/>
      <c r="F1570" s="100"/>
      <c r="G1570" s="80"/>
      <c r="H1570" s="145" t="str">
        <f>IF('C. Consumer Service Detail'!$F1570="","",IF('C. Consumer Service Detail'!$F1570="",VLOOKUP('C. Consumer Service Detail'!$F1570,'Table of Current Services'!$B$7:$F$36,'Table of Current Services'!$E$5,FALSE),VLOOKUP('C. Consumer Service Detail'!$F1570,'Table of Current Services'!$B$7:$F$36,'Table of Current Services'!$D$5,FALSE)))</f>
        <v/>
      </c>
      <c r="I1570" s="160"/>
      <c r="J1570" s="146" t="str">
        <f t="shared" si="45"/>
        <v/>
      </c>
      <c r="K1570" s="138" t="str">
        <f>IF('C. Consumer Service Detail'!$F1570="","",IF('C. Consumer Service Detail'!$F1570="",VLOOKUP('C. Consumer Service Detail'!$F1570,'Table of Current Services'!$B$7:$F$36,'Table of Current Services'!$E$5,FALSE),VLOOKUP('C. Consumer Service Detail'!$F1570,'Table of Current Services'!$B$7:$F$36,'Table of Current Services'!$E$5,FALSE)))</f>
        <v/>
      </c>
      <c r="L1570" s="130" t="str">
        <f>IF('C. Consumer Service Detail'!$F1570="","",IF(VLOOKUP('C. Consumer Service Detail'!$F1570,'Table of Current Services'!$B$7:$F$36,'Table of Current Services'!$F$5,)="cost","Yes","No"))</f>
        <v/>
      </c>
      <c r="M1570" s="130" t="str">
        <f>IFERROR(IF('C. Consumer Service Detail'!$K1570="No Match","No",VLOOKUP('C. Consumer Service Detail'!$C1570,'B. Consumer Budget'!$E$11:$F$2010,2,FALSE)),"")</f>
        <v/>
      </c>
      <c r="P1570" s="77"/>
      <c r="Q1570" s="77"/>
    </row>
    <row r="1571" spans="2:17" x14ac:dyDescent="0.25">
      <c r="B1571" s="186">
        <f t="shared" si="46"/>
        <v>1561</v>
      </c>
      <c r="C1571" s="183" t="str">
        <f t="array" ref="C1571">IF(OR('C. Consumer Service Detail'!$D1571="",'C. Consumer Service Detail'!$E1571=""),"",INDEX('B. Consumer Budget'!$E$11:$E$2010,MATCH(1,IF('B. Consumer Budget'!$C$11:$C$2010='C. Consumer Service Detail'!$D1571,IF('B. Consumer Budget'!$D$11:$D$2010='C. Consumer Service Detail'!$E1571,1)),0)))</f>
        <v/>
      </c>
      <c r="D1571" s="170"/>
      <c r="E1571" s="81"/>
      <c r="F1571" s="101"/>
      <c r="G1571" s="82"/>
      <c r="H1571" s="147" t="str">
        <f>IF('C. Consumer Service Detail'!$F1571="","",IF('C. Consumer Service Detail'!$F1571="",VLOOKUP('C. Consumer Service Detail'!$F1571,'Table of Current Services'!$B$7:$F$36,'Table of Current Services'!$E$5,FALSE),VLOOKUP('C. Consumer Service Detail'!$F1571,'Table of Current Services'!$B$7:$F$36,'Table of Current Services'!$D$5,FALSE)))</f>
        <v/>
      </c>
      <c r="I1571" s="159"/>
      <c r="J1571" s="146" t="str">
        <f t="shared" si="45"/>
        <v/>
      </c>
      <c r="K1571" s="138" t="str">
        <f>IF('C. Consumer Service Detail'!$F1571="","",IF('C. Consumer Service Detail'!$F1571="",VLOOKUP('C. Consumer Service Detail'!$F1571,'Table of Current Services'!$B$7:$F$36,'Table of Current Services'!$E$5,FALSE),VLOOKUP('C. Consumer Service Detail'!$F1571,'Table of Current Services'!$B$7:$F$36,'Table of Current Services'!$E$5,FALSE)))</f>
        <v/>
      </c>
      <c r="L1571" s="130" t="str">
        <f>IF('C. Consumer Service Detail'!$F1571="","",IF(VLOOKUP('C. Consumer Service Detail'!$F1571,'Table of Current Services'!$B$7:$F$36,'Table of Current Services'!$F$5,)="cost","Yes","No"))</f>
        <v/>
      </c>
      <c r="M1571" s="130" t="str">
        <f>IFERROR(IF('C. Consumer Service Detail'!$K1571="No Match","No",VLOOKUP('C. Consumer Service Detail'!$C1571,'B. Consumer Budget'!$E$11:$F$2010,2,FALSE)),"")</f>
        <v/>
      </c>
      <c r="P1571" s="77"/>
      <c r="Q1571" s="77"/>
    </row>
    <row r="1572" spans="2:17" x14ac:dyDescent="0.25">
      <c r="B1572" s="186">
        <f t="shared" si="46"/>
        <v>1562</v>
      </c>
      <c r="C1572" s="183" t="str">
        <f t="array" ref="C1572">IF(OR('C. Consumer Service Detail'!$D1572="",'C. Consumer Service Detail'!$E1572=""),"",INDEX('B. Consumer Budget'!$E$11:$E$2010,MATCH(1,IF('B. Consumer Budget'!$C$11:$C$2010='C. Consumer Service Detail'!$D1572,IF('B. Consumer Budget'!$D$11:$D$2010='C. Consumer Service Detail'!$E1572,1)),0)))</f>
        <v/>
      </c>
      <c r="D1572" s="171"/>
      <c r="E1572" s="79"/>
      <c r="F1572" s="100"/>
      <c r="G1572" s="80"/>
      <c r="H1572" s="145" t="str">
        <f>IF('C. Consumer Service Detail'!$F1572="","",IF('C. Consumer Service Detail'!$F1572="",VLOOKUP('C. Consumer Service Detail'!$F1572,'Table of Current Services'!$B$7:$F$36,'Table of Current Services'!$E$5,FALSE),VLOOKUP('C. Consumer Service Detail'!$F1572,'Table of Current Services'!$B$7:$F$36,'Table of Current Services'!$D$5,FALSE)))</f>
        <v/>
      </c>
      <c r="I1572" s="160"/>
      <c r="J1572" s="146" t="str">
        <f t="shared" si="45"/>
        <v/>
      </c>
      <c r="K1572" s="138" t="str">
        <f>IF('C. Consumer Service Detail'!$F1572="","",IF('C. Consumer Service Detail'!$F1572="",VLOOKUP('C. Consumer Service Detail'!$F1572,'Table of Current Services'!$B$7:$F$36,'Table of Current Services'!$E$5,FALSE),VLOOKUP('C. Consumer Service Detail'!$F1572,'Table of Current Services'!$B$7:$F$36,'Table of Current Services'!$E$5,FALSE)))</f>
        <v/>
      </c>
      <c r="L1572" s="130" t="str">
        <f>IF('C. Consumer Service Detail'!$F1572="","",IF(VLOOKUP('C. Consumer Service Detail'!$F1572,'Table of Current Services'!$B$7:$F$36,'Table of Current Services'!$F$5,)="cost","Yes","No"))</f>
        <v/>
      </c>
      <c r="M1572" s="130" t="str">
        <f>IFERROR(IF('C. Consumer Service Detail'!$K1572="No Match","No",VLOOKUP('C. Consumer Service Detail'!$C1572,'B. Consumer Budget'!$E$11:$F$2010,2,FALSE)),"")</f>
        <v/>
      </c>
      <c r="P1572" s="77"/>
      <c r="Q1572" s="77"/>
    </row>
    <row r="1573" spans="2:17" x14ac:dyDescent="0.25">
      <c r="B1573" s="186">
        <f t="shared" si="46"/>
        <v>1563</v>
      </c>
      <c r="C1573" s="183" t="str">
        <f t="array" ref="C1573">IF(OR('C. Consumer Service Detail'!$D1573="",'C. Consumer Service Detail'!$E1573=""),"",INDEX('B. Consumer Budget'!$E$11:$E$2010,MATCH(1,IF('B. Consumer Budget'!$C$11:$C$2010='C. Consumer Service Detail'!$D1573,IF('B. Consumer Budget'!$D$11:$D$2010='C. Consumer Service Detail'!$E1573,1)),0)))</f>
        <v/>
      </c>
      <c r="D1573" s="170"/>
      <c r="E1573" s="81"/>
      <c r="F1573" s="101"/>
      <c r="G1573" s="82"/>
      <c r="H1573" s="147" t="str">
        <f>IF('C. Consumer Service Detail'!$F1573="","",IF('C. Consumer Service Detail'!$F1573="",VLOOKUP('C. Consumer Service Detail'!$F1573,'Table of Current Services'!$B$7:$F$36,'Table of Current Services'!$E$5,FALSE),VLOOKUP('C. Consumer Service Detail'!$F1573,'Table of Current Services'!$B$7:$F$36,'Table of Current Services'!$D$5,FALSE)))</f>
        <v/>
      </c>
      <c r="I1573" s="159"/>
      <c r="J1573" s="146" t="str">
        <f t="shared" si="45"/>
        <v/>
      </c>
      <c r="K1573" s="138" t="str">
        <f>IF('C. Consumer Service Detail'!$F1573="","",IF('C. Consumer Service Detail'!$F1573="",VLOOKUP('C. Consumer Service Detail'!$F1573,'Table of Current Services'!$B$7:$F$36,'Table of Current Services'!$E$5,FALSE),VLOOKUP('C. Consumer Service Detail'!$F1573,'Table of Current Services'!$B$7:$F$36,'Table of Current Services'!$E$5,FALSE)))</f>
        <v/>
      </c>
      <c r="L1573" s="130" t="str">
        <f>IF('C. Consumer Service Detail'!$F1573="","",IF(VLOOKUP('C. Consumer Service Detail'!$F1573,'Table of Current Services'!$B$7:$F$36,'Table of Current Services'!$F$5,)="cost","Yes","No"))</f>
        <v/>
      </c>
      <c r="M1573" s="130" t="str">
        <f>IFERROR(IF('C. Consumer Service Detail'!$K1573="No Match","No",VLOOKUP('C. Consumer Service Detail'!$C1573,'B. Consumer Budget'!$E$11:$F$2010,2,FALSE)),"")</f>
        <v/>
      </c>
      <c r="P1573" s="77"/>
      <c r="Q1573" s="77"/>
    </row>
    <row r="1574" spans="2:17" x14ac:dyDescent="0.25">
      <c r="B1574" s="186">
        <f t="shared" si="46"/>
        <v>1564</v>
      </c>
      <c r="C1574" s="183" t="str">
        <f t="array" ref="C1574">IF(OR('C. Consumer Service Detail'!$D1574="",'C. Consumer Service Detail'!$E1574=""),"",INDEX('B. Consumer Budget'!$E$11:$E$2010,MATCH(1,IF('B. Consumer Budget'!$C$11:$C$2010='C. Consumer Service Detail'!$D1574,IF('B. Consumer Budget'!$D$11:$D$2010='C. Consumer Service Detail'!$E1574,1)),0)))</f>
        <v/>
      </c>
      <c r="D1574" s="171"/>
      <c r="E1574" s="79"/>
      <c r="F1574" s="100"/>
      <c r="G1574" s="80"/>
      <c r="H1574" s="145" t="str">
        <f>IF('C. Consumer Service Detail'!$F1574="","",IF('C. Consumer Service Detail'!$F1574="",VLOOKUP('C. Consumer Service Detail'!$F1574,'Table of Current Services'!$B$7:$F$36,'Table of Current Services'!$E$5,FALSE),VLOOKUP('C. Consumer Service Detail'!$F1574,'Table of Current Services'!$B$7:$F$36,'Table of Current Services'!$D$5,FALSE)))</f>
        <v/>
      </c>
      <c r="I1574" s="160"/>
      <c r="J1574" s="146" t="str">
        <f t="shared" si="45"/>
        <v/>
      </c>
      <c r="K1574" s="138" t="str">
        <f>IF('C. Consumer Service Detail'!$F1574="","",IF('C. Consumer Service Detail'!$F1574="",VLOOKUP('C. Consumer Service Detail'!$F1574,'Table of Current Services'!$B$7:$F$36,'Table of Current Services'!$E$5,FALSE),VLOOKUP('C. Consumer Service Detail'!$F1574,'Table of Current Services'!$B$7:$F$36,'Table of Current Services'!$E$5,FALSE)))</f>
        <v/>
      </c>
      <c r="L1574" s="130" t="str">
        <f>IF('C. Consumer Service Detail'!$F1574="","",IF(VLOOKUP('C. Consumer Service Detail'!$F1574,'Table of Current Services'!$B$7:$F$36,'Table of Current Services'!$F$5,)="cost","Yes","No"))</f>
        <v/>
      </c>
      <c r="M1574" s="130" t="str">
        <f>IFERROR(IF('C. Consumer Service Detail'!$K1574="No Match","No",VLOOKUP('C. Consumer Service Detail'!$C1574,'B. Consumer Budget'!$E$11:$F$2010,2,FALSE)),"")</f>
        <v/>
      </c>
      <c r="P1574" s="77"/>
      <c r="Q1574" s="77"/>
    </row>
    <row r="1575" spans="2:17" x14ac:dyDescent="0.25">
      <c r="B1575" s="186">
        <f t="shared" si="46"/>
        <v>1565</v>
      </c>
      <c r="C1575" s="183" t="str">
        <f t="array" ref="C1575">IF(OR('C. Consumer Service Detail'!$D1575="",'C. Consumer Service Detail'!$E1575=""),"",INDEX('B. Consumer Budget'!$E$11:$E$2010,MATCH(1,IF('B. Consumer Budget'!$C$11:$C$2010='C. Consumer Service Detail'!$D1575,IF('B. Consumer Budget'!$D$11:$D$2010='C. Consumer Service Detail'!$E1575,1)),0)))</f>
        <v/>
      </c>
      <c r="D1575" s="170"/>
      <c r="E1575" s="81"/>
      <c r="F1575" s="101"/>
      <c r="G1575" s="82"/>
      <c r="H1575" s="147" t="str">
        <f>IF('C. Consumer Service Detail'!$F1575="","",IF('C. Consumer Service Detail'!$F1575="",VLOOKUP('C. Consumer Service Detail'!$F1575,'Table of Current Services'!$B$7:$F$36,'Table of Current Services'!$E$5,FALSE),VLOOKUP('C. Consumer Service Detail'!$F1575,'Table of Current Services'!$B$7:$F$36,'Table of Current Services'!$D$5,FALSE)))</f>
        <v/>
      </c>
      <c r="I1575" s="159"/>
      <c r="J1575" s="146" t="str">
        <f t="shared" si="45"/>
        <v/>
      </c>
      <c r="K1575" s="138" t="str">
        <f>IF('C. Consumer Service Detail'!$F1575="","",IF('C. Consumer Service Detail'!$F1575="",VLOOKUP('C. Consumer Service Detail'!$F1575,'Table of Current Services'!$B$7:$F$36,'Table of Current Services'!$E$5,FALSE),VLOOKUP('C. Consumer Service Detail'!$F1575,'Table of Current Services'!$B$7:$F$36,'Table of Current Services'!$E$5,FALSE)))</f>
        <v/>
      </c>
      <c r="L1575" s="130" t="str">
        <f>IF('C. Consumer Service Detail'!$F1575="","",IF(VLOOKUP('C. Consumer Service Detail'!$F1575,'Table of Current Services'!$B$7:$F$36,'Table of Current Services'!$F$5,)="cost","Yes","No"))</f>
        <v/>
      </c>
      <c r="M1575" s="130" t="str">
        <f>IFERROR(IF('C. Consumer Service Detail'!$K1575="No Match","No",VLOOKUP('C. Consumer Service Detail'!$C1575,'B. Consumer Budget'!$E$11:$F$2010,2,FALSE)),"")</f>
        <v/>
      </c>
      <c r="P1575" s="77"/>
      <c r="Q1575" s="77"/>
    </row>
    <row r="1576" spans="2:17" x14ac:dyDescent="0.25">
      <c r="B1576" s="186">
        <f t="shared" si="46"/>
        <v>1566</v>
      </c>
      <c r="C1576" s="183" t="str">
        <f t="array" ref="C1576">IF(OR('C. Consumer Service Detail'!$D1576="",'C. Consumer Service Detail'!$E1576=""),"",INDEX('B. Consumer Budget'!$E$11:$E$2010,MATCH(1,IF('B. Consumer Budget'!$C$11:$C$2010='C. Consumer Service Detail'!$D1576,IF('B. Consumer Budget'!$D$11:$D$2010='C. Consumer Service Detail'!$E1576,1)),0)))</f>
        <v/>
      </c>
      <c r="D1576" s="171"/>
      <c r="E1576" s="79"/>
      <c r="F1576" s="100"/>
      <c r="G1576" s="80"/>
      <c r="H1576" s="145" t="str">
        <f>IF('C. Consumer Service Detail'!$F1576="","",IF('C. Consumer Service Detail'!$F1576="",VLOOKUP('C. Consumer Service Detail'!$F1576,'Table of Current Services'!$B$7:$F$36,'Table of Current Services'!$E$5,FALSE),VLOOKUP('C. Consumer Service Detail'!$F1576,'Table of Current Services'!$B$7:$F$36,'Table of Current Services'!$D$5,FALSE)))</f>
        <v/>
      </c>
      <c r="I1576" s="160"/>
      <c r="J1576" s="146" t="str">
        <f t="shared" si="45"/>
        <v/>
      </c>
      <c r="K1576" s="138" t="str">
        <f>IF('C. Consumer Service Detail'!$F1576="","",IF('C. Consumer Service Detail'!$F1576="",VLOOKUP('C. Consumer Service Detail'!$F1576,'Table of Current Services'!$B$7:$F$36,'Table of Current Services'!$E$5,FALSE),VLOOKUP('C. Consumer Service Detail'!$F1576,'Table of Current Services'!$B$7:$F$36,'Table of Current Services'!$E$5,FALSE)))</f>
        <v/>
      </c>
      <c r="L1576" s="130" t="str">
        <f>IF('C. Consumer Service Detail'!$F1576="","",IF(VLOOKUP('C. Consumer Service Detail'!$F1576,'Table of Current Services'!$B$7:$F$36,'Table of Current Services'!$F$5,)="cost","Yes","No"))</f>
        <v/>
      </c>
      <c r="M1576" s="130" t="str">
        <f>IFERROR(IF('C. Consumer Service Detail'!$K1576="No Match","No",VLOOKUP('C. Consumer Service Detail'!$C1576,'B. Consumer Budget'!$E$11:$F$2010,2,FALSE)),"")</f>
        <v/>
      </c>
      <c r="P1576" s="77"/>
      <c r="Q1576" s="77"/>
    </row>
    <row r="1577" spans="2:17" x14ac:dyDescent="0.25">
      <c r="B1577" s="186">
        <f t="shared" si="46"/>
        <v>1567</v>
      </c>
      <c r="C1577" s="183" t="str">
        <f t="array" ref="C1577">IF(OR('C. Consumer Service Detail'!$D1577="",'C. Consumer Service Detail'!$E1577=""),"",INDEX('B. Consumer Budget'!$E$11:$E$2010,MATCH(1,IF('B. Consumer Budget'!$C$11:$C$2010='C. Consumer Service Detail'!$D1577,IF('B. Consumer Budget'!$D$11:$D$2010='C. Consumer Service Detail'!$E1577,1)),0)))</f>
        <v/>
      </c>
      <c r="D1577" s="170"/>
      <c r="E1577" s="81"/>
      <c r="F1577" s="101"/>
      <c r="G1577" s="82"/>
      <c r="H1577" s="147" t="str">
        <f>IF('C. Consumer Service Detail'!$F1577="","",IF('C. Consumer Service Detail'!$F1577="",VLOOKUP('C. Consumer Service Detail'!$F1577,'Table of Current Services'!$B$7:$F$36,'Table of Current Services'!$E$5,FALSE),VLOOKUP('C. Consumer Service Detail'!$F1577,'Table of Current Services'!$B$7:$F$36,'Table of Current Services'!$D$5,FALSE)))</f>
        <v/>
      </c>
      <c r="I1577" s="159"/>
      <c r="J1577" s="146" t="str">
        <f t="shared" si="45"/>
        <v/>
      </c>
      <c r="K1577" s="138" t="str">
        <f>IF('C. Consumer Service Detail'!$F1577="","",IF('C. Consumer Service Detail'!$F1577="",VLOOKUP('C. Consumer Service Detail'!$F1577,'Table of Current Services'!$B$7:$F$36,'Table of Current Services'!$E$5,FALSE),VLOOKUP('C. Consumer Service Detail'!$F1577,'Table of Current Services'!$B$7:$F$36,'Table of Current Services'!$E$5,FALSE)))</f>
        <v/>
      </c>
      <c r="L1577" s="130" t="str">
        <f>IF('C. Consumer Service Detail'!$F1577="","",IF(VLOOKUP('C. Consumer Service Detail'!$F1577,'Table of Current Services'!$B$7:$F$36,'Table of Current Services'!$F$5,)="cost","Yes","No"))</f>
        <v/>
      </c>
      <c r="M1577" s="130" t="str">
        <f>IFERROR(IF('C. Consumer Service Detail'!$K1577="No Match","No",VLOOKUP('C. Consumer Service Detail'!$C1577,'B. Consumer Budget'!$E$11:$F$2010,2,FALSE)),"")</f>
        <v/>
      </c>
      <c r="P1577" s="77"/>
      <c r="Q1577" s="77"/>
    </row>
    <row r="1578" spans="2:17" x14ac:dyDescent="0.25">
      <c r="B1578" s="186">
        <f t="shared" si="46"/>
        <v>1568</v>
      </c>
      <c r="C1578" s="183" t="str">
        <f t="array" ref="C1578">IF(OR('C. Consumer Service Detail'!$D1578="",'C. Consumer Service Detail'!$E1578=""),"",INDEX('B. Consumer Budget'!$E$11:$E$2010,MATCH(1,IF('B. Consumer Budget'!$C$11:$C$2010='C. Consumer Service Detail'!$D1578,IF('B. Consumer Budget'!$D$11:$D$2010='C. Consumer Service Detail'!$E1578,1)),0)))</f>
        <v/>
      </c>
      <c r="D1578" s="171"/>
      <c r="E1578" s="79"/>
      <c r="F1578" s="100"/>
      <c r="G1578" s="80"/>
      <c r="H1578" s="145" t="str">
        <f>IF('C. Consumer Service Detail'!$F1578="","",IF('C. Consumer Service Detail'!$F1578="",VLOOKUP('C. Consumer Service Detail'!$F1578,'Table of Current Services'!$B$7:$F$36,'Table of Current Services'!$E$5,FALSE),VLOOKUP('C. Consumer Service Detail'!$F1578,'Table of Current Services'!$B$7:$F$36,'Table of Current Services'!$D$5,FALSE)))</f>
        <v/>
      </c>
      <c r="I1578" s="160"/>
      <c r="J1578" s="146" t="str">
        <f t="shared" si="45"/>
        <v/>
      </c>
      <c r="K1578" s="138" t="str">
        <f>IF('C. Consumer Service Detail'!$F1578="","",IF('C. Consumer Service Detail'!$F1578="",VLOOKUP('C. Consumer Service Detail'!$F1578,'Table of Current Services'!$B$7:$F$36,'Table of Current Services'!$E$5,FALSE),VLOOKUP('C. Consumer Service Detail'!$F1578,'Table of Current Services'!$B$7:$F$36,'Table of Current Services'!$E$5,FALSE)))</f>
        <v/>
      </c>
      <c r="L1578" s="130" t="str">
        <f>IF('C. Consumer Service Detail'!$F1578="","",IF(VLOOKUP('C. Consumer Service Detail'!$F1578,'Table of Current Services'!$B$7:$F$36,'Table of Current Services'!$F$5,)="cost","Yes","No"))</f>
        <v/>
      </c>
      <c r="M1578" s="130" t="str">
        <f>IFERROR(IF('C. Consumer Service Detail'!$K1578="No Match","No",VLOOKUP('C. Consumer Service Detail'!$C1578,'B. Consumer Budget'!$E$11:$F$2010,2,FALSE)),"")</f>
        <v/>
      </c>
      <c r="P1578" s="77"/>
      <c r="Q1578" s="77"/>
    </row>
    <row r="1579" spans="2:17" x14ac:dyDescent="0.25">
      <c r="B1579" s="186">
        <f t="shared" si="46"/>
        <v>1569</v>
      </c>
      <c r="C1579" s="183" t="str">
        <f t="array" ref="C1579">IF(OR('C. Consumer Service Detail'!$D1579="",'C. Consumer Service Detail'!$E1579=""),"",INDEX('B. Consumer Budget'!$E$11:$E$2010,MATCH(1,IF('B. Consumer Budget'!$C$11:$C$2010='C. Consumer Service Detail'!$D1579,IF('B. Consumer Budget'!$D$11:$D$2010='C. Consumer Service Detail'!$E1579,1)),0)))</f>
        <v/>
      </c>
      <c r="D1579" s="170"/>
      <c r="E1579" s="81"/>
      <c r="F1579" s="101"/>
      <c r="G1579" s="82"/>
      <c r="H1579" s="147" t="str">
        <f>IF('C. Consumer Service Detail'!$F1579="","",IF('C. Consumer Service Detail'!$F1579="",VLOOKUP('C. Consumer Service Detail'!$F1579,'Table of Current Services'!$B$7:$F$36,'Table of Current Services'!$E$5,FALSE),VLOOKUP('C. Consumer Service Detail'!$F1579,'Table of Current Services'!$B$7:$F$36,'Table of Current Services'!$D$5,FALSE)))</f>
        <v/>
      </c>
      <c r="I1579" s="159"/>
      <c r="J1579" s="146" t="str">
        <f t="shared" si="45"/>
        <v/>
      </c>
      <c r="K1579" s="138" t="str">
        <f>IF('C. Consumer Service Detail'!$F1579="","",IF('C. Consumer Service Detail'!$F1579="",VLOOKUP('C. Consumer Service Detail'!$F1579,'Table of Current Services'!$B$7:$F$36,'Table of Current Services'!$E$5,FALSE),VLOOKUP('C. Consumer Service Detail'!$F1579,'Table of Current Services'!$B$7:$F$36,'Table of Current Services'!$E$5,FALSE)))</f>
        <v/>
      </c>
      <c r="L1579" s="130" t="str">
        <f>IF('C. Consumer Service Detail'!$F1579="","",IF(VLOOKUP('C. Consumer Service Detail'!$F1579,'Table of Current Services'!$B$7:$F$36,'Table of Current Services'!$F$5,)="cost","Yes","No"))</f>
        <v/>
      </c>
      <c r="M1579" s="130" t="str">
        <f>IFERROR(IF('C. Consumer Service Detail'!$K1579="No Match","No",VLOOKUP('C. Consumer Service Detail'!$C1579,'B. Consumer Budget'!$E$11:$F$2010,2,FALSE)),"")</f>
        <v/>
      </c>
      <c r="P1579" s="77"/>
      <c r="Q1579" s="77"/>
    </row>
    <row r="1580" spans="2:17" x14ac:dyDescent="0.25">
      <c r="B1580" s="186">
        <f t="shared" si="46"/>
        <v>1570</v>
      </c>
      <c r="C1580" s="183" t="str">
        <f t="array" ref="C1580">IF(OR('C. Consumer Service Detail'!$D1580="",'C. Consumer Service Detail'!$E1580=""),"",INDEX('B. Consumer Budget'!$E$11:$E$2010,MATCH(1,IF('B. Consumer Budget'!$C$11:$C$2010='C. Consumer Service Detail'!$D1580,IF('B. Consumer Budget'!$D$11:$D$2010='C. Consumer Service Detail'!$E1580,1)),0)))</f>
        <v/>
      </c>
      <c r="D1580" s="171"/>
      <c r="E1580" s="79"/>
      <c r="F1580" s="100"/>
      <c r="G1580" s="80"/>
      <c r="H1580" s="145" t="str">
        <f>IF('C. Consumer Service Detail'!$F1580="","",IF('C. Consumer Service Detail'!$F1580="",VLOOKUP('C. Consumer Service Detail'!$F1580,'Table of Current Services'!$B$7:$F$36,'Table of Current Services'!$E$5,FALSE),VLOOKUP('C. Consumer Service Detail'!$F1580,'Table of Current Services'!$B$7:$F$36,'Table of Current Services'!$D$5,FALSE)))</f>
        <v/>
      </c>
      <c r="I1580" s="160"/>
      <c r="J1580" s="146" t="str">
        <f t="shared" si="45"/>
        <v/>
      </c>
      <c r="K1580" s="138" t="str">
        <f>IF('C. Consumer Service Detail'!$F1580="","",IF('C. Consumer Service Detail'!$F1580="",VLOOKUP('C. Consumer Service Detail'!$F1580,'Table of Current Services'!$B$7:$F$36,'Table of Current Services'!$E$5,FALSE),VLOOKUP('C. Consumer Service Detail'!$F1580,'Table of Current Services'!$B$7:$F$36,'Table of Current Services'!$E$5,FALSE)))</f>
        <v/>
      </c>
      <c r="L1580" s="130" t="str">
        <f>IF('C. Consumer Service Detail'!$F1580="","",IF(VLOOKUP('C. Consumer Service Detail'!$F1580,'Table of Current Services'!$B$7:$F$36,'Table of Current Services'!$F$5,)="cost","Yes","No"))</f>
        <v/>
      </c>
      <c r="M1580" s="130" t="str">
        <f>IFERROR(IF('C. Consumer Service Detail'!$K1580="No Match","No",VLOOKUP('C. Consumer Service Detail'!$C1580,'B. Consumer Budget'!$E$11:$F$2010,2,FALSE)),"")</f>
        <v/>
      </c>
      <c r="P1580" s="77"/>
      <c r="Q1580" s="77"/>
    </row>
    <row r="1581" spans="2:17" x14ac:dyDescent="0.25">
      <c r="B1581" s="186">
        <f t="shared" si="46"/>
        <v>1571</v>
      </c>
      <c r="C1581" s="183" t="str">
        <f t="array" ref="C1581">IF(OR('C. Consumer Service Detail'!$D1581="",'C. Consumer Service Detail'!$E1581=""),"",INDEX('B. Consumer Budget'!$E$11:$E$2010,MATCH(1,IF('B. Consumer Budget'!$C$11:$C$2010='C. Consumer Service Detail'!$D1581,IF('B. Consumer Budget'!$D$11:$D$2010='C. Consumer Service Detail'!$E1581,1)),0)))</f>
        <v/>
      </c>
      <c r="D1581" s="170"/>
      <c r="E1581" s="81"/>
      <c r="F1581" s="101"/>
      <c r="G1581" s="82"/>
      <c r="H1581" s="147" t="str">
        <f>IF('C. Consumer Service Detail'!$F1581="","",IF('C. Consumer Service Detail'!$F1581="",VLOOKUP('C. Consumer Service Detail'!$F1581,'Table of Current Services'!$B$7:$F$36,'Table of Current Services'!$E$5,FALSE),VLOOKUP('C. Consumer Service Detail'!$F1581,'Table of Current Services'!$B$7:$F$36,'Table of Current Services'!$D$5,FALSE)))</f>
        <v/>
      </c>
      <c r="I1581" s="159"/>
      <c r="J1581" s="146" t="str">
        <f t="shared" si="45"/>
        <v/>
      </c>
      <c r="K1581" s="138" t="str">
        <f>IF('C. Consumer Service Detail'!$F1581="","",IF('C. Consumer Service Detail'!$F1581="",VLOOKUP('C. Consumer Service Detail'!$F1581,'Table of Current Services'!$B$7:$F$36,'Table of Current Services'!$E$5,FALSE),VLOOKUP('C. Consumer Service Detail'!$F1581,'Table of Current Services'!$B$7:$F$36,'Table of Current Services'!$E$5,FALSE)))</f>
        <v/>
      </c>
      <c r="L1581" s="130" t="str">
        <f>IF('C. Consumer Service Detail'!$F1581="","",IF(VLOOKUP('C. Consumer Service Detail'!$F1581,'Table of Current Services'!$B$7:$F$36,'Table of Current Services'!$F$5,)="cost","Yes","No"))</f>
        <v/>
      </c>
      <c r="M1581" s="130" t="str">
        <f>IFERROR(IF('C. Consumer Service Detail'!$K1581="No Match","No",VLOOKUP('C. Consumer Service Detail'!$C1581,'B. Consumer Budget'!$E$11:$F$2010,2,FALSE)),"")</f>
        <v/>
      </c>
      <c r="P1581" s="77"/>
      <c r="Q1581" s="77"/>
    </row>
    <row r="1582" spans="2:17" x14ac:dyDescent="0.25">
      <c r="B1582" s="186">
        <f t="shared" si="46"/>
        <v>1572</v>
      </c>
      <c r="C1582" s="183" t="str">
        <f t="array" ref="C1582">IF(OR('C. Consumer Service Detail'!$D1582="",'C. Consumer Service Detail'!$E1582=""),"",INDEX('B. Consumer Budget'!$E$11:$E$2010,MATCH(1,IF('B. Consumer Budget'!$C$11:$C$2010='C. Consumer Service Detail'!$D1582,IF('B. Consumer Budget'!$D$11:$D$2010='C. Consumer Service Detail'!$E1582,1)),0)))</f>
        <v/>
      </c>
      <c r="D1582" s="171"/>
      <c r="E1582" s="79"/>
      <c r="F1582" s="100"/>
      <c r="G1582" s="80"/>
      <c r="H1582" s="145" t="str">
        <f>IF('C. Consumer Service Detail'!$F1582="","",IF('C. Consumer Service Detail'!$F1582="",VLOOKUP('C. Consumer Service Detail'!$F1582,'Table of Current Services'!$B$7:$F$36,'Table of Current Services'!$E$5,FALSE),VLOOKUP('C. Consumer Service Detail'!$F1582,'Table of Current Services'!$B$7:$F$36,'Table of Current Services'!$D$5,FALSE)))</f>
        <v/>
      </c>
      <c r="I1582" s="160"/>
      <c r="J1582" s="146" t="str">
        <f t="shared" si="45"/>
        <v/>
      </c>
      <c r="K1582" s="138" t="str">
        <f>IF('C. Consumer Service Detail'!$F1582="","",IF('C. Consumer Service Detail'!$F1582="",VLOOKUP('C. Consumer Service Detail'!$F1582,'Table of Current Services'!$B$7:$F$36,'Table of Current Services'!$E$5,FALSE),VLOOKUP('C. Consumer Service Detail'!$F1582,'Table of Current Services'!$B$7:$F$36,'Table of Current Services'!$E$5,FALSE)))</f>
        <v/>
      </c>
      <c r="L1582" s="130" t="str">
        <f>IF('C. Consumer Service Detail'!$F1582="","",IF(VLOOKUP('C. Consumer Service Detail'!$F1582,'Table of Current Services'!$B$7:$F$36,'Table of Current Services'!$F$5,)="cost","Yes","No"))</f>
        <v/>
      </c>
      <c r="M1582" s="130" t="str">
        <f>IFERROR(IF('C. Consumer Service Detail'!$K1582="No Match","No",VLOOKUP('C. Consumer Service Detail'!$C1582,'B. Consumer Budget'!$E$11:$F$2010,2,FALSE)),"")</f>
        <v/>
      </c>
      <c r="P1582" s="77"/>
      <c r="Q1582" s="77"/>
    </row>
    <row r="1583" spans="2:17" x14ac:dyDescent="0.25">
      <c r="B1583" s="186">
        <f t="shared" si="46"/>
        <v>1573</v>
      </c>
      <c r="C1583" s="183" t="str">
        <f t="array" ref="C1583">IF(OR('C. Consumer Service Detail'!$D1583="",'C. Consumer Service Detail'!$E1583=""),"",INDEX('B. Consumer Budget'!$E$11:$E$2010,MATCH(1,IF('B. Consumer Budget'!$C$11:$C$2010='C. Consumer Service Detail'!$D1583,IF('B. Consumer Budget'!$D$11:$D$2010='C. Consumer Service Detail'!$E1583,1)),0)))</f>
        <v/>
      </c>
      <c r="D1583" s="170"/>
      <c r="E1583" s="81"/>
      <c r="F1583" s="101"/>
      <c r="G1583" s="82"/>
      <c r="H1583" s="147" t="str">
        <f>IF('C. Consumer Service Detail'!$F1583="","",IF('C. Consumer Service Detail'!$F1583="",VLOOKUP('C. Consumer Service Detail'!$F1583,'Table of Current Services'!$B$7:$F$36,'Table of Current Services'!$E$5,FALSE),VLOOKUP('C. Consumer Service Detail'!$F1583,'Table of Current Services'!$B$7:$F$36,'Table of Current Services'!$D$5,FALSE)))</f>
        <v/>
      </c>
      <c r="I1583" s="159"/>
      <c r="J1583" s="146" t="str">
        <f t="shared" si="45"/>
        <v/>
      </c>
      <c r="K1583" s="138" t="str">
        <f>IF('C. Consumer Service Detail'!$F1583="","",IF('C. Consumer Service Detail'!$F1583="",VLOOKUP('C. Consumer Service Detail'!$F1583,'Table of Current Services'!$B$7:$F$36,'Table of Current Services'!$E$5,FALSE),VLOOKUP('C. Consumer Service Detail'!$F1583,'Table of Current Services'!$B$7:$F$36,'Table of Current Services'!$E$5,FALSE)))</f>
        <v/>
      </c>
      <c r="L1583" s="130" t="str">
        <f>IF('C. Consumer Service Detail'!$F1583="","",IF(VLOOKUP('C. Consumer Service Detail'!$F1583,'Table of Current Services'!$B$7:$F$36,'Table of Current Services'!$F$5,)="cost","Yes","No"))</f>
        <v/>
      </c>
      <c r="M1583" s="130" t="str">
        <f>IFERROR(IF('C. Consumer Service Detail'!$K1583="No Match","No",VLOOKUP('C. Consumer Service Detail'!$C1583,'B. Consumer Budget'!$E$11:$F$2010,2,FALSE)),"")</f>
        <v/>
      </c>
      <c r="P1583" s="77"/>
      <c r="Q1583" s="77"/>
    </row>
    <row r="1584" spans="2:17" x14ac:dyDescent="0.25">
      <c r="B1584" s="186">
        <f t="shared" si="46"/>
        <v>1574</v>
      </c>
      <c r="C1584" s="183" t="str">
        <f t="array" ref="C1584">IF(OR('C. Consumer Service Detail'!$D1584="",'C. Consumer Service Detail'!$E1584=""),"",INDEX('B. Consumer Budget'!$E$11:$E$2010,MATCH(1,IF('B. Consumer Budget'!$C$11:$C$2010='C. Consumer Service Detail'!$D1584,IF('B. Consumer Budget'!$D$11:$D$2010='C. Consumer Service Detail'!$E1584,1)),0)))</f>
        <v/>
      </c>
      <c r="D1584" s="171"/>
      <c r="E1584" s="79"/>
      <c r="F1584" s="100"/>
      <c r="G1584" s="80"/>
      <c r="H1584" s="145" t="str">
        <f>IF('C. Consumer Service Detail'!$F1584="","",IF('C. Consumer Service Detail'!$F1584="",VLOOKUP('C. Consumer Service Detail'!$F1584,'Table of Current Services'!$B$7:$F$36,'Table of Current Services'!$E$5,FALSE),VLOOKUP('C. Consumer Service Detail'!$F1584,'Table of Current Services'!$B$7:$F$36,'Table of Current Services'!$D$5,FALSE)))</f>
        <v/>
      </c>
      <c r="I1584" s="160"/>
      <c r="J1584" s="146" t="str">
        <f t="shared" si="45"/>
        <v/>
      </c>
      <c r="K1584" s="138" t="str">
        <f>IF('C. Consumer Service Detail'!$F1584="","",IF('C. Consumer Service Detail'!$F1584="",VLOOKUP('C. Consumer Service Detail'!$F1584,'Table of Current Services'!$B$7:$F$36,'Table of Current Services'!$E$5,FALSE),VLOOKUP('C. Consumer Service Detail'!$F1584,'Table of Current Services'!$B$7:$F$36,'Table of Current Services'!$E$5,FALSE)))</f>
        <v/>
      </c>
      <c r="L1584" s="130" t="str">
        <f>IF('C. Consumer Service Detail'!$F1584="","",IF(VLOOKUP('C. Consumer Service Detail'!$F1584,'Table of Current Services'!$B$7:$F$36,'Table of Current Services'!$F$5,)="cost","Yes","No"))</f>
        <v/>
      </c>
      <c r="M1584" s="130" t="str">
        <f>IFERROR(IF('C. Consumer Service Detail'!$K1584="No Match","No",VLOOKUP('C. Consumer Service Detail'!$C1584,'B. Consumer Budget'!$E$11:$F$2010,2,FALSE)),"")</f>
        <v/>
      </c>
      <c r="P1584" s="77"/>
      <c r="Q1584" s="77"/>
    </row>
    <row r="1585" spans="2:17" x14ac:dyDescent="0.25">
      <c r="B1585" s="186">
        <f t="shared" si="46"/>
        <v>1575</v>
      </c>
      <c r="C1585" s="183" t="str">
        <f t="array" ref="C1585">IF(OR('C. Consumer Service Detail'!$D1585="",'C. Consumer Service Detail'!$E1585=""),"",INDEX('B. Consumer Budget'!$E$11:$E$2010,MATCH(1,IF('B. Consumer Budget'!$C$11:$C$2010='C. Consumer Service Detail'!$D1585,IF('B. Consumer Budget'!$D$11:$D$2010='C. Consumer Service Detail'!$E1585,1)),0)))</f>
        <v/>
      </c>
      <c r="D1585" s="170"/>
      <c r="E1585" s="81"/>
      <c r="F1585" s="101"/>
      <c r="G1585" s="82"/>
      <c r="H1585" s="147" t="str">
        <f>IF('C. Consumer Service Detail'!$F1585="","",IF('C. Consumer Service Detail'!$F1585="",VLOOKUP('C. Consumer Service Detail'!$F1585,'Table of Current Services'!$B$7:$F$36,'Table of Current Services'!$E$5,FALSE),VLOOKUP('C. Consumer Service Detail'!$F1585,'Table of Current Services'!$B$7:$F$36,'Table of Current Services'!$D$5,FALSE)))</f>
        <v/>
      </c>
      <c r="I1585" s="159"/>
      <c r="J1585" s="146" t="str">
        <f t="shared" si="45"/>
        <v/>
      </c>
      <c r="K1585" s="138" t="str">
        <f>IF('C. Consumer Service Detail'!$F1585="","",IF('C. Consumer Service Detail'!$F1585="",VLOOKUP('C. Consumer Service Detail'!$F1585,'Table of Current Services'!$B$7:$F$36,'Table of Current Services'!$E$5,FALSE),VLOOKUP('C. Consumer Service Detail'!$F1585,'Table of Current Services'!$B$7:$F$36,'Table of Current Services'!$E$5,FALSE)))</f>
        <v/>
      </c>
      <c r="L1585" s="130" t="str">
        <f>IF('C. Consumer Service Detail'!$F1585="","",IF(VLOOKUP('C. Consumer Service Detail'!$F1585,'Table of Current Services'!$B$7:$F$36,'Table of Current Services'!$F$5,)="cost","Yes","No"))</f>
        <v/>
      </c>
      <c r="M1585" s="130" t="str">
        <f>IFERROR(IF('C. Consumer Service Detail'!$K1585="No Match","No",VLOOKUP('C. Consumer Service Detail'!$C1585,'B. Consumer Budget'!$E$11:$F$2010,2,FALSE)),"")</f>
        <v/>
      </c>
      <c r="P1585" s="77"/>
      <c r="Q1585" s="77"/>
    </row>
    <row r="1586" spans="2:17" x14ac:dyDescent="0.25">
      <c r="B1586" s="186">
        <f t="shared" si="46"/>
        <v>1576</v>
      </c>
      <c r="C1586" s="183" t="str">
        <f t="array" ref="C1586">IF(OR('C. Consumer Service Detail'!$D1586="",'C. Consumer Service Detail'!$E1586=""),"",INDEX('B. Consumer Budget'!$E$11:$E$2010,MATCH(1,IF('B. Consumer Budget'!$C$11:$C$2010='C. Consumer Service Detail'!$D1586,IF('B. Consumer Budget'!$D$11:$D$2010='C. Consumer Service Detail'!$E1586,1)),0)))</f>
        <v/>
      </c>
      <c r="D1586" s="171"/>
      <c r="E1586" s="79"/>
      <c r="F1586" s="100"/>
      <c r="G1586" s="80"/>
      <c r="H1586" s="145" t="str">
        <f>IF('C. Consumer Service Detail'!$F1586="","",IF('C. Consumer Service Detail'!$F1586="",VLOOKUP('C. Consumer Service Detail'!$F1586,'Table of Current Services'!$B$7:$F$36,'Table of Current Services'!$E$5,FALSE),VLOOKUP('C. Consumer Service Detail'!$F1586,'Table of Current Services'!$B$7:$F$36,'Table of Current Services'!$D$5,FALSE)))</f>
        <v/>
      </c>
      <c r="I1586" s="160"/>
      <c r="J1586" s="146" t="str">
        <f t="shared" si="45"/>
        <v/>
      </c>
      <c r="K1586" s="138" t="str">
        <f>IF('C. Consumer Service Detail'!$F1586="","",IF('C. Consumer Service Detail'!$F1586="",VLOOKUP('C. Consumer Service Detail'!$F1586,'Table of Current Services'!$B$7:$F$36,'Table of Current Services'!$E$5,FALSE),VLOOKUP('C. Consumer Service Detail'!$F1586,'Table of Current Services'!$B$7:$F$36,'Table of Current Services'!$E$5,FALSE)))</f>
        <v/>
      </c>
      <c r="L1586" s="130" t="str">
        <f>IF('C. Consumer Service Detail'!$F1586="","",IF(VLOOKUP('C. Consumer Service Detail'!$F1586,'Table of Current Services'!$B$7:$F$36,'Table of Current Services'!$F$5,)="cost","Yes","No"))</f>
        <v/>
      </c>
      <c r="M1586" s="130" t="str">
        <f>IFERROR(IF('C. Consumer Service Detail'!$K1586="No Match","No",VLOOKUP('C. Consumer Service Detail'!$C1586,'B. Consumer Budget'!$E$11:$F$2010,2,FALSE)),"")</f>
        <v/>
      </c>
      <c r="P1586" s="77"/>
      <c r="Q1586" s="77"/>
    </row>
    <row r="1587" spans="2:17" x14ac:dyDescent="0.25">
      <c r="B1587" s="186">
        <f t="shared" si="46"/>
        <v>1577</v>
      </c>
      <c r="C1587" s="183" t="str">
        <f t="array" ref="C1587">IF(OR('C. Consumer Service Detail'!$D1587="",'C. Consumer Service Detail'!$E1587=""),"",INDEX('B. Consumer Budget'!$E$11:$E$2010,MATCH(1,IF('B. Consumer Budget'!$C$11:$C$2010='C. Consumer Service Detail'!$D1587,IF('B. Consumer Budget'!$D$11:$D$2010='C. Consumer Service Detail'!$E1587,1)),0)))</f>
        <v/>
      </c>
      <c r="D1587" s="170"/>
      <c r="E1587" s="81"/>
      <c r="F1587" s="101"/>
      <c r="G1587" s="82"/>
      <c r="H1587" s="147" t="str">
        <f>IF('C. Consumer Service Detail'!$F1587="","",IF('C. Consumer Service Detail'!$F1587="",VLOOKUP('C. Consumer Service Detail'!$F1587,'Table of Current Services'!$B$7:$F$36,'Table of Current Services'!$E$5,FALSE),VLOOKUP('C. Consumer Service Detail'!$F1587,'Table of Current Services'!$B$7:$F$36,'Table of Current Services'!$D$5,FALSE)))</f>
        <v/>
      </c>
      <c r="I1587" s="159"/>
      <c r="J1587" s="146" t="str">
        <f t="shared" si="45"/>
        <v/>
      </c>
      <c r="K1587" s="138" t="str">
        <f>IF('C. Consumer Service Detail'!$F1587="","",IF('C. Consumer Service Detail'!$F1587="",VLOOKUP('C. Consumer Service Detail'!$F1587,'Table of Current Services'!$B$7:$F$36,'Table of Current Services'!$E$5,FALSE),VLOOKUP('C. Consumer Service Detail'!$F1587,'Table of Current Services'!$B$7:$F$36,'Table of Current Services'!$E$5,FALSE)))</f>
        <v/>
      </c>
      <c r="L1587" s="130" t="str">
        <f>IF('C. Consumer Service Detail'!$F1587="","",IF(VLOOKUP('C. Consumer Service Detail'!$F1587,'Table of Current Services'!$B$7:$F$36,'Table of Current Services'!$F$5,)="cost","Yes","No"))</f>
        <v/>
      </c>
      <c r="M1587" s="130" t="str">
        <f>IFERROR(IF('C. Consumer Service Detail'!$K1587="No Match","No",VLOOKUP('C. Consumer Service Detail'!$C1587,'B. Consumer Budget'!$E$11:$F$2010,2,FALSE)),"")</f>
        <v/>
      </c>
      <c r="P1587" s="77"/>
      <c r="Q1587" s="77"/>
    </row>
    <row r="1588" spans="2:17" x14ac:dyDescent="0.25">
      <c r="B1588" s="186">
        <f t="shared" si="46"/>
        <v>1578</v>
      </c>
      <c r="C1588" s="183" t="str">
        <f t="array" ref="C1588">IF(OR('C. Consumer Service Detail'!$D1588="",'C. Consumer Service Detail'!$E1588=""),"",INDEX('B. Consumer Budget'!$E$11:$E$2010,MATCH(1,IF('B. Consumer Budget'!$C$11:$C$2010='C. Consumer Service Detail'!$D1588,IF('B. Consumer Budget'!$D$11:$D$2010='C. Consumer Service Detail'!$E1588,1)),0)))</f>
        <v/>
      </c>
      <c r="D1588" s="171"/>
      <c r="E1588" s="79"/>
      <c r="F1588" s="100"/>
      <c r="G1588" s="80"/>
      <c r="H1588" s="145" t="str">
        <f>IF('C. Consumer Service Detail'!$F1588="","",IF('C. Consumer Service Detail'!$F1588="",VLOOKUP('C. Consumer Service Detail'!$F1588,'Table of Current Services'!$B$7:$F$36,'Table of Current Services'!$E$5,FALSE),VLOOKUP('C. Consumer Service Detail'!$F1588,'Table of Current Services'!$B$7:$F$36,'Table of Current Services'!$D$5,FALSE)))</f>
        <v/>
      </c>
      <c r="I1588" s="160"/>
      <c r="J1588" s="146" t="str">
        <f t="shared" si="45"/>
        <v/>
      </c>
      <c r="K1588" s="138" t="str">
        <f>IF('C. Consumer Service Detail'!$F1588="","",IF('C. Consumer Service Detail'!$F1588="",VLOOKUP('C. Consumer Service Detail'!$F1588,'Table of Current Services'!$B$7:$F$36,'Table of Current Services'!$E$5,FALSE),VLOOKUP('C. Consumer Service Detail'!$F1588,'Table of Current Services'!$B$7:$F$36,'Table of Current Services'!$E$5,FALSE)))</f>
        <v/>
      </c>
      <c r="L1588" s="130" t="str">
        <f>IF('C. Consumer Service Detail'!$F1588="","",IF(VLOOKUP('C. Consumer Service Detail'!$F1588,'Table of Current Services'!$B$7:$F$36,'Table of Current Services'!$F$5,)="cost","Yes","No"))</f>
        <v/>
      </c>
      <c r="M1588" s="130" t="str">
        <f>IFERROR(IF('C. Consumer Service Detail'!$K1588="No Match","No",VLOOKUP('C. Consumer Service Detail'!$C1588,'B. Consumer Budget'!$E$11:$F$2010,2,FALSE)),"")</f>
        <v/>
      </c>
      <c r="P1588" s="77"/>
      <c r="Q1588" s="77"/>
    </row>
    <row r="1589" spans="2:17" x14ac:dyDescent="0.25">
      <c r="B1589" s="186">
        <f t="shared" si="46"/>
        <v>1579</v>
      </c>
      <c r="C1589" s="183" t="str">
        <f t="array" ref="C1589">IF(OR('C. Consumer Service Detail'!$D1589="",'C. Consumer Service Detail'!$E1589=""),"",INDEX('B. Consumer Budget'!$E$11:$E$2010,MATCH(1,IF('B. Consumer Budget'!$C$11:$C$2010='C. Consumer Service Detail'!$D1589,IF('B. Consumer Budget'!$D$11:$D$2010='C. Consumer Service Detail'!$E1589,1)),0)))</f>
        <v/>
      </c>
      <c r="D1589" s="170"/>
      <c r="E1589" s="81"/>
      <c r="F1589" s="101"/>
      <c r="G1589" s="82"/>
      <c r="H1589" s="147" t="str">
        <f>IF('C. Consumer Service Detail'!$F1589="","",IF('C. Consumer Service Detail'!$F1589="",VLOOKUP('C. Consumer Service Detail'!$F1589,'Table of Current Services'!$B$7:$F$36,'Table of Current Services'!$E$5,FALSE),VLOOKUP('C. Consumer Service Detail'!$F1589,'Table of Current Services'!$B$7:$F$36,'Table of Current Services'!$D$5,FALSE)))</f>
        <v/>
      </c>
      <c r="I1589" s="159"/>
      <c r="J1589" s="146" t="str">
        <f t="shared" si="45"/>
        <v/>
      </c>
      <c r="K1589" s="138" t="str">
        <f>IF('C. Consumer Service Detail'!$F1589="","",IF('C. Consumer Service Detail'!$F1589="",VLOOKUP('C. Consumer Service Detail'!$F1589,'Table of Current Services'!$B$7:$F$36,'Table of Current Services'!$E$5,FALSE),VLOOKUP('C. Consumer Service Detail'!$F1589,'Table of Current Services'!$B$7:$F$36,'Table of Current Services'!$E$5,FALSE)))</f>
        <v/>
      </c>
      <c r="L1589" s="130" t="str">
        <f>IF('C. Consumer Service Detail'!$F1589="","",IF(VLOOKUP('C. Consumer Service Detail'!$F1589,'Table of Current Services'!$B$7:$F$36,'Table of Current Services'!$F$5,)="cost","Yes","No"))</f>
        <v/>
      </c>
      <c r="M1589" s="130" t="str">
        <f>IFERROR(IF('C. Consumer Service Detail'!$K1589="No Match","No",VLOOKUP('C. Consumer Service Detail'!$C1589,'B. Consumer Budget'!$E$11:$F$2010,2,FALSE)),"")</f>
        <v/>
      </c>
      <c r="P1589" s="77"/>
      <c r="Q1589" s="77"/>
    </row>
    <row r="1590" spans="2:17" x14ac:dyDescent="0.25">
      <c r="B1590" s="186">
        <f t="shared" si="46"/>
        <v>1580</v>
      </c>
      <c r="C1590" s="183" t="str">
        <f t="array" ref="C1590">IF(OR('C. Consumer Service Detail'!$D1590="",'C. Consumer Service Detail'!$E1590=""),"",INDEX('B. Consumer Budget'!$E$11:$E$2010,MATCH(1,IF('B. Consumer Budget'!$C$11:$C$2010='C. Consumer Service Detail'!$D1590,IF('B. Consumer Budget'!$D$11:$D$2010='C. Consumer Service Detail'!$E1590,1)),0)))</f>
        <v/>
      </c>
      <c r="D1590" s="171"/>
      <c r="E1590" s="79"/>
      <c r="F1590" s="100"/>
      <c r="G1590" s="80"/>
      <c r="H1590" s="145" t="str">
        <f>IF('C. Consumer Service Detail'!$F1590="","",IF('C. Consumer Service Detail'!$F1590="",VLOOKUP('C. Consumer Service Detail'!$F1590,'Table of Current Services'!$B$7:$F$36,'Table of Current Services'!$E$5,FALSE),VLOOKUP('C. Consumer Service Detail'!$F1590,'Table of Current Services'!$B$7:$F$36,'Table of Current Services'!$D$5,FALSE)))</f>
        <v/>
      </c>
      <c r="I1590" s="160"/>
      <c r="J1590" s="146" t="str">
        <f t="shared" si="45"/>
        <v/>
      </c>
      <c r="K1590" s="138" t="str">
        <f>IF('C. Consumer Service Detail'!$F1590="","",IF('C. Consumer Service Detail'!$F1590="",VLOOKUP('C. Consumer Service Detail'!$F1590,'Table of Current Services'!$B$7:$F$36,'Table of Current Services'!$E$5,FALSE),VLOOKUP('C. Consumer Service Detail'!$F1590,'Table of Current Services'!$B$7:$F$36,'Table of Current Services'!$E$5,FALSE)))</f>
        <v/>
      </c>
      <c r="L1590" s="130" t="str">
        <f>IF('C. Consumer Service Detail'!$F1590="","",IF(VLOOKUP('C. Consumer Service Detail'!$F1590,'Table of Current Services'!$B$7:$F$36,'Table of Current Services'!$F$5,)="cost","Yes","No"))</f>
        <v/>
      </c>
      <c r="M1590" s="130" t="str">
        <f>IFERROR(IF('C. Consumer Service Detail'!$K1590="No Match","No",VLOOKUP('C. Consumer Service Detail'!$C1590,'B. Consumer Budget'!$E$11:$F$2010,2,FALSE)),"")</f>
        <v/>
      </c>
      <c r="P1590" s="77"/>
      <c r="Q1590" s="77"/>
    </row>
    <row r="1591" spans="2:17" x14ac:dyDescent="0.25">
      <c r="B1591" s="186">
        <f t="shared" si="46"/>
        <v>1581</v>
      </c>
      <c r="C1591" s="183" t="str">
        <f t="array" ref="C1591">IF(OR('C. Consumer Service Detail'!$D1591="",'C. Consumer Service Detail'!$E1591=""),"",INDEX('B. Consumer Budget'!$E$11:$E$2010,MATCH(1,IF('B. Consumer Budget'!$C$11:$C$2010='C. Consumer Service Detail'!$D1591,IF('B. Consumer Budget'!$D$11:$D$2010='C. Consumer Service Detail'!$E1591,1)),0)))</f>
        <v/>
      </c>
      <c r="D1591" s="170"/>
      <c r="E1591" s="81"/>
      <c r="F1591" s="101"/>
      <c r="G1591" s="82"/>
      <c r="H1591" s="147" t="str">
        <f>IF('C. Consumer Service Detail'!$F1591="","",IF('C. Consumer Service Detail'!$F1591="",VLOOKUP('C. Consumer Service Detail'!$F1591,'Table of Current Services'!$B$7:$F$36,'Table of Current Services'!$E$5,FALSE),VLOOKUP('C. Consumer Service Detail'!$F1591,'Table of Current Services'!$B$7:$F$36,'Table of Current Services'!$D$5,FALSE)))</f>
        <v/>
      </c>
      <c r="I1591" s="159"/>
      <c r="J1591" s="146" t="str">
        <f t="shared" si="45"/>
        <v/>
      </c>
      <c r="K1591" s="138" t="str">
        <f>IF('C. Consumer Service Detail'!$F1591="","",IF('C. Consumer Service Detail'!$F1591="",VLOOKUP('C. Consumer Service Detail'!$F1591,'Table of Current Services'!$B$7:$F$36,'Table of Current Services'!$E$5,FALSE),VLOOKUP('C. Consumer Service Detail'!$F1591,'Table of Current Services'!$B$7:$F$36,'Table of Current Services'!$E$5,FALSE)))</f>
        <v/>
      </c>
      <c r="L1591" s="130" t="str">
        <f>IF('C. Consumer Service Detail'!$F1591="","",IF(VLOOKUP('C. Consumer Service Detail'!$F1591,'Table of Current Services'!$B$7:$F$36,'Table of Current Services'!$F$5,)="cost","Yes","No"))</f>
        <v/>
      </c>
      <c r="M1591" s="130" t="str">
        <f>IFERROR(IF('C. Consumer Service Detail'!$K1591="No Match","No",VLOOKUP('C. Consumer Service Detail'!$C1591,'B. Consumer Budget'!$E$11:$F$2010,2,FALSE)),"")</f>
        <v/>
      </c>
      <c r="P1591" s="77"/>
      <c r="Q1591" s="77"/>
    </row>
    <row r="1592" spans="2:17" x14ac:dyDescent="0.25">
      <c r="B1592" s="186">
        <f t="shared" si="46"/>
        <v>1582</v>
      </c>
      <c r="C1592" s="183" t="str">
        <f t="array" ref="C1592">IF(OR('C. Consumer Service Detail'!$D1592="",'C. Consumer Service Detail'!$E1592=""),"",INDEX('B. Consumer Budget'!$E$11:$E$2010,MATCH(1,IF('B. Consumer Budget'!$C$11:$C$2010='C. Consumer Service Detail'!$D1592,IF('B. Consumer Budget'!$D$11:$D$2010='C. Consumer Service Detail'!$E1592,1)),0)))</f>
        <v/>
      </c>
      <c r="D1592" s="171"/>
      <c r="E1592" s="79"/>
      <c r="F1592" s="100"/>
      <c r="G1592" s="80"/>
      <c r="H1592" s="145" t="str">
        <f>IF('C. Consumer Service Detail'!$F1592="","",IF('C. Consumer Service Detail'!$F1592="",VLOOKUP('C. Consumer Service Detail'!$F1592,'Table of Current Services'!$B$7:$F$36,'Table of Current Services'!$E$5,FALSE),VLOOKUP('C. Consumer Service Detail'!$F1592,'Table of Current Services'!$B$7:$F$36,'Table of Current Services'!$D$5,FALSE)))</f>
        <v/>
      </c>
      <c r="I1592" s="160"/>
      <c r="J1592" s="146" t="str">
        <f t="shared" si="45"/>
        <v/>
      </c>
      <c r="K1592" s="138" t="str">
        <f>IF('C. Consumer Service Detail'!$F1592="","",IF('C. Consumer Service Detail'!$F1592="",VLOOKUP('C. Consumer Service Detail'!$F1592,'Table of Current Services'!$B$7:$F$36,'Table of Current Services'!$E$5,FALSE),VLOOKUP('C. Consumer Service Detail'!$F1592,'Table of Current Services'!$B$7:$F$36,'Table of Current Services'!$E$5,FALSE)))</f>
        <v/>
      </c>
      <c r="L1592" s="130" t="str">
        <f>IF('C. Consumer Service Detail'!$F1592="","",IF(VLOOKUP('C. Consumer Service Detail'!$F1592,'Table of Current Services'!$B$7:$F$36,'Table of Current Services'!$F$5,)="cost","Yes","No"))</f>
        <v/>
      </c>
      <c r="M1592" s="130" t="str">
        <f>IFERROR(IF('C. Consumer Service Detail'!$K1592="No Match","No",VLOOKUP('C. Consumer Service Detail'!$C1592,'B. Consumer Budget'!$E$11:$F$2010,2,FALSE)),"")</f>
        <v/>
      </c>
      <c r="P1592" s="77"/>
      <c r="Q1592" s="77"/>
    </row>
    <row r="1593" spans="2:17" x14ac:dyDescent="0.25">
      <c r="B1593" s="186">
        <f t="shared" si="46"/>
        <v>1583</v>
      </c>
      <c r="C1593" s="183" t="str">
        <f t="array" ref="C1593">IF(OR('C. Consumer Service Detail'!$D1593="",'C. Consumer Service Detail'!$E1593=""),"",INDEX('B. Consumer Budget'!$E$11:$E$2010,MATCH(1,IF('B. Consumer Budget'!$C$11:$C$2010='C. Consumer Service Detail'!$D1593,IF('B. Consumer Budget'!$D$11:$D$2010='C. Consumer Service Detail'!$E1593,1)),0)))</f>
        <v/>
      </c>
      <c r="D1593" s="170"/>
      <c r="E1593" s="81"/>
      <c r="F1593" s="101"/>
      <c r="G1593" s="82"/>
      <c r="H1593" s="147" t="str">
        <f>IF('C. Consumer Service Detail'!$F1593="","",IF('C. Consumer Service Detail'!$F1593="",VLOOKUP('C. Consumer Service Detail'!$F1593,'Table of Current Services'!$B$7:$F$36,'Table of Current Services'!$E$5,FALSE),VLOOKUP('C. Consumer Service Detail'!$F1593,'Table of Current Services'!$B$7:$F$36,'Table of Current Services'!$D$5,FALSE)))</f>
        <v/>
      </c>
      <c r="I1593" s="159"/>
      <c r="J1593" s="146" t="str">
        <f t="shared" si="45"/>
        <v/>
      </c>
      <c r="K1593" s="138" t="str">
        <f>IF('C. Consumer Service Detail'!$F1593="","",IF('C. Consumer Service Detail'!$F1593="",VLOOKUP('C. Consumer Service Detail'!$F1593,'Table of Current Services'!$B$7:$F$36,'Table of Current Services'!$E$5,FALSE),VLOOKUP('C. Consumer Service Detail'!$F1593,'Table of Current Services'!$B$7:$F$36,'Table of Current Services'!$E$5,FALSE)))</f>
        <v/>
      </c>
      <c r="L1593" s="130" t="str">
        <f>IF('C. Consumer Service Detail'!$F1593="","",IF(VLOOKUP('C. Consumer Service Detail'!$F1593,'Table of Current Services'!$B$7:$F$36,'Table of Current Services'!$F$5,)="cost","Yes","No"))</f>
        <v/>
      </c>
      <c r="M1593" s="130" t="str">
        <f>IFERROR(IF('C. Consumer Service Detail'!$K1593="No Match","No",VLOOKUP('C. Consumer Service Detail'!$C1593,'B. Consumer Budget'!$E$11:$F$2010,2,FALSE)),"")</f>
        <v/>
      </c>
      <c r="P1593" s="77"/>
      <c r="Q1593" s="77"/>
    </row>
    <row r="1594" spans="2:17" x14ac:dyDescent="0.25">
      <c r="B1594" s="186">
        <f t="shared" si="46"/>
        <v>1584</v>
      </c>
      <c r="C1594" s="183" t="str">
        <f t="array" ref="C1594">IF(OR('C. Consumer Service Detail'!$D1594="",'C. Consumer Service Detail'!$E1594=""),"",INDEX('B. Consumer Budget'!$E$11:$E$2010,MATCH(1,IF('B. Consumer Budget'!$C$11:$C$2010='C. Consumer Service Detail'!$D1594,IF('B. Consumer Budget'!$D$11:$D$2010='C. Consumer Service Detail'!$E1594,1)),0)))</f>
        <v/>
      </c>
      <c r="D1594" s="171"/>
      <c r="E1594" s="79"/>
      <c r="F1594" s="100"/>
      <c r="G1594" s="80"/>
      <c r="H1594" s="145" t="str">
        <f>IF('C. Consumer Service Detail'!$F1594="","",IF('C. Consumer Service Detail'!$F1594="",VLOOKUP('C. Consumer Service Detail'!$F1594,'Table of Current Services'!$B$7:$F$36,'Table of Current Services'!$E$5,FALSE),VLOOKUP('C. Consumer Service Detail'!$F1594,'Table of Current Services'!$B$7:$F$36,'Table of Current Services'!$D$5,FALSE)))</f>
        <v/>
      </c>
      <c r="I1594" s="160"/>
      <c r="J1594" s="146" t="str">
        <f t="shared" si="45"/>
        <v/>
      </c>
      <c r="K1594" s="138" t="str">
        <f>IF('C. Consumer Service Detail'!$F1594="","",IF('C. Consumer Service Detail'!$F1594="",VLOOKUP('C. Consumer Service Detail'!$F1594,'Table of Current Services'!$B$7:$F$36,'Table of Current Services'!$E$5,FALSE),VLOOKUP('C. Consumer Service Detail'!$F1594,'Table of Current Services'!$B$7:$F$36,'Table of Current Services'!$E$5,FALSE)))</f>
        <v/>
      </c>
      <c r="L1594" s="130" t="str">
        <f>IF('C. Consumer Service Detail'!$F1594="","",IF(VLOOKUP('C. Consumer Service Detail'!$F1594,'Table of Current Services'!$B$7:$F$36,'Table of Current Services'!$F$5,)="cost","Yes","No"))</f>
        <v/>
      </c>
      <c r="M1594" s="130" t="str">
        <f>IFERROR(IF('C. Consumer Service Detail'!$K1594="No Match","No",VLOOKUP('C. Consumer Service Detail'!$C1594,'B. Consumer Budget'!$E$11:$F$2010,2,FALSE)),"")</f>
        <v/>
      </c>
      <c r="P1594" s="77"/>
      <c r="Q1594" s="77"/>
    </row>
    <row r="1595" spans="2:17" x14ac:dyDescent="0.25">
      <c r="B1595" s="186">
        <f t="shared" si="46"/>
        <v>1585</v>
      </c>
      <c r="C1595" s="183" t="str">
        <f t="array" ref="C1595">IF(OR('C. Consumer Service Detail'!$D1595="",'C. Consumer Service Detail'!$E1595=""),"",INDEX('B. Consumer Budget'!$E$11:$E$2010,MATCH(1,IF('B. Consumer Budget'!$C$11:$C$2010='C. Consumer Service Detail'!$D1595,IF('B. Consumer Budget'!$D$11:$D$2010='C. Consumer Service Detail'!$E1595,1)),0)))</f>
        <v/>
      </c>
      <c r="D1595" s="170"/>
      <c r="E1595" s="81"/>
      <c r="F1595" s="101"/>
      <c r="G1595" s="82"/>
      <c r="H1595" s="147" t="str">
        <f>IF('C. Consumer Service Detail'!$F1595="","",IF('C. Consumer Service Detail'!$F1595="",VLOOKUP('C. Consumer Service Detail'!$F1595,'Table of Current Services'!$B$7:$F$36,'Table of Current Services'!$E$5,FALSE),VLOOKUP('C. Consumer Service Detail'!$F1595,'Table of Current Services'!$B$7:$F$36,'Table of Current Services'!$D$5,FALSE)))</f>
        <v/>
      </c>
      <c r="I1595" s="159"/>
      <c r="J1595" s="146" t="str">
        <f t="shared" si="45"/>
        <v/>
      </c>
      <c r="K1595" s="138" t="str">
        <f>IF('C. Consumer Service Detail'!$F1595="","",IF('C. Consumer Service Detail'!$F1595="",VLOOKUP('C. Consumer Service Detail'!$F1595,'Table of Current Services'!$B$7:$F$36,'Table of Current Services'!$E$5,FALSE),VLOOKUP('C. Consumer Service Detail'!$F1595,'Table of Current Services'!$B$7:$F$36,'Table of Current Services'!$E$5,FALSE)))</f>
        <v/>
      </c>
      <c r="L1595" s="130" t="str">
        <f>IF('C. Consumer Service Detail'!$F1595="","",IF(VLOOKUP('C. Consumer Service Detail'!$F1595,'Table of Current Services'!$B$7:$F$36,'Table of Current Services'!$F$5,)="cost","Yes","No"))</f>
        <v/>
      </c>
      <c r="M1595" s="130" t="str">
        <f>IFERROR(IF('C. Consumer Service Detail'!$K1595="No Match","No",VLOOKUP('C. Consumer Service Detail'!$C1595,'B. Consumer Budget'!$E$11:$F$2010,2,FALSE)),"")</f>
        <v/>
      </c>
      <c r="P1595" s="77"/>
      <c r="Q1595" s="77"/>
    </row>
    <row r="1596" spans="2:17" x14ac:dyDescent="0.25">
      <c r="B1596" s="186">
        <f t="shared" si="46"/>
        <v>1586</v>
      </c>
      <c r="C1596" s="183" t="str">
        <f t="array" ref="C1596">IF(OR('C. Consumer Service Detail'!$D1596="",'C. Consumer Service Detail'!$E1596=""),"",INDEX('B. Consumer Budget'!$E$11:$E$2010,MATCH(1,IF('B. Consumer Budget'!$C$11:$C$2010='C. Consumer Service Detail'!$D1596,IF('B. Consumer Budget'!$D$11:$D$2010='C. Consumer Service Detail'!$E1596,1)),0)))</f>
        <v/>
      </c>
      <c r="D1596" s="171"/>
      <c r="E1596" s="79"/>
      <c r="F1596" s="100"/>
      <c r="G1596" s="80"/>
      <c r="H1596" s="145" t="str">
        <f>IF('C. Consumer Service Detail'!$F1596="","",IF('C. Consumer Service Detail'!$F1596="",VLOOKUP('C. Consumer Service Detail'!$F1596,'Table of Current Services'!$B$7:$F$36,'Table of Current Services'!$E$5,FALSE),VLOOKUP('C. Consumer Service Detail'!$F1596,'Table of Current Services'!$B$7:$F$36,'Table of Current Services'!$D$5,FALSE)))</f>
        <v/>
      </c>
      <c r="I1596" s="160"/>
      <c r="J1596" s="146" t="str">
        <f t="shared" si="45"/>
        <v/>
      </c>
      <c r="K1596" s="138" t="str">
        <f>IF('C. Consumer Service Detail'!$F1596="","",IF('C. Consumer Service Detail'!$F1596="",VLOOKUP('C. Consumer Service Detail'!$F1596,'Table of Current Services'!$B$7:$F$36,'Table of Current Services'!$E$5,FALSE),VLOOKUP('C. Consumer Service Detail'!$F1596,'Table of Current Services'!$B$7:$F$36,'Table of Current Services'!$E$5,FALSE)))</f>
        <v/>
      </c>
      <c r="L1596" s="130" t="str">
        <f>IF('C. Consumer Service Detail'!$F1596="","",IF(VLOOKUP('C. Consumer Service Detail'!$F1596,'Table of Current Services'!$B$7:$F$36,'Table of Current Services'!$F$5,)="cost","Yes","No"))</f>
        <v/>
      </c>
      <c r="M1596" s="130" t="str">
        <f>IFERROR(IF('C. Consumer Service Detail'!$K1596="No Match","No",VLOOKUP('C. Consumer Service Detail'!$C1596,'B. Consumer Budget'!$E$11:$F$2010,2,FALSE)),"")</f>
        <v/>
      </c>
      <c r="P1596" s="77"/>
      <c r="Q1596" s="77"/>
    </row>
    <row r="1597" spans="2:17" x14ac:dyDescent="0.25">
      <c r="B1597" s="186">
        <f t="shared" si="46"/>
        <v>1587</v>
      </c>
      <c r="C1597" s="183" t="str">
        <f t="array" ref="C1597">IF(OR('C. Consumer Service Detail'!$D1597="",'C. Consumer Service Detail'!$E1597=""),"",INDEX('B. Consumer Budget'!$E$11:$E$2010,MATCH(1,IF('B. Consumer Budget'!$C$11:$C$2010='C. Consumer Service Detail'!$D1597,IF('B. Consumer Budget'!$D$11:$D$2010='C. Consumer Service Detail'!$E1597,1)),0)))</f>
        <v/>
      </c>
      <c r="D1597" s="170"/>
      <c r="E1597" s="81"/>
      <c r="F1597" s="101"/>
      <c r="G1597" s="82"/>
      <c r="H1597" s="147" t="str">
        <f>IF('C. Consumer Service Detail'!$F1597="","",IF('C. Consumer Service Detail'!$F1597="",VLOOKUP('C. Consumer Service Detail'!$F1597,'Table of Current Services'!$B$7:$F$36,'Table of Current Services'!$E$5,FALSE),VLOOKUP('C. Consumer Service Detail'!$F1597,'Table of Current Services'!$B$7:$F$36,'Table of Current Services'!$D$5,FALSE)))</f>
        <v/>
      </c>
      <c r="I1597" s="159"/>
      <c r="J1597" s="146" t="str">
        <f t="shared" si="45"/>
        <v/>
      </c>
      <c r="K1597" s="138" t="str">
        <f>IF('C. Consumer Service Detail'!$F1597="","",IF('C. Consumer Service Detail'!$F1597="",VLOOKUP('C. Consumer Service Detail'!$F1597,'Table of Current Services'!$B$7:$F$36,'Table of Current Services'!$E$5,FALSE),VLOOKUP('C. Consumer Service Detail'!$F1597,'Table of Current Services'!$B$7:$F$36,'Table of Current Services'!$E$5,FALSE)))</f>
        <v/>
      </c>
      <c r="L1597" s="130" t="str">
        <f>IF('C. Consumer Service Detail'!$F1597="","",IF(VLOOKUP('C. Consumer Service Detail'!$F1597,'Table of Current Services'!$B$7:$F$36,'Table of Current Services'!$F$5,)="cost","Yes","No"))</f>
        <v/>
      </c>
      <c r="M1597" s="130" t="str">
        <f>IFERROR(IF('C. Consumer Service Detail'!$K1597="No Match","No",VLOOKUP('C. Consumer Service Detail'!$C1597,'B. Consumer Budget'!$E$11:$F$2010,2,FALSE)),"")</f>
        <v/>
      </c>
      <c r="P1597" s="77"/>
      <c r="Q1597" s="77"/>
    </row>
    <row r="1598" spans="2:17" x14ac:dyDescent="0.25">
      <c r="B1598" s="186">
        <f t="shared" si="46"/>
        <v>1588</v>
      </c>
      <c r="C1598" s="183" t="str">
        <f t="array" ref="C1598">IF(OR('C. Consumer Service Detail'!$D1598="",'C. Consumer Service Detail'!$E1598=""),"",INDEX('B. Consumer Budget'!$E$11:$E$2010,MATCH(1,IF('B. Consumer Budget'!$C$11:$C$2010='C. Consumer Service Detail'!$D1598,IF('B. Consumer Budget'!$D$11:$D$2010='C. Consumer Service Detail'!$E1598,1)),0)))</f>
        <v/>
      </c>
      <c r="D1598" s="171"/>
      <c r="E1598" s="79"/>
      <c r="F1598" s="100"/>
      <c r="G1598" s="80"/>
      <c r="H1598" s="145" t="str">
        <f>IF('C. Consumer Service Detail'!$F1598="","",IF('C. Consumer Service Detail'!$F1598="",VLOOKUP('C. Consumer Service Detail'!$F1598,'Table of Current Services'!$B$7:$F$36,'Table of Current Services'!$E$5,FALSE),VLOOKUP('C. Consumer Service Detail'!$F1598,'Table of Current Services'!$B$7:$F$36,'Table of Current Services'!$D$5,FALSE)))</f>
        <v/>
      </c>
      <c r="I1598" s="160"/>
      <c r="J1598" s="146" t="str">
        <f t="shared" si="45"/>
        <v/>
      </c>
      <c r="K1598" s="138" t="str">
        <f>IF('C. Consumer Service Detail'!$F1598="","",IF('C. Consumer Service Detail'!$F1598="",VLOOKUP('C. Consumer Service Detail'!$F1598,'Table of Current Services'!$B$7:$F$36,'Table of Current Services'!$E$5,FALSE),VLOOKUP('C. Consumer Service Detail'!$F1598,'Table of Current Services'!$B$7:$F$36,'Table of Current Services'!$E$5,FALSE)))</f>
        <v/>
      </c>
      <c r="L1598" s="130" t="str">
        <f>IF('C. Consumer Service Detail'!$F1598="","",IF(VLOOKUP('C. Consumer Service Detail'!$F1598,'Table of Current Services'!$B$7:$F$36,'Table of Current Services'!$F$5,)="cost","Yes","No"))</f>
        <v/>
      </c>
      <c r="M1598" s="130" t="str">
        <f>IFERROR(IF('C. Consumer Service Detail'!$K1598="No Match","No",VLOOKUP('C. Consumer Service Detail'!$C1598,'B. Consumer Budget'!$E$11:$F$2010,2,FALSE)),"")</f>
        <v/>
      </c>
      <c r="P1598" s="77"/>
      <c r="Q1598" s="77"/>
    </row>
    <row r="1599" spans="2:17" x14ac:dyDescent="0.25">
      <c r="B1599" s="186">
        <f t="shared" si="46"/>
        <v>1589</v>
      </c>
      <c r="C1599" s="183" t="str">
        <f t="array" ref="C1599">IF(OR('C. Consumer Service Detail'!$D1599="",'C. Consumer Service Detail'!$E1599=""),"",INDEX('B. Consumer Budget'!$E$11:$E$2010,MATCH(1,IF('B. Consumer Budget'!$C$11:$C$2010='C. Consumer Service Detail'!$D1599,IF('B. Consumer Budget'!$D$11:$D$2010='C. Consumer Service Detail'!$E1599,1)),0)))</f>
        <v/>
      </c>
      <c r="D1599" s="170"/>
      <c r="E1599" s="81"/>
      <c r="F1599" s="101"/>
      <c r="G1599" s="82"/>
      <c r="H1599" s="147" t="str">
        <f>IF('C. Consumer Service Detail'!$F1599="","",IF('C. Consumer Service Detail'!$F1599="",VLOOKUP('C. Consumer Service Detail'!$F1599,'Table of Current Services'!$B$7:$F$36,'Table of Current Services'!$E$5,FALSE),VLOOKUP('C. Consumer Service Detail'!$F1599,'Table of Current Services'!$B$7:$F$36,'Table of Current Services'!$D$5,FALSE)))</f>
        <v/>
      </c>
      <c r="I1599" s="159"/>
      <c r="J1599" s="146" t="str">
        <f t="shared" si="45"/>
        <v/>
      </c>
      <c r="K1599" s="138" t="str">
        <f>IF('C. Consumer Service Detail'!$F1599="","",IF('C. Consumer Service Detail'!$F1599="",VLOOKUP('C. Consumer Service Detail'!$F1599,'Table of Current Services'!$B$7:$F$36,'Table of Current Services'!$E$5,FALSE),VLOOKUP('C. Consumer Service Detail'!$F1599,'Table of Current Services'!$B$7:$F$36,'Table of Current Services'!$E$5,FALSE)))</f>
        <v/>
      </c>
      <c r="L1599" s="130" t="str">
        <f>IF('C. Consumer Service Detail'!$F1599="","",IF(VLOOKUP('C. Consumer Service Detail'!$F1599,'Table of Current Services'!$B$7:$F$36,'Table of Current Services'!$F$5,)="cost","Yes","No"))</f>
        <v/>
      </c>
      <c r="M1599" s="130" t="str">
        <f>IFERROR(IF('C. Consumer Service Detail'!$K1599="No Match","No",VLOOKUP('C. Consumer Service Detail'!$C1599,'B. Consumer Budget'!$E$11:$F$2010,2,FALSE)),"")</f>
        <v/>
      </c>
      <c r="P1599" s="77"/>
      <c r="Q1599" s="77"/>
    </row>
    <row r="1600" spans="2:17" x14ac:dyDescent="0.25">
      <c r="B1600" s="186">
        <f t="shared" si="46"/>
        <v>1590</v>
      </c>
      <c r="C1600" s="183" t="str">
        <f t="array" ref="C1600">IF(OR('C. Consumer Service Detail'!$D1600="",'C. Consumer Service Detail'!$E1600=""),"",INDEX('B. Consumer Budget'!$E$11:$E$2010,MATCH(1,IF('B. Consumer Budget'!$C$11:$C$2010='C. Consumer Service Detail'!$D1600,IF('B. Consumer Budget'!$D$11:$D$2010='C. Consumer Service Detail'!$E1600,1)),0)))</f>
        <v/>
      </c>
      <c r="D1600" s="171"/>
      <c r="E1600" s="79"/>
      <c r="F1600" s="100"/>
      <c r="G1600" s="80"/>
      <c r="H1600" s="145" t="str">
        <f>IF('C. Consumer Service Detail'!$F1600="","",IF('C. Consumer Service Detail'!$F1600="",VLOOKUP('C. Consumer Service Detail'!$F1600,'Table of Current Services'!$B$7:$F$36,'Table of Current Services'!$E$5,FALSE),VLOOKUP('C. Consumer Service Detail'!$F1600,'Table of Current Services'!$B$7:$F$36,'Table of Current Services'!$D$5,FALSE)))</f>
        <v/>
      </c>
      <c r="I1600" s="160"/>
      <c r="J1600" s="146" t="str">
        <f t="shared" si="45"/>
        <v/>
      </c>
      <c r="K1600" s="138" t="str">
        <f>IF('C. Consumer Service Detail'!$F1600="","",IF('C. Consumer Service Detail'!$F1600="",VLOOKUP('C. Consumer Service Detail'!$F1600,'Table of Current Services'!$B$7:$F$36,'Table of Current Services'!$E$5,FALSE),VLOOKUP('C. Consumer Service Detail'!$F1600,'Table of Current Services'!$B$7:$F$36,'Table of Current Services'!$E$5,FALSE)))</f>
        <v/>
      </c>
      <c r="L1600" s="130" t="str">
        <f>IF('C. Consumer Service Detail'!$F1600="","",IF(VLOOKUP('C. Consumer Service Detail'!$F1600,'Table of Current Services'!$B$7:$F$36,'Table of Current Services'!$F$5,)="cost","Yes","No"))</f>
        <v/>
      </c>
      <c r="M1600" s="130" t="str">
        <f>IFERROR(IF('C. Consumer Service Detail'!$K1600="No Match","No",VLOOKUP('C. Consumer Service Detail'!$C1600,'B. Consumer Budget'!$E$11:$F$2010,2,FALSE)),"")</f>
        <v/>
      </c>
      <c r="P1600" s="77"/>
      <c r="Q1600" s="77"/>
    </row>
    <row r="1601" spans="2:17" x14ac:dyDescent="0.25">
      <c r="B1601" s="186">
        <f t="shared" si="46"/>
        <v>1591</v>
      </c>
      <c r="C1601" s="183" t="str">
        <f t="array" ref="C1601">IF(OR('C. Consumer Service Detail'!$D1601="",'C. Consumer Service Detail'!$E1601=""),"",INDEX('B. Consumer Budget'!$E$11:$E$2010,MATCH(1,IF('B. Consumer Budget'!$C$11:$C$2010='C. Consumer Service Detail'!$D1601,IF('B. Consumer Budget'!$D$11:$D$2010='C. Consumer Service Detail'!$E1601,1)),0)))</f>
        <v/>
      </c>
      <c r="D1601" s="170"/>
      <c r="E1601" s="81"/>
      <c r="F1601" s="101"/>
      <c r="G1601" s="82"/>
      <c r="H1601" s="147" t="str">
        <f>IF('C. Consumer Service Detail'!$F1601="","",IF('C. Consumer Service Detail'!$F1601="",VLOOKUP('C. Consumer Service Detail'!$F1601,'Table of Current Services'!$B$7:$F$36,'Table of Current Services'!$E$5,FALSE),VLOOKUP('C. Consumer Service Detail'!$F1601,'Table of Current Services'!$B$7:$F$36,'Table of Current Services'!$D$5,FALSE)))</f>
        <v/>
      </c>
      <c r="I1601" s="159"/>
      <c r="J1601" s="146" t="str">
        <f t="shared" si="45"/>
        <v/>
      </c>
      <c r="K1601" s="138" t="str">
        <f>IF('C. Consumer Service Detail'!$F1601="","",IF('C. Consumer Service Detail'!$F1601="",VLOOKUP('C. Consumer Service Detail'!$F1601,'Table of Current Services'!$B$7:$F$36,'Table of Current Services'!$E$5,FALSE),VLOOKUP('C. Consumer Service Detail'!$F1601,'Table of Current Services'!$B$7:$F$36,'Table of Current Services'!$E$5,FALSE)))</f>
        <v/>
      </c>
      <c r="L1601" s="130" t="str">
        <f>IF('C. Consumer Service Detail'!$F1601="","",IF(VLOOKUP('C. Consumer Service Detail'!$F1601,'Table of Current Services'!$B$7:$F$36,'Table of Current Services'!$F$5,)="cost","Yes","No"))</f>
        <v/>
      </c>
      <c r="M1601" s="130" t="str">
        <f>IFERROR(IF('C. Consumer Service Detail'!$K1601="No Match","No",VLOOKUP('C. Consumer Service Detail'!$C1601,'B. Consumer Budget'!$E$11:$F$2010,2,FALSE)),"")</f>
        <v/>
      </c>
      <c r="P1601" s="77"/>
      <c r="Q1601" s="77"/>
    </row>
    <row r="1602" spans="2:17" x14ac:dyDescent="0.25">
      <c r="B1602" s="186">
        <f t="shared" si="46"/>
        <v>1592</v>
      </c>
      <c r="C1602" s="183" t="str">
        <f t="array" ref="C1602">IF(OR('C. Consumer Service Detail'!$D1602="",'C. Consumer Service Detail'!$E1602=""),"",INDEX('B. Consumer Budget'!$E$11:$E$2010,MATCH(1,IF('B. Consumer Budget'!$C$11:$C$2010='C. Consumer Service Detail'!$D1602,IF('B. Consumer Budget'!$D$11:$D$2010='C. Consumer Service Detail'!$E1602,1)),0)))</f>
        <v/>
      </c>
      <c r="D1602" s="171"/>
      <c r="E1602" s="79"/>
      <c r="F1602" s="100"/>
      <c r="G1602" s="80"/>
      <c r="H1602" s="145" t="str">
        <f>IF('C. Consumer Service Detail'!$F1602="","",IF('C. Consumer Service Detail'!$F1602="",VLOOKUP('C. Consumer Service Detail'!$F1602,'Table of Current Services'!$B$7:$F$36,'Table of Current Services'!$E$5,FALSE),VLOOKUP('C. Consumer Service Detail'!$F1602,'Table of Current Services'!$B$7:$F$36,'Table of Current Services'!$D$5,FALSE)))</f>
        <v/>
      </c>
      <c r="I1602" s="160"/>
      <c r="J1602" s="146" t="str">
        <f t="shared" si="45"/>
        <v/>
      </c>
      <c r="K1602" s="138" t="str">
        <f>IF('C. Consumer Service Detail'!$F1602="","",IF('C. Consumer Service Detail'!$F1602="",VLOOKUP('C. Consumer Service Detail'!$F1602,'Table of Current Services'!$B$7:$F$36,'Table of Current Services'!$E$5,FALSE),VLOOKUP('C. Consumer Service Detail'!$F1602,'Table of Current Services'!$B$7:$F$36,'Table of Current Services'!$E$5,FALSE)))</f>
        <v/>
      </c>
      <c r="L1602" s="130" t="str">
        <f>IF('C. Consumer Service Detail'!$F1602="","",IF(VLOOKUP('C. Consumer Service Detail'!$F1602,'Table of Current Services'!$B$7:$F$36,'Table of Current Services'!$F$5,)="cost","Yes","No"))</f>
        <v/>
      </c>
      <c r="M1602" s="130" t="str">
        <f>IFERROR(IF('C. Consumer Service Detail'!$K1602="No Match","No",VLOOKUP('C. Consumer Service Detail'!$C1602,'B. Consumer Budget'!$E$11:$F$2010,2,FALSE)),"")</f>
        <v/>
      </c>
      <c r="P1602" s="77"/>
      <c r="Q1602" s="77"/>
    </row>
    <row r="1603" spans="2:17" x14ac:dyDescent="0.25">
      <c r="B1603" s="186">
        <f t="shared" si="46"/>
        <v>1593</v>
      </c>
      <c r="C1603" s="183" t="str">
        <f t="array" ref="C1603">IF(OR('C. Consumer Service Detail'!$D1603="",'C. Consumer Service Detail'!$E1603=""),"",INDEX('B. Consumer Budget'!$E$11:$E$2010,MATCH(1,IF('B. Consumer Budget'!$C$11:$C$2010='C. Consumer Service Detail'!$D1603,IF('B. Consumer Budget'!$D$11:$D$2010='C. Consumer Service Detail'!$E1603,1)),0)))</f>
        <v/>
      </c>
      <c r="D1603" s="170"/>
      <c r="E1603" s="81"/>
      <c r="F1603" s="101"/>
      <c r="G1603" s="82"/>
      <c r="H1603" s="147" t="str">
        <f>IF('C. Consumer Service Detail'!$F1603="","",IF('C. Consumer Service Detail'!$F1603="",VLOOKUP('C. Consumer Service Detail'!$F1603,'Table of Current Services'!$B$7:$F$36,'Table of Current Services'!$E$5,FALSE),VLOOKUP('C. Consumer Service Detail'!$F1603,'Table of Current Services'!$B$7:$F$36,'Table of Current Services'!$D$5,FALSE)))</f>
        <v/>
      </c>
      <c r="I1603" s="159"/>
      <c r="J1603" s="146" t="str">
        <f t="shared" si="45"/>
        <v/>
      </c>
      <c r="K1603" s="138" t="str">
        <f>IF('C. Consumer Service Detail'!$F1603="","",IF('C. Consumer Service Detail'!$F1603="",VLOOKUP('C. Consumer Service Detail'!$F1603,'Table of Current Services'!$B$7:$F$36,'Table of Current Services'!$E$5,FALSE),VLOOKUP('C. Consumer Service Detail'!$F1603,'Table of Current Services'!$B$7:$F$36,'Table of Current Services'!$E$5,FALSE)))</f>
        <v/>
      </c>
      <c r="L1603" s="130" t="str">
        <f>IF('C. Consumer Service Detail'!$F1603="","",IF(VLOOKUP('C. Consumer Service Detail'!$F1603,'Table of Current Services'!$B$7:$F$36,'Table of Current Services'!$F$5,)="cost","Yes","No"))</f>
        <v/>
      </c>
      <c r="M1603" s="130" t="str">
        <f>IFERROR(IF('C. Consumer Service Detail'!$K1603="No Match","No",VLOOKUP('C. Consumer Service Detail'!$C1603,'B. Consumer Budget'!$E$11:$F$2010,2,FALSE)),"")</f>
        <v/>
      </c>
      <c r="P1603" s="77"/>
      <c r="Q1603" s="77"/>
    </row>
    <row r="1604" spans="2:17" x14ac:dyDescent="0.25">
      <c r="B1604" s="186">
        <f t="shared" si="46"/>
        <v>1594</v>
      </c>
      <c r="C1604" s="183" t="str">
        <f t="array" ref="C1604">IF(OR('C. Consumer Service Detail'!$D1604="",'C. Consumer Service Detail'!$E1604=""),"",INDEX('B. Consumer Budget'!$E$11:$E$2010,MATCH(1,IF('B. Consumer Budget'!$C$11:$C$2010='C. Consumer Service Detail'!$D1604,IF('B. Consumer Budget'!$D$11:$D$2010='C. Consumer Service Detail'!$E1604,1)),0)))</f>
        <v/>
      </c>
      <c r="D1604" s="171"/>
      <c r="E1604" s="79"/>
      <c r="F1604" s="100"/>
      <c r="G1604" s="80"/>
      <c r="H1604" s="145" t="str">
        <f>IF('C. Consumer Service Detail'!$F1604="","",IF('C. Consumer Service Detail'!$F1604="",VLOOKUP('C. Consumer Service Detail'!$F1604,'Table of Current Services'!$B$7:$F$36,'Table of Current Services'!$E$5,FALSE),VLOOKUP('C. Consumer Service Detail'!$F1604,'Table of Current Services'!$B$7:$F$36,'Table of Current Services'!$D$5,FALSE)))</f>
        <v/>
      </c>
      <c r="I1604" s="160"/>
      <c r="J1604" s="146" t="str">
        <f t="shared" si="45"/>
        <v/>
      </c>
      <c r="K1604" s="138" t="str">
        <f>IF('C. Consumer Service Detail'!$F1604="","",IF('C. Consumer Service Detail'!$F1604="",VLOOKUP('C. Consumer Service Detail'!$F1604,'Table of Current Services'!$B$7:$F$36,'Table of Current Services'!$E$5,FALSE),VLOOKUP('C. Consumer Service Detail'!$F1604,'Table of Current Services'!$B$7:$F$36,'Table of Current Services'!$E$5,FALSE)))</f>
        <v/>
      </c>
      <c r="L1604" s="130" t="str">
        <f>IF('C. Consumer Service Detail'!$F1604="","",IF(VLOOKUP('C. Consumer Service Detail'!$F1604,'Table of Current Services'!$B$7:$F$36,'Table of Current Services'!$F$5,)="cost","Yes","No"))</f>
        <v/>
      </c>
      <c r="M1604" s="130" t="str">
        <f>IFERROR(IF('C. Consumer Service Detail'!$K1604="No Match","No",VLOOKUP('C. Consumer Service Detail'!$C1604,'B. Consumer Budget'!$E$11:$F$2010,2,FALSE)),"")</f>
        <v/>
      </c>
      <c r="P1604" s="77"/>
      <c r="Q1604" s="77"/>
    </row>
    <row r="1605" spans="2:17" x14ac:dyDescent="0.25">
      <c r="B1605" s="186">
        <f t="shared" si="46"/>
        <v>1595</v>
      </c>
      <c r="C1605" s="183" t="str">
        <f t="array" ref="C1605">IF(OR('C. Consumer Service Detail'!$D1605="",'C. Consumer Service Detail'!$E1605=""),"",INDEX('B. Consumer Budget'!$E$11:$E$2010,MATCH(1,IF('B. Consumer Budget'!$C$11:$C$2010='C. Consumer Service Detail'!$D1605,IF('B. Consumer Budget'!$D$11:$D$2010='C. Consumer Service Detail'!$E1605,1)),0)))</f>
        <v/>
      </c>
      <c r="D1605" s="170"/>
      <c r="E1605" s="81"/>
      <c r="F1605" s="101"/>
      <c r="G1605" s="82"/>
      <c r="H1605" s="147" t="str">
        <f>IF('C. Consumer Service Detail'!$F1605="","",IF('C. Consumer Service Detail'!$F1605="",VLOOKUP('C. Consumer Service Detail'!$F1605,'Table of Current Services'!$B$7:$F$36,'Table of Current Services'!$E$5,FALSE),VLOOKUP('C. Consumer Service Detail'!$F1605,'Table of Current Services'!$B$7:$F$36,'Table of Current Services'!$D$5,FALSE)))</f>
        <v/>
      </c>
      <c r="I1605" s="159"/>
      <c r="J1605" s="146" t="str">
        <f t="shared" si="45"/>
        <v/>
      </c>
      <c r="K1605" s="138" t="str">
        <f>IF('C. Consumer Service Detail'!$F1605="","",IF('C. Consumer Service Detail'!$F1605="",VLOOKUP('C. Consumer Service Detail'!$F1605,'Table of Current Services'!$B$7:$F$36,'Table of Current Services'!$E$5,FALSE),VLOOKUP('C. Consumer Service Detail'!$F1605,'Table of Current Services'!$B$7:$F$36,'Table of Current Services'!$E$5,FALSE)))</f>
        <v/>
      </c>
      <c r="L1605" s="130" t="str">
        <f>IF('C. Consumer Service Detail'!$F1605="","",IF(VLOOKUP('C. Consumer Service Detail'!$F1605,'Table of Current Services'!$B$7:$F$36,'Table of Current Services'!$F$5,)="cost","Yes","No"))</f>
        <v/>
      </c>
      <c r="M1605" s="130" t="str">
        <f>IFERROR(IF('C. Consumer Service Detail'!$K1605="No Match","No",VLOOKUP('C. Consumer Service Detail'!$C1605,'B. Consumer Budget'!$E$11:$F$2010,2,FALSE)),"")</f>
        <v/>
      </c>
      <c r="P1605" s="77"/>
      <c r="Q1605" s="77"/>
    </row>
    <row r="1606" spans="2:17" x14ac:dyDescent="0.25">
      <c r="B1606" s="186">
        <f t="shared" si="46"/>
        <v>1596</v>
      </c>
      <c r="C1606" s="183" t="str">
        <f t="array" ref="C1606">IF(OR('C. Consumer Service Detail'!$D1606="",'C. Consumer Service Detail'!$E1606=""),"",INDEX('B. Consumer Budget'!$E$11:$E$2010,MATCH(1,IF('B. Consumer Budget'!$C$11:$C$2010='C. Consumer Service Detail'!$D1606,IF('B. Consumer Budget'!$D$11:$D$2010='C. Consumer Service Detail'!$E1606,1)),0)))</f>
        <v/>
      </c>
      <c r="D1606" s="171"/>
      <c r="E1606" s="79"/>
      <c r="F1606" s="100"/>
      <c r="G1606" s="80"/>
      <c r="H1606" s="145" t="str">
        <f>IF('C. Consumer Service Detail'!$F1606="","",IF('C. Consumer Service Detail'!$F1606="",VLOOKUP('C. Consumer Service Detail'!$F1606,'Table of Current Services'!$B$7:$F$36,'Table of Current Services'!$E$5,FALSE),VLOOKUP('C. Consumer Service Detail'!$F1606,'Table of Current Services'!$B$7:$F$36,'Table of Current Services'!$D$5,FALSE)))</f>
        <v/>
      </c>
      <c r="I1606" s="160"/>
      <c r="J1606" s="146" t="str">
        <f t="shared" si="45"/>
        <v/>
      </c>
      <c r="K1606" s="138" t="str">
        <f>IF('C. Consumer Service Detail'!$F1606="","",IF('C. Consumer Service Detail'!$F1606="",VLOOKUP('C. Consumer Service Detail'!$F1606,'Table of Current Services'!$B$7:$F$36,'Table of Current Services'!$E$5,FALSE),VLOOKUP('C. Consumer Service Detail'!$F1606,'Table of Current Services'!$B$7:$F$36,'Table of Current Services'!$E$5,FALSE)))</f>
        <v/>
      </c>
      <c r="L1606" s="130" t="str">
        <f>IF('C. Consumer Service Detail'!$F1606="","",IF(VLOOKUP('C. Consumer Service Detail'!$F1606,'Table of Current Services'!$B$7:$F$36,'Table of Current Services'!$F$5,)="cost","Yes","No"))</f>
        <v/>
      </c>
      <c r="M1606" s="130" t="str">
        <f>IFERROR(IF('C. Consumer Service Detail'!$K1606="No Match","No",VLOOKUP('C. Consumer Service Detail'!$C1606,'B. Consumer Budget'!$E$11:$F$2010,2,FALSE)),"")</f>
        <v/>
      </c>
      <c r="P1606" s="77"/>
      <c r="Q1606" s="77"/>
    </row>
    <row r="1607" spans="2:17" x14ac:dyDescent="0.25">
      <c r="B1607" s="186">
        <f t="shared" si="46"/>
        <v>1597</v>
      </c>
      <c r="C1607" s="183" t="str">
        <f t="array" ref="C1607">IF(OR('C. Consumer Service Detail'!$D1607="",'C. Consumer Service Detail'!$E1607=""),"",INDEX('B. Consumer Budget'!$E$11:$E$2010,MATCH(1,IF('B. Consumer Budget'!$C$11:$C$2010='C. Consumer Service Detail'!$D1607,IF('B. Consumer Budget'!$D$11:$D$2010='C. Consumer Service Detail'!$E1607,1)),0)))</f>
        <v/>
      </c>
      <c r="D1607" s="170"/>
      <c r="E1607" s="81"/>
      <c r="F1607" s="101"/>
      <c r="G1607" s="82"/>
      <c r="H1607" s="147" t="str">
        <f>IF('C. Consumer Service Detail'!$F1607="","",IF('C. Consumer Service Detail'!$F1607="",VLOOKUP('C. Consumer Service Detail'!$F1607,'Table of Current Services'!$B$7:$F$36,'Table of Current Services'!$E$5,FALSE),VLOOKUP('C. Consumer Service Detail'!$F1607,'Table of Current Services'!$B$7:$F$36,'Table of Current Services'!$D$5,FALSE)))</f>
        <v/>
      </c>
      <c r="I1607" s="159"/>
      <c r="J1607" s="146" t="str">
        <f t="shared" si="45"/>
        <v/>
      </c>
      <c r="K1607" s="138" t="str">
        <f>IF('C. Consumer Service Detail'!$F1607="","",IF('C. Consumer Service Detail'!$F1607="",VLOOKUP('C. Consumer Service Detail'!$F1607,'Table of Current Services'!$B$7:$F$36,'Table of Current Services'!$E$5,FALSE),VLOOKUP('C. Consumer Service Detail'!$F1607,'Table of Current Services'!$B$7:$F$36,'Table of Current Services'!$E$5,FALSE)))</f>
        <v/>
      </c>
      <c r="L1607" s="130" t="str">
        <f>IF('C. Consumer Service Detail'!$F1607="","",IF(VLOOKUP('C. Consumer Service Detail'!$F1607,'Table of Current Services'!$B$7:$F$36,'Table of Current Services'!$F$5,)="cost","Yes","No"))</f>
        <v/>
      </c>
      <c r="M1607" s="130" t="str">
        <f>IFERROR(IF('C. Consumer Service Detail'!$K1607="No Match","No",VLOOKUP('C. Consumer Service Detail'!$C1607,'B. Consumer Budget'!$E$11:$F$2010,2,FALSE)),"")</f>
        <v/>
      </c>
      <c r="P1607" s="77"/>
      <c r="Q1607" s="77"/>
    </row>
    <row r="1608" spans="2:17" x14ac:dyDescent="0.25">
      <c r="B1608" s="186">
        <f t="shared" si="46"/>
        <v>1598</v>
      </c>
      <c r="C1608" s="183" t="str">
        <f t="array" ref="C1608">IF(OR('C. Consumer Service Detail'!$D1608="",'C. Consumer Service Detail'!$E1608=""),"",INDEX('B. Consumer Budget'!$E$11:$E$2010,MATCH(1,IF('B. Consumer Budget'!$C$11:$C$2010='C. Consumer Service Detail'!$D1608,IF('B. Consumer Budget'!$D$11:$D$2010='C. Consumer Service Detail'!$E1608,1)),0)))</f>
        <v/>
      </c>
      <c r="D1608" s="171"/>
      <c r="E1608" s="79"/>
      <c r="F1608" s="100"/>
      <c r="G1608" s="80"/>
      <c r="H1608" s="145" t="str">
        <f>IF('C. Consumer Service Detail'!$F1608="","",IF('C. Consumer Service Detail'!$F1608="",VLOOKUP('C. Consumer Service Detail'!$F1608,'Table of Current Services'!$B$7:$F$36,'Table of Current Services'!$E$5,FALSE),VLOOKUP('C. Consumer Service Detail'!$F1608,'Table of Current Services'!$B$7:$F$36,'Table of Current Services'!$D$5,FALSE)))</f>
        <v/>
      </c>
      <c r="I1608" s="160"/>
      <c r="J1608" s="146" t="str">
        <f t="shared" si="45"/>
        <v/>
      </c>
      <c r="K1608" s="138" t="str">
        <f>IF('C. Consumer Service Detail'!$F1608="","",IF('C. Consumer Service Detail'!$F1608="",VLOOKUP('C. Consumer Service Detail'!$F1608,'Table of Current Services'!$B$7:$F$36,'Table of Current Services'!$E$5,FALSE),VLOOKUP('C. Consumer Service Detail'!$F1608,'Table of Current Services'!$B$7:$F$36,'Table of Current Services'!$E$5,FALSE)))</f>
        <v/>
      </c>
      <c r="L1608" s="130" t="str">
        <f>IF('C. Consumer Service Detail'!$F1608="","",IF(VLOOKUP('C. Consumer Service Detail'!$F1608,'Table of Current Services'!$B$7:$F$36,'Table of Current Services'!$F$5,)="cost","Yes","No"))</f>
        <v/>
      </c>
      <c r="M1608" s="130" t="str">
        <f>IFERROR(IF('C. Consumer Service Detail'!$K1608="No Match","No",VLOOKUP('C. Consumer Service Detail'!$C1608,'B. Consumer Budget'!$E$11:$F$2010,2,FALSE)),"")</f>
        <v/>
      </c>
      <c r="P1608" s="77"/>
      <c r="Q1608" s="77"/>
    </row>
    <row r="1609" spans="2:17" x14ac:dyDescent="0.25">
      <c r="B1609" s="186">
        <f t="shared" si="46"/>
        <v>1599</v>
      </c>
      <c r="C1609" s="183" t="str">
        <f t="array" ref="C1609">IF(OR('C. Consumer Service Detail'!$D1609="",'C. Consumer Service Detail'!$E1609=""),"",INDEX('B. Consumer Budget'!$E$11:$E$2010,MATCH(1,IF('B. Consumer Budget'!$C$11:$C$2010='C. Consumer Service Detail'!$D1609,IF('B. Consumer Budget'!$D$11:$D$2010='C. Consumer Service Detail'!$E1609,1)),0)))</f>
        <v/>
      </c>
      <c r="D1609" s="170"/>
      <c r="E1609" s="81"/>
      <c r="F1609" s="101"/>
      <c r="G1609" s="82"/>
      <c r="H1609" s="147" t="str">
        <f>IF('C. Consumer Service Detail'!$F1609="","",IF('C. Consumer Service Detail'!$F1609="",VLOOKUP('C. Consumer Service Detail'!$F1609,'Table of Current Services'!$B$7:$F$36,'Table of Current Services'!$E$5,FALSE),VLOOKUP('C. Consumer Service Detail'!$F1609,'Table of Current Services'!$B$7:$F$36,'Table of Current Services'!$D$5,FALSE)))</f>
        <v/>
      </c>
      <c r="I1609" s="159"/>
      <c r="J1609" s="146" t="str">
        <f t="shared" si="45"/>
        <v/>
      </c>
      <c r="K1609" s="138" t="str">
        <f>IF('C. Consumer Service Detail'!$F1609="","",IF('C. Consumer Service Detail'!$F1609="",VLOOKUP('C. Consumer Service Detail'!$F1609,'Table of Current Services'!$B$7:$F$36,'Table of Current Services'!$E$5,FALSE),VLOOKUP('C. Consumer Service Detail'!$F1609,'Table of Current Services'!$B$7:$F$36,'Table of Current Services'!$E$5,FALSE)))</f>
        <v/>
      </c>
      <c r="L1609" s="130" t="str">
        <f>IF('C. Consumer Service Detail'!$F1609="","",IF(VLOOKUP('C. Consumer Service Detail'!$F1609,'Table of Current Services'!$B$7:$F$36,'Table of Current Services'!$F$5,)="cost","Yes","No"))</f>
        <v/>
      </c>
      <c r="M1609" s="130" t="str">
        <f>IFERROR(IF('C. Consumer Service Detail'!$K1609="No Match","No",VLOOKUP('C. Consumer Service Detail'!$C1609,'B. Consumer Budget'!$E$11:$F$2010,2,FALSE)),"")</f>
        <v/>
      </c>
      <c r="P1609" s="77"/>
      <c r="Q1609" s="77"/>
    </row>
    <row r="1610" spans="2:17" x14ac:dyDescent="0.25">
      <c r="B1610" s="186">
        <f t="shared" si="46"/>
        <v>1600</v>
      </c>
      <c r="C1610" s="183" t="str">
        <f t="array" ref="C1610">IF(OR('C. Consumer Service Detail'!$D1610="",'C. Consumer Service Detail'!$E1610=""),"",INDEX('B. Consumer Budget'!$E$11:$E$2010,MATCH(1,IF('B. Consumer Budget'!$C$11:$C$2010='C. Consumer Service Detail'!$D1610,IF('B. Consumer Budget'!$D$11:$D$2010='C. Consumer Service Detail'!$E1610,1)),0)))</f>
        <v/>
      </c>
      <c r="D1610" s="171"/>
      <c r="E1610" s="79"/>
      <c r="F1610" s="100"/>
      <c r="G1610" s="80"/>
      <c r="H1610" s="145" t="str">
        <f>IF('C. Consumer Service Detail'!$F1610="","",IF('C. Consumer Service Detail'!$F1610="",VLOOKUP('C. Consumer Service Detail'!$F1610,'Table of Current Services'!$B$7:$F$36,'Table of Current Services'!$E$5,FALSE),VLOOKUP('C. Consumer Service Detail'!$F1610,'Table of Current Services'!$B$7:$F$36,'Table of Current Services'!$D$5,FALSE)))</f>
        <v/>
      </c>
      <c r="I1610" s="160"/>
      <c r="J1610" s="146" t="str">
        <f t="shared" si="45"/>
        <v/>
      </c>
      <c r="K1610" s="138" t="str">
        <f>IF('C. Consumer Service Detail'!$F1610="","",IF('C. Consumer Service Detail'!$F1610="",VLOOKUP('C. Consumer Service Detail'!$F1610,'Table of Current Services'!$B$7:$F$36,'Table of Current Services'!$E$5,FALSE),VLOOKUP('C. Consumer Service Detail'!$F1610,'Table of Current Services'!$B$7:$F$36,'Table of Current Services'!$E$5,FALSE)))</f>
        <v/>
      </c>
      <c r="L1610" s="130" t="str">
        <f>IF('C. Consumer Service Detail'!$F1610="","",IF(VLOOKUP('C. Consumer Service Detail'!$F1610,'Table of Current Services'!$B$7:$F$36,'Table of Current Services'!$F$5,)="cost","Yes","No"))</f>
        <v/>
      </c>
      <c r="M1610" s="130" t="str">
        <f>IFERROR(IF('C. Consumer Service Detail'!$K1610="No Match","No",VLOOKUP('C. Consumer Service Detail'!$C1610,'B. Consumer Budget'!$E$11:$F$2010,2,FALSE)),"")</f>
        <v/>
      </c>
      <c r="P1610" s="77"/>
      <c r="Q1610" s="77"/>
    </row>
    <row r="1611" spans="2:17" x14ac:dyDescent="0.25">
      <c r="B1611" s="186">
        <f t="shared" si="46"/>
        <v>1601</v>
      </c>
      <c r="C1611" s="183" t="str">
        <f t="array" ref="C1611">IF(OR('C. Consumer Service Detail'!$D1611="",'C. Consumer Service Detail'!$E1611=""),"",INDEX('B. Consumer Budget'!$E$11:$E$2010,MATCH(1,IF('B. Consumer Budget'!$C$11:$C$2010='C. Consumer Service Detail'!$D1611,IF('B. Consumer Budget'!$D$11:$D$2010='C. Consumer Service Detail'!$E1611,1)),0)))</f>
        <v/>
      </c>
      <c r="D1611" s="170"/>
      <c r="E1611" s="81"/>
      <c r="F1611" s="101"/>
      <c r="G1611" s="82"/>
      <c r="H1611" s="147" t="str">
        <f>IF('C. Consumer Service Detail'!$F1611="","",IF('C. Consumer Service Detail'!$F1611="",VLOOKUP('C. Consumer Service Detail'!$F1611,'Table of Current Services'!$B$7:$F$36,'Table of Current Services'!$E$5,FALSE),VLOOKUP('C. Consumer Service Detail'!$F1611,'Table of Current Services'!$B$7:$F$36,'Table of Current Services'!$D$5,FALSE)))</f>
        <v/>
      </c>
      <c r="I1611" s="159"/>
      <c r="J1611" s="146" t="str">
        <f t="shared" ref="J1611:J1674" si="47">IFERROR(IF($H1611&gt;0,$H1611*$I1611,$I1611),"")</f>
        <v/>
      </c>
      <c r="K1611" s="138" t="str">
        <f>IF('C. Consumer Service Detail'!$F1611="","",IF('C. Consumer Service Detail'!$F1611="",VLOOKUP('C. Consumer Service Detail'!$F1611,'Table of Current Services'!$B$7:$F$36,'Table of Current Services'!$E$5,FALSE),VLOOKUP('C. Consumer Service Detail'!$F1611,'Table of Current Services'!$B$7:$F$36,'Table of Current Services'!$E$5,FALSE)))</f>
        <v/>
      </c>
      <c r="L1611" s="130" t="str">
        <f>IF('C. Consumer Service Detail'!$F1611="","",IF(VLOOKUP('C. Consumer Service Detail'!$F1611,'Table of Current Services'!$B$7:$F$36,'Table of Current Services'!$F$5,)="cost","Yes","No"))</f>
        <v/>
      </c>
      <c r="M1611" s="130" t="str">
        <f>IFERROR(IF('C. Consumer Service Detail'!$K1611="No Match","No",VLOOKUP('C. Consumer Service Detail'!$C1611,'B. Consumer Budget'!$E$11:$F$2010,2,FALSE)),"")</f>
        <v/>
      </c>
      <c r="P1611" s="77"/>
      <c r="Q1611" s="77"/>
    </row>
    <row r="1612" spans="2:17" x14ac:dyDescent="0.25">
      <c r="B1612" s="186">
        <f t="shared" ref="B1612:B1675" si="48">B1611+1</f>
        <v>1602</v>
      </c>
      <c r="C1612" s="183" t="str">
        <f t="array" ref="C1612">IF(OR('C. Consumer Service Detail'!$D1612="",'C. Consumer Service Detail'!$E1612=""),"",INDEX('B. Consumer Budget'!$E$11:$E$2010,MATCH(1,IF('B. Consumer Budget'!$C$11:$C$2010='C. Consumer Service Detail'!$D1612,IF('B. Consumer Budget'!$D$11:$D$2010='C. Consumer Service Detail'!$E1612,1)),0)))</f>
        <v/>
      </c>
      <c r="D1612" s="171"/>
      <c r="E1612" s="79"/>
      <c r="F1612" s="100"/>
      <c r="G1612" s="80"/>
      <c r="H1612" s="145" t="str">
        <f>IF('C. Consumer Service Detail'!$F1612="","",IF('C. Consumer Service Detail'!$F1612="",VLOOKUP('C. Consumer Service Detail'!$F1612,'Table of Current Services'!$B$7:$F$36,'Table of Current Services'!$E$5,FALSE),VLOOKUP('C. Consumer Service Detail'!$F1612,'Table of Current Services'!$B$7:$F$36,'Table of Current Services'!$D$5,FALSE)))</f>
        <v/>
      </c>
      <c r="I1612" s="160"/>
      <c r="J1612" s="146" t="str">
        <f t="shared" si="47"/>
        <v/>
      </c>
      <c r="K1612" s="138" t="str">
        <f>IF('C. Consumer Service Detail'!$F1612="","",IF('C. Consumer Service Detail'!$F1612="",VLOOKUP('C. Consumer Service Detail'!$F1612,'Table of Current Services'!$B$7:$F$36,'Table of Current Services'!$E$5,FALSE),VLOOKUP('C. Consumer Service Detail'!$F1612,'Table of Current Services'!$B$7:$F$36,'Table of Current Services'!$E$5,FALSE)))</f>
        <v/>
      </c>
      <c r="L1612" s="130" t="str">
        <f>IF('C. Consumer Service Detail'!$F1612="","",IF(VLOOKUP('C. Consumer Service Detail'!$F1612,'Table of Current Services'!$B$7:$F$36,'Table of Current Services'!$F$5,)="cost","Yes","No"))</f>
        <v/>
      </c>
      <c r="M1612" s="130" t="str">
        <f>IFERROR(IF('C. Consumer Service Detail'!$K1612="No Match","No",VLOOKUP('C. Consumer Service Detail'!$C1612,'B. Consumer Budget'!$E$11:$F$2010,2,FALSE)),"")</f>
        <v/>
      </c>
      <c r="P1612" s="77"/>
      <c r="Q1612" s="77"/>
    </row>
    <row r="1613" spans="2:17" x14ac:dyDescent="0.25">
      <c r="B1613" s="186">
        <f t="shared" si="48"/>
        <v>1603</v>
      </c>
      <c r="C1613" s="183" t="str">
        <f t="array" ref="C1613">IF(OR('C. Consumer Service Detail'!$D1613="",'C. Consumer Service Detail'!$E1613=""),"",INDEX('B. Consumer Budget'!$E$11:$E$2010,MATCH(1,IF('B. Consumer Budget'!$C$11:$C$2010='C. Consumer Service Detail'!$D1613,IF('B. Consumer Budget'!$D$11:$D$2010='C. Consumer Service Detail'!$E1613,1)),0)))</f>
        <v/>
      </c>
      <c r="D1613" s="170"/>
      <c r="E1613" s="81"/>
      <c r="F1613" s="101"/>
      <c r="G1613" s="82"/>
      <c r="H1613" s="147" t="str">
        <f>IF('C. Consumer Service Detail'!$F1613="","",IF('C. Consumer Service Detail'!$F1613="",VLOOKUP('C. Consumer Service Detail'!$F1613,'Table of Current Services'!$B$7:$F$36,'Table of Current Services'!$E$5,FALSE),VLOOKUP('C. Consumer Service Detail'!$F1613,'Table of Current Services'!$B$7:$F$36,'Table of Current Services'!$D$5,FALSE)))</f>
        <v/>
      </c>
      <c r="I1613" s="159"/>
      <c r="J1613" s="146" t="str">
        <f t="shared" si="47"/>
        <v/>
      </c>
      <c r="K1613" s="138" t="str">
        <f>IF('C. Consumer Service Detail'!$F1613="","",IF('C. Consumer Service Detail'!$F1613="",VLOOKUP('C. Consumer Service Detail'!$F1613,'Table of Current Services'!$B$7:$F$36,'Table of Current Services'!$E$5,FALSE),VLOOKUP('C. Consumer Service Detail'!$F1613,'Table of Current Services'!$B$7:$F$36,'Table of Current Services'!$E$5,FALSE)))</f>
        <v/>
      </c>
      <c r="L1613" s="130" t="str">
        <f>IF('C. Consumer Service Detail'!$F1613="","",IF(VLOOKUP('C. Consumer Service Detail'!$F1613,'Table of Current Services'!$B$7:$F$36,'Table of Current Services'!$F$5,)="cost","Yes","No"))</f>
        <v/>
      </c>
      <c r="M1613" s="130" t="str">
        <f>IFERROR(IF('C. Consumer Service Detail'!$K1613="No Match","No",VLOOKUP('C. Consumer Service Detail'!$C1613,'B. Consumer Budget'!$E$11:$F$2010,2,FALSE)),"")</f>
        <v/>
      </c>
      <c r="P1613" s="77"/>
      <c r="Q1613" s="77"/>
    </row>
    <row r="1614" spans="2:17" x14ac:dyDescent="0.25">
      <c r="B1614" s="186">
        <f t="shared" si="48"/>
        <v>1604</v>
      </c>
      <c r="C1614" s="183" t="str">
        <f t="array" ref="C1614">IF(OR('C. Consumer Service Detail'!$D1614="",'C. Consumer Service Detail'!$E1614=""),"",INDEX('B. Consumer Budget'!$E$11:$E$2010,MATCH(1,IF('B. Consumer Budget'!$C$11:$C$2010='C. Consumer Service Detail'!$D1614,IF('B. Consumer Budget'!$D$11:$D$2010='C. Consumer Service Detail'!$E1614,1)),0)))</f>
        <v/>
      </c>
      <c r="D1614" s="171"/>
      <c r="E1614" s="79"/>
      <c r="F1614" s="100"/>
      <c r="G1614" s="80"/>
      <c r="H1614" s="145" t="str">
        <f>IF('C. Consumer Service Detail'!$F1614="","",IF('C. Consumer Service Detail'!$F1614="",VLOOKUP('C. Consumer Service Detail'!$F1614,'Table of Current Services'!$B$7:$F$36,'Table of Current Services'!$E$5,FALSE),VLOOKUP('C. Consumer Service Detail'!$F1614,'Table of Current Services'!$B$7:$F$36,'Table of Current Services'!$D$5,FALSE)))</f>
        <v/>
      </c>
      <c r="I1614" s="160"/>
      <c r="J1614" s="146" t="str">
        <f t="shared" si="47"/>
        <v/>
      </c>
      <c r="K1614" s="138" t="str">
        <f>IF('C. Consumer Service Detail'!$F1614="","",IF('C. Consumer Service Detail'!$F1614="",VLOOKUP('C. Consumer Service Detail'!$F1614,'Table of Current Services'!$B$7:$F$36,'Table of Current Services'!$E$5,FALSE),VLOOKUP('C. Consumer Service Detail'!$F1614,'Table of Current Services'!$B$7:$F$36,'Table of Current Services'!$E$5,FALSE)))</f>
        <v/>
      </c>
      <c r="L1614" s="130" t="str">
        <f>IF('C. Consumer Service Detail'!$F1614="","",IF(VLOOKUP('C. Consumer Service Detail'!$F1614,'Table of Current Services'!$B$7:$F$36,'Table of Current Services'!$F$5,)="cost","Yes","No"))</f>
        <v/>
      </c>
      <c r="M1614" s="130" t="str">
        <f>IFERROR(IF('C. Consumer Service Detail'!$K1614="No Match","No",VLOOKUP('C. Consumer Service Detail'!$C1614,'B. Consumer Budget'!$E$11:$F$2010,2,FALSE)),"")</f>
        <v/>
      </c>
      <c r="P1614" s="77"/>
      <c r="Q1614" s="77"/>
    </row>
    <row r="1615" spans="2:17" x14ac:dyDescent="0.25">
      <c r="B1615" s="186">
        <f t="shared" si="48"/>
        <v>1605</v>
      </c>
      <c r="C1615" s="183" t="str">
        <f t="array" ref="C1615">IF(OR('C. Consumer Service Detail'!$D1615="",'C. Consumer Service Detail'!$E1615=""),"",INDEX('B. Consumer Budget'!$E$11:$E$2010,MATCH(1,IF('B. Consumer Budget'!$C$11:$C$2010='C. Consumer Service Detail'!$D1615,IF('B. Consumer Budget'!$D$11:$D$2010='C. Consumer Service Detail'!$E1615,1)),0)))</f>
        <v/>
      </c>
      <c r="D1615" s="170"/>
      <c r="E1615" s="81"/>
      <c r="F1615" s="101"/>
      <c r="G1615" s="82"/>
      <c r="H1615" s="147" t="str">
        <f>IF('C. Consumer Service Detail'!$F1615="","",IF('C. Consumer Service Detail'!$F1615="",VLOOKUP('C. Consumer Service Detail'!$F1615,'Table of Current Services'!$B$7:$F$36,'Table of Current Services'!$E$5,FALSE),VLOOKUP('C. Consumer Service Detail'!$F1615,'Table of Current Services'!$B$7:$F$36,'Table of Current Services'!$D$5,FALSE)))</f>
        <v/>
      </c>
      <c r="I1615" s="159"/>
      <c r="J1615" s="146" t="str">
        <f t="shared" si="47"/>
        <v/>
      </c>
      <c r="K1615" s="138" t="str">
        <f>IF('C. Consumer Service Detail'!$F1615="","",IF('C. Consumer Service Detail'!$F1615="",VLOOKUP('C. Consumer Service Detail'!$F1615,'Table of Current Services'!$B$7:$F$36,'Table of Current Services'!$E$5,FALSE),VLOOKUP('C. Consumer Service Detail'!$F1615,'Table of Current Services'!$B$7:$F$36,'Table of Current Services'!$E$5,FALSE)))</f>
        <v/>
      </c>
      <c r="L1615" s="130" t="str">
        <f>IF('C. Consumer Service Detail'!$F1615="","",IF(VLOOKUP('C. Consumer Service Detail'!$F1615,'Table of Current Services'!$B$7:$F$36,'Table of Current Services'!$F$5,)="cost","Yes","No"))</f>
        <v/>
      </c>
      <c r="M1615" s="130" t="str">
        <f>IFERROR(IF('C. Consumer Service Detail'!$K1615="No Match","No",VLOOKUP('C. Consumer Service Detail'!$C1615,'B. Consumer Budget'!$E$11:$F$2010,2,FALSE)),"")</f>
        <v/>
      </c>
      <c r="P1615" s="77"/>
      <c r="Q1615" s="77"/>
    </row>
    <row r="1616" spans="2:17" x14ac:dyDescent="0.25">
      <c r="B1616" s="186">
        <f t="shared" si="48"/>
        <v>1606</v>
      </c>
      <c r="C1616" s="183" t="str">
        <f t="array" ref="C1616">IF(OR('C. Consumer Service Detail'!$D1616="",'C. Consumer Service Detail'!$E1616=""),"",INDEX('B. Consumer Budget'!$E$11:$E$2010,MATCH(1,IF('B. Consumer Budget'!$C$11:$C$2010='C. Consumer Service Detail'!$D1616,IF('B. Consumer Budget'!$D$11:$D$2010='C. Consumer Service Detail'!$E1616,1)),0)))</f>
        <v/>
      </c>
      <c r="D1616" s="171"/>
      <c r="E1616" s="79"/>
      <c r="F1616" s="100"/>
      <c r="G1616" s="80"/>
      <c r="H1616" s="145" t="str">
        <f>IF('C. Consumer Service Detail'!$F1616="","",IF('C. Consumer Service Detail'!$F1616="",VLOOKUP('C. Consumer Service Detail'!$F1616,'Table of Current Services'!$B$7:$F$36,'Table of Current Services'!$E$5,FALSE),VLOOKUP('C. Consumer Service Detail'!$F1616,'Table of Current Services'!$B$7:$F$36,'Table of Current Services'!$D$5,FALSE)))</f>
        <v/>
      </c>
      <c r="I1616" s="160"/>
      <c r="J1616" s="146" t="str">
        <f t="shared" si="47"/>
        <v/>
      </c>
      <c r="K1616" s="138" t="str">
        <f>IF('C. Consumer Service Detail'!$F1616="","",IF('C. Consumer Service Detail'!$F1616="",VLOOKUP('C. Consumer Service Detail'!$F1616,'Table of Current Services'!$B$7:$F$36,'Table of Current Services'!$E$5,FALSE),VLOOKUP('C. Consumer Service Detail'!$F1616,'Table of Current Services'!$B$7:$F$36,'Table of Current Services'!$E$5,FALSE)))</f>
        <v/>
      </c>
      <c r="L1616" s="130" t="str">
        <f>IF('C. Consumer Service Detail'!$F1616="","",IF(VLOOKUP('C. Consumer Service Detail'!$F1616,'Table of Current Services'!$B$7:$F$36,'Table of Current Services'!$F$5,)="cost","Yes","No"))</f>
        <v/>
      </c>
      <c r="M1616" s="130" t="str">
        <f>IFERROR(IF('C. Consumer Service Detail'!$K1616="No Match","No",VLOOKUP('C. Consumer Service Detail'!$C1616,'B. Consumer Budget'!$E$11:$F$2010,2,FALSE)),"")</f>
        <v/>
      </c>
      <c r="P1616" s="77"/>
      <c r="Q1616" s="77"/>
    </row>
    <row r="1617" spans="2:17" x14ac:dyDescent="0.25">
      <c r="B1617" s="186">
        <f t="shared" si="48"/>
        <v>1607</v>
      </c>
      <c r="C1617" s="183" t="str">
        <f t="array" ref="C1617">IF(OR('C. Consumer Service Detail'!$D1617="",'C. Consumer Service Detail'!$E1617=""),"",INDEX('B. Consumer Budget'!$E$11:$E$2010,MATCH(1,IF('B. Consumer Budget'!$C$11:$C$2010='C. Consumer Service Detail'!$D1617,IF('B. Consumer Budget'!$D$11:$D$2010='C. Consumer Service Detail'!$E1617,1)),0)))</f>
        <v/>
      </c>
      <c r="D1617" s="170"/>
      <c r="E1617" s="81"/>
      <c r="F1617" s="101"/>
      <c r="G1617" s="82"/>
      <c r="H1617" s="147" t="str">
        <f>IF('C. Consumer Service Detail'!$F1617="","",IF('C. Consumer Service Detail'!$F1617="",VLOOKUP('C. Consumer Service Detail'!$F1617,'Table of Current Services'!$B$7:$F$36,'Table of Current Services'!$E$5,FALSE),VLOOKUP('C. Consumer Service Detail'!$F1617,'Table of Current Services'!$B$7:$F$36,'Table of Current Services'!$D$5,FALSE)))</f>
        <v/>
      </c>
      <c r="I1617" s="159"/>
      <c r="J1617" s="146" t="str">
        <f t="shared" si="47"/>
        <v/>
      </c>
      <c r="K1617" s="138" t="str">
        <f>IF('C. Consumer Service Detail'!$F1617="","",IF('C. Consumer Service Detail'!$F1617="",VLOOKUP('C. Consumer Service Detail'!$F1617,'Table of Current Services'!$B$7:$F$36,'Table of Current Services'!$E$5,FALSE),VLOOKUP('C. Consumer Service Detail'!$F1617,'Table of Current Services'!$B$7:$F$36,'Table of Current Services'!$E$5,FALSE)))</f>
        <v/>
      </c>
      <c r="L1617" s="130" t="str">
        <f>IF('C. Consumer Service Detail'!$F1617="","",IF(VLOOKUP('C. Consumer Service Detail'!$F1617,'Table of Current Services'!$B$7:$F$36,'Table of Current Services'!$F$5,)="cost","Yes","No"))</f>
        <v/>
      </c>
      <c r="M1617" s="130" t="str">
        <f>IFERROR(IF('C. Consumer Service Detail'!$K1617="No Match","No",VLOOKUP('C. Consumer Service Detail'!$C1617,'B. Consumer Budget'!$E$11:$F$2010,2,FALSE)),"")</f>
        <v/>
      </c>
      <c r="P1617" s="77"/>
      <c r="Q1617" s="77"/>
    </row>
    <row r="1618" spans="2:17" x14ac:dyDescent="0.25">
      <c r="B1618" s="186">
        <f t="shared" si="48"/>
        <v>1608</v>
      </c>
      <c r="C1618" s="183" t="str">
        <f t="array" ref="C1618">IF(OR('C. Consumer Service Detail'!$D1618="",'C. Consumer Service Detail'!$E1618=""),"",INDEX('B. Consumer Budget'!$E$11:$E$2010,MATCH(1,IF('B. Consumer Budget'!$C$11:$C$2010='C. Consumer Service Detail'!$D1618,IF('B. Consumer Budget'!$D$11:$D$2010='C. Consumer Service Detail'!$E1618,1)),0)))</f>
        <v/>
      </c>
      <c r="D1618" s="171"/>
      <c r="E1618" s="79"/>
      <c r="F1618" s="100"/>
      <c r="G1618" s="80"/>
      <c r="H1618" s="145" t="str">
        <f>IF('C. Consumer Service Detail'!$F1618="","",IF('C. Consumer Service Detail'!$F1618="",VLOOKUP('C. Consumer Service Detail'!$F1618,'Table of Current Services'!$B$7:$F$36,'Table of Current Services'!$E$5,FALSE),VLOOKUP('C. Consumer Service Detail'!$F1618,'Table of Current Services'!$B$7:$F$36,'Table of Current Services'!$D$5,FALSE)))</f>
        <v/>
      </c>
      <c r="I1618" s="160"/>
      <c r="J1618" s="146" t="str">
        <f t="shared" si="47"/>
        <v/>
      </c>
      <c r="K1618" s="138" t="str">
        <f>IF('C. Consumer Service Detail'!$F1618="","",IF('C. Consumer Service Detail'!$F1618="",VLOOKUP('C. Consumer Service Detail'!$F1618,'Table of Current Services'!$B$7:$F$36,'Table of Current Services'!$E$5,FALSE),VLOOKUP('C. Consumer Service Detail'!$F1618,'Table of Current Services'!$B$7:$F$36,'Table of Current Services'!$E$5,FALSE)))</f>
        <v/>
      </c>
      <c r="L1618" s="130" t="str">
        <f>IF('C. Consumer Service Detail'!$F1618="","",IF(VLOOKUP('C. Consumer Service Detail'!$F1618,'Table of Current Services'!$B$7:$F$36,'Table of Current Services'!$F$5,)="cost","Yes","No"))</f>
        <v/>
      </c>
      <c r="M1618" s="130" t="str">
        <f>IFERROR(IF('C. Consumer Service Detail'!$K1618="No Match","No",VLOOKUP('C. Consumer Service Detail'!$C1618,'B. Consumer Budget'!$E$11:$F$2010,2,FALSE)),"")</f>
        <v/>
      </c>
      <c r="P1618" s="77"/>
      <c r="Q1618" s="77"/>
    </row>
    <row r="1619" spans="2:17" x14ac:dyDescent="0.25">
      <c r="B1619" s="186">
        <f t="shared" si="48"/>
        <v>1609</v>
      </c>
      <c r="C1619" s="183" t="str">
        <f t="array" ref="C1619">IF(OR('C. Consumer Service Detail'!$D1619="",'C. Consumer Service Detail'!$E1619=""),"",INDEX('B. Consumer Budget'!$E$11:$E$2010,MATCH(1,IF('B. Consumer Budget'!$C$11:$C$2010='C. Consumer Service Detail'!$D1619,IF('B. Consumer Budget'!$D$11:$D$2010='C. Consumer Service Detail'!$E1619,1)),0)))</f>
        <v/>
      </c>
      <c r="D1619" s="170"/>
      <c r="E1619" s="81"/>
      <c r="F1619" s="101"/>
      <c r="G1619" s="82"/>
      <c r="H1619" s="147" t="str">
        <f>IF('C. Consumer Service Detail'!$F1619="","",IF('C. Consumer Service Detail'!$F1619="",VLOOKUP('C. Consumer Service Detail'!$F1619,'Table of Current Services'!$B$7:$F$36,'Table of Current Services'!$E$5,FALSE),VLOOKUP('C. Consumer Service Detail'!$F1619,'Table of Current Services'!$B$7:$F$36,'Table of Current Services'!$D$5,FALSE)))</f>
        <v/>
      </c>
      <c r="I1619" s="159"/>
      <c r="J1619" s="146" t="str">
        <f t="shared" si="47"/>
        <v/>
      </c>
      <c r="K1619" s="138" t="str">
        <f>IF('C. Consumer Service Detail'!$F1619="","",IF('C. Consumer Service Detail'!$F1619="",VLOOKUP('C. Consumer Service Detail'!$F1619,'Table of Current Services'!$B$7:$F$36,'Table of Current Services'!$E$5,FALSE),VLOOKUP('C. Consumer Service Detail'!$F1619,'Table of Current Services'!$B$7:$F$36,'Table of Current Services'!$E$5,FALSE)))</f>
        <v/>
      </c>
      <c r="L1619" s="130" t="str">
        <f>IF('C. Consumer Service Detail'!$F1619="","",IF(VLOOKUP('C. Consumer Service Detail'!$F1619,'Table of Current Services'!$B$7:$F$36,'Table of Current Services'!$F$5,)="cost","Yes","No"))</f>
        <v/>
      </c>
      <c r="M1619" s="130" t="str">
        <f>IFERROR(IF('C. Consumer Service Detail'!$K1619="No Match","No",VLOOKUP('C. Consumer Service Detail'!$C1619,'B. Consumer Budget'!$E$11:$F$2010,2,FALSE)),"")</f>
        <v/>
      </c>
      <c r="P1619" s="77"/>
      <c r="Q1619" s="77"/>
    </row>
    <row r="1620" spans="2:17" x14ac:dyDescent="0.25">
      <c r="B1620" s="186">
        <f t="shared" si="48"/>
        <v>1610</v>
      </c>
      <c r="C1620" s="183" t="str">
        <f t="array" ref="C1620">IF(OR('C. Consumer Service Detail'!$D1620="",'C. Consumer Service Detail'!$E1620=""),"",INDEX('B. Consumer Budget'!$E$11:$E$2010,MATCH(1,IF('B. Consumer Budget'!$C$11:$C$2010='C. Consumer Service Detail'!$D1620,IF('B. Consumer Budget'!$D$11:$D$2010='C. Consumer Service Detail'!$E1620,1)),0)))</f>
        <v/>
      </c>
      <c r="D1620" s="171"/>
      <c r="E1620" s="79"/>
      <c r="F1620" s="100"/>
      <c r="G1620" s="80"/>
      <c r="H1620" s="145" t="str">
        <f>IF('C. Consumer Service Detail'!$F1620="","",IF('C. Consumer Service Detail'!$F1620="",VLOOKUP('C. Consumer Service Detail'!$F1620,'Table of Current Services'!$B$7:$F$36,'Table of Current Services'!$E$5,FALSE),VLOOKUP('C. Consumer Service Detail'!$F1620,'Table of Current Services'!$B$7:$F$36,'Table of Current Services'!$D$5,FALSE)))</f>
        <v/>
      </c>
      <c r="I1620" s="160"/>
      <c r="J1620" s="146" t="str">
        <f t="shared" si="47"/>
        <v/>
      </c>
      <c r="K1620" s="138" t="str">
        <f>IF('C. Consumer Service Detail'!$F1620="","",IF('C. Consumer Service Detail'!$F1620="",VLOOKUP('C. Consumer Service Detail'!$F1620,'Table of Current Services'!$B$7:$F$36,'Table of Current Services'!$E$5,FALSE),VLOOKUP('C. Consumer Service Detail'!$F1620,'Table of Current Services'!$B$7:$F$36,'Table of Current Services'!$E$5,FALSE)))</f>
        <v/>
      </c>
      <c r="L1620" s="130" t="str">
        <f>IF('C. Consumer Service Detail'!$F1620="","",IF(VLOOKUP('C. Consumer Service Detail'!$F1620,'Table of Current Services'!$B$7:$F$36,'Table of Current Services'!$F$5,)="cost","Yes","No"))</f>
        <v/>
      </c>
      <c r="M1620" s="130" t="str">
        <f>IFERROR(IF('C. Consumer Service Detail'!$K1620="No Match","No",VLOOKUP('C. Consumer Service Detail'!$C1620,'B. Consumer Budget'!$E$11:$F$2010,2,FALSE)),"")</f>
        <v/>
      </c>
      <c r="P1620" s="77"/>
      <c r="Q1620" s="77"/>
    </row>
    <row r="1621" spans="2:17" x14ac:dyDescent="0.25">
      <c r="B1621" s="186">
        <f t="shared" si="48"/>
        <v>1611</v>
      </c>
      <c r="C1621" s="183" t="str">
        <f t="array" ref="C1621">IF(OR('C. Consumer Service Detail'!$D1621="",'C. Consumer Service Detail'!$E1621=""),"",INDEX('B. Consumer Budget'!$E$11:$E$2010,MATCH(1,IF('B. Consumer Budget'!$C$11:$C$2010='C. Consumer Service Detail'!$D1621,IF('B. Consumer Budget'!$D$11:$D$2010='C. Consumer Service Detail'!$E1621,1)),0)))</f>
        <v/>
      </c>
      <c r="D1621" s="170"/>
      <c r="E1621" s="81"/>
      <c r="F1621" s="101"/>
      <c r="G1621" s="82"/>
      <c r="H1621" s="147" t="str">
        <f>IF('C. Consumer Service Detail'!$F1621="","",IF('C. Consumer Service Detail'!$F1621="",VLOOKUP('C. Consumer Service Detail'!$F1621,'Table of Current Services'!$B$7:$F$36,'Table of Current Services'!$E$5,FALSE),VLOOKUP('C. Consumer Service Detail'!$F1621,'Table of Current Services'!$B$7:$F$36,'Table of Current Services'!$D$5,FALSE)))</f>
        <v/>
      </c>
      <c r="I1621" s="159"/>
      <c r="J1621" s="146" t="str">
        <f t="shared" si="47"/>
        <v/>
      </c>
      <c r="K1621" s="138" t="str">
        <f>IF('C. Consumer Service Detail'!$F1621="","",IF('C. Consumer Service Detail'!$F1621="",VLOOKUP('C. Consumer Service Detail'!$F1621,'Table of Current Services'!$B$7:$F$36,'Table of Current Services'!$E$5,FALSE),VLOOKUP('C. Consumer Service Detail'!$F1621,'Table of Current Services'!$B$7:$F$36,'Table of Current Services'!$E$5,FALSE)))</f>
        <v/>
      </c>
      <c r="L1621" s="130" t="str">
        <f>IF('C. Consumer Service Detail'!$F1621="","",IF(VLOOKUP('C. Consumer Service Detail'!$F1621,'Table of Current Services'!$B$7:$F$36,'Table of Current Services'!$F$5,)="cost","Yes","No"))</f>
        <v/>
      </c>
      <c r="M1621" s="130" t="str">
        <f>IFERROR(IF('C. Consumer Service Detail'!$K1621="No Match","No",VLOOKUP('C. Consumer Service Detail'!$C1621,'B. Consumer Budget'!$E$11:$F$2010,2,FALSE)),"")</f>
        <v/>
      </c>
      <c r="P1621" s="77"/>
      <c r="Q1621" s="77"/>
    </row>
    <row r="1622" spans="2:17" x14ac:dyDescent="0.25">
      <c r="B1622" s="186">
        <f t="shared" si="48"/>
        <v>1612</v>
      </c>
      <c r="C1622" s="183" t="str">
        <f t="array" ref="C1622">IF(OR('C. Consumer Service Detail'!$D1622="",'C. Consumer Service Detail'!$E1622=""),"",INDEX('B. Consumer Budget'!$E$11:$E$2010,MATCH(1,IF('B. Consumer Budget'!$C$11:$C$2010='C. Consumer Service Detail'!$D1622,IF('B. Consumer Budget'!$D$11:$D$2010='C. Consumer Service Detail'!$E1622,1)),0)))</f>
        <v/>
      </c>
      <c r="D1622" s="171"/>
      <c r="E1622" s="79"/>
      <c r="F1622" s="100"/>
      <c r="G1622" s="80"/>
      <c r="H1622" s="145" t="str">
        <f>IF('C. Consumer Service Detail'!$F1622="","",IF('C. Consumer Service Detail'!$F1622="",VLOOKUP('C. Consumer Service Detail'!$F1622,'Table of Current Services'!$B$7:$F$36,'Table of Current Services'!$E$5,FALSE),VLOOKUP('C. Consumer Service Detail'!$F1622,'Table of Current Services'!$B$7:$F$36,'Table of Current Services'!$D$5,FALSE)))</f>
        <v/>
      </c>
      <c r="I1622" s="160"/>
      <c r="J1622" s="146" t="str">
        <f t="shared" si="47"/>
        <v/>
      </c>
      <c r="K1622" s="138" t="str">
        <f>IF('C. Consumer Service Detail'!$F1622="","",IF('C. Consumer Service Detail'!$F1622="",VLOOKUP('C. Consumer Service Detail'!$F1622,'Table of Current Services'!$B$7:$F$36,'Table of Current Services'!$E$5,FALSE),VLOOKUP('C. Consumer Service Detail'!$F1622,'Table of Current Services'!$B$7:$F$36,'Table of Current Services'!$E$5,FALSE)))</f>
        <v/>
      </c>
      <c r="L1622" s="130" t="str">
        <f>IF('C. Consumer Service Detail'!$F1622="","",IF(VLOOKUP('C. Consumer Service Detail'!$F1622,'Table of Current Services'!$B$7:$F$36,'Table of Current Services'!$F$5,)="cost","Yes","No"))</f>
        <v/>
      </c>
      <c r="M1622" s="130" t="str">
        <f>IFERROR(IF('C. Consumer Service Detail'!$K1622="No Match","No",VLOOKUP('C. Consumer Service Detail'!$C1622,'B. Consumer Budget'!$E$11:$F$2010,2,FALSE)),"")</f>
        <v/>
      </c>
      <c r="P1622" s="77"/>
      <c r="Q1622" s="77"/>
    </row>
    <row r="1623" spans="2:17" x14ac:dyDescent="0.25">
      <c r="B1623" s="186">
        <f t="shared" si="48"/>
        <v>1613</v>
      </c>
      <c r="C1623" s="183" t="str">
        <f t="array" ref="C1623">IF(OR('C. Consumer Service Detail'!$D1623="",'C. Consumer Service Detail'!$E1623=""),"",INDEX('B. Consumer Budget'!$E$11:$E$2010,MATCH(1,IF('B. Consumer Budget'!$C$11:$C$2010='C. Consumer Service Detail'!$D1623,IF('B. Consumer Budget'!$D$11:$D$2010='C. Consumer Service Detail'!$E1623,1)),0)))</f>
        <v/>
      </c>
      <c r="D1623" s="170"/>
      <c r="E1623" s="81"/>
      <c r="F1623" s="101"/>
      <c r="G1623" s="82"/>
      <c r="H1623" s="147" t="str">
        <f>IF('C. Consumer Service Detail'!$F1623="","",IF('C. Consumer Service Detail'!$F1623="",VLOOKUP('C. Consumer Service Detail'!$F1623,'Table of Current Services'!$B$7:$F$36,'Table of Current Services'!$E$5,FALSE),VLOOKUP('C. Consumer Service Detail'!$F1623,'Table of Current Services'!$B$7:$F$36,'Table of Current Services'!$D$5,FALSE)))</f>
        <v/>
      </c>
      <c r="I1623" s="159"/>
      <c r="J1623" s="146" t="str">
        <f t="shared" si="47"/>
        <v/>
      </c>
      <c r="K1623" s="138" t="str">
        <f>IF('C. Consumer Service Detail'!$F1623="","",IF('C. Consumer Service Detail'!$F1623="",VLOOKUP('C. Consumer Service Detail'!$F1623,'Table of Current Services'!$B$7:$F$36,'Table of Current Services'!$E$5,FALSE),VLOOKUP('C. Consumer Service Detail'!$F1623,'Table of Current Services'!$B$7:$F$36,'Table of Current Services'!$E$5,FALSE)))</f>
        <v/>
      </c>
      <c r="L1623" s="130" t="str">
        <f>IF('C. Consumer Service Detail'!$F1623="","",IF(VLOOKUP('C. Consumer Service Detail'!$F1623,'Table of Current Services'!$B$7:$F$36,'Table of Current Services'!$F$5,)="cost","Yes","No"))</f>
        <v/>
      </c>
      <c r="M1623" s="130" t="str">
        <f>IFERROR(IF('C. Consumer Service Detail'!$K1623="No Match","No",VLOOKUP('C. Consumer Service Detail'!$C1623,'B. Consumer Budget'!$E$11:$F$2010,2,FALSE)),"")</f>
        <v/>
      </c>
      <c r="P1623" s="77"/>
      <c r="Q1623" s="77"/>
    </row>
    <row r="1624" spans="2:17" x14ac:dyDescent="0.25">
      <c r="B1624" s="186">
        <f t="shared" si="48"/>
        <v>1614</v>
      </c>
      <c r="C1624" s="183" t="str">
        <f t="array" ref="C1624">IF(OR('C. Consumer Service Detail'!$D1624="",'C. Consumer Service Detail'!$E1624=""),"",INDEX('B. Consumer Budget'!$E$11:$E$2010,MATCH(1,IF('B. Consumer Budget'!$C$11:$C$2010='C. Consumer Service Detail'!$D1624,IF('B. Consumer Budget'!$D$11:$D$2010='C. Consumer Service Detail'!$E1624,1)),0)))</f>
        <v/>
      </c>
      <c r="D1624" s="171"/>
      <c r="E1624" s="79"/>
      <c r="F1624" s="100"/>
      <c r="G1624" s="80"/>
      <c r="H1624" s="145" t="str">
        <f>IF('C. Consumer Service Detail'!$F1624="","",IF('C. Consumer Service Detail'!$F1624="",VLOOKUP('C. Consumer Service Detail'!$F1624,'Table of Current Services'!$B$7:$F$36,'Table of Current Services'!$E$5,FALSE),VLOOKUP('C. Consumer Service Detail'!$F1624,'Table of Current Services'!$B$7:$F$36,'Table of Current Services'!$D$5,FALSE)))</f>
        <v/>
      </c>
      <c r="I1624" s="160"/>
      <c r="J1624" s="146" t="str">
        <f t="shared" si="47"/>
        <v/>
      </c>
      <c r="K1624" s="138" t="str">
        <f>IF('C. Consumer Service Detail'!$F1624="","",IF('C. Consumer Service Detail'!$F1624="",VLOOKUP('C. Consumer Service Detail'!$F1624,'Table of Current Services'!$B$7:$F$36,'Table of Current Services'!$E$5,FALSE),VLOOKUP('C. Consumer Service Detail'!$F1624,'Table of Current Services'!$B$7:$F$36,'Table of Current Services'!$E$5,FALSE)))</f>
        <v/>
      </c>
      <c r="L1624" s="130" t="str">
        <f>IF('C. Consumer Service Detail'!$F1624="","",IF(VLOOKUP('C. Consumer Service Detail'!$F1624,'Table of Current Services'!$B$7:$F$36,'Table of Current Services'!$F$5,)="cost","Yes","No"))</f>
        <v/>
      </c>
      <c r="M1624" s="130" t="str">
        <f>IFERROR(IF('C. Consumer Service Detail'!$K1624="No Match","No",VLOOKUP('C. Consumer Service Detail'!$C1624,'B. Consumer Budget'!$E$11:$F$2010,2,FALSE)),"")</f>
        <v/>
      </c>
      <c r="P1624" s="77"/>
      <c r="Q1624" s="77"/>
    </row>
    <row r="1625" spans="2:17" x14ac:dyDescent="0.25">
      <c r="B1625" s="186">
        <f t="shared" si="48"/>
        <v>1615</v>
      </c>
      <c r="C1625" s="183" t="str">
        <f t="array" ref="C1625">IF(OR('C. Consumer Service Detail'!$D1625="",'C. Consumer Service Detail'!$E1625=""),"",INDEX('B. Consumer Budget'!$E$11:$E$2010,MATCH(1,IF('B. Consumer Budget'!$C$11:$C$2010='C. Consumer Service Detail'!$D1625,IF('B. Consumer Budget'!$D$11:$D$2010='C. Consumer Service Detail'!$E1625,1)),0)))</f>
        <v/>
      </c>
      <c r="D1625" s="170"/>
      <c r="E1625" s="81"/>
      <c r="F1625" s="101"/>
      <c r="G1625" s="82"/>
      <c r="H1625" s="147" t="str">
        <f>IF('C. Consumer Service Detail'!$F1625="","",IF('C. Consumer Service Detail'!$F1625="",VLOOKUP('C. Consumer Service Detail'!$F1625,'Table of Current Services'!$B$7:$F$36,'Table of Current Services'!$E$5,FALSE),VLOOKUP('C. Consumer Service Detail'!$F1625,'Table of Current Services'!$B$7:$F$36,'Table of Current Services'!$D$5,FALSE)))</f>
        <v/>
      </c>
      <c r="I1625" s="159"/>
      <c r="J1625" s="146" t="str">
        <f t="shared" si="47"/>
        <v/>
      </c>
      <c r="K1625" s="138" t="str">
        <f>IF('C. Consumer Service Detail'!$F1625="","",IF('C. Consumer Service Detail'!$F1625="",VLOOKUP('C. Consumer Service Detail'!$F1625,'Table of Current Services'!$B$7:$F$36,'Table of Current Services'!$E$5,FALSE),VLOOKUP('C. Consumer Service Detail'!$F1625,'Table of Current Services'!$B$7:$F$36,'Table of Current Services'!$E$5,FALSE)))</f>
        <v/>
      </c>
      <c r="L1625" s="130" t="str">
        <f>IF('C. Consumer Service Detail'!$F1625="","",IF(VLOOKUP('C. Consumer Service Detail'!$F1625,'Table of Current Services'!$B$7:$F$36,'Table of Current Services'!$F$5,)="cost","Yes","No"))</f>
        <v/>
      </c>
      <c r="M1625" s="130" t="str">
        <f>IFERROR(IF('C. Consumer Service Detail'!$K1625="No Match","No",VLOOKUP('C. Consumer Service Detail'!$C1625,'B. Consumer Budget'!$E$11:$F$2010,2,FALSE)),"")</f>
        <v/>
      </c>
      <c r="P1625" s="77"/>
      <c r="Q1625" s="77"/>
    </row>
    <row r="1626" spans="2:17" x14ac:dyDescent="0.25">
      <c r="B1626" s="186">
        <f t="shared" si="48"/>
        <v>1616</v>
      </c>
      <c r="C1626" s="183" t="str">
        <f t="array" ref="C1626">IF(OR('C. Consumer Service Detail'!$D1626="",'C. Consumer Service Detail'!$E1626=""),"",INDEX('B. Consumer Budget'!$E$11:$E$2010,MATCH(1,IF('B. Consumer Budget'!$C$11:$C$2010='C. Consumer Service Detail'!$D1626,IF('B. Consumer Budget'!$D$11:$D$2010='C. Consumer Service Detail'!$E1626,1)),0)))</f>
        <v/>
      </c>
      <c r="D1626" s="171"/>
      <c r="E1626" s="79"/>
      <c r="F1626" s="100"/>
      <c r="G1626" s="80"/>
      <c r="H1626" s="145" t="str">
        <f>IF('C. Consumer Service Detail'!$F1626="","",IF('C. Consumer Service Detail'!$F1626="",VLOOKUP('C. Consumer Service Detail'!$F1626,'Table of Current Services'!$B$7:$F$36,'Table of Current Services'!$E$5,FALSE),VLOOKUP('C. Consumer Service Detail'!$F1626,'Table of Current Services'!$B$7:$F$36,'Table of Current Services'!$D$5,FALSE)))</f>
        <v/>
      </c>
      <c r="I1626" s="160"/>
      <c r="J1626" s="146" t="str">
        <f t="shared" si="47"/>
        <v/>
      </c>
      <c r="K1626" s="138" t="str">
        <f>IF('C. Consumer Service Detail'!$F1626="","",IF('C. Consumer Service Detail'!$F1626="",VLOOKUP('C. Consumer Service Detail'!$F1626,'Table of Current Services'!$B$7:$F$36,'Table of Current Services'!$E$5,FALSE),VLOOKUP('C. Consumer Service Detail'!$F1626,'Table of Current Services'!$B$7:$F$36,'Table of Current Services'!$E$5,FALSE)))</f>
        <v/>
      </c>
      <c r="L1626" s="130" t="str">
        <f>IF('C. Consumer Service Detail'!$F1626="","",IF(VLOOKUP('C. Consumer Service Detail'!$F1626,'Table of Current Services'!$B$7:$F$36,'Table of Current Services'!$F$5,)="cost","Yes","No"))</f>
        <v/>
      </c>
      <c r="M1626" s="130" t="str">
        <f>IFERROR(IF('C. Consumer Service Detail'!$K1626="No Match","No",VLOOKUP('C. Consumer Service Detail'!$C1626,'B. Consumer Budget'!$E$11:$F$2010,2,FALSE)),"")</f>
        <v/>
      </c>
      <c r="P1626" s="77"/>
      <c r="Q1626" s="77"/>
    </row>
    <row r="1627" spans="2:17" x14ac:dyDescent="0.25">
      <c r="B1627" s="186">
        <f t="shared" si="48"/>
        <v>1617</v>
      </c>
      <c r="C1627" s="183" t="str">
        <f t="array" ref="C1627">IF(OR('C. Consumer Service Detail'!$D1627="",'C. Consumer Service Detail'!$E1627=""),"",INDEX('B. Consumer Budget'!$E$11:$E$2010,MATCH(1,IF('B. Consumer Budget'!$C$11:$C$2010='C. Consumer Service Detail'!$D1627,IF('B. Consumer Budget'!$D$11:$D$2010='C. Consumer Service Detail'!$E1627,1)),0)))</f>
        <v/>
      </c>
      <c r="D1627" s="170"/>
      <c r="E1627" s="81"/>
      <c r="F1627" s="101"/>
      <c r="G1627" s="82"/>
      <c r="H1627" s="147" t="str">
        <f>IF('C. Consumer Service Detail'!$F1627="","",IF('C. Consumer Service Detail'!$F1627="",VLOOKUP('C. Consumer Service Detail'!$F1627,'Table of Current Services'!$B$7:$F$36,'Table of Current Services'!$E$5,FALSE),VLOOKUP('C. Consumer Service Detail'!$F1627,'Table of Current Services'!$B$7:$F$36,'Table of Current Services'!$D$5,FALSE)))</f>
        <v/>
      </c>
      <c r="I1627" s="159"/>
      <c r="J1627" s="146" t="str">
        <f t="shared" si="47"/>
        <v/>
      </c>
      <c r="K1627" s="138" t="str">
        <f>IF('C. Consumer Service Detail'!$F1627="","",IF('C. Consumer Service Detail'!$F1627="",VLOOKUP('C. Consumer Service Detail'!$F1627,'Table of Current Services'!$B$7:$F$36,'Table of Current Services'!$E$5,FALSE),VLOOKUP('C. Consumer Service Detail'!$F1627,'Table of Current Services'!$B$7:$F$36,'Table of Current Services'!$E$5,FALSE)))</f>
        <v/>
      </c>
      <c r="L1627" s="130" t="str">
        <f>IF('C. Consumer Service Detail'!$F1627="","",IF(VLOOKUP('C. Consumer Service Detail'!$F1627,'Table of Current Services'!$B$7:$F$36,'Table of Current Services'!$F$5,)="cost","Yes","No"))</f>
        <v/>
      </c>
      <c r="M1627" s="130" t="str">
        <f>IFERROR(IF('C. Consumer Service Detail'!$K1627="No Match","No",VLOOKUP('C. Consumer Service Detail'!$C1627,'B. Consumer Budget'!$E$11:$F$2010,2,FALSE)),"")</f>
        <v/>
      </c>
      <c r="P1627" s="77"/>
      <c r="Q1627" s="77"/>
    </row>
    <row r="1628" spans="2:17" x14ac:dyDescent="0.25">
      <c r="B1628" s="186">
        <f t="shared" si="48"/>
        <v>1618</v>
      </c>
      <c r="C1628" s="183" t="str">
        <f t="array" ref="C1628">IF(OR('C. Consumer Service Detail'!$D1628="",'C. Consumer Service Detail'!$E1628=""),"",INDEX('B. Consumer Budget'!$E$11:$E$2010,MATCH(1,IF('B. Consumer Budget'!$C$11:$C$2010='C. Consumer Service Detail'!$D1628,IF('B. Consumer Budget'!$D$11:$D$2010='C. Consumer Service Detail'!$E1628,1)),0)))</f>
        <v/>
      </c>
      <c r="D1628" s="171"/>
      <c r="E1628" s="79"/>
      <c r="F1628" s="100"/>
      <c r="G1628" s="80"/>
      <c r="H1628" s="145" t="str">
        <f>IF('C. Consumer Service Detail'!$F1628="","",IF('C. Consumer Service Detail'!$F1628="",VLOOKUP('C. Consumer Service Detail'!$F1628,'Table of Current Services'!$B$7:$F$36,'Table of Current Services'!$E$5,FALSE),VLOOKUP('C. Consumer Service Detail'!$F1628,'Table of Current Services'!$B$7:$F$36,'Table of Current Services'!$D$5,FALSE)))</f>
        <v/>
      </c>
      <c r="I1628" s="160"/>
      <c r="J1628" s="146" t="str">
        <f t="shared" si="47"/>
        <v/>
      </c>
      <c r="K1628" s="138" t="str">
        <f>IF('C. Consumer Service Detail'!$F1628="","",IF('C. Consumer Service Detail'!$F1628="",VLOOKUP('C. Consumer Service Detail'!$F1628,'Table of Current Services'!$B$7:$F$36,'Table of Current Services'!$E$5,FALSE),VLOOKUP('C. Consumer Service Detail'!$F1628,'Table of Current Services'!$B$7:$F$36,'Table of Current Services'!$E$5,FALSE)))</f>
        <v/>
      </c>
      <c r="L1628" s="130" t="str">
        <f>IF('C. Consumer Service Detail'!$F1628="","",IF(VLOOKUP('C. Consumer Service Detail'!$F1628,'Table of Current Services'!$B$7:$F$36,'Table of Current Services'!$F$5,)="cost","Yes","No"))</f>
        <v/>
      </c>
      <c r="M1628" s="130" t="str">
        <f>IFERROR(IF('C. Consumer Service Detail'!$K1628="No Match","No",VLOOKUP('C. Consumer Service Detail'!$C1628,'B. Consumer Budget'!$E$11:$F$2010,2,FALSE)),"")</f>
        <v/>
      </c>
      <c r="P1628" s="77"/>
      <c r="Q1628" s="77"/>
    </row>
    <row r="1629" spans="2:17" x14ac:dyDescent="0.25">
      <c r="B1629" s="186">
        <f t="shared" si="48"/>
        <v>1619</v>
      </c>
      <c r="C1629" s="183" t="str">
        <f t="array" ref="C1629">IF(OR('C. Consumer Service Detail'!$D1629="",'C. Consumer Service Detail'!$E1629=""),"",INDEX('B. Consumer Budget'!$E$11:$E$2010,MATCH(1,IF('B. Consumer Budget'!$C$11:$C$2010='C. Consumer Service Detail'!$D1629,IF('B. Consumer Budget'!$D$11:$D$2010='C. Consumer Service Detail'!$E1629,1)),0)))</f>
        <v/>
      </c>
      <c r="D1629" s="170"/>
      <c r="E1629" s="81"/>
      <c r="F1629" s="101"/>
      <c r="G1629" s="82"/>
      <c r="H1629" s="147" t="str">
        <f>IF('C. Consumer Service Detail'!$F1629="","",IF('C. Consumer Service Detail'!$F1629="",VLOOKUP('C. Consumer Service Detail'!$F1629,'Table of Current Services'!$B$7:$F$36,'Table of Current Services'!$E$5,FALSE),VLOOKUP('C. Consumer Service Detail'!$F1629,'Table of Current Services'!$B$7:$F$36,'Table of Current Services'!$D$5,FALSE)))</f>
        <v/>
      </c>
      <c r="I1629" s="159"/>
      <c r="J1629" s="146" t="str">
        <f t="shared" si="47"/>
        <v/>
      </c>
      <c r="K1629" s="138" t="str">
        <f>IF('C. Consumer Service Detail'!$F1629="","",IF('C. Consumer Service Detail'!$F1629="",VLOOKUP('C. Consumer Service Detail'!$F1629,'Table of Current Services'!$B$7:$F$36,'Table of Current Services'!$E$5,FALSE),VLOOKUP('C. Consumer Service Detail'!$F1629,'Table of Current Services'!$B$7:$F$36,'Table of Current Services'!$E$5,FALSE)))</f>
        <v/>
      </c>
      <c r="L1629" s="130" t="str">
        <f>IF('C. Consumer Service Detail'!$F1629="","",IF(VLOOKUP('C. Consumer Service Detail'!$F1629,'Table of Current Services'!$B$7:$F$36,'Table of Current Services'!$F$5,)="cost","Yes","No"))</f>
        <v/>
      </c>
      <c r="M1629" s="130" t="str">
        <f>IFERROR(IF('C. Consumer Service Detail'!$K1629="No Match","No",VLOOKUP('C. Consumer Service Detail'!$C1629,'B. Consumer Budget'!$E$11:$F$2010,2,FALSE)),"")</f>
        <v/>
      </c>
      <c r="P1629" s="77"/>
      <c r="Q1629" s="77"/>
    </row>
    <row r="1630" spans="2:17" x14ac:dyDescent="0.25">
      <c r="B1630" s="186">
        <f t="shared" si="48"/>
        <v>1620</v>
      </c>
      <c r="C1630" s="183" t="str">
        <f t="array" ref="C1630">IF(OR('C. Consumer Service Detail'!$D1630="",'C. Consumer Service Detail'!$E1630=""),"",INDEX('B. Consumer Budget'!$E$11:$E$2010,MATCH(1,IF('B. Consumer Budget'!$C$11:$C$2010='C. Consumer Service Detail'!$D1630,IF('B. Consumer Budget'!$D$11:$D$2010='C. Consumer Service Detail'!$E1630,1)),0)))</f>
        <v/>
      </c>
      <c r="D1630" s="171"/>
      <c r="E1630" s="79"/>
      <c r="F1630" s="100"/>
      <c r="G1630" s="80"/>
      <c r="H1630" s="145" t="str">
        <f>IF('C. Consumer Service Detail'!$F1630="","",IF('C. Consumer Service Detail'!$F1630="",VLOOKUP('C. Consumer Service Detail'!$F1630,'Table of Current Services'!$B$7:$F$36,'Table of Current Services'!$E$5,FALSE),VLOOKUP('C. Consumer Service Detail'!$F1630,'Table of Current Services'!$B$7:$F$36,'Table of Current Services'!$D$5,FALSE)))</f>
        <v/>
      </c>
      <c r="I1630" s="160"/>
      <c r="J1630" s="146" t="str">
        <f t="shared" si="47"/>
        <v/>
      </c>
      <c r="K1630" s="138" t="str">
        <f>IF('C. Consumer Service Detail'!$F1630="","",IF('C. Consumer Service Detail'!$F1630="",VLOOKUP('C. Consumer Service Detail'!$F1630,'Table of Current Services'!$B$7:$F$36,'Table of Current Services'!$E$5,FALSE),VLOOKUP('C. Consumer Service Detail'!$F1630,'Table of Current Services'!$B$7:$F$36,'Table of Current Services'!$E$5,FALSE)))</f>
        <v/>
      </c>
      <c r="L1630" s="130" t="str">
        <f>IF('C. Consumer Service Detail'!$F1630="","",IF(VLOOKUP('C. Consumer Service Detail'!$F1630,'Table of Current Services'!$B$7:$F$36,'Table of Current Services'!$F$5,)="cost","Yes","No"))</f>
        <v/>
      </c>
      <c r="M1630" s="130" t="str">
        <f>IFERROR(IF('C. Consumer Service Detail'!$K1630="No Match","No",VLOOKUP('C. Consumer Service Detail'!$C1630,'B. Consumer Budget'!$E$11:$F$2010,2,FALSE)),"")</f>
        <v/>
      </c>
      <c r="P1630" s="77"/>
      <c r="Q1630" s="77"/>
    </row>
    <row r="1631" spans="2:17" x14ac:dyDescent="0.25">
      <c r="B1631" s="186">
        <f t="shared" si="48"/>
        <v>1621</v>
      </c>
      <c r="C1631" s="183" t="str">
        <f t="array" ref="C1631">IF(OR('C. Consumer Service Detail'!$D1631="",'C. Consumer Service Detail'!$E1631=""),"",INDEX('B. Consumer Budget'!$E$11:$E$2010,MATCH(1,IF('B. Consumer Budget'!$C$11:$C$2010='C. Consumer Service Detail'!$D1631,IF('B. Consumer Budget'!$D$11:$D$2010='C. Consumer Service Detail'!$E1631,1)),0)))</f>
        <v/>
      </c>
      <c r="D1631" s="170"/>
      <c r="E1631" s="81"/>
      <c r="F1631" s="101"/>
      <c r="G1631" s="82"/>
      <c r="H1631" s="147" t="str">
        <f>IF('C. Consumer Service Detail'!$F1631="","",IF('C. Consumer Service Detail'!$F1631="",VLOOKUP('C. Consumer Service Detail'!$F1631,'Table of Current Services'!$B$7:$F$36,'Table of Current Services'!$E$5,FALSE),VLOOKUP('C. Consumer Service Detail'!$F1631,'Table of Current Services'!$B$7:$F$36,'Table of Current Services'!$D$5,FALSE)))</f>
        <v/>
      </c>
      <c r="I1631" s="159"/>
      <c r="J1631" s="146" t="str">
        <f t="shared" si="47"/>
        <v/>
      </c>
      <c r="K1631" s="138" t="str">
        <f>IF('C. Consumer Service Detail'!$F1631="","",IF('C. Consumer Service Detail'!$F1631="",VLOOKUP('C. Consumer Service Detail'!$F1631,'Table of Current Services'!$B$7:$F$36,'Table of Current Services'!$E$5,FALSE),VLOOKUP('C. Consumer Service Detail'!$F1631,'Table of Current Services'!$B$7:$F$36,'Table of Current Services'!$E$5,FALSE)))</f>
        <v/>
      </c>
      <c r="L1631" s="130" t="str">
        <f>IF('C. Consumer Service Detail'!$F1631="","",IF(VLOOKUP('C. Consumer Service Detail'!$F1631,'Table of Current Services'!$B$7:$F$36,'Table of Current Services'!$F$5,)="cost","Yes","No"))</f>
        <v/>
      </c>
      <c r="M1631" s="130" t="str">
        <f>IFERROR(IF('C. Consumer Service Detail'!$K1631="No Match","No",VLOOKUP('C. Consumer Service Detail'!$C1631,'B. Consumer Budget'!$E$11:$F$2010,2,FALSE)),"")</f>
        <v/>
      </c>
      <c r="P1631" s="77"/>
      <c r="Q1631" s="77"/>
    </row>
    <row r="1632" spans="2:17" x14ac:dyDescent="0.25">
      <c r="B1632" s="186">
        <f t="shared" si="48"/>
        <v>1622</v>
      </c>
      <c r="C1632" s="183" t="str">
        <f t="array" ref="C1632">IF(OR('C. Consumer Service Detail'!$D1632="",'C. Consumer Service Detail'!$E1632=""),"",INDEX('B. Consumer Budget'!$E$11:$E$2010,MATCH(1,IF('B. Consumer Budget'!$C$11:$C$2010='C. Consumer Service Detail'!$D1632,IF('B. Consumer Budget'!$D$11:$D$2010='C. Consumer Service Detail'!$E1632,1)),0)))</f>
        <v/>
      </c>
      <c r="D1632" s="171"/>
      <c r="E1632" s="79"/>
      <c r="F1632" s="100"/>
      <c r="G1632" s="80"/>
      <c r="H1632" s="145" t="str">
        <f>IF('C. Consumer Service Detail'!$F1632="","",IF('C. Consumer Service Detail'!$F1632="",VLOOKUP('C. Consumer Service Detail'!$F1632,'Table of Current Services'!$B$7:$F$36,'Table of Current Services'!$E$5,FALSE),VLOOKUP('C. Consumer Service Detail'!$F1632,'Table of Current Services'!$B$7:$F$36,'Table of Current Services'!$D$5,FALSE)))</f>
        <v/>
      </c>
      <c r="I1632" s="160"/>
      <c r="J1632" s="146" t="str">
        <f t="shared" si="47"/>
        <v/>
      </c>
      <c r="K1632" s="138" t="str">
        <f>IF('C. Consumer Service Detail'!$F1632="","",IF('C. Consumer Service Detail'!$F1632="",VLOOKUP('C. Consumer Service Detail'!$F1632,'Table of Current Services'!$B$7:$F$36,'Table of Current Services'!$E$5,FALSE),VLOOKUP('C. Consumer Service Detail'!$F1632,'Table of Current Services'!$B$7:$F$36,'Table of Current Services'!$E$5,FALSE)))</f>
        <v/>
      </c>
      <c r="L1632" s="130" t="str">
        <f>IF('C. Consumer Service Detail'!$F1632="","",IF(VLOOKUP('C. Consumer Service Detail'!$F1632,'Table of Current Services'!$B$7:$F$36,'Table of Current Services'!$F$5,)="cost","Yes","No"))</f>
        <v/>
      </c>
      <c r="M1632" s="130" t="str">
        <f>IFERROR(IF('C. Consumer Service Detail'!$K1632="No Match","No",VLOOKUP('C. Consumer Service Detail'!$C1632,'B. Consumer Budget'!$E$11:$F$2010,2,FALSE)),"")</f>
        <v/>
      </c>
      <c r="P1632" s="77"/>
      <c r="Q1632" s="77"/>
    </row>
    <row r="1633" spans="2:17" x14ac:dyDescent="0.25">
      <c r="B1633" s="186">
        <f t="shared" si="48"/>
        <v>1623</v>
      </c>
      <c r="C1633" s="183" t="str">
        <f t="array" ref="C1633">IF(OR('C. Consumer Service Detail'!$D1633="",'C. Consumer Service Detail'!$E1633=""),"",INDEX('B. Consumer Budget'!$E$11:$E$2010,MATCH(1,IF('B. Consumer Budget'!$C$11:$C$2010='C. Consumer Service Detail'!$D1633,IF('B. Consumer Budget'!$D$11:$D$2010='C. Consumer Service Detail'!$E1633,1)),0)))</f>
        <v/>
      </c>
      <c r="D1633" s="170"/>
      <c r="E1633" s="81"/>
      <c r="F1633" s="101"/>
      <c r="G1633" s="82"/>
      <c r="H1633" s="147" t="str">
        <f>IF('C. Consumer Service Detail'!$F1633="","",IF('C. Consumer Service Detail'!$F1633="",VLOOKUP('C. Consumer Service Detail'!$F1633,'Table of Current Services'!$B$7:$F$36,'Table of Current Services'!$E$5,FALSE),VLOOKUP('C. Consumer Service Detail'!$F1633,'Table of Current Services'!$B$7:$F$36,'Table of Current Services'!$D$5,FALSE)))</f>
        <v/>
      </c>
      <c r="I1633" s="159"/>
      <c r="J1633" s="146" t="str">
        <f t="shared" si="47"/>
        <v/>
      </c>
      <c r="K1633" s="138" t="str">
        <f>IF('C. Consumer Service Detail'!$F1633="","",IF('C. Consumer Service Detail'!$F1633="",VLOOKUP('C. Consumer Service Detail'!$F1633,'Table of Current Services'!$B$7:$F$36,'Table of Current Services'!$E$5,FALSE),VLOOKUP('C. Consumer Service Detail'!$F1633,'Table of Current Services'!$B$7:$F$36,'Table of Current Services'!$E$5,FALSE)))</f>
        <v/>
      </c>
      <c r="L1633" s="130" t="str">
        <f>IF('C. Consumer Service Detail'!$F1633="","",IF(VLOOKUP('C. Consumer Service Detail'!$F1633,'Table of Current Services'!$B$7:$F$36,'Table of Current Services'!$F$5,)="cost","Yes","No"))</f>
        <v/>
      </c>
      <c r="M1633" s="130" t="str">
        <f>IFERROR(IF('C. Consumer Service Detail'!$K1633="No Match","No",VLOOKUP('C. Consumer Service Detail'!$C1633,'B. Consumer Budget'!$E$11:$F$2010,2,FALSE)),"")</f>
        <v/>
      </c>
      <c r="P1633" s="77"/>
      <c r="Q1633" s="77"/>
    </row>
    <row r="1634" spans="2:17" x14ac:dyDescent="0.25">
      <c r="B1634" s="186">
        <f t="shared" si="48"/>
        <v>1624</v>
      </c>
      <c r="C1634" s="183" t="str">
        <f t="array" ref="C1634">IF(OR('C. Consumer Service Detail'!$D1634="",'C. Consumer Service Detail'!$E1634=""),"",INDEX('B. Consumer Budget'!$E$11:$E$2010,MATCH(1,IF('B. Consumer Budget'!$C$11:$C$2010='C. Consumer Service Detail'!$D1634,IF('B. Consumer Budget'!$D$11:$D$2010='C. Consumer Service Detail'!$E1634,1)),0)))</f>
        <v/>
      </c>
      <c r="D1634" s="171"/>
      <c r="E1634" s="79"/>
      <c r="F1634" s="100"/>
      <c r="G1634" s="80"/>
      <c r="H1634" s="145" t="str">
        <f>IF('C. Consumer Service Detail'!$F1634="","",IF('C. Consumer Service Detail'!$F1634="",VLOOKUP('C. Consumer Service Detail'!$F1634,'Table of Current Services'!$B$7:$F$36,'Table of Current Services'!$E$5,FALSE),VLOOKUP('C. Consumer Service Detail'!$F1634,'Table of Current Services'!$B$7:$F$36,'Table of Current Services'!$D$5,FALSE)))</f>
        <v/>
      </c>
      <c r="I1634" s="160"/>
      <c r="J1634" s="146" t="str">
        <f t="shared" si="47"/>
        <v/>
      </c>
      <c r="K1634" s="138" t="str">
        <f>IF('C. Consumer Service Detail'!$F1634="","",IF('C. Consumer Service Detail'!$F1634="",VLOOKUP('C. Consumer Service Detail'!$F1634,'Table of Current Services'!$B$7:$F$36,'Table of Current Services'!$E$5,FALSE),VLOOKUP('C. Consumer Service Detail'!$F1634,'Table of Current Services'!$B$7:$F$36,'Table of Current Services'!$E$5,FALSE)))</f>
        <v/>
      </c>
      <c r="L1634" s="130" t="str">
        <f>IF('C. Consumer Service Detail'!$F1634="","",IF(VLOOKUP('C. Consumer Service Detail'!$F1634,'Table of Current Services'!$B$7:$F$36,'Table of Current Services'!$F$5,)="cost","Yes","No"))</f>
        <v/>
      </c>
      <c r="M1634" s="130" t="str">
        <f>IFERROR(IF('C. Consumer Service Detail'!$K1634="No Match","No",VLOOKUP('C. Consumer Service Detail'!$C1634,'B. Consumer Budget'!$E$11:$F$2010,2,FALSE)),"")</f>
        <v/>
      </c>
      <c r="P1634" s="77"/>
      <c r="Q1634" s="77"/>
    </row>
    <row r="1635" spans="2:17" x14ac:dyDescent="0.25">
      <c r="B1635" s="186">
        <f t="shared" si="48"/>
        <v>1625</v>
      </c>
      <c r="C1635" s="183" t="str">
        <f t="array" ref="C1635">IF(OR('C. Consumer Service Detail'!$D1635="",'C. Consumer Service Detail'!$E1635=""),"",INDEX('B. Consumer Budget'!$E$11:$E$2010,MATCH(1,IF('B. Consumer Budget'!$C$11:$C$2010='C. Consumer Service Detail'!$D1635,IF('B. Consumer Budget'!$D$11:$D$2010='C. Consumer Service Detail'!$E1635,1)),0)))</f>
        <v/>
      </c>
      <c r="D1635" s="170"/>
      <c r="E1635" s="81"/>
      <c r="F1635" s="101"/>
      <c r="G1635" s="82"/>
      <c r="H1635" s="147" t="str">
        <f>IF('C. Consumer Service Detail'!$F1635="","",IF('C. Consumer Service Detail'!$F1635="",VLOOKUP('C. Consumer Service Detail'!$F1635,'Table of Current Services'!$B$7:$F$36,'Table of Current Services'!$E$5,FALSE),VLOOKUP('C. Consumer Service Detail'!$F1635,'Table of Current Services'!$B$7:$F$36,'Table of Current Services'!$D$5,FALSE)))</f>
        <v/>
      </c>
      <c r="I1635" s="159"/>
      <c r="J1635" s="146" t="str">
        <f t="shared" si="47"/>
        <v/>
      </c>
      <c r="K1635" s="138" t="str">
        <f>IF('C. Consumer Service Detail'!$F1635="","",IF('C. Consumer Service Detail'!$F1635="",VLOOKUP('C. Consumer Service Detail'!$F1635,'Table of Current Services'!$B$7:$F$36,'Table of Current Services'!$E$5,FALSE),VLOOKUP('C. Consumer Service Detail'!$F1635,'Table of Current Services'!$B$7:$F$36,'Table of Current Services'!$E$5,FALSE)))</f>
        <v/>
      </c>
      <c r="L1635" s="130" t="str">
        <f>IF('C. Consumer Service Detail'!$F1635="","",IF(VLOOKUP('C. Consumer Service Detail'!$F1635,'Table of Current Services'!$B$7:$F$36,'Table of Current Services'!$F$5,)="cost","Yes","No"))</f>
        <v/>
      </c>
      <c r="M1635" s="130" t="str">
        <f>IFERROR(IF('C. Consumer Service Detail'!$K1635="No Match","No",VLOOKUP('C. Consumer Service Detail'!$C1635,'B. Consumer Budget'!$E$11:$F$2010,2,FALSE)),"")</f>
        <v/>
      </c>
      <c r="P1635" s="77"/>
      <c r="Q1635" s="77"/>
    </row>
    <row r="1636" spans="2:17" x14ac:dyDescent="0.25">
      <c r="B1636" s="186">
        <f t="shared" si="48"/>
        <v>1626</v>
      </c>
      <c r="C1636" s="183" t="str">
        <f t="array" ref="C1636">IF(OR('C. Consumer Service Detail'!$D1636="",'C. Consumer Service Detail'!$E1636=""),"",INDEX('B. Consumer Budget'!$E$11:$E$2010,MATCH(1,IF('B. Consumer Budget'!$C$11:$C$2010='C. Consumer Service Detail'!$D1636,IF('B. Consumer Budget'!$D$11:$D$2010='C. Consumer Service Detail'!$E1636,1)),0)))</f>
        <v/>
      </c>
      <c r="D1636" s="171"/>
      <c r="E1636" s="79"/>
      <c r="F1636" s="100"/>
      <c r="G1636" s="80"/>
      <c r="H1636" s="145" t="str">
        <f>IF('C. Consumer Service Detail'!$F1636="","",IF('C. Consumer Service Detail'!$F1636="",VLOOKUP('C. Consumer Service Detail'!$F1636,'Table of Current Services'!$B$7:$F$36,'Table of Current Services'!$E$5,FALSE),VLOOKUP('C. Consumer Service Detail'!$F1636,'Table of Current Services'!$B$7:$F$36,'Table of Current Services'!$D$5,FALSE)))</f>
        <v/>
      </c>
      <c r="I1636" s="160"/>
      <c r="J1636" s="146" t="str">
        <f t="shared" si="47"/>
        <v/>
      </c>
      <c r="K1636" s="138" t="str">
        <f>IF('C. Consumer Service Detail'!$F1636="","",IF('C. Consumer Service Detail'!$F1636="",VLOOKUP('C. Consumer Service Detail'!$F1636,'Table of Current Services'!$B$7:$F$36,'Table of Current Services'!$E$5,FALSE),VLOOKUP('C. Consumer Service Detail'!$F1636,'Table of Current Services'!$B$7:$F$36,'Table of Current Services'!$E$5,FALSE)))</f>
        <v/>
      </c>
      <c r="L1636" s="130" t="str">
        <f>IF('C. Consumer Service Detail'!$F1636="","",IF(VLOOKUP('C. Consumer Service Detail'!$F1636,'Table of Current Services'!$B$7:$F$36,'Table of Current Services'!$F$5,)="cost","Yes","No"))</f>
        <v/>
      </c>
      <c r="M1636" s="130" t="str">
        <f>IFERROR(IF('C. Consumer Service Detail'!$K1636="No Match","No",VLOOKUP('C. Consumer Service Detail'!$C1636,'B. Consumer Budget'!$E$11:$F$2010,2,FALSE)),"")</f>
        <v/>
      </c>
      <c r="P1636" s="77"/>
      <c r="Q1636" s="77"/>
    </row>
    <row r="1637" spans="2:17" x14ac:dyDescent="0.25">
      <c r="B1637" s="186">
        <f t="shared" si="48"/>
        <v>1627</v>
      </c>
      <c r="C1637" s="183" t="str">
        <f t="array" ref="C1637">IF(OR('C. Consumer Service Detail'!$D1637="",'C. Consumer Service Detail'!$E1637=""),"",INDEX('B. Consumer Budget'!$E$11:$E$2010,MATCH(1,IF('B. Consumer Budget'!$C$11:$C$2010='C. Consumer Service Detail'!$D1637,IF('B. Consumer Budget'!$D$11:$D$2010='C. Consumer Service Detail'!$E1637,1)),0)))</f>
        <v/>
      </c>
      <c r="D1637" s="170"/>
      <c r="E1637" s="81"/>
      <c r="F1637" s="101"/>
      <c r="G1637" s="82"/>
      <c r="H1637" s="147" t="str">
        <f>IF('C. Consumer Service Detail'!$F1637="","",IF('C. Consumer Service Detail'!$F1637="",VLOOKUP('C. Consumer Service Detail'!$F1637,'Table of Current Services'!$B$7:$F$36,'Table of Current Services'!$E$5,FALSE),VLOOKUP('C. Consumer Service Detail'!$F1637,'Table of Current Services'!$B$7:$F$36,'Table of Current Services'!$D$5,FALSE)))</f>
        <v/>
      </c>
      <c r="I1637" s="159"/>
      <c r="J1637" s="146" t="str">
        <f t="shared" si="47"/>
        <v/>
      </c>
      <c r="K1637" s="138" t="str">
        <f>IF('C. Consumer Service Detail'!$F1637="","",IF('C. Consumer Service Detail'!$F1637="",VLOOKUP('C. Consumer Service Detail'!$F1637,'Table of Current Services'!$B$7:$F$36,'Table of Current Services'!$E$5,FALSE),VLOOKUP('C. Consumer Service Detail'!$F1637,'Table of Current Services'!$B$7:$F$36,'Table of Current Services'!$E$5,FALSE)))</f>
        <v/>
      </c>
      <c r="L1637" s="130" t="str">
        <f>IF('C. Consumer Service Detail'!$F1637="","",IF(VLOOKUP('C. Consumer Service Detail'!$F1637,'Table of Current Services'!$B$7:$F$36,'Table of Current Services'!$F$5,)="cost","Yes","No"))</f>
        <v/>
      </c>
      <c r="M1637" s="130" t="str">
        <f>IFERROR(IF('C. Consumer Service Detail'!$K1637="No Match","No",VLOOKUP('C. Consumer Service Detail'!$C1637,'B. Consumer Budget'!$E$11:$F$2010,2,FALSE)),"")</f>
        <v/>
      </c>
      <c r="P1637" s="77"/>
      <c r="Q1637" s="77"/>
    </row>
    <row r="1638" spans="2:17" x14ac:dyDescent="0.25">
      <c r="B1638" s="186">
        <f t="shared" si="48"/>
        <v>1628</v>
      </c>
      <c r="C1638" s="183" t="str">
        <f t="array" ref="C1638">IF(OR('C. Consumer Service Detail'!$D1638="",'C. Consumer Service Detail'!$E1638=""),"",INDEX('B. Consumer Budget'!$E$11:$E$2010,MATCH(1,IF('B. Consumer Budget'!$C$11:$C$2010='C. Consumer Service Detail'!$D1638,IF('B. Consumer Budget'!$D$11:$D$2010='C. Consumer Service Detail'!$E1638,1)),0)))</f>
        <v/>
      </c>
      <c r="D1638" s="171"/>
      <c r="E1638" s="79"/>
      <c r="F1638" s="100"/>
      <c r="G1638" s="80"/>
      <c r="H1638" s="145" t="str">
        <f>IF('C. Consumer Service Detail'!$F1638="","",IF('C. Consumer Service Detail'!$F1638="",VLOOKUP('C. Consumer Service Detail'!$F1638,'Table of Current Services'!$B$7:$F$36,'Table of Current Services'!$E$5,FALSE),VLOOKUP('C. Consumer Service Detail'!$F1638,'Table of Current Services'!$B$7:$F$36,'Table of Current Services'!$D$5,FALSE)))</f>
        <v/>
      </c>
      <c r="I1638" s="160"/>
      <c r="J1638" s="146" t="str">
        <f t="shared" si="47"/>
        <v/>
      </c>
      <c r="K1638" s="138" t="str">
        <f>IF('C. Consumer Service Detail'!$F1638="","",IF('C. Consumer Service Detail'!$F1638="",VLOOKUP('C. Consumer Service Detail'!$F1638,'Table of Current Services'!$B$7:$F$36,'Table of Current Services'!$E$5,FALSE),VLOOKUP('C. Consumer Service Detail'!$F1638,'Table of Current Services'!$B$7:$F$36,'Table of Current Services'!$E$5,FALSE)))</f>
        <v/>
      </c>
      <c r="L1638" s="130" t="str">
        <f>IF('C. Consumer Service Detail'!$F1638="","",IF(VLOOKUP('C. Consumer Service Detail'!$F1638,'Table of Current Services'!$B$7:$F$36,'Table of Current Services'!$F$5,)="cost","Yes","No"))</f>
        <v/>
      </c>
      <c r="M1638" s="130" t="str">
        <f>IFERROR(IF('C. Consumer Service Detail'!$K1638="No Match","No",VLOOKUP('C. Consumer Service Detail'!$C1638,'B. Consumer Budget'!$E$11:$F$2010,2,FALSE)),"")</f>
        <v/>
      </c>
      <c r="P1638" s="77"/>
      <c r="Q1638" s="77"/>
    </row>
    <row r="1639" spans="2:17" x14ac:dyDescent="0.25">
      <c r="B1639" s="186">
        <f t="shared" si="48"/>
        <v>1629</v>
      </c>
      <c r="C1639" s="183" t="str">
        <f t="array" ref="C1639">IF(OR('C. Consumer Service Detail'!$D1639="",'C. Consumer Service Detail'!$E1639=""),"",INDEX('B. Consumer Budget'!$E$11:$E$2010,MATCH(1,IF('B. Consumer Budget'!$C$11:$C$2010='C. Consumer Service Detail'!$D1639,IF('B. Consumer Budget'!$D$11:$D$2010='C. Consumer Service Detail'!$E1639,1)),0)))</f>
        <v/>
      </c>
      <c r="D1639" s="170"/>
      <c r="E1639" s="81"/>
      <c r="F1639" s="101"/>
      <c r="G1639" s="82"/>
      <c r="H1639" s="147" t="str">
        <f>IF('C. Consumer Service Detail'!$F1639="","",IF('C. Consumer Service Detail'!$F1639="",VLOOKUP('C. Consumer Service Detail'!$F1639,'Table of Current Services'!$B$7:$F$36,'Table of Current Services'!$E$5,FALSE),VLOOKUP('C. Consumer Service Detail'!$F1639,'Table of Current Services'!$B$7:$F$36,'Table of Current Services'!$D$5,FALSE)))</f>
        <v/>
      </c>
      <c r="I1639" s="159"/>
      <c r="J1639" s="146" t="str">
        <f t="shared" si="47"/>
        <v/>
      </c>
      <c r="K1639" s="138" t="str">
        <f>IF('C. Consumer Service Detail'!$F1639="","",IF('C. Consumer Service Detail'!$F1639="",VLOOKUP('C. Consumer Service Detail'!$F1639,'Table of Current Services'!$B$7:$F$36,'Table of Current Services'!$E$5,FALSE),VLOOKUP('C. Consumer Service Detail'!$F1639,'Table of Current Services'!$B$7:$F$36,'Table of Current Services'!$E$5,FALSE)))</f>
        <v/>
      </c>
      <c r="L1639" s="130" t="str">
        <f>IF('C. Consumer Service Detail'!$F1639="","",IF(VLOOKUP('C. Consumer Service Detail'!$F1639,'Table of Current Services'!$B$7:$F$36,'Table of Current Services'!$F$5,)="cost","Yes","No"))</f>
        <v/>
      </c>
      <c r="M1639" s="130" t="str">
        <f>IFERROR(IF('C. Consumer Service Detail'!$K1639="No Match","No",VLOOKUP('C. Consumer Service Detail'!$C1639,'B. Consumer Budget'!$E$11:$F$2010,2,FALSE)),"")</f>
        <v/>
      </c>
      <c r="P1639" s="77"/>
      <c r="Q1639" s="77"/>
    </row>
    <row r="1640" spans="2:17" x14ac:dyDescent="0.25">
      <c r="B1640" s="186">
        <f t="shared" si="48"/>
        <v>1630</v>
      </c>
      <c r="C1640" s="183" t="str">
        <f t="array" ref="C1640">IF(OR('C. Consumer Service Detail'!$D1640="",'C. Consumer Service Detail'!$E1640=""),"",INDEX('B. Consumer Budget'!$E$11:$E$2010,MATCH(1,IF('B. Consumer Budget'!$C$11:$C$2010='C. Consumer Service Detail'!$D1640,IF('B. Consumer Budget'!$D$11:$D$2010='C. Consumer Service Detail'!$E1640,1)),0)))</f>
        <v/>
      </c>
      <c r="D1640" s="171"/>
      <c r="E1640" s="79"/>
      <c r="F1640" s="100"/>
      <c r="G1640" s="80"/>
      <c r="H1640" s="145" t="str">
        <f>IF('C. Consumer Service Detail'!$F1640="","",IF('C. Consumer Service Detail'!$F1640="",VLOOKUP('C. Consumer Service Detail'!$F1640,'Table of Current Services'!$B$7:$F$36,'Table of Current Services'!$E$5,FALSE),VLOOKUP('C. Consumer Service Detail'!$F1640,'Table of Current Services'!$B$7:$F$36,'Table of Current Services'!$D$5,FALSE)))</f>
        <v/>
      </c>
      <c r="I1640" s="160"/>
      <c r="J1640" s="146" t="str">
        <f t="shared" si="47"/>
        <v/>
      </c>
      <c r="K1640" s="138" t="str">
        <f>IF('C. Consumer Service Detail'!$F1640="","",IF('C. Consumer Service Detail'!$F1640="",VLOOKUP('C. Consumer Service Detail'!$F1640,'Table of Current Services'!$B$7:$F$36,'Table of Current Services'!$E$5,FALSE),VLOOKUP('C. Consumer Service Detail'!$F1640,'Table of Current Services'!$B$7:$F$36,'Table of Current Services'!$E$5,FALSE)))</f>
        <v/>
      </c>
      <c r="L1640" s="130" t="str">
        <f>IF('C. Consumer Service Detail'!$F1640="","",IF(VLOOKUP('C. Consumer Service Detail'!$F1640,'Table of Current Services'!$B$7:$F$36,'Table of Current Services'!$F$5,)="cost","Yes","No"))</f>
        <v/>
      </c>
      <c r="M1640" s="130" t="str">
        <f>IFERROR(IF('C. Consumer Service Detail'!$K1640="No Match","No",VLOOKUP('C. Consumer Service Detail'!$C1640,'B. Consumer Budget'!$E$11:$F$2010,2,FALSE)),"")</f>
        <v/>
      </c>
      <c r="P1640" s="77"/>
      <c r="Q1640" s="77"/>
    </row>
    <row r="1641" spans="2:17" x14ac:dyDescent="0.25">
      <c r="B1641" s="186">
        <f t="shared" si="48"/>
        <v>1631</v>
      </c>
      <c r="C1641" s="183" t="str">
        <f t="array" ref="C1641">IF(OR('C. Consumer Service Detail'!$D1641="",'C. Consumer Service Detail'!$E1641=""),"",INDEX('B. Consumer Budget'!$E$11:$E$2010,MATCH(1,IF('B. Consumer Budget'!$C$11:$C$2010='C. Consumer Service Detail'!$D1641,IF('B. Consumer Budget'!$D$11:$D$2010='C. Consumer Service Detail'!$E1641,1)),0)))</f>
        <v/>
      </c>
      <c r="D1641" s="170"/>
      <c r="E1641" s="81"/>
      <c r="F1641" s="101"/>
      <c r="G1641" s="82"/>
      <c r="H1641" s="147" t="str">
        <f>IF('C. Consumer Service Detail'!$F1641="","",IF('C. Consumer Service Detail'!$F1641="",VLOOKUP('C. Consumer Service Detail'!$F1641,'Table of Current Services'!$B$7:$F$36,'Table of Current Services'!$E$5,FALSE),VLOOKUP('C. Consumer Service Detail'!$F1641,'Table of Current Services'!$B$7:$F$36,'Table of Current Services'!$D$5,FALSE)))</f>
        <v/>
      </c>
      <c r="I1641" s="159"/>
      <c r="J1641" s="146" t="str">
        <f t="shared" si="47"/>
        <v/>
      </c>
      <c r="K1641" s="138" t="str">
        <f>IF('C. Consumer Service Detail'!$F1641="","",IF('C. Consumer Service Detail'!$F1641="",VLOOKUP('C. Consumer Service Detail'!$F1641,'Table of Current Services'!$B$7:$F$36,'Table of Current Services'!$E$5,FALSE),VLOOKUP('C. Consumer Service Detail'!$F1641,'Table of Current Services'!$B$7:$F$36,'Table of Current Services'!$E$5,FALSE)))</f>
        <v/>
      </c>
      <c r="L1641" s="130" t="str">
        <f>IF('C. Consumer Service Detail'!$F1641="","",IF(VLOOKUP('C. Consumer Service Detail'!$F1641,'Table of Current Services'!$B$7:$F$36,'Table of Current Services'!$F$5,)="cost","Yes","No"))</f>
        <v/>
      </c>
      <c r="M1641" s="130" t="str">
        <f>IFERROR(IF('C. Consumer Service Detail'!$K1641="No Match","No",VLOOKUP('C. Consumer Service Detail'!$C1641,'B. Consumer Budget'!$E$11:$F$2010,2,FALSE)),"")</f>
        <v/>
      </c>
      <c r="P1641" s="77"/>
      <c r="Q1641" s="77"/>
    </row>
    <row r="1642" spans="2:17" x14ac:dyDescent="0.25">
      <c r="B1642" s="186">
        <f t="shared" si="48"/>
        <v>1632</v>
      </c>
      <c r="C1642" s="183" t="str">
        <f t="array" ref="C1642">IF(OR('C. Consumer Service Detail'!$D1642="",'C. Consumer Service Detail'!$E1642=""),"",INDEX('B. Consumer Budget'!$E$11:$E$2010,MATCH(1,IF('B. Consumer Budget'!$C$11:$C$2010='C. Consumer Service Detail'!$D1642,IF('B. Consumer Budget'!$D$11:$D$2010='C. Consumer Service Detail'!$E1642,1)),0)))</f>
        <v/>
      </c>
      <c r="D1642" s="171"/>
      <c r="E1642" s="79"/>
      <c r="F1642" s="100"/>
      <c r="G1642" s="80"/>
      <c r="H1642" s="145" t="str">
        <f>IF('C. Consumer Service Detail'!$F1642="","",IF('C. Consumer Service Detail'!$F1642="",VLOOKUP('C. Consumer Service Detail'!$F1642,'Table of Current Services'!$B$7:$F$36,'Table of Current Services'!$E$5,FALSE),VLOOKUP('C. Consumer Service Detail'!$F1642,'Table of Current Services'!$B$7:$F$36,'Table of Current Services'!$D$5,FALSE)))</f>
        <v/>
      </c>
      <c r="I1642" s="160"/>
      <c r="J1642" s="146" t="str">
        <f t="shared" si="47"/>
        <v/>
      </c>
      <c r="K1642" s="138" t="str">
        <f>IF('C. Consumer Service Detail'!$F1642="","",IF('C. Consumer Service Detail'!$F1642="",VLOOKUP('C. Consumer Service Detail'!$F1642,'Table of Current Services'!$B$7:$F$36,'Table of Current Services'!$E$5,FALSE),VLOOKUP('C. Consumer Service Detail'!$F1642,'Table of Current Services'!$B$7:$F$36,'Table of Current Services'!$E$5,FALSE)))</f>
        <v/>
      </c>
      <c r="L1642" s="130" t="str">
        <f>IF('C. Consumer Service Detail'!$F1642="","",IF(VLOOKUP('C. Consumer Service Detail'!$F1642,'Table of Current Services'!$B$7:$F$36,'Table of Current Services'!$F$5,)="cost","Yes","No"))</f>
        <v/>
      </c>
      <c r="M1642" s="130" t="str">
        <f>IFERROR(IF('C. Consumer Service Detail'!$K1642="No Match","No",VLOOKUP('C. Consumer Service Detail'!$C1642,'B. Consumer Budget'!$E$11:$F$2010,2,FALSE)),"")</f>
        <v/>
      </c>
      <c r="P1642" s="77"/>
      <c r="Q1642" s="77"/>
    </row>
    <row r="1643" spans="2:17" x14ac:dyDescent="0.25">
      <c r="B1643" s="186">
        <f t="shared" si="48"/>
        <v>1633</v>
      </c>
      <c r="C1643" s="183" t="str">
        <f t="array" ref="C1643">IF(OR('C. Consumer Service Detail'!$D1643="",'C. Consumer Service Detail'!$E1643=""),"",INDEX('B. Consumer Budget'!$E$11:$E$2010,MATCH(1,IF('B. Consumer Budget'!$C$11:$C$2010='C. Consumer Service Detail'!$D1643,IF('B. Consumer Budget'!$D$11:$D$2010='C. Consumer Service Detail'!$E1643,1)),0)))</f>
        <v/>
      </c>
      <c r="D1643" s="170"/>
      <c r="E1643" s="81"/>
      <c r="F1643" s="101"/>
      <c r="G1643" s="82"/>
      <c r="H1643" s="147" t="str">
        <f>IF('C. Consumer Service Detail'!$F1643="","",IF('C. Consumer Service Detail'!$F1643="",VLOOKUP('C. Consumer Service Detail'!$F1643,'Table of Current Services'!$B$7:$F$36,'Table of Current Services'!$E$5,FALSE),VLOOKUP('C. Consumer Service Detail'!$F1643,'Table of Current Services'!$B$7:$F$36,'Table of Current Services'!$D$5,FALSE)))</f>
        <v/>
      </c>
      <c r="I1643" s="159"/>
      <c r="J1643" s="146" t="str">
        <f t="shared" si="47"/>
        <v/>
      </c>
      <c r="K1643" s="138" t="str">
        <f>IF('C. Consumer Service Detail'!$F1643="","",IF('C. Consumer Service Detail'!$F1643="",VLOOKUP('C. Consumer Service Detail'!$F1643,'Table of Current Services'!$B$7:$F$36,'Table of Current Services'!$E$5,FALSE),VLOOKUP('C. Consumer Service Detail'!$F1643,'Table of Current Services'!$B$7:$F$36,'Table of Current Services'!$E$5,FALSE)))</f>
        <v/>
      </c>
      <c r="L1643" s="130" t="str">
        <f>IF('C. Consumer Service Detail'!$F1643="","",IF(VLOOKUP('C. Consumer Service Detail'!$F1643,'Table of Current Services'!$B$7:$F$36,'Table of Current Services'!$F$5,)="cost","Yes","No"))</f>
        <v/>
      </c>
      <c r="M1643" s="130" t="str">
        <f>IFERROR(IF('C. Consumer Service Detail'!$K1643="No Match","No",VLOOKUP('C. Consumer Service Detail'!$C1643,'B. Consumer Budget'!$E$11:$F$2010,2,FALSE)),"")</f>
        <v/>
      </c>
      <c r="P1643" s="77"/>
      <c r="Q1643" s="77"/>
    </row>
    <row r="1644" spans="2:17" x14ac:dyDescent="0.25">
      <c r="B1644" s="186">
        <f t="shared" si="48"/>
        <v>1634</v>
      </c>
      <c r="C1644" s="183" t="str">
        <f t="array" ref="C1644">IF(OR('C. Consumer Service Detail'!$D1644="",'C. Consumer Service Detail'!$E1644=""),"",INDEX('B. Consumer Budget'!$E$11:$E$2010,MATCH(1,IF('B. Consumer Budget'!$C$11:$C$2010='C. Consumer Service Detail'!$D1644,IF('B. Consumer Budget'!$D$11:$D$2010='C. Consumer Service Detail'!$E1644,1)),0)))</f>
        <v/>
      </c>
      <c r="D1644" s="171"/>
      <c r="E1644" s="79"/>
      <c r="F1644" s="100"/>
      <c r="G1644" s="80"/>
      <c r="H1644" s="145" t="str">
        <f>IF('C. Consumer Service Detail'!$F1644="","",IF('C. Consumer Service Detail'!$F1644="",VLOOKUP('C. Consumer Service Detail'!$F1644,'Table of Current Services'!$B$7:$F$36,'Table of Current Services'!$E$5,FALSE),VLOOKUP('C. Consumer Service Detail'!$F1644,'Table of Current Services'!$B$7:$F$36,'Table of Current Services'!$D$5,FALSE)))</f>
        <v/>
      </c>
      <c r="I1644" s="160"/>
      <c r="J1644" s="146" t="str">
        <f t="shared" si="47"/>
        <v/>
      </c>
      <c r="K1644" s="138" t="str">
        <f>IF('C. Consumer Service Detail'!$F1644="","",IF('C. Consumer Service Detail'!$F1644="",VLOOKUP('C. Consumer Service Detail'!$F1644,'Table of Current Services'!$B$7:$F$36,'Table of Current Services'!$E$5,FALSE),VLOOKUP('C. Consumer Service Detail'!$F1644,'Table of Current Services'!$B$7:$F$36,'Table of Current Services'!$E$5,FALSE)))</f>
        <v/>
      </c>
      <c r="L1644" s="130" t="str">
        <f>IF('C. Consumer Service Detail'!$F1644="","",IF(VLOOKUP('C. Consumer Service Detail'!$F1644,'Table of Current Services'!$B$7:$F$36,'Table of Current Services'!$F$5,)="cost","Yes","No"))</f>
        <v/>
      </c>
      <c r="M1644" s="130" t="str">
        <f>IFERROR(IF('C. Consumer Service Detail'!$K1644="No Match","No",VLOOKUP('C. Consumer Service Detail'!$C1644,'B. Consumer Budget'!$E$11:$F$2010,2,FALSE)),"")</f>
        <v/>
      </c>
      <c r="P1644" s="77"/>
      <c r="Q1644" s="77"/>
    </row>
    <row r="1645" spans="2:17" x14ac:dyDescent="0.25">
      <c r="B1645" s="186">
        <f t="shared" si="48"/>
        <v>1635</v>
      </c>
      <c r="C1645" s="183" t="str">
        <f t="array" ref="C1645">IF(OR('C. Consumer Service Detail'!$D1645="",'C. Consumer Service Detail'!$E1645=""),"",INDEX('B. Consumer Budget'!$E$11:$E$2010,MATCH(1,IF('B. Consumer Budget'!$C$11:$C$2010='C. Consumer Service Detail'!$D1645,IF('B. Consumer Budget'!$D$11:$D$2010='C. Consumer Service Detail'!$E1645,1)),0)))</f>
        <v/>
      </c>
      <c r="D1645" s="170"/>
      <c r="E1645" s="81"/>
      <c r="F1645" s="101"/>
      <c r="G1645" s="82"/>
      <c r="H1645" s="147" t="str">
        <f>IF('C. Consumer Service Detail'!$F1645="","",IF('C. Consumer Service Detail'!$F1645="",VLOOKUP('C. Consumer Service Detail'!$F1645,'Table of Current Services'!$B$7:$F$36,'Table of Current Services'!$E$5,FALSE),VLOOKUP('C. Consumer Service Detail'!$F1645,'Table of Current Services'!$B$7:$F$36,'Table of Current Services'!$D$5,FALSE)))</f>
        <v/>
      </c>
      <c r="I1645" s="159"/>
      <c r="J1645" s="146" t="str">
        <f t="shared" si="47"/>
        <v/>
      </c>
      <c r="K1645" s="138" t="str">
        <f>IF('C. Consumer Service Detail'!$F1645="","",IF('C. Consumer Service Detail'!$F1645="",VLOOKUP('C. Consumer Service Detail'!$F1645,'Table of Current Services'!$B$7:$F$36,'Table of Current Services'!$E$5,FALSE),VLOOKUP('C. Consumer Service Detail'!$F1645,'Table of Current Services'!$B$7:$F$36,'Table of Current Services'!$E$5,FALSE)))</f>
        <v/>
      </c>
      <c r="L1645" s="130" t="str">
        <f>IF('C. Consumer Service Detail'!$F1645="","",IF(VLOOKUP('C. Consumer Service Detail'!$F1645,'Table of Current Services'!$B$7:$F$36,'Table of Current Services'!$F$5,)="cost","Yes","No"))</f>
        <v/>
      </c>
      <c r="M1645" s="130" t="str">
        <f>IFERROR(IF('C. Consumer Service Detail'!$K1645="No Match","No",VLOOKUP('C. Consumer Service Detail'!$C1645,'B. Consumer Budget'!$E$11:$F$2010,2,FALSE)),"")</f>
        <v/>
      </c>
      <c r="P1645" s="77"/>
      <c r="Q1645" s="77"/>
    </row>
    <row r="1646" spans="2:17" x14ac:dyDescent="0.25">
      <c r="B1646" s="186">
        <f t="shared" si="48"/>
        <v>1636</v>
      </c>
      <c r="C1646" s="183" t="str">
        <f t="array" ref="C1646">IF(OR('C. Consumer Service Detail'!$D1646="",'C. Consumer Service Detail'!$E1646=""),"",INDEX('B. Consumer Budget'!$E$11:$E$2010,MATCH(1,IF('B. Consumer Budget'!$C$11:$C$2010='C. Consumer Service Detail'!$D1646,IF('B. Consumer Budget'!$D$11:$D$2010='C. Consumer Service Detail'!$E1646,1)),0)))</f>
        <v/>
      </c>
      <c r="D1646" s="171"/>
      <c r="E1646" s="79"/>
      <c r="F1646" s="100"/>
      <c r="G1646" s="80"/>
      <c r="H1646" s="145" t="str">
        <f>IF('C. Consumer Service Detail'!$F1646="","",IF('C. Consumer Service Detail'!$F1646="",VLOOKUP('C. Consumer Service Detail'!$F1646,'Table of Current Services'!$B$7:$F$36,'Table of Current Services'!$E$5,FALSE),VLOOKUP('C. Consumer Service Detail'!$F1646,'Table of Current Services'!$B$7:$F$36,'Table of Current Services'!$D$5,FALSE)))</f>
        <v/>
      </c>
      <c r="I1646" s="160"/>
      <c r="J1646" s="146" t="str">
        <f t="shared" si="47"/>
        <v/>
      </c>
      <c r="K1646" s="138" t="str">
        <f>IF('C. Consumer Service Detail'!$F1646="","",IF('C. Consumer Service Detail'!$F1646="",VLOOKUP('C. Consumer Service Detail'!$F1646,'Table of Current Services'!$B$7:$F$36,'Table of Current Services'!$E$5,FALSE),VLOOKUP('C. Consumer Service Detail'!$F1646,'Table of Current Services'!$B$7:$F$36,'Table of Current Services'!$E$5,FALSE)))</f>
        <v/>
      </c>
      <c r="L1646" s="130" t="str">
        <f>IF('C. Consumer Service Detail'!$F1646="","",IF(VLOOKUP('C. Consumer Service Detail'!$F1646,'Table of Current Services'!$B$7:$F$36,'Table of Current Services'!$F$5,)="cost","Yes","No"))</f>
        <v/>
      </c>
      <c r="M1646" s="130" t="str">
        <f>IFERROR(IF('C. Consumer Service Detail'!$K1646="No Match","No",VLOOKUP('C. Consumer Service Detail'!$C1646,'B. Consumer Budget'!$E$11:$F$2010,2,FALSE)),"")</f>
        <v/>
      </c>
      <c r="P1646" s="77"/>
      <c r="Q1646" s="77"/>
    </row>
    <row r="1647" spans="2:17" x14ac:dyDescent="0.25">
      <c r="B1647" s="186">
        <f t="shared" si="48"/>
        <v>1637</v>
      </c>
      <c r="C1647" s="183" t="str">
        <f t="array" ref="C1647">IF(OR('C. Consumer Service Detail'!$D1647="",'C. Consumer Service Detail'!$E1647=""),"",INDEX('B. Consumer Budget'!$E$11:$E$2010,MATCH(1,IF('B. Consumer Budget'!$C$11:$C$2010='C. Consumer Service Detail'!$D1647,IF('B. Consumer Budget'!$D$11:$D$2010='C. Consumer Service Detail'!$E1647,1)),0)))</f>
        <v/>
      </c>
      <c r="D1647" s="170"/>
      <c r="E1647" s="81"/>
      <c r="F1647" s="101"/>
      <c r="G1647" s="82"/>
      <c r="H1647" s="147" t="str">
        <f>IF('C. Consumer Service Detail'!$F1647="","",IF('C. Consumer Service Detail'!$F1647="",VLOOKUP('C. Consumer Service Detail'!$F1647,'Table of Current Services'!$B$7:$F$36,'Table of Current Services'!$E$5,FALSE),VLOOKUP('C. Consumer Service Detail'!$F1647,'Table of Current Services'!$B$7:$F$36,'Table of Current Services'!$D$5,FALSE)))</f>
        <v/>
      </c>
      <c r="I1647" s="159"/>
      <c r="J1647" s="146" t="str">
        <f t="shared" si="47"/>
        <v/>
      </c>
      <c r="K1647" s="138" t="str">
        <f>IF('C. Consumer Service Detail'!$F1647="","",IF('C. Consumer Service Detail'!$F1647="",VLOOKUP('C. Consumer Service Detail'!$F1647,'Table of Current Services'!$B$7:$F$36,'Table of Current Services'!$E$5,FALSE),VLOOKUP('C. Consumer Service Detail'!$F1647,'Table of Current Services'!$B$7:$F$36,'Table of Current Services'!$E$5,FALSE)))</f>
        <v/>
      </c>
      <c r="L1647" s="130" t="str">
        <f>IF('C. Consumer Service Detail'!$F1647="","",IF(VLOOKUP('C. Consumer Service Detail'!$F1647,'Table of Current Services'!$B$7:$F$36,'Table of Current Services'!$F$5,)="cost","Yes","No"))</f>
        <v/>
      </c>
      <c r="M1647" s="130" t="str">
        <f>IFERROR(IF('C. Consumer Service Detail'!$K1647="No Match","No",VLOOKUP('C. Consumer Service Detail'!$C1647,'B. Consumer Budget'!$E$11:$F$2010,2,FALSE)),"")</f>
        <v/>
      </c>
      <c r="P1647" s="77"/>
      <c r="Q1647" s="77"/>
    </row>
    <row r="1648" spans="2:17" x14ac:dyDescent="0.25">
      <c r="B1648" s="186">
        <f t="shared" si="48"/>
        <v>1638</v>
      </c>
      <c r="C1648" s="183" t="str">
        <f t="array" ref="C1648">IF(OR('C. Consumer Service Detail'!$D1648="",'C. Consumer Service Detail'!$E1648=""),"",INDEX('B. Consumer Budget'!$E$11:$E$2010,MATCH(1,IF('B. Consumer Budget'!$C$11:$C$2010='C. Consumer Service Detail'!$D1648,IF('B. Consumer Budget'!$D$11:$D$2010='C. Consumer Service Detail'!$E1648,1)),0)))</f>
        <v/>
      </c>
      <c r="D1648" s="171"/>
      <c r="E1648" s="79"/>
      <c r="F1648" s="100"/>
      <c r="G1648" s="80"/>
      <c r="H1648" s="145" t="str">
        <f>IF('C. Consumer Service Detail'!$F1648="","",IF('C. Consumer Service Detail'!$F1648="",VLOOKUP('C. Consumer Service Detail'!$F1648,'Table of Current Services'!$B$7:$F$36,'Table of Current Services'!$E$5,FALSE),VLOOKUP('C. Consumer Service Detail'!$F1648,'Table of Current Services'!$B$7:$F$36,'Table of Current Services'!$D$5,FALSE)))</f>
        <v/>
      </c>
      <c r="I1648" s="160"/>
      <c r="J1648" s="146" t="str">
        <f t="shared" si="47"/>
        <v/>
      </c>
      <c r="K1648" s="138" t="str">
        <f>IF('C. Consumer Service Detail'!$F1648="","",IF('C. Consumer Service Detail'!$F1648="",VLOOKUP('C. Consumer Service Detail'!$F1648,'Table of Current Services'!$B$7:$F$36,'Table of Current Services'!$E$5,FALSE),VLOOKUP('C. Consumer Service Detail'!$F1648,'Table of Current Services'!$B$7:$F$36,'Table of Current Services'!$E$5,FALSE)))</f>
        <v/>
      </c>
      <c r="L1648" s="130" t="str">
        <f>IF('C. Consumer Service Detail'!$F1648="","",IF(VLOOKUP('C. Consumer Service Detail'!$F1648,'Table of Current Services'!$B$7:$F$36,'Table of Current Services'!$F$5,)="cost","Yes","No"))</f>
        <v/>
      </c>
      <c r="M1648" s="130" t="str">
        <f>IFERROR(IF('C. Consumer Service Detail'!$K1648="No Match","No",VLOOKUP('C. Consumer Service Detail'!$C1648,'B. Consumer Budget'!$E$11:$F$2010,2,FALSE)),"")</f>
        <v/>
      </c>
      <c r="P1648" s="77"/>
      <c r="Q1648" s="77"/>
    </row>
    <row r="1649" spans="2:17" x14ac:dyDescent="0.25">
      <c r="B1649" s="186">
        <f t="shared" si="48"/>
        <v>1639</v>
      </c>
      <c r="C1649" s="183" t="str">
        <f t="array" ref="C1649">IF(OR('C. Consumer Service Detail'!$D1649="",'C. Consumer Service Detail'!$E1649=""),"",INDEX('B. Consumer Budget'!$E$11:$E$2010,MATCH(1,IF('B. Consumer Budget'!$C$11:$C$2010='C. Consumer Service Detail'!$D1649,IF('B. Consumer Budget'!$D$11:$D$2010='C. Consumer Service Detail'!$E1649,1)),0)))</f>
        <v/>
      </c>
      <c r="D1649" s="170"/>
      <c r="E1649" s="81"/>
      <c r="F1649" s="101"/>
      <c r="G1649" s="82"/>
      <c r="H1649" s="147" t="str">
        <f>IF('C. Consumer Service Detail'!$F1649="","",IF('C. Consumer Service Detail'!$F1649="",VLOOKUP('C. Consumer Service Detail'!$F1649,'Table of Current Services'!$B$7:$F$36,'Table of Current Services'!$E$5,FALSE),VLOOKUP('C. Consumer Service Detail'!$F1649,'Table of Current Services'!$B$7:$F$36,'Table of Current Services'!$D$5,FALSE)))</f>
        <v/>
      </c>
      <c r="I1649" s="159"/>
      <c r="J1649" s="146" t="str">
        <f t="shared" si="47"/>
        <v/>
      </c>
      <c r="K1649" s="138" t="str">
        <f>IF('C. Consumer Service Detail'!$F1649="","",IF('C. Consumer Service Detail'!$F1649="",VLOOKUP('C. Consumer Service Detail'!$F1649,'Table of Current Services'!$B$7:$F$36,'Table of Current Services'!$E$5,FALSE),VLOOKUP('C. Consumer Service Detail'!$F1649,'Table of Current Services'!$B$7:$F$36,'Table of Current Services'!$E$5,FALSE)))</f>
        <v/>
      </c>
      <c r="L1649" s="130" t="str">
        <f>IF('C. Consumer Service Detail'!$F1649="","",IF(VLOOKUP('C. Consumer Service Detail'!$F1649,'Table of Current Services'!$B$7:$F$36,'Table of Current Services'!$F$5,)="cost","Yes","No"))</f>
        <v/>
      </c>
      <c r="M1649" s="130" t="str">
        <f>IFERROR(IF('C. Consumer Service Detail'!$K1649="No Match","No",VLOOKUP('C. Consumer Service Detail'!$C1649,'B. Consumer Budget'!$E$11:$F$2010,2,FALSE)),"")</f>
        <v/>
      </c>
      <c r="P1649" s="77"/>
      <c r="Q1649" s="77"/>
    </row>
    <row r="1650" spans="2:17" x14ac:dyDescent="0.25">
      <c r="B1650" s="186">
        <f t="shared" si="48"/>
        <v>1640</v>
      </c>
      <c r="C1650" s="183" t="str">
        <f t="array" ref="C1650">IF(OR('C. Consumer Service Detail'!$D1650="",'C. Consumer Service Detail'!$E1650=""),"",INDEX('B. Consumer Budget'!$E$11:$E$2010,MATCH(1,IF('B. Consumer Budget'!$C$11:$C$2010='C. Consumer Service Detail'!$D1650,IF('B. Consumer Budget'!$D$11:$D$2010='C. Consumer Service Detail'!$E1650,1)),0)))</f>
        <v/>
      </c>
      <c r="D1650" s="171"/>
      <c r="E1650" s="79"/>
      <c r="F1650" s="100"/>
      <c r="G1650" s="80"/>
      <c r="H1650" s="145" t="str">
        <f>IF('C. Consumer Service Detail'!$F1650="","",IF('C. Consumer Service Detail'!$F1650="",VLOOKUP('C. Consumer Service Detail'!$F1650,'Table of Current Services'!$B$7:$F$36,'Table of Current Services'!$E$5,FALSE),VLOOKUP('C. Consumer Service Detail'!$F1650,'Table of Current Services'!$B$7:$F$36,'Table of Current Services'!$D$5,FALSE)))</f>
        <v/>
      </c>
      <c r="I1650" s="160"/>
      <c r="J1650" s="146" t="str">
        <f t="shared" si="47"/>
        <v/>
      </c>
      <c r="K1650" s="138" t="str">
        <f>IF('C. Consumer Service Detail'!$F1650="","",IF('C. Consumer Service Detail'!$F1650="",VLOOKUP('C. Consumer Service Detail'!$F1650,'Table of Current Services'!$B$7:$F$36,'Table of Current Services'!$E$5,FALSE),VLOOKUP('C. Consumer Service Detail'!$F1650,'Table of Current Services'!$B$7:$F$36,'Table of Current Services'!$E$5,FALSE)))</f>
        <v/>
      </c>
      <c r="L1650" s="130" t="str">
        <f>IF('C. Consumer Service Detail'!$F1650="","",IF(VLOOKUP('C. Consumer Service Detail'!$F1650,'Table of Current Services'!$B$7:$F$36,'Table of Current Services'!$F$5,)="cost","Yes","No"))</f>
        <v/>
      </c>
      <c r="M1650" s="130" t="str">
        <f>IFERROR(IF('C. Consumer Service Detail'!$K1650="No Match","No",VLOOKUP('C. Consumer Service Detail'!$C1650,'B. Consumer Budget'!$E$11:$F$2010,2,FALSE)),"")</f>
        <v/>
      </c>
      <c r="P1650" s="77"/>
      <c r="Q1650" s="77"/>
    </row>
    <row r="1651" spans="2:17" x14ac:dyDescent="0.25">
      <c r="B1651" s="186">
        <f t="shared" si="48"/>
        <v>1641</v>
      </c>
      <c r="C1651" s="183" t="str">
        <f t="array" ref="C1651">IF(OR('C. Consumer Service Detail'!$D1651="",'C. Consumer Service Detail'!$E1651=""),"",INDEX('B. Consumer Budget'!$E$11:$E$2010,MATCH(1,IF('B. Consumer Budget'!$C$11:$C$2010='C. Consumer Service Detail'!$D1651,IF('B. Consumer Budget'!$D$11:$D$2010='C. Consumer Service Detail'!$E1651,1)),0)))</f>
        <v/>
      </c>
      <c r="D1651" s="170"/>
      <c r="E1651" s="81"/>
      <c r="F1651" s="101"/>
      <c r="G1651" s="82"/>
      <c r="H1651" s="147" t="str">
        <f>IF('C. Consumer Service Detail'!$F1651="","",IF('C. Consumer Service Detail'!$F1651="",VLOOKUP('C. Consumer Service Detail'!$F1651,'Table of Current Services'!$B$7:$F$36,'Table of Current Services'!$E$5,FALSE),VLOOKUP('C. Consumer Service Detail'!$F1651,'Table of Current Services'!$B$7:$F$36,'Table of Current Services'!$D$5,FALSE)))</f>
        <v/>
      </c>
      <c r="I1651" s="159"/>
      <c r="J1651" s="146" t="str">
        <f t="shared" si="47"/>
        <v/>
      </c>
      <c r="K1651" s="138" t="str">
        <f>IF('C. Consumer Service Detail'!$F1651="","",IF('C. Consumer Service Detail'!$F1651="",VLOOKUP('C. Consumer Service Detail'!$F1651,'Table of Current Services'!$B$7:$F$36,'Table of Current Services'!$E$5,FALSE),VLOOKUP('C. Consumer Service Detail'!$F1651,'Table of Current Services'!$B$7:$F$36,'Table of Current Services'!$E$5,FALSE)))</f>
        <v/>
      </c>
      <c r="L1651" s="130" t="str">
        <f>IF('C. Consumer Service Detail'!$F1651="","",IF(VLOOKUP('C. Consumer Service Detail'!$F1651,'Table of Current Services'!$B$7:$F$36,'Table of Current Services'!$F$5,)="cost","Yes","No"))</f>
        <v/>
      </c>
      <c r="M1651" s="130" t="str">
        <f>IFERROR(IF('C. Consumer Service Detail'!$K1651="No Match","No",VLOOKUP('C. Consumer Service Detail'!$C1651,'B. Consumer Budget'!$E$11:$F$2010,2,FALSE)),"")</f>
        <v/>
      </c>
      <c r="P1651" s="77"/>
      <c r="Q1651" s="77"/>
    </row>
    <row r="1652" spans="2:17" x14ac:dyDescent="0.25">
      <c r="B1652" s="186">
        <f t="shared" si="48"/>
        <v>1642</v>
      </c>
      <c r="C1652" s="183" t="str">
        <f t="array" ref="C1652">IF(OR('C. Consumer Service Detail'!$D1652="",'C. Consumer Service Detail'!$E1652=""),"",INDEX('B. Consumer Budget'!$E$11:$E$2010,MATCH(1,IF('B. Consumer Budget'!$C$11:$C$2010='C. Consumer Service Detail'!$D1652,IF('B. Consumer Budget'!$D$11:$D$2010='C. Consumer Service Detail'!$E1652,1)),0)))</f>
        <v/>
      </c>
      <c r="D1652" s="171"/>
      <c r="E1652" s="79"/>
      <c r="F1652" s="100"/>
      <c r="G1652" s="80"/>
      <c r="H1652" s="145" t="str">
        <f>IF('C. Consumer Service Detail'!$F1652="","",IF('C. Consumer Service Detail'!$F1652="",VLOOKUP('C. Consumer Service Detail'!$F1652,'Table of Current Services'!$B$7:$F$36,'Table of Current Services'!$E$5,FALSE),VLOOKUP('C. Consumer Service Detail'!$F1652,'Table of Current Services'!$B$7:$F$36,'Table of Current Services'!$D$5,FALSE)))</f>
        <v/>
      </c>
      <c r="I1652" s="160"/>
      <c r="J1652" s="146" t="str">
        <f t="shared" si="47"/>
        <v/>
      </c>
      <c r="K1652" s="138" t="str">
        <f>IF('C. Consumer Service Detail'!$F1652="","",IF('C. Consumer Service Detail'!$F1652="",VLOOKUP('C. Consumer Service Detail'!$F1652,'Table of Current Services'!$B$7:$F$36,'Table of Current Services'!$E$5,FALSE),VLOOKUP('C. Consumer Service Detail'!$F1652,'Table of Current Services'!$B$7:$F$36,'Table of Current Services'!$E$5,FALSE)))</f>
        <v/>
      </c>
      <c r="L1652" s="130" t="str">
        <f>IF('C. Consumer Service Detail'!$F1652="","",IF(VLOOKUP('C. Consumer Service Detail'!$F1652,'Table of Current Services'!$B$7:$F$36,'Table of Current Services'!$F$5,)="cost","Yes","No"))</f>
        <v/>
      </c>
      <c r="M1652" s="130" t="str">
        <f>IFERROR(IF('C. Consumer Service Detail'!$K1652="No Match","No",VLOOKUP('C. Consumer Service Detail'!$C1652,'B. Consumer Budget'!$E$11:$F$2010,2,FALSE)),"")</f>
        <v/>
      </c>
      <c r="P1652" s="77"/>
      <c r="Q1652" s="77"/>
    </row>
    <row r="1653" spans="2:17" x14ac:dyDescent="0.25">
      <c r="B1653" s="186">
        <f t="shared" si="48"/>
        <v>1643</v>
      </c>
      <c r="C1653" s="183" t="str">
        <f t="array" ref="C1653">IF(OR('C. Consumer Service Detail'!$D1653="",'C. Consumer Service Detail'!$E1653=""),"",INDEX('B. Consumer Budget'!$E$11:$E$2010,MATCH(1,IF('B. Consumer Budget'!$C$11:$C$2010='C. Consumer Service Detail'!$D1653,IF('B. Consumer Budget'!$D$11:$D$2010='C. Consumer Service Detail'!$E1653,1)),0)))</f>
        <v/>
      </c>
      <c r="D1653" s="170"/>
      <c r="E1653" s="81"/>
      <c r="F1653" s="101"/>
      <c r="G1653" s="82"/>
      <c r="H1653" s="147" t="str">
        <f>IF('C. Consumer Service Detail'!$F1653="","",IF('C. Consumer Service Detail'!$F1653="",VLOOKUP('C. Consumer Service Detail'!$F1653,'Table of Current Services'!$B$7:$F$36,'Table of Current Services'!$E$5,FALSE),VLOOKUP('C. Consumer Service Detail'!$F1653,'Table of Current Services'!$B$7:$F$36,'Table of Current Services'!$D$5,FALSE)))</f>
        <v/>
      </c>
      <c r="I1653" s="159"/>
      <c r="J1653" s="146" t="str">
        <f t="shared" si="47"/>
        <v/>
      </c>
      <c r="K1653" s="138" t="str">
        <f>IF('C. Consumer Service Detail'!$F1653="","",IF('C. Consumer Service Detail'!$F1653="",VLOOKUP('C. Consumer Service Detail'!$F1653,'Table of Current Services'!$B$7:$F$36,'Table of Current Services'!$E$5,FALSE),VLOOKUP('C. Consumer Service Detail'!$F1653,'Table of Current Services'!$B$7:$F$36,'Table of Current Services'!$E$5,FALSE)))</f>
        <v/>
      </c>
      <c r="L1653" s="130" t="str">
        <f>IF('C. Consumer Service Detail'!$F1653="","",IF(VLOOKUP('C. Consumer Service Detail'!$F1653,'Table of Current Services'!$B$7:$F$36,'Table of Current Services'!$F$5,)="cost","Yes","No"))</f>
        <v/>
      </c>
      <c r="M1653" s="130" t="str">
        <f>IFERROR(IF('C. Consumer Service Detail'!$K1653="No Match","No",VLOOKUP('C. Consumer Service Detail'!$C1653,'B. Consumer Budget'!$E$11:$F$2010,2,FALSE)),"")</f>
        <v/>
      </c>
      <c r="P1653" s="77"/>
      <c r="Q1653" s="77"/>
    </row>
    <row r="1654" spans="2:17" x14ac:dyDescent="0.25">
      <c r="B1654" s="186">
        <f t="shared" si="48"/>
        <v>1644</v>
      </c>
      <c r="C1654" s="183" t="str">
        <f t="array" ref="C1654">IF(OR('C. Consumer Service Detail'!$D1654="",'C. Consumer Service Detail'!$E1654=""),"",INDEX('B. Consumer Budget'!$E$11:$E$2010,MATCH(1,IF('B. Consumer Budget'!$C$11:$C$2010='C. Consumer Service Detail'!$D1654,IF('B. Consumer Budget'!$D$11:$D$2010='C. Consumer Service Detail'!$E1654,1)),0)))</f>
        <v/>
      </c>
      <c r="D1654" s="171"/>
      <c r="E1654" s="79"/>
      <c r="F1654" s="100"/>
      <c r="G1654" s="80"/>
      <c r="H1654" s="145" t="str">
        <f>IF('C. Consumer Service Detail'!$F1654="","",IF('C. Consumer Service Detail'!$F1654="",VLOOKUP('C. Consumer Service Detail'!$F1654,'Table of Current Services'!$B$7:$F$36,'Table of Current Services'!$E$5,FALSE),VLOOKUP('C. Consumer Service Detail'!$F1654,'Table of Current Services'!$B$7:$F$36,'Table of Current Services'!$D$5,FALSE)))</f>
        <v/>
      </c>
      <c r="I1654" s="160"/>
      <c r="J1654" s="146" t="str">
        <f t="shared" si="47"/>
        <v/>
      </c>
      <c r="K1654" s="138" t="str">
        <f>IF('C. Consumer Service Detail'!$F1654="","",IF('C. Consumer Service Detail'!$F1654="",VLOOKUP('C. Consumer Service Detail'!$F1654,'Table of Current Services'!$B$7:$F$36,'Table of Current Services'!$E$5,FALSE),VLOOKUP('C. Consumer Service Detail'!$F1654,'Table of Current Services'!$B$7:$F$36,'Table of Current Services'!$E$5,FALSE)))</f>
        <v/>
      </c>
      <c r="L1654" s="130" t="str">
        <f>IF('C. Consumer Service Detail'!$F1654="","",IF(VLOOKUP('C. Consumer Service Detail'!$F1654,'Table of Current Services'!$B$7:$F$36,'Table of Current Services'!$F$5,)="cost","Yes","No"))</f>
        <v/>
      </c>
      <c r="M1654" s="130" t="str">
        <f>IFERROR(IF('C. Consumer Service Detail'!$K1654="No Match","No",VLOOKUP('C. Consumer Service Detail'!$C1654,'B. Consumer Budget'!$E$11:$F$2010,2,FALSE)),"")</f>
        <v/>
      </c>
      <c r="P1654" s="77"/>
      <c r="Q1654" s="77"/>
    </row>
    <row r="1655" spans="2:17" x14ac:dyDescent="0.25">
      <c r="B1655" s="186">
        <f t="shared" si="48"/>
        <v>1645</v>
      </c>
      <c r="C1655" s="183" t="str">
        <f t="array" ref="C1655">IF(OR('C. Consumer Service Detail'!$D1655="",'C. Consumer Service Detail'!$E1655=""),"",INDEX('B. Consumer Budget'!$E$11:$E$2010,MATCH(1,IF('B. Consumer Budget'!$C$11:$C$2010='C. Consumer Service Detail'!$D1655,IF('B. Consumer Budget'!$D$11:$D$2010='C. Consumer Service Detail'!$E1655,1)),0)))</f>
        <v/>
      </c>
      <c r="D1655" s="170"/>
      <c r="E1655" s="81"/>
      <c r="F1655" s="101"/>
      <c r="G1655" s="82"/>
      <c r="H1655" s="147" t="str">
        <f>IF('C. Consumer Service Detail'!$F1655="","",IF('C. Consumer Service Detail'!$F1655="",VLOOKUP('C. Consumer Service Detail'!$F1655,'Table of Current Services'!$B$7:$F$36,'Table of Current Services'!$E$5,FALSE),VLOOKUP('C. Consumer Service Detail'!$F1655,'Table of Current Services'!$B$7:$F$36,'Table of Current Services'!$D$5,FALSE)))</f>
        <v/>
      </c>
      <c r="I1655" s="159"/>
      <c r="J1655" s="146" t="str">
        <f t="shared" si="47"/>
        <v/>
      </c>
      <c r="K1655" s="138" t="str">
        <f>IF('C. Consumer Service Detail'!$F1655="","",IF('C. Consumer Service Detail'!$F1655="",VLOOKUP('C. Consumer Service Detail'!$F1655,'Table of Current Services'!$B$7:$F$36,'Table of Current Services'!$E$5,FALSE),VLOOKUP('C. Consumer Service Detail'!$F1655,'Table of Current Services'!$B$7:$F$36,'Table of Current Services'!$E$5,FALSE)))</f>
        <v/>
      </c>
      <c r="L1655" s="130" t="str">
        <f>IF('C. Consumer Service Detail'!$F1655="","",IF(VLOOKUP('C. Consumer Service Detail'!$F1655,'Table of Current Services'!$B$7:$F$36,'Table of Current Services'!$F$5,)="cost","Yes","No"))</f>
        <v/>
      </c>
      <c r="M1655" s="130" t="str">
        <f>IFERROR(IF('C. Consumer Service Detail'!$K1655="No Match","No",VLOOKUP('C. Consumer Service Detail'!$C1655,'B. Consumer Budget'!$E$11:$F$2010,2,FALSE)),"")</f>
        <v/>
      </c>
      <c r="P1655" s="77"/>
      <c r="Q1655" s="77"/>
    </row>
    <row r="1656" spans="2:17" x14ac:dyDescent="0.25">
      <c r="B1656" s="186">
        <f t="shared" si="48"/>
        <v>1646</v>
      </c>
      <c r="C1656" s="183" t="str">
        <f t="array" ref="C1656">IF(OR('C. Consumer Service Detail'!$D1656="",'C. Consumer Service Detail'!$E1656=""),"",INDEX('B. Consumer Budget'!$E$11:$E$2010,MATCH(1,IF('B. Consumer Budget'!$C$11:$C$2010='C. Consumer Service Detail'!$D1656,IF('B. Consumer Budget'!$D$11:$D$2010='C. Consumer Service Detail'!$E1656,1)),0)))</f>
        <v/>
      </c>
      <c r="D1656" s="171"/>
      <c r="E1656" s="79"/>
      <c r="F1656" s="100"/>
      <c r="G1656" s="80"/>
      <c r="H1656" s="145" t="str">
        <f>IF('C. Consumer Service Detail'!$F1656="","",IF('C. Consumer Service Detail'!$F1656="",VLOOKUP('C. Consumer Service Detail'!$F1656,'Table of Current Services'!$B$7:$F$36,'Table of Current Services'!$E$5,FALSE),VLOOKUP('C. Consumer Service Detail'!$F1656,'Table of Current Services'!$B$7:$F$36,'Table of Current Services'!$D$5,FALSE)))</f>
        <v/>
      </c>
      <c r="I1656" s="160"/>
      <c r="J1656" s="146" t="str">
        <f t="shared" si="47"/>
        <v/>
      </c>
      <c r="K1656" s="138" t="str">
        <f>IF('C. Consumer Service Detail'!$F1656="","",IF('C. Consumer Service Detail'!$F1656="",VLOOKUP('C. Consumer Service Detail'!$F1656,'Table of Current Services'!$B$7:$F$36,'Table of Current Services'!$E$5,FALSE),VLOOKUP('C. Consumer Service Detail'!$F1656,'Table of Current Services'!$B$7:$F$36,'Table of Current Services'!$E$5,FALSE)))</f>
        <v/>
      </c>
      <c r="L1656" s="130" t="str">
        <f>IF('C. Consumer Service Detail'!$F1656="","",IF(VLOOKUP('C. Consumer Service Detail'!$F1656,'Table of Current Services'!$B$7:$F$36,'Table of Current Services'!$F$5,)="cost","Yes","No"))</f>
        <v/>
      </c>
      <c r="M1656" s="130" t="str">
        <f>IFERROR(IF('C. Consumer Service Detail'!$K1656="No Match","No",VLOOKUP('C. Consumer Service Detail'!$C1656,'B. Consumer Budget'!$E$11:$F$2010,2,FALSE)),"")</f>
        <v/>
      </c>
      <c r="P1656" s="77"/>
      <c r="Q1656" s="77"/>
    </row>
    <row r="1657" spans="2:17" x14ac:dyDescent="0.25">
      <c r="B1657" s="186">
        <f t="shared" si="48"/>
        <v>1647</v>
      </c>
      <c r="C1657" s="183" t="str">
        <f t="array" ref="C1657">IF(OR('C. Consumer Service Detail'!$D1657="",'C. Consumer Service Detail'!$E1657=""),"",INDEX('B. Consumer Budget'!$E$11:$E$2010,MATCH(1,IF('B. Consumer Budget'!$C$11:$C$2010='C. Consumer Service Detail'!$D1657,IF('B. Consumer Budget'!$D$11:$D$2010='C. Consumer Service Detail'!$E1657,1)),0)))</f>
        <v/>
      </c>
      <c r="D1657" s="170"/>
      <c r="E1657" s="81"/>
      <c r="F1657" s="101"/>
      <c r="G1657" s="82"/>
      <c r="H1657" s="147" t="str">
        <f>IF('C. Consumer Service Detail'!$F1657="","",IF('C. Consumer Service Detail'!$F1657="",VLOOKUP('C. Consumer Service Detail'!$F1657,'Table of Current Services'!$B$7:$F$36,'Table of Current Services'!$E$5,FALSE),VLOOKUP('C. Consumer Service Detail'!$F1657,'Table of Current Services'!$B$7:$F$36,'Table of Current Services'!$D$5,FALSE)))</f>
        <v/>
      </c>
      <c r="I1657" s="159"/>
      <c r="J1657" s="146" t="str">
        <f t="shared" si="47"/>
        <v/>
      </c>
      <c r="K1657" s="138" t="str">
        <f>IF('C. Consumer Service Detail'!$F1657="","",IF('C. Consumer Service Detail'!$F1657="",VLOOKUP('C. Consumer Service Detail'!$F1657,'Table of Current Services'!$B$7:$F$36,'Table of Current Services'!$E$5,FALSE),VLOOKUP('C. Consumer Service Detail'!$F1657,'Table of Current Services'!$B$7:$F$36,'Table of Current Services'!$E$5,FALSE)))</f>
        <v/>
      </c>
      <c r="L1657" s="130" t="str">
        <f>IF('C. Consumer Service Detail'!$F1657="","",IF(VLOOKUP('C. Consumer Service Detail'!$F1657,'Table of Current Services'!$B$7:$F$36,'Table of Current Services'!$F$5,)="cost","Yes","No"))</f>
        <v/>
      </c>
      <c r="M1657" s="130" t="str">
        <f>IFERROR(IF('C. Consumer Service Detail'!$K1657="No Match","No",VLOOKUP('C. Consumer Service Detail'!$C1657,'B. Consumer Budget'!$E$11:$F$2010,2,FALSE)),"")</f>
        <v/>
      </c>
      <c r="P1657" s="77"/>
      <c r="Q1657" s="77"/>
    </row>
    <row r="1658" spans="2:17" x14ac:dyDescent="0.25">
      <c r="B1658" s="186">
        <f t="shared" si="48"/>
        <v>1648</v>
      </c>
      <c r="C1658" s="183" t="str">
        <f t="array" ref="C1658">IF(OR('C. Consumer Service Detail'!$D1658="",'C. Consumer Service Detail'!$E1658=""),"",INDEX('B. Consumer Budget'!$E$11:$E$2010,MATCH(1,IF('B. Consumer Budget'!$C$11:$C$2010='C. Consumer Service Detail'!$D1658,IF('B. Consumer Budget'!$D$11:$D$2010='C. Consumer Service Detail'!$E1658,1)),0)))</f>
        <v/>
      </c>
      <c r="D1658" s="171"/>
      <c r="E1658" s="79"/>
      <c r="F1658" s="100"/>
      <c r="G1658" s="80"/>
      <c r="H1658" s="145" t="str">
        <f>IF('C. Consumer Service Detail'!$F1658="","",IF('C. Consumer Service Detail'!$F1658="",VLOOKUP('C. Consumer Service Detail'!$F1658,'Table of Current Services'!$B$7:$F$36,'Table of Current Services'!$E$5,FALSE),VLOOKUP('C. Consumer Service Detail'!$F1658,'Table of Current Services'!$B$7:$F$36,'Table of Current Services'!$D$5,FALSE)))</f>
        <v/>
      </c>
      <c r="I1658" s="160"/>
      <c r="J1658" s="146" t="str">
        <f t="shared" si="47"/>
        <v/>
      </c>
      <c r="K1658" s="138" t="str">
        <f>IF('C. Consumer Service Detail'!$F1658="","",IF('C. Consumer Service Detail'!$F1658="",VLOOKUP('C. Consumer Service Detail'!$F1658,'Table of Current Services'!$B$7:$F$36,'Table of Current Services'!$E$5,FALSE),VLOOKUP('C. Consumer Service Detail'!$F1658,'Table of Current Services'!$B$7:$F$36,'Table of Current Services'!$E$5,FALSE)))</f>
        <v/>
      </c>
      <c r="L1658" s="130" t="str">
        <f>IF('C. Consumer Service Detail'!$F1658="","",IF(VLOOKUP('C. Consumer Service Detail'!$F1658,'Table of Current Services'!$B$7:$F$36,'Table of Current Services'!$F$5,)="cost","Yes","No"))</f>
        <v/>
      </c>
      <c r="M1658" s="130" t="str">
        <f>IFERROR(IF('C. Consumer Service Detail'!$K1658="No Match","No",VLOOKUP('C. Consumer Service Detail'!$C1658,'B. Consumer Budget'!$E$11:$F$2010,2,FALSE)),"")</f>
        <v/>
      </c>
      <c r="P1658" s="77"/>
      <c r="Q1658" s="77"/>
    </row>
    <row r="1659" spans="2:17" x14ac:dyDescent="0.25">
      <c r="B1659" s="186">
        <f t="shared" si="48"/>
        <v>1649</v>
      </c>
      <c r="C1659" s="183" t="str">
        <f t="array" ref="C1659">IF(OR('C. Consumer Service Detail'!$D1659="",'C. Consumer Service Detail'!$E1659=""),"",INDEX('B. Consumer Budget'!$E$11:$E$2010,MATCH(1,IF('B. Consumer Budget'!$C$11:$C$2010='C. Consumer Service Detail'!$D1659,IF('B. Consumer Budget'!$D$11:$D$2010='C. Consumer Service Detail'!$E1659,1)),0)))</f>
        <v/>
      </c>
      <c r="D1659" s="170"/>
      <c r="E1659" s="81"/>
      <c r="F1659" s="101"/>
      <c r="G1659" s="82"/>
      <c r="H1659" s="147" t="str">
        <f>IF('C. Consumer Service Detail'!$F1659="","",IF('C. Consumer Service Detail'!$F1659="",VLOOKUP('C. Consumer Service Detail'!$F1659,'Table of Current Services'!$B$7:$F$36,'Table of Current Services'!$E$5,FALSE),VLOOKUP('C. Consumer Service Detail'!$F1659,'Table of Current Services'!$B$7:$F$36,'Table of Current Services'!$D$5,FALSE)))</f>
        <v/>
      </c>
      <c r="I1659" s="159"/>
      <c r="J1659" s="146" t="str">
        <f t="shared" si="47"/>
        <v/>
      </c>
      <c r="K1659" s="138" t="str">
        <f>IF('C. Consumer Service Detail'!$F1659="","",IF('C. Consumer Service Detail'!$F1659="",VLOOKUP('C. Consumer Service Detail'!$F1659,'Table of Current Services'!$B$7:$F$36,'Table of Current Services'!$E$5,FALSE),VLOOKUP('C. Consumer Service Detail'!$F1659,'Table of Current Services'!$B$7:$F$36,'Table of Current Services'!$E$5,FALSE)))</f>
        <v/>
      </c>
      <c r="L1659" s="130" t="str">
        <f>IF('C. Consumer Service Detail'!$F1659="","",IF(VLOOKUP('C. Consumer Service Detail'!$F1659,'Table of Current Services'!$B$7:$F$36,'Table of Current Services'!$F$5,)="cost","Yes","No"))</f>
        <v/>
      </c>
      <c r="M1659" s="130" t="str">
        <f>IFERROR(IF('C. Consumer Service Detail'!$K1659="No Match","No",VLOOKUP('C. Consumer Service Detail'!$C1659,'B. Consumer Budget'!$E$11:$F$2010,2,FALSE)),"")</f>
        <v/>
      </c>
      <c r="P1659" s="77"/>
      <c r="Q1659" s="77"/>
    </row>
    <row r="1660" spans="2:17" x14ac:dyDescent="0.25">
      <c r="B1660" s="186">
        <f t="shared" si="48"/>
        <v>1650</v>
      </c>
      <c r="C1660" s="183" t="str">
        <f t="array" ref="C1660">IF(OR('C. Consumer Service Detail'!$D1660="",'C. Consumer Service Detail'!$E1660=""),"",INDEX('B. Consumer Budget'!$E$11:$E$2010,MATCH(1,IF('B. Consumer Budget'!$C$11:$C$2010='C. Consumer Service Detail'!$D1660,IF('B. Consumer Budget'!$D$11:$D$2010='C. Consumer Service Detail'!$E1660,1)),0)))</f>
        <v/>
      </c>
      <c r="D1660" s="171"/>
      <c r="E1660" s="79"/>
      <c r="F1660" s="100"/>
      <c r="G1660" s="80"/>
      <c r="H1660" s="145" t="str">
        <f>IF('C. Consumer Service Detail'!$F1660="","",IF('C. Consumer Service Detail'!$F1660="",VLOOKUP('C. Consumer Service Detail'!$F1660,'Table of Current Services'!$B$7:$F$36,'Table of Current Services'!$E$5,FALSE),VLOOKUP('C. Consumer Service Detail'!$F1660,'Table of Current Services'!$B$7:$F$36,'Table of Current Services'!$D$5,FALSE)))</f>
        <v/>
      </c>
      <c r="I1660" s="160"/>
      <c r="J1660" s="146" t="str">
        <f t="shared" si="47"/>
        <v/>
      </c>
      <c r="K1660" s="138" t="str">
        <f>IF('C. Consumer Service Detail'!$F1660="","",IF('C. Consumer Service Detail'!$F1660="",VLOOKUP('C. Consumer Service Detail'!$F1660,'Table of Current Services'!$B$7:$F$36,'Table of Current Services'!$E$5,FALSE),VLOOKUP('C. Consumer Service Detail'!$F1660,'Table of Current Services'!$B$7:$F$36,'Table of Current Services'!$E$5,FALSE)))</f>
        <v/>
      </c>
      <c r="L1660" s="130" t="str">
        <f>IF('C. Consumer Service Detail'!$F1660="","",IF(VLOOKUP('C. Consumer Service Detail'!$F1660,'Table of Current Services'!$B$7:$F$36,'Table of Current Services'!$F$5,)="cost","Yes","No"))</f>
        <v/>
      </c>
      <c r="M1660" s="130" t="str">
        <f>IFERROR(IF('C. Consumer Service Detail'!$K1660="No Match","No",VLOOKUP('C. Consumer Service Detail'!$C1660,'B. Consumer Budget'!$E$11:$F$2010,2,FALSE)),"")</f>
        <v/>
      </c>
      <c r="P1660" s="77"/>
      <c r="Q1660" s="77"/>
    </row>
    <row r="1661" spans="2:17" x14ac:dyDescent="0.25">
      <c r="B1661" s="186">
        <f t="shared" si="48"/>
        <v>1651</v>
      </c>
      <c r="C1661" s="183" t="str">
        <f t="array" ref="C1661">IF(OR('C. Consumer Service Detail'!$D1661="",'C. Consumer Service Detail'!$E1661=""),"",INDEX('B. Consumer Budget'!$E$11:$E$2010,MATCH(1,IF('B. Consumer Budget'!$C$11:$C$2010='C. Consumer Service Detail'!$D1661,IF('B. Consumer Budget'!$D$11:$D$2010='C. Consumer Service Detail'!$E1661,1)),0)))</f>
        <v/>
      </c>
      <c r="D1661" s="170"/>
      <c r="E1661" s="81"/>
      <c r="F1661" s="101"/>
      <c r="G1661" s="82"/>
      <c r="H1661" s="147" t="str">
        <f>IF('C. Consumer Service Detail'!$F1661="","",IF('C. Consumer Service Detail'!$F1661="",VLOOKUP('C. Consumer Service Detail'!$F1661,'Table of Current Services'!$B$7:$F$36,'Table of Current Services'!$E$5,FALSE),VLOOKUP('C. Consumer Service Detail'!$F1661,'Table of Current Services'!$B$7:$F$36,'Table of Current Services'!$D$5,FALSE)))</f>
        <v/>
      </c>
      <c r="I1661" s="159"/>
      <c r="J1661" s="146" t="str">
        <f t="shared" si="47"/>
        <v/>
      </c>
      <c r="K1661" s="138" t="str">
        <f>IF('C. Consumer Service Detail'!$F1661="","",IF('C. Consumer Service Detail'!$F1661="",VLOOKUP('C. Consumer Service Detail'!$F1661,'Table of Current Services'!$B$7:$F$36,'Table of Current Services'!$E$5,FALSE),VLOOKUP('C. Consumer Service Detail'!$F1661,'Table of Current Services'!$B$7:$F$36,'Table of Current Services'!$E$5,FALSE)))</f>
        <v/>
      </c>
      <c r="L1661" s="130" t="str">
        <f>IF('C. Consumer Service Detail'!$F1661="","",IF(VLOOKUP('C. Consumer Service Detail'!$F1661,'Table of Current Services'!$B$7:$F$36,'Table of Current Services'!$F$5,)="cost","Yes","No"))</f>
        <v/>
      </c>
      <c r="M1661" s="130" t="str">
        <f>IFERROR(IF('C. Consumer Service Detail'!$K1661="No Match","No",VLOOKUP('C. Consumer Service Detail'!$C1661,'B. Consumer Budget'!$E$11:$F$2010,2,FALSE)),"")</f>
        <v/>
      </c>
      <c r="P1661" s="77"/>
      <c r="Q1661" s="77"/>
    </row>
    <row r="1662" spans="2:17" x14ac:dyDescent="0.25">
      <c r="B1662" s="186">
        <f t="shared" si="48"/>
        <v>1652</v>
      </c>
      <c r="C1662" s="183" t="str">
        <f t="array" ref="C1662">IF(OR('C. Consumer Service Detail'!$D1662="",'C. Consumer Service Detail'!$E1662=""),"",INDEX('B. Consumer Budget'!$E$11:$E$2010,MATCH(1,IF('B. Consumer Budget'!$C$11:$C$2010='C. Consumer Service Detail'!$D1662,IF('B. Consumer Budget'!$D$11:$D$2010='C. Consumer Service Detail'!$E1662,1)),0)))</f>
        <v/>
      </c>
      <c r="D1662" s="171"/>
      <c r="E1662" s="79"/>
      <c r="F1662" s="100"/>
      <c r="G1662" s="80"/>
      <c r="H1662" s="145" t="str">
        <f>IF('C. Consumer Service Detail'!$F1662="","",IF('C. Consumer Service Detail'!$F1662="",VLOOKUP('C. Consumer Service Detail'!$F1662,'Table of Current Services'!$B$7:$F$36,'Table of Current Services'!$E$5,FALSE),VLOOKUP('C. Consumer Service Detail'!$F1662,'Table of Current Services'!$B$7:$F$36,'Table of Current Services'!$D$5,FALSE)))</f>
        <v/>
      </c>
      <c r="I1662" s="160"/>
      <c r="J1662" s="146" t="str">
        <f t="shared" si="47"/>
        <v/>
      </c>
      <c r="K1662" s="138" t="str">
        <f>IF('C. Consumer Service Detail'!$F1662="","",IF('C. Consumer Service Detail'!$F1662="",VLOOKUP('C. Consumer Service Detail'!$F1662,'Table of Current Services'!$B$7:$F$36,'Table of Current Services'!$E$5,FALSE),VLOOKUP('C. Consumer Service Detail'!$F1662,'Table of Current Services'!$B$7:$F$36,'Table of Current Services'!$E$5,FALSE)))</f>
        <v/>
      </c>
      <c r="L1662" s="130" t="str">
        <f>IF('C. Consumer Service Detail'!$F1662="","",IF(VLOOKUP('C. Consumer Service Detail'!$F1662,'Table of Current Services'!$B$7:$F$36,'Table of Current Services'!$F$5,)="cost","Yes","No"))</f>
        <v/>
      </c>
      <c r="M1662" s="130" t="str">
        <f>IFERROR(IF('C. Consumer Service Detail'!$K1662="No Match","No",VLOOKUP('C. Consumer Service Detail'!$C1662,'B. Consumer Budget'!$E$11:$F$2010,2,FALSE)),"")</f>
        <v/>
      </c>
      <c r="P1662" s="77"/>
      <c r="Q1662" s="77"/>
    </row>
    <row r="1663" spans="2:17" x14ac:dyDescent="0.25">
      <c r="B1663" s="186">
        <f t="shared" si="48"/>
        <v>1653</v>
      </c>
      <c r="C1663" s="183" t="str">
        <f t="array" ref="C1663">IF(OR('C. Consumer Service Detail'!$D1663="",'C. Consumer Service Detail'!$E1663=""),"",INDEX('B. Consumer Budget'!$E$11:$E$2010,MATCH(1,IF('B. Consumer Budget'!$C$11:$C$2010='C. Consumer Service Detail'!$D1663,IF('B. Consumer Budget'!$D$11:$D$2010='C. Consumer Service Detail'!$E1663,1)),0)))</f>
        <v/>
      </c>
      <c r="D1663" s="170"/>
      <c r="E1663" s="81"/>
      <c r="F1663" s="101"/>
      <c r="G1663" s="82"/>
      <c r="H1663" s="147" t="str">
        <f>IF('C. Consumer Service Detail'!$F1663="","",IF('C. Consumer Service Detail'!$F1663="",VLOOKUP('C. Consumer Service Detail'!$F1663,'Table of Current Services'!$B$7:$F$36,'Table of Current Services'!$E$5,FALSE),VLOOKUP('C. Consumer Service Detail'!$F1663,'Table of Current Services'!$B$7:$F$36,'Table of Current Services'!$D$5,FALSE)))</f>
        <v/>
      </c>
      <c r="I1663" s="159"/>
      <c r="J1663" s="146" t="str">
        <f t="shared" si="47"/>
        <v/>
      </c>
      <c r="K1663" s="138" t="str">
        <f>IF('C. Consumer Service Detail'!$F1663="","",IF('C. Consumer Service Detail'!$F1663="",VLOOKUP('C. Consumer Service Detail'!$F1663,'Table of Current Services'!$B$7:$F$36,'Table of Current Services'!$E$5,FALSE),VLOOKUP('C. Consumer Service Detail'!$F1663,'Table of Current Services'!$B$7:$F$36,'Table of Current Services'!$E$5,FALSE)))</f>
        <v/>
      </c>
      <c r="L1663" s="130" t="str">
        <f>IF('C. Consumer Service Detail'!$F1663="","",IF(VLOOKUP('C. Consumer Service Detail'!$F1663,'Table of Current Services'!$B$7:$F$36,'Table of Current Services'!$F$5,)="cost","Yes","No"))</f>
        <v/>
      </c>
      <c r="M1663" s="130" t="str">
        <f>IFERROR(IF('C. Consumer Service Detail'!$K1663="No Match","No",VLOOKUP('C. Consumer Service Detail'!$C1663,'B. Consumer Budget'!$E$11:$F$2010,2,FALSE)),"")</f>
        <v/>
      </c>
      <c r="P1663" s="77"/>
      <c r="Q1663" s="77"/>
    </row>
    <row r="1664" spans="2:17" x14ac:dyDescent="0.25">
      <c r="B1664" s="186">
        <f t="shared" si="48"/>
        <v>1654</v>
      </c>
      <c r="C1664" s="183" t="str">
        <f t="array" ref="C1664">IF(OR('C. Consumer Service Detail'!$D1664="",'C. Consumer Service Detail'!$E1664=""),"",INDEX('B. Consumer Budget'!$E$11:$E$2010,MATCH(1,IF('B. Consumer Budget'!$C$11:$C$2010='C. Consumer Service Detail'!$D1664,IF('B. Consumer Budget'!$D$11:$D$2010='C. Consumer Service Detail'!$E1664,1)),0)))</f>
        <v/>
      </c>
      <c r="D1664" s="171"/>
      <c r="E1664" s="79"/>
      <c r="F1664" s="100"/>
      <c r="G1664" s="80"/>
      <c r="H1664" s="145" t="str">
        <f>IF('C. Consumer Service Detail'!$F1664="","",IF('C. Consumer Service Detail'!$F1664="",VLOOKUP('C. Consumer Service Detail'!$F1664,'Table of Current Services'!$B$7:$F$36,'Table of Current Services'!$E$5,FALSE),VLOOKUP('C. Consumer Service Detail'!$F1664,'Table of Current Services'!$B$7:$F$36,'Table of Current Services'!$D$5,FALSE)))</f>
        <v/>
      </c>
      <c r="I1664" s="160"/>
      <c r="J1664" s="146" t="str">
        <f t="shared" si="47"/>
        <v/>
      </c>
      <c r="K1664" s="138" t="str">
        <f>IF('C. Consumer Service Detail'!$F1664="","",IF('C. Consumer Service Detail'!$F1664="",VLOOKUP('C. Consumer Service Detail'!$F1664,'Table of Current Services'!$B$7:$F$36,'Table of Current Services'!$E$5,FALSE),VLOOKUP('C. Consumer Service Detail'!$F1664,'Table of Current Services'!$B$7:$F$36,'Table of Current Services'!$E$5,FALSE)))</f>
        <v/>
      </c>
      <c r="L1664" s="130" t="str">
        <f>IF('C. Consumer Service Detail'!$F1664="","",IF(VLOOKUP('C. Consumer Service Detail'!$F1664,'Table of Current Services'!$B$7:$F$36,'Table of Current Services'!$F$5,)="cost","Yes","No"))</f>
        <v/>
      </c>
      <c r="M1664" s="130" t="str">
        <f>IFERROR(IF('C. Consumer Service Detail'!$K1664="No Match","No",VLOOKUP('C. Consumer Service Detail'!$C1664,'B. Consumer Budget'!$E$11:$F$2010,2,FALSE)),"")</f>
        <v/>
      </c>
      <c r="P1664" s="77"/>
      <c r="Q1664" s="77"/>
    </row>
    <row r="1665" spans="2:17" x14ac:dyDescent="0.25">
      <c r="B1665" s="186">
        <f t="shared" si="48"/>
        <v>1655</v>
      </c>
      <c r="C1665" s="183" t="str">
        <f t="array" ref="C1665">IF(OR('C. Consumer Service Detail'!$D1665="",'C. Consumer Service Detail'!$E1665=""),"",INDEX('B. Consumer Budget'!$E$11:$E$2010,MATCH(1,IF('B. Consumer Budget'!$C$11:$C$2010='C. Consumer Service Detail'!$D1665,IF('B. Consumer Budget'!$D$11:$D$2010='C. Consumer Service Detail'!$E1665,1)),0)))</f>
        <v/>
      </c>
      <c r="D1665" s="170"/>
      <c r="E1665" s="81"/>
      <c r="F1665" s="101"/>
      <c r="G1665" s="82"/>
      <c r="H1665" s="147" t="str">
        <f>IF('C. Consumer Service Detail'!$F1665="","",IF('C. Consumer Service Detail'!$F1665="",VLOOKUP('C. Consumer Service Detail'!$F1665,'Table of Current Services'!$B$7:$F$36,'Table of Current Services'!$E$5,FALSE),VLOOKUP('C. Consumer Service Detail'!$F1665,'Table of Current Services'!$B$7:$F$36,'Table of Current Services'!$D$5,FALSE)))</f>
        <v/>
      </c>
      <c r="I1665" s="159"/>
      <c r="J1665" s="146" t="str">
        <f t="shared" si="47"/>
        <v/>
      </c>
      <c r="K1665" s="138" t="str">
        <f>IF('C. Consumer Service Detail'!$F1665="","",IF('C. Consumer Service Detail'!$F1665="",VLOOKUP('C. Consumer Service Detail'!$F1665,'Table of Current Services'!$B$7:$F$36,'Table of Current Services'!$E$5,FALSE),VLOOKUP('C. Consumer Service Detail'!$F1665,'Table of Current Services'!$B$7:$F$36,'Table of Current Services'!$E$5,FALSE)))</f>
        <v/>
      </c>
      <c r="L1665" s="130" t="str">
        <f>IF('C. Consumer Service Detail'!$F1665="","",IF(VLOOKUP('C. Consumer Service Detail'!$F1665,'Table of Current Services'!$B$7:$F$36,'Table of Current Services'!$F$5,)="cost","Yes","No"))</f>
        <v/>
      </c>
      <c r="M1665" s="130" t="str">
        <f>IFERROR(IF('C. Consumer Service Detail'!$K1665="No Match","No",VLOOKUP('C. Consumer Service Detail'!$C1665,'B. Consumer Budget'!$E$11:$F$2010,2,FALSE)),"")</f>
        <v/>
      </c>
      <c r="P1665" s="77"/>
      <c r="Q1665" s="77"/>
    </row>
    <row r="1666" spans="2:17" x14ac:dyDescent="0.25">
      <c r="B1666" s="186">
        <f t="shared" si="48"/>
        <v>1656</v>
      </c>
      <c r="C1666" s="183" t="str">
        <f t="array" ref="C1666">IF(OR('C. Consumer Service Detail'!$D1666="",'C. Consumer Service Detail'!$E1666=""),"",INDEX('B. Consumer Budget'!$E$11:$E$2010,MATCH(1,IF('B. Consumer Budget'!$C$11:$C$2010='C. Consumer Service Detail'!$D1666,IF('B. Consumer Budget'!$D$11:$D$2010='C. Consumer Service Detail'!$E1666,1)),0)))</f>
        <v/>
      </c>
      <c r="D1666" s="171"/>
      <c r="E1666" s="79"/>
      <c r="F1666" s="100"/>
      <c r="G1666" s="80"/>
      <c r="H1666" s="145" t="str">
        <f>IF('C. Consumer Service Detail'!$F1666="","",IF('C. Consumer Service Detail'!$F1666="",VLOOKUP('C. Consumer Service Detail'!$F1666,'Table of Current Services'!$B$7:$F$36,'Table of Current Services'!$E$5,FALSE),VLOOKUP('C. Consumer Service Detail'!$F1666,'Table of Current Services'!$B$7:$F$36,'Table of Current Services'!$D$5,FALSE)))</f>
        <v/>
      </c>
      <c r="I1666" s="160"/>
      <c r="J1666" s="146" t="str">
        <f t="shared" si="47"/>
        <v/>
      </c>
      <c r="K1666" s="138" t="str">
        <f>IF('C. Consumer Service Detail'!$F1666="","",IF('C. Consumer Service Detail'!$F1666="",VLOOKUP('C. Consumer Service Detail'!$F1666,'Table of Current Services'!$B$7:$F$36,'Table of Current Services'!$E$5,FALSE),VLOOKUP('C. Consumer Service Detail'!$F1666,'Table of Current Services'!$B$7:$F$36,'Table of Current Services'!$E$5,FALSE)))</f>
        <v/>
      </c>
      <c r="L1666" s="130" t="str">
        <f>IF('C. Consumer Service Detail'!$F1666="","",IF(VLOOKUP('C. Consumer Service Detail'!$F1666,'Table of Current Services'!$B$7:$F$36,'Table of Current Services'!$F$5,)="cost","Yes","No"))</f>
        <v/>
      </c>
      <c r="M1666" s="130" t="str">
        <f>IFERROR(IF('C. Consumer Service Detail'!$K1666="No Match","No",VLOOKUP('C. Consumer Service Detail'!$C1666,'B. Consumer Budget'!$E$11:$F$2010,2,FALSE)),"")</f>
        <v/>
      </c>
      <c r="P1666" s="77"/>
      <c r="Q1666" s="77"/>
    </row>
    <row r="1667" spans="2:17" x14ac:dyDescent="0.25">
      <c r="B1667" s="186">
        <f t="shared" si="48"/>
        <v>1657</v>
      </c>
      <c r="C1667" s="183" t="str">
        <f t="array" ref="C1667">IF(OR('C. Consumer Service Detail'!$D1667="",'C. Consumer Service Detail'!$E1667=""),"",INDEX('B. Consumer Budget'!$E$11:$E$2010,MATCH(1,IF('B. Consumer Budget'!$C$11:$C$2010='C. Consumer Service Detail'!$D1667,IF('B. Consumer Budget'!$D$11:$D$2010='C. Consumer Service Detail'!$E1667,1)),0)))</f>
        <v/>
      </c>
      <c r="D1667" s="170"/>
      <c r="E1667" s="81"/>
      <c r="F1667" s="101"/>
      <c r="G1667" s="82"/>
      <c r="H1667" s="147" t="str">
        <f>IF('C. Consumer Service Detail'!$F1667="","",IF('C. Consumer Service Detail'!$F1667="",VLOOKUP('C. Consumer Service Detail'!$F1667,'Table of Current Services'!$B$7:$F$36,'Table of Current Services'!$E$5,FALSE),VLOOKUP('C. Consumer Service Detail'!$F1667,'Table of Current Services'!$B$7:$F$36,'Table of Current Services'!$D$5,FALSE)))</f>
        <v/>
      </c>
      <c r="I1667" s="159"/>
      <c r="J1667" s="146" t="str">
        <f t="shared" si="47"/>
        <v/>
      </c>
      <c r="K1667" s="138" t="str">
        <f>IF('C. Consumer Service Detail'!$F1667="","",IF('C. Consumer Service Detail'!$F1667="",VLOOKUP('C. Consumer Service Detail'!$F1667,'Table of Current Services'!$B$7:$F$36,'Table of Current Services'!$E$5,FALSE),VLOOKUP('C. Consumer Service Detail'!$F1667,'Table of Current Services'!$B$7:$F$36,'Table of Current Services'!$E$5,FALSE)))</f>
        <v/>
      </c>
      <c r="L1667" s="130" t="str">
        <f>IF('C. Consumer Service Detail'!$F1667="","",IF(VLOOKUP('C. Consumer Service Detail'!$F1667,'Table of Current Services'!$B$7:$F$36,'Table of Current Services'!$F$5,)="cost","Yes","No"))</f>
        <v/>
      </c>
      <c r="M1667" s="130" t="str">
        <f>IFERROR(IF('C. Consumer Service Detail'!$K1667="No Match","No",VLOOKUP('C. Consumer Service Detail'!$C1667,'B. Consumer Budget'!$E$11:$F$2010,2,FALSE)),"")</f>
        <v/>
      </c>
      <c r="P1667" s="77"/>
      <c r="Q1667" s="77"/>
    </row>
    <row r="1668" spans="2:17" x14ac:dyDescent="0.25">
      <c r="B1668" s="186">
        <f t="shared" si="48"/>
        <v>1658</v>
      </c>
      <c r="C1668" s="183" t="str">
        <f t="array" ref="C1668">IF(OR('C. Consumer Service Detail'!$D1668="",'C. Consumer Service Detail'!$E1668=""),"",INDEX('B. Consumer Budget'!$E$11:$E$2010,MATCH(1,IF('B. Consumer Budget'!$C$11:$C$2010='C. Consumer Service Detail'!$D1668,IF('B. Consumer Budget'!$D$11:$D$2010='C. Consumer Service Detail'!$E1668,1)),0)))</f>
        <v/>
      </c>
      <c r="D1668" s="171"/>
      <c r="E1668" s="79"/>
      <c r="F1668" s="100"/>
      <c r="G1668" s="80"/>
      <c r="H1668" s="145" t="str">
        <f>IF('C. Consumer Service Detail'!$F1668="","",IF('C. Consumer Service Detail'!$F1668="",VLOOKUP('C. Consumer Service Detail'!$F1668,'Table of Current Services'!$B$7:$F$36,'Table of Current Services'!$E$5,FALSE),VLOOKUP('C. Consumer Service Detail'!$F1668,'Table of Current Services'!$B$7:$F$36,'Table of Current Services'!$D$5,FALSE)))</f>
        <v/>
      </c>
      <c r="I1668" s="160"/>
      <c r="J1668" s="146" t="str">
        <f t="shared" si="47"/>
        <v/>
      </c>
      <c r="K1668" s="138" t="str">
        <f>IF('C. Consumer Service Detail'!$F1668="","",IF('C. Consumer Service Detail'!$F1668="",VLOOKUP('C. Consumer Service Detail'!$F1668,'Table of Current Services'!$B$7:$F$36,'Table of Current Services'!$E$5,FALSE),VLOOKUP('C. Consumer Service Detail'!$F1668,'Table of Current Services'!$B$7:$F$36,'Table of Current Services'!$E$5,FALSE)))</f>
        <v/>
      </c>
      <c r="L1668" s="130" t="str">
        <f>IF('C. Consumer Service Detail'!$F1668="","",IF(VLOOKUP('C. Consumer Service Detail'!$F1668,'Table of Current Services'!$B$7:$F$36,'Table of Current Services'!$F$5,)="cost","Yes","No"))</f>
        <v/>
      </c>
      <c r="M1668" s="130" t="str">
        <f>IFERROR(IF('C. Consumer Service Detail'!$K1668="No Match","No",VLOOKUP('C. Consumer Service Detail'!$C1668,'B. Consumer Budget'!$E$11:$F$2010,2,FALSE)),"")</f>
        <v/>
      </c>
      <c r="P1668" s="77"/>
      <c r="Q1668" s="77"/>
    </row>
    <row r="1669" spans="2:17" x14ac:dyDescent="0.25">
      <c r="B1669" s="186">
        <f t="shared" si="48"/>
        <v>1659</v>
      </c>
      <c r="C1669" s="183" t="str">
        <f t="array" ref="C1669">IF(OR('C. Consumer Service Detail'!$D1669="",'C. Consumer Service Detail'!$E1669=""),"",INDEX('B. Consumer Budget'!$E$11:$E$2010,MATCH(1,IF('B. Consumer Budget'!$C$11:$C$2010='C. Consumer Service Detail'!$D1669,IF('B. Consumer Budget'!$D$11:$D$2010='C. Consumer Service Detail'!$E1669,1)),0)))</f>
        <v/>
      </c>
      <c r="D1669" s="170"/>
      <c r="E1669" s="81"/>
      <c r="F1669" s="101"/>
      <c r="G1669" s="82"/>
      <c r="H1669" s="147" t="str">
        <f>IF('C. Consumer Service Detail'!$F1669="","",IF('C. Consumer Service Detail'!$F1669="",VLOOKUP('C. Consumer Service Detail'!$F1669,'Table of Current Services'!$B$7:$F$36,'Table of Current Services'!$E$5,FALSE),VLOOKUP('C. Consumer Service Detail'!$F1669,'Table of Current Services'!$B$7:$F$36,'Table of Current Services'!$D$5,FALSE)))</f>
        <v/>
      </c>
      <c r="I1669" s="159"/>
      <c r="J1669" s="146" t="str">
        <f t="shared" si="47"/>
        <v/>
      </c>
      <c r="K1669" s="138" t="str">
        <f>IF('C. Consumer Service Detail'!$F1669="","",IF('C. Consumer Service Detail'!$F1669="",VLOOKUP('C. Consumer Service Detail'!$F1669,'Table of Current Services'!$B$7:$F$36,'Table of Current Services'!$E$5,FALSE),VLOOKUP('C. Consumer Service Detail'!$F1669,'Table of Current Services'!$B$7:$F$36,'Table of Current Services'!$E$5,FALSE)))</f>
        <v/>
      </c>
      <c r="L1669" s="130" t="str">
        <f>IF('C. Consumer Service Detail'!$F1669="","",IF(VLOOKUP('C. Consumer Service Detail'!$F1669,'Table of Current Services'!$B$7:$F$36,'Table of Current Services'!$F$5,)="cost","Yes","No"))</f>
        <v/>
      </c>
      <c r="M1669" s="130" t="str">
        <f>IFERROR(IF('C. Consumer Service Detail'!$K1669="No Match","No",VLOOKUP('C. Consumer Service Detail'!$C1669,'B. Consumer Budget'!$E$11:$F$2010,2,FALSE)),"")</f>
        <v/>
      </c>
      <c r="P1669" s="77"/>
      <c r="Q1669" s="77"/>
    </row>
    <row r="1670" spans="2:17" x14ac:dyDescent="0.25">
      <c r="B1670" s="186">
        <f t="shared" si="48"/>
        <v>1660</v>
      </c>
      <c r="C1670" s="183" t="str">
        <f t="array" ref="C1670">IF(OR('C. Consumer Service Detail'!$D1670="",'C. Consumer Service Detail'!$E1670=""),"",INDEX('B. Consumer Budget'!$E$11:$E$2010,MATCH(1,IF('B. Consumer Budget'!$C$11:$C$2010='C. Consumer Service Detail'!$D1670,IF('B. Consumer Budget'!$D$11:$D$2010='C. Consumer Service Detail'!$E1670,1)),0)))</f>
        <v/>
      </c>
      <c r="D1670" s="171"/>
      <c r="E1670" s="79"/>
      <c r="F1670" s="100"/>
      <c r="G1670" s="80"/>
      <c r="H1670" s="145" t="str">
        <f>IF('C. Consumer Service Detail'!$F1670="","",IF('C. Consumer Service Detail'!$F1670="",VLOOKUP('C. Consumer Service Detail'!$F1670,'Table of Current Services'!$B$7:$F$36,'Table of Current Services'!$E$5,FALSE),VLOOKUP('C. Consumer Service Detail'!$F1670,'Table of Current Services'!$B$7:$F$36,'Table of Current Services'!$D$5,FALSE)))</f>
        <v/>
      </c>
      <c r="I1670" s="160"/>
      <c r="J1670" s="146" t="str">
        <f t="shared" si="47"/>
        <v/>
      </c>
      <c r="K1670" s="138" t="str">
        <f>IF('C. Consumer Service Detail'!$F1670="","",IF('C. Consumer Service Detail'!$F1670="",VLOOKUP('C. Consumer Service Detail'!$F1670,'Table of Current Services'!$B$7:$F$36,'Table of Current Services'!$E$5,FALSE),VLOOKUP('C. Consumer Service Detail'!$F1670,'Table of Current Services'!$B$7:$F$36,'Table of Current Services'!$E$5,FALSE)))</f>
        <v/>
      </c>
      <c r="L1670" s="130" t="str">
        <f>IF('C. Consumer Service Detail'!$F1670="","",IF(VLOOKUP('C. Consumer Service Detail'!$F1670,'Table of Current Services'!$B$7:$F$36,'Table of Current Services'!$F$5,)="cost","Yes","No"))</f>
        <v/>
      </c>
      <c r="M1670" s="130" t="str">
        <f>IFERROR(IF('C. Consumer Service Detail'!$K1670="No Match","No",VLOOKUP('C. Consumer Service Detail'!$C1670,'B. Consumer Budget'!$E$11:$F$2010,2,FALSE)),"")</f>
        <v/>
      </c>
      <c r="P1670" s="77"/>
      <c r="Q1670" s="77"/>
    </row>
    <row r="1671" spans="2:17" x14ac:dyDescent="0.25">
      <c r="B1671" s="186">
        <f t="shared" si="48"/>
        <v>1661</v>
      </c>
      <c r="C1671" s="183" t="str">
        <f t="array" ref="C1671">IF(OR('C. Consumer Service Detail'!$D1671="",'C. Consumer Service Detail'!$E1671=""),"",INDEX('B. Consumer Budget'!$E$11:$E$2010,MATCH(1,IF('B. Consumer Budget'!$C$11:$C$2010='C. Consumer Service Detail'!$D1671,IF('B. Consumer Budget'!$D$11:$D$2010='C. Consumer Service Detail'!$E1671,1)),0)))</f>
        <v/>
      </c>
      <c r="D1671" s="170"/>
      <c r="E1671" s="81"/>
      <c r="F1671" s="101"/>
      <c r="G1671" s="82"/>
      <c r="H1671" s="147" t="str">
        <f>IF('C. Consumer Service Detail'!$F1671="","",IF('C. Consumer Service Detail'!$F1671="",VLOOKUP('C. Consumer Service Detail'!$F1671,'Table of Current Services'!$B$7:$F$36,'Table of Current Services'!$E$5,FALSE),VLOOKUP('C. Consumer Service Detail'!$F1671,'Table of Current Services'!$B$7:$F$36,'Table of Current Services'!$D$5,FALSE)))</f>
        <v/>
      </c>
      <c r="I1671" s="159"/>
      <c r="J1671" s="146" t="str">
        <f t="shared" si="47"/>
        <v/>
      </c>
      <c r="K1671" s="138" t="str">
        <f>IF('C. Consumer Service Detail'!$F1671="","",IF('C. Consumer Service Detail'!$F1671="",VLOOKUP('C. Consumer Service Detail'!$F1671,'Table of Current Services'!$B$7:$F$36,'Table of Current Services'!$E$5,FALSE),VLOOKUP('C. Consumer Service Detail'!$F1671,'Table of Current Services'!$B$7:$F$36,'Table of Current Services'!$E$5,FALSE)))</f>
        <v/>
      </c>
      <c r="L1671" s="130" t="str">
        <f>IF('C. Consumer Service Detail'!$F1671="","",IF(VLOOKUP('C. Consumer Service Detail'!$F1671,'Table of Current Services'!$B$7:$F$36,'Table of Current Services'!$F$5,)="cost","Yes","No"))</f>
        <v/>
      </c>
      <c r="M1671" s="130" t="str">
        <f>IFERROR(IF('C. Consumer Service Detail'!$K1671="No Match","No",VLOOKUP('C. Consumer Service Detail'!$C1671,'B. Consumer Budget'!$E$11:$F$2010,2,FALSE)),"")</f>
        <v/>
      </c>
      <c r="P1671" s="77"/>
      <c r="Q1671" s="77"/>
    </row>
    <row r="1672" spans="2:17" x14ac:dyDescent="0.25">
      <c r="B1672" s="186">
        <f t="shared" si="48"/>
        <v>1662</v>
      </c>
      <c r="C1672" s="183" t="str">
        <f t="array" ref="C1672">IF(OR('C. Consumer Service Detail'!$D1672="",'C. Consumer Service Detail'!$E1672=""),"",INDEX('B. Consumer Budget'!$E$11:$E$2010,MATCH(1,IF('B. Consumer Budget'!$C$11:$C$2010='C. Consumer Service Detail'!$D1672,IF('B. Consumer Budget'!$D$11:$D$2010='C. Consumer Service Detail'!$E1672,1)),0)))</f>
        <v/>
      </c>
      <c r="D1672" s="171"/>
      <c r="E1672" s="79"/>
      <c r="F1672" s="100"/>
      <c r="G1672" s="80"/>
      <c r="H1672" s="145" t="str">
        <f>IF('C. Consumer Service Detail'!$F1672="","",IF('C. Consumer Service Detail'!$F1672="",VLOOKUP('C. Consumer Service Detail'!$F1672,'Table of Current Services'!$B$7:$F$36,'Table of Current Services'!$E$5,FALSE),VLOOKUP('C. Consumer Service Detail'!$F1672,'Table of Current Services'!$B$7:$F$36,'Table of Current Services'!$D$5,FALSE)))</f>
        <v/>
      </c>
      <c r="I1672" s="160"/>
      <c r="J1672" s="146" t="str">
        <f t="shared" si="47"/>
        <v/>
      </c>
      <c r="K1672" s="138" t="str">
        <f>IF('C. Consumer Service Detail'!$F1672="","",IF('C. Consumer Service Detail'!$F1672="",VLOOKUP('C. Consumer Service Detail'!$F1672,'Table of Current Services'!$B$7:$F$36,'Table of Current Services'!$E$5,FALSE),VLOOKUP('C. Consumer Service Detail'!$F1672,'Table of Current Services'!$B$7:$F$36,'Table of Current Services'!$E$5,FALSE)))</f>
        <v/>
      </c>
      <c r="L1672" s="130" t="str">
        <f>IF('C. Consumer Service Detail'!$F1672="","",IF(VLOOKUP('C. Consumer Service Detail'!$F1672,'Table of Current Services'!$B$7:$F$36,'Table of Current Services'!$F$5,)="cost","Yes","No"))</f>
        <v/>
      </c>
      <c r="M1672" s="130" t="str">
        <f>IFERROR(IF('C. Consumer Service Detail'!$K1672="No Match","No",VLOOKUP('C. Consumer Service Detail'!$C1672,'B. Consumer Budget'!$E$11:$F$2010,2,FALSE)),"")</f>
        <v/>
      </c>
      <c r="P1672" s="77"/>
      <c r="Q1672" s="77"/>
    </row>
    <row r="1673" spans="2:17" x14ac:dyDescent="0.25">
      <c r="B1673" s="187">
        <f t="shared" si="48"/>
        <v>1663</v>
      </c>
      <c r="C1673" s="183" t="str">
        <f t="array" ref="C1673">IF(OR('C. Consumer Service Detail'!$D1673="",'C. Consumer Service Detail'!$E1673=""),"",INDEX('B. Consumer Budget'!$E$11:$E$2010,MATCH(1,IF('B. Consumer Budget'!$C$11:$C$2010='C. Consumer Service Detail'!$D1673,IF('B. Consumer Budget'!$D$11:$D$2010='C. Consumer Service Detail'!$E1673,1)),0)))</f>
        <v/>
      </c>
      <c r="D1673" s="170"/>
      <c r="E1673" s="81"/>
      <c r="F1673" s="101"/>
      <c r="G1673" s="82"/>
      <c r="H1673" s="147" t="str">
        <f>IF('C. Consumer Service Detail'!$F1673="","",IF('C. Consumer Service Detail'!$F1673="",VLOOKUP('C. Consumer Service Detail'!$F1673,'Table of Current Services'!$B$7:$F$36,'Table of Current Services'!$E$5,FALSE),VLOOKUP('C. Consumer Service Detail'!$F1673,'Table of Current Services'!$B$7:$F$36,'Table of Current Services'!$D$5,FALSE)))</f>
        <v/>
      </c>
      <c r="I1673" s="159"/>
      <c r="J1673" s="146" t="str">
        <f t="shared" si="47"/>
        <v/>
      </c>
      <c r="K1673" s="138" t="str">
        <f>IF('C. Consumer Service Detail'!$F1673="","",IF('C. Consumer Service Detail'!$F1673="",VLOOKUP('C. Consumer Service Detail'!$F1673,'Table of Current Services'!$B$7:$F$36,'Table of Current Services'!$E$5,FALSE),VLOOKUP('C. Consumer Service Detail'!$F1673,'Table of Current Services'!$B$7:$F$36,'Table of Current Services'!$E$5,FALSE)))</f>
        <v/>
      </c>
      <c r="L1673" s="130" t="str">
        <f>IF('C. Consumer Service Detail'!$F1673="","",IF(VLOOKUP('C. Consumer Service Detail'!$F1673,'Table of Current Services'!$B$7:$F$36,'Table of Current Services'!$F$5,)="cost","Yes","No"))</f>
        <v/>
      </c>
      <c r="M1673" s="130" t="str">
        <f>IFERROR(IF('C. Consumer Service Detail'!$K1673="No Match","No",VLOOKUP('C. Consumer Service Detail'!$C1673,'B. Consumer Budget'!$E$11:$F$2010,2,FALSE)),"")</f>
        <v/>
      </c>
      <c r="P1673" s="77"/>
      <c r="Q1673" s="77"/>
    </row>
    <row r="1674" spans="2:17" x14ac:dyDescent="0.25">
      <c r="B1674" s="78">
        <f t="shared" si="48"/>
        <v>1664</v>
      </c>
      <c r="C1674" s="126" t="str">
        <f t="array" ref="C1674">IF(OR('C. Consumer Service Detail'!$D1674="",'C. Consumer Service Detail'!$E1674=""),"",INDEX('B. Consumer Budget'!$E$11:$E$2010,MATCH(1,IF('B. Consumer Budget'!$C$11:$C$2010='C. Consumer Service Detail'!$D1674,IF('B. Consumer Budget'!$D$11:$D$2010='C. Consumer Service Detail'!$E1674,1)),0)))</f>
        <v/>
      </c>
      <c r="D1674" s="171"/>
      <c r="E1674" s="79"/>
      <c r="F1674" s="100"/>
      <c r="G1674" s="80"/>
      <c r="H1674" s="145" t="str">
        <f>IF('C. Consumer Service Detail'!$F1674="","",IF('C. Consumer Service Detail'!$F1674="",VLOOKUP('C. Consumer Service Detail'!$F1674,'Table of Current Services'!$B$7:$F$36,'Table of Current Services'!$E$5,FALSE),VLOOKUP('C. Consumer Service Detail'!$F1674,'Table of Current Services'!$B$7:$F$36,'Table of Current Services'!$D$5,FALSE)))</f>
        <v/>
      </c>
      <c r="I1674" s="160"/>
      <c r="J1674" s="146" t="str">
        <f t="shared" si="47"/>
        <v/>
      </c>
      <c r="K1674" s="138" t="str">
        <f>IF('C. Consumer Service Detail'!$F1674="","",IF('C. Consumer Service Detail'!$F1674="",VLOOKUP('C. Consumer Service Detail'!$F1674,'Table of Current Services'!$B$7:$F$36,'Table of Current Services'!$E$5,FALSE),VLOOKUP('C. Consumer Service Detail'!$F1674,'Table of Current Services'!$B$7:$F$36,'Table of Current Services'!$E$5,FALSE)))</f>
        <v/>
      </c>
      <c r="L1674" s="130" t="str">
        <f>IF('C. Consumer Service Detail'!$F1674="","",IF(VLOOKUP('C. Consumer Service Detail'!$F1674,'Table of Current Services'!$B$7:$F$36,'Table of Current Services'!$F$5,)="cost","Yes","No"))</f>
        <v/>
      </c>
      <c r="M1674" s="130" t="str">
        <f>IFERROR(IF('C. Consumer Service Detail'!$K1674="No Match","No",VLOOKUP('C. Consumer Service Detail'!$C1674,'B. Consumer Budget'!$E$11:$F$2010,2,FALSE)),"")</f>
        <v/>
      </c>
      <c r="P1674" s="77"/>
      <c r="Q1674" s="77"/>
    </row>
    <row r="1675" spans="2:17" x14ac:dyDescent="0.25">
      <c r="B1675" s="78">
        <f t="shared" si="48"/>
        <v>1665</v>
      </c>
      <c r="C1675" s="126" t="str">
        <f t="array" ref="C1675">IF(OR('C. Consumer Service Detail'!$D1675="",'C. Consumer Service Detail'!$E1675=""),"",INDEX('B. Consumer Budget'!$E$11:$E$2010,MATCH(1,IF('B. Consumer Budget'!$C$11:$C$2010='C. Consumer Service Detail'!$D1675,IF('B. Consumer Budget'!$D$11:$D$2010='C. Consumer Service Detail'!$E1675,1)),0)))</f>
        <v/>
      </c>
      <c r="D1675" s="170"/>
      <c r="E1675" s="81"/>
      <c r="F1675" s="101"/>
      <c r="G1675" s="82"/>
      <c r="H1675" s="147" t="str">
        <f>IF('C. Consumer Service Detail'!$F1675="","",IF('C. Consumer Service Detail'!$F1675="",VLOOKUP('C. Consumer Service Detail'!$F1675,'Table of Current Services'!$B$7:$F$36,'Table of Current Services'!$E$5,FALSE),VLOOKUP('C. Consumer Service Detail'!$F1675,'Table of Current Services'!$B$7:$F$36,'Table of Current Services'!$D$5,FALSE)))</f>
        <v/>
      </c>
      <c r="I1675" s="159"/>
      <c r="J1675" s="146" t="str">
        <f t="shared" ref="J1675:J1738" si="49">IFERROR(IF($H1675&gt;0,$H1675*$I1675,$I1675),"")</f>
        <v/>
      </c>
      <c r="K1675" s="138" t="str">
        <f>IF('C. Consumer Service Detail'!$F1675="","",IF('C. Consumer Service Detail'!$F1675="",VLOOKUP('C. Consumer Service Detail'!$F1675,'Table of Current Services'!$B$7:$F$36,'Table of Current Services'!$E$5,FALSE),VLOOKUP('C. Consumer Service Detail'!$F1675,'Table of Current Services'!$B$7:$F$36,'Table of Current Services'!$E$5,FALSE)))</f>
        <v/>
      </c>
      <c r="L1675" s="130" t="str">
        <f>IF('C. Consumer Service Detail'!$F1675="","",IF(VLOOKUP('C. Consumer Service Detail'!$F1675,'Table of Current Services'!$B$7:$F$36,'Table of Current Services'!$F$5,)="cost","Yes","No"))</f>
        <v/>
      </c>
      <c r="M1675" s="130" t="str">
        <f>IFERROR(IF('C. Consumer Service Detail'!$K1675="No Match","No",VLOOKUP('C. Consumer Service Detail'!$C1675,'B. Consumer Budget'!$E$11:$F$2010,2,FALSE)),"")</f>
        <v/>
      </c>
      <c r="P1675" s="77"/>
      <c r="Q1675" s="77"/>
    </row>
    <row r="1676" spans="2:17" x14ac:dyDescent="0.25">
      <c r="B1676" s="78">
        <f t="shared" ref="B1676:B1739" si="50">B1675+1</f>
        <v>1666</v>
      </c>
      <c r="C1676" s="126" t="str">
        <f t="array" ref="C1676">IF(OR('C. Consumer Service Detail'!$D1676="",'C. Consumer Service Detail'!$E1676=""),"",INDEX('B. Consumer Budget'!$E$11:$E$2010,MATCH(1,IF('B. Consumer Budget'!$C$11:$C$2010='C. Consumer Service Detail'!$D1676,IF('B. Consumer Budget'!$D$11:$D$2010='C. Consumer Service Detail'!$E1676,1)),0)))</f>
        <v/>
      </c>
      <c r="D1676" s="171"/>
      <c r="E1676" s="79"/>
      <c r="F1676" s="100"/>
      <c r="G1676" s="80"/>
      <c r="H1676" s="145" t="str">
        <f>IF('C. Consumer Service Detail'!$F1676="","",IF('C. Consumer Service Detail'!$F1676="",VLOOKUP('C. Consumer Service Detail'!$F1676,'Table of Current Services'!$B$7:$F$36,'Table of Current Services'!$E$5,FALSE),VLOOKUP('C. Consumer Service Detail'!$F1676,'Table of Current Services'!$B$7:$F$36,'Table of Current Services'!$D$5,FALSE)))</f>
        <v/>
      </c>
      <c r="I1676" s="160"/>
      <c r="J1676" s="146" t="str">
        <f t="shared" si="49"/>
        <v/>
      </c>
      <c r="K1676" s="138" t="str">
        <f>IF('C. Consumer Service Detail'!$F1676="","",IF('C. Consumer Service Detail'!$F1676="",VLOOKUP('C. Consumer Service Detail'!$F1676,'Table of Current Services'!$B$7:$F$36,'Table of Current Services'!$E$5,FALSE),VLOOKUP('C. Consumer Service Detail'!$F1676,'Table of Current Services'!$B$7:$F$36,'Table of Current Services'!$E$5,FALSE)))</f>
        <v/>
      </c>
      <c r="L1676" s="130" t="str">
        <f>IF('C. Consumer Service Detail'!$F1676="","",IF(VLOOKUP('C. Consumer Service Detail'!$F1676,'Table of Current Services'!$B$7:$F$36,'Table of Current Services'!$F$5,)="cost","Yes","No"))</f>
        <v/>
      </c>
      <c r="M1676" s="130" t="str">
        <f>IFERROR(IF('C. Consumer Service Detail'!$K1676="No Match","No",VLOOKUP('C. Consumer Service Detail'!$C1676,'B. Consumer Budget'!$E$11:$F$2010,2,FALSE)),"")</f>
        <v/>
      </c>
      <c r="P1676" s="77"/>
      <c r="Q1676" s="77"/>
    </row>
    <row r="1677" spans="2:17" x14ac:dyDescent="0.25">
      <c r="B1677" s="78">
        <f t="shared" si="50"/>
        <v>1667</v>
      </c>
      <c r="C1677" s="126" t="str">
        <f t="array" ref="C1677">IF(OR('C. Consumer Service Detail'!$D1677="",'C. Consumer Service Detail'!$E1677=""),"",INDEX('B. Consumer Budget'!$E$11:$E$2010,MATCH(1,IF('B. Consumer Budget'!$C$11:$C$2010='C. Consumer Service Detail'!$D1677,IF('B. Consumer Budget'!$D$11:$D$2010='C. Consumer Service Detail'!$E1677,1)),0)))</f>
        <v/>
      </c>
      <c r="D1677" s="170"/>
      <c r="E1677" s="81"/>
      <c r="F1677" s="101"/>
      <c r="G1677" s="82"/>
      <c r="H1677" s="147" t="str">
        <f>IF('C. Consumer Service Detail'!$F1677="","",IF('C. Consumer Service Detail'!$F1677="",VLOOKUP('C. Consumer Service Detail'!$F1677,'Table of Current Services'!$B$7:$F$36,'Table of Current Services'!$E$5,FALSE),VLOOKUP('C. Consumer Service Detail'!$F1677,'Table of Current Services'!$B$7:$F$36,'Table of Current Services'!$D$5,FALSE)))</f>
        <v/>
      </c>
      <c r="I1677" s="159"/>
      <c r="J1677" s="146" t="str">
        <f t="shared" si="49"/>
        <v/>
      </c>
      <c r="K1677" s="138" t="str">
        <f>IF('C. Consumer Service Detail'!$F1677="","",IF('C. Consumer Service Detail'!$F1677="",VLOOKUP('C. Consumer Service Detail'!$F1677,'Table of Current Services'!$B$7:$F$36,'Table of Current Services'!$E$5,FALSE),VLOOKUP('C. Consumer Service Detail'!$F1677,'Table of Current Services'!$B$7:$F$36,'Table of Current Services'!$E$5,FALSE)))</f>
        <v/>
      </c>
      <c r="L1677" s="130" t="str">
        <f>IF('C. Consumer Service Detail'!$F1677="","",IF(VLOOKUP('C. Consumer Service Detail'!$F1677,'Table of Current Services'!$B$7:$F$36,'Table of Current Services'!$F$5,)="cost","Yes","No"))</f>
        <v/>
      </c>
      <c r="M1677" s="130" t="str">
        <f>IFERROR(IF('C. Consumer Service Detail'!$K1677="No Match","No",VLOOKUP('C. Consumer Service Detail'!$C1677,'B. Consumer Budget'!$E$11:$F$2010,2,FALSE)),"")</f>
        <v/>
      </c>
      <c r="P1677" s="77"/>
      <c r="Q1677" s="77"/>
    </row>
    <row r="1678" spans="2:17" x14ac:dyDescent="0.25">
      <c r="B1678" s="78">
        <f t="shared" si="50"/>
        <v>1668</v>
      </c>
      <c r="C1678" s="126" t="str">
        <f t="array" ref="C1678">IF(OR('C. Consumer Service Detail'!$D1678="",'C. Consumer Service Detail'!$E1678=""),"",INDEX('B. Consumer Budget'!$E$11:$E$2010,MATCH(1,IF('B. Consumer Budget'!$C$11:$C$2010='C. Consumer Service Detail'!$D1678,IF('B. Consumer Budget'!$D$11:$D$2010='C. Consumer Service Detail'!$E1678,1)),0)))</f>
        <v/>
      </c>
      <c r="D1678" s="171"/>
      <c r="E1678" s="79"/>
      <c r="F1678" s="100"/>
      <c r="G1678" s="80"/>
      <c r="H1678" s="145" t="str">
        <f>IF('C. Consumer Service Detail'!$F1678="","",IF('C. Consumer Service Detail'!$F1678="",VLOOKUP('C. Consumer Service Detail'!$F1678,'Table of Current Services'!$B$7:$F$36,'Table of Current Services'!$E$5,FALSE),VLOOKUP('C. Consumer Service Detail'!$F1678,'Table of Current Services'!$B$7:$F$36,'Table of Current Services'!$D$5,FALSE)))</f>
        <v/>
      </c>
      <c r="I1678" s="160"/>
      <c r="J1678" s="146" t="str">
        <f t="shared" si="49"/>
        <v/>
      </c>
      <c r="K1678" s="138" t="str">
        <f>IF('C. Consumer Service Detail'!$F1678="","",IF('C. Consumer Service Detail'!$F1678="",VLOOKUP('C. Consumer Service Detail'!$F1678,'Table of Current Services'!$B$7:$F$36,'Table of Current Services'!$E$5,FALSE),VLOOKUP('C. Consumer Service Detail'!$F1678,'Table of Current Services'!$B$7:$F$36,'Table of Current Services'!$E$5,FALSE)))</f>
        <v/>
      </c>
      <c r="L1678" s="130" t="str">
        <f>IF('C. Consumer Service Detail'!$F1678="","",IF(VLOOKUP('C. Consumer Service Detail'!$F1678,'Table of Current Services'!$B$7:$F$36,'Table of Current Services'!$F$5,)="cost","Yes","No"))</f>
        <v/>
      </c>
      <c r="M1678" s="130" t="str">
        <f>IFERROR(IF('C. Consumer Service Detail'!$K1678="No Match","No",VLOOKUP('C. Consumer Service Detail'!$C1678,'B. Consumer Budget'!$E$11:$F$2010,2,FALSE)),"")</f>
        <v/>
      </c>
      <c r="P1678" s="77"/>
      <c r="Q1678" s="77"/>
    </row>
    <row r="1679" spans="2:17" x14ac:dyDescent="0.25">
      <c r="B1679" s="78">
        <f t="shared" si="50"/>
        <v>1669</v>
      </c>
      <c r="C1679" s="126" t="str">
        <f t="array" ref="C1679">IF(OR('C. Consumer Service Detail'!$D1679="",'C. Consumer Service Detail'!$E1679=""),"",INDEX('B. Consumer Budget'!$E$11:$E$2010,MATCH(1,IF('B. Consumer Budget'!$C$11:$C$2010='C. Consumer Service Detail'!$D1679,IF('B. Consumer Budget'!$D$11:$D$2010='C. Consumer Service Detail'!$E1679,1)),0)))</f>
        <v/>
      </c>
      <c r="D1679" s="170"/>
      <c r="E1679" s="81"/>
      <c r="F1679" s="101"/>
      <c r="G1679" s="82"/>
      <c r="H1679" s="147" t="str">
        <f>IF('C. Consumer Service Detail'!$F1679="","",IF('C. Consumer Service Detail'!$F1679="",VLOOKUP('C. Consumer Service Detail'!$F1679,'Table of Current Services'!$B$7:$F$36,'Table of Current Services'!$E$5,FALSE),VLOOKUP('C. Consumer Service Detail'!$F1679,'Table of Current Services'!$B$7:$F$36,'Table of Current Services'!$D$5,FALSE)))</f>
        <v/>
      </c>
      <c r="I1679" s="159"/>
      <c r="J1679" s="146" t="str">
        <f t="shared" si="49"/>
        <v/>
      </c>
      <c r="K1679" s="138" t="str">
        <f>IF('C. Consumer Service Detail'!$F1679="","",IF('C. Consumer Service Detail'!$F1679="",VLOOKUP('C. Consumer Service Detail'!$F1679,'Table of Current Services'!$B$7:$F$36,'Table of Current Services'!$E$5,FALSE),VLOOKUP('C. Consumer Service Detail'!$F1679,'Table of Current Services'!$B$7:$F$36,'Table of Current Services'!$E$5,FALSE)))</f>
        <v/>
      </c>
      <c r="L1679" s="130" t="str">
        <f>IF('C. Consumer Service Detail'!$F1679="","",IF(VLOOKUP('C. Consumer Service Detail'!$F1679,'Table of Current Services'!$B$7:$F$36,'Table of Current Services'!$F$5,)="cost","Yes","No"))</f>
        <v/>
      </c>
      <c r="M1679" s="130" t="str">
        <f>IFERROR(IF('C. Consumer Service Detail'!$K1679="No Match","No",VLOOKUP('C. Consumer Service Detail'!$C1679,'B. Consumer Budget'!$E$11:$F$2010,2,FALSE)),"")</f>
        <v/>
      </c>
      <c r="P1679" s="77"/>
      <c r="Q1679" s="77"/>
    </row>
    <row r="1680" spans="2:17" x14ac:dyDescent="0.25">
      <c r="B1680" s="78">
        <f t="shared" si="50"/>
        <v>1670</v>
      </c>
      <c r="C1680" s="126" t="str">
        <f t="array" ref="C1680">IF(OR('C. Consumer Service Detail'!$D1680="",'C. Consumer Service Detail'!$E1680=""),"",INDEX('B. Consumer Budget'!$E$11:$E$2010,MATCH(1,IF('B. Consumer Budget'!$C$11:$C$2010='C. Consumer Service Detail'!$D1680,IF('B. Consumer Budget'!$D$11:$D$2010='C. Consumer Service Detail'!$E1680,1)),0)))</f>
        <v/>
      </c>
      <c r="D1680" s="171"/>
      <c r="E1680" s="79"/>
      <c r="F1680" s="100"/>
      <c r="G1680" s="80"/>
      <c r="H1680" s="145" t="str">
        <f>IF('C. Consumer Service Detail'!$F1680="","",IF('C. Consumer Service Detail'!$F1680="",VLOOKUP('C. Consumer Service Detail'!$F1680,'Table of Current Services'!$B$7:$F$36,'Table of Current Services'!$E$5,FALSE),VLOOKUP('C. Consumer Service Detail'!$F1680,'Table of Current Services'!$B$7:$F$36,'Table of Current Services'!$D$5,FALSE)))</f>
        <v/>
      </c>
      <c r="I1680" s="160"/>
      <c r="J1680" s="146" t="str">
        <f t="shared" si="49"/>
        <v/>
      </c>
      <c r="K1680" s="138" t="str">
        <f>IF('C. Consumer Service Detail'!$F1680="","",IF('C. Consumer Service Detail'!$F1680="",VLOOKUP('C. Consumer Service Detail'!$F1680,'Table of Current Services'!$B$7:$F$36,'Table of Current Services'!$E$5,FALSE),VLOOKUP('C. Consumer Service Detail'!$F1680,'Table of Current Services'!$B$7:$F$36,'Table of Current Services'!$E$5,FALSE)))</f>
        <v/>
      </c>
      <c r="L1680" s="130" t="str">
        <f>IF('C. Consumer Service Detail'!$F1680="","",IF(VLOOKUP('C. Consumer Service Detail'!$F1680,'Table of Current Services'!$B$7:$F$36,'Table of Current Services'!$F$5,)="cost","Yes","No"))</f>
        <v/>
      </c>
      <c r="M1680" s="130" t="str">
        <f>IFERROR(IF('C. Consumer Service Detail'!$K1680="No Match","No",VLOOKUP('C. Consumer Service Detail'!$C1680,'B. Consumer Budget'!$E$11:$F$2010,2,FALSE)),"")</f>
        <v/>
      </c>
      <c r="P1680" s="77"/>
      <c r="Q1680" s="77"/>
    </row>
    <row r="1681" spans="2:17" x14ac:dyDescent="0.25">
      <c r="B1681" s="78">
        <f t="shared" si="50"/>
        <v>1671</v>
      </c>
      <c r="C1681" s="126" t="str">
        <f t="array" ref="C1681">IF(OR('C. Consumer Service Detail'!$D1681="",'C. Consumer Service Detail'!$E1681=""),"",INDEX('B. Consumer Budget'!$E$11:$E$2010,MATCH(1,IF('B. Consumer Budget'!$C$11:$C$2010='C. Consumer Service Detail'!$D1681,IF('B. Consumer Budget'!$D$11:$D$2010='C. Consumer Service Detail'!$E1681,1)),0)))</f>
        <v/>
      </c>
      <c r="D1681" s="170"/>
      <c r="E1681" s="81"/>
      <c r="F1681" s="101"/>
      <c r="G1681" s="82"/>
      <c r="H1681" s="147" t="str">
        <f>IF('C. Consumer Service Detail'!$F1681="","",IF('C. Consumer Service Detail'!$F1681="",VLOOKUP('C. Consumer Service Detail'!$F1681,'Table of Current Services'!$B$7:$F$36,'Table of Current Services'!$E$5,FALSE),VLOOKUP('C. Consumer Service Detail'!$F1681,'Table of Current Services'!$B$7:$F$36,'Table of Current Services'!$D$5,FALSE)))</f>
        <v/>
      </c>
      <c r="I1681" s="159"/>
      <c r="J1681" s="146" t="str">
        <f t="shared" si="49"/>
        <v/>
      </c>
      <c r="K1681" s="138" t="str">
        <f>IF('C. Consumer Service Detail'!$F1681="","",IF('C. Consumer Service Detail'!$F1681="",VLOOKUP('C. Consumer Service Detail'!$F1681,'Table of Current Services'!$B$7:$F$36,'Table of Current Services'!$E$5,FALSE),VLOOKUP('C. Consumer Service Detail'!$F1681,'Table of Current Services'!$B$7:$F$36,'Table of Current Services'!$E$5,FALSE)))</f>
        <v/>
      </c>
      <c r="L1681" s="130" t="str">
        <f>IF('C. Consumer Service Detail'!$F1681="","",IF(VLOOKUP('C. Consumer Service Detail'!$F1681,'Table of Current Services'!$B$7:$F$36,'Table of Current Services'!$F$5,)="cost","Yes","No"))</f>
        <v/>
      </c>
      <c r="M1681" s="130" t="str">
        <f>IFERROR(IF('C. Consumer Service Detail'!$K1681="No Match","No",VLOOKUP('C. Consumer Service Detail'!$C1681,'B. Consumer Budget'!$E$11:$F$2010,2,FALSE)),"")</f>
        <v/>
      </c>
      <c r="P1681" s="77"/>
      <c r="Q1681" s="77"/>
    </row>
    <row r="1682" spans="2:17" x14ac:dyDescent="0.25">
      <c r="B1682" s="78">
        <f t="shared" si="50"/>
        <v>1672</v>
      </c>
      <c r="C1682" s="126" t="str">
        <f t="array" ref="C1682">IF(OR('C. Consumer Service Detail'!$D1682="",'C. Consumer Service Detail'!$E1682=""),"",INDEX('B. Consumer Budget'!$E$11:$E$2010,MATCH(1,IF('B. Consumer Budget'!$C$11:$C$2010='C. Consumer Service Detail'!$D1682,IF('B. Consumer Budget'!$D$11:$D$2010='C. Consumer Service Detail'!$E1682,1)),0)))</f>
        <v/>
      </c>
      <c r="D1682" s="171"/>
      <c r="E1682" s="79"/>
      <c r="F1682" s="100"/>
      <c r="G1682" s="80"/>
      <c r="H1682" s="145" t="str">
        <f>IF('C. Consumer Service Detail'!$F1682="","",IF('C. Consumer Service Detail'!$F1682="",VLOOKUP('C. Consumer Service Detail'!$F1682,'Table of Current Services'!$B$7:$F$36,'Table of Current Services'!$E$5,FALSE),VLOOKUP('C. Consumer Service Detail'!$F1682,'Table of Current Services'!$B$7:$F$36,'Table of Current Services'!$D$5,FALSE)))</f>
        <v/>
      </c>
      <c r="I1682" s="160"/>
      <c r="J1682" s="146" t="str">
        <f t="shared" si="49"/>
        <v/>
      </c>
      <c r="K1682" s="138" t="str">
        <f>IF('C. Consumer Service Detail'!$F1682="","",IF('C. Consumer Service Detail'!$F1682="",VLOOKUP('C. Consumer Service Detail'!$F1682,'Table of Current Services'!$B$7:$F$36,'Table of Current Services'!$E$5,FALSE),VLOOKUP('C. Consumer Service Detail'!$F1682,'Table of Current Services'!$B$7:$F$36,'Table of Current Services'!$E$5,FALSE)))</f>
        <v/>
      </c>
      <c r="L1682" s="130" t="str">
        <f>IF('C. Consumer Service Detail'!$F1682="","",IF(VLOOKUP('C. Consumer Service Detail'!$F1682,'Table of Current Services'!$B$7:$F$36,'Table of Current Services'!$F$5,)="cost","Yes","No"))</f>
        <v/>
      </c>
      <c r="M1682" s="130" t="str">
        <f>IFERROR(IF('C. Consumer Service Detail'!$K1682="No Match","No",VLOOKUP('C. Consumer Service Detail'!$C1682,'B. Consumer Budget'!$E$11:$F$2010,2,FALSE)),"")</f>
        <v/>
      </c>
      <c r="P1682" s="77"/>
      <c r="Q1682" s="77"/>
    </row>
    <row r="1683" spans="2:17" x14ac:dyDescent="0.25">
      <c r="B1683" s="78">
        <f t="shared" si="50"/>
        <v>1673</v>
      </c>
      <c r="C1683" s="126" t="str">
        <f t="array" ref="C1683">IF(OR('C. Consumer Service Detail'!$D1683="",'C. Consumer Service Detail'!$E1683=""),"",INDEX('B. Consumer Budget'!$E$11:$E$2010,MATCH(1,IF('B. Consumer Budget'!$C$11:$C$2010='C. Consumer Service Detail'!$D1683,IF('B. Consumer Budget'!$D$11:$D$2010='C. Consumer Service Detail'!$E1683,1)),0)))</f>
        <v/>
      </c>
      <c r="D1683" s="170"/>
      <c r="E1683" s="81"/>
      <c r="F1683" s="101"/>
      <c r="G1683" s="82"/>
      <c r="H1683" s="147" t="str">
        <f>IF('C. Consumer Service Detail'!$F1683="","",IF('C. Consumer Service Detail'!$F1683="",VLOOKUP('C. Consumer Service Detail'!$F1683,'Table of Current Services'!$B$7:$F$36,'Table of Current Services'!$E$5,FALSE),VLOOKUP('C. Consumer Service Detail'!$F1683,'Table of Current Services'!$B$7:$F$36,'Table of Current Services'!$D$5,FALSE)))</f>
        <v/>
      </c>
      <c r="I1683" s="159"/>
      <c r="J1683" s="146" t="str">
        <f t="shared" si="49"/>
        <v/>
      </c>
      <c r="K1683" s="138" t="str">
        <f>IF('C. Consumer Service Detail'!$F1683="","",IF('C. Consumer Service Detail'!$F1683="",VLOOKUP('C. Consumer Service Detail'!$F1683,'Table of Current Services'!$B$7:$F$36,'Table of Current Services'!$E$5,FALSE),VLOOKUP('C. Consumer Service Detail'!$F1683,'Table of Current Services'!$B$7:$F$36,'Table of Current Services'!$E$5,FALSE)))</f>
        <v/>
      </c>
      <c r="L1683" s="130" t="str">
        <f>IF('C. Consumer Service Detail'!$F1683="","",IF(VLOOKUP('C. Consumer Service Detail'!$F1683,'Table of Current Services'!$B$7:$F$36,'Table of Current Services'!$F$5,)="cost","Yes","No"))</f>
        <v/>
      </c>
      <c r="M1683" s="130" t="str">
        <f>IFERROR(IF('C. Consumer Service Detail'!$K1683="No Match","No",VLOOKUP('C. Consumer Service Detail'!$C1683,'B. Consumer Budget'!$E$11:$F$2010,2,FALSE)),"")</f>
        <v/>
      </c>
      <c r="P1683" s="77"/>
      <c r="Q1683" s="77"/>
    </row>
    <row r="1684" spans="2:17" x14ac:dyDescent="0.25">
      <c r="B1684" s="78">
        <f t="shared" si="50"/>
        <v>1674</v>
      </c>
      <c r="C1684" s="126" t="str">
        <f t="array" ref="C1684">IF(OR('C. Consumer Service Detail'!$D1684="",'C. Consumer Service Detail'!$E1684=""),"",INDEX('B. Consumer Budget'!$E$11:$E$2010,MATCH(1,IF('B. Consumer Budget'!$C$11:$C$2010='C. Consumer Service Detail'!$D1684,IF('B. Consumer Budget'!$D$11:$D$2010='C. Consumer Service Detail'!$E1684,1)),0)))</f>
        <v/>
      </c>
      <c r="D1684" s="171"/>
      <c r="E1684" s="79"/>
      <c r="F1684" s="100"/>
      <c r="G1684" s="80"/>
      <c r="H1684" s="145" t="str">
        <f>IF('C. Consumer Service Detail'!$F1684="","",IF('C. Consumer Service Detail'!$F1684="",VLOOKUP('C. Consumer Service Detail'!$F1684,'Table of Current Services'!$B$7:$F$36,'Table of Current Services'!$E$5,FALSE),VLOOKUP('C. Consumer Service Detail'!$F1684,'Table of Current Services'!$B$7:$F$36,'Table of Current Services'!$D$5,FALSE)))</f>
        <v/>
      </c>
      <c r="I1684" s="160"/>
      <c r="J1684" s="146" t="str">
        <f t="shared" si="49"/>
        <v/>
      </c>
      <c r="K1684" s="138" t="str">
        <f>IF('C. Consumer Service Detail'!$F1684="","",IF('C. Consumer Service Detail'!$F1684="",VLOOKUP('C. Consumer Service Detail'!$F1684,'Table of Current Services'!$B$7:$F$36,'Table of Current Services'!$E$5,FALSE),VLOOKUP('C. Consumer Service Detail'!$F1684,'Table of Current Services'!$B$7:$F$36,'Table of Current Services'!$E$5,FALSE)))</f>
        <v/>
      </c>
      <c r="L1684" s="130" t="str">
        <f>IF('C. Consumer Service Detail'!$F1684="","",IF(VLOOKUP('C. Consumer Service Detail'!$F1684,'Table of Current Services'!$B$7:$F$36,'Table of Current Services'!$F$5,)="cost","Yes","No"))</f>
        <v/>
      </c>
      <c r="M1684" s="130" t="str">
        <f>IFERROR(IF('C. Consumer Service Detail'!$K1684="No Match","No",VLOOKUP('C. Consumer Service Detail'!$C1684,'B. Consumer Budget'!$E$11:$F$2010,2,FALSE)),"")</f>
        <v/>
      </c>
      <c r="P1684" s="77"/>
      <c r="Q1684" s="77"/>
    </row>
    <row r="1685" spans="2:17" x14ac:dyDescent="0.25">
      <c r="B1685" s="78">
        <f t="shared" si="50"/>
        <v>1675</v>
      </c>
      <c r="C1685" s="126" t="str">
        <f t="array" ref="C1685">IF(OR('C. Consumer Service Detail'!$D1685="",'C. Consumer Service Detail'!$E1685=""),"",INDEX('B. Consumer Budget'!$E$11:$E$2010,MATCH(1,IF('B. Consumer Budget'!$C$11:$C$2010='C. Consumer Service Detail'!$D1685,IF('B. Consumer Budget'!$D$11:$D$2010='C. Consumer Service Detail'!$E1685,1)),0)))</f>
        <v/>
      </c>
      <c r="D1685" s="170"/>
      <c r="E1685" s="81"/>
      <c r="F1685" s="101"/>
      <c r="G1685" s="82"/>
      <c r="H1685" s="147" t="str">
        <f>IF('C. Consumer Service Detail'!$F1685="","",IF('C. Consumer Service Detail'!$F1685="",VLOOKUP('C. Consumer Service Detail'!$F1685,'Table of Current Services'!$B$7:$F$36,'Table of Current Services'!$E$5,FALSE),VLOOKUP('C. Consumer Service Detail'!$F1685,'Table of Current Services'!$B$7:$F$36,'Table of Current Services'!$D$5,FALSE)))</f>
        <v/>
      </c>
      <c r="I1685" s="159"/>
      <c r="J1685" s="146" t="str">
        <f t="shared" si="49"/>
        <v/>
      </c>
      <c r="K1685" s="138" t="str">
        <f>IF('C. Consumer Service Detail'!$F1685="","",IF('C. Consumer Service Detail'!$F1685="",VLOOKUP('C. Consumer Service Detail'!$F1685,'Table of Current Services'!$B$7:$F$36,'Table of Current Services'!$E$5,FALSE),VLOOKUP('C. Consumer Service Detail'!$F1685,'Table of Current Services'!$B$7:$F$36,'Table of Current Services'!$E$5,FALSE)))</f>
        <v/>
      </c>
      <c r="L1685" s="130" t="str">
        <f>IF('C. Consumer Service Detail'!$F1685="","",IF(VLOOKUP('C. Consumer Service Detail'!$F1685,'Table of Current Services'!$B$7:$F$36,'Table of Current Services'!$F$5,)="cost","Yes","No"))</f>
        <v/>
      </c>
      <c r="M1685" s="130" t="str">
        <f>IFERROR(IF('C. Consumer Service Detail'!$K1685="No Match","No",VLOOKUP('C. Consumer Service Detail'!$C1685,'B. Consumer Budget'!$E$11:$F$2010,2,FALSE)),"")</f>
        <v/>
      </c>
      <c r="P1685" s="77"/>
      <c r="Q1685" s="77"/>
    </row>
    <row r="1686" spans="2:17" x14ac:dyDescent="0.25">
      <c r="B1686" s="78">
        <f t="shared" si="50"/>
        <v>1676</v>
      </c>
      <c r="C1686" s="126" t="str">
        <f t="array" ref="C1686">IF(OR('C. Consumer Service Detail'!$D1686="",'C. Consumer Service Detail'!$E1686=""),"",INDEX('B. Consumer Budget'!$E$11:$E$2010,MATCH(1,IF('B. Consumer Budget'!$C$11:$C$2010='C. Consumer Service Detail'!$D1686,IF('B. Consumer Budget'!$D$11:$D$2010='C. Consumer Service Detail'!$E1686,1)),0)))</f>
        <v/>
      </c>
      <c r="D1686" s="171"/>
      <c r="E1686" s="79"/>
      <c r="F1686" s="100"/>
      <c r="G1686" s="80"/>
      <c r="H1686" s="145" t="str">
        <f>IF('C. Consumer Service Detail'!$F1686="","",IF('C. Consumer Service Detail'!$F1686="",VLOOKUP('C. Consumer Service Detail'!$F1686,'Table of Current Services'!$B$7:$F$36,'Table of Current Services'!$E$5,FALSE),VLOOKUP('C. Consumer Service Detail'!$F1686,'Table of Current Services'!$B$7:$F$36,'Table of Current Services'!$D$5,FALSE)))</f>
        <v/>
      </c>
      <c r="I1686" s="160"/>
      <c r="J1686" s="146" t="str">
        <f t="shared" si="49"/>
        <v/>
      </c>
      <c r="K1686" s="138" t="str">
        <f>IF('C. Consumer Service Detail'!$F1686="","",IF('C. Consumer Service Detail'!$F1686="",VLOOKUP('C. Consumer Service Detail'!$F1686,'Table of Current Services'!$B$7:$F$36,'Table of Current Services'!$E$5,FALSE),VLOOKUP('C. Consumer Service Detail'!$F1686,'Table of Current Services'!$B$7:$F$36,'Table of Current Services'!$E$5,FALSE)))</f>
        <v/>
      </c>
      <c r="L1686" s="130" t="str">
        <f>IF('C. Consumer Service Detail'!$F1686="","",IF(VLOOKUP('C. Consumer Service Detail'!$F1686,'Table of Current Services'!$B$7:$F$36,'Table of Current Services'!$F$5,)="cost","Yes","No"))</f>
        <v/>
      </c>
      <c r="M1686" s="130" t="str">
        <f>IFERROR(IF('C. Consumer Service Detail'!$K1686="No Match","No",VLOOKUP('C. Consumer Service Detail'!$C1686,'B. Consumer Budget'!$E$11:$F$2010,2,FALSE)),"")</f>
        <v/>
      </c>
      <c r="P1686" s="77"/>
      <c r="Q1686" s="77"/>
    </row>
    <row r="1687" spans="2:17" x14ac:dyDescent="0.25">
      <c r="B1687" s="78">
        <f t="shared" si="50"/>
        <v>1677</v>
      </c>
      <c r="C1687" s="126" t="str">
        <f t="array" ref="C1687">IF(OR('C. Consumer Service Detail'!$D1687="",'C. Consumer Service Detail'!$E1687=""),"",INDEX('B. Consumer Budget'!$E$11:$E$2010,MATCH(1,IF('B. Consumer Budget'!$C$11:$C$2010='C. Consumer Service Detail'!$D1687,IF('B. Consumer Budget'!$D$11:$D$2010='C. Consumer Service Detail'!$E1687,1)),0)))</f>
        <v/>
      </c>
      <c r="D1687" s="170"/>
      <c r="E1687" s="81"/>
      <c r="F1687" s="101"/>
      <c r="G1687" s="82"/>
      <c r="H1687" s="147" t="str">
        <f>IF('C. Consumer Service Detail'!$F1687="","",IF('C. Consumer Service Detail'!$F1687="",VLOOKUP('C. Consumer Service Detail'!$F1687,'Table of Current Services'!$B$7:$F$36,'Table of Current Services'!$E$5,FALSE),VLOOKUP('C. Consumer Service Detail'!$F1687,'Table of Current Services'!$B$7:$F$36,'Table of Current Services'!$D$5,FALSE)))</f>
        <v/>
      </c>
      <c r="I1687" s="159"/>
      <c r="J1687" s="146" t="str">
        <f t="shared" si="49"/>
        <v/>
      </c>
      <c r="K1687" s="138" t="str">
        <f>IF('C. Consumer Service Detail'!$F1687="","",IF('C. Consumer Service Detail'!$F1687="",VLOOKUP('C. Consumer Service Detail'!$F1687,'Table of Current Services'!$B$7:$F$36,'Table of Current Services'!$E$5,FALSE),VLOOKUP('C. Consumer Service Detail'!$F1687,'Table of Current Services'!$B$7:$F$36,'Table of Current Services'!$E$5,FALSE)))</f>
        <v/>
      </c>
      <c r="L1687" s="130" t="str">
        <f>IF('C. Consumer Service Detail'!$F1687="","",IF(VLOOKUP('C. Consumer Service Detail'!$F1687,'Table of Current Services'!$B$7:$F$36,'Table of Current Services'!$F$5,)="cost","Yes","No"))</f>
        <v/>
      </c>
      <c r="M1687" s="130" t="str">
        <f>IFERROR(IF('C. Consumer Service Detail'!$K1687="No Match","No",VLOOKUP('C. Consumer Service Detail'!$C1687,'B. Consumer Budget'!$E$11:$F$2010,2,FALSE)),"")</f>
        <v/>
      </c>
      <c r="P1687" s="77"/>
      <c r="Q1687" s="77"/>
    </row>
    <row r="1688" spans="2:17" x14ac:dyDescent="0.25">
      <c r="B1688" s="78">
        <f t="shared" si="50"/>
        <v>1678</v>
      </c>
      <c r="C1688" s="126" t="str">
        <f t="array" ref="C1688">IF(OR('C. Consumer Service Detail'!$D1688="",'C. Consumer Service Detail'!$E1688=""),"",INDEX('B. Consumer Budget'!$E$11:$E$2010,MATCH(1,IF('B. Consumer Budget'!$C$11:$C$2010='C. Consumer Service Detail'!$D1688,IF('B. Consumer Budget'!$D$11:$D$2010='C. Consumer Service Detail'!$E1688,1)),0)))</f>
        <v/>
      </c>
      <c r="D1688" s="171"/>
      <c r="E1688" s="79"/>
      <c r="F1688" s="100"/>
      <c r="G1688" s="80"/>
      <c r="H1688" s="145" t="str">
        <f>IF('C. Consumer Service Detail'!$F1688="","",IF('C. Consumer Service Detail'!$F1688="",VLOOKUP('C. Consumer Service Detail'!$F1688,'Table of Current Services'!$B$7:$F$36,'Table of Current Services'!$E$5,FALSE),VLOOKUP('C. Consumer Service Detail'!$F1688,'Table of Current Services'!$B$7:$F$36,'Table of Current Services'!$D$5,FALSE)))</f>
        <v/>
      </c>
      <c r="I1688" s="160"/>
      <c r="J1688" s="146" t="str">
        <f t="shared" si="49"/>
        <v/>
      </c>
      <c r="K1688" s="138" t="str">
        <f>IF('C. Consumer Service Detail'!$F1688="","",IF('C. Consumer Service Detail'!$F1688="",VLOOKUP('C. Consumer Service Detail'!$F1688,'Table of Current Services'!$B$7:$F$36,'Table of Current Services'!$E$5,FALSE),VLOOKUP('C. Consumer Service Detail'!$F1688,'Table of Current Services'!$B$7:$F$36,'Table of Current Services'!$E$5,FALSE)))</f>
        <v/>
      </c>
      <c r="L1688" s="130" t="str">
        <f>IF('C. Consumer Service Detail'!$F1688="","",IF(VLOOKUP('C. Consumer Service Detail'!$F1688,'Table of Current Services'!$B$7:$F$36,'Table of Current Services'!$F$5,)="cost","Yes","No"))</f>
        <v/>
      </c>
      <c r="M1688" s="130" t="str">
        <f>IFERROR(IF('C. Consumer Service Detail'!$K1688="No Match","No",VLOOKUP('C. Consumer Service Detail'!$C1688,'B. Consumer Budget'!$E$11:$F$2010,2,FALSE)),"")</f>
        <v/>
      </c>
      <c r="P1688" s="77"/>
      <c r="Q1688" s="77"/>
    </row>
    <row r="1689" spans="2:17" x14ac:dyDescent="0.25">
      <c r="B1689" s="78">
        <f t="shared" si="50"/>
        <v>1679</v>
      </c>
      <c r="C1689" s="126" t="str">
        <f t="array" ref="C1689">IF(OR('C. Consumer Service Detail'!$D1689="",'C. Consumer Service Detail'!$E1689=""),"",INDEX('B. Consumer Budget'!$E$11:$E$2010,MATCH(1,IF('B. Consumer Budget'!$C$11:$C$2010='C. Consumer Service Detail'!$D1689,IF('B. Consumer Budget'!$D$11:$D$2010='C. Consumer Service Detail'!$E1689,1)),0)))</f>
        <v/>
      </c>
      <c r="D1689" s="170"/>
      <c r="E1689" s="81"/>
      <c r="F1689" s="101"/>
      <c r="G1689" s="82"/>
      <c r="H1689" s="147" t="str">
        <f>IF('C. Consumer Service Detail'!$F1689="","",IF('C. Consumer Service Detail'!$F1689="",VLOOKUP('C. Consumer Service Detail'!$F1689,'Table of Current Services'!$B$7:$F$36,'Table of Current Services'!$E$5,FALSE),VLOOKUP('C. Consumer Service Detail'!$F1689,'Table of Current Services'!$B$7:$F$36,'Table of Current Services'!$D$5,FALSE)))</f>
        <v/>
      </c>
      <c r="I1689" s="159"/>
      <c r="J1689" s="146" t="str">
        <f t="shared" si="49"/>
        <v/>
      </c>
      <c r="K1689" s="138" t="str">
        <f>IF('C. Consumer Service Detail'!$F1689="","",IF('C. Consumer Service Detail'!$F1689="",VLOOKUP('C. Consumer Service Detail'!$F1689,'Table of Current Services'!$B$7:$F$36,'Table of Current Services'!$E$5,FALSE),VLOOKUP('C. Consumer Service Detail'!$F1689,'Table of Current Services'!$B$7:$F$36,'Table of Current Services'!$E$5,FALSE)))</f>
        <v/>
      </c>
      <c r="L1689" s="130" t="str">
        <f>IF('C. Consumer Service Detail'!$F1689="","",IF(VLOOKUP('C. Consumer Service Detail'!$F1689,'Table of Current Services'!$B$7:$F$36,'Table of Current Services'!$F$5,)="cost","Yes","No"))</f>
        <v/>
      </c>
      <c r="M1689" s="130" t="str">
        <f>IFERROR(IF('C. Consumer Service Detail'!$K1689="No Match","No",VLOOKUP('C. Consumer Service Detail'!$C1689,'B. Consumer Budget'!$E$11:$F$2010,2,FALSE)),"")</f>
        <v/>
      </c>
      <c r="P1689" s="77"/>
      <c r="Q1689" s="77"/>
    </row>
    <row r="1690" spans="2:17" x14ac:dyDescent="0.25">
      <c r="B1690" s="78">
        <f t="shared" si="50"/>
        <v>1680</v>
      </c>
      <c r="C1690" s="126" t="str">
        <f t="array" ref="C1690">IF(OR('C. Consumer Service Detail'!$D1690="",'C. Consumer Service Detail'!$E1690=""),"",INDEX('B. Consumer Budget'!$E$11:$E$2010,MATCH(1,IF('B. Consumer Budget'!$C$11:$C$2010='C. Consumer Service Detail'!$D1690,IF('B. Consumer Budget'!$D$11:$D$2010='C. Consumer Service Detail'!$E1690,1)),0)))</f>
        <v/>
      </c>
      <c r="D1690" s="171"/>
      <c r="E1690" s="79"/>
      <c r="F1690" s="100"/>
      <c r="G1690" s="80"/>
      <c r="H1690" s="145" t="str">
        <f>IF('C. Consumer Service Detail'!$F1690="","",IF('C. Consumer Service Detail'!$F1690="",VLOOKUP('C. Consumer Service Detail'!$F1690,'Table of Current Services'!$B$7:$F$36,'Table of Current Services'!$E$5,FALSE),VLOOKUP('C. Consumer Service Detail'!$F1690,'Table of Current Services'!$B$7:$F$36,'Table of Current Services'!$D$5,FALSE)))</f>
        <v/>
      </c>
      <c r="I1690" s="160"/>
      <c r="J1690" s="146" t="str">
        <f t="shared" si="49"/>
        <v/>
      </c>
      <c r="K1690" s="138" t="str">
        <f>IF('C. Consumer Service Detail'!$F1690="","",IF('C. Consumer Service Detail'!$F1690="",VLOOKUP('C. Consumer Service Detail'!$F1690,'Table of Current Services'!$B$7:$F$36,'Table of Current Services'!$E$5,FALSE),VLOOKUP('C. Consumer Service Detail'!$F1690,'Table of Current Services'!$B$7:$F$36,'Table of Current Services'!$E$5,FALSE)))</f>
        <v/>
      </c>
      <c r="L1690" s="130" t="str">
        <f>IF('C. Consumer Service Detail'!$F1690="","",IF(VLOOKUP('C. Consumer Service Detail'!$F1690,'Table of Current Services'!$B$7:$F$36,'Table of Current Services'!$F$5,)="cost","Yes","No"))</f>
        <v/>
      </c>
      <c r="M1690" s="130" t="str">
        <f>IFERROR(IF('C. Consumer Service Detail'!$K1690="No Match","No",VLOOKUP('C. Consumer Service Detail'!$C1690,'B. Consumer Budget'!$E$11:$F$2010,2,FALSE)),"")</f>
        <v/>
      </c>
      <c r="P1690" s="77"/>
      <c r="Q1690" s="77"/>
    </row>
    <row r="1691" spans="2:17" x14ac:dyDescent="0.25">
      <c r="B1691" s="78">
        <f t="shared" si="50"/>
        <v>1681</v>
      </c>
      <c r="C1691" s="126" t="str">
        <f t="array" ref="C1691">IF(OR('C. Consumer Service Detail'!$D1691="",'C. Consumer Service Detail'!$E1691=""),"",INDEX('B. Consumer Budget'!$E$11:$E$2010,MATCH(1,IF('B. Consumer Budget'!$C$11:$C$2010='C. Consumer Service Detail'!$D1691,IF('B. Consumer Budget'!$D$11:$D$2010='C. Consumer Service Detail'!$E1691,1)),0)))</f>
        <v/>
      </c>
      <c r="D1691" s="170"/>
      <c r="E1691" s="81"/>
      <c r="F1691" s="101"/>
      <c r="G1691" s="82"/>
      <c r="H1691" s="147" t="str">
        <f>IF('C. Consumer Service Detail'!$F1691="","",IF('C. Consumer Service Detail'!$F1691="",VLOOKUP('C. Consumer Service Detail'!$F1691,'Table of Current Services'!$B$7:$F$36,'Table of Current Services'!$E$5,FALSE),VLOOKUP('C. Consumer Service Detail'!$F1691,'Table of Current Services'!$B$7:$F$36,'Table of Current Services'!$D$5,FALSE)))</f>
        <v/>
      </c>
      <c r="I1691" s="159"/>
      <c r="J1691" s="146" t="str">
        <f t="shared" si="49"/>
        <v/>
      </c>
      <c r="K1691" s="138" t="str">
        <f>IF('C. Consumer Service Detail'!$F1691="","",IF('C. Consumer Service Detail'!$F1691="",VLOOKUP('C. Consumer Service Detail'!$F1691,'Table of Current Services'!$B$7:$F$36,'Table of Current Services'!$E$5,FALSE),VLOOKUP('C. Consumer Service Detail'!$F1691,'Table of Current Services'!$B$7:$F$36,'Table of Current Services'!$E$5,FALSE)))</f>
        <v/>
      </c>
      <c r="L1691" s="130" t="str">
        <f>IF('C. Consumer Service Detail'!$F1691="","",IF(VLOOKUP('C. Consumer Service Detail'!$F1691,'Table of Current Services'!$B$7:$F$36,'Table of Current Services'!$F$5,)="cost","Yes","No"))</f>
        <v/>
      </c>
      <c r="M1691" s="130" t="str">
        <f>IFERROR(IF('C. Consumer Service Detail'!$K1691="No Match","No",VLOOKUP('C. Consumer Service Detail'!$C1691,'B. Consumer Budget'!$E$11:$F$2010,2,FALSE)),"")</f>
        <v/>
      </c>
      <c r="P1691" s="77"/>
      <c r="Q1691" s="77"/>
    </row>
    <row r="1692" spans="2:17" x14ac:dyDescent="0.25">
      <c r="B1692" s="78">
        <f t="shared" si="50"/>
        <v>1682</v>
      </c>
      <c r="C1692" s="126" t="str">
        <f t="array" ref="C1692">IF(OR('C. Consumer Service Detail'!$D1692="",'C. Consumer Service Detail'!$E1692=""),"",INDEX('B. Consumer Budget'!$E$11:$E$2010,MATCH(1,IF('B. Consumer Budget'!$C$11:$C$2010='C. Consumer Service Detail'!$D1692,IF('B. Consumer Budget'!$D$11:$D$2010='C. Consumer Service Detail'!$E1692,1)),0)))</f>
        <v/>
      </c>
      <c r="D1692" s="171"/>
      <c r="E1692" s="79"/>
      <c r="F1692" s="100"/>
      <c r="G1692" s="80"/>
      <c r="H1692" s="145" t="str">
        <f>IF('C. Consumer Service Detail'!$F1692="","",IF('C. Consumer Service Detail'!$F1692="",VLOOKUP('C. Consumer Service Detail'!$F1692,'Table of Current Services'!$B$7:$F$36,'Table of Current Services'!$E$5,FALSE),VLOOKUP('C. Consumer Service Detail'!$F1692,'Table of Current Services'!$B$7:$F$36,'Table of Current Services'!$D$5,FALSE)))</f>
        <v/>
      </c>
      <c r="I1692" s="160"/>
      <c r="J1692" s="146" t="str">
        <f t="shared" si="49"/>
        <v/>
      </c>
      <c r="K1692" s="138" t="str">
        <f>IF('C. Consumer Service Detail'!$F1692="","",IF('C. Consumer Service Detail'!$F1692="",VLOOKUP('C. Consumer Service Detail'!$F1692,'Table of Current Services'!$B$7:$F$36,'Table of Current Services'!$E$5,FALSE),VLOOKUP('C. Consumer Service Detail'!$F1692,'Table of Current Services'!$B$7:$F$36,'Table of Current Services'!$E$5,FALSE)))</f>
        <v/>
      </c>
      <c r="L1692" s="130" t="str">
        <f>IF('C. Consumer Service Detail'!$F1692="","",IF(VLOOKUP('C. Consumer Service Detail'!$F1692,'Table of Current Services'!$B$7:$F$36,'Table of Current Services'!$F$5,)="cost","Yes","No"))</f>
        <v/>
      </c>
      <c r="M1692" s="130" t="str">
        <f>IFERROR(IF('C. Consumer Service Detail'!$K1692="No Match","No",VLOOKUP('C. Consumer Service Detail'!$C1692,'B. Consumer Budget'!$E$11:$F$2010,2,FALSE)),"")</f>
        <v/>
      </c>
      <c r="P1692" s="77"/>
      <c r="Q1692" s="77"/>
    </row>
    <row r="1693" spans="2:17" x14ac:dyDescent="0.25">
      <c r="B1693" s="78">
        <f t="shared" si="50"/>
        <v>1683</v>
      </c>
      <c r="C1693" s="126" t="str">
        <f t="array" ref="C1693">IF(OR('C. Consumer Service Detail'!$D1693="",'C. Consumer Service Detail'!$E1693=""),"",INDEX('B. Consumer Budget'!$E$11:$E$2010,MATCH(1,IF('B. Consumer Budget'!$C$11:$C$2010='C. Consumer Service Detail'!$D1693,IF('B. Consumer Budget'!$D$11:$D$2010='C. Consumer Service Detail'!$E1693,1)),0)))</f>
        <v/>
      </c>
      <c r="D1693" s="170"/>
      <c r="E1693" s="81"/>
      <c r="F1693" s="101"/>
      <c r="G1693" s="82"/>
      <c r="H1693" s="147" t="str">
        <f>IF('C. Consumer Service Detail'!$F1693="","",IF('C. Consumer Service Detail'!$F1693="",VLOOKUP('C. Consumer Service Detail'!$F1693,'Table of Current Services'!$B$7:$F$36,'Table of Current Services'!$E$5,FALSE),VLOOKUP('C. Consumer Service Detail'!$F1693,'Table of Current Services'!$B$7:$F$36,'Table of Current Services'!$D$5,FALSE)))</f>
        <v/>
      </c>
      <c r="I1693" s="159"/>
      <c r="J1693" s="146" t="str">
        <f t="shared" si="49"/>
        <v/>
      </c>
      <c r="K1693" s="138" t="str">
        <f>IF('C. Consumer Service Detail'!$F1693="","",IF('C. Consumer Service Detail'!$F1693="",VLOOKUP('C. Consumer Service Detail'!$F1693,'Table of Current Services'!$B$7:$F$36,'Table of Current Services'!$E$5,FALSE),VLOOKUP('C. Consumer Service Detail'!$F1693,'Table of Current Services'!$B$7:$F$36,'Table of Current Services'!$E$5,FALSE)))</f>
        <v/>
      </c>
      <c r="L1693" s="130" t="str">
        <f>IF('C. Consumer Service Detail'!$F1693="","",IF(VLOOKUP('C. Consumer Service Detail'!$F1693,'Table of Current Services'!$B$7:$F$36,'Table of Current Services'!$F$5,)="cost","Yes","No"))</f>
        <v/>
      </c>
      <c r="M1693" s="130" t="str">
        <f>IFERROR(IF('C. Consumer Service Detail'!$K1693="No Match","No",VLOOKUP('C. Consumer Service Detail'!$C1693,'B. Consumer Budget'!$E$11:$F$2010,2,FALSE)),"")</f>
        <v/>
      </c>
      <c r="P1693" s="77"/>
      <c r="Q1693" s="77"/>
    </row>
    <row r="1694" spans="2:17" x14ac:dyDescent="0.25">
      <c r="B1694" s="78">
        <f t="shared" si="50"/>
        <v>1684</v>
      </c>
      <c r="C1694" s="126" t="str">
        <f t="array" ref="C1694">IF(OR('C. Consumer Service Detail'!$D1694="",'C. Consumer Service Detail'!$E1694=""),"",INDEX('B. Consumer Budget'!$E$11:$E$2010,MATCH(1,IF('B. Consumer Budget'!$C$11:$C$2010='C. Consumer Service Detail'!$D1694,IF('B. Consumer Budget'!$D$11:$D$2010='C. Consumer Service Detail'!$E1694,1)),0)))</f>
        <v/>
      </c>
      <c r="D1694" s="171"/>
      <c r="E1694" s="79"/>
      <c r="F1694" s="100"/>
      <c r="G1694" s="80"/>
      <c r="H1694" s="145" t="str">
        <f>IF('C. Consumer Service Detail'!$F1694="","",IF('C. Consumer Service Detail'!$F1694="",VLOOKUP('C. Consumer Service Detail'!$F1694,'Table of Current Services'!$B$7:$F$36,'Table of Current Services'!$E$5,FALSE),VLOOKUP('C. Consumer Service Detail'!$F1694,'Table of Current Services'!$B$7:$F$36,'Table of Current Services'!$D$5,FALSE)))</f>
        <v/>
      </c>
      <c r="I1694" s="160"/>
      <c r="J1694" s="146" t="str">
        <f t="shared" si="49"/>
        <v/>
      </c>
      <c r="K1694" s="138" t="str">
        <f>IF('C. Consumer Service Detail'!$F1694="","",IF('C. Consumer Service Detail'!$F1694="",VLOOKUP('C. Consumer Service Detail'!$F1694,'Table of Current Services'!$B$7:$F$36,'Table of Current Services'!$E$5,FALSE),VLOOKUP('C. Consumer Service Detail'!$F1694,'Table of Current Services'!$B$7:$F$36,'Table of Current Services'!$E$5,FALSE)))</f>
        <v/>
      </c>
      <c r="L1694" s="130" t="str">
        <f>IF('C. Consumer Service Detail'!$F1694="","",IF(VLOOKUP('C. Consumer Service Detail'!$F1694,'Table of Current Services'!$B$7:$F$36,'Table of Current Services'!$F$5,)="cost","Yes","No"))</f>
        <v/>
      </c>
      <c r="M1694" s="130" t="str">
        <f>IFERROR(IF('C. Consumer Service Detail'!$K1694="No Match","No",VLOOKUP('C. Consumer Service Detail'!$C1694,'B. Consumer Budget'!$E$11:$F$2010,2,FALSE)),"")</f>
        <v/>
      </c>
      <c r="P1694" s="77"/>
      <c r="Q1694" s="77"/>
    </row>
    <row r="1695" spans="2:17" x14ac:dyDescent="0.25">
      <c r="B1695" s="78">
        <f t="shared" si="50"/>
        <v>1685</v>
      </c>
      <c r="C1695" s="126" t="str">
        <f t="array" ref="C1695">IF(OR('C. Consumer Service Detail'!$D1695="",'C. Consumer Service Detail'!$E1695=""),"",INDEX('B. Consumer Budget'!$E$11:$E$2010,MATCH(1,IF('B. Consumer Budget'!$C$11:$C$2010='C. Consumer Service Detail'!$D1695,IF('B. Consumer Budget'!$D$11:$D$2010='C. Consumer Service Detail'!$E1695,1)),0)))</f>
        <v/>
      </c>
      <c r="D1695" s="170"/>
      <c r="E1695" s="81"/>
      <c r="F1695" s="101"/>
      <c r="G1695" s="82"/>
      <c r="H1695" s="147" t="str">
        <f>IF('C. Consumer Service Detail'!$F1695="","",IF('C. Consumer Service Detail'!$F1695="",VLOOKUP('C. Consumer Service Detail'!$F1695,'Table of Current Services'!$B$7:$F$36,'Table of Current Services'!$E$5,FALSE),VLOOKUP('C. Consumer Service Detail'!$F1695,'Table of Current Services'!$B$7:$F$36,'Table of Current Services'!$D$5,FALSE)))</f>
        <v/>
      </c>
      <c r="I1695" s="159"/>
      <c r="J1695" s="146" t="str">
        <f t="shared" si="49"/>
        <v/>
      </c>
      <c r="K1695" s="138" t="str">
        <f>IF('C. Consumer Service Detail'!$F1695="","",IF('C. Consumer Service Detail'!$F1695="",VLOOKUP('C. Consumer Service Detail'!$F1695,'Table of Current Services'!$B$7:$F$36,'Table of Current Services'!$E$5,FALSE),VLOOKUP('C. Consumer Service Detail'!$F1695,'Table of Current Services'!$B$7:$F$36,'Table of Current Services'!$E$5,FALSE)))</f>
        <v/>
      </c>
      <c r="L1695" s="130" t="str">
        <f>IF('C. Consumer Service Detail'!$F1695="","",IF(VLOOKUP('C. Consumer Service Detail'!$F1695,'Table of Current Services'!$B$7:$F$36,'Table of Current Services'!$F$5,)="cost","Yes","No"))</f>
        <v/>
      </c>
      <c r="M1695" s="130" t="str">
        <f>IFERROR(IF('C. Consumer Service Detail'!$K1695="No Match","No",VLOOKUP('C. Consumer Service Detail'!$C1695,'B. Consumer Budget'!$E$11:$F$2010,2,FALSE)),"")</f>
        <v/>
      </c>
      <c r="P1695" s="77"/>
      <c r="Q1695" s="77"/>
    </row>
    <row r="1696" spans="2:17" x14ac:dyDescent="0.25">
      <c r="B1696" s="78">
        <f t="shared" si="50"/>
        <v>1686</v>
      </c>
      <c r="C1696" s="126" t="str">
        <f t="array" ref="C1696">IF(OR('C. Consumer Service Detail'!$D1696="",'C. Consumer Service Detail'!$E1696=""),"",INDEX('B. Consumer Budget'!$E$11:$E$2010,MATCH(1,IF('B. Consumer Budget'!$C$11:$C$2010='C. Consumer Service Detail'!$D1696,IF('B. Consumer Budget'!$D$11:$D$2010='C. Consumer Service Detail'!$E1696,1)),0)))</f>
        <v/>
      </c>
      <c r="D1696" s="171"/>
      <c r="E1696" s="79"/>
      <c r="F1696" s="100"/>
      <c r="G1696" s="80"/>
      <c r="H1696" s="145" t="str">
        <f>IF('C. Consumer Service Detail'!$F1696="","",IF('C. Consumer Service Detail'!$F1696="",VLOOKUP('C. Consumer Service Detail'!$F1696,'Table of Current Services'!$B$7:$F$36,'Table of Current Services'!$E$5,FALSE),VLOOKUP('C. Consumer Service Detail'!$F1696,'Table of Current Services'!$B$7:$F$36,'Table of Current Services'!$D$5,FALSE)))</f>
        <v/>
      </c>
      <c r="I1696" s="160"/>
      <c r="J1696" s="146" t="str">
        <f t="shared" si="49"/>
        <v/>
      </c>
      <c r="K1696" s="138" t="str">
        <f>IF('C. Consumer Service Detail'!$F1696="","",IF('C. Consumer Service Detail'!$F1696="",VLOOKUP('C. Consumer Service Detail'!$F1696,'Table of Current Services'!$B$7:$F$36,'Table of Current Services'!$E$5,FALSE),VLOOKUP('C. Consumer Service Detail'!$F1696,'Table of Current Services'!$B$7:$F$36,'Table of Current Services'!$E$5,FALSE)))</f>
        <v/>
      </c>
      <c r="L1696" s="130" t="str">
        <f>IF('C. Consumer Service Detail'!$F1696="","",IF(VLOOKUP('C. Consumer Service Detail'!$F1696,'Table of Current Services'!$B$7:$F$36,'Table of Current Services'!$F$5,)="cost","Yes","No"))</f>
        <v/>
      </c>
      <c r="M1696" s="130" t="str">
        <f>IFERROR(IF('C. Consumer Service Detail'!$K1696="No Match","No",VLOOKUP('C. Consumer Service Detail'!$C1696,'B. Consumer Budget'!$E$11:$F$2010,2,FALSE)),"")</f>
        <v/>
      </c>
      <c r="P1696" s="77"/>
      <c r="Q1696" s="77"/>
    </row>
    <row r="1697" spans="2:17" x14ac:dyDescent="0.25">
      <c r="B1697" s="78">
        <f t="shared" si="50"/>
        <v>1687</v>
      </c>
      <c r="C1697" s="126" t="str">
        <f t="array" ref="C1697">IF(OR('C. Consumer Service Detail'!$D1697="",'C. Consumer Service Detail'!$E1697=""),"",INDEX('B. Consumer Budget'!$E$11:$E$2010,MATCH(1,IF('B. Consumer Budget'!$C$11:$C$2010='C. Consumer Service Detail'!$D1697,IF('B. Consumer Budget'!$D$11:$D$2010='C. Consumer Service Detail'!$E1697,1)),0)))</f>
        <v/>
      </c>
      <c r="D1697" s="170"/>
      <c r="E1697" s="81"/>
      <c r="F1697" s="101"/>
      <c r="G1697" s="82"/>
      <c r="H1697" s="147" t="str">
        <f>IF('C. Consumer Service Detail'!$F1697="","",IF('C. Consumer Service Detail'!$F1697="",VLOOKUP('C. Consumer Service Detail'!$F1697,'Table of Current Services'!$B$7:$F$36,'Table of Current Services'!$E$5,FALSE),VLOOKUP('C. Consumer Service Detail'!$F1697,'Table of Current Services'!$B$7:$F$36,'Table of Current Services'!$D$5,FALSE)))</f>
        <v/>
      </c>
      <c r="I1697" s="159"/>
      <c r="J1697" s="146" t="str">
        <f t="shared" si="49"/>
        <v/>
      </c>
      <c r="K1697" s="138" t="str">
        <f>IF('C. Consumer Service Detail'!$F1697="","",IF('C. Consumer Service Detail'!$F1697="",VLOOKUP('C. Consumer Service Detail'!$F1697,'Table of Current Services'!$B$7:$F$36,'Table of Current Services'!$E$5,FALSE),VLOOKUP('C. Consumer Service Detail'!$F1697,'Table of Current Services'!$B$7:$F$36,'Table of Current Services'!$E$5,FALSE)))</f>
        <v/>
      </c>
      <c r="L1697" s="130" t="str">
        <f>IF('C. Consumer Service Detail'!$F1697="","",IF(VLOOKUP('C. Consumer Service Detail'!$F1697,'Table of Current Services'!$B$7:$F$36,'Table of Current Services'!$F$5,)="cost","Yes","No"))</f>
        <v/>
      </c>
      <c r="M1697" s="130" t="str">
        <f>IFERROR(IF('C. Consumer Service Detail'!$K1697="No Match","No",VLOOKUP('C. Consumer Service Detail'!$C1697,'B. Consumer Budget'!$E$11:$F$2010,2,FALSE)),"")</f>
        <v/>
      </c>
      <c r="P1697" s="77"/>
      <c r="Q1697" s="77"/>
    </row>
    <row r="1698" spans="2:17" x14ac:dyDescent="0.25">
      <c r="B1698" s="78">
        <f t="shared" si="50"/>
        <v>1688</v>
      </c>
      <c r="C1698" s="126" t="str">
        <f t="array" ref="C1698">IF(OR('C. Consumer Service Detail'!$D1698="",'C. Consumer Service Detail'!$E1698=""),"",INDEX('B. Consumer Budget'!$E$11:$E$2010,MATCH(1,IF('B. Consumer Budget'!$C$11:$C$2010='C. Consumer Service Detail'!$D1698,IF('B. Consumer Budget'!$D$11:$D$2010='C. Consumer Service Detail'!$E1698,1)),0)))</f>
        <v/>
      </c>
      <c r="D1698" s="171"/>
      <c r="E1698" s="79"/>
      <c r="F1698" s="100"/>
      <c r="G1698" s="80"/>
      <c r="H1698" s="145" t="str">
        <f>IF('C. Consumer Service Detail'!$F1698="","",IF('C. Consumer Service Detail'!$F1698="",VLOOKUP('C. Consumer Service Detail'!$F1698,'Table of Current Services'!$B$7:$F$36,'Table of Current Services'!$E$5,FALSE),VLOOKUP('C. Consumer Service Detail'!$F1698,'Table of Current Services'!$B$7:$F$36,'Table of Current Services'!$D$5,FALSE)))</f>
        <v/>
      </c>
      <c r="I1698" s="160"/>
      <c r="J1698" s="146" t="str">
        <f t="shared" si="49"/>
        <v/>
      </c>
      <c r="K1698" s="138" t="str">
        <f>IF('C. Consumer Service Detail'!$F1698="","",IF('C. Consumer Service Detail'!$F1698="",VLOOKUP('C. Consumer Service Detail'!$F1698,'Table of Current Services'!$B$7:$F$36,'Table of Current Services'!$E$5,FALSE),VLOOKUP('C. Consumer Service Detail'!$F1698,'Table of Current Services'!$B$7:$F$36,'Table of Current Services'!$E$5,FALSE)))</f>
        <v/>
      </c>
      <c r="L1698" s="130" t="str">
        <f>IF('C. Consumer Service Detail'!$F1698="","",IF(VLOOKUP('C. Consumer Service Detail'!$F1698,'Table of Current Services'!$B$7:$F$36,'Table of Current Services'!$F$5,)="cost","Yes","No"))</f>
        <v/>
      </c>
      <c r="M1698" s="130" t="str">
        <f>IFERROR(IF('C. Consumer Service Detail'!$K1698="No Match","No",VLOOKUP('C. Consumer Service Detail'!$C1698,'B. Consumer Budget'!$E$11:$F$2010,2,FALSE)),"")</f>
        <v/>
      </c>
      <c r="P1698" s="77"/>
      <c r="Q1698" s="77"/>
    </row>
    <row r="1699" spans="2:17" x14ac:dyDescent="0.25">
      <c r="B1699" s="78">
        <f t="shared" si="50"/>
        <v>1689</v>
      </c>
      <c r="C1699" s="126" t="str">
        <f t="array" ref="C1699">IF(OR('C. Consumer Service Detail'!$D1699="",'C. Consumer Service Detail'!$E1699=""),"",INDEX('B. Consumer Budget'!$E$11:$E$2010,MATCH(1,IF('B. Consumer Budget'!$C$11:$C$2010='C. Consumer Service Detail'!$D1699,IF('B. Consumer Budget'!$D$11:$D$2010='C. Consumer Service Detail'!$E1699,1)),0)))</f>
        <v/>
      </c>
      <c r="D1699" s="170"/>
      <c r="E1699" s="81"/>
      <c r="F1699" s="101"/>
      <c r="G1699" s="82"/>
      <c r="H1699" s="147" t="str">
        <f>IF('C. Consumer Service Detail'!$F1699="","",IF('C. Consumer Service Detail'!$F1699="",VLOOKUP('C. Consumer Service Detail'!$F1699,'Table of Current Services'!$B$7:$F$36,'Table of Current Services'!$E$5,FALSE),VLOOKUP('C. Consumer Service Detail'!$F1699,'Table of Current Services'!$B$7:$F$36,'Table of Current Services'!$D$5,FALSE)))</f>
        <v/>
      </c>
      <c r="I1699" s="159"/>
      <c r="J1699" s="146" t="str">
        <f t="shared" si="49"/>
        <v/>
      </c>
      <c r="K1699" s="138" t="str">
        <f>IF('C. Consumer Service Detail'!$F1699="","",IF('C. Consumer Service Detail'!$F1699="",VLOOKUP('C. Consumer Service Detail'!$F1699,'Table of Current Services'!$B$7:$F$36,'Table of Current Services'!$E$5,FALSE),VLOOKUP('C. Consumer Service Detail'!$F1699,'Table of Current Services'!$B$7:$F$36,'Table of Current Services'!$E$5,FALSE)))</f>
        <v/>
      </c>
      <c r="L1699" s="130" t="str">
        <f>IF('C. Consumer Service Detail'!$F1699="","",IF(VLOOKUP('C. Consumer Service Detail'!$F1699,'Table of Current Services'!$B$7:$F$36,'Table of Current Services'!$F$5,)="cost","Yes","No"))</f>
        <v/>
      </c>
      <c r="M1699" s="130" t="str">
        <f>IFERROR(IF('C. Consumer Service Detail'!$K1699="No Match","No",VLOOKUP('C. Consumer Service Detail'!$C1699,'B. Consumer Budget'!$E$11:$F$2010,2,FALSE)),"")</f>
        <v/>
      </c>
      <c r="P1699" s="77"/>
      <c r="Q1699" s="77"/>
    </row>
    <row r="1700" spans="2:17" x14ac:dyDescent="0.25">
      <c r="B1700" s="78">
        <f t="shared" si="50"/>
        <v>1690</v>
      </c>
      <c r="C1700" s="126" t="str">
        <f t="array" ref="C1700">IF(OR('C. Consumer Service Detail'!$D1700="",'C. Consumer Service Detail'!$E1700=""),"",INDEX('B. Consumer Budget'!$E$11:$E$2010,MATCH(1,IF('B. Consumer Budget'!$C$11:$C$2010='C. Consumer Service Detail'!$D1700,IF('B. Consumer Budget'!$D$11:$D$2010='C. Consumer Service Detail'!$E1700,1)),0)))</f>
        <v/>
      </c>
      <c r="D1700" s="171"/>
      <c r="E1700" s="79"/>
      <c r="F1700" s="100"/>
      <c r="G1700" s="80"/>
      <c r="H1700" s="145" t="str">
        <f>IF('C. Consumer Service Detail'!$F1700="","",IF('C. Consumer Service Detail'!$F1700="",VLOOKUP('C. Consumer Service Detail'!$F1700,'Table of Current Services'!$B$7:$F$36,'Table of Current Services'!$E$5,FALSE),VLOOKUP('C. Consumer Service Detail'!$F1700,'Table of Current Services'!$B$7:$F$36,'Table of Current Services'!$D$5,FALSE)))</f>
        <v/>
      </c>
      <c r="I1700" s="160"/>
      <c r="J1700" s="146" t="str">
        <f t="shared" si="49"/>
        <v/>
      </c>
      <c r="K1700" s="138" t="str">
        <f>IF('C. Consumer Service Detail'!$F1700="","",IF('C. Consumer Service Detail'!$F1700="",VLOOKUP('C. Consumer Service Detail'!$F1700,'Table of Current Services'!$B$7:$F$36,'Table of Current Services'!$E$5,FALSE),VLOOKUP('C. Consumer Service Detail'!$F1700,'Table of Current Services'!$B$7:$F$36,'Table of Current Services'!$E$5,FALSE)))</f>
        <v/>
      </c>
      <c r="L1700" s="130" t="str">
        <f>IF('C. Consumer Service Detail'!$F1700="","",IF(VLOOKUP('C. Consumer Service Detail'!$F1700,'Table of Current Services'!$B$7:$F$36,'Table of Current Services'!$F$5,)="cost","Yes","No"))</f>
        <v/>
      </c>
      <c r="M1700" s="130" t="str">
        <f>IFERROR(IF('C. Consumer Service Detail'!$K1700="No Match","No",VLOOKUP('C. Consumer Service Detail'!$C1700,'B. Consumer Budget'!$E$11:$F$2010,2,FALSE)),"")</f>
        <v/>
      </c>
      <c r="P1700" s="77"/>
      <c r="Q1700" s="77"/>
    </row>
    <row r="1701" spans="2:17" x14ac:dyDescent="0.25">
      <c r="B1701" s="78">
        <f t="shared" si="50"/>
        <v>1691</v>
      </c>
      <c r="C1701" s="126" t="str">
        <f t="array" ref="C1701">IF(OR('C. Consumer Service Detail'!$D1701="",'C. Consumer Service Detail'!$E1701=""),"",INDEX('B. Consumer Budget'!$E$11:$E$2010,MATCH(1,IF('B. Consumer Budget'!$C$11:$C$2010='C. Consumer Service Detail'!$D1701,IF('B. Consumer Budget'!$D$11:$D$2010='C. Consumer Service Detail'!$E1701,1)),0)))</f>
        <v/>
      </c>
      <c r="D1701" s="170"/>
      <c r="E1701" s="81"/>
      <c r="F1701" s="101"/>
      <c r="G1701" s="82"/>
      <c r="H1701" s="147" t="str">
        <f>IF('C. Consumer Service Detail'!$F1701="","",IF('C. Consumer Service Detail'!$F1701="",VLOOKUP('C. Consumer Service Detail'!$F1701,'Table of Current Services'!$B$7:$F$36,'Table of Current Services'!$E$5,FALSE),VLOOKUP('C. Consumer Service Detail'!$F1701,'Table of Current Services'!$B$7:$F$36,'Table of Current Services'!$D$5,FALSE)))</f>
        <v/>
      </c>
      <c r="I1701" s="159"/>
      <c r="J1701" s="146" t="str">
        <f t="shared" si="49"/>
        <v/>
      </c>
      <c r="K1701" s="138" t="str">
        <f>IF('C. Consumer Service Detail'!$F1701="","",IF('C. Consumer Service Detail'!$F1701="",VLOOKUP('C. Consumer Service Detail'!$F1701,'Table of Current Services'!$B$7:$F$36,'Table of Current Services'!$E$5,FALSE),VLOOKUP('C. Consumer Service Detail'!$F1701,'Table of Current Services'!$B$7:$F$36,'Table of Current Services'!$E$5,FALSE)))</f>
        <v/>
      </c>
      <c r="L1701" s="130" t="str">
        <f>IF('C. Consumer Service Detail'!$F1701="","",IF(VLOOKUP('C. Consumer Service Detail'!$F1701,'Table of Current Services'!$B$7:$F$36,'Table of Current Services'!$F$5,)="cost","Yes","No"))</f>
        <v/>
      </c>
      <c r="M1701" s="130" t="str">
        <f>IFERROR(IF('C. Consumer Service Detail'!$K1701="No Match","No",VLOOKUP('C. Consumer Service Detail'!$C1701,'B. Consumer Budget'!$E$11:$F$2010,2,FALSE)),"")</f>
        <v/>
      </c>
      <c r="P1701" s="77"/>
      <c r="Q1701" s="77"/>
    </row>
    <row r="1702" spans="2:17" x14ac:dyDescent="0.25">
      <c r="B1702" s="78">
        <f t="shared" si="50"/>
        <v>1692</v>
      </c>
      <c r="C1702" s="126" t="str">
        <f t="array" ref="C1702">IF(OR('C. Consumer Service Detail'!$D1702="",'C. Consumer Service Detail'!$E1702=""),"",INDEX('B. Consumer Budget'!$E$11:$E$2010,MATCH(1,IF('B. Consumer Budget'!$C$11:$C$2010='C. Consumer Service Detail'!$D1702,IF('B. Consumer Budget'!$D$11:$D$2010='C. Consumer Service Detail'!$E1702,1)),0)))</f>
        <v/>
      </c>
      <c r="D1702" s="171"/>
      <c r="E1702" s="79"/>
      <c r="F1702" s="100"/>
      <c r="G1702" s="80"/>
      <c r="H1702" s="145" t="str">
        <f>IF('C. Consumer Service Detail'!$F1702="","",IF('C. Consumer Service Detail'!$F1702="",VLOOKUP('C. Consumer Service Detail'!$F1702,'Table of Current Services'!$B$7:$F$36,'Table of Current Services'!$E$5,FALSE),VLOOKUP('C. Consumer Service Detail'!$F1702,'Table of Current Services'!$B$7:$F$36,'Table of Current Services'!$D$5,FALSE)))</f>
        <v/>
      </c>
      <c r="I1702" s="160"/>
      <c r="J1702" s="146" t="str">
        <f t="shared" si="49"/>
        <v/>
      </c>
      <c r="K1702" s="138" t="str">
        <f>IF('C. Consumer Service Detail'!$F1702="","",IF('C. Consumer Service Detail'!$F1702="",VLOOKUP('C. Consumer Service Detail'!$F1702,'Table of Current Services'!$B$7:$F$36,'Table of Current Services'!$E$5,FALSE),VLOOKUP('C. Consumer Service Detail'!$F1702,'Table of Current Services'!$B$7:$F$36,'Table of Current Services'!$E$5,FALSE)))</f>
        <v/>
      </c>
      <c r="L1702" s="130" t="str">
        <f>IF('C. Consumer Service Detail'!$F1702="","",IF(VLOOKUP('C. Consumer Service Detail'!$F1702,'Table of Current Services'!$B$7:$F$36,'Table of Current Services'!$F$5,)="cost","Yes","No"))</f>
        <v/>
      </c>
      <c r="M1702" s="130" t="str">
        <f>IFERROR(IF('C. Consumer Service Detail'!$K1702="No Match","No",VLOOKUP('C. Consumer Service Detail'!$C1702,'B. Consumer Budget'!$E$11:$F$2010,2,FALSE)),"")</f>
        <v/>
      </c>
      <c r="P1702" s="77"/>
      <c r="Q1702" s="77"/>
    </row>
    <row r="1703" spans="2:17" x14ac:dyDescent="0.25">
      <c r="B1703" s="78">
        <f t="shared" si="50"/>
        <v>1693</v>
      </c>
      <c r="C1703" s="126" t="str">
        <f t="array" ref="C1703">IF(OR('C. Consumer Service Detail'!$D1703="",'C. Consumer Service Detail'!$E1703=""),"",INDEX('B. Consumer Budget'!$E$11:$E$2010,MATCH(1,IF('B. Consumer Budget'!$C$11:$C$2010='C. Consumer Service Detail'!$D1703,IF('B. Consumer Budget'!$D$11:$D$2010='C. Consumer Service Detail'!$E1703,1)),0)))</f>
        <v/>
      </c>
      <c r="D1703" s="170"/>
      <c r="E1703" s="81"/>
      <c r="F1703" s="101"/>
      <c r="G1703" s="82"/>
      <c r="H1703" s="147" t="str">
        <f>IF('C. Consumer Service Detail'!$F1703="","",IF('C. Consumer Service Detail'!$F1703="",VLOOKUP('C. Consumer Service Detail'!$F1703,'Table of Current Services'!$B$7:$F$36,'Table of Current Services'!$E$5,FALSE),VLOOKUP('C. Consumer Service Detail'!$F1703,'Table of Current Services'!$B$7:$F$36,'Table of Current Services'!$D$5,FALSE)))</f>
        <v/>
      </c>
      <c r="I1703" s="159"/>
      <c r="J1703" s="146" t="str">
        <f t="shared" si="49"/>
        <v/>
      </c>
      <c r="K1703" s="138" t="str">
        <f>IF('C. Consumer Service Detail'!$F1703="","",IF('C. Consumer Service Detail'!$F1703="",VLOOKUP('C. Consumer Service Detail'!$F1703,'Table of Current Services'!$B$7:$F$36,'Table of Current Services'!$E$5,FALSE),VLOOKUP('C. Consumer Service Detail'!$F1703,'Table of Current Services'!$B$7:$F$36,'Table of Current Services'!$E$5,FALSE)))</f>
        <v/>
      </c>
      <c r="L1703" s="130" t="str">
        <f>IF('C. Consumer Service Detail'!$F1703="","",IF(VLOOKUP('C. Consumer Service Detail'!$F1703,'Table of Current Services'!$B$7:$F$36,'Table of Current Services'!$F$5,)="cost","Yes","No"))</f>
        <v/>
      </c>
      <c r="M1703" s="130" t="str">
        <f>IFERROR(IF('C. Consumer Service Detail'!$K1703="No Match","No",VLOOKUP('C. Consumer Service Detail'!$C1703,'B. Consumer Budget'!$E$11:$F$2010,2,FALSE)),"")</f>
        <v/>
      </c>
      <c r="P1703" s="77"/>
      <c r="Q1703" s="77"/>
    </row>
    <row r="1704" spans="2:17" x14ac:dyDescent="0.25">
      <c r="B1704" s="78">
        <f t="shared" si="50"/>
        <v>1694</v>
      </c>
      <c r="C1704" s="126" t="str">
        <f t="array" ref="C1704">IF(OR('C. Consumer Service Detail'!$D1704="",'C. Consumer Service Detail'!$E1704=""),"",INDEX('B. Consumer Budget'!$E$11:$E$2010,MATCH(1,IF('B. Consumer Budget'!$C$11:$C$2010='C. Consumer Service Detail'!$D1704,IF('B. Consumer Budget'!$D$11:$D$2010='C. Consumer Service Detail'!$E1704,1)),0)))</f>
        <v/>
      </c>
      <c r="D1704" s="171"/>
      <c r="E1704" s="79"/>
      <c r="F1704" s="100"/>
      <c r="G1704" s="80"/>
      <c r="H1704" s="145" t="str">
        <f>IF('C. Consumer Service Detail'!$F1704="","",IF('C. Consumer Service Detail'!$F1704="",VLOOKUP('C. Consumer Service Detail'!$F1704,'Table of Current Services'!$B$7:$F$36,'Table of Current Services'!$E$5,FALSE),VLOOKUP('C. Consumer Service Detail'!$F1704,'Table of Current Services'!$B$7:$F$36,'Table of Current Services'!$D$5,FALSE)))</f>
        <v/>
      </c>
      <c r="I1704" s="160"/>
      <c r="J1704" s="146" t="str">
        <f t="shared" si="49"/>
        <v/>
      </c>
      <c r="K1704" s="138" t="str">
        <f>IF('C. Consumer Service Detail'!$F1704="","",IF('C. Consumer Service Detail'!$F1704="",VLOOKUP('C. Consumer Service Detail'!$F1704,'Table of Current Services'!$B$7:$F$36,'Table of Current Services'!$E$5,FALSE),VLOOKUP('C. Consumer Service Detail'!$F1704,'Table of Current Services'!$B$7:$F$36,'Table of Current Services'!$E$5,FALSE)))</f>
        <v/>
      </c>
      <c r="L1704" s="130" t="str">
        <f>IF('C. Consumer Service Detail'!$F1704="","",IF(VLOOKUP('C. Consumer Service Detail'!$F1704,'Table of Current Services'!$B$7:$F$36,'Table of Current Services'!$F$5,)="cost","Yes","No"))</f>
        <v/>
      </c>
      <c r="M1704" s="130" t="str">
        <f>IFERROR(IF('C. Consumer Service Detail'!$K1704="No Match","No",VLOOKUP('C. Consumer Service Detail'!$C1704,'B. Consumer Budget'!$E$11:$F$2010,2,FALSE)),"")</f>
        <v/>
      </c>
      <c r="P1704" s="77"/>
      <c r="Q1704" s="77"/>
    </row>
    <row r="1705" spans="2:17" x14ac:dyDescent="0.25">
      <c r="B1705" s="78">
        <f t="shared" si="50"/>
        <v>1695</v>
      </c>
      <c r="C1705" s="126" t="str">
        <f t="array" ref="C1705">IF(OR('C. Consumer Service Detail'!$D1705="",'C. Consumer Service Detail'!$E1705=""),"",INDEX('B. Consumer Budget'!$E$11:$E$2010,MATCH(1,IF('B. Consumer Budget'!$C$11:$C$2010='C. Consumer Service Detail'!$D1705,IF('B. Consumer Budget'!$D$11:$D$2010='C. Consumer Service Detail'!$E1705,1)),0)))</f>
        <v/>
      </c>
      <c r="D1705" s="170"/>
      <c r="E1705" s="81"/>
      <c r="F1705" s="101"/>
      <c r="G1705" s="82"/>
      <c r="H1705" s="147" t="str">
        <f>IF('C. Consumer Service Detail'!$F1705="","",IF('C. Consumer Service Detail'!$F1705="",VLOOKUP('C. Consumer Service Detail'!$F1705,'Table of Current Services'!$B$7:$F$36,'Table of Current Services'!$E$5,FALSE),VLOOKUP('C. Consumer Service Detail'!$F1705,'Table of Current Services'!$B$7:$F$36,'Table of Current Services'!$D$5,FALSE)))</f>
        <v/>
      </c>
      <c r="I1705" s="159"/>
      <c r="J1705" s="146" t="str">
        <f t="shared" si="49"/>
        <v/>
      </c>
      <c r="K1705" s="138" t="str">
        <f>IF('C. Consumer Service Detail'!$F1705="","",IF('C. Consumer Service Detail'!$F1705="",VLOOKUP('C. Consumer Service Detail'!$F1705,'Table of Current Services'!$B$7:$F$36,'Table of Current Services'!$E$5,FALSE),VLOOKUP('C. Consumer Service Detail'!$F1705,'Table of Current Services'!$B$7:$F$36,'Table of Current Services'!$E$5,FALSE)))</f>
        <v/>
      </c>
      <c r="L1705" s="130" t="str">
        <f>IF('C. Consumer Service Detail'!$F1705="","",IF(VLOOKUP('C. Consumer Service Detail'!$F1705,'Table of Current Services'!$B$7:$F$36,'Table of Current Services'!$F$5,)="cost","Yes","No"))</f>
        <v/>
      </c>
      <c r="M1705" s="130" t="str">
        <f>IFERROR(IF('C. Consumer Service Detail'!$K1705="No Match","No",VLOOKUP('C. Consumer Service Detail'!$C1705,'B. Consumer Budget'!$E$11:$F$2010,2,FALSE)),"")</f>
        <v/>
      </c>
      <c r="P1705" s="77"/>
      <c r="Q1705" s="77"/>
    </row>
    <row r="1706" spans="2:17" x14ac:dyDescent="0.25">
      <c r="B1706" s="78">
        <f t="shared" si="50"/>
        <v>1696</v>
      </c>
      <c r="C1706" s="126" t="str">
        <f t="array" ref="C1706">IF(OR('C. Consumer Service Detail'!$D1706="",'C. Consumer Service Detail'!$E1706=""),"",INDEX('B. Consumer Budget'!$E$11:$E$2010,MATCH(1,IF('B. Consumer Budget'!$C$11:$C$2010='C. Consumer Service Detail'!$D1706,IF('B. Consumer Budget'!$D$11:$D$2010='C. Consumer Service Detail'!$E1706,1)),0)))</f>
        <v/>
      </c>
      <c r="D1706" s="171"/>
      <c r="E1706" s="79"/>
      <c r="F1706" s="100"/>
      <c r="G1706" s="80"/>
      <c r="H1706" s="145" t="str">
        <f>IF('C. Consumer Service Detail'!$F1706="","",IF('C. Consumer Service Detail'!$F1706="",VLOOKUP('C. Consumer Service Detail'!$F1706,'Table of Current Services'!$B$7:$F$36,'Table of Current Services'!$E$5,FALSE),VLOOKUP('C. Consumer Service Detail'!$F1706,'Table of Current Services'!$B$7:$F$36,'Table of Current Services'!$D$5,FALSE)))</f>
        <v/>
      </c>
      <c r="I1706" s="160"/>
      <c r="J1706" s="146" t="str">
        <f t="shared" si="49"/>
        <v/>
      </c>
      <c r="K1706" s="138" t="str">
        <f>IF('C. Consumer Service Detail'!$F1706="","",IF('C. Consumer Service Detail'!$F1706="",VLOOKUP('C. Consumer Service Detail'!$F1706,'Table of Current Services'!$B$7:$F$36,'Table of Current Services'!$E$5,FALSE),VLOOKUP('C. Consumer Service Detail'!$F1706,'Table of Current Services'!$B$7:$F$36,'Table of Current Services'!$E$5,FALSE)))</f>
        <v/>
      </c>
      <c r="L1706" s="130" t="str">
        <f>IF('C. Consumer Service Detail'!$F1706="","",IF(VLOOKUP('C. Consumer Service Detail'!$F1706,'Table of Current Services'!$B$7:$F$36,'Table of Current Services'!$F$5,)="cost","Yes","No"))</f>
        <v/>
      </c>
      <c r="M1706" s="130" t="str">
        <f>IFERROR(IF('C. Consumer Service Detail'!$K1706="No Match","No",VLOOKUP('C. Consumer Service Detail'!$C1706,'B. Consumer Budget'!$E$11:$F$2010,2,FALSE)),"")</f>
        <v/>
      </c>
      <c r="P1706" s="77"/>
      <c r="Q1706" s="77"/>
    </row>
    <row r="1707" spans="2:17" x14ac:dyDescent="0.25">
      <c r="B1707" s="78">
        <f t="shared" si="50"/>
        <v>1697</v>
      </c>
      <c r="C1707" s="126" t="str">
        <f t="array" ref="C1707">IF(OR('C. Consumer Service Detail'!$D1707="",'C. Consumer Service Detail'!$E1707=""),"",INDEX('B. Consumer Budget'!$E$11:$E$2010,MATCH(1,IF('B. Consumer Budget'!$C$11:$C$2010='C. Consumer Service Detail'!$D1707,IF('B. Consumer Budget'!$D$11:$D$2010='C. Consumer Service Detail'!$E1707,1)),0)))</f>
        <v/>
      </c>
      <c r="D1707" s="170"/>
      <c r="E1707" s="81"/>
      <c r="F1707" s="101"/>
      <c r="G1707" s="82"/>
      <c r="H1707" s="147" t="str">
        <f>IF('C. Consumer Service Detail'!$F1707="","",IF('C. Consumer Service Detail'!$F1707="",VLOOKUP('C. Consumer Service Detail'!$F1707,'Table of Current Services'!$B$7:$F$36,'Table of Current Services'!$E$5,FALSE),VLOOKUP('C. Consumer Service Detail'!$F1707,'Table of Current Services'!$B$7:$F$36,'Table of Current Services'!$D$5,FALSE)))</f>
        <v/>
      </c>
      <c r="I1707" s="159"/>
      <c r="J1707" s="146" t="str">
        <f t="shared" si="49"/>
        <v/>
      </c>
      <c r="K1707" s="138" t="str">
        <f>IF('C. Consumer Service Detail'!$F1707="","",IF('C. Consumer Service Detail'!$F1707="",VLOOKUP('C. Consumer Service Detail'!$F1707,'Table of Current Services'!$B$7:$F$36,'Table of Current Services'!$E$5,FALSE),VLOOKUP('C. Consumer Service Detail'!$F1707,'Table of Current Services'!$B$7:$F$36,'Table of Current Services'!$E$5,FALSE)))</f>
        <v/>
      </c>
      <c r="L1707" s="130" t="str">
        <f>IF('C. Consumer Service Detail'!$F1707="","",IF(VLOOKUP('C. Consumer Service Detail'!$F1707,'Table of Current Services'!$B$7:$F$36,'Table of Current Services'!$F$5,)="cost","Yes","No"))</f>
        <v/>
      </c>
      <c r="M1707" s="130" t="str">
        <f>IFERROR(IF('C. Consumer Service Detail'!$K1707="No Match","No",VLOOKUP('C. Consumer Service Detail'!$C1707,'B. Consumer Budget'!$E$11:$F$2010,2,FALSE)),"")</f>
        <v/>
      </c>
      <c r="P1707" s="77"/>
      <c r="Q1707" s="77"/>
    </row>
    <row r="1708" spans="2:17" x14ac:dyDescent="0.25">
      <c r="B1708" s="78">
        <f t="shared" si="50"/>
        <v>1698</v>
      </c>
      <c r="C1708" s="126" t="str">
        <f t="array" ref="C1708">IF(OR('C. Consumer Service Detail'!$D1708="",'C. Consumer Service Detail'!$E1708=""),"",INDEX('B. Consumer Budget'!$E$11:$E$2010,MATCH(1,IF('B. Consumer Budget'!$C$11:$C$2010='C. Consumer Service Detail'!$D1708,IF('B. Consumer Budget'!$D$11:$D$2010='C. Consumer Service Detail'!$E1708,1)),0)))</f>
        <v/>
      </c>
      <c r="D1708" s="171"/>
      <c r="E1708" s="79"/>
      <c r="F1708" s="100"/>
      <c r="G1708" s="80"/>
      <c r="H1708" s="145" t="str">
        <f>IF('C. Consumer Service Detail'!$F1708="","",IF('C. Consumer Service Detail'!$F1708="",VLOOKUP('C. Consumer Service Detail'!$F1708,'Table of Current Services'!$B$7:$F$36,'Table of Current Services'!$E$5,FALSE),VLOOKUP('C. Consumer Service Detail'!$F1708,'Table of Current Services'!$B$7:$F$36,'Table of Current Services'!$D$5,FALSE)))</f>
        <v/>
      </c>
      <c r="I1708" s="160"/>
      <c r="J1708" s="146" t="str">
        <f t="shared" si="49"/>
        <v/>
      </c>
      <c r="K1708" s="138" t="str">
        <f>IF('C. Consumer Service Detail'!$F1708="","",IF('C. Consumer Service Detail'!$F1708="",VLOOKUP('C. Consumer Service Detail'!$F1708,'Table of Current Services'!$B$7:$F$36,'Table of Current Services'!$E$5,FALSE),VLOOKUP('C. Consumer Service Detail'!$F1708,'Table of Current Services'!$B$7:$F$36,'Table of Current Services'!$E$5,FALSE)))</f>
        <v/>
      </c>
      <c r="L1708" s="130" t="str">
        <f>IF('C. Consumer Service Detail'!$F1708="","",IF(VLOOKUP('C. Consumer Service Detail'!$F1708,'Table of Current Services'!$B$7:$F$36,'Table of Current Services'!$F$5,)="cost","Yes","No"))</f>
        <v/>
      </c>
      <c r="M1708" s="130" t="str">
        <f>IFERROR(IF('C. Consumer Service Detail'!$K1708="No Match","No",VLOOKUP('C. Consumer Service Detail'!$C1708,'B. Consumer Budget'!$E$11:$F$2010,2,FALSE)),"")</f>
        <v/>
      </c>
      <c r="P1708" s="77"/>
      <c r="Q1708" s="77"/>
    </row>
    <row r="1709" spans="2:17" x14ac:dyDescent="0.25">
      <c r="B1709" s="78">
        <f t="shared" si="50"/>
        <v>1699</v>
      </c>
      <c r="C1709" s="126" t="str">
        <f t="array" ref="C1709">IF(OR('C. Consumer Service Detail'!$D1709="",'C. Consumer Service Detail'!$E1709=""),"",INDEX('B. Consumer Budget'!$E$11:$E$2010,MATCH(1,IF('B. Consumer Budget'!$C$11:$C$2010='C. Consumer Service Detail'!$D1709,IF('B. Consumer Budget'!$D$11:$D$2010='C. Consumer Service Detail'!$E1709,1)),0)))</f>
        <v/>
      </c>
      <c r="D1709" s="170"/>
      <c r="E1709" s="81"/>
      <c r="F1709" s="101"/>
      <c r="G1709" s="82"/>
      <c r="H1709" s="147" t="str">
        <f>IF('C. Consumer Service Detail'!$F1709="","",IF('C. Consumer Service Detail'!$F1709="",VLOOKUP('C. Consumer Service Detail'!$F1709,'Table of Current Services'!$B$7:$F$36,'Table of Current Services'!$E$5,FALSE),VLOOKUP('C. Consumer Service Detail'!$F1709,'Table of Current Services'!$B$7:$F$36,'Table of Current Services'!$D$5,FALSE)))</f>
        <v/>
      </c>
      <c r="I1709" s="159"/>
      <c r="J1709" s="146" t="str">
        <f t="shared" si="49"/>
        <v/>
      </c>
      <c r="K1709" s="138" t="str">
        <f>IF('C. Consumer Service Detail'!$F1709="","",IF('C. Consumer Service Detail'!$F1709="",VLOOKUP('C. Consumer Service Detail'!$F1709,'Table of Current Services'!$B$7:$F$36,'Table of Current Services'!$E$5,FALSE),VLOOKUP('C. Consumer Service Detail'!$F1709,'Table of Current Services'!$B$7:$F$36,'Table of Current Services'!$E$5,FALSE)))</f>
        <v/>
      </c>
      <c r="L1709" s="130" t="str">
        <f>IF('C. Consumer Service Detail'!$F1709="","",IF(VLOOKUP('C. Consumer Service Detail'!$F1709,'Table of Current Services'!$B$7:$F$36,'Table of Current Services'!$F$5,)="cost","Yes","No"))</f>
        <v/>
      </c>
      <c r="M1709" s="130" t="str">
        <f>IFERROR(IF('C. Consumer Service Detail'!$K1709="No Match","No",VLOOKUP('C. Consumer Service Detail'!$C1709,'B. Consumer Budget'!$E$11:$F$2010,2,FALSE)),"")</f>
        <v/>
      </c>
      <c r="P1709" s="77"/>
      <c r="Q1709" s="77"/>
    </row>
    <row r="1710" spans="2:17" x14ac:dyDescent="0.25">
      <c r="B1710" s="78">
        <f t="shared" si="50"/>
        <v>1700</v>
      </c>
      <c r="C1710" s="126" t="str">
        <f t="array" ref="C1710">IF(OR('C. Consumer Service Detail'!$D1710="",'C. Consumer Service Detail'!$E1710=""),"",INDEX('B. Consumer Budget'!$E$11:$E$2010,MATCH(1,IF('B. Consumer Budget'!$C$11:$C$2010='C. Consumer Service Detail'!$D1710,IF('B. Consumer Budget'!$D$11:$D$2010='C. Consumer Service Detail'!$E1710,1)),0)))</f>
        <v/>
      </c>
      <c r="D1710" s="171"/>
      <c r="E1710" s="79"/>
      <c r="F1710" s="100"/>
      <c r="G1710" s="80"/>
      <c r="H1710" s="145" t="str">
        <f>IF('C. Consumer Service Detail'!$F1710="","",IF('C. Consumer Service Detail'!$F1710="",VLOOKUP('C. Consumer Service Detail'!$F1710,'Table of Current Services'!$B$7:$F$36,'Table of Current Services'!$E$5,FALSE),VLOOKUP('C. Consumer Service Detail'!$F1710,'Table of Current Services'!$B$7:$F$36,'Table of Current Services'!$D$5,FALSE)))</f>
        <v/>
      </c>
      <c r="I1710" s="160"/>
      <c r="J1710" s="146" t="str">
        <f t="shared" si="49"/>
        <v/>
      </c>
      <c r="K1710" s="138" t="str">
        <f>IF('C. Consumer Service Detail'!$F1710="","",IF('C. Consumer Service Detail'!$F1710="",VLOOKUP('C. Consumer Service Detail'!$F1710,'Table of Current Services'!$B$7:$F$36,'Table of Current Services'!$E$5,FALSE),VLOOKUP('C. Consumer Service Detail'!$F1710,'Table of Current Services'!$B$7:$F$36,'Table of Current Services'!$E$5,FALSE)))</f>
        <v/>
      </c>
      <c r="L1710" s="130" t="str">
        <f>IF('C. Consumer Service Detail'!$F1710="","",IF(VLOOKUP('C. Consumer Service Detail'!$F1710,'Table of Current Services'!$B$7:$F$36,'Table of Current Services'!$F$5,)="cost","Yes","No"))</f>
        <v/>
      </c>
      <c r="M1710" s="130" t="str">
        <f>IFERROR(IF('C. Consumer Service Detail'!$K1710="No Match","No",VLOOKUP('C. Consumer Service Detail'!$C1710,'B. Consumer Budget'!$E$11:$F$2010,2,FALSE)),"")</f>
        <v/>
      </c>
      <c r="P1710" s="77"/>
      <c r="Q1710" s="77"/>
    </row>
    <row r="1711" spans="2:17" x14ac:dyDescent="0.25">
      <c r="B1711" s="78">
        <f t="shared" si="50"/>
        <v>1701</v>
      </c>
      <c r="C1711" s="126" t="str">
        <f t="array" ref="C1711">IF(OR('C. Consumer Service Detail'!$D1711="",'C. Consumer Service Detail'!$E1711=""),"",INDEX('B. Consumer Budget'!$E$11:$E$2010,MATCH(1,IF('B. Consumer Budget'!$C$11:$C$2010='C. Consumer Service Detail'!$D1711,IF('B. Consumer Budget'!$D$11:$D$2010='C. Consumer Service Detail'!$E1711,1)),0)))</f>
        <v/>
      </c>
      <c r="D1711" s="170"/>
      <c r="E1711" s="81"/>
      <c r="F1711" s="101"/>
      <c r="G1711" s="82"/>
      <c r="H1711" s="147" t="str">
        <f>IF('C. Consumer Service Detail'!$F1711="","",IF('C. Consumer Service Detail'!$F1711="",VLOOKUP('C. Consumer Service Detail'!$F1711,'Table of Current Services'!$B$7:$F$36,'Table of Current Services'!$E$5,FALSE),VLOOKUP('C. Consumer Service Detail'!$F1711,'Table of Current Services'!$B$7:$F$36,'Table of Current Services'!$D$5,FALSE)))</f>
        <v/>
      </c>
      <c r="I1711" s="159"/>
      <c r="J1711" s="146" t="str">
        <f t="shared" si="49"/>
        <v/>
      </c>
      <c r="K1711" s="138" t="str">
        <f>IF('C. Consumer Service Detail'!$F1711="","",IF('C. Consumer Service Detail'!$F1711="",VLOOKUP('C. Consumer Service Detail'!$F1711,'Table of Current Services'!$B$7:$F$36,'Table of Current Services'!$E$5,FALSE),VLOOKUP('C. Consumer Service Detail'!$F1711,'Table of Current Services'!$B$7:$F$36,'Table of Current Services'!$E$5,FALSE)))</f>
        <v/>
      </c>
      <c r="L1711" s="130" t="str">
        <f>IF('C. Consumer Service Detail'!$F1711="","",IF(VLOOKUP('C. Consumer Service Detail'!$F1711,'Table of Current Services'!$B$7:$F$36,'Table of Current Services'!$F$5,)="cost","Yes","No"))</f>
        <v/>
      </c>
      <c r="M1711" s="130" t="str">
        <f>IFERROR(IF('C. Consumer Service Detail'!$K1711="No Match","No",VLOOKUP('C. Consumer Service Detail'!$C1711,'B. Consumer Budget'!$E$11:$F$2010,2,FALSE)),"")</f>
        <v/>
      </c>
      <c r="P1711" s="77"/>
      <c r="Q1711" s="77"/>
    </row>
    <row r="1712" spans="2:17" x14ac:dyDescent="0.25">
      <c r="B1712" s="78">
        <f t="shared" si="50"/>
        <v>1702</v>
      </c>
      <c r="C1712" s="126" t="str">
        <f t="array" ref="C1712">IF(OR('C. Consumer Service Detail'!$D1712="",'C. Consumer Service Detail'!$E1712=""),"",INDEX('B. Consumer Budget'!$E$11:$E$2010,MATCH(1,IF('B. Consumer Budget'!$C$11:$C$2010='C. Consumer Service Detail'!$D1712,IF('B. Consumer Budget'!$D$11:$D$2010='C. Consumer Service Detail'!$E1712,1)),0)))</f>
        <v/>
      </c>
      <c r="D1712" s="171"/>
      <c r="E1712" s="79"/>
      <c r="F1712" s="100"/>
      <c r="G1712" s="80"/>
      <c r="H1712" s="145" t="str">
        <f>IF('C. Consumer Service Detail'!$F1712="","",IF('C. Consumer Service Detail'!$F1712="",VLOOKUP('C. Consumer Service Detail'!$F1712,'Table of Current Services'!$B$7:$F$36,'Table of Current Services'!$E$5,FALSE),VLOOKUP('C. Consumer Service Detail'!$F1712,'Table of Current Services'!$B$7:$F$36,'Table of Current Services'!$D$5,FALSE)))</f>
        <v/>
      </c>
      <c r="I1712" s="160"/>
      <c r="J1712" s="146" t="str">
        <f t="shared" si="49"/>
        <v/>
      </c>
      <c r="K1712" s="138" t="str">
        <f>IF('C. Consumer Service Detail'!$F1712="","",IF('C. Consumer Service Detail'!$F1712="",VLOOKUP('C. Consumer Service Detail'!$F1712,'Table of Current Services'!$B$7:$F$36,'Table of Current Services'!$E$5,FALSE),VLOOKUP('C. Consumer Service Detail'!$F1712,'Table of Current Services'!$B$7:$F$36,'Table of Current Services'!$E$5,FALSE)))</f>
        <v/>
      </c>
      <c r="L1712" s="130" t="str">
        <f>IF('C. Consumer Service Detail'!$F1712="","",IF(VLOOKUP('C. Consumer Service Detail'!$F1712,'Table of Current Services'!$B$7:$F$36,'Table of Current Services'!$F$5,)="cost","Yes","No"))</f>
        <v/>
      </c>
      <c r="M1712" s="130" t="str">
        <f>IFERROR(IF('C. Consumer Service Detail'!$K1712="No Match","No",VLOOKUP('C. Consumer Service Detail'!$C1712,'B. Consumer Budget'!$E$11:$F$2010,2,FALSE)),"")</f>
        <v/>
      </c>
      <c r="P1712" s="77"/>
      <c r="Q1712" s="77"/>
    </row>
    <row r="1713" spans="2:17" x14ac:dyDescent="0.25">
      <c r="B1713" s="78">
        <f t="shared" si="50"/>
        <v>1703</v>
      </c>
      <c r="C1713" s="126" t="str">
        <f t="array" ref="C1713">IF(OR('C. Consumer Service Detail'!$D1713="",'C. Consumer Service Detail'!$E1713=""),"",INDEX('B. Consumer Budget'!$E$11:$E$2010,MATCH(1,IF('B. Consumer Budget'!$C$11:$C$2010='C. Consumer Service Detail'!$D1713,IF('B. Consumer Budget'!$D$11:$D$2010='C. Consumer Service Detail'!$E1713,1)),0)))</f>
        <v/>
      </c>
      <c r="D1713" s="170"/>
      <c r="E1713" s="81"/>
      <c r="F1713" s="101"/>
      <c r="G1713" s="82"/>
      <c r="H1713" s="147" t="str">
        <f>IF('C. Consumer Service Detail'!$F1713="","",IF('C. Consumer Service Detail'!$F1713="",VLOOKUP('C. Consumer Service Detail'!$F1713,'Table of Current Services'!$B$7:$F$36,'Table of Current Services'!$E$5,FALSE),VLOOKUP('C. Consumer Service Detail'!$F1713,'Table of Current Services'!$B$7:$F$36,'Table of Current Services'!$D$5,FALSE)))</f>
        <v/>
      </c>
      <c r="I1713" s="159"/>
      <c r="J1713" s="146" t="str">
        <f t="shared" si="49"/>
        <v/>
      </c>
      <c r="K1713" s="138" t="str">
        <f>IF('C. Consumer Service Detail'!$F1713="","",IF('C. Consumer Service Detail'!$F1713="",VLOOKUP('C. Consumer Service Detail'!$F1713,'Table of Current Services'!$B$7:$F$36,'Table of Current Services'!$E$5,FALSE),VLOOKUP('C. Consumer Service Detail'!$F1713,'Table of Current Services'!$B$7:$F$36,'Table of Current Services'!$E$5,FALSE)))</f>
        <v/>
      </c>
      <c r="L1713" s="130" t="str">
        <f>IF('C. Consumer Service Detail'!$F1713="","",IF(VLOOKUP('C. Consumer Service Detail'!$F1713,'Table of Current Services'!$B$7:$F$36,'Table of Current Services'!$F$5,)="cost","Yes","No"))</f>
        <v/>
      </c>
      <c r="M1713" s="130" t="str">
        <f>IFERROR(IF('C. Consumer Service Detail'!$K1713="No Match","No",VLOOKUP('C. Consumer Service Detail'!$C1713,'B. Consumer Budget'!$E$11:$F$2010,2,FALSE)),"")</f>
        <v/>
      </c>
      <c r="P1713" s="77"/>
      <c r="Q1713" s="77"/>
    </row>
    <row r="1714" spans="2:17" x14ac:dyDescent="0.25">
      <c r="B1714" s="78">
        <f t="shared" si="50"/>
        <v>1704</v>
      </c>
      <c r="C1714" s="126" t="str">
        <f t="array" ref="C1714">IF(OR('C. Consumer Service Detail'!$D1714="",'C. Consumer Service Detail'!$E1714=""),"",INDEX('B. Consumer Budget'!$E$11:$E$2010,MATCH(1,IF('B. Consumer Budget'!$C$11:$C$2010='C. Consumer Service Detail'!$D1714,IF('B. Consumer Budget'!$D$11:$D$2010='C. Consumer Service Detail'!$E1714,1)),0)))</f>
        <v/>
      </c>
      <c r="D1714" s="171"/>
      <c r="E1714" s="79"/>
      <c r="F1714" s="100"/>
      <c r="G1714" s="80"/>
      <c r="H1714" s="145" t="str">
        <f>IF('C. Consumer Service Detail'!$F1714="","",IF('C. Consumer Service Detail'!$F1714="",VLOOKUP('C. Consumer Service Detail'!$F1714,'Table of Current Services'!$B$7:$F$36,'Table of Current Services'!$E$5,FALSE),VLOOKUP('C. Consumer Service Detail'!$F1714,'Table of Current Services'!$B$7:$F$36,'Table of Current Services'!$D$5,FALSE)))</f>
        <v/>
      </c>
      <c r="I1714" s="160"/>
      <c r="J1714" s="146" t="str">
        <f t="shared" si="49"/>
        <v/>
      </c>
      <c r="K1714" s="138" t="str">
        <f>IF('C. Consumer Service Detail'!$F1714="","",IF('C. Consumer Service Detail'!$F1714="",VLOOKUP('C. Consumer Service Detail'!$F1714,'Table of Current Services'!$B$7:$F$36,'Table of Current Services'!$E$5,FALSE),VLOOKUP('C. Consumer Service Detail'!$F1714,'Table of Current Services'!$B$7:$F$36,'Table of Current Services'!$E$5,FALSE)))</f>
        <v/>
      </c>
      <c r="L1714" s="130" t="str">
        <f>IF('C. Consumer Service Detail'!$F1714="","",IF(VLOOKUP('C. Consumer Service Detail'!$F1714,'Table of Current Services'!$B$7:$F$36,'Table of Current Services'!$F$5,)="cost","Yes","No"))</f>
        <v/>
      </c>
      <c r="M1714" s="130" t="str">
        <f>IFERROR(IF('C. Consumer Service Detail'!$K1714="No Match","No",VLOOKUP('C. Consumer Service Detail'!$C1714,'B. Consumer Budget'!$E$11:$F$2010,2,FALSE)),"")</f>
        <v/>
      </c>
      <c r="P1714" s="77"/>
      <c r="Q1714" s="77"/>
    </row>
    <row r="1715" spans="2:17" x14ac:dyDescent="0.25">
      <c r="B1715" s="78">
        <f t="shared" si="50"/>
        <v>1705</v>
      </c>
      <c r="C1715" s="126" t="str">
        <f t="array" ref="C1715">IF(OR('C. Consumer Service Detail'!$D1715="",'C. Consumer Service Detail'!$E1715=""),"",INDEX('B. Consumer Budget'!$E$11:$E$2010,MATCH(1,IF('B. Consumer Budget'!$C$11:$C$2010='C. Consumer Service Detail'!$D1715,IF('B. Consumer Budget'!$D$11:$D$2010='C. Consumer Service Detail'!$E1715,1)),0)))</f>
        <v/>
      </c>
      <c r="D1715" s="170"/>
      <c r="E1715" s="81"/>
      <c r="F1715" s="101"/>
      <c r="G1715" s="82"/>
      <c r="H1715" s="147" t="str">
        <f>IF('C. Consumer Service Detail'!$F1715="","",IF('C. Consumer Service Detail'!$F1715="",VLOOKUP('C. Consumer Service Detail'!$F1715,'Table of Current Services'!$B$7:$F$36,'Table of Current Services'!$E$5,FALSE),VLOOKUP('C. Consumer Service Detail'!$F1715,'Table of Current Services'!$B$7:$F$36,'Table of Current Services'!$D$5,FALSE)))</f>
        <v/>
      </c>
      <c r="I1715" s="159"/>
      <c r="J1715" s="146" t="str">
        <f t="shared" si="49"/>
        <v/>
      </c>
      <c r="K1715" s="138" t="str">
        <f>IF('C. Consumer Service Detail'!$F1715="","",IF('C. Consumer Service Detail'!$F1715="",VLOOKUP('C. Consumer Service Detail'!$F1715,'Table of Current Services'!$B$7:$F$36,'Table of Current Services'!$E$5,FALSE),VLOOKUP('C. Consumer Service Detail'!$F1715,'Table of Current Services'!$B$7:$F$36,'Table of Current Services'!$E$5,FALSE)))</f>
        <v/>
      </c>
      <c r="L1715" s="130" t="str">
        <f>IF('C. Consumer Service Detail'!$F1715="","",IF(VLOOKUP('C. Consumer Service Detail'!$F1715,'Table of Current Services'!$B$7:$F$36,'Table of Current Services'!$F$5,)="cost","Yes","No"))</f>
        <v/>
      </c>
      <c r="M1715" s="130" t="str">
        <f>IFERROR(IF('C. Consumer Service Detail'!$K1715="No Match","No",VLOOKUP('C. Consumer Service Detail'!$C1715,'B. Consumer Budget'!$E$11:$F$2010,2,FALSE)),"")</f>
        <v/>
      </c>
      <c r="P1715" s="77"/>
      <c r="Q1715" s="77"/>
    </row>
    <row r="1716" spans="2:17" x14ac:dyDescent="0.25">
      <c r="B1716" s="78">
        <f t="shared" si="50"/>
        <v>1706</v>
      </c>
      <c r="C1716" s="126" t="str">
        <f t="array" ref="C1716">IF(OR('C. Consumer Service Detail'!$D1716="",'C. Consumer Service Detail'!$E1716=""),"",INDEX('B. Consumer Budget'!$E$11:$E$2010,MATCH(1,IF('B. Consumer Budget'!$C$11:$C$2010='C. Consumer Service Detail'!$D1716,IF('B. Consumer Budget'!$D$11:$D$2010='C. Consumer Service Detail'!$E1716,1)),0)))</f>
        <v/>
      </c>
      <c r="D1716" s="171"/>
      <c r="E1716" s="79"/>
      <c r="F1716" s="100"/>
      <c r="G1716" s="80"/>
      <c r="H1716" s="145" t="str">
        <f>IF('C. Consumer Service Detail'!$F1716="","",IF('C. Consumer Service Detail'!$F1716="",VLOOKUP('C. Consumer Service Detail'!$F1716,'Table of Current Services'!$B$7:$F$36,'Table of Current Services'!$E$5,FALSE),VLOOKUP('C. Consumer Service Detail'!$F1716,'Table of Current Services'!$B$7:$F$36,'Table of Current Services'!$D$5,FALSE)))</f>
        <v/>
      </c>
      <c r="I1716" s="160"/>
      <c r="J1716" s="146" t="str">
        <f t="shared" si="49"/>
        <v/>
      </c>
      <c r="K1716" s="138" t="str">
        <f>IF('C. Consumer Service Detail'!$F1716="","",IF('C. Consumer Service Detail'!$F1716="",VLOOKUP('C. Consumer Service Detail'!$F1716,'Table of Current Services'!$B$7:$F$36,'Table of Current Services'!$E$5,FALSE),VLOOKUP('C. Consumer Service Detail'!$F1716,'Table of Current Services'!$B$7:$F$36,'Table of Current Services'!$E$5,FALSE)))</f>
        <v/>
      </c>
      <c r="L1716" s="130" t="str">
        <f>IF('C. Consumer Service Detail'!$F1716="","",IF(VLOOKUP('C. Consumer Service Detail'!$F1716,'Table of Current Services'!$B$7:$F$36,'Table of Current Services'!$F$5,)="cost","Yes","No"))</f>
        <v/>
      </c>
      <c r="M1716" s="130" t="str">
        <f>IFERROR(IF('C. Consumer Service Detail'!$K1716="No Match","No",VLOOKUP('C. Consumer Service Detail'!$C1716,'B. Consumer Budget'!$E$11:$F$2010,2,FALSE)),"")</f>
        <v/>
      </c>
      <c r="P1716" s="77"/>
      <c r="Q1716" s="77"/>
    </row>
    <row r="1717" spans="2:17" x14ac:dyDescent="0.25">
      <c r="B1717" s="78">
        <f t="shared" si="50"/>
        <v>1707</v>
      </c>
      <c r="C1717" s="126" t="str">
        <f t="array" ref="C1717">IF(OR('C. Consumer Service Detail'!$D1717="",'C. Consumer Service Detail'!$E1717=""),"",INDEX('B. Consumer Budget'!$E$11:$E$2010,MATCH(1,IF('B. Consumer Budget'!$C$11:$C$2010='C. Consumer Service Detail'!$D1717,IF('B. Consumer Budget'!$D$11:$D$2010='C. Consumer Service Detail'!$E1717,1)),0)))</f>
        <v/>
      </c>
      <c r="D1717" s="170"/>
      <c r="E1717" s="81"/>
      <c r="F1717" s="101"/>
      <c r="G1717" s="82"/>
      <c r="H1717" s="147" t="str">
        <f>IF('C. Consumer Service Detail'!$F1717="","",IF('C. Consumer Service Detail'!$F1717="",VLOOKUP('C. Consumer Service Detail'!$F1717,'Table of Current Services'!$B$7:$F$36,'Table of Current Services'!$E$5,FALSE),VLOOKUP('C. Consumer Service Detail'!$F1717,'Table of Current Services'!$B$7:$F$36,'Table of Current Services'!$D$5,FALSE)))</f>
        <v/>
      </c>
      <c r="I1717" s="159"/>
      <c r="J1717" s="146" t="str">
        <f t="shared" si="49"/>
        <v/>
      </c>
      <c r="K1717" s="138" t="str">
        <f>IF('C. Consumer Service Detail'!$F1717="","",IF('C. Consumer Service Detail'!$F1717="",VLOOKUP('C. Consumer Service Detail'!$F1717,'Table of Current Services'!$B$7:$F$36,'Table of Current Services'!$E$5,FALSE),VLOOKUP('C. Consumer Service Detail'!$F1717,'Table of Current Services'!$B$7:$F$36,'Table of Current Services'!$E$5,FALSE)))</f>
        <v/>
      </c>
      <c r="L1717" s="130" t="str">
        <f>IF('C. Consumer Service Detail'!$F1717="","",IF(VLOOKUP('C. Consumer Service Detail'!$F1717,'Table of Current Services'!$B$7:$F$36,'Table of Current Services'!$F$5,)="cost","Yes","No"))</f>
        <v/>
      </c>
      <c r="M1717" s="130" t="str">
        <f>IFERROR(IF('C. Consumer Service Detail'!$K1717="No Match","No",VLOOKUP('C. Consumer Service Detail'!$C1717,'B. Consumer Budget'!$E$11:$F$2010,2,FALSE)),"")</f>
        <v/>
      </c>
      <c r="P1717" s="77"/>
      <c r="Q1717" s="77"/>
    </row>
    <row r="1718" spans="2:17" x14ac:dyDescent="0.25">
      <c r="B1718" s="78">
        <f t="shared" si="50"/>
        <v>1708</v>
      </c>
      <c r="C1718" s="126" t="str">
        <f t="array" ref="C1718">IF(OR('C. Consumer Service Detail'!$D1718="",'C. Consumer Service Detail'!$E1718=""),"",INDEX('B. Consumer Budget'!$E$11:$E$2010,MATCH(1,IF('B. Consumer Budget'!$C$11:$C$2010='C. Consumer Service Detail'!$D1718,IF('B. Consumer Budget'!$D$11:$D$2010='C. Consumer Service Detail'!$E1718,1)),0)))</f>
        <v/>
      </c>
      <c r="D1718" s="171"/>
      <c r="E1718" s="79"/>
      <c r="F1718" s="100"/>
      <c r="G1718" s="80"/>
      <c r="H1718" s="145" t="str">
        <f>IF('C. Consumer Service Detail'!$F1718="","",IF('C. Consumer Service Detail'!$F1718="",VLOOKUP('C. Consumer Service Detail'!$F1718,'Table of Current Services'!$B$7:$F$36,'Table of Current Services'!$E$5,FALSE),VLOOKUP('C. Consumer Service Detail'!$F1718,'Table of Current Services'!$B$7:$F$36,'Table of Current Services'!$D$5,FALSE)))</f>
        <v/>
      </c>
      <c r="I1718" s="160"/>
      <c r="J1718" s="146" t="str">
        <f t="shared" si="49"/>
        <v/>
      </c>
      <c r="K1718" s="138" t="str">
        <f>IF('C. Consumer Service Detail'!$F1718="","",IF('C. Consumer Service Detail'!$F1718="",VLOOKUP('C. Consumer Service Detail'!$F1718,'Table of Current Services'!$B$7:$F$36,'Table of Current Services'!$E$5,FALSE),VLOOKUP('C. Consumer Service Detail'!$F1718,'Table of Current Services'!$B$7:$F$36,'Table of Current Services'!$E$5,FALSE)))</f>
        <v/>
      </c>
      <c r="L1718" s="130" t="str">
        <f>IF('C. Consumer Service Detail'!$F1718="","",IF(VLOOKUP('C. Consumer Service Detail'!$F1718,'Table of Current Services'!$B$7:$F$36,'Table of Current Services'!$F$5,)="cost","Yes","No"))</f>
        <v/>
      </c>
      <c r="M1718" s="130" t="str">
        <f>IFERROR(IF('C. Consumer Service Detail'!$K1718="No Match","No",VLOOKUP('C. Consumer Service Detail'!$C1718,'B. Consumer Budget'!$E$11:$F$2010,2,FALSE)),"")</f>
        <v/>
      </c>
      <c r="P1718" s="77"/>
      <c r="Q1718" s="77"/>
    </row>
    <row r="1719" spans="2:17" x14ac:dyDescent="0.25">
      <c r="B1719" s="78">
        <f t="shared" si="50"/>
        <v>1709</v>
      </c>
      <c r="C1719" s="126" t="str">
        <f t="array" ref="C1719">IF(OR('C. Consumer Service Detail'!$D1719="",'C. Consumer Service Detail'!$E1719=""),"",INDEX('B. Consumer Budget'!$E$11:$E$2010,MATCH(1,IF('B. Consumer Budget'!$C$11:$C$2010='C. Consumer Service Detail'!$D1719,IF('B. Consumer Budget'!$D$11:$D$2010='C. Consumer Service Detail'!$E1719,1)),0)))</f>
        <v/>
      </c>
      <c r="D1719" s="170"/>
      <c r="E1719" s="81"/>
      <c r="F1719" s="101"/>
      <c r="G1719" s="82"/>
      <c r="H1719" s="147" t="str">
        <f>IF('C. Consumer Service Detail'!$F1719="","",IF('C. Consumer Service Detail'!$F1719="",VLOOKUP('C. Consumer Service Detail'!$F1719,'Table of Current Services'!$B$7:$F$36,'Table of Current Services'!$E$5,FALSE),VLOOKUP('C. Consumer Service Detail'!$F1719,'Table of Current Services'!$B$7:$F$36,'Table of Current Services'!$D$5,FALSE)))</f>
        <v/>
      </c>
      <c r="I1719" s="159"/>
      <c r="J1719" s="146" t="str">
        <f t="shared" si="49"/>
        <v/>
      </c>
      <c r="K1719" s="138" t="str">
        <f>IF('C. Consumer Service Detail'!$F1719="","",IF('C. Consumer Service Detail'!$F1719="",VLOOKUP('C. Consumer Service Detail'!$F1719,'Table of Current Services'!$B$7:$F$36,'Table of Current Services'!$E$5,FALSE),VLOOKUP('C. Consumer Service Detail'!$F1719,'Table of Current Services'!$B$7:$F$36,'Table of Current Services'!$E$5,FALSE)))</f>
        <v/>
      </c>
      <c r="L1719" s="130" t="str">
        <f>IF('C. Consumer Service Detail'!$F1719="","",IF(VLOOKUP('C. Consumer Service Detail'!$F1719,'Table of Current Services'!$B$7:$F$36,'Table of Current Services'!$F$5,)="cost","Yes","No"))</f>
        <v/>
      </c>
      <c r="M1719" s="130" t="str">
        <f>IFERROR(IF('C. Consumer Service Detail'!$K1719="No Match","No",VLOOKUP('C. Consumer Service Detail'!$C1719,'B. Consumer Budget'!$E$11:$F$2010,2,FALSE)),"")</f>
        <v/>
      </c>
      <c r="P1719" s="77"/>
      <c r="Q1719" s="77"/>
    </row>
    <row r="1720" spans="2:17" x14ac:dyDescent="0.25">
      <c r="B1720" s="78">
        <f t="shared" si="50"/>
        <v>1710</v>
      </c>
      <c r="C1720" s="126" t="str">
        <f t="array" ref="C1720">IF(OR('C. Consumer Service Detail'!$D1720="",'C. Consumer Service Detail'!$E1720=""),"",INDEX('B. Consumer Budget'!$E$11:$E$2010,MATCH(1,IF('B. Consumer Budget'!$C$11:$C$2010='C. Consumer Service Detail'!$D1720,IF('B. Consumer Budget'!$D$11:$D$2010='C. Consumer Service Detail'!$E1720,1)),0)))</f>
        <v/>
      </c>
      <c r="D1720" s="171"/>
      <c r="E1720" s="79"/>
      <c r="F1720" s="100"/>
      <c r="G1720" s="80"/>
      <c r="H1720" s="145" t="str">
        <f>IF('C. Consumer Service Detail'!$F1720="","",IF('C. Consumer Service Detail'!$F1720="",VLOOKUP('C. Consumer Service Detail'!$F1720,'Table of Current Services'!$B$7:$F$36,'Table of Current Services'!$E$5,FALSE),VLOOKUP('C. Consumer Service Detail'!$F1720,'Table of Current Services'!$B$7:$F$36,'Table of Current Services'!$D$5,FALSE)))</f>
        <v/>
      </c>
      <c r="I1720" s="160"/>
      <c r="J1720" s="146" t="str">
        <f t="shared" si="49"/>
        <v/>
      </c>
      <c r="K1720" s="138" t="str">
        <f>IF('C. Consumer Service Detail'!$F1720="","",IF('C. Consumer Service Detail'!$F1720="",VLOOKUP('C. Consumer Service Detail'!$F1720,'Table of Current Services'!$B$7:$F$36,'Table of Current Services'!$E$5,FALSE),VLOOKUP('C. Consumer Service Detail'!$F1720,'Table of Current Services'!$B$7:$F$36,'Table of Current Services'!$E$5,FALSE)))</f>
        <v/>
      </c>
      <c r="L1720" s="130" t="str">
        <f>IF('C. Consumer Service Detail'!$F1720="","",IF(VLOOKUP('C. Consumer Service Detail'!$F1720,'Table of Current Services'!$B$7:$F$36,'Table of Current Services'!$F$5,)="cost","Yes","No"))</f>
        <v/>
      </c>
      <c r="M1720" s="130" t="str">
        <f>IFERROR(IF('C. Consumer Service Detail'!$K1720="No Match","No",VLOOKUP('C. Consumer Service Detail'!$C1720,'B. Consumer Budget'!$E$11:$F$2010,2,FALSE)),"")</f>
        <v/>
      </c>
      <c r="P1720" s="77"/>
      <c r="Q1720" s="77"/>
    </row>
    <row r="1721" spans="2:17" x14ac:dyDescent="0.25">
      <c r="B1721" s="78">
        <f t="shared" si="50"/>
        <v>1711</v>
      </c>
      <c r="C1721" s="126" t="str">
        <f t="array" ref="C1721">IF(OR('C. Consumer Service Detail'!$D1721="",'C. Consumer Service Detail'!$E1721=""),"",INDEX('B. Consumer Budget'!$E$11:$E$2010,MATCH(1,IF('B. Consumer Budget'!$C$11:$C$2010='C. Consumer Service Detail'!$D1721,IF('B. Consumer Budget'!$D$11:$D$2010='C. Consumer Service Detail'!$E1721,1)),0)))</f>
        <v/>
      </c>
      <c r="D1721" s="170"/>
      <c r="E1721" s="81"/>
      <c r="F1721" s="101"/>
      <c r="G1721" s="82"/>
      <c r="H1721" s="147" t="str">
        <f>IF('C. Consumer Service Detail'!$F1721="","",IF('C. Consumer Service Detail'!$F1721="",VLOOKUP('C. Consumer Service Detail'!$F1721,'Table of Current Services'!$B$7:$F$36,'Table of Current Services'!$E$5,FALSE),VLOOKUP('C. Consumer Service Detail'!$F1721,'Table of Current Services'!$B$7:$F$36,'Table of Current Services'!$D$5,FALSE)))</f>
        <v/>
      </c>
      <c r="I1721" s="159"/>
      <c r="J1721" s="146" t="str">
        <f t="shared" si="49"/>
        <v/>
      </c>
      <c r="K1721" s="138" t="str">
        <f>IF('C. Consumer Service Detail'!$F1721="","",IF('C. Consumer Service Detail'!$F1721="",VLOOKUP('C. Consumer Service Detail'!$F1721,'Table of Current Services'!$B$7:$F$36,'Table of Current Services'!$E$5,FALSE),VLOOKUP('C. Consumer Service Detail'!$F1721,'Table of Current Services'!$B$7:$F$36,'Table of Current Services'!$E$5,FALSE)))</f>
        <v/>
      </c>
      <c r="L1721" s="130" t="str">
        <f>IF('C. Consumer Service Detail'!$F1721="","",IF(VLOOKUP('C. Consumer Service Detail'!$F1721,'Table of Current Services'!$B$7:$F$36,'Table of Current Services'!$F$5,)="cost","Yes","No"))</f>
        <v/>
      </c>
      <c r="M1721" s="130" t="str">
        <f>IFERROR(IF('C. Consumer Service Detail'!$K1721="No Match","No",VLOOKUP('C. Consumer Service Detail'!$C1721,'B. Consumer Budget'!$E$11:$F$2010,2,FALSE)),"")</f>
        <v/>
      </c>
      <c r="P1721" s="77"/>
      <c r="Q1721" s="77"/>
    </row>
    <row r="1722" spans="2:17" x14ac:dyDescent="0.25">
      <c r="B1722" s="78">
        <f t="shared" si="50"/>
        <v>1712</v>
      </c>
      <c r="C1722" s="126" t="str">
        <f t="array" ref="C1722">IF(OR('C. Consumer Service Detail'!$D1722="",'C. Consumer Service Detail'!$E1722=""),"",INDEX('B. Consumer Budget'!$E$11:$E$2010,MATCH(1,IF('B. Consumer Budget'!$C$11:$C$2010='C. Consumer Service Detail'!$D1722,IF('B. Consumer Budget'!$D$11:$D$2010='C. Consumer Service Detail'!$E1722,1)),0)))</f>
        <v/>
      </c>
      <c r="D1722" s="171"/>
      <c r="E1722" s="79"/>
      <c r="F1722" s="100"/>
      <c r="G1722" s="80"/>
      <c r="H1722" s="145" t="str">
        <f>IF('C. Consumer Service Detail'!$F1722="","",IF('C. Consumer Service Detail'!$F1722="",VLOOKUP('C. Consumer Service Detail'!$F1722,'Table of Current Services'!$B$7:$F$36,'Table of Current Services'!$E$5,FALSE),VLOOKUP('C. Consumer Service Detail'!$F1722,'Table of Current Services'!$B$7:$F$36,'Table of Current Services'!$D$5,FALSE)))</f>
        <v/>
      </c>
      <c r="I1722" s="160"/>
      <c r="J1722" s="146" t="str">
        <f t="shared" si="49"/>
        <v/>
      </c>
      <c r="K1722" s="138" t="str">
        <f>IF('C. Consumer Service Detail'!$F1722="","",IF('C. Consumer Service Detail'!$F1722="",VLOOKUP('C. Consumer Service Detail'!$F1722,'Table of Current Services'!$B$7:$F$36,'Table of Current Services'!$E$5,FALSE),VLOOKUP('C. Consumer Service Detail'!$F1722,'Table of Current Services'!$B$7:$F$36,'Table of Current Services'!$E$5,FALSE)))</f>
        <v/>
      </c>
      <c r="L1722" s="130" t="str">
        <f>IF('C. Consumer Service Detail'!$F1722="","",IF(VLOOKUP('C. Consumer Service Detail'!$F1722,'Table of Current Services'!$B$7:$F$36,'Table of Current Services'!$F$5,)="cost","Yes","No"))</f>
        <v/>
      </c>
      <c r="M1722" s="130" t="str">
        <f>IFERROR(IF('C. Consumer Service Detail'!$K1722="No Match","No",VLOOKUP('C. Consumer Service Detail'!$C1722,'B. Consumer Budget'!$E$11:$F$2010,2,FALSE)),"")</f>
        <v/>
      </c>
      <c r="P1722" s="77"/>
      <c r="Q1722" s="77"/>
    </row>
    <row r="1723" spans="2:17" x14ac:dyDescent="0.25">
      <c r="B1723" s="78">
        <f t="shared" si="50"/>
        <v>1713</v>
      </c>
      <c r="C1723" s="126" t="str">
        <f t="array" ref="C1723">IF(OR('C. Consumer Service Detail'!$D1723="",'C. Consumer Service Detail'!$E1723=""),"",INDEX('B. Consumer Budget'!$E$11:$E$2010,MATCH(1,IF('B. Consumer Budget'!$C$11:$C$2010='C. Consumer Service Detail'!$D1723,IF('B. Consumer Budget'!$D$11:$D$2010='C. Consumer Service Detail'!$E1723,1)),0)))</f>
        <v/>
      </c>
      <c r="D1723" s="170"/>
      <c r="E1723" s="81"/>
      <c r="F1723" s="101"/>
      <c r="G1723" s="82"/>
      <c r="H1723" s="147" t="str">
        <f>IF('C. Consumer Service Detail'!$F1723="","",IF('C. Consumer Service Detail'!$F1723="",VLOOKUP('C. Consumer Service Detail'!$F1723,'Table of Current Services'!$B$7:$F$36,'Table of Current Services'!$E$5,FALSE),VLOOKUP('C. Consumer Service Detail'!$F1723,'Table of Current Services'!$B$7:$F$36,'Table of Current Services'!$D$5,FALSE)))</f>
        <v/>
      </c>
      <c r="I1723" s="159"/>
      <c r="J1723" s="146" t="str">
        <f t="shared" si="49"/>
        <v/>
      </c>
      <c r="K1723" s="138" t="str">
        <f>IF('C. Consumer Service Detail'!$F1723="","",IF('C. Consumer Service Detail'!$F1723="",VLOOKUP('C. Consumer Service Detail'!$F1723,'Table of Current Services'!$B$7:$F$36,'Table of Current Services'!$E$5,FALSE),VLOOKUP('C. Consumer Service Detail'!$F1723,'Table of Current Services'!$B$7:$F$36,'Table of Current Services'!$E$5,FALSE)))</f>
        <v/>
      </c>
      <c r="L1723" s="130" t="str">
        <f>IF('C. Consumer Service Detail'!$F1723="","",IF(VLOOKUP('C. Consumer Service Detail'!$F1723,'Table of Current Services'!$B$7:$F$36,'Table of Current Services'!$F$5,)="cost","Yes","No"))</f>
        <v/>
      </c>
      <c r="M1723" s="130" t="str">
        <f>IFERROR(IF('C. Consumer Service Detail'!$K1723="No Match","No",VLOOKUP('C. Consumer Service Detail'!$C1723,'B. Consumer Budget'!$E$11:$F$2010,2,FALSE)),"")</f>
        <v/>
      </c>
      <c r="P1723" s="77"/>
      <c r="Q1723" s="77"/>
    </row>
    <row r="1724" spans="2:17" x14ac:dyDescent="0.25">
      <c r="B1724" s="78">
        <f t="shared" si="50"/>
        <v>1714</v>
      </c>
      <c r="C1724" s="126" t="str">
        <f t="array" ref="C1724">IF(OR('C. Consumer Service Detail'!$D1724="",'C. Consumer Service Detail'!$E1724=""),"",INDEX('B. Consumer Budget'!$E$11:$E$2010,MATCH(1,IF('B. Consumer Budget'!$C$11:$C$2010='C. Consumer Service Detail'!$D1724,IF('B. Consumer Budget'!$D$11:$D$2010='C. Consumer Service Detail'!$E1724,1)),0)))</f>
        <v/>
      </c>
      <c r="D1724" s="171"/>
      <c r="E1724" s="79"/>
      <c r="F1724" s="100"/>
      <c r="G1724" s="80"/>
      <c r="H1724" s="145" t="str">
        <f>IF('C. Consumer Service Detail'!$F1724="","",IF('C. Consumer Service Detail'!$F1724="",VLOOKUP('C. Consumer Service Detail'!$F1724,'Table of Current Services'!$B$7:$F$36,'Table of Current Services'!$E$5,FALSE),VLOOKUP('C. Consumer Service Detail'!$F1724,'Table of Current Services'!$B$7:$F$36,'Table of Current Services'!$D$5,FALSE)))</f>
        <v/>
      </c>
      <c r="I1724" s="160"/>
      <c r="J1724" s="146" t="str">
        <f t="shared" si="49"/>
        <v/>
      </c>
      <c r="K1724" s="138" t="str">
        <f>IF('C. Consumer Service Detail'!$F1724="","",IF('C. Consumer Service Detail'!$F1724="",VLOOKUP('C. Consumer Service Detail'!$F1724,'Table of Current Services'!$B$7:$F$36,'Table of Current Services'!$E$5,FALSE),VLOOKUP('C. Consumer Service Detail'!$F1724,'Table of Current Services'!$B$7:$F$36,'Table of Current Services'!$E$5,FALSE)))</f>
        <v/>
      </c>
      <c r="L1724" s="130" t="str">
        <f>IF('C. Consumer Service Detail'!$F1724="","",IF(VLOOKUP('C. Consumer Service Detail'!$F1724,'Table of Current Services'!$B$7:$F$36,'Table of Current Services'!$F$5,)="cost","Yes","No"))</f>
        <v/>
      </c>
      <c r="M1724" s="130" t="str">
        <f>IFERROR(IF('C. Consumer Service Detail'!$K1724="No Match","No",VLOOKUP('C. Consumer Service Detail'!$C1724,'B. Consumer Budget'!$E$11:$F$2010,2,FALSE)),"")</f>
        <v/>
      </c>
      <c r="P1724" s="77"/>
      <c r="Q1724" s="77"/>
    </row>
    <row r="1725" spans="2:17" x14ac:dyDescent="0.25">
      <c r="B1725" s="78">
        <f t="shared" si="50"/>
        <v>1715</v>
      </c>
      <c r="C1725" s="126" t="str">
        <f t="array" ref="C1725">IF(OR('C. Consumer Service Detail'!$D1725="",'C. Consumer Service Detail'!$E1725=""),"",INDEX('B. Consumer Budget'!$E$11:$E$2010,MATCH(1,IF('B. Consumer Budget'!$C$11:$C$2010='C. Consumer Service Detail'!$D1725,IF('B. Consumer Budget'!$D$11:$D$2010='C. Consumer Service Detail'!$E1725,1)),0)))</f>
        <v/>
      </c>
      <c r="D1725" s="170"/>
      <c r="E1725" s="81"/>
      <c r="F1725" s="101"/>
      <c r="G1725" s="82"/>
      <c r="H1725" s="147" t="str">
        <f>IF('C. Consumer Service Detail'!$F1725="","",IF('C. Consumer Service Detail'!$F1725="",VLOOKUP('C. Consumer Service Detail'!$F1725,'Table of Current Services'!$B$7:$F$36,'Table of Current Services'!$E$5,FALSE),VLOOKUP('C. Consumer Service Detail'!$F1725,'Table of Current Services'!$B$7:$F$36,'Table of Current Services'!$D$5,FALSE)))</f>
        <v/>
      </c>
      <c r="I1725" s="159"/>
      <c r="J1725" s="146" t="str">
        <f t="shared" si="49"/>
        <v/>
      </c>
      <c r="K1725" s="138" t="str">
        <f>IF('C. Consumer Service Detail'!$F1725="","",IF('C. Consumer Service Detail'!$F1725="",VLOOKUP('C. Consumer Service Detail'!$F1725,'Table of Current Services'!$B$7:$F$36,'Table of Current Services'!$E$5,FALSE),VLOOKUP('C. Consumer Service Detail'!$F1725,'Table of Current Services'!$B$7:$F$36,'Table of Current Services'!$E$5,FALSE)))</f>
        <v/>
      </c>
      <c r="L1725" s="130" t="str">
        <f>IF('C. Consumer Service Detail'!$F1725="","",IF(VLOOKUP('C. Consumer Service Detail'!$F1725,'Table of Current Services'!$B$7:$F$36,'Table of Current Services'!$F$5,)="cost","Yes","No"))</f>
        <v/>
      </c>
      <c r="M1725" s="130" t="str">
        <f>IFERROR(IF('C. Consumer Service Detail'!$K1725="No Match","No",VLOOKUP('C. Consumer Service Detail'!$C1725,'B. Consumer Budget'!$E$11:$F$2010,2,FALSE)),"")</f>
        <v/>
      </c>
      <c r="P1725" s="77"/>
      <c r="Q1725" s="77"/>
    </row>
    <row r="1726" spans="2:17" x14ac:dyDescent="0.25">
      <c r="B1726" s="78">
        <f t="shared" si="50"/>
        <v>1716</v>
      </c>
      <c r="C1726" s="126" t="str">
        <f t="array" ref="C1726">IF(OR('C. Consumer Service Detail'!$D1726="",'C. Consumer Service Detail'!$E1726=""),"",INDEX('B. Consumer Budget'!$E$11:$E$2010,MATCH(1,IF('B. Consumer Budget'!$C$11:$C$2010='C. Consumer Service Detail'!$D1726,IF('B. Consumer Budget'!$D$11:$D$2010='C. Consumer Service Detail'!$E1726,1)),0)))</f>
        <v/>
      </c>
      <c r="D1726" s="171"/>
      <c r="E1726" s="79"/>
      <c r="F1726" s="100"/>
      <c r="G1726" s="80"/>
      <c r="H1726" s="145" t="str">
        <f>IF('C. Consumer Service Detail'!$F1726="","",IF('C. Consumer Service Detail'!$F1726="",VLOOKUP('C. Consumer Service Detail'!$F1726,'Table of Current Services'!$B$7:$F$36,'Table of Current Services'!$E$5,FALSE),VLOOKUP('C. Consumer Service Detail'!$F1726,'Table of Current Services'!$B$7:$F$36,'Table of Current Services'!$D$5,FALSE)))</f>
        <v/>
      </c>
      <c r="I1726" s="160"/>
      <c r="J1726" s="146" t="str">
        <f t="shared" si="49"/>
        <v/>
      </c>
      <c r="K1726" s="138" t="str">
        <f>IF('C. Consumer Service Detail'!$F1726="","",IF('C. Consumer Service Detail'!$F1726="",VLOOKUP('C. Consumer Service Detail'!$F1726,'Table of Current Services'!$B$7:$F$36,'Table of Current Services'!$E$5,FALSE),VLOOKUP('C. Consumer Service Detail'!$F1726,'Table of Current Services'!$B$7:$F$36,'Table of Current Services'!$E$5,FALSE)))</f>
        <v/>
      </c>
      <c r="L1726" s="130" t="str">
        <f>IF('C. Consumer Service Detail'!$F1726="","",IF(VLOOKUP('C. Consumer Service Detail'!$F1726,'Table of Current Services'!$B$7:$F$36,'Table of Current Services'!$F$5,)="cost","Yes","No"))</f>
        <v/>
      </c>
      <c r="M1726" s="130" t="str">
        <f>IFERROR(IF('C. Consumer Service Detail'!$K1726="No Match","No",VLOOKUP('C. Consumer Service Detail'!$C1726,'B. Consumer Budget'!$E$11:$F$2010,2,FALSE)),"")</f>
        <v/>
      </c>
      <c r="P1726" s="77"/>
      <c r="Q1726" s="77"/>
    </row>
    <row r="1727" spans="2:17" x14ac:dyDescent="0.25">
      <c r="B1727" s="78">
        <f t="shared" si="50"/>
        <v>1717</v>
      </c>
      <c r="C1727" s="126" t="str">
        <f t="array" ref="C1727">IF(OR('C. Consumer Service Detail'!$D1727="",'C. Consumer Service Detail'!$E1727=""),"",INDEX('B. Consumer Budget'!$E$11:$E$2010,MATCH(1,IF('B. Consumer Budget'!$C$11:$C$2010='C. Consumer Service Detail'!$D1727,IF('B. Consumer Budget'!$D$11:$D$2010='C. Consumer Service Detail'!$E1727,1)),0)))</f>
        <v/>
      </c>
      <c r="D1727" s="170"/>
      <c r="E1727" s="81"/>
      <c r="F1727" s="101"/>
      <c r="G1727" s="82"/>
      <c r="H1727" s="147" t="str">
        <f>IF('C. Consumer Service Detail'!$F1727="","",IF('C. Consumer Service Detail'!$F1727="",VLOOKUP('C. Consumer Service Detail'!$F1727,'Table of Current Services'!$B$7:$F$36,'Table of Current Services'!$E$5,FALSE),VLOOKUP('C. Consumer Service Detail'!$F1727,'Table of Current Services'!$B$7:$F$36,'Table of Current Services'!$D$5,FALSE)))</f>
        <v/>
      </c>
      <c r="I1727" s="159"/>
      <c r="J1727" s="146" t="str">
        <f t="shared" si="49"/>
        <v/>
      </c>
      <c r="K1727" s="138" t="str">
        <f>IF('C. Consumer Service Detail'!$F1727="","",IF('C. Consumer Service Detail'!$F1727="",VLOOKUP('C. Consumer Service Detail'!$F1727,'Table of Current Services'!$B$7:$F$36,'Table of Current Services'!$E$5,FALSE),VLOOKUP('C. Consumer Service Detail'!$F1727,'Table of Current Services'!$B$7:$F$36,'Table of Current Services'!$E$5,FALSE)))</f>
        <v/>
      </c>
      <c r="L1727" s="130" t="str">
        <f>IF('C. Consumer Service Detail'!$F1727="","",IF(VLOOKUP('C. Consumer Service Detail'!$F1727,'Table of Current Services'!$B$7:$F$36,'Table of Current Services'!$F$5,)="cost","Yes","No"))</f>
        <v/>
      </c>
      <c r="M1727" s="130" t="str">
        <f>IFERROR(IF('C. Consumer Service Detail'!$K1727="No Match","No",VLOOKUP('C. Consumer Service Detail'!$C1727,'B. Consumer Budget'!$E$11:$F$2010,2,FALSE)),"")</f>
        <v/>
      </c>
      <c r="P1727" s="77"/>
      <c r="Q1727" s="77"/>
    </row>
    <row r="1728" spans="2:17" x14ac:dyDescent="0.25">
      <c r="B1728" s="78">
        <f t="shared" si="50"/>
        <v>1718</v>
      </c>
      <c r="C1728" s="126" t="str">
        <f t="array" ref="C1728">IF(OR('C. Consumer Service Detail'!$D1728="",'C. Consumer Service Detail'!$E1728=""),"",INDEX('B. Consumer Budget'!$E$11:$E$2010,MATCH(1,IF('B. Consumer Budget'!$C$11:$C$2010='C. Consumer Service Detail'!$D1728,IF('B. Consumer Budget'!$D$11:$D$2010='C. Consumer Service Detail'!$E1728,1)),0)))</f>
        <v/>
      </c>
      <c r="D1728" s="171"/>
      <c r="E1728" s="79"/>
      <c r="F1728" s="100"/>
      <c r="G1728" s="80"/>
      <c r="H1728" s="145" t="str">
        <f>IF('C. Consumer Service Detail'!$F1728="","",IF('C. Consumer Service Detail'!$F1728="",VLOOKUP('C. Consumer Service Detail'!$F1728,'Table of Current Services'!$B$7:$F$36,'Table of Current Services'!$E$5,FALSE),VLOOKUP('C. Consumer Service Detail'!$F1728,'Table of Current Services'!$B$7:$F$36,'Table of Current Services'!$D$5,FALSE)))</f>
        <v/>
      </c>
      <c r="I1728" s="160"/>
      <c r="J1728" s="146" t="str">
        <f t="shared" si="49"/>
        <v/>
      </c>
      <c r="K1728" s="138" t="str">
        <f>IF('C. Consumer Service Detail'!$F1728="","",IF('C. Consumer Service Detail'!$F1728="",VLOOKUP('C. Consumer Service Detail'!$F1728,'Table of Current Services'!$B$7:$F$36,'Table of Current Services'!$E$5,FALSE),VLOOKUP('C. Consumer Service Detail'!$F1728,'Table of Current Services'!$B$7:$F$36,'Table of Current Services'!$E$5,FALSE)))</f>
        <v/>
      </c>
      <c r="L1728" s="130" t="str">
        <f>IF('C. Consumer Service Detail'!$F1728="","",IF(VLOOKUP('C. Consumer Service Detail'!$F1728,'Table of Current Services'!$B$7:$F$36,'Table of Current Services'!$F$5,)="cost","Yes","No"))</f>
        <v/>
      </c>
      <c r="M1728" s="130" t="str">
        <f>IFERROR(IF('C. Consumer Service Detail'!$K1728="No Match","No",VLOOKUP('C. Consumer Service Detail'!$C1728,'B. Consumer Budget'!$E$11:$F$2010,2,FALSE)),"")</f>
        <v/>
      </c>
      <c r="P1728" s="77"/>
      <c r="Q1728" s="77"/>
    </row>
    <row r="1729" spans="2:17" x14ac:dyDescent="0.25">
      <c r="B1729" s="78">
        <f t="shared" si="50"/>
        <v>1719</v>
      </c>
      <c r="C1729" s="126" t="str">
        <f t="array" ref="C1729">IF(OR('C. Consumer Service Detail'!$D1729="",'C. Consumer Service Detail'!$E1729=""),"",INDEX('B. Consumer Budget'!$E$11:$E$2010,MATCH(1,IF('B. Consumer Budget'!$C$11:$C$2010='C. Consumer Service Detail'!$D1729,IF('B. Consumer Budget'!$D$11:$D$2010='C. Consumer Service Detail'!$E1729,1)),0)))</f>
        <v/>
      </c>
      <c r="D1729" s="170"/>
      <c r="E1729" s="81"/>
      <c r="F1729" s="101"/>
      <c r="G1729" s="82"/>
      <c r="H1729" s="147" t="str">
        <f>IF('C. Consumer Service Detail'!$F1729="","",IF('C. Consumer Service Detail'!$F1729="",VLOOKUP('C. Consumer Service Detail'!$F1729,'Table of Current Services'!$B$7:$F$36,'Table of Current Services'!$E$5,FALSE),VLOOKUP('C. Consumer Service Detail'!$F1729,'Table of Current Services'!$B$7:$F$36,'Table of Current Services'!$D$5,FALSE)))</f>
        <v/>
      </c>
      <c r="I1729" s="159"/>
      <c r="J1729" s="146" t="str">
        <f t="shared" si="49"/>
        <v/>
      </c>
      <c r="K1729" s="138" t="str">
        <f>IF('C. Consumer Service Detail'!$F1729="","",IF('C. Consumer Service Detail'!$F1729="",VLOOKUP('C. Consumer Service Detail'!$F1729,'Table of Current Services'!$B$7:$F$36,'Table of Current Services'!$E$5,FALSE),VLOOKUP('C. Consumer Service Detail'!$F1729,'Table of Current Services'!$B$7:$F$36,'Table of Current Services'!$E$5,FALSE)))</f>
        <v/>
      </c>
      <c r="L1729" s="130" t="str">
        <f>IF('C. Consumer Service Detail'!$F1729="","",IF(VLOOKUP('C. Consumer Service Detail'!$F1729,'Table of Current Services'!$B$7:$F$36,'Table of Current Services'!$F$5,)="cost","Yes","No"))</f>
        <v/>
      </c>
      <c r="M1729" s="130" t="str">
        <f>IFERROR(IF('C. Consumer Service Detail'!$K1729="No Match","No",VLOOKUP('C. Consumer Service Detail'!$C1729,'B. Consumer Budget'!$E$11:$F$2010,2,FALSE)),"")</f>
        <v/>
      </c>
      <c r="P1729" s="77"/>
      <c r="Q1729" s="77"/>
    </row>
    <row r="1730" spans="2:17" x14ac:dyDescent="0.25">
      <c r="B1730" s="78">
        <f t="shared" si="50"/>
        <v>1720</v>
      </c>
      <c r="C1730" s="126" t="str">
        <f t="array" ref="C1730">IF(OR('C. Consumer Service Detail'!$D1730="",'C. Consumer Service Detail'!$E1730=""),"",INDEX('B. Consumer Budget'!$E$11:$E$2010,MATCH(1,IF('B. Consumer Budget'!$C$11:$C$2010='C. Consumer Service Detail'!$D1730,IF('B. Consumer Budget'!$D$11:$D$2010='C. Consumer Service Detail'!$E1730,1)),0)))</f>
        <v/>
      </c>
      <c r="D1730" s="171"/>
      <c r="E1730" s="79"/>
      <c r="F1730" s="100"/>
      <c r="G1730" s="80"/>
      <c r="H1730" s="145" t="str">
        <f>IF('C. Consumer Service Detail'!$F1730="","",IF('C. Consumer Service Detail'!$F1730="",VLOOKUP('C. Consumer Service Detail'!$F1730,'Table of Current Services'!$B$7:$F$36,'Table of Current Services'!$E$5,FALSE),VLOOKUP('C. Consumer Service Detail'!$F1730,'Table of Current Services'!$B$7:$F$36,'Table of Current Services'!$D$5,FALSE)))</f>
        <v/>
      </c>
      <c r="I1730" s="160"/>
      <c r="J1730" s="146" t="str">
        <f t="shared" si="49"/>
        <v/>
      </c>
      <c r="K1730" s="138" t="str">
        <f>IF('C. Consumer Service Detail'!$F1730="","",IF('C. Consumer Service Detail'!$F1730="",VLOOKUP('C. Consumer Service Detail'!$F1730,'Table of Current Services'!$B$7:$F$36,'Table of Current Services'!$E$5,FALSE),VLOOKUP('C. Consumer Service Detail'!$F1730,'Table of Current Services'!$B$7:$F$36,'Table of Current Services'!$E$5,FALSE)))</f>
        <v/>
      </c>
      <c r="L1730" s="130" t="str">
        <f>IF('C. Consumer Service Detail'!$F1730="","",IF(VLOOKUP('C. Consumer Service Detail'!$F1730,'Table of Current Services'!$B$7:$F$36,'Table of Current Services'!$F$5,)="cost","Yes","No"))</f>
        <v/>
      </c>
      <c r="M1730" s="130" t="str">
        <f>IFERROR(IF('C. Consumer Service Detail'!$K1730="No Match","No",VLOOKUP('C. Consumer Service Detail'!$C1730,'B. Consumer Budget'!$E$11:$F$2010,2,FALSE)),"")</f>
        <v/>
      </c>
      <c r="P1730" s="77"/>
      <c r="Q1730" s="77"/>
    </row>
    <row r="1731" spans="2:17" x14ac:dyDescent="0.25">
      <c r="B1731" s="78">
        <f t="shared" si="50"/>
        <v>1721</v>
      </c>
      <c r="C1731" s="126" t="str">
        <f t="array" ref="C1731">IF(OR('C. Consumer Service Detail'!$D1731="",'C. Consumer Service Detail'!$E1731=""),"",INDEX('B. Consumer Budget'!$E$11:$E$2010,MATCH(1,IF('B. Consumer Budget'!$C$11:$C$2010='C. Consumer Service Detail'!$D1731,IF('B. Consumer Budget'!$D$11:$D$2010='C. Consumer Service Detail'!$E1731,1)),0)))</f>
        <v/>
      </c>
      <c r="D1731" s="170"/>
      <c r="E1731" s="81"/>
      <c r="F1731" s="101"/>
      <c r="G1731" s="82"/>
      <c r="H1731" s="147" t="str">
        <f>IF('C. Consumer Service Detail'!$F1731="","",IF('C. Consumer Service Detail'!$F1731="",VLOOKUP('C. Consumer Service Detail'!$F1731,'Table of Current Services'!$B$7:$F$36,'Table of Current Services'!$E$5,FALSE),VLOOKUP('C. Consumer Service Detail'!$F1731,'Table of Current Services'!$B$7:$F$36,'Table of Current Services'!$D$5,FALSE)))</f>
        <v/>
      </c>
      <c r="I1731" s="159"/>
      <c r="J1731" s="146" t="str">
        <f t="shared" si="49"/>
        <v/>
      </c>
      <c r="K1731" s="138" t="str">
        <f>IF('C. Consumer Service Detail'!$F1731="","",IF('C. Consumer Service Detail'!$F1731="",VLOOKUP('C. Consumer Service Detail'!$F1731,'Table of Current Services'!$B$7:$F$36,'Table of Current Services'!$E$5,FALSE),VLOOKUP('C. Consumer Service Detail'!$F1731,'Table of Current Services'!$B$7:$F$36,'Table of Current Services'!$E$5,FALSE)))</f>
        <v/>
      </c>
      <c r="L1731" s="130" t="str">
        <f>IF('C. Consumer Service Detail'!$F1731="","",IF(VLOOKUP('C. Consumer Service Detail'!$F1731,'Table of Current Services'!$B$7:$F$36,'Table of Current Services'!$F$5,)="cost","Yes","No"))</f>
        <v/>
      </c>
      <c r="M1731" s="130" t="str">
        <f>IFERROR(IF('C. Consumer Service Detail'!$K1731="No Match","No",VLOOKUP('C. Consumer Service Detail'!$C1731,'B. Consumer Budget'!$E$11:$F$2010,2,FALSE)),"")</f>
        <v/>
      </c>
      <c r="P1731" s="77"/>
      <c r="Q1731" s="77"/>
    </row>
    <row r="1732" spans="2:17" x14ac:dyDescent="0.25">
      <c r="B1732" s="78">
        <f t="shared" si="50"/>
        <v>1722</v>
      </c>
      <c r="C1732" s="126" t="str">
        <f t="array" ref="C1732">IF(OR('C. Consumer Service Detail'!$D1732="",'C. Consumer Service Detail'!$E1732=""),"",INDEX('B. Consumer Budget'!$E$11:$E$2010,MATCH(1,IF('B. Consumer Budget'!$C$11:$C$2010='C. Consumer Service Detail'!$D1732,IF('B. Consumer Budget'!$D$11:$D$2010='C. Consumer Service Detail'!$E1732,1)),0)))</f>
        <v/>
      </c>
      <c r="D1732" s="171"/>
      <c r="E1732" s="79"/>
      <c r="F1732" s="100"/>
      <c r="G1732" s="80"/>
      <c r="H1732" s="145" t="str">
        <f>IF('C. Consumer Service Detail'!$F1732="","",IF('C. Consumer Service Detail'!$F1732="",VLOOKUP('C. Consumer Service Detail'!$F1732,'Table of Current Services'!$B$7:$F$36,'Table of Current Services'!$E$5,FALSE),VLOOKUP('C. Consumer Service Detail'!$F1732,'Table of Current Services'!$B$7:$F$36,'Table of Current Services'!$D$5,FALSE)))</f>
        <v/>
      </c>
      <c r="I1732" s="160"/>
      <c r="J1732" s="146" t="str">
        <f t="shared" si="49"/>
        <v/>
      </c>
      <c r="K1732" s="138" t="str">
        <f>IF('C. Consumer Service Detail'!$F1732="","",IF('C. Consumer Service Detail'!$F1732="",VLOOKUP('C. Consumer Service Detail'!$F1732,'Table of Current Services'!$B$7:$F$36,'Table of Current Services'!$E$5,FALSE),VLOOKUP('C. Consumer Service Detail'!$F1732,'Table of Current Services'!$B$7:$F$36,'Table of Current Services'!$E$5,FALSE)))</f>
        <v/>
      </c>
      <c r="L1732" s="130" t="str">
        <f>IF('C. Consumer Service Detail'!$F1732="","",IF(VLOOKUP('C. Consumer Service Detail'!$F1732,'Table of Current Services'!$B$7:$F$36,'Table of Current Services'!$F$5,)="cost","Yes","No"))</f>
        <v/>
      </c>
      <c r="M1732" s="130" t="str">
        <f>IFERROR(IF('C. Consumer Service Detail'!$K1732="No Match","No",VLOOKUP('C. Consumer Service Detail'!$C1732,'B. Consumer Budget'!$E$11:$F$2010,2,FALSE)),"")</f>
        <v/>
      </c>
      <c r="P1732" s="77"/>
      <c r="Q1732" s="77"/>
    </row>
    <row r="1733" spans="2:17" x14ac:dyDescent="0.25">
      <c r="B1733" s="78">
        <f t="shared" si="50"/>
        <v>1723</v>
      </c>
      <c r="C1733" s="126" t="str">
        <f t="array" ref="C1733">IF(OR('C. Consumer Service Detail'!$D1733="",'C. Consumer Service Detail'!$E1733=""),"",INDEX('B. Consumer Budget'!$E$11:$E$2010,MATCH(1,IF('B. Consumer Budget'!$C$11:$C$2010='C. Consumer Service Detail'!$D1733,IF('B. Consumer Budget'!$D$11:$D$2010='C. Consumer Service Detail'!$E1733,1)),0)))</f>
        <v/>
      </c>
      <c r="D1733" s="170"/>
      <c r="E1733" s="81"/>
      <c r="F1733" s="101"/>
      <c r="G1733" s="82"/>
      <c r="H1733" s="147" t="str">
        <f>IF('C. Consumer Service Detail'!$F1733="","",IF('C. Consumer Service Detail'!$F1733="",VLOOKUP('C. Consumer Service Detail'!$F1733,'Table of Current Services'!$B$7:$F$36,'Table of Current Services'!$E$5,FALSE),VLOOKUP('C. Consumer Service Detail'!$F1733,'Table of Current Services'!$B$7:$F$36,'Table of Current Services'!$D$5,FALSE)))</f>
        <v/>
      </c>
      <c r="I1733" s="159"/>
      <c r="J1733" s="146" t="str">
        <f t="shared" si="49"/>
        <v/>
      </c>
      <c r="K1733" s="138" t="str">
        <f>IF('C. Consumer Service Detail'!$F1733="","",IF('C. Consumer Service Detail'!$F1733="",VLOOKUP('C. Consumer Service Detail'!$F1733,'Table of Current Services'!$B$7:$F$36,'Table of Current Services'!$E$5,FALSE),VLOOKUP('C. Consumer Service Detail'!$F1733,'Table of Current Services'!$B$7:$F$36,'Table of Current Services'!$E$5,FALSE)))</f>
        <v/>
      </c>
      <c r="L1733" s="130" t="str">
        <f>IF('C. Consumer Service Detail'!$F1733="","",IF(VLOOKUP('C. Consumer Service Detail'!$F1733,'Table of Current Services'!$B$7:$F$36,'Table of Current Services'!$F$5,)="cost","Yes","No"))</f>
        <v/>
      </c>
      <c r="M1733" s="130" t="str">
        <f>IFERROR(IF('C. Consumer Service Detail'!$K1733="No Match","No",VLOOKUP('C. Consumer Service Detail'!$C1733,'B. Consumer Budget'!$E$11:$F$2010,2,FALSE)),"")</f>
        <v/>
      </c>
      <c r="P1733" s="77"/>
      <c r="Q1733" s="77"/>
    </row>
    <row r="1734" spans="2:17" x14ac:dyDescent="0.25">
      <c r="B1734" s="78">
        <f t="shared" si="50"/>
        <v>1724</v>
      </c>
      <c r="C1734" s="126" t="str">
        <f t="array" ref="C1734">IF(OR('C. Consumer Service Detail'!$D1734="",'C. Consumer Service Detail'!$E1734=""),"",INDEX('B. Consumer Budget'!$E$11:$E$2010,MATCH(1,IF('B. Consumer Budget'!$C$11:$C$2010='C. Consumer Service Detail'!$D1734,IF('B. Consumer Budget'!$D$11:$D$2010='C. Consumer Service Detail'!$E1734,1)),0)))</f>
        <v/>
      </c>
      <c r="D1734" s="171"/>
      <c r="E1734" s="79"/>
      <c r="F1734" s="100"/>
      <c r="G1734" s="80"/>
      <c r="H1734" s="145" t="str">
        <f>IF('C. Consumer Service Detail'!$F1734="","",IF('C. Consumer Service Detail'!$F1734="",VLOOKUP('C. Consumer Service Detail'!$F1734,'Table of Current Services'!$B$7:$F$36,'Table of Current Services'!$E$5,FALSE),VLOOKUP('C. Consumer Service Detail'!$F1734,'Table of Current Services'!$B$7:$F$36,'Table of Current Services'!$D$5,FALSE)))</f>
        <v/>
      </c>
      <c r="I1734" s="160"/>
      <c r="J1734" s="146" t="str">
        <f t="shared" si="49"/>
        <v/>
      </c>
      <c r="K1734" s="138" t="str">
        <f>IF('C. Consumer Service Detail'!$F1734="","",IF('C. Consumer Service Detail'!$F1734="",VLOOKUP('C. Consumer Service Detail'!$F1734,'Table of Current Services'!$B$7:$F$36,'Table of Current Services'!$E$5,FALSE),VLOOKUP('C. Consumer Service Detail'!$F1734,'Table of Current Services'!$B$7:$F$36,'Table of Current Services'!$E$5,FALSE)))</f>
        <v/>
      </c>
      <c r="L1734" s="130" t="str">
        <f>IF('C. Consumer Service Detail'!$F1734="","",IF(VLOOKUP('C. Consumer Service Detail'!$F1734,'Table of Current Services'!$B$7:$F$36,'Table of Current Services'!$F$5,)="cost","Yes","No"))</f>
        <v/>
      </c>
      <c r="M1734" s="130" t="str">
        <f>IFERROR(IF('C. Consumer Service Detail'!$K1734="No Match","No",VLOOKUP('C. Consumer Service Detail'!$C1734,'B. Consumer Budget'!$E$11:$F$2010,2,FALSE)),"")</f>
        <v/>
      </c>
      <c r="P1734" s="77"/>
      <c r="Q1734" s="77"/>
    </row>
    <row r="1735" spans="2:17" x14ac:dyDescent="0.25">
      <c r="B1735" s="78">
        <f t="shared" si="50"/>
        <v>1725</v>
      </c>
      <c r="C1735" s="126" t="str">
        <f t="array" ref="C1735">IF(OR('C. Consumer Service Detail'!$D1735="",'C. Consumer Service Detail'!$E1735=""),"",INDEX('B. Consumer Budget'!$E$11:$E$2010,MATCH(1,IF('B. Consumer Budget'!$C$11:$C$2010='C. Consumer Service Detail'!$D1735,IF('B. Consumer Budget'!$D$11:$D$2010='C. Consumer Service Detail'!$E1735,1)),0)))</f>
        <v/>
      </c>
      <c r="D1735" s="170"/>
      <c r="E1735" s="81"/>
      <c r="F1735" s="101"/>
      <c r="G1735" s="82"/>
      <c r="H1735" s="147" t="str">
        <f>IF('C. Consumer Service Detail'!$F1735="","",IF('C. Consumer Service Detail'!$F1735="",VLOOKUP('C. Consumer Service Detail'!$F1735,'Table of Current Services'!$B$7:$F$36,'Table of Current Services'!$E$5,FALSE),VLOOKUP('C. Consumer Service Detail'!$F1735,'Table of Current Services'!$B$7:$F$36,'Table of Current Services'!$D$5,FALSE)))</f>
        <v/>
      </c>
      <c r="I1735" s="159"/>
      <c r="J1735" s="146" t="str">
        <f t="shared" si="49"/>
        <v/>
      </c>
      <c r="K1735" s="138" t="str">
        <f>IF('C. Consumer Service Detail'!$F1735="","",IF('C. Consumer Service Detail'!$F1735="",VLOOKUP('C. Consumer Service Detail'!$F1735,'Table of Current Services'!$B$7:$F$36,'Table of Current Services'!$E$5,FALSE),VLOOKUP('C. Consumer Service Detail'!$F1735,'Table of Current Services'!$B$7:$F$36,'Table of Current Services'!$E$5,FALSE)))</f>
        <v/>
      </c>
      <c r="L1735" s="130" t="str">
        <f>IF('C. Consumer Service Detail'!$F1735="","",IF(VLOOKUP('C. Consumer Service Detail'!$F1735,'Table of Current Services'!$B$7:$F$36,'Table of Current Services'!$F$5,)="cost","Yes","No"))</f>
        <v/>
      </c>
      <c r="M1735" s="130" t="str">
        <f>IFERROR(IF('C. Consumer Service Detail'!$K1735="No Match","No",VLOOKUP('C. Consumer Service Detail'!$C1735,'B. Consumer Budget'!$E$11:$F$2010,2,FALSE)),"")</f>
        <v/>
      </c>
      <c r="P1735" s="77"/>
      <c r="Q1735" s="77"/>
    </row>
    <row r="1736" spans="2:17" x14ac:dyDescent="0.25">
      <c r="B1736" s="78">
        <f t="shared" si="50"/>
        <v>1726</v>
      </c>
      <c r="C1736" s="126" t="str">
        <f t="array" ref="C1736">IF(OR('C. Consumer Service Detail'!$D1736="",'C. Consumer Service Detail'!$E1736=""),"",INDEX('B. Consumer Budget'!$E$11:$E$2010,MATCH(1,IF('B. Consumer Budget'!$C$11:$C$2010='C. Consumer Service Detail'!$D1736,IF('B. Consumer Budget'!$D$11:$D$2010='C. Consumer Service Detail'!$E1736,1)),0)))</f>
        <v/>
      </c>
      <c r="D1736" s="171"/>
      <c r="E1736" s="79"/>
      <c r="F1736" s="100"/>
      <c r="G1736" s="80"/>
      <c r="H1736" s="145" t="str">
        <f>IF('C. Consumer Service Detail'!$F1736="","",IF('C. Consumer Service Detail'!$F1736="",VLOOKUP('C. Consumer Service Detail'!$F1736,'Table of Current Services'!$B$7:$F$36,'Table of Current Services'!$E$5,FALSE),VLOOKUP('C. Consumer Service Detail'!$F1736,'Table of Current Services'!$B$7:$F$36,'Table of Current Services'!$D$5,FALSE)))</f>
        <v/>
      </c>
      <c r="I1736" s="160"/>
      <c r="J1736" s="146" t="str">
        <f t="shared" si="49"/>
        <v/>
      </c>
      <c r="K1736" s="138" t="str">
        <f>IF('C. Consumer Service Detail'!$F1736="","",IF('C. Consumer Service Detail'!$F1736="",VLOOKUP('C. Consumer Service Detail'!$F1736,'Table of Current Services'!$B$7:$F$36,'Table of Current Services'!$E$5,FALSE),VLOOKUP('C. Consumer Service Detail'!$F1736,'Table of Current Services'!$B$7:$F$36,'Table of Current Services'!$E$5,FALSE)))</f>
        <v/>
      </c>
      <c r="L1736" s="130" t="str">
        <f>IF('C. Consumer Service Detail'!$F1736="","",IF(VLOOKUP('C. Consumer Service Detail'!$F1736,'Table of Current Services'!$B$7:$F$36,'Table of Current Services'!$F$5,)="cost","Yes","No"))</f>
        <v/>
      </c>
      <c r="M1736" s="130" t="str">
        <f>IFERROR(IF('C. Consumer Service Detail'!$K1736="No Match","No",VLOOKUP('C. Consumer Service Detail'!$C1736,'B. Consumer Budget'!$E$11:$F$2010,2,FALSE)),"")</f>
        <v/>
      </c>
      <c r="P1736" s="77"/>
      <c r="Q1736" s="77"/>
    </row>
    <row r="1737" spans="2:17" x14ac:dyDescent="0.25">
      <c r="B1737" s="78">
        <f t="shared" si="50"/>
        <v>1727</v>
      </c>
      <c r="C1737" s="126" t="str">
        <f t="array" ref="C1737">IF(OR('C. Consumer Service Detail'!$D1737="",'C. Consumer Service Detail'!$E1737=""),"",INDEX('B. Consumer Budget'!$E$11:$E$2010,MATCH(1,IF('B. Consumer Budget'!$C$11:$C$2010='C. Consumer Service Detail'!$D1737,IF('B. Consumer Budget'!$D$11:$D$2010='C. Consumer Service Detail'!$E1737,1)),0)))</f>
        <v/>
      </c>
      <c r="D1737" s="170"/>
      <c r="E1737" s="81"/>
      <c r="F1737" s="101"/>
      <c r="G1737" s="82"/>
      <c r="H1737" s="147" t="str">
        <f>IF('C. Consumer Service Detail'!$F1737="","",IF('C. Consumer Service Detail'!$F1737="",VLOOKUP('C. Consumer Service Detail'!$F1737,'Table of Current Services'!$B$7:$F$36,'Table of Current Services'!$E$5,FALSE),VLOOKUP('C. Consumer Service Detail'!$F1737,'Table of Current Services'!$B$7:$F$36,'Table of Current Services'!$D$5,FALSE)))</f>
        <v/>
      </c>
      <c r="I1737" s="159"/>
      <c r="J1737" s="146" t="str">
        <f t="shared" si="49"/>
        <v/>
      </c>
      <c r="K1737" s="138" t="str">
        <f>IF('C. Consumer Service Detail'!$F1737="","",IF('C. Consumer Service Detail'!$F1737="",VLOOKUP('C. Consumer Service Detail'!$F1737,'Table of Current Services'!$B$7:$F$36,'Table of Current Services'!$E$5,FALSE),VLOOKUP('C. Consumer Service Detail'!$F1737,'Table of Current Services'!$B$7:$F$36,'Table of Current Services'!$E$5,FALSE)))</f>
        <v/>
      </c>
      <c r="L1737" s="130" t="str">
        <f>IF('C. Consumer Service Detail'!$F1737="","",IF(VLOOKUP('C. Consumer Service Detail'!$F1737,'Table of Current Services'!$B$7:$F$36,'Table of Current Services'!$F$5,)="cost","Yes","No"))</f>
        <v/>
      </c>
      <c r="M1737" s="130" t="str">
        <f>IFERROR(IF('C. Consumer Service Detail'!$K1737="No Match","No",VLOOKUP('C. Consumer Service Detail'!$C1737,'B. Consumer Budget'!$E$11:$F$2010,2,FALSE)),"")</f>
        <v/>
      </c>
      <c r="P1737" s="77"/>
      <c r="Q1737" s="77"/>
    </row>
    <row r="1738" spans="2:17" x14ac:dyDescent="0.25">
      <c r="B1738" s="78">
        <f t="shared" si="50"/>
        <v>1728</v>
      </c>
      <c r="C1738" s="126" t="str">
        <f t="array" ref="C1738">IF(OR('C. Consumer Service Detail'!$D1738="",'C. Consumer Service Detail'!$E1738=""),"",INDEX('B. Consumer Budget'!$E$11:$E$2010,MATCH(1,IF('B. Consumer Budget'!$C$11:$C$2010='C. Consumer Service Detail'!$D1738,IF('B. Consumer Budget'!$D$11:$D$2010='C. Consumer Service Detail'!$E1738,1)),0)))</f>
        <v/>
      </c>
      <c r="D1738" s="171"/>
      <c r="E1738" s="79"/>
      <c r="F1738" s="100"/>
      <c r="G1738" s="80"/>
      <c r="H1738" s="145" t="str">
        <f>IF('C. Consumer Service Detail'!$F1738="","",IF('C. Consumer Service Detail'!$F1738="",VLOOKUP('C. Consumer Service Detail'!$F1738,'Table of Current Services'!$B$7:$F$36,'Table of Current Services'!$E$5,FALSE),VLOOKUP('C. Consumer Service Detail'!$F1738,'Table of Current Services'!$B$7:$F$36,'Table of Current Services'!$D$5,FALSE)))</f>
        <v/>
      </c>
      <c r="I1738" s="160"/>
      <c r="J1738" s="146" t="str">
        <f t="shared" si="49"/>
        <v/>
      </c>
      <c r="K1738" s="138" t="str">
        <f>IF('C. Consumer Service Detail'!$F1738="","",IF('C. Consumer Service Detail'!$F1738="",VLOOKUP('C. Consumer Service Detail'!$F1738,'Table of Current Services'!$B$7:$F$36,'Table of Current Services'!$E$5,FALSE),VLOOKUP('C. Consumer Service Detail'!$F1738,'Table of Current Services'!$B$7:$F$36,'Table of Current Services'!$E$5,FALSE)))</f>
        <v/>
      </c>
      <c r="L1738" s="130" t="str">
        <f>IF('C. Consumer Service Detail'!$F1738="","",IF(VLOOKUP('C. Consumer Service Detail'!$F1738,'Table of Current Services'!$B$7:$F$36,'Table of Current Services'!$F$5,)="cost","Yes","No"))</f>
        <v/>
      </c>
      <c r="M1738" s="130" t="str">
        <f>IFERROR(IF('C. Consumer Service Detail'!$K1738="No Match","No",VLOOKUP('C. Consumer Service Detail'!$C1738,'B. Consumer Budget'!$E$11:$F$2010,2,FALSE)),"")</f>
        <v/>
      </c>
      <c r="P1738" s="77"/>
      <c r="Q1738" s="77"/>
    </row>
    <row r="1739" spans="2:17" x14ac:dyDescent="0.25">
      <c r="B1739" s="78">
        <f t="shared" si="50"/>
        <v>1729</v>
      </c>
      <c r="C1739" s="126" t="str">
        <f t="array" ref="C1739">IF(OR('C. Consumer Service Detail'!$D1739="",'C. Consumer Service Detail'!$E1739=""),"",INDEX('B. Consumer Budget'!$E$11:$E$2010,MATCH(1,IF('B. Consumer Budget'!$C$11:$C$2010='C. Consumer Service Detail'!$D1739,IF('B. Consumer Budget'!$D$11:$D$2010='C. Consumer Service Detail'!$E1739,1)),0)))</f>
        <v/>
      </c>
      <c r="D1739" s="170"/>
      <c r="E1739" s="81"/>
      <c r="F1739" s="101"/>
      <c r="G1739" s="82"/>
      <c r="H1739" s="147" t="str">
        <f>IF('C. Consumer Service Detail'!$F1739="","",IF('C. Consumer Service Detail'!$F1739="",VLOOKUP('C. Consumer Service Detail'!$F1739,'Table of Current Services'!$B$7:$F$36,'Table of Current Services'!$E$5,FALSE),VLOOKUP('C. Consumer Service Detail'!$F1739,'Table of Current Services'!$B$7:$F$36,'Table of Current Services'!$D$5,FALSE)))</f>
        <v/>
      </c>
      <c r="I1739" s="159"/>
      <c r="J1739" s="146" t="str">
        <f t="shared" ref="J1739:J1802" si="51">IFERROR(IF($H1739&gt;0,$H1739*$I1739,$I1739),"")</f>
        <v/>
      </c>
      <c r="K1739" s="138" t="str">
        <f>IF('C. Consumer Service Detail'!$F1739="","",IF('C. Consumer Service Detail'!$F1739="",VLOOKUP('C. Consumer Service Detail'!$F1739,'Table of Current Services'!$B$7:$F$36,'Table of Current Services'!$E$5,FALSE),VLOOKUP('C. Consumer Service Detail'!$F1739,'Table of Current Services'!$B$7:$F$36,'Table of Current Services'!$E$5,FALSE)))</f>
        <v/>
      </c>
      <c r="L1739" s="130" t="str">
        <f>IF('C. Consumer Service Detail'!$F1739="","",IF(VLOOKUP('C. Consumer Service Detail'!$F1739,'Table of Current Services'!$B$7:$F$36,'Table of Current Services'!$F$5,)="cost","Yes","No"))</f>
        <v/>
      </c>
      <c r="M1739" s="130" t="str">
        <f>IFERROR(IF('C. Consumer Service Detail'!$K1739="No Match","No",VLOOKUP('C. Consumer Service Detail'!$C1739,'B. Consumer Budget'!$E$11:$F$2010,2,FALSE)),"")</f>
        <v/>
      </c>
      <c r="P1739" s="77"/>
      <c r="Q1739" s="77"/>
    </row>
    <row r="1740" spans="2:17" x14ac:dyDescent="0.25">
      <c r="B1740" s="78">
        <f t="shared" ref="B1740:B1803" si="52">B1739+1</f>
        <v>1730</v>
      </c>
      <c r="C1740" s="126" t="str">
        <f t="array" ref="C1740">IF(OR('C. Consumer Service Detail'!$D1740="",'C. Consumer Service Detail'!$E1740=""),"",INDEX('B. Consumer Budget'!$E$11:$E$2010,MATCH(1,IF('B. Consumer Budget'!$C$11:$C$2010='C. Consumer Service Detail'!$D1740,IF('B. Consumer Budget'!$D$11:$D$2010='C. Consumer Service Detail'!$E1740,1)),0)))</f>
        <v/>
      </c>
      <c r="D1740" s="171"/>
      <c r="E1740" s="79"/>
      <c r="F1740" s="100"/>
      <c r="G1740" s="80"/>
      <c r="H1740" s="145" t="str">
        <f>IF('C. Consumer Service Detail'!$F1740="","",IF('C. Consumer Service Detail'!$F1740="",VLOOKUP('C. Consumer Service Detail'!$F1740,'Table of Current Services'!$B$7:$F$36,'Table of Current Services'!$E$5,FALSE),VLOOKUP('C. Consumer Service Detail'!$F1740,'Table of Current Services'!$B$7:$F$36,'Table of Current Services'!$D$5,FALSE)))</f>
        <v/>
      </c>
      <c r="I1740" s="160"/>
      <c r="J1740" s="146" t="str">
        <f t="shared" si="51"/>
        <v/>
      </c>
      <c r="K1740" s="138" t="str">
        <f>IF('C. Consumer Service Detail'!$F1740="","",IF('C. Consumer Service Detail'!$F1740="",VLOOKUP('C. Consumer Service Detail'!$F1740,'Table of Current Services'!$B$7:$F$36,'Table of Current Services'!$E$5,FALSE),VLOOKUP('C. Consumer Service Detail'!$F1740,'Table of Current Services'!$B$7:$F$36,'Table of Current Services'!$E$5,FALSE)))</f>
        <v/>
      </c>
      <c r="L1740" s="130" t="str">
        <f>IF('C. Consumer Service Detail'!$F1740="","",IF(VLOOKUP('C. Consumer Service Detail'!$F1740,'Table of Current Services'!$B$7:$F$36,'Table of Current Services'!$F$5,)="cost","Yes","No"))</f>
        <v/>
      </c>
      <c r="M1740" s="130" t="str">
        <f>IFERROR(IF('C. Consumer Service Detail'!$K1740="No Match","No",VLOOKUP('C. Consumer Service Detail'!$C1740,'B. Consumer Budget'!$E$11:$F$2010,2,FALSE)),"")</f>
        <v/>
      </c>
      <c r="P1740" s="77"/>
      <c r="Q1740" s="77"/>
    </row>
    <row r="1741" spans="2:17" x14ac:dyDescent="0.25">
      <c r="B1741" s="78">
        <f t="shared" si="52"/>
        <v>1731</v>
      </c>
      <c r="C1741" s="126" t="str">
        <f t="array" ref="C1741">IF(OR('C. Consumer Service Detail'!$D1741="",'C. Consumer Service Detail'!$E1741=""),"",INDEX('B. Consumer Budget'!$E$11:$E$2010,MATCH(1,IF('B. Consumer Budget'!$C$11:$C$2010='C. Consumer Service Detail'!$D1741,IF('B. Consumer Budget'!$D$11:$D$2010='C. Consumer Service Detail'!$E1741,1)),0)))</f>
        <v/>
      </c>
      <c r="D1741" s="170"/>
      <c r="E1741" s="81"/>
      <c r="F1741" s="101"/>
      <c r="G1741" s="82"/>
      <c r="H1741" s="147" t="str">
        <f>IF('C. Consumer Service Detail'!$F1741="","",IF('C. Consumer Service Detail'!$F1741="",VLOOKUP('C. Consumer Service Detail'!$F1741,'Table of Current Services'!$B$7:$F$36,'Table of Current Services'!$E$5,FALSE),VLOOKUP('C. Consumer Service Detail'!$F1741,'Table of Current Services'!$B$7:$F$36,'Table of Current Services'!$D$5,FALSE)))</f>
        <v/>
      </c>
      <c r="I1741" s="159"/>
      <c r="J1741" s="146" t="str">
        <f t="shared" si="51"/>
        <v/>
      </c>
      <c r="K1741" s="138" t="str">
        <f>IF('C. Consumer Service Detail'!$F1741="","",IF('C. Consumer Service Detail'!$F1741="",VLOOKUP('C. Consumer Service Detail'!$F1741,'Table of Current Services'!$B$7:$F$36,'Table of Current Services'!$E$5,FALSE),VLOOKUP('C. Consumer Service Detail'!$F1741,'Table of Current Services'!$B$7:$F$36,'Table of Current Services'!$E$5,FALSE)))</f>
        <v/>
      </c>
      <c r="L1741" s="130" t="str">
        <f>IF('C. Consumer Service Detail'!$F1741="","",IF(VLOOKUP('C. Consumer Service Detail'!$F1741,'Table of Current Services'!$B$7:$F$36,'Table of Current Services'!$F$5,)="cost","Yes","No"))</f>
        <v/>
      </c>
      <c r="M1741" s="130" t="str">
        <f>IFERROR(IF('C. Consumer Service Detail'!$K1741="No Match","No",VLOOKUP('C. Consumer Service Detail'!$C1741,'B. Consumer Budget'!$E$11:$F$2010,2,FALSE)),"")</f>
        <v/>
      </c>
      <c r="P1741" s="77"/>
      <c r="Q1741" s="77"/>
    </row>
    <row r="1742" spans="2:17" x14ac:dyDescent="0.25">
      <c r="B1742" s="78">
        <f t="shared" si="52"/>
        <v>1732</v>
      </c>
      <c r="C1742" s="126" t="str">
        <f t="array" ref="C1742">IF(OR('C. Consumer Service Detail'!$D1742="",'C. Consumer Service Detail'!$E1742=""),"",INDEX('B. Consumer Budget'!$E$11:$E$2010,MATCH(1,IF('B. Consumer Budget'!$C$11:$C$2010='C. Consumer Service Detail'!$D1742,IF('B. Consumer Budget'!$D$11:$D$2010='C. Consumer Service Detail'!$E1742,1)),0)))</f>
        <v/>
      </c>
      <c r="D1742" s="171"/>
      <c r="E1742" s="79"/>
      <c r="F1742" s="100"/>
      <c r="G1742" s="80"/>
      <c r="H1742" s="145" t="str">
        <f>IF('C. Consumer Service Detail'!$F1742="","",IF('C. Consumer Service Detail'!$F1742="",VLOOKUP('C. Consumer Service Detail'!$F1742,'Table of Current Services'!$B$7:$F$36,'Table of Current Services'!$E$5,FALSE),VLOOKUP('C. Consumer Service Detail'!$F1742,'Table of Current Services'!$B$7:$F$36,'Table of Current Services'!$D$5,FALSE)))</f>
        <v/>
      </c>
      <c r="I1742" s="160"/>
      <c r="J1742" s="146" t="str">
        <f t="shared" si="51"/>
        <v/>
      </c>
      <c r="K1742" s="138" t="str">
        <f>IF('C. Consumer Service Detail'!$F1742="","",IF('C. Consumer Service Detail'!$F1742="",VLOOKUP('C. Consumer Service Detail'!$F1742,'Table of Current Services'!$B$7:$F$36,'Table of Current Services'!$E$5,FALSE),VLOOKUP('C. Consumer Service Detail'!$F1742,'Table of Current Services'!$B$7:$F$36,'Table of Current Services'!$E$5,FALSE)))</f>
        <v/>
      </c>
      <c r="L1742" s="130" t="str">
        <f>IF('C. Consumer Service Detail'!$F1742="","",IF(VLOOKUP('C. Consumer Service Detail'!$F1742,'Table of Current Services'!$B$7:$F$36,'Table of Current Services'!$F$5,)="cost","Yes","No"))</f>
        <v/>
      </c>
      <c r="M1742" s="130" t="str">
        <f>IFERROR(IF('C. Consumer Service Detail'!$K1742="No Match","No",VLOOKUP('C. Consumer Service Detail'!$C1742,'B. Consumer Budget'!$E$11:$F$2010,2,FALSE)),"")</f>
        <v/>
      </c>
      <c r="P1742" s="77"/>
      <c r="Q1742" s="77"/>
    </row>
    <row r="1743" spans="2:17" x14ac:dyDescent="0.25">
      <c r="B1743" s="78">
        <f t="shared" si="52"/>
        <v>1733</v>
      </c>
      <c r="C1743" s="126" t="str">
        <f t="array" ref="C1743">IF(OR('C. Consumer Service Detail'!$D1743="",'C. Consumer Service Detail'!$E1743=""),"",INDEX('B. Consumer Budget'!$E$11:$E$2010,MATCH(1,IF('B. Consumer Budget'!$C$11:$C$2010='C. Consumer Service Detail'!$D1743,IF('B. Consumer Budget'!$D$11:$D$2010='C. Consumer Service Detail'!$E1743,1)),0)))</f>
        <v/>
      </c>
      <c r="D1743" s="170"/>
      <c r="E1743" s="81"/>
      <c r="F1743" s="101"/>
      <c r="G1743" s="82"/>
      <c r="H1743" s="147" t="str">
        <f>IF('C. Consumer Service Detail'!$F1743="","",IF('C. Consumer Service Detail'!$F1743="",VLOOKUP('C. Consumer Service Detail'!$F1743,'Table of Current Services'!$B$7:$F$36,'Table of Current Services'!$E$5,FALSE),VLOOKUP('C. Consumer Service Detail'!$F1743,'Table of Current Services'!$B$7:$F$36,'Table of Current Services'!$D$5,FALSE)))</f>
        <v/>
      </c>
      <c r="I1743" s="159"/>
      <c r="J1743" s="146" t="str">
        <f t="shared" si="51"/>
        <v/>
      </c>
      <c r="K1743" s="138" t="str">
        <f>IF('C. Consumer Service Detail'!$F1743="","",IF('C. Consumer Service Detail'!$F1743="",VLOOKUP('C. Consumer Service Detail'!$F1743,'Table of Current Services'!$B$7:$F$36,'Table of Current Services'!$E$5,FALSE),VLOOKUP('C. Consumer Service Detail'!$F1743,'Table of Current Services'!$B$7:$F$36,'Table of Current Services'!$E$5,FALSE)))</f>
        <v/>
      </c>
      <c r="L1743" s="130" t="str">
        <f>IF('C. Consumer Service Detail'!$F1743="","",IF(VLOOKUP('C. Consumer Service Detail'!$F1743,'Table of Current Services'!$B$7:$F$36,'Table of Current Services'!$F$5,)="cost","Yes","No"))</f>
        <v/>
      </c>
      <c r="M1743" s="130" t="str">
        <f>IFERROR(IF('C. Consumer Service Detail'!$K1743="No Match","No",VLOOKUP('C. Consumer Service Detail'!$C1743,'B. Consumer Budget'!$E$11:$F$2010,2,FALSE)),"")</f>
        <v/>
      </c>
      <c r="P1743" s="77"/>
      <c r="Q1743" s="77"/>
    </row>
    <row r="1744" spans="2:17" x14ac:dyDescent="0.25">
      <c r="B1744" s="78">
        <f t="shared" si="52"/>
        <v>1734</v>
      </c>
      <c r="C1744" s="126" t="str">
        <f t="array" ref="C1744">IF(OR('C. Consumer Service Detail'!$D1744="",'C. Consumer Service Detail'!$E1744=""),"",INDEX('B. Consumer Budget'!$E$11:$E$2010,MATCH(1,IF('B. Consumer Budget'!$C$11:$C$2010='C. Consumer Service Detail'!$D1744,IF('B. Consumer Budget'!$D$11:$D$2010='C. Consumer Service Detail'!$E1744,1)),0)))</f>
        <v/>
      </c>
      <c r="D1744" s="171"/>
      <c r="E1744" s="79"/>
      <c r="F1744" s="100"/>
      <c r="G1744" s="80"/>
      <c r="H1744" s="145" t="str">
        <f>IF('C. Consumer Service Detail'!$F1744="","",IF('C. Consumer Service Detail'!$F1744="",VLOOKUP('C. Consumer Service Detail'!$F1744,'Table of Current Services'!$B$7:$F$36,'Table of Current Services'!$E$5,FALSE),VLOOKUP('C. Consumer Service Detail'!$F1744,'Table of Current Services'!$B$7:$F$36,'Table of Current Services'!$D$5,FALSE)))</f>
        <v/>
      </c>
      <c r="I1744" s="160"/>
      <c r="J1744" s="146" t="str">
        <f t="shared" si="51"/>
        <v/>
      </c>
      <c r="K1744" s="138" t="str">
        <f>IF('C. Consumer Service Detail'!$F1744="","",IF('C. Consumer Service Detail'!$F1744="",VLOOKUP('C. Consumer Service Detail'!$F1744,'Table of Current Services'!$B$7:$F$36,'Table of Current Services'!$E$5,FALSE),VLOOKUP('C. Consumer Service Detail'!$F1744,'Table of Current Services'!$B$7:$F$36,'Table of Current Services'!$E$5,FALSE)))</f>
        <v/>
      </c>
      <c r="L1744" s="130" t="str">
        <f>IF('C. Consumer Service Detail'!$F1744="","",IF(VLOOKUP('C. Consumer Service Detail'!$F1744,'Table of Current Services'!$B$7:$F$36,'Table of Current Services'!$F$5,)="cost","Yes","No"))</f>
        <v/>
      </c>
      <c r="M1744" s="130" t="str">
        <f>IFERROR(IF('C. Consumer Service Detail'!$K1744="No Match","No",VLOOKUP('C. Consumer Service Detail'!$C1744,'B. Consumer Budget'!$E$11:$F$2010,2,FALSE)),"")</f>
        <v/>
      </c>
      <c r="P1744" s="77"/>
      <c r="Q1744" s="77"/>
    </row>
    <row r="1745" spans="2:17" x14ac:dyDescent="0.25">
      <c r="B1745" s="78">
        <f t="shared" si="52"/>
        <v>1735</v>
      </c>
      <c r="C1745" s="126" t="str">
        <f t="array" ref="C1745">IF(OR('C. Consumer Service Detail'!$D1745="",'C. Consumer Service Detail'!$E1745=""),"",INDEX('B. Consumer Budget'!$E$11:$E$2010,MATCH(1,IF('B. Consumer Budget'!$C$11:$C$2010='C. Consumer Service Detail'!$D1745,IF('B. Consumer Budget'!$D$11:$D$2010='C. Consumer Service Detail'!$E1745,1)),0)))</f>
        <v/>
      </c>
      <c r="D1745" s="170"/>
      <c r="E1745" s="81"/>
      <c r="F1745" s="101"/>
      <c r="G1745" s="82"/>
      <c r="H1745" s="147" t="str">
        <f>IF('C. Consumer Service Detail'!$F1745="","",IF('C. Consumer Service Detail'!$F1745="",VLOOKUP('C. Consumer Service Detail'!$F1745,'Table of Current Services'!$B$7:$F$36,'Table of Current Services'!$E$5,FALSE),VLOOKUP('C. Consumer Service Detail'!$F1745,'Table of Current Services'!$B$7:$F$36,'Table of Current Services'!$D$5,FALSE)))</f>
        <v/>
      </c>
      <c r="I1745" s="159"/>
      <c r="J1745" s="146" t="str">
        <f t="shared" si="51"/>
        <v/>
      </c>
      <c r="K1745" s="138" t="str">
        <f>IF('C. Consumer Service Detail'!$F1745="","",IF('C. Consumer Service Detail'!$F1745="",VLOOKUP('C. Consumer Service Detail'!$F1745,'Table of Current Services'!$B$7:$F$36,'Table of Current Services'!$E$5,FALSE),VLOOKUP('C. Consumer Service Detail'!$F1745,'Table of Current Services'!$B$7:$F$36,'Table of Current Services'!$E$5,FALSE)))</f>
        <v/>
      </c>
      <c r="L1745" s="130" t="str">
        <f>IF('C. Consumer Service Detail'!$F1745="","",IF(VLOOKUP('C. Consumer Service Detail'!$F1745,'Table of Current Services'!$B$7:$F$36,'Table of Current Services'!$F$5,)="cost","Yes","No"))</f>
        <v/>
      </c>
      <c r="M1745" s="130" t="str">
        <f>IFERROR(IF('C. Consumer Service Detail'!$K1745="No Match","No",VLOOKUP('C. Consumer Service Detail'!$C1745,'B. Consumer Budget'!$E$11:$F$2010,2,FALSE)),"")</f>
        <v/>
      </c>
      <c r="P1745" s="77"/>
      <c r="Q1745" s="77"/>
    </row>
    <row r="1746" spans="2:17" x14ac:dyDescent="0.25">
      <c r="B1746" s="78">
        <f t="shared" si="52"/>
        <v>1736</v>
      </c>
      <c r="C1746" s="126" t="str">
        <f t="array" ref="C1746">IF(OR('C. Consumer Service Detail'!$D1746="",'C. Consumer Service Detail'!$E1746=""),"",INDEX('B. Consumer Budget'!$E$11:$E$2010,MATCH(1,IF('B. Consumer Budget'!$C$11:$C$2010='C. Consumer Service Detail'!$D1746,IF('B. Consumer Budget'!$D$11:$D$2010='C. Consumer Service Detail'!$E1746,1)),0)))</f>
        <v/>
      </c>
      <c r="D1746" s="171"/>
      <c r="E1746" s="79"/>
      <c r="F1746" s="100"/>
      <c r="G1746" s="80"/>
      <c r="H1746" s="145" t="str">
        <f>IF('C. Consumer Service Detail'!$F1746="","",IF('C. Consumer Service Detail'!$F1746="",VLOOKUP('C. Consumer Service Detail'!$F1746,'Table of Current Services'!$B$7:$F$36,'Table of Current Services'!$E$5,FALSE),VLOOKUP('C. Consumer Service Detail'!$F1746,'Table of Current Services'!$B$7:$F$36,'Table of Current Services'!$D$5,FALSE)))</f>
        <v/>
      </c>
      <c r="I1746" s="160"/>
      <c r="J1746" s="146" t="str">
        <f t="shared" si="51"/>
        <v/>
      </c>
      <c r="K1746" s="138" t="str">
        <f>IF('C. Consumer Service Detail'!$F1746="","",IF('C. Consumer Service Detail'!$F1746="",VLOOKUP('C. Consumer Service Detail'!$F1746,'Table of Current Services'!$B$7:$F$36,'Table of Current Services'!$E$5,FALSE),VLOOKUP('C. Consumer Service Detail'!$F1746,'Table of Current Services'!$B$7:$F$36,'Table of Current Services'!$E$5,FALSE)))</f>
        <v/>
      </c>
      <c r="L1746" s="130" t="str">
        <f>IF('C. Consumer Service Detail'!$F1746="","",IF(VLOOKUP('C. Consumer Service Detail'!$F1746,'Table of Current Services'!$B$7:$F$36,'Table of Current Services'!$F$5,)="cost","Yes","No"))</f>
        <v/>
      </c>
      <c r="M1746" s="130" t="str">
        <f>IFERROR(IF('C. Consumer Service Detail'!$K1746="No Match","No",VLOOKUP('C. Consumer Service Detail'!$C1746,'B. Consumer Budget'!$E$11:$F$2010,2,FALSE)),"")</f>
        <v/>
      </c>
      <c r="P1746" s="77"/>
      <c r="Q1746" s="77"/>
    </row>
    <row r="1747" spans="2:17" x14ac:dyDescent="0.25">
      <c r="B1747" s="78">
        <f t="shared" si="52"/>
        <v>1737</v>
      </c>
      <c r="C1747" s="126" t="str">
        <f t="array" ref="C1747">IF(OR('C. Consumer Service Detail'!$D1747="",'C. Consumer Service Detail'!$E1747=""),"",INDEX('B. Consumer Budget'!$E$11:$E$2010,MATCH(1,IF('B. Consumer Budget'!$C$11:$C$2010='C. Consumer Service Detail'!$D1747,IF('B. Consumer Budget'!$D$11:$D$2010='C. Consumer Service Detail'!$E1747,1)),0)))</f>
        <v/>
      </c>
      <c r="D1747" s="170"/>
      <c r="E1747" s="81"/>
      <c r="F1747" s="101"/>
      <c r="G1747" s="82"/>
      <c r="H1747" s="147" t="str">
        <f>IF('C. Consumer Service Detail'!$F1747="","",IF('C. Consumer Service Detail'!$F1747="",VLOOKUP('C. Consumer Service Detail'!$F1747,'Table of Current Services'!$B$7:$F$36,'Table of Current Services'!$E$5,FALSE),VLOOKUP('C. Consumer Service Detail'!$F1747,'Table of Current Services'!$B$7:$F$36,'Table of Current Services'!$D$5,FALSE)))</f>
        <v/>
      </c>
      <c r="I1747" s="159"/>
      <c r="J1747" s="146" t="str">
        <f t="shared" si="51"/>
        <v/>
      </c>
      <c r="K1747" s="138" t="str">
        <f>IF('C. Consumer Service Detail'!$F1747="","",IF('C. Consumer Service Detail'!$F1747="",VLOOKUP('C. Consumer Service Detail'!$F1747,'Table of Current Services'!$B$7:$F$36,'Table of Current Services'!$E$5,FALSE),VLOOKUP('C. Consumer Service Detail'!$F1747,'Table of Current Services'!$B$7:$F$36,'Table of Current Services'!$E$5,FALSE)))</f>
        <v/>
      </c>
      <c r="L1747" s="130" t="str">
        <f>IF('C. Consumer Service Detail'!$F1747="","",IF(VLOOKUP('C. Consumer Service Detail'!$F1747,'Table of Current Services'!$B$7:$F$36,'Table of Current Services'!$F$5,)="cost","Yes","No"))</f>
        <v/>
      </c>
      <c r="M1747" s="130" t="str">
        <f>IFERROR(IF('C. Consumer Service Detail'!$K1747="No Match","No",VLOOKUP('C. Consumer Service Detail'!$C1747,'B. Consumer Budget'!$E$11:$F$2010,2,FALSE)),"")</f>
        <v/>
      </c>
      <c r="P1747" s="77"/>
      <c r="Q1747" s="77"/>
    </row>
    <row r="1748" spans="2:17" x14ac:dyDescent="0.25">
      <c r="B1748" s="78">
        <f t="shared" si="52"/>
        <v>1738</v>
      </c>
      <c r="C1748" s="126" t="str">
        <f t="array" ref="C1748">IF(OR('C. Consumer Service Detail'!$D1748="",'C. Consumer Service Detail'!$E1748=""),"",INDEX('B. Consumer Budget'!$E$11:$E$2010,MATCH(1,IF('B. Consumer Budget'!$C$11:$C$2010='C. Consumer Service Detail'!$D1748,IF('B. Consumer Budget'!$D$11:$D$2010='C. Consumer Service Detail'!$E1748,1)),0)))</f>
        <v/>
      </c>
      <c r="D1748" s="171"/>
      <c r="E1748" s="79"/>
      <c r="F1748" s="100"/>
      <c r="G1748" s="80"/>
      <c r="H1748" s="145" t="str">
        <f>IF('C. Consumer Service Detail'!$F1748="","",IF('C. Consumer Service Detail'!$F1748="",VLOOKUP('C. Consumer Service Detail'!$F1748,'Table of Current Services'!$B$7:$F$36,'Table of Current Services'!$E$5,FALSE),VLOOKUP('C. Consumer Service Detail'!$F1748,'Table of Current Services'!$B$7:$F$36,'Table of Current Services'!$D$5,FALSE)))</f>
        <v/>
      </c>
      <c r="I1748" s="160"/>
      <c r="J1748" s="146" t="str">
        <f t="shared" si="51"/>
        <v/>
      </c>
      <c r="K1748" s="138" t="str">
        <f>IF('C. Consumer Service Detail'!$F1748="","",IF('C. Consumer Service Detail'!$F1748="",VLOOKUP('C. Consumer Service Detail'!$F1748,'Table of Current Services'!$B$7:$F$36,'Table of Current Services'!$E$5,FALSE),VLOOKUP('C. Consumer Service Detail'!$F1748,'Table of Current Services'!$B$7:$F$36,'Table of Current Services'!$E$5,FALSE)))</f>
        <v/>
      </c>
      <c r="L1748" s="130" t="str">
        <f>IF('C. Consumer Service Detail'!$F1748="","",IF(VLOOKUP('C. Consumer Service Detail'!$F1748,'Table of Current Services'!$B$7:$F$36,'Table of Current Services'!$F$5,)="cost","Yes","No"))</f>
        <v/>
      </c>
      <c r="M1748" s="130" t="str">
        <f>IFERROR(IF('C. Consumer Service Detail'!$K1748="No Match","No",VLOOKUP('C. Consumer Service Detail'!$C1748,'B. Consumer Budget'!$E$11:$F$2010,2,FALSE)),"")</f>
        <v/>
      </c>
      <c r="P1748" s="77"/>
      <c r="Q1748" s="77"/>
    </row>
    <row r="1749" spans="2:17" x14ac:dyDescent="0.25">
      <c r="B1749" s="78">
        <f t="shared" si="52"/>
        <v>1739</v>
      </c>
      <c r="C1749" s="126" t="str">
        <f t="array" ref="C1749">IF(OR('C. Consumer Service Detail'!$D1749="",'C. Consumer Service Detail'!$E1749=""),"",INDEX('B. Consumer Budget'!$E$11:$E$2010,MATCH(1,IF('B. Consumer Budget'!$C$11:$C$2010='C. Consumer Service Detail'!$D1749,IF('B. Consumer Budget'!$D$11:$D$2010='C. Consumer Service Detail'!$E1749,1)),0)))</f>
        <v/>
      </c>
      <c r="D1749" s="170"/>
      <c r="E1749" s="81"/>
      <c r="F1749" s="101"/>
      <c r="G1749" s="82"/>
      <c r="H1749" s="147" t="str">
        <f>IF('C. Consumer Service Detail'!$F1749="","",IF('C. Consumer Service Detail'!$F1749="",VLOOKUP('C. Consumer Service Detail'!$F1749,'Table of Current Services'!$B$7:$F$36,'Table of Current Services'!$E$5,FALSE),VLOOKUP('C. Consumer Service Detail'!$F1749,'Table of Current Services'!$B$7:$F$36,'Table of Current Services'!$D$5,FALSE)))</f>
        <v/>
      </c>
      <c r="I1749" s="159"/>
      <c r="J1749" s="146" t="str">
        <f t="shared" si="51"/>
        <v/>
      </c>
      <c r="K1749" s="138" t="str">
        <f>IF('C. Consumer Service Detail'!$F1749="","",IF('C. Consumer Service Detail'!$F1749="",VLOOKUP('C. Consumer Service Detail'!$F1749,'Table of Current Services'!$B$7:$F$36,'Table of Current Services'!$E$5,FALSE),VLOOKUP('C. Consumer Service Detail'!$F1749,'Table of Current Services'!$B$7:$F$36,'Table of Current Services'!$E$5,FALSE)))</f>
        <v/>
      </c>
      <c r="L1749" s="130" t="str">
        <f>IF('C. Consumer Service Detail'!$F1749="","",IF(VLOOKUP('C. Consumer Service Detail'!$F1749,'Table of Current Services'!$B$7:$F$36,'Table of Current Services'!$F$5,)="cost","Yes","No"))</f>
        <v/>
      </c>
      <c r="M1749" s="130" t="str">
        <f>IFERROR(IF('C. Consumer Service Detail'!$K1749="No Match","No",VLOOKUP('C. Consumer Service Detail'!$C1749,'B. Consumer Budget'!$E$11:$F$2010,2,FALSE)),"")</f>
        <v/>
      </c>
      <c r="P1749" s="77"/>
      <c r="Q1749" s="77"/>
    </row>
    <row r="1750" spans="2:17" x14ac:dyDescent="0.25">
      <c r="B1750" s="78">
        <f t="shared" si="52"/>
        <v>1740</v>
      </c>
      <c r="C1750" s="126" t="str">
        <f t="array" ref="C1750">IF(OR('C. Consumer Service Detail'!$D1750="",'C. Consumer Service Detail'!$E1750=""),"",INDEX('B. Consumer Budget'!$E$11:$E$2010,MATCH(1,IF('B. Consumer Budget'!$C$11:$C$2010='C. Consumer Service Detail'!$D1750,IF('B. Consumer Budget'!$D$11:$D$2010='C. Consumer Service Detail'!$E1750,1)),0)))</f>
        <v/>
      </c>
      <c r="D1750" s="171"/>
      <c r="E1750" s="79"/>
      <c r="F1750" s="100"/>
      <c r="G1750" s="80"/>
      <c r="H1750" s="145" t="str">
        <f>IF('C. Consumer Service Detail'!$F1750="","",IF('C. Consumer Service Detail'!$F1750="",VLOOKUP('C. Consumer Service Detail'!$F1750,'Table of Current Services'!$B$7:$F$36,'Table of Current Services'!$E$5,FALSE),VLOOKUP('C. Consumer Service Detail'!$F1750,'Table of Current Services'!$B$7:$F$36,'Table of Current Services'!$D$5,FALSE)))</f>
        <v/>
      </c>
      <c r="I1750" s="160"/>
      <c r="J1750" s="146" t="str">
        <f t="shared" si="51"/>
        <v/>
      </c>
      <c r="K1750" s="138" t="str">
        <f>IF('C. Consumer Service Detail'!$F1750="","",IF('C. Consumer Service Detail'!$F1750="",VLOOKUP('C. Consumer Service Detail'!$F1750,'Table of Current Services'!$B$7:$F$36,'Table of Current Services'!$E$5,FALSE),VLOOKUP('C. Consumer Service Detail'!$F1750,'Table of Current Services'!$B$7:$F$36,'Table of Current Services'!$E$5,FALSE)))</f>
        <v/>
      </c>
      <c r="L1750" s="130" t="str">
        <f>IF('C. Consumer Service Detail'!$F1750="","",IF(VLOOKUP('C. Consumer Service Detail'!$F1750,'Table of Current Services'!$B$7:$F$36,'Table of Current Services'!$F$5,)="cost","Yes","No"))</f>
        <v/>
      </c>
      <c r="M1750" s="130" t="str">
        <f>IFERROR(IF('C. Consumer Service Detail'!$K1750="No Match","No",VLOOKUP('C. Consumer Service Detail'!$C1750,'B. Consumer Budget'!$E$11:$F$2010,2,FALSE)),"")</f>
        <v/>
      </c>
      <c r="P1750" s="77"/>
      <c r="Q1750" s="77"/>
    </row>
    <row r="1751" spans="2:17" x14ac:dyDescent="0.25">
      <c r="B1751" s="78">
        <f t="shared" si="52"/>
        <v>1741</v>
      </c>
      <c r="C1751" s="126" t="str">
        <f t="array" ref="C1751">IF(OR('C. Consumer Service Detail'!$D1751="",'C. Consumer Service Detail'!$E1751=""),"",INDEX('B. Consumer Budget'!$E$11:$E$2010,MATCH(1,IF('B. Consumer Budget'!$C$11:$C$2010='C. Consumer Service Detail'!$D1751,IF('B. Consumer Budget'!$D$11:$D$2010='C. Consumer Service Detail'!$E1751,1)),0)))</f>
        <v/>
      </c>
      <c r="D1751" s="170"/>
      <c r="E1751" s="81"/>
      <c r="F1751" s="101"/>
      <c r="G1751" s="82"/>
      <c r="H1751" s="147" t="str">
        <f>IF('C. Consumer Service Detail'!$F1751="","",IF('C. Consumer Service Detail'!$F1751="",VLOOKUP('C. Consumer Service Detail'!$F1751,'Table of Current Services'!$B$7:$F$36,'Table of Current Services'!$E$5,FALSE),VLOOKUP('C. Consumer Service Detail'!$F1751,'Table of Current Services'!$B$7:$F$36,'Table of Current Services'!$D$5,FALSE)))</f>
        <v/>
      </c>
      <c r="I1751" s="159"/>
      <c r="J1751" s="146" t="str">
        <f t="shared" si="51"/>
        <v/>
      </c>
      <c r="K1751" s="138" t="str">
        <f>IF('C. Consumer Service Detail'!$F1751="","",IF('C. Consumer Service Detail'!$F1751="",VLOOKUP('C. Consumer Service Detail'!$F1751,'Table of Current Services'!$B$7:$F$36,'Table of Current Services'!$E$5,FALSE),VLOOKUP('C. Consumer Service Detail'!$F1751,'Table of Current Services'!$B$7:$F$36,'Table of Current Services'!$E$5,FALSE)))</f>
        <v/>
      </c>
      <c r="L1751" s="130" t="str">
        <f>IF('C. Consumer Service Detail'!$F1751="","",IF(VLOOKUP('C. Consumer Service Detail'!$F1751,'Table of Current Services'!$B$7:$F$36,'Table of Current Services'!$F$5,)="cost","Yes","No"))</f>
        <v/>
      </c>
      <c r="M1751" s="130" t="str">
        <f>IFERROR(IF('C. Consumer Service Detail'!$K1751="No Match","No",VLOOKUP('C. Consumer Service Detail'!$C1751,'B. Consumer Budget'!$E$11:$F$2010,2,FALSE)),"")</f>
        <v/>
      </c>
      <c r="P1751" s="77"/>
      <c r="Q1751" s="77"/>
    </row>
    <row r="1752" spans="2:17" x14ac:dyDescent="0.25">
      <c r="B1752" s="78">
        <f t="shared" si="52"/>
        <v>1742</v>
      </c>
      <c r="C1752" s="126" t="str">
        <f t="array" ref="C1752">IF(OR('C. Consumer Service Detail'!$D1752="",'C. Consumer Service Detail'!$E1752=""),"",INDEX('B. Consumer Budget'!$E$11:$E$2010,MATCH(1,IF('B. Consumer Budget'!$C$11:$C$2010='C. Consumer Service Detail'!$D1752,IF('B. Consumer Budget'!$D$11:$D$2010='C. Consumer Service Detail'!$E1752,1)),0)))</f>
        <v/>
      </c>
      <c r="D1752" s="171"/>
      <c r="E1752" s="79"/>
      <c r="F1752" s="100"/>
      <c r="G1752" s="80"/>
      <c r="H1752" s="145" t="str">
        <f>IF('C. Consumer Service Detail'!$F1752="","",IF('C. Consumer Service Detail'!$F1752="",VLOOKUP('C. Consumer Service Detail'!$F1752,'Table of Current Services'!$B$7:$F$36,'Table of Current Services'!$E$5,FALSE),VLOOKUP('C. Consumer Service Detail'!$F1752,'Table of Current Services'!$B$7:$F$36,'Table of Current Services'!$D$5,FALSE)))</f>
        <v/>
      </c>
      <c r="I1752" s="160"/>
      <c r="J1752" s="146" t="str">
        <f t="shared" si="51"/>
        <v/>
      </c>
      <c r="K1752" s="138" t="str">
        <f>IF('C. Consumer Service Detail'!$F1752="","",IF('C. Consumer Service Detail'!$F1752="",VLOOKUP('C. Consumer Service Detail'!$F1752,'Table of Current Services'!$B$7:$F$36,'Table of Current Services'!$E$5,FALSE),VLOOKUP('C. Consumer Service Detail'!$F1752,'Table of Current Services'!$B$7:$F$36,'Table of Current Services'!$E$5,FALSE)))</f>
        <v/>
      </c>
      <c r="L1752" s="130" t="str">
        <f>IF('C. Consumer Service Detail'!$F1752="","",IF(VLOOKUP('C. Consumer Service Detail'!$F1752,'Table of Current Services'!$B$7:$F$36,'Table of Current Services'!$F$5,)="cost","Yes","No"))</f>
        <v/>
      </c>
      <c r="M1752" s="130" t="str">
        <f>IFERROR(IF('C. Consumer Service Detail'!$K1752="No Match","No",VLOOKUP('C. Consumer Service Detail'!$C1752,'B. Consumer Budget'!$E$11:$F$2010,2,FALSE)),"")</f>
        <v/>
      </c>
      <c r="P1752" s="77"/>
      <c r="Q1752" s="77"/>
    </row>
    <row r="1753" spans="2:17" x14ac:dyDescent="0.25">
      <c r="B1753" s="78">
        <f t="shared" si="52"/>
        <v>1743</v>
      </c>
      <c r="C1753" s="126" t="str">
        <f t="array" ref="C1753">IF(OR('C. Consumer Service Detail'!$D1753="",'C. Consumer Service Detail'!$E1753=""),"",INDEX('B. Consumer Budget'!$E$11:$E$2010,MATCH(1,IF('B. Consumer Budget'!$C$11:$C$2010='C. Consumer Service Detail'!$D1753,IF('B. Consumer Budget'!$D$11:$D$2010='C. Consumer Service Detail'!$E1753,1)),0)))</f>
        <v/>
      </c>
      <c r="D1753" s="170"/>
      <c r="E1753" s="81"/>
      <c r="F1753" s="101"/>
      <c r="G1753" s="82"/>
      <c r="H1753" s="147" t="str">
        <f>IF('C. Consumer Service Detail'!$F1753="","",IF('C. Consumer Service Detail'!$F1753="",VLOOKUP('C. Consumer Service Detail'!$F1753,'Table of Current Services'!$B$7:$F$36,'Table of Current Services'!$E$5,FALSE),VLOOKUP('C. Consumer Service Detail'!$F1753,'Table of Current Services'!$B$7:$F$36,'Table of Current Services'!$D$5,FALSE)))</f>
        <v/>
      </c>
      <c r="I1753" s="159"/>
      <c r="J1753" s="146" t="str">
        <f t="shared" si="51"/>
        <v/>
      </c>
      <c r="K1753" s="138" t="str">
        <f>IF('C. Consumer Service Detail'!$F1753="","",IF('C. Consumer Service Detail'!$F1753="",VLOOKUP('C. Consumer Service Detail'!$F1753,'Table of Current Services'!$B$7:$F$36,'Table of Current Services'!$E$5,FALSE),VLOOKUP('C. Consumer Service Detail'!$F1753,'Table of Current Services'!$B$7:$F$36,'Table of Current Services'!$E$5,FALSE)))</f>
        <v/>
      </c>
      <c r="L1753" s="130" t="str">
        <f>IF('C. Consumer Service Detail'!$F1753="","",IF(VLOOKUP('C. Consumer Service Detail'!$F1753,'Table of Current Services'!$B$7:$F$36,'Table of Current Services'!$F$5,)="cost","Yes","No"))</f>
        <v/>
      </c>
      <c r="M1753" s="130" t="str">
        <f>IFERROR(IF('C. Consumer Service Detail'!$K1753="No Match","No",VLOOKUP('C. Consumer Service Detail'!$C1753,'B. Consumer Budget'!$E$11:$F$2010,2,FALSE)),"")</f>
        <v/>
      </c>
      <c r="P1753" s="77"/>
      <c r="Q1753" s="77"/>
    </row>
    <row r="1754" spans="2:17" x14ac:dyDescent="0.25">
      <c r="B1754" s="78">
        <f t="shared" si="52"/>
        <v>1744</v>
      </c>
      <c r="C1754" s="126" t="str">
        <f t="array" ref="C1754">IF(OR('C. Consumer Service Detail'!$D1754="",'C. Consumer Service Detail'!$E1754=""),"",INDEX('B. Consumer Budget'!$E$11:$E$2010,MATCH(1,IF('B. Consumer Budget'!$C$11:$C$2010='C. Consumer Service Detail'!$D1754,IF('B. Consumer Budget'!$D$11:$D$2010='C. Consumer Service Detail'!$E1754,1)),0)))</f>
        <v/>
      </c>
      <c r="D1754" s="171"/>
      <c r="E1754" s="79"/>
      <c r="F1754" s="100"/>
      <c r="G1754" s="80"/>
      <c r="H1754" s="145" t="str">
        <f>IF('C. Consumer Service Detail'!$F1754="","",IF('C. Consumer Service Detail'!$F1754="",VLOOKUP('C. Consumer Service Detail'!$F1754,'Table of Current Services'!$B$7:$F$36,'Table of Current Services'!$E$5,FALSE),VLOOKUP('C. Consumer Service Detail'!$F1754,'Table of Current Services'!$B$7:$F$36,'Table of Current Services'!$D$5,FALSE)))</f>
        <v/>
      </c>
      <c r="I1754" s="160"/>
      <c r="J1754" s="146" t="str">
        <f t="shared" si="51"/>
        <v/>
      </c>
      <c r="K1754" s="138" t="str">
        <f>IF('C. Consumer Service Detail'!$F1754="","",IF('C. Consumer Service Detail'!$F1754="",VLOOKUP('C. Consumer Service Detail'!$F1754,'Table of Current Services'!$B$7:$F$36,'Table of Current Services'!$E$5,FALSE),VLOOKUP('C. Consumer Service Detail'!$F1754,'Table of Current Services'!$B$7:$F$36,'Table of Current Services'!$E$5,FALSE)))</f>
        <v/>
      </c>
      <c r="L1754" s="130" t="str">
        <f>IF('C. Consumer Service Detail'!$F1754="","",IF(VLOOKUP('C. Consumer Service Detail'!$F1754,'Table of Current Services'!$B$7:$F$36,'Table of Current Services'!$F$5,)="cost","Yes","No"))</f>
        <v/>
      </c>
      <c r="M1754" s="130" t="str">
        <f>IFERROR(IF('C. Consumer Service Detail'!$K1754="No Match","No",VLOOKUP('C. Consumer Service Detail'!$C1754,'B. Consumer Budget'!$E$11:$F$2010,2,FALSE)),"")</f>
        <v/>
      </c>
      <c r="P1754" s="77"/>
      <c r="Q1754" s="77"/>
    </row>
    <row r="1755" spans="2:17" x14ac:dyDescent="0.25">
      <c r="B1755" s="78">
        <f t="shared" si="52"/>
        <v>1745</v>
      </c>
      <c r="C1755" s="126" t="str">
        <f t="array" ref="C1755">IF(OR('C. Consumer Service Detail'!$D1755="",'C. Consumer Service Detail'!$E1755=""),"",INDEX('B. Consumer Budget'!$E$11:$E$2010,MATCH(1,IF('B. Consumer Budget'!$C$11:$C$2010='C. Consumer Service Detail'!$D1755,IF('B. Consumer Budget'!$D$11:$D$2010='C. Consumer Service Detail'!$E1755,1)),0)))</f>
        <v/>
      </c>
      <c r="D1755" s="170"/>
      <c r="E1755" s="81"/>
      <c r="F1755" s="101"/>
      <c r="G1755" s="82"/>
      <c r="H1755" s="147" t="str">
        <f>IF('C. Consumer Service Detail'!$F1755="","",IF('C. Consumer Service Detail'!$F1755="",VLOOKUP('C. Consumer Service Detail'!$F1755,'Table of Current Services'!$B$7:$F$36,'Table of Current Services'!$E$5,FALSE),VLOOKUP('C. Consumer Service Detail'!$F1755,'Table of Current Services'!$B$7:$F$36,'Table of Current Services'!$D$5,FALSE)))</f>
        <v/>
      </c>
      <c r="I1755" s="159"/>
      <c r="J1755" s="146" t="str">
        <f t="shared" si="51"/>
        <v/>
      </c>
      <c r="K1755" s="138" t="str">
        <f>IF('C. Consumer Service Detail'!$F1755="","",IF('C. Consumer Service Detail'!$F1755="",VLOOKUP('C. Consumer Service Detail'!$F1755,'Table of Current Services'!$B$7:$F$36,'Table of Current Services'!$E$5,FALSE),VLOOKUP('C. Consumer Service Detail'!$F1755,'Table of Current Services'!$B$7:$F$36,'Table of Current Services'!$E$5,FALSE)))</f>
        <v/>
      </c>
      <c r="L1755" s="130" t="str">
        <f>IF('C. Consumer Service Detail'!$F1755="","",IF(VLOOKUP('C. Consumer Service Detail'!$F1755,'Table of Current Services'!$B$7:$F$36,'Table of Current Services'!$F$5,)="cost","Yes","No"))</f>
        <v/>
      </c>
      <c r="M1755" s="130" t="str">
        <f>IFERROR(IF('C. Consumer Service Detail'!$K1755="No Match","No",VLOOKUP('C. Consumer Service Detail'!$C1755,'B. Consumer Budget'!$E$11:$F$2010,2,FALSE)),"")</f>
        <v/>
      </c>
      <c r="P1755" s="77"/>
      <c r="Q1755" s="77"/>
    </row>
    <row r="1756" spans="2:17" x14ac:dyDescent="0.25">
      <c r="B1756" s="78">
        <f t="shared" si="52"/>
        <v>1746</v>
      </c>
      <c r="C1756" s="126" t="str">
        <f t="array" ref="C1756">IF(OR('C. Consumer Service Detail'!$D1756="",'C. Consumer Service Detail'!$E1756=""),"",INDEX('B. Consumer Budget'!$E$11:$E$2010,MATCH(1,IF('B. Consumer Budget'!$C$11:$C$2010='C. Consumer Service Detail'!$D1756,IF('B. Consumer Budget'!$D$11:$D$2010='C. Consumer Service Detail'!$E1756,1)),0)))</f>
        <v/>
      </c>
      <c r="D1756" s="171"/>
      <c r="E1756" s="79"/>
      <c r="F1756" s="100"/>
      <c r="G1756" s="80"/>
      <c r="H1756" s="145" t="str">
        <f>IF('C. Consumer Service Detail'!$F1756="","",IF('C. Consumer Service Detail'!$F1756="",VLOOKUP('C. Consumer Service Detail'!$F1756,'Table of Current Services'!$B$7:$F$36,'Table of Current Services'!$E$5,FALSE),VLOOKUP('C. Consumer Service Detail'!$F1756,'Table of Current Services'!$B$7:$F$36,'Table of Current Services'!$D$5,FALSE)))</f>
        <v/>
      </c>
      <c r="I1756" s="160"/>
      <c r="J1756" s="146" t="str">
        <f t="shared" si="51"/>
        <v/>
      </c>
      <c r="K1756" s="138" t="str">
        <f>IF('C. Consumer Service Detail'!$F1756="","",IF('C. Consumer Service Detail'!$F1756="",VLOOKUP('C. Consumer Service Detail'!$F1756,'Table of Current Services'!$B$7:$F$36,'Table of Current Services'!$E$5,FALSE),VLOOKUP('C. Consumer Service Detail'!$F1756,'Table of Current Services'!$B$7:$F$36,'Table of Current Services'!$E$5,FALSE)))</f>
        <v/>
      </c>
      <c r="L1756" s="130" t="str">
        <f>IF('C. Consumer Service Detail'!$F1756="","",IF(VLOOKUP('C. Consumer Service Detail'!$F1756,'Table of Current Services'!$B$7:$F$36,'Table of Current Services'!$F$5,)="cost","Yes","No"))</f>
        <v/>
      </c>
      <c r="M1756" s="130" t="str">
        <f>IFERROR(IF('C. Consumer Service Detail'!$K1756="No Match","No",VLOOKUP('C. Consumer Service Detail'!$C1756,'B. Consumer Budget'!$E$11:$F$2010,2,FALSE)),"")</f>
        <v/>
      </c>
      <c r="P1756" s="77"/>
      <c r="Q1756" s="77"/>
    </row>
    <row r="1757" spans="2:17" x14ac:dyDescent="0.25">
      <c r="B1757" s="78">
        <f t="shared" si="52"/>
        <v>1747</v>
      </c>
      <c r="C1757" s="126" t="str">
        <f t="array" ref="C1757">IF(OR('C. Consumer Service Detail'!$D1757="",'C. Consumer Service Detail'!$E1757=""),"",INDEX('B. Consumer Budget'!$E$11:$E$2010,MATCH(1,IF('B. Consumer Budget'!$C$11:$C$2010='C. Consumer Service Detail'!$D1757,IF('B. Consumer Budget'!$D$11:$D$2010='C. Consumer Service Detail'!$E1757,1)),0)))</f>
        <v/>
      </c>
      <c r="D1757" s="170"/>
      <c r="E1757" s="81"/>
      <c r="F1757" s="101"/>
      <c r="G1757" s="82"/>
      <c r="H1757" s="147" t="str">
        <f>IF('C. Consumer Service Detail'!$F1757="","",IF('C. Consumer Service Detail'!$F1757="",VLOOKUP('C. Consumer Service Detail'!$F1757,'Table of Current Services'!$B$7:$F$36,'Table of Current Services'!$E$5,FALSE),VLOOKUP('C. Consumer Service Detail'!$F1757,'Table of Current Services'!$B$7:$F$36,'Table of Current Services'!$D$5,FALSE)))</f>
        <v/>
      </c>
      <c r="I1757" s="159"/>
      <c r="J1757" s="146" t="str">
        <f t="shared" si="51"/>
        <v/>
      </c>
      <c r="K1757" s="138" t="str">
        <f>IF('C. Consumer Service Detail'!$F1757="","",IF('C. Consumer Service Detail'!$F1757="",VLOOKUP('C. Consumer Service Detail'!$F1757,'Table of Current Services'!$B$7:$F$36,'Table of Current Services'!$E$5,FALSE),VLOOKUP('C. Consumer Service Detail'!$F1757,'Table of Current Services'!$B$7:$F$36,'Table of Current Services'!$E$5,FALSE)))</f>
        <v/>
      </c>
      <c r="L1757" s="130" t="str">
        <f>IF('C. Consumer Service Detail'!$F1757="","",IF(VLOOKUP('C. Consumer Service Detail'!$F1757,'Table of Current Services'!$B$7:$F$36,'Table of Current Services'!$F$5,)="cost","Yes","No"))</f>
        <v/>
      </c>
      <c r="M1757" s="130" t="str">
        <f>IFERROR(IF('C. Consumer Service Detail'!$K1757="No Match","No",VLOOKUP('C. Consumer Service Detail'!$C1757,'B. Consumer Budget'!$E$11:$F$2010,2,FALSE)),"")</f>
        <v/>
      </c>
      <c r="P1757" s="77"/>
      <c r="Q1757" s="77"/>
    </row>
    <row r="1758" spans="2:17" x14ac:dyDescent="0.25">
      <c r="B1758" s="78">
        <f t="shared" si="52"/>
        <v>1748</v>
      </c>
      <c r="C1758" s="126" t="str">
        <f t="array" ref="C1758">IF(OR('C. Consumer Service Detail'!$D1758="",'C. Consumer Service Detail'!$E1758=""),"",INDEX('B. Consumer Budget'!$E$11:$E$2010,MATCH(1,IF('B. Consumer Budget'!$C$11:$C$2010='C. Consumer Service Detail'!$D1758,IF('B. Consumer Budget'!$D$11:$D$2010='C. Consumer Service Detail'!$E1758,1)),0)))</f>
        <v/>
      </c>
      <c r="D1758" s="171"/>
      <c r="E1758" s="79"/>
      <c r="F1758" s="100"/>
      <c r="G1758" s="80"/>
      <c r="H1758" s="145" t="str">
        <f>IF('C. Consumer Service Detail'!$F1758="","",IF('C. Consumer Service Detail'!$F1758="",VLOOKUP('C. Consumer Service Detail'!$F1758,'Table of Current Services'!$B$7:$F$36,'Table of Current Services'!$E$5,FALSE),VLOOKUP('C. Consumer Service Detail'!$F1758,'Table of Current Services'!$B$7:$F$36,'Table of Current Services'!$D$5,FALSE)))</f>
        <v/>
      </c>
      <c r="I1758" s="160"/>
      <c r="J1758" s="146" t="str">
        <f t="shared" si="51"/>
        <v/>
      </c>
      <c r="K1758" s="138" t="str">
        <f>IF('C. Consumer Service Detail'!$F1758="","",IF('C. Consumer Service Detail'!$F1758="",VLOOKUP('C. Consumer Service Detail'!$F1758,'Table of Current Services'!$B$7:$F$36,'Table of Current Services'!$E$5,FALSE),VLOOKUP('C. Consumer Service Detail'!$F1758,'Table of Current Services'!$B$7:$F$36,'Table of Current Services'!$E$5,FALSE)))</f>
        <v/>
      </c>
      <c r="L1758" s="130" t="str">
        <f>IF('C. Consumer Service Detail'!$F1758="","",IF(VLOOKUP('C. Consumer Service Detail'!$F1758,'Table of Current Services'!$B$7:$F$36,'Table of Current Services'!$F$5,)="cost","Yes","No"))</f>
        <v/>
      </c>
      <c r="M1758" s="130" t="str">
        <f>IFERROR(IF('C. Consumer Service Detail'!$K1758="No Match","No",VLOOKUP('C. Consumer Service Detail'!$C1758,'B. Consumer Budget'!$E$11:$F$2010,2,FALSE)),"")</f>
        <v/>
      </c>
      <c r="P1758" s="77"/>
      <c r="Q1758" s="77"/>
    </row>
    <row r="1759" spans="2:17" x14ac:dyDescent="0.25">
      <c r="B1759" s="78">
        <f t="shared" si="52"/>
        <v>1749</v>
      </c>
      <c r="C1759" s="126" t="str">
        <f t="array" ref="C1759">IF(OR('C. Consumer Service Detail'!$D1759="",'C. Consumer Service Detail'!$E1759=""),"",INDEX('B. Consumer Budget'!$E$11:$E$2010,MATCH(1,IF('B. Consumer Budget'!$C$11:$C$2010='C. Consumer Service Detail'!$D1759,IF('B. Consumer Budget'!$D$11:$D$2010='C. Consumer Service Detail'!$E1759,1)),0)))</f>
        <v/>
      </c>
      <c r="D1759" s="170"/>
      <c r="E1759" s="81"/>
      <c r="F1759" s="101"/>
      <c r="G1759" s="82"/>
      <c r="H1759" s="147" t="str">
        <f>IF('C. Consumer Service Detail'!$F1759="","",IF('C. Consumer Service Detail'!$F1759="",VLOOKUP('C. Consumer Service Detail'!$F1759,'Table of Current Services'!$B$7:$F$36,'Table of Current Services'!$E$5,FALSE),VLOOKUP('C. Consumer Service Detail'!$F1759,'Table of Current Services'!$B$7:$F$36,'Table of Current Services'!$D$5,FALSE)))</f>
        <v/>
      </c>
      <c r="I1759" s="159"/>
      <c r="J1759" s="146" t="str">
        <f t="shared" si="51"/>
        <v/>
      </c>
      <c r="K1759" s="138" t="str">
        <f>IF('C. Consumer Service Detail'!$F1759="","",IF('C. Consumer Service Detail'!$F1759="",VLOOKUP('C. Consumer Service Detail'!$F1759,'Table of Current Services'!$B$7:$F$36,'Table of Current Services'!$E$5,FALSE),VLOOKUP('C. Consumer Service Detail'!$F1759,'Table of Current Services'!$B$7:$F$36,'Table of Current Services'!$E$5,FALSE)))</f>
        <v/>
      </c>
      <c r="L1759" s="130" t="str">
        <f>IF('C. Consumer Service Detail'!$F1759="","",IF(VLOOKUP('C. Consumer Service Detail'!$F1759,'Table of Current Services'!$B$7:$F$36,'Table of Current Services'!$F$5,)="cost","Yes","No"))</f>
        <v/>
      </c>
      <c r="M1759" s="130" t="str">
        <f>IFERROR(IF('C. Consumer Service Detail'!$K1759="No Match","No",VLOOKUP('C. Consumer Service Detail'!$C1759,'B. Consumer Budget'!$E$11:$F$2010,2,FALSE)),"")</f>
        <v/>
      </c>
      <c r="P1759" s="77"/>
      <c r="Q1759" s="77"/>
    </row>
    <row r="1760" spans="2:17" x14ac:dyDescent="0.25">
      <c r="B1760" s="78">
        <f t="shared" si="52"/>
        <v>1750</v>
      </c>
      <c r="C1760" s="126" t="str">
        <f t="array" ref="C1760">IF(OR('C. Consumer Service Detail'!$D1760="",'C. Consumer Service Detail'!$E1760=""),"",INDEX('B. Consumer Budget'!$E$11:$E$2010,MATCH(1,IF('B. Consumer Budget'!$C$11:$C$2010='C. Consumer Service Detail'!$D1760,IF('B. Consumer Budget'!$D$11:$D$2010='C. Consumer Service Detail'!$E1760,1)),0)))</f>
        <v/>
      </c>
      <c r="D1760" s="171"/>
      <c r="E1760" s="79"/>
      <c r="F1760" s="100"/>
      <c r="G1760" s="80"/>
      <c r="H1760" s="145" t="str">
        <f>IF('C. Consumer Service Detail'!$F1760="","",IF('C. Consumer Service Detail'!$F1760="",VLOOKUP('C. Consumer Service Detail'!$F1760,'Table of Current Services'!$B$7:$F$36,'Table of Current Services'!$E$5,FALSE),VLOOKUP('C. Consumer Service Detail'!$F1760,'Table of Current Services'!$B$7:$F$36,'Table of Current Services'!$D$5,FALSE)))</f>
        <v/>
      </c>
      <c r="I1760" s="160"/>
      <c r="J1760" s="146" t="str">
        <f t="shared" si="51"/>
        <v/>
      </c>
      <c r="K1760" s="138" t="str">
        <f>IF('C. Consumer Service Detail'!$F1760="","",IF('C. Consumer Service Detail'!$F1760="",VLOOKUP('C. Consumer Service Detail'!$F1760,'Table of Current Services'!$B$7:$F$36,'Table of Current Services'!$E$5,FALSE),VLOOKUP('C. Consumer Service Detail'!$F1760,'Table of Current Services'!$B$7:$F$36,'Table of Current Services'!$E$5,FALSE)))</f>
        <v/>
      </c>
      <c r="L1760" s="130" t="str">
        <f>IF('C. Consumer Service Detail'!$F1760="","",IF(VLOOKUP('C. Consumer Service Detail'!$F1760,'Table of Current Services'!$B$7:$F$36,'Table of Current Services'!$F$5,)="cost","Yes","No"))</f>
        <v/>
      </c>
      <c r="M1760" s="130" t="str">
        <f>IFERROR(IF('C. Consumer Service Detail'!$K1760="No Match","No",VLOOKUP('C. Consumer Service Detail'!$C1760,'B. Consumer Budget'!$E$11:$F$2010,2,FALSE)),"")</f>
        <v/>
      </c>
      <c r="P1760" s="77"/>
      <c r="Q1760" s="77"/>
    </row>
    <row r="1761" spans="2:17" x14ac:dyDescent="0.25">
      <c r="B1761" s="78">
        <f t="shared" si="52"/>
        <v>1751</v>
      </c>
      <c r="C1761" s="126" t="str">
        <f t="array" ref="C1761">IF(OR('C. Consumer Service Detail'!$D1761="",'C. Consumer Service Detail'!$E1761=""),"",INDEX('B. Consumer Budget'!$E$11:$E$2010,MATCH(1,IF('B. Consumer Budget'!$C$11:$C$2010='C. Consumer Service Detail'!$D1761,IF('B. Consumer Budget'!$D$11:$D$2010='C. Consumer Service Detail'!$E1761,1)),0)))</f>
        <v/>
      </c>
      <c r="D1761" s="170"/>
      <c r="E1761" s="81"/>
      <c r="F1761" s="101"/>
      <c r="G1761" s="82"/>
      <c r="H1761" s="147" t="str">
        <f>IF('C. Consumer Service Detail'!$F1761="","",IF('C. Consumer Service Detail'!$F1761="",VLOOKUP('C. Consumer Service Detail'!$F1761,'Table of Current Services'!$B$7:$F$36,'Table of Current Services'!$E$5,FALSE),VLOOKUP('C. Consumer Service Detail'!$F1761,'Table of Current Services'!$B$7:$F$36,'Table of Current Services'!$D$5,FALSE)))</f>
        <v/>
      </c>
      <c r="I1761" s="159"/>
      <c r="J1761" s="146" t="str">
        <f t="shared" si="51"/>
        <v/>
      </c>
      <c r="K1761" s="138" t="str">
        <f>IF('C. Consumer Service Detail'!$F1761="","",IF('C. Consumer Service Detail'!$F1761="",VLOOKUP('C. Consumer Service Detail'!$F1761,'Table of Current Services'!$B$7:$F$36,'Table of Current Services'!$E$5,FALSE),VLOOKUP('C. Consumer Service Detail'!$F1761,'Table of Current Services'!$B$7:$F$36,'Table of Current Services'!$E$5,FALSE)))</f>
        <v/>
      </c>
      <c r="L1761" s="130" t="str">
        <f>IF('C. Consumer Service Detail'!$F1761="","",IF(VLOOKUP('C. Consumer Service Detail'!$F1761,'Table of Current Services'!$B$7:$F$36,'Table of Current Services'!$F$5,)="cost","Yes","No"))</f>
        <v/>
      </c>
      <c r="M1761" s="130" t="str">
        <f>IFERROR(IF('C. Consumer Service Detail'!$K1761="No Match","No",VLOOKUP('C. Consumer Service Detail'!$C1761,'B. Consumer Budget'!$E$11:$F$2010,2,FALSE)),"")</f>
        <v/>
      </c>
      <c r="P1761" s="77"/>
      <c r="Q1761" s="77"/>
    </row>
    <row r="1762" spans="2:17" x14ac:dyDescent="0.25">
      <c r="B1762" s="78">
        <f t="shared" si="52"/>
        <v>1752</v>
      </c>
      <c r="C1762" s="126" t="str">
        <f t="array" ref="C1762">IF(OR('C. Consumer Service Detail'!$D1762="",'C. Consumer Service Detail'!$E1762=""),"",INDEX('B. Consumer Budget'!$E$11:$E$2010,MATCH(1,IF('B. Consumer Budget'!$C$11:$C$2010='C. Consumer Service Detail'!$D1762,IF('B. Consumer Budget'!$D$11:$D$2010='C. Consumer Service Detail'!$E1762,1)),0)))</f>
        <v/>
      </c>
      <c r="D1762" s="171"/>
      <c r="E1762" s="79"/>
      <c r="F1762" s="100"/>
      <c r="G1762" s="80"/>
      <c r="H1762" s="145" t="str">
        <f>IF('C. Consumer Service Detail'!$F1762="","",IF('C. Consumer Service Detail'!$F1762="",VLOOKUP('C. Consumer Service Detail'!$F1762,'Table of Current Services'!$B$7:$F$36,'Table of Current Services'!$E$5,FALSE),VLOOKUP('C. Consumer Service Detail'!$F1762,'Table of Current Services'!$B$7:$F$36,'Table of Current Services'!$D$5,FALSE)))</f>
        <v/>
      </c>
      <c r="I1762" s="160"/>
      <c r="J1762" s="146" t="str">
        <f t="shared" si="51"/>
        <v/>
      </c>
      <c r="K1762" s="138" t="str">
        <f>IF('C. Consumer Service Detail'!$F1762="","",IF('C. Consumer Service Detail'!$F1762="",VLOOKUP('C. Consumer Service Detail'!$F1762,'Table of Current Services'!$B$7:$F$36,'Table of Current Services'!$E$5,FALSE),VLOOKUP('C. Consumer Service Detail'!$F1762,'Table of Current Services'!$B$7:$F$36,'Table of Current Services'!$E$5,FALSE)))</f>
        <v/>
      </c>
      <c r="L1762" s="130" t="str">
        <f>IF('C. Consumer Service Detail'!$F1762="","",IF(VLOOKUP('C. Consumer Service Detail'!$F1762,'Table of Current Services'!$B$7:$F$36,'Table of Current Services'!$F$5,)="cost","Yes","No"))</f>
        <v/>
      </c>
      <c r="M1762" s="130" t="str">
        <f>IFERROR(IF('C. Consumer Service Detail'!$K1762="No Match","No",VLOOKUP('C. Consumer Service Detail'!$C1762,'B. Consumer Budget'!$E$11:$F$2010,2,FALSE)),"")</f>
        <v/>
      </c>
      <c r="P1762" s="77"/>
      <c r="Q1762" s="77"/>
    </row>
    <row r="1763" spans="2:17" x14ac:dyDescent="0.25">
      <c r="B1763" s="78">
        <f t="shared" si="52"/>
        <v>1753</v>
      </c>
      <c r="C1763" s="126" t="str">
        <f t="array" ref="C1763">IF(OR('C. Consumer Service Detail'!$D1763="",'C. Consumer Service Detail'!$E1763=""),"",INDEX('B. Consumer Budget'!$E$11:$E$2010,MATCH(1,IF('B. Consumer Budget'!$C$11:$C$2010='C. Consumer Service Detail'!$D1763,IF('B. Consumer Budget'!$D$11:$D$2010='C. Consumer Service Detail'!$E1763,1)),0)))</f>
        <v/>
      </c>
      <c r="D1763" s="170"/>
      <c r="E1763" s="81"/>
      <c r="F1763" s="101"/>
      <c r="G1763" s="82"/>
      <c r="H1763" s="147" t="str">
        <f>IF('C. Consumer Service Detail'!$F1763="","",IF('C. Consumer Service Detail'!$F1763="",VLOOKUP('C. Consumer Service Detail'!$F1763,'Table of Current Services'!$B$7:$F$36,'Table of Current Services'!$E$5,FALSE),VLOOKUP('C. Consumer Service Detail'!$F1763,'Table of Current Services'!$B$7:$F$36,'Table of Current Services'!$D$5,FALSE)))</f>
        <v/>
      </c>
      <c r="I1763" s="159"/>
      <c r="J1763" s="146" t="str">
        <f t="shared" si="51"/>
        <v/>
      </c>
      <c r="K1763" s="138" t="str">
        <f>IF('C. Consumer Service Detail'!$F1763="","",IF('C. Consumer Service Detail'!$F1763="",VLOOKUP('C. Consumer Service Detail'!$F1763,'Table of Current Services'!$B$7:$F$36,'Table of Current Services'!$E$5,FALSE),VLOOKUP('C. Consumer Service Detail'!$F1763,'Table of Current Services'!$B$7:$F$36,'Table of Current Services'!$E$5,FALSE)))</f>
        <v/>
      </c>
      <c r="L1763" s="130" t="str">
        <f>IF('C. Consumer Service Detail'!$F1763="","",IF(VLOOKUP('C. Consumer Service Detail'!$F1763,'Table of Current Services'!$B$7:$F$36,'Table of Current Services'!$F$5,)="cost","Yes","No"))</f>
        <v/>
      </c>
      <c r="M1763" s="130" t="str">
        <f>IFERROR(IF('C. Consumer Service Detail'!$K1763="No Match","No",VLOOKUP('C. Consumer Service Detail'!$C1763,'B. Consumer Budget'!$E$11:$F$2010,2,FALSE)),"")</f>
        <v/>
      </c>
      <c r="P1763" s="77"/>
      <c r="Q1763" s="77"/>
    </row>
    <row r="1764" spans="2:17" x14ac:dyDescent="0.25">
      <c r="B1764" s="78">
        <f t="shared" si="52"/>
        <v>1754</v>
      </c>
      <c r="C1764" s="126" t="str">
        <f t="array" ref="C1764">IF(OR('C. Consumer Service Detail'!$D1764="",'C. Consumer Service Detail'!$E1764=""),"",INDEX('B. Consumer Budget'!$E$11:$E$2010,MATCH(1,IF('B. Consumer Budget'!$C$11:$C$2010='C. Consumer Service Detail'!$D1764,IF('B. Consumer Budget'!$D$11:$D$2010='C. Consumer Service Detail'!$E1764,1)),0)))</f>
        <v/>
      </c>
      <c r="D1764" s="171"/>
      <c r="E1764" s="79"/>
      <c r="F1764" s="100"/>
      <c r="G1764" s="80"/>
      <c r="H1764" s="145" t="str">
        <f>IF('C. Consumer Service Detail'!$F1764="","",IF('C. Consumer Service Detail'!$F1764="",VLOOKUP('C. Consumer Service Detail'!$F1764,'Table of Current Services'!$B$7:$F$36,'Table of Current Services'!$E$5,FALSE),VLOOKUP('C. Consumer Service Detail'!$F1764,'Table of Current Services'!$B$7:$F$36,'Table of Current Services'!$D$5,FALSE)))</f>
        <v/>
      </c>
      <c r="I1764" s="160"/>
      <c r="J1764" s="146" t="str">
        <f t="shared" si="51"/>
        <v/>
      </c>
      <c r="K1764" s="138" t="str">
        <f>IF('C. Consumer Service Detail'!$F1764="","",IF('C. Consumer Service Detail'!$F1764="",VLOOKUP('C. Consumer Service Detail'!$F1764,'Table of Current Services'!$B$7:$F$36,'Table of Current Services'!$E$5,FALSE),VLOOKUP('C. Consumer Service Detail'!$F1764,'Table of Current Services'!$B$7:$F$36,'Table of Current Services'!$E$5,FALSE)))</f>
        <v/>
      </c>
      <c r="L1764" s="130" t="str">
        <f>IF('C. Consumer Service Detail'!$F1764="","",IF(VLOOKUP('C. Consumer Service Detail'!$F1764,'Table of Current Services'!$B$7:$F$36,'Table of Current Services'!$F$5,)="cost","Yes","No"))</f>
        <v/>
      </c>
      <c r="M1764" s="130" t="str">
        <f>IFERROR(IF('C. Consumer Service Detail'!$K1764="No Match","No",VLOOKUP('C. Consumer Service Detail'!$C1764,'B. Consumer Budget'!$E$11:$F$2010,2,FALSE)),"")</f>
        <v/>
      </c>
      <c r="P1764" s="77"/>
      <c r="Q1764" s="77"/>
    </row>
    <row r="1765" spans="2:17" x14ac:dyDescent="0.25">
      <c r="B1765" s="78">
        <f t="shared" si="52"/>
        <v>1755</v>
      </c>
      <c r="C1765" s="126" t="str">
        <f t="array" ref="C1765">IF(OR('C. Consumer Service Detail'!$D1765="",'C. Consumer Service Detail'!$E1765=""),"",INDEX('B. Consumer Budget'!$E$11:$E$2010,MATCH(1,IF('B. Consumer Budget'!$C$11:$C$2010='C. Consumer Service Detail'!$D1765,IF('B. Consumer Budget'!$D$11:$D$2010='C. Consumer Service Detail'!$E1765,1)),0)))</f>
        <v/>
      </c>
      <c r="D1765" s="170"/>
      <c r="E1765" s="81"/>
      <c r="F1765" s="101"/>
      <c r="G1765" s="82"/>
      <c r="H1765" s="147" t="str">
        <f>IF('C. Consumer Service Detail'!$F1765="","",IF('C. Consumer Service Detail'!$F1765="",VLOOKUP('C. Consumer Service Detail'!$F1765,'Table of Current Services'!$B$7:$F$36,'Table of Current Services'!$E$5,FALSE),VLOOKUP('C. Consumer Service Detail'!$F1765,'Table of Current Services'!$B$7:$F$36,'Table of Current Services'!$D$5,FALSE)))</f>
        <v/>
      </c>
      <c r="I1765" s="159"/>
      <c r="J1765" s="146" t="str">
        <f t="shared" si="51"/>
        <v/>
      </c>
      <c r="K1765" s="138" t="str">
        <f>IF('C. Consumer Service Detail'!$F1765="","",IF('C. Consumer Service Detail'!$F1765="",VLOOKUP('C. Consumer Service Detail'!$F1765,'Table of Current Services'!$B$7:$F$36,'Table of Current Services'!$E$5,FALSE),VLOOKUP('C. Consumer Service Detail'!$F1765,'Table of Current Services'!$B$7:$F$36,'Table of Current Services'!$E$5,FALSE)))</f>
        <v/>
      </c>
      <c r="L1765" s="130" t="str">
        <f>IF('C. Consumer Service Detail'!$F1765="","",IF(VLOOKUP('C. Consumer Service Detail'!$F1765,'Table of Current Services'!$B$7:$F$36,'Table of Current Services'!$F$5,)="cost","Yes","No"))</f>
        <v/>
      </c>
      <c r="M1765" s="130" t="str">
        <f>IFERROR(IF('C. Consumer Service Detail'!$K1765="No Match","No",VLOOKUP('C. Consumer Service Detail'!$C1765,'B. Consumer Budget'!$E$11:$F$2010,2,FALSE)),"")</f>
        <v/>
      </c>
      <c r="P1765" s="77"/>
      <c r="Q1765" s="77"/>
    </row>
    <row r="1766" spans="2:17" x14ac:dyDescent="0.25">
      <c r="B1766" s="78">
        <f t="shared" si="52"/>
        <v>1756</v>
      </c>
      <c r="C1766" s="126" t="str">
        <f t="array" ref="C1766">IF(OR('C. Consumer Service Detail'!$D1766="",'C. Consumer Service Detail'!$E1766=""),"",INDEX('B. Consumer Budget'!$E$11:$E$2010,MATCH(1,IF('B. Consumer Budget'!$C$11:$C$2010='C. Consumer Service Detail'!$D1766,IF('B. Consumer Budget'!$D$11:$D$2010='C. Consumer Service Detail'!$E1766,1)),0)))</f>
        <v/>
      </c>
      <c r="D1766" s="171"/>
      <c r="E1766" s="79"/>
      <c r="F1766" s="100"/>
      <c r="G1766" s="80"/>
      <c r="H1766" s="145" t="str">
        <f>IF('C. Consumer Service Detail'!$F1766="","",IF('C. Consumer Service Detail'!$F1766="",VLOOKUP('C. Consumer Service Detail'!$F1766,'Table of Current Services'!$B$7:$F$36,'Table of Current Services'!$E$5,FALSE),VLOOKUP('C. Consumer Service Detail'!$F1766,'Table of Current Services'!$B$7:$F$36,'Table of Current Services'!$D$5,FALSE)))</f>
        <v/>
      </c>
      <c r="I1766" s="160"/>
      <c r="J1766" s="146" t="str">
        <f t="shared" si="51"/>
        <v/>
      </c>
      <c r="K1766" s="138" t="str">
        <f>IF('C. Consumer Service Detail'!$F1766="","",IF('C. Consumer Service Detail'!$F1766="",VLOOKUP('C. Consumer Service Detail'!$F1766,'Table of Current Services'!$B$7:$F$36,'Table of Current Services'!$E$5,FALSE),VLOOKUP('C. Consumer Service Detail'!$F1766,'Table of Current Services'!$B$7:$F$36,'Table of Current Services'!$E$5,FALSE)))</f>
        <v/>
      </c>
      <c r="L1766" s="130" t="str">
        <f>IF('C. Consumer Service Detail'!$F1766="","",IF(VLOOKUP('C. Consumer Service Detail'!$F1766,'Table of Current Services'!$B$7:$F$36,'Table of Current Services'!$F$5,)="cost","Yes","No"))</f>
        <v/>
      </c>
      <c r="M1766" s="130" t="str">
        <f>IFERROR(IF('C. Consumer Service Detail'!$K1766="No Match","No",VLOOKUP('C. Consumer Service Detail'!$C1766,'B. Consumer Budget'!$E$11:$F$2010,2,FALSE)),"")</f>
        <v/>
      </c>
      <c r="P1766" s="77"/>
      <c r="Q1766" s="77"/>
    </row>
    <row r="1767" spans="2:17" x14ac:dyDescent="0.25">
      <c r="B1767" s="78">
        <f t="shared" si="52"/>
        <v>1757</v>
      </c>
      <c r="C1767" s="126" t="str">
        <f t="array" ref="C1767">IF(OR('C. Consumer Service Detail'!$D1767="",'C. Consumer Service Detail'!$E1767=""),"",INDEX('B. Consumer Budget'!$E$11:$E$2010,MATCH(1,IF('B. Consumer Budget'!$C$11:$C$2010='C. Consumer Service Detail'!$D1767,IF('B. Consumer Budget'!$D$11:$D$2010='C. Consumer Service Detail'!$E1767,1)),0)))</f>
        <v/>
      </c>
      <c r="D1767" s="170"/>
      <c r="E1767" s="81"/>
      <c r="F1767" s="101"/>
      <c r="G1767" s="82"/>
      <c r="H1767" s="147" t="str">
        <f>IF('C. Consumer Service Detail'!$F1767="","",IF('C. Consumer Service Detail'!$F1767="",VLOOKUP('C. Consumer Service Detail'!$F1767,'Table of Current Services'!$B$7:$F$36,'Table of Current Services'!$E$5,FALSE),VLOOKUP('C. Consumer Service Detail'!$F1767,'Table of Current Services'!$B$7:$F$36,'Table of Current Services'!$D$5,FALSE)))</f>
        <v/>
      </c>
      <c r="I1767" s="159"/>
      <c r="J1767" s="146" t="str">
        <f t="shared" si="51"/>
        <v/>
      </c>
      <c r="K1767" s="138" t="str">
        <f>IF('C. Consumer Service Detail'!$F1767="","",IF('C. Consumer Service Detail'!$F1767="",VLOOKUP('C. Consumer Service Detail'!$F1767,'Table of Current Services'!$B$7:$F$36,'Table of Current Services'!$E$5,FALSE),VLOOKUP('C. Consumer Service Detail'!$F1767,'Table of Current Services'!$B$7:$F$36,'Table of Current Services'!$E$5,FALSE)))</f>
        <v/>
      </c>
      <c r="L1767" s="130" t="str">
        <f>IF('C. Consumer Service Detail'!$F1767="","",IF(VLOOKUP('C. Consumer Service Detail'!$F1767,'Table of Current Services'!$B$7:$F$36,'Table of Current Services'!$F$5,)="cost","Yes","No"))</f>
        <v/>
      </c>
      <c r="M1767" s="130" t="str">
        <f>IFERROR(IF('C. Consumer Service Detail'!$K1767="No Match","No",VLOOKUP('C. Consumer Service Detail'!$C1767,'B. Consumer Budget'!$E$11:$F$2010,2,FALSE)),"")</f>
        <v/>
      </c>
      <c r="P1767" s="77"/>
      <c r="Q1767" s="77"/>
    </row>
    <row r="1768" spans="2:17" x14ac:dyDescent="0.25">
      <c r="B1768" s="78">
        <f t="shared" si="52"/>
        <v>1758</v>
      </c>
      <c r="C1768" s="126" t="str">
        <f t="array" ref="C1768">IF(OR('C. Consumer Service Detail'!$D1768="",'C. Consumer Service Detail'!$E1768=""),"",INDEX('B. Consumer Budget'!$E$11:$E$2010,MATCH(1,IF('B. Consumer Budget'!$C$11:$C$2010='C. Consumer Service Detail'!$D1768,IF('B. Consumer Budget'!$D$11:$D$2010='C. Consumer Service Detail'!$E1768,1)),0)))</f>
        <v/>
      </c>
      <c r="D1768" s="171"/>
      <c r="E1768" s="79"/>
      <c r="F1768" s="100"/>
      <c r="G1768" s="80"/>
      <c r="H1768" s="145" t="str">
        <f>IF('C. Consumer Service Detail'!$F1768="","",IF('C. Consumer Service Detail'!$F1768="",VLOOKUP('C. Consumer Service Detail'!$F1768,'Table of Current Services'!$B$7:$F$36,'Table of Current Services'!$E$5,FALSE),VLOOKUP('C. Consumer Service Detail'!$F1768,'Table of Current Services'!$B$7:$F$36,'Table of Current Services'!$D$5,FALSE)))</f>
        <v/>
      </c>
      <c r="I1768" s="160"/>
      <c r="J1768" s="146" t="str">
        <f t="shared" si="51"/>
        <v/>
      </c>
      <c r="K1768" s="138" t="str">
        <f>IF('C. Consumer Service Detail'!$F1768="","",IF('C. Consumer Service Detail'!$F1768="",VLOOKUP('C. Consumer Service Detail'!$F1768,'Table of Current Services'!$B$7:$F$36,'Table of Current Services'!$E$5,FALSE),VLOOKUP('C. Consumer Service Detail'!$F1768,'Table of Current Services'!$B$7:$F$36,'Table of Current Services'!$E$5,FALSE)))</f>
        <v/>
      </c>
      <c r="L1768" s="130" t="str">
        <f>IF('C. Consumer Service Detail'!$F1768="","",IF(VLOOKUP('C. Consumer Service Detail'!$F1768,'Table of Current Services'!$B$7:$F$36,'Table of Current Services'!$F$5,)="cost","Yes","No"))</f>
        <v/>
      </c>
      <c r="M1768" s="130" t="str">
        <f>IFERROR(IF('C. Consumer Service Detail'!$K1768="No Match","No",VLOOKUP('C. Consumer Service Detail'!$C1768,'B. Consumer Budget'!$E$11:$F$2010,2,FALSE)),"")</f>
        <v/>
      </c>
      <c r="P1768" s="77"/>
      <c r="Q1768" s="77"/>
    </row>
    <row r="1769" spans="2:17" x14ac:dyDescent="0.25">
      <c r="B1769" s="78">
        <f t="shared" si="52"/>
        <v>1759</v>
      </c>
      <c r="C1769" s="126" t="str">
        <f t="array" ref="C1769">IF(OR('C. Consumer Service Detail'!$D1769="",'C. Consumer Service Detail'!$E1769=""),"",INDEX('B. Consumer Budget'!$E$11:$E$2010,MATCH(1,IF('B. Consumer Budget'!$C$11:$C$2010='C. Consumer Service Detail'!$D1769,IF('B. Consumer Budget'!$D$11:$D$2010='C. Consumer Service Detail'!$E1769,1)),0)))</f>
        <v/>
      </c>
      <c r="D1769" s="170"/>
      <c r="E1769" s="81"/>
      <c r="F1769" s="101"/>
      <c r="G1769" s="82"/>
      <c r="H1769" s="147" t="str">
        <f>IF('C. Consumer Service Detail'!$F1769="","",IF('C. Consumer Service Detail'!$F1769="",VLOOKUP('C. Consumer Service Detail'!$F1769,'Table of Current Services'!$B$7:$F$36,'Table of Current Services'!$E$5,FALSE),VLOOKUP('C. Consumer Service Detail'!$F1769,'Table of Current Services'!$B$7:$F$36,'Table of Current Services'!$D$5,FALSE)))</f>
        <v/>
      </c>
      <c r="I1769" s="159"/>
      <c r="J1769" s="146" t="str">
        <f t="shared" si="51"/>
        <v/>
      </c>
      <c r="K1769" s="138" t="str">
        <f>IF('C. Consumer Service Detail'!$F1769="","",IF('C. Consumer Service Detail'!$F1769="",VLOOKUP('C. Consumer Service Detail'!$F1769,'Table of Current Services'!$B$7:$F$36,'Table of Current Services'!$E$5,FALSE),VLOOKUP('C. Consumer Service Detail'!$F1769,'Table of Current Services'!$B$7:$F$36,'Table of Current Services'!$E$5,FALSE)))</f>
        <v/>
      </c>
      <c r="L1769" s="130" t="str">
        <f>IF('C. Consumer Service Detail'!$F1769="","",IF(VLOOKUP('C. Consumer Service Detail'!$F1769,'Table of Current Services'!$B$7:$F$36,'Table of Current Services'!$F$5,)="cost","Yes","No"))</f>
        <v/>
      </c>
      <c r="M1769" s="130" t="str">
        <f>IFERROR(IF('C. Consumer Service Detail'!$K1769="No Match","No",VLOOKUP('C. Consumer Service Detail'!$C1769,'B. Consumer Budget'!$E$11:$F$2010,2,FALSE)),"")</f>
        <v/>
      </c>
      <c r="P1769" s="77"/>
      <c r="Q1769" s="77"/>
    </row>
    <row r="1770" spans="2:17" x14ac:dyDescent="0.25">
      <c r="B1770" s="78">
        <f t="shared" si="52"/>
        <v>1760</v>
      </c>
      <c r="C1770" s="126" t="str">
        <f t="array" ref="C1770">IF(OR('C. Consumer Service Detail'!$D1770="",'C. Consumer Service Detail'!$E1770=""),"",INDEX('B. Consumer Budget'!$E$11:$E$2010,MATCH(1,IF('B. Consumer Budget'!$C$11:$C$2010='C. Consumer Service Detail'!$D1770,IF('B. Consumer Budget'!$D$11:$D$2010='C. Consumer Service Detail'!$E1770,1)),0)))</f>
        <v/>
      </c>
      <c r="D1770" s="171"/>
      <c r="E1770" s="79"/>
      <c r="F1770" s="100"/>
      <c r="G1770" s="80"/>
      <c r="H1770" s="145" t="str">
        <f>IF('C. Consumer Service Detail'!$F1770="","",IF('C. Consumer Service Detail'!$F1770="",VLOOKUP('C. Consumer Service Detail'!$F1770,'Table of Current Services'!$B$7:$F$36,'Table of Current Services'!$E$5,FALSE),VLOOKUP('C. Consumer Service Detail'!$F1770,'Table of Current Services'!$B$7:$F$36,'Table of Current Services'!$D$5,FALSE)))</f>
        <v/>
      </c>
      <c r="I1770" s="160"/>
      <c r="J1770" s="146" t="str">
        <f t="shared" si="51"/>
        <v/>
      </c>
      <c r="K1770" s="138" t="str">
        <f>IF('C. Consumer Service Detail'!$F1770="","",IF('C. Consumer Service Detail'!$F1770="",VLOOKUP('C. Consumer Service Detail'!$F1770,'Table of Current Services'!$B$7:$F$36,'Table of Current Services'!$E$5,FALSE),VLOOKUP('C. Consumer Service Detail'!$F1770,'Table of Current Services'!$B$7:$F$36,'Table of Current Services'!$E$5,FALSE)))</f>
        <v/>
      </c>
      <c r="L1770" s="130" t="str">
        <f>IF('C. Consumer Service Detail'!$F1770="","",IF(VLOOKUP('C. Consumer Service Detail'!$F1770,'Table of Current Services'!$B$7:$F$36,'Table of Current Services'!$F$5,)="cost","Yes","No"))</f>
        <v/>
      </c>
      <c r="M1770" s="130" t="str">
        <f>IFERROR(IF('C. Consumer Service Detail'!$K1770="No Match","No",VLOOKUP('C. Consumer Service Detail'!$C1770,'B. Consumer Budget'!$E$11:$F$2010,2,FALSE)),"")</f>
        <v/>
      </c>
      <c r="P1770" s="77"/>
      <c r="Q1770" s="77"/>
    </row>
    <row r="1771" spans="2:17" x14ac:dyDescent="0.25">
      <c r="B1771" s="78">
        <f t="shared" si="52"/>
        <v>1761</v>
      </c>
      <c r="C1771" s="126" t="str">
        <f t="array" ref="C1771">IF(OR('C. Consumer Service Detail'!$D1771="",'C. Consumer Service Detail'!$E1771=""),"",INDEX('B. Consumer Budget'!$E$11:$E$2010,MATCH(1,IF('B. Consumer Budget'!$C$11:$C$2010='C. Consumer Service Detail'!$D1771,IF('B. Consumer Budget'!$D$11:$D$2010='C. Consumer Service Detail'!$E1771,1)),0)))</f>
        <v/>
      </c>
      <c r="D1771" s="170"/>
      <c r="E1771" s="81"/>
      <c r="F1771" s="101"/>
      <c r="G1771" s="82"/>
      <c r="H1771" s="147" t="str">
        <f>IF('C. Consumer Service Detail'!$F1771="","",IF('C. Consumer Service Detail'!$F1771="",VLOOKUP('C. Consumer Service Detail'!$F1771,'Table of Current Services'!$B$7:$F$36,'Table of Current Services'!$E$5,FALSE),VLOOKUP('C. Consumer Service Detail'!$F1771,'Table of Current Services'!$B$7:$F$36,'Table of Current Services'!$D$5,FALSE)))</f>
        <v/>
      </c>
      <c r="I1771" s="159"/>
      <c r="J1771" s="146" t="str">
        <f t="shared" si="51"/>
        <v/>
      </c>
      <c r="K1771" s="138" t="str">
        <f>IF('C. Consumer Service Detail'!$F1771="","",IF('C. Consumer Service Detail'!$F1771="",VLOOKUP('C. Consumer Service Detail'!$F1771,'Table of Current Services'!$B$7:$F$36,'Table of Current Services'!$E$5,FALSE),VLOOKUP('C. Consumer Service Detail'!$F1771,'Table of Current Services'!$B$7:$F$36,'Table of Current Services'!$E$5,FALSE)))</f>
        <v/>
      </c>
      <c r="L1771" s="130" t="str">
        <f>IF('C. Consumer Service Detail'!$F1771="","",IF(VLOOKUP('C. Consumer Service Detail'!$F1771,'Table of Current Services'!$B$7:$F$36,'Table of Current Services'!$F$5,)="cost","Yes","No"))</f>
        <v/>
      </c>
      <c r="M1771" s="130" t="str">
        <f>IFERROR(IF('C. Consumer Service Detail'!$K1771="No Match","No",VLOOKUP('C. Consumer Service Detail'!$C1771,'B. Consumer Budget'!$E$11:$F$2010,2,FALSE)),"")</f>
        <v/>
      </c>
      <c r="P1771" s="77"/>
      <c r="Q1771" s="77"/>
    </row>
    <row r="1772" spans="2:17" x14ac:dyDescent="0.25">
      <c r="B1772" s="78">
        <f t="shared" si="52"/>
        <v>1762</v>
      </c>
      <c r="C1772" s="126" t="str">
        <f t="array" ref="C1772">IF(OR('C. Consumer Service Detail'!$D1772="",'C. Consumer Service Detail'!$E1772=""),"",INDEX('B. Consumer Budget'!$E$11:$E$2010,MATCH(1,IF('B. Consumer Budget'!$C$11:$C$2010='C. Consumer Service Detail'!$D1772,IF('B. Consumer Budget'!$D$11:$D$2010='C. Consumer Service Detail'!$E1772,1)),0)))</f>
        <v/>
      </c>
      <c r="D1772" s="171"/>
      <c r="E1772" s="79"/>
      <c r="F1772" s="100"/>
      <c r="G1772" s="80"/>
      <c r="H1772" s="145" t="str">
        <f>IF('C. Consumer Service Detail'!$F1772="","",IF('C. Consumer Service Detail'!$F1772="",VLOOKUP('C. Consumer Service Detail'!$F1772,'Table of Current Services'!$B$7:$F$36,'Table of Current Services'!$E$5,FALSE),VLOOKUP('C. Consumer Service Detail'!$F1772,'Table of Current Services'!$B$7:$F$36,'Table of Current Services'!$D$5,FALSE)))</f>
        <v/>
      </c>
      <c r="I1772" s="160"/>
      <c r="J1772" s="146" t="str">
        <f t="shared" si="51"/>
        <v/>
      </c>
      <c r="K1772" s="138" t="str">
        <f>IF('C. Consumer Service Detail'!$F1772="","",IF('C. Consumer Service Detail'!$F1772="",VLOOKUP('C. Consumer Service Detail'!$F1772,'Table of Current Services'!$B$7:$F$36,'Table of Current Services'!$E$5,FALSE),VLOOKUP('C. Consumer Service Detail'!$F1772,'Table of Current Services'!$B$7:$F$36,'Table of Current Services'!$E$5,FALSE)))</f>
        <v/>
      </c>
      <c r="L1772" s="130" t="str">
        <f>IF('C. Consumer Service Detail'!$F1772="","",IF(VLOOKUP('C. Consumer Service Detail'!$F1772,'Table of Current Services'!$B$7:$F$36,'Table of Current Services'!$F$5,)="cost","Yes","No"))</f>
        <v/>
      </c>
      <c r="M1772" s="130" t="str">
        <f>IFERROR(IF('C. Consumer Service Detail'!$K1772="No Match","No",VLOOKUP('C. Consumer Service Detail'!$C1772,'B. Consumer Budget'!$E$11:$F$2010,2,FALSE)),"")</f>
        <v/>
      </c>
      <c r="P1772" s="77"/>
      <c r="Q1772" s="77"/>
    </row>
    <row r="1773" spans="2:17" x14ac:dyDescent="0.25">
      <c r="B1773" s="78">
        <f t="shared" si="52"/>
        <v>1763</v>
      </c>
      <c r="C1773" s="126" t="str">
        <f t="array" ref="C1773">IF(OR('C. Consumer Service Detail'!$D1773="",'C. Consumer Service Detail'!$E1773=""),"",INDEX('B. Consumer Budget'!$E$11:$E$2010,MATCH(1,IF('B. Consumer Budget'!$C$11:$C$2010='C. Consumer Service Detail'!$D1773,IF('B. Consumer Budget'!$D$11:$D$2010='C. Consumer Service Detail'!$E1773,1)),0)))</f>
        <v/>
      </c>
      <c r="D1773" s="170"/>
      <c r="E1773" s="81"/>
      <c r="F1773" s="101"/>
      <c r="G1773" s="82"/>
      <c r="H1773" s="147" t="str">
        <f>IF('C. Consumer Service Detail'!$F1773="","",IF('C. Consumer Service Detail'!$F1773="",VLOOKUP('C. Consumer Service Detail'!$F1773,'Table of Current Services'!$B$7:$F$36,'Table of Current Services'!$E$5,FALSE),VLOOKUP('C. Consumer Service Detail'!$F1773,'Table of Current Services'!$B$7:$F$36,'Table of Current Services'!$D$5,FALSE)))</f>
        <v/>
      </c>
      <c r="I1773" s="159"/>
      <c r="J1773" s="146" t="str">
        <f t="shared" si="51"/>
        <v/>
      </c>
      <c r="K1773" s="138" t="str">
        <f>IF('C. Consumer Service Detail'!$F1773="","",IF('C. Consumer Service Detail'!$F1773="",VLOOKUP('C. Consumer Service Detail'!$F1773,'Table of Current Services'!$B$7:$F$36,'Table of Current Services'!$E$5,FALSE),VLOOKUP('C. Consumer Service Detail'!$F1773,'Table of Current Services'!$B$7:$F$36,'Table of Current Services'!$E$5,FALSE)))</f>
        <v/>
      </c>
      <c r="L1773" s="130" t="str">
        <f>IF('C. Consumer Service Detail'!$F1773="","",IF(VLOOKUP('C. Consumer Service Detail'!$F1773,'Table of Current Services'!$B$7:$F$36,'Table of Current Services'!$F$5,)="cost","Yes","No"))</f>
        <v/>
      </c>
      <c r="M1773" s="130" t="str">
        <f>IFERROR(IF('C. Consumer Service Detail'!$K1773="No Match","No",VLOOKUP('C. Consumer Service Detail'!$C1773,'B. Consumer Budget'!$E$11:$F$2010,2,FALSE)),"")</f>
        <v/>
      </c>
      <c r="P1773" s="77"/>
      <c r="Q1773" s="77"/>
    </row>
    <row r="1774" spans="2:17" x14ac:dyDescent="0.25">
      <c r="B1774" s="78">
        <f t="shared" si="52"/>
        <v>1764</v>
      </c>
      <c r="C1774" s="126" t="str">
        <f t="array" ref="C1774">IF(OR('C. Consumer Service Detail'!$D1774="",'C. Consumer Service Detail'!$E1774=""),"",INDEX('B. Consumer Budget'!$E$11:$E$2010,MATCH(1,IF('B. Consumer Budget'!$C$11:$C$2010='C. Consumer Service Detail'!$D1774,IF('B. Consumer Budget'!$D$11:$D$2010='C. Consumer Service Detail'!$E1774,1)),0)))</f>
        <v/>
      </c>
      <c r="D1774" s="171"/>
      <c r="E1774" s="79"/>
      <c r="F1774" s="100"/>
      <c r="G1774" s="80"/>
      <c r="H1774" s="145" t="str">
        <f>IF('C. Consumer Service Detail'!$F1774="","",IF('C. Consumer Service Detail'!$F1774="",VLOOKUP('C. Consumer Service Detail'!$F1774,'Table of Current Services'!$B$7:$F$36,'Table of Current Services'!$E$5,FALSE),VLOOKUP('C. Consumer Service Detail'!$F1774,'Table of Current Services'!$B$7:$F$36,'Table of Current Services'!$D$5,FALSE)))</f>
        <v/>
      </c>
      <c r="I1774" s="160"/>
      <c r="J1774" s="146" t="str">
        <f t="shared" si="51"/>
        <v/>
      </c>
      <c r="K1774" s="138" t="str">
        <f>IF('C. Consumer Service Detail'!$F1774="","",IF('C. Consumer Service Detail'!$F1774="",VLOOKUP('C. Consumer Service Detail'!$F1774,'Table of Current Services'!$B$7:$F$36,'Table of Current Services'!$E$5,FALSE),VLOOKUP('C. Consumer Service Detail'!$F1774,'Table of Current Services'!$B$7:$F$36,'Table of Current Services'!$E$5,FALSE)))</f>
        <v/>
      </c>
      <c r="L1774" s="130" t="str">
        <f>IF('C. Consumer Service Detail'!$F1774="","",IF(VLOOKUP('C. Consumer Service Detail'!$F1774,'Table of Current Services'!$B$7:$F$36,'Table of Current Services'!$F$5,)="cost","Yes","No"))</f>
        <v/>
      </c>
      <c r="M1774" s="130" t="str">
        <f>IFERROR(IF('C. Consumer Service Detail'!$K1774="No Match","No",VLOOKUP('C. Consumer Service Detail'!$C1774,'B. Consumer Budget'!$E$11:$F$2010,2,FALSE)),"")</f>
        <v/>
      </c>
      <c r="P1774" s="77"/>
      <c r="Q1774" s="77"/>
    </row>
    <row r="1775" spans="2:17" x14ac:dyDescent="0.25">
      <c r="B1775" s="78">
        <f t="shared" si="52"/>
        <v>1765</v>
      </c>
      <c r="C1775" s="126" t="str">
        <f t="array" ref="C1775">IF(OR('C. Consumer Service Detail'!$D1775="",'C. Consumer Service Detail'!$E1775=""),"",INDEX('B. Consumer Budget'!$E$11:$E$2010,MATCH(1,IF('B. Consumer Budget'!$C$11:$C$2010='C. Consumer Service Detail'!$D1775,IF('B. Consumer Budget'!$D$11:$D$2010='C. Consumer Service Detail'!$E1775,1)),0)))</f>
        <v/>
      </c>
      <c r="D1775" s="170"/>
      <c r="E1775" s="81"/>
      <c r="F1775" s="101"/>
      <c r="G1775" s="82"/>
      <c r="H1775" s="147" t="str">
        <f>IF('C. Consumer Service Detail'!$F1775="","",IF('C. Consumer Service Detail'!$F1775="",VLOOKUP('C. Consumer Service Detail'!$F1775,'Table of Current Services'!$B$7:$F$36,'Table of Current Services'!$E$5,FALSE),VLOOKUP('C. Consumer Service Detail'!$F1775,'Table of Current Services'!$B$7:$F$36,'Table of Current Services'!$D$5,FALSE)))</f>
        <v/>
      </c>
      <c r="I1775" s="159"/>
      <c r="J1775" s="146" t="str">
        <f t="shared" si="51"/>
        <v/>
      </c>
      <c r="K1775" s="138" t="str">
        <f>IF('C. Consumer Service Detail'!$F1775="","",IF('C. Consumer Service Detail'!$F1775="",VLOOKUP('C. Consumer Service Detail'!$F1775,'Table of Current Services'!$B$7:$F$36,'Table of Current Services'!$E$5,FALSE),VLOOKUP('C. Consumer Service Detail'!$F1775,'Table of Current Services'!$B$7:$F$36,'Table of Current Services'!$E$5,FALSE)))</f>
        <v/>
      </c>
      <c r="L1775" s="130" t="str">
        <f>IF('C. Consumer Service Detail'!$F1775="","",IF(VLOOKUP('C. Consumer Service Detail'!$F1775,'Table of Current Services'!$B$7:$F$36,'Table of Current Services'!$F$5,)="cost","Yes","No"))</f>
        <v/>
      </c>
      <c r="M1775" s="130" t="str">
        <f>IFERROR(IF('C. Consumer Service Detail'!$K1775="No Match","No",VLOOKUP('C. Consumer Service Detail'!$C1775,'B. Consumer Budget'!$E$11:$F$2010,2,FALSE)),"")</f>
        <v/>
      </c>
      <c r="P1775" s="77"/>
      <c r="Q1775" s="77"/>
    </row>
    <row r="1776" spans="2:17" x14ac:dyDescent="0.25">
      <c r="B1776" s="78">
        <f t="shared" si="52"/>
        <v>1766</v>
      </c>
      <c r="C1776" s="126" t="str">
        <f t="array" ref="C1776">IF(OR('C. Consumer Service Detail'!$D1776="",'C. Consumer Service Detail'!$E1776=""),"",INDEX('B. Consumer Budget'!$E$11:$E$2010,MATCH(1,IF('B. Consumer Budget'!$C$11:$C$2010='C. Consumer Service Detail'!$D1776,IF('B. Consumer Budget'!$D$11:$D$2010='C. Consumer Service Detail'!$E1776,1)),0)))</f>
        <v/>
      </c>
      <c r="D1776" s="171"/>
      <c r="E1776" s="79"/>
      <c r="F1776" s="100"/>
      <c r="G1776" s="80"/>
      <c r="H1776" s="145" t="str">
        <f>IF('C. Consumer Service Detail'!$F1776="","",IF('C. Consumer Service Detail'!$F1776="",VLOOKUP('C. Consumer Service Detail'!$F1776,'Table of Current Services'!$B$7:$F$36,'Table of Current Services'!$E$5,FALSE),VLOOKUP('C. Consumer Service Detail'!$F1776,'Table of Current Services'!$B$7:$F$36,'Table of Current Services'!$D$5,FALSE)))</f>
        <v/>
      </c>
      <c r="I1776" s="160"/>
      <c r="J1776" s="146" t="str">
        <f t="shared" si="51"/>
        <v/>
      </c>
      <c r="K1776" s="138" t="str">
        <f>IF('C. Consumer Service Detail'!$F1776="","",IF('C. Consumer Service Detail'!$F1776="",VLOOKUP('C. Consumer Service Detail'!$F1776,'Table of Current Services'!$B$7:$F$36,'Table of Current Services'!$E$5,FALSE),VLOOKUP('C. Consumer Service Detail'!$F1776,'Table of Current Services'!$B$7:$F$36,'Table of Current Services'!$E$5,FALSE)))</f>
        <v/>
      </c>
      <c r="L1776" s="130" t="str">
        <f>IF('C. Consumer Service Detail'!$F1776="","",IF(VLOOKUP('C. Consumer Service Detail'!$F1776,'Table of Current Services'!$B$7:$F$36,'Table of Current Services'!$F$5,)="cost","Yes","No"))</f>
        <v/>
      </c>
      <c r="M1776" s="130" t="str">
        <f>IFERROR(IF('C. Consumer Service Detail'!$K1776="No Match","No",VLOOKUP('C. Consumer Service Detail'!$C1776,'B. Consumer Budget'!$E$11:$F$2010,2,FALSE)),"")</f>
        <v/>
      </c>
      <c r="P1776" s="77"/>
      <c r="Q1776" s="77"/>
    </row>
    <row r="1777" spans="2:17" x14ac:dyDescent="0.25">
      <c r="B1777" s="78">
        <f t="shared" si="52"/>
        <v>1767</v>
      </c>
      <c r="C1777" s="126" t="str">
        <f t="array" ref="C1777">IF(OR('C. Consumer Service Detail'!$D1777="",'C. Consumer Service Detail'!$E1777=""),"",INDEX('B. Consumer Budget'!$E$11:$E$2010,MATCH(1,IF('B. Consumer Budget'!$C$11:$C$2010='C. Consumer Service Detail'!$D1777,IF('B. Consumer Budget'!$D$11:$D$2010='C. Consumer Service Detail'!$E1777,1)),0)))</f>
        <v/>
      </c>
      <c r="D1777" s="170"/>
      <c r="E1777" s="81"/>
      <c r="F1777" s="101"/>
      <c r="G1777" s="82"/>
      <c r="H1777" s="147" t="str">
        <f>IF('C. Consumer Service Detail'!$F1777="","",IF('C. Consumer Service Detail'!$F1777="",VLOOKUP('C. Consumer Service Detail'!$F1777,'Table of Current Services'!$B$7:$F$36,'Table of Current Services'!$E$5,FALSE),VLOOKUP('C. Consumer Service Detail'!$F1777,'Table of Current Services'!$B$7:$F$36,'Table of Current Services'!$D$5,FALSE)))</f>
        <v/>
      </c>
      <c r="I1777" s="159"/>
      <c r="J1777" s="146" t="str">
        <f t="shared" si="51"/>
        <v/>
      </c>
      <c r="K1777" s="138" t="str">
        <f>IF('C. Consumer Service Detail'!$F1777="","",IF('C. Consumer Service Detail'!$F1777="",VLOOKUP('C. Consumer Service Detail'!$F1777,'Table of Current Services'!$B$7:$F$36,'Table of Current Services'!$E$5,FALSE),VLOOKUP('C. Consumer Service Detail'!$F1777,'Table of Current Services'!$B$7:$F$36,'Table of Current Services'!$E$5,FALSE)))</f>
        <v/>
      </c>
      <c r="L1777" s="130" t="str">
        <f>IF('C. Consumer Service Detail'!$F1777="","",IF(VLOOKUP('C. Consumer Service Detail'!$F1777,'Table of Current Services'!$B$7:$F$36,'Table of Current Services'!$F$5,)="cost","Yes","No"))</f>
        <v/>
      </c>
      <c r="M1777" s="130" t="str">
        <f>IFERROR(IF('C. Consumer Service Detail'!$K1777="No Match","No",VLOOKUP('C. Consumer Service Detail'!$C1777,'B. Consumer Budget'!$E$11:$F$2010,2,FALSE)),"")</f>
        <v/>
      </c>
      <c r="P1777" s="77"/>
      <c r="Q1777" s="77"/>
    </row>
    <row r="1778" spans="2:17" x14ac:dyDescent="0.25">
      <c r="B1778" s="78">
        <f t="shared" si="52"/>
        <v>1768</v>
      </c>
      <c r="C1778" s="126" t="str">
        <f t="array" ref="C1778">IF(OR('C. Consumer Service Detail'!$D1778="",'C. Consumer Service Detail'!$E1778=""),"",INDEX('B. Consumer Budget'!$E$11:$E$2010,MATCH(1,IF('B. Consumer Budget'!$C$11:$C$2010='C. Consumer Service Detail'!$D1778,IF('B. Consumer Budget'!$D$11:$D$2010='C. Consumer Service Detail'!$E1778,1)),0)))</f>
        <v/>
      </c>
      <c r="D1778" s="171"/>
      <c r="E1778" s="79"/>
      <c r="F1778" s="100"/>
      <c r="G1778" s="80"/>
      <c r="H1778" s="145" t="str">
        <f>IF('C. Consumer Service Detail'!$F1778="","",IF('C. Consumer Service Detail'!$F1778="",VLOOKUP('C. Consumer Service Detail'!$F1778,'Table of Current Services'!$B$7:$F$36,'Table of Current Services'!$E$5,FALSE),VLOOKUP('C. Consumer Service Detail'!$F1778,'Table of Current Services'!$B$7:$F$36,'Table of Current Services'!$D$5,FALSE)))</f>
        <v/>
      </c>
      <c r="I1778" s="160"/>
      <c r="J1778" s="146" t="str">
        <f t="shared" si="51"/>
        <v/>
      </c>
      <c r="K1778" s="138" t="str">
        <f>IF('C. Consumer Service Detail'!$F1778="","",IF('C. Consumer Service Detail'!$F1778="",VLOOKUP('C. Consumer Service Detail'!$F1778,'Table of Current Services'!$B$7:$F$36,'Table of Current Services'!$E$5,FALSE),VLOOKUP('C. Consumer Service Detail'!$F1778,'Table of Current Services'!$B$7:$F$36,'Table of Current Services'!$E$5,FALSE)))</f>
        <v/>
      </c>
      <c r="L1778" s="130" t="str">
        <f>IF('C. Consumer Service Detail'!$F1778="","",IF(VLOOKUP('C. Consumer Service Detail'!$F1778,'Table of Current Services'!$B$7:$F$36,'Table of Current Services'!$F$5,)="cost","Yes","No"))</f>
        <v/>
      </c>
      <c r="M1778" s="130" t="str">
        <f>IFERROR(IF('C. Consumer Service Detail'!$K1778="No Match","No",VLOOKUP('C. Consumer Service Detail'!$C1778,'B. Consumer Budget'!$E$11:$F$2010,2,FALSE)),"")</f>
        <v/>
      </c>
      <c r="P1778" s="77"/>
      <c r="Q1778" s="77"/>
    </row>
    <row r="1779" spans="2:17" x14ac:dyDescent="0.25">
      <c r="B1779" s="78">
        <f t="shared" si="52"/>
        <v>1769</v>
      </c>
      <c r="C1779" s="126" t="str">
        <f t="array" ref="C1779">IF(OR('C. Consumer Service Detail'!$D1779="",'C. Consumer Service Detail'!$E1779=""),"",INDEX('B. Consumer Budget'!$E$11:$E$2010,MATCH(1,IF('B. Consumer Budget'!$C$11:$C$2010='C. Consumer Service Detail'!$D1779,IF('B. Consumer Budget'!$D$11:$D$2010='C. Consumer Service Detail'!$E1779,1)),0)))</f>
        <v/>
      </c>
      <c r="D1779" s="170"/>
      <c r="E1779" s="81"/>
      <c r="F1779" s="101"/>
      <c r="G1779" s="82"/>
      <c r="H1779" s="147" t="str">
        <f>IF('C. Consumer Service Detail'!$F1779="","",IF('C. Consumer Service Detail'!$F1779="",VLOOKUP('C. Consumer Service Detail'!$F1779,'Table of Current Services'!$B$7:$F$36,'Table of Current Services'!$E$5,FALSE),VLOOKUP('C. Consumer Service Detail'!$F1779,'Table of Current Services'!$B$7:$F$36,'Table of Current Services'!$D$5,FALSE)))</f>
        <v/>
      </c>
      <c r="I1779" s="159"/>
      <c r="J1779" s="146" t="str">
        <f t="shared" si="51"/>
        <v/>
      </c>
      <c r="K1779" s="138" t="str">
        <f>IF('C. Consumer Service Detail'!$F1779="","",IF('C. Consumer Service Detail'!$F1779="",VLOOKUP('C. Consumer Service Detail'!$F1779,'Table of Current Services'!$B$7:$F$36,'Table of Current Services'!$E$5,FALSE),VLOOKUP('C. Consumer Service Detail'!$F1779,'Table of Current Services'!$B$7:$F$36,'Table of Current Services'!$E$5,FALSE)))</f>
        <v/>
      </c>
      <c r="L1779" s="130" t="str">
        <f>IF('C. Consumer Service Detail'!$F1779="","",IF(VLOOKUP('C. Consumer Service Detail'!$F1779,'Table of Current Services'!$B$7:$F$36,'Table of Current Services'!$F$5,)="cost","Yes","No"))</f>
        <v/>
      </c>
      <c r="M1779" s="130" t="str">
        <f>IFERROR(IF('C. Consumer Service Detail'!$K1779="No Match","No",VLOOKUP('C. Consumer Service Detail'!$C1779,'B. Consumer Budget'!$E$11:$F$2010,2,FALSE)),"")</f>
        <v/>
      </c>
      <c r="P1779" s="77"/>
      <c r="Q1779" s="77"/>
    </row>
    <row r="1780" spans="2:17" x14ac:dyDescent="0.25">
      <c r="B1780" s="78">
        <f t="shared" si="52"/>
        <v>1770</v>
      </c>
      <c r="C1780" s="126" t="str">
        <f t="array" ref="C1780">IF(OR('C. Consumer Service Detail'!$D1780="",'C. Consumer Service Detail'!$E1780=""),"",INDEX('B. Consumer Budget'!$E$11:$E$2010,MATCH(1,IF('B. Consumer Budget'!$C$11:$C$2010='C. Consumer Service Detail'!$D1780,IF('B. Consumer Budget'!$D$11:$D$2010='C. Consumer Service Detail'!$E1780,1)),0)))</f>
        <v/>
      </c>
      <c r="D1780" s="171"/>
      <c r="E1780" s="79"/>
      <c r="F1780" s="100"/>
      <c r="G1780" s="80"/>
      <c r="H1780" s="145" t="str">
        <f>IF('C. Consumer Service Detail'!$F1780="","",IF('C. Consumer Service Detail'!$F1780="",VLOOKUP('C. Consumer Service Detail'!$F1780,'Table of Current Services'!$B$7:$F$36,'Table of Current Services'!$E$5,FALSE),VLOOKUP('C. Consumer Service Detail'!$F1780,'Table of Current Services'!$B$7:$F$36,'Table of Current Services'!$D$5,FALSE)))</f>
        <v/>
      </c>
      <c r="I1780" s="160"/>
      <c r="J1780" s="146" t="str">
        <f t="shared" si="51"/>
        <v/>
      </c>
      <c r="K1780" s="138" t="str">
        <f>IF('C. Consumer Service Detail'!$F1780="","",IF('C. Consumer Service Detail'!$F1780="",VLOOKUP('C. Consumer Service Detail'!$F1780,'Table of Current Services'!$B$7:$F$36,'Table of Current Services'!$E$5,FALSE),VLOOKUP('C. Consumer Service Detail'!$F1780,'Table of Current Services'!$B$7:$F$36,'Table of Current Services'!$E$5,FALSE)))</f>
        <v/>
      </c>
      <c r="L1780" s="130" t="str">
        <f>IF('C. Consumer Service Detail'!$F1780="","",IF(VLOOKUP('C. Consumer Service Detail'!$F1780,'Table of Current Services'!$B$7:$F$36,'Table of Current Services'!$F$5,)="cost","Yes","No"))</f>
        <v/>
      </c>
      <c r="M1780" s="130" t="str">
        <f>IFERROR(IF('C. Consumer Service Detail'!$K1780="No Match","No",VLOOKUP('C. Consumer Service Detail'!$C1780,'B. Consumer Budget'!$E$11:$F$2010,2,FALSE)),"")</f>
        <v/>
      </c>
      <c r="P1780" s="77"/>
      <c r="Q1780" s="77"/>
    </row>
    <row r="1781" spans="2:17" x14ac:dyDescent="0.25">
      <c r="B1781" s="78">
        <f t="shared" si="52"/>
        <v>1771</v>
      </c>
      <c r="C1781" s="126" t="str">
        <f t="array" ref="C1781">IF(OR('C. Consumer Service Detail'!$D1781="",'C. Consumer Service Detail'!$E1781=""),"",INDEX('B. Consumer Budget'!$E$11:$E$2010,MATCH(1,IF('B. Consumer Budget'!$C$11:$C$2010='C. Consumer Service Detail'!$D1781,IF('B. Consumer Budget'!$D$11:$D$2010='C. Consumer Service Detail'!$E1781,1)),0)))</f>
        <v/>
      </c>
      <c r="D1781" s="170"/>
      <c r="E1781" s="81"/>
      <c r="F1781" s="101"/>
      <c r="G1781" s="82"/>
      <c r="H1781" s="147" t="str">
        <f>IF('C. Consumer Service Detail'!$F1781="","",IF('C. Consumer Service Detail'!$F1781="",VLOOKUP('C. Consumer Service Detail'!$F1781,'Table of Current Services'!$B$7:$F$36,'Table of Current Services'!$E$5,FALSE),VLOOKUP('C. Consumer Service Detail'!$F1781,'Table of Current Services'!$B$7:$F$36,'Table of Current Services'!$D$5,FALSE)))</f>
        <v/>
      </c>
      <c r="I1781" s="159"/>
      <c r="J1781" s="146" t="str">
        <f t="shared" si="51"/>
        <v/>
      </c>
      <c r="K1781" s="138" t="str">
        <f>IF('C. Consumer Service Detail'!$F1781="","",IF('C. Consumer Service Detail'!$F1781="",VLOOKUP('C. Consumer Service Detail'!$F1781,'Table of Current Services'!$B$7:$F$36,'Table of Current Services'!$E$5,FALSE),VLOOKUP('C. Consumer Service Detail'!$F1781,'Table of Current Services'!$B$7:$F$36,'Table of Current Services'!$E$5,FALSE)))</f>
        <v/>
      </c>
      <c r="L1781" s="130" t="str">
        <f>IF('C. Consumer Service Detail'!$F1781="","",IF(VLOOKUP('C. Consumer Service Detail'!$F1781,'Table of Current Services'!$B$7:$F$36,'Table of Current Services'!$F$5,)="cost","Yes","No"))</f>
        <v/>
      </c>
      <c r="M1781" s="130" t="str">
        <f>IFERROR(IF('C. Consumer Service Detail'!$K1781="No Match","No",VLOOKUP('C. Consumer Service Detail'!$C1781,'B. Consumer Budget'!$E$11:$F$2010,2,FALSE)),"")</f>
        <v/>
      </c>
      <c r="P1781" s="77"/>
      <c r="Q1781" s="77"/>
    </row>
    <row r="1782" spans="2:17" x14ac:dyDescent="0.25">
      <c r="B1782" s="78">
        <f t="shared" si="52"/>
        <v>1772</v>
      </c>
      <c r="C1782" s="126" t="str">
        <f t="array" ref="C1782">IF(OR('C. Consumer Service Detail'!$D1782="",'C. Consumer Service Detail'!$E1782=""),"",INDEX('B. Consumer Budget'!$E$11:$E$2010,MATCH(1,IF('B. Consumer Budget'!$C$11:$C$2010='C. Consumer Service Detail'!$D1782,IF('B. Consumer Budget'!$D$11:$D$2010='C. Consumer Service Detail'!$E1782,1)),0)))</f>
        <v/>
      </c>
      <c r="D1782" s="171"/>
      <c r="E1782" s="79"/>
      <c r="F1782" s="100"/>
      <c r="G1782" s="80"/>
      <c r="H1782" s="145" t="str">
        <f>IF('C. Consumer Service Detail'!$F1782="","",IF('C. Consumer Service Detail'!$F1782="",VLOOKUP('C. Consumer Service Detail'!$F1782,'Table of Current Services'!$B$7:$F$36,'Table of Current Services'!$E$5,FALSE),VLOOKUP('C. Consumer Service Detail'!$F1782,'Table of Current Services'!$B$7:$F$36,'Table of Current Services'!$D$5,FALSE)))</f>
        <v/>
      </c>
      <c r="I1782" s="160"/>
      <c r="J1782" s="146" t="str">
        <f t="shared" si="51"/>
        <v/>
      </c>
      <c r="K1782" s="138" t="str">
        <f>IF('C. Consumer Service Detail'!$F1782="","",IF('C. Consumer Service Detail'!$F1782="",VLOOKUP('C. Consumer Service Detail'!$F1782,'Table of Current Services'!$B$7:$F$36,'Table of Current Services'!$E$5,FALSE),VLOOKUP('C. Consumer Service Detail'!$F1782,'Table of Current Services'!$B$7:$F$36,'Table of Current Services'!$E$5,FALSE)))</f>
        <v/>
      </c>
      <c r="L1782" s="130" t="str">
        <f>IF('C. Consumer Service Detail'!$F1782="","",IF(VLOOKUP('C. Consumer Service Detail'!$F1782,'Table of Current Services'!$B$7:$F$36,'Table of Current Services'!$F$5,)="cost","Yes","No"))</f>
        <v/>
      </c>
      <c r="M1782" s="130" t="str">
        <f>IFERROR(IF('C. Consumer Service Detail'!$K1782="No Match","No",VLOOKUP('C. Consumer Service Detail'!$C1782,'B. Consumer Budget'!$E$11:$F$2010,2,FALSE)),"")</f>
        <v/>
      </c>
      <c r="P1782" s="77"/>
      <c r="Q1782" s="77"/>
    </row>
    <row r="1783" spans="2:17" x14ac:dyDescent="0.25">
      <c r="B1783" s="78">
        <f t="shared" si="52"/>
        <v>1773</v>
      </c>
      <c r="C1783" s="126" t="str">
        <f t="array" ref="C1783">IF(OR('C. Consumer Service Detail'!$D1783="",'C. Consumer Service Detail'!$E1783=""),"",INDEX('B. Consumer Budget'!$E$11:$E$2010,MATCH(1,IF('B. Consumer Budget'!$C$11:$C$2010='C. Consumer Service Detail'!$D1783,IF('B. Consumer Budget'!$D$11:$D$2010='C. Consumer Service Detail'!$E1783,1)),0)))</f>
        <v/>
      </c>
      <c r="D1783" s="170"/>
      <c r="E1783" s="81"/>
      <c r="F1783" s="101"/>
      <c r="G1783" s="82"/>
      <c r="H1783" s="147" t="str">
        <f>IF('C. Consumer Service Detail'!$F1783="","",IF('C. Consumer Service Detail'!$F1783="",VLOOKUP('C. Consumer Service Detail'!$F1783,'Table of Current Services'!$B$7:$F$36,'Table of Current Services'!$E$5,FALSE),VLOOKUP('C. Consumer Service Detail'!$F1783,'Table of Current Services'!$B$7:$F$36,'Table of Current Services'!$D$5,FALSE)))</f>
        <v/>
      </c>
      <c r="I1783" s="159"/>
      <c r="J1783" s="146" t="str">
        <f t="shared" si="51"/>
        <v/>
      </c>
      <c r="K1783" s="138" t="str">
        <f>IF('C. Consumer Service Detail'!$F1783="","",IF('C. Consumer Service Detail'!$F1783="",VLOOKUP('C. Consumer Service Detail'!$F1783,'Table of Current Services'!$B$7:$F$36,'Table of Current Services'!$E$5,FALSE),VLOOKUP('C. Consumer Service Detail'!$F1783,'Table of Current Services'!$B$7:$F$36,'Table of Current Services'!$E$5,FALSE)))</f>
        <v/>
      </c>
      <c r="L1783" s="130" t="str">
        <f>IF('C. Consumer Service Detail'!$F1783="","",IF(VLOOKUP('C. Consumer Service Detail'!$F1783,'Table of Current Services'!$B$7:$F$36,'Table of Current Services'!$F$5,)="cost","Yes","No"))</f>
        <v/>
      </c>
      <c r="M1783" s="130" t="str">
        <f>IFERROR(IF('C. Consumer Service Detail'!$K1783="No Match","No",VLOOKUP('C. Consumer Service Detail'!$C1783,'B. Consumer Budget'!$E$11:$F$2010,2,FALSE)),"")</f>
        <v/>
      </c>
      <c r="P1783" s="77"/>
      <c r="Q1783" s="77"/>
    </row>
    <row r="1784" spans="2:17" x14ac:dyDescent="0.25">
      <c r="B1784" s="78">
        <f t="shared" si="52"/>
        <v>1774</v>
      </c>
      <c r="C1784" s="126" t="str">
        <f t="array" ref="C1784">IF(OR('C. Consumer Service Detail'!$D1784="",'C. Consumer Service Detail'!$E1784=""),"",INDEX('B. Consumer Budget'!$E$11:$E$2010,MATCH(1,IF('B. Consumer Budget'!$C$11:$C$2010='C. Consumer Service Detail'!$D1784,IF('B. Consumer Budget'!$D$11:$D$2010='C. Consumer Service Detail'!$E1784,1)),0)))</f>
        <v/>
      </c>
      <c r="D1784" s="171"/>
      <c r="E1784" s="79"/>
      <c r="F1784" s="100"/>
      <c r="G1784" s="80"/>
      <c r="H1784" s="145" t="str">
        <f>IF('C. Consumer Service Detail'!$F1784="","",IF('C. Consumer Service Detail'!$F1784="",VLOOKUP('C. Consumer Service Detail'!$F1784,'Table of Current Services'!$B$7:$F$36,'Table of Current Services'!$E$5,FALSE),VLOOKUP('C. Consumer Service Detail'!$F1784,'Table of Current Services'!$B$7:$F$36,'Table of Current Services'!$D$5,FALSE)))</f>
        <v/>
      </c>
      <c r="I1784" s="160"/>
      <c r="J1784" s="146" t="str">
        <f t="shared" si="51"/>
        <v/>
      </c>
      <c r="K1784" s="138" t="str">
        <f>IF('C. Consumer Service Detail'!$F1784="","",IF('C. Consumer Service Detail'!$F1784="",VLOOKUP('C. Consumer Service Detail'!$F1784,'Table of Current Services'!$B$7:$F$36,'Table of Current Services'!$E$5,FALSE),VLOOKUP('C. Consumer Service Detail'!$F1784,'Table of Current Services'!$B$7:$F$36,'Table of Current Services'!$E$5,FALSE)))</f>
        <v/>
      </c>
      <c r="L1784" s="130" t="str">
        <f>IF('C. Consumer Service Detail'!$F1784="","",IF(VLOOKUP('C. Consumer Service Detail'!$F1784,'Table of Current Services'!$B$7:$F$36,'Table of Current Services'!$F$5,)="cost","Yes","No"))</f>
        <v/>
      </c>
      <c r="M1784" s="130" t="str">
        <f>IFERROR(IF('C. Consumer Service Detail'!$K1784="No Match","No",VLOOKUP('C. Consumer Service Detail'!$C1784,'B. Consumer Budget'!$E$11:$F$2010,2,FALSE)),"")</f>
        <v/>
      </c>
      <c r="P1784" s="77"/>
      <c r="Q1784" s="77"/>
    </row>
    <row r="1785" spans="2:17" x14ac:dyDescent="0.25">
      <c r="B1785" s="78">
        <f t="shared" si="52"/>
        <v>1775</v>
      </c>
      <c r="C1785" s="126" t="str">
        <f t="array" ref="C1785">IF(OR('C. Consumer Service Detail'!$D1785="",'C. Consumer Service Detail'!$E1785=""),"",INDEX('B. Consumer Budget'!$E$11:$E$2010,MATCH(1,IF('B. Consumer Budget'!$C$11:$C$2010='C. Consumer Service Detail'!$D1785,IF('B. Consumer Budget'!$D$11:$D$2010='C. Consumer Service Detail'!$E1785,1)),0)))</f>
        <v/>
      </c>
      <c r="D1785" s="170"/>
      <c r="E1785" s="81"/>
      <c r="F1785" s="101"/>
      <c r="G1785" s="82"/>
      <c r="H1785" s="147" t="str">
        <f>IF('C. Consumer Service Detail'!$F1785="","",IF('C. Consumer Service Detail'!$F1785="",VLOOKUP('C. Consumer Service Detail'!$F1785,'Table of Current Services'!$B$7:$F$36,'Table of Current Services'!$E$5,FALSE),VLOOKUP('C. Consumer Service Detail'!$F1785,'Table of Current Services'!$B$7:$F$36,'Table of Current Services'!$D$5,FALSE)))</f>
        <v/>
      </c>
      <c r="I1785" s="159"/>
      <c r="J1785" s="146" t="str">
        <f t="shared" si="51"/>
        <v/>
      </c>
      <c r="K1785" s="138" t="str">
        <f>IF('C. Consumer Service Detail'!$F1785="","",IF('C. Consumer Service Detail'!$F1785="",VLOOKUP('C. Consumer Service Detail'!$F1785,'Table of Current Services'!$B$7:$F$36,'Table of Current Services'!$E$5,FALSE),VLOOKUP('C. Consumer Service Detail'!$F1785,'Table of Current Services'!$B$7:$F$36,'Table of Current Services'!$E$5,FALSE)))</f>
        <v/>
      </c>
      <c r="L1785" s="130" t="str">
        <f>IF('C. Consumer Service Detail'!$F1785="","",IF(VLOOKUP('C. Consumer Service Detail'!$F1785,'Table of Current Services'!$B$7:$F$36,'Table of Current Services'!$F$5,)="cost","Yes","No"))</f>
        <v/>
      </c>
      <c r="M1785" s="130" t="str">
        <f>IFERROR(IF('C. Consumer Service Detail'!$K1785="No Match","No",VLOOKUP('C. Consumer Service Detail'!$C1785,'B. Consumer Budget'!$E$11:$F$2010,2,FALSE)),"")</f>
        <v/>
      </c>
      <c r="P1785" s="77"/>
      <c r="Q1785" s="77"/>
    </row>
    <row r="1786" spans="2:17" x14ac:dyDescent="0.25">
      <c r="B1786" s="78">
        <f t="shared" si="52"/>
        <v>1776</v>
      </c>
      <c r="C1786" s="126" t="str">
        <f t="array" ref="C1786">IF(OR('C. Consumer Service Detail'!$D1786="",'C. Consumer Service Detail'!$E1786=""),"",INDEX('B. Consumer Budget'!$E$11:$E$2010,MATCH(1,IF('B. Consumer Budget'!$C$11:$C$2010='C. Consumer Service Detail'!$D1786,IF('B. Consumer Budget'!$D$11:$D$2010='C. Consumer Service Detail'!$E1786,1)),0)))</f>
        <v/>
      </c>
      <c r="D1786" s="171"/>
      <c r="E1786" s="79"/>
      <c r="F1786" s="100"/>
      <c r="G1786" s="80"/>
      <c r="H1786" s="145" t="str">
        <f>IF('C. Consumer Service Detail'!$F1786="","",IF('C. Consumer Service Detail'!$F1786="",VLOOKUP('C. Consumer Service Detail'!$F1786,'Table of Current Services'!$B$7:$F$36,'Table of Current Services'!$E$5,FALSE),VLOOKUP('C. Consumer Service Detail'!$F1786,'Table of Current Services'!$B$7:$F$36,'Table of Current Services'!$D$5,FALSE)))</f>
        <v/>
      </c>
      <c r="I1786" s="160"/>
      <c r="J1786" s="146" t="str">
        <f t="shared" si="51"/>
        <v/>
      </c>
      <c r="K1786" s="138" t="str">
        <f>IF('C. Consumer Service Detail'!$F1786="","",IF('C. Consumer Service Detail'!$F1786="",VLOOKUP('C. Consumer Service Detail'!$F1786,'Table of Current Services'!$B$7:$F$36,'Table of Current Services'!$E$5,FALSE),VLOOKUP('C. Consumer Service Detail'!$F1786,'Table of Current Services'!$B$7:$F$36,'Table of Current Services'!$E$5,FALSE)))</f>
        <v/>
      </c>
      <c r="L1786" s="130" t="str">
        <f>IF('C. Consumer Service Detail'!$F1786="","",IF(VLOOKUP('C. Consumer Service Detail'!$F1786,'Table of Current Services'!$B$7:$F$36,'Table of Current Services'!$F$5,)="cost","Yes","No"))</f>
        <v/>
      </c>
      <c r="M1786" s="130" t="str">
        <f>IFERROR(IF('C. Consumer Service Detail'!$K1786="No Match","No",VLOOKUP('C. Consumer Service Detail'!$C1786,'B. Consumer Budget'!$E$11:$F$2010,2,FALSE)),"")</f>
        <v/>
      </c>
      <c r="P1786" s="77"/>
      <c r="Q1786" s="77"/>
    </row>
    <row r="1787" spans="2:17" x14ac:dyDescent="0.25">
      <c r="B1787" s="78">
        <f t="shared" si="52"/>
        <v>1777</v>
      </c>
      <c r="C1787" s="126" t="str">
        <f t="array" ref="C1787">IF(OR('C. Consumer Service Detail'!$D1787="",'C. Consumer Service Detail'!$E1787=""),"",INDEX('B. Consumer Budget'!$E$11:$E$2010,MATCH(1,IF('B. Consumer Budget'!$C$11:$C$2010='C. Consumer Service Detail'!$D1787,IF('B. Consumer Budget'!$D$11:$D$2010='C. Consumer Service Detail'!$E1787,1)),0)))</f>
        <v/>
      </c>
      <c r="D1787" s="170"/>
      <c r="E1787" s="81"/>
      <c r="F1787" s="101"/>
      <c r="G1787" s="82"/>
      <c r="H1787" s="147" t="str">
        <f>IF('C. Consumer Service Detail'!$F1787="","",IF('C. Consumer Service Detail'!$F1787="",VLOOKUP('C. Consumer Service Detail'!$F1787,'Table of Current Services'!$B$7:$F$36,'Table of Current Services'!$E$5,FALSE),VLOOKUP('C. Consumer Service Detail'!$F1787,'Table of Current Services'!$B$7:$F$36,'Table of Current Services'!$D$5,FALSE)))</f>
        <v/>
      </c>
      <c r="I1787" s="159"/>
      <c r="J1787" s="146" t="str">
        <f t="shared" si="51"/>
        <v/>
      </c>
      <c r="K1787" s="138" t="str">
        <f>IF('C. Consumer Service Detail'!$F1787="","",IF('C. Consumer Service Detail'!$F1787="",VLOOKUP('C. Consumer Service Detail'!$F1787,'Table of Current Services'!$B$7:$F$36,'Table of Current Services'!$E$5,FALSE),VLOOKUP('C. Consumer Service Detail'!$F1787,'Table of Current Services'!$B$7:$F$36,'Table of Current Services'!$E$5,FALSE)))</f>
        <v/>
      </c>
      <c r="L1787" s="130" t="str">
        <f>IF('C. Consumer Service Detail'!$F1787="","",IF(VLOOKUP('C. Consumer Service Detail'!$F1787,'Table of Current Services'!$B$7:$F$36,'Table of Current Services'!$F$5,)="cost","Yes","No"))</f>
        <v/>
      </c>
      <c r="M1787" s="130" t="str">
        <f>IFERROR(IF('C. Consumer Service Detail'!$K1787="No Match","No",VLOOKUP('C. Consumer Service Detail'!$C1787,'B. Consumer Budget'!$E$11:$F$2010,2,FALSE)),"")</f>
        <v/>
      </c>
      <c r="P1787" s="77"/>
      <c r="Q1787" s="77"/>
    </row>
    <row r="1788" spans="2:17" x14ac:dyDescent="0.25">
      <c r="B1788" s="78">
        <f t="shared" si="52"/>
        <v>1778</v>
      </c>
      <c r="C1788" s="126" t="str">
        <f t="array" ref="C1788">IF(OR('C. Consumer Service Detail'!$D1788="",'C. Consumer Service Detail'!$E1788=""),"",INDEX('B. Consumer Budget'!$E$11:$E$2010,MATCH(1,IF('B. Consumer Budget'!$C$11:$C$2010='C. Consumer Service Detail'!$D1788,IF('B. Consumer Budget'!$D$11:$D$2010='C. Consumer Service Detail'!$E1788,1)),0)))</f>
        <v/>
      </c>
      <c r="D1788" s="171"/>
      <c r="E1788" s="79"/>
      <c r="F1788" s="100"/>
      <c r="G1788" s="80"/>
      <c r="H1788" s="145" t="str">
        <f>IF('C. Consumer Service Detail'!$F1788="","",IF('C. Consumer Service Detail'!$F1788="",VLOOKUP('C. Consumer Service Detail'!$F1788,'Table of Current Services'!$B$7:$F$36,'Table of Current Services'!$E$5,FALSE),VLOOKUP('C. Consumer Service Detail'!$F1788,'Table of Current Services'!$B$7:$F$36,'Table of Current Services'!$D$5,FALSE)))</f>
        <v/>
      </c>
      <c r="I1788" s="160"/>
      <c r="J1788" s="146" t="str">
        <f t="shared" si="51"/>
        <v/>
      </c>
      <c r="K1788" s="138" t="str">
        <f>IF('C. Consumer Service Detail'!$F1788="","",IF('C. Consumer Service Detail'!$F1788="",VLOOKUP('C. Consumer Service Detail'!$F1788,'Table of Current Services'!$B$7:$F$36,'Table of Current Services'!$E$5,FALSE),VLOOKUP('C. Consumer Service Detail'!$F1788,'Table of Current Services'!$B$7:$F$36,'Table of Current Services'!$E$5,FALSE)))</f>
        <v/>
      </c>
      <c r="L1788" s="130" t="str">
        <f>IF('C. Consumer Service Detail'!$F1788="","",IF(VLOOKUP('C. Consumer Service Detail'!$F1788,'Table of Current Services'!$B$7:$F$36,'Table of Current Services'!$F$5,)="cost","Yes","No"))</f>
        <v/>
      </c>
      <c r="M1788" s="130" t="str">
        <f>IFERROR(IF('C. Consumer Service Detail'!$K1788="No Match","No",VLOOKUP('C. Consumer Service Detail'!$C1788,'B. Consumer Budget'!$E$11:$F$2010,2,FALSE)),"")</f>
        <v/>
      </c>
      <c r="P1788" s="77"/>
      <c r="Q1788" s="77"/>
    </row>
    <row r="1789" spans="2:17" x14ac:dyDescent="0.25">
      <c r="B1789" s="78">
        <f t="shared" si="52"/>
        <v>1779</v>
      </c>
      <c r="C1789" s="126" t="str">
        <f t="array" ref="C1789">IF(OR('C. Consumer Service Detail'!$D1789="",'C. Consumer Service Detail'!$E1789=""),"",INDEX('B. Consumer Budget'!$E$11:$E$2010,MATCH(1,IF('B. Consumer Budget'!$C$11:$C$2010='C. Consumer Service Detail'!$D1789,IF('B. Consumer Budget'!$D$11:$D$2010='C. Consumer Service Detail'!$E1789,1)),0)))</f>
        <v/>
      </c>
      <c r="D1789" s="170"/>
      <c r="E1789" s="81"/>
      <c r="F1789" s="101"/>
      <c r="G1789" s="82"/>
      <c r="H1789" s="147" t="str">
        <f>IF('C. Consumer Service Detail'!$F1789="","",IF('C. Consumer Service Detail'!$F1789="",VLOOKUP('C. Consumer Service Detail'!$F1789,'Table of Current Services'!$B$7:$F$36,'Table of Current Services'!$E$5,FALSE),VLOOKUP('C. Consumer Service Detail'!$F1789,'Table of Current Services'!$B$7:$F$36,'Table of Current Services'!$D$5,FALSE)))</f>
        <v/>
      </c>
      <c r="I1789" s="159"/>
      <c r="J1789" s="146" t="str">
        <f t="shared" si="51"/>
        <v/>
      </c>
      <c r="K1789" s="138" t="str">
        <f>IF('C. Consumer Service Detail'!$F1789="","",IF('C. Consumer Service Detail'!$F1789="",VLOOKUP('C. Consumer Service Detail'!$F1789,'Table of Current Services'!$B$7:$F$36,'Table of Current Services'!$E$5,FALSE),VLOOKUP('C. Consumer Service Detail'!$F1789,'Table of Current Services'!$B$7:$F$36,'Table of Current Services'!$E$5,FALSE)))</f>
        <v/>
      </c>
      <c r="L1789" s="130" t="str">
        <f>IF('C. Consumer Service Detail'!$F1789="","",IF(VLOOKUP('C. Consumer Service Detail'!$F1789,'Table of Current Services'!$B$7:$F$36,'Table of Current Services'!$F$5,)="cost","Yes","No"))</f>
        <v/>
      </c>
      <c r="M1789" s="130" t="str">
        <f>IFERROR(IF('C. Consumer Service Detail'!$K1789="No Match","No",VLOOKUP('C. Consumer Service Detail'!$C1789,'B. Consumer Budget'!$E$11:$F$2010,2,FALSE)),"")</f>
        <v/>
      </c>
      <c r="P1789" s="77"/>
      <c r="Q1789" s="77"/>
    </row>
    <row r="1790" spans="2:17" x14ac:dyDescent="0.25">
      <c r="B1790" s="78">
        <f t="shared" si="52"/>
        <v>1780</v>
      </c>
      <c r="C1790" s="126" t="str">
        <f t="array" ref="C1790">IF(OR('C. Consumer Service Detail'!$D1790="",'C. Consumer Service Detail'!$E1790=""),"",INDEX('B. Consumer Budget'!$E$11:$E$2010,MATCH(1,IF('B. Consumer Budget'!$C$11:$C$2010='C. Consumer Service Detail'!$D1790,IF('B. Consumer Budget'!$D$11:$D$2010='C. Consumer Service Detail'!$E1790,1)),0)))</f>
        <v/>
      </c>
      <c r="D1790" s="171"/>
      <c r="E1790" s="79"/>
      <c r="F1790" s="100"/>
      <c r="G1790" s="80"/>
      <c r="H1790" s="145" t="str">
        <f>IF('C. Consumer Service Detail'!$F1790="","",IF('C. Consumer Service Detail'!$F1790="",VLOOKUP('C. Consumer Service Detail'!$F1790,'Table of Current Services'!$B$7:$F$36,'Table of Current Services'!$E$5,FALSE),VLOOKUP('C. Consumer Service Detail'!$F1790,'Table of Current Services'!$B$7:$F$36,'Table of Current Services'!$D$5,FALSE)))</f>
        <v/>
      </c>
      <c r="I1790" s="160"/>
      <c r="J1790" s="146" t="str">
        <f t="shared" si="51"/>
        <v/>
      </c>
      <c r="K1790" s="138" t="str">
        <f>IF('C. Consumer Service Detail'!$F1790="","",IF('C. Consumer Service Detail'!$F1790="",VLOOKUP('C. Consumer Service Detail'!$F1790,'Table of Current Services'!$B$7:$F$36,'Table of Current Services'!$E$5,FALSE),VLOOKUP('C. Consumer Service Detail'!$F1790,'Table of Current Services'!$B$7:$F$36,'Table of Current Services'!$E$5,FALSE)))</f>
        <v/>
      </c>
      <c r="L1790" s="130" t="str">
        <f>IF('C. Consumer Service Detail'!$F1790="","",IF(VLOOKUP('C. Consumer Service Detail'!$F1790,'Table of Current Services'!$B$7:$F$36,'Table of Current Services'!$F$5,)="cost","Yes","No"))</f>
        <v/>
      </c>
      <c r="M1790" s="130" t="str">
        <f>IFERROR(IF('C. Consumer Service Detail'!$K1790="No Match","No",VLOOKUP('C. Consumer Service Detail'!$C1790,'B. Consumer Budget'!$E$11:$F$2010,2,FALSE)),"")</f>
        <v/>
      </c>
      <c r="P1790" s="77"/>
      <c r="Q1790" s="77"/>
    </row>
    <row r="1791" spans="2:17" x14ac:dyDescent="0.25">
      <c r="B1791" s="78">
        <f t="shared" si="52"/>
        <v>1781</v>
      </c>
      <c r="C1791" s="126" t="str">
        <f t="array" ref="C1791">IF(OR('C. Consumer Service Detail'!$D1791="",'C. Consumer Service Detail'!$E1791=""),"",INDEX('B. Consumer Budget'!$E$11:$E$2010,MATCH(1,IF('B. Consumer Budget'!$C$11:$C$2010='C. Consumer Service Detail'!$D1791,IF('B. Consumer Budget'!$D$11:$D$2010='C. Consumer Service Detail'!$E1791,1)),0)))</f>
        <v/>
      </c>
      <c r="D1791" s="170"/>
      <c r="E1791" s="81"/>
      <c r="F1791" s="101"/>
      <c r="G1791" s="82"/>
      <c r="H1791" s="147" t="str">
        <f>IF('C. Consumer Service Detail'!$F1791="","",IF('C. Consumer Service Detail'!$F1791="",VLOOKUP('C. Consumer Service Detail'!$F1791,'Table of Current Services'!$B$7:$F$36,'Table of Current Services'!$E$5,FALSE),VLOOKUP('C. Consumer Service Detail'!$F1791,'Table of Current Services'!$B$7:$F$36,'Table of Current Services'!$D$5,FALSE)))</f>
        <v/>
      </c>
      <c r="I1791" s="159"/>
      <c r="J1791" s="146" t="str">
        <f t="shared" si="51"/>
        <v/>
      </c>
      <c r="K1791" s="138" t="str">
        <f>IF('C. Consumer Service Detail'!$F1791="","",IF('C. Consumer Service Detail'!$F1791="",VLOOKUP('C. Consumer Service Detail'!$F1791,'Table of Current Services'!$B$7:$F$36,'Table of Current Services'!$E$5,FALSE),VLOOKUP('C. Consumer Service Detail'!$F1791,'Table of Current Services'!$B$7:$F$36,'Table of Current Services'!$E$5,FALSE)))</f>
        <v/>
      </c>
      <c r="L1791" s="130" t="str">
        <f>IF('C. Consumer Service Detail'!$F1791="","",IF(VLOOKUP('C. Consumer Service Detail'!$F1791,'Table of Current Services'!$B$7:$F$36,'Table of Current Services'!$F$5,)="cost","Yes","No"))</f>
        <v/>
      </c>
      <c r="M1791" s="130" t="str">
        <f>IFERROR(IF('C. Consumer Service Detail'!$K1791="No Match","No",VLOOKUP('C. Consumer Service Detail'!$C1791,'B. Consumer Budget'!$E$11:$F$2010,2,FALSE)),"")</f>
        <v/>
      </c>
      <c r="P1791" s="77"/>
      <c r="Q1791" s="77"/>
    </row>
    <row r="1792" spans="2:17" x14ac:dyDescent="0.25">
      <c r="B1792" s="78">
        <f t="shared" si="52"/>
        <v>1782</v>
      </c>
      <c r="C1792" s="126" t="str">
        <f t="array" ref="C1792">IF(OR('C. Consumer Service Detail'!$D1792="",'C. Consumer Service Detail'!$E1792=""),"",INDEX('B. Consumer Budget'!$E$11:$E$2010,MATCH(1,IF('B. Consumer Budget'!$C$11:$C$2010='C. Consumer Service Detail'!$D1792,IF('B. Consumer Budget'!$D$11:$D$2010='C. Consumer Service Detail'!$E1792,1)),0)))</f>
        <v/>
      </c>
      <c r="D1792" s="171"/>
      <c r="E1792" s="79"/>
      <c r="F1792" s="100"/>
      <c r="G1792" s="80"/>
      <c r="H1792" s="145" t="str">
        <f>IF('C. Consumer Service Detail'!$F1792="","",IF('C. Consumer Service Detail'!$F1792="",VLOOKUP('C. Consumer Service Detail'!$F1792,'Table of Current Services'!$B$7:$F$36,'Table of Current Services'!$E$5,FALSE),VLOOKUP('C. Consumer Service Detail'!$F1792,'Table of Current Services'!$B$7:$F$36,'Table of Current Services'!$D$5,FALSE)))</f>
        <v/>
      </c>
      <c r="I1792" s="160"/>
      <c r="J1792" s="146" t="str">
        <f t="shared" si="51"/>
        <v/>
      </c>
      <c r="K1792" s="138" t="str">
        <f>IF('C. Consumer Service Detail'!$F1792="","",IF('C. Consumer Service Detail'!$F1792="",VLOOKUP('C. Consumer Service Detail'!$F1792,'Table of Current Services'!$B$7:$F$36,'Table of Current Services'!$E$5,FALSE),VLOOKUP('C. Consumer Service Detail'!$F1792,'Table of Current Services'!$B$7:$F$36,'Table of Current Services'!$E$5,FALSE)))</f>
        <v/>
      </c>
      <c r="L1792" s="130" t="str">
        <f>IF('C. Consumer Service Detail'!$F1792="","",IF(VLOOKUP('C. Consumer Service Detail'!$F1792,'Table of Current Services'!$B$7:$F$36,'Table of Current Services'!$F$5,)="cost","Yes","No"))</f>
        <v/>
      </c>
      <c r="M1792" s="130" t="str">
        <f>IFERROR(IF('C. Consumer Service Detail'!$K1792="No Match","No",VLOOKUP('C. Consumer Service Detail'!$C1792,'B. Consumer Budget'!$E$11:$F$2010,2,FALSE)),"")</f>
        <v/>
      </c>
      <c r="P1792" s="77"/>
      <c r="Q1792" s="77"/>
    </row>
    <row r="1793" spans="2:17" x14ac:dyDescent="0.25">
      <c r="B1793" s="78">
        <f t="shared" si="52"/>
        <v>1783</v>
      </c>
      <c r="C1793" s="126" t="str">
        <f t="array" ref="C1793">IF(OR('C. Consumer Service Detail'!$D1793="",'C. Consumer Service Detail'!$E1793=""),"",INDEX('B. Consumer Budget'!$E$11:$E$2010,MATCH(1,IF('B. Consumer Budget'!$C$11:$C$2010='C. Consumer Service Detail'!$D1793,IF('B. Consumer Budget'!$D$11:$D$2010='C. Consumer Service Detail'!$E1793,1)),0)))</f>
        <v/>
      </c>
      <c r="D1793" s="170"/>
      <c r="E1793" s="81"/>
      <c r="F1793" s="101"/>
      <c r="G1793" s="82"/>
      <c r="H1793" s="147" t="str">
        <f>IF('C. Consumer Service Detail'!$F1793="","",IF('C. Consumer Service Detail'!$F1793="",VLOOKUP('C. Consumer Service Detail'!$F1793,'Table of Current Services'!$B$7:$F$36,'Table of Current Services'!$E$5,FALSE),VLOOKUP('C. Consumer Service Detail'!$F1793,'Table of Current Services'!$B$7:$F$36,'Table of Current Services'!$D$5,FALSE)))</f>
        <v/>
      </c>
      <c r="I1793" s="159"/>
      <c r="J1793" s="146" t="str">
        <f t="shared" si="51"/>
        <v/>
      </c>
      <c r="K1793" s="138" t="str">
        <f>IF('C. Consumer Service Detail'!$F1793="","",IF('C. Consumer Service Detail'!$F1793="",VLOOKUP('C. Consumer Service Detail'!$F1793,'Table of Current Services'!$B$7:$F$36,'Table of Current Services'!$E$5,FALSE),VLOOKUP('C. Consumer Service Detail'!$F1793,'Table of Current Services'!$B$7:$F$36,'Table of Current Services'!$E$5,FALSE)))</f>
        <v/>
      </c>
      <c r="L1793" s="130" t="str">
        <f>IF('C. Consumer Service Detail'!$F1793="","",IF(VLOOKUP('C. Consumer Service Detail'!$F1793,'Table of Current Services'!$B$7:$F$36,'Table of Current Services'!$F$5,)="cost","Yes","No"))</f>
        <v/>
      </c>
      <c r="M1793" s="130" t="str">
        <f>IFERROR(IF('C. Consumer Service Detail'!$K1793="No Match","No",VLOOKUP('C. Consumer Service Detail'!$C1793,'B. Consumer Budget'!$E$11:$F$2010,2,FALSE)),"")</f>
        <v/>
      </c>
      <c r="P1793" s="77"/>
      <c r="Q1793" s="77"/>
    </row>
    <row r="1794" spans="2:17" x14ac:dyDescent="0.25">
      <c r="B1794" s="78">
        <f t="shared" si="52"/>
        <v>1784</v>
      </c>
      <c r="C1794" s="126" t="str">
        <f t="array" ref="C1794">IF(OR('C. Consumer Service Detail'!$D1794="",'C. Consumer Service Detail'!$E1794=""),"",INDEX('B. Consumer Budget'!$E$11:$E$2010,MATCH(1,IF('B. Consumer Budget'!$C$11:$C$2010='C. Consumer Service Detail'!$D1794,IF('B. Consumer Budget'!$D$11:$D$2010='C. Consumer Service Detail'!$E1794,1)),0)))</f>
        <v/>
      </c>
      <c r="D1794" s="171"/>
      <c r="E1794" s="79"/>
      <c r="F1794" s="100"/>
      <c r="G1794" s="80"/>
      <c r="H1794" s="145" t="str">
        <f>IF('C. Consumer Service Detail'!$F1794="","",IF('C. Consumer Service Detail'!$F1794="",VLOOKUP('C. Consumer Service Detail'!$F1794,'Table of Current Services'!$B$7:$F$36,'Table of Current Services'!$E$5,FALSE),VLOOKUP('C. Consumer Service Detail'!$F1794,'Table of Current Services'!$B$7:$F$36,'Table of Current Services'!$D$5,FALSE)))</f>
        <v/>
      </c>
      <c r="I1794" s="160"/>
      <c r="J1794" s="146" t="str">
        <f t="shared" si="51"/>
        <v/>
      </c>
      <c r="K1794" s="138" t="str">
        <f>IF('C. Consumer Service Detail'!$F1794="","",IF('C. Consumer Service Detail'!$F1794="",VLOOKUP('C. Consumer Service Detail'!$F1794,'Table of Current Services'!$B$7:$F$36,'Table of Current Services'!$E$5,FALSE),VLOOKUP('C. Consumer Service Detail'!$F1794,'Table of Current Services'!$B$7:$F$36,'Table of Current Services'!$E$5,FALSE)))</f>
        <v/>
      </c>
      <c r="L1794" s="130" t="str">
        <f>IF('C. Consumer Service Detail'!$F1794="","",IF(VLOOKUP('C. Consumer Service Detail'!$F1794,'Table of Current Services'!$B$7:$F$36,'Table of Current Services'!$F$5,)="cost","Yes","No"))</f>
        <v/>
      </c>
      <c r="M1794" s="130" t="str">
        <f>IFERROR(IF('C. Consumer Service Detail'!$K1794="No Match","No",VLOOKUP('C. Consumer Service Detail'!$C1794,'B. Consumer Budget'!$E$11:$F$2010,2,FALSE)),"")</f>
        <v/>
      </c>
      <c r="P1794" s="77"/>
      <c r="Q1794" s="77"/>
    </row>
    <row r="1795" spans="2:17" x14ac:dyDescent="0.25">
      <c r="B1795" s="78">
        <f t="shared" si="52"/>
        <v>1785</v>
      </c>
      <c r="C1795" s="126" t="str">
        <f t="array" ref="C1795">IF(OR('C. Consumer Service Detail'!$D1795="",'C. Consumer Service Detail'!$E1795=""),"",INDEX('B. Consumer Budget'!$E$11:$E$2010,MATCH(1,IF('B. Consumer Budget'!$C$11:$C$2010='C. Consumer Service Detail'!$D1795,IF('B. Consumer Budget'!$D$11:$D$2010='C. Consumer Service Detail'!$E1795,1)),0)))</f>
        <v/>
      </c>
      <c r="D1795" s="170"/>
      <c r="E1795" s="81"/>
      <c r="F1795" s="101"/>
      <c r="G1795" s="82"/>
      <c r="H1795" s="147" t="str">
        <f>IF('C. Consumer Service Detail'!$F1795="","",IF('C. Consumer Service Detail'!$F1795="",VLOOKUP('C. Consumer Service Detail'!$F1795,'Table of Current Services'!$B$7:$F$36,'Table of Current Services'!$E$5,FALSE),VLOOKUP('C. Consumer Service Detail'!$F1795,'Table of Current Services'!$B$7:$F$36,'Table of Current Services'!$D$5,FALSE)))</f>
        <v/>
      </c>
      <c r="I1795" s="159"/>
      <c r="J1795" s="146" t="str">
        <f t="shared" si="51"/>
        <v/>
      </c>
      <c r="K1795" s="138" t="str">
        <f>IF('C. Consumer Service Detail'!$F1795="","",IF('C. Consumer Service Detail'!$F1795="",VLOOKUP('C. Consumer Service Detail'!$F1795,'Table of Current Services'!$B$7:$F$36,'Table of Current Services'!$E$5,FALSE),VLOOKUP('C. Consumer Service Detail'!$F1795,'Table of Current Services'!$B$7:$F$36,'Table of Current Services'!$E$5,FALSE)))</f>
        <v/>
      </c>
      <c r="L1795" s="130" t="str">
        <f>IF('C. Consumer Service Detail'!$F1795="","",IF(VLOOKUP('C. Consumer Service Detail'!$F1795,'Table of Current Services'!$B$7:$F$36,'Table of Current Services'!$F$5,)="cost","Yes","No"))</f>
        <v/>
      </c>
      <c r="M1795" s="130" t="str">
        <f>IFERROR(IF('C. Consumer Service Detail'!$K1795="No Match","No",VLOOKUP('C. Consumer Service Detail'!$C1795,'B. Consumer Budget'!$E$11:$F$2010,2,FALSE)),"")</f>
        <v/>
      </c>
      <c r="P1795" s="77"/>
      <c r="Q1795" s="77"/>
    </row>
    <row r="1796" spans="2:17" x14ac:dyDescent="0.25">
      <c r="B1796" s="78">
        <f t="shared" si="52"/>
        <v>1786</v>
      </c>
      <c r="C1796" s="126" t="str">
        <f t="array" ref="C1796">IF(OR('C. Consumer Service Detail'!$D1796="",'C. Consumer Service Detail'!$E1796=""),"",INDEX('B. Consumer Budget'!$E$11:$E$2010,MATCH(1,IF('B. Consumer Budget'!$C$11:$C$2010='C. Consumer Service Detail'!$D1796,IF('B. Consumer Budget'!$D$11:$D$2010='C. Consumer Service Detail'!$E1796,1)),0)))</f>
        <v/>
      </c>
      <c r="D1796" s="171"/>
      <c r="E1796" s="79"/>
      <c r="F1796" s="100"/>
      <c r="G1796" s="80"/>
      <c r="H1796" s="145" t="str">
        <f>IF('C. Consumer Service Detail'!$F1796="","",IF('C. Consumer Service Detail'!$F1796="",VLOOKUP('C. Consumer Service Detail'!$F1796,'Table of Current Services'!$B$7:$F$36,'Table of Current Services'!$E$5,FALSE),VLOOKUP('C. Consumer Service Detail'!$F1796,'Table of Current Services'!$B$7:$F$36,'Table of Current Services'!$D$5,FALSE)))</f>
        <v/>
      </c>
      <c r="I1796" s="160"/>
      <c r="J1796" s="146" t="str">
        <f t="shared" si="51"/>
        <v/>
      </c>
      <c r="K1796" s="138" t="str">
        <f>IF('C. Consumer Service Detail'!$F1796="","",IF('C. Consumer Service Detail'!$F1796="",VLOOKUP('C. Consumer Service Detail'!$F1796,'Table of Current Services'!$B$7:$F$36,'Table of Current Services'!$E$5,FALSE),VLOOKUP('C. Consumer Service Detail'!$F1796,'Table of Current Services'!$B$7:$F$36,'Table of Current Services'!$E$5,FALSE)))</f>
        <v/>
      </c>
      <c r="L1796" s="130" t="str">
        <f>IF('C. Consumer Service Detail'!$F1796="","",IF(VLOOKUP('C. Consumer Service Detail'!$F1796,'Table of Current Services'!$B$7:$F$36,'Table of Current Services'!$F$5,)="cost","Yes","No"))</f>
        <v/>
      </c>
      <c r="M1796" s="130" t="str">
        <f>IFERROR(IF('C. Consumer Service Detail'!$K1796="No Match","No",VLOOKUP('C. Consumer Service Detail'!$C1796,'B. Consumer Budget'!$E$11:$F$2010,2,FALSE)),"")</f>
        <v/>
      </c>
      <c r="P1796" s="77"/>
      <c r="Q1796" s="77"/>
    </row>
    <row r="1797" spans="2:17" x14ac:dyDescent="0.25">
      <c r="B1797" s="78">
        <f t="shared" si="52"/>
        <v>1787</v>
      </c>
      <c r="C1797" s="126" t="str">
        <f t="array" ref="C1797">IF(OR('C. Consumer Service Detail'!$D1797="",'C. Consumer Service Detail'!$E1797=""),"",INDEX('B. Consumer Budget'!$E$11:$E$2010,MATCH(1,IF('B. Consumer Budget'!$C$11:$C$2010='C. Consumer Service Detail'!$D1797,IF('B. Consumer Budget'!$D$11:$D$2010='C. Consumer Service Detail'!$E1797,1)),0)))</f>
        <v/>
      </c>
      <c r="D1797" s="170"/>
      <c r="E1797" s="81"/>
      <c r="F1797" s="101"/>
      <c r="G1797" s="82"/>
      <c r="H1797" s="147" t="str">
        <f>IF('C. Consumer Service Detail'!$F1797="","",IF('C. Consumer Service Detail'!$F1797="",VLOOKUP('C. Consumer Service Detail'!$F1797,'Table of Current Services'!$B$7:$F$36,'Table of Current Services'!$E$5,FALSE),VLOOKUP('C. Consumer Service Detail'!$F1797,'Table of Current Services'!$B$7:$F$36,'Table of Current Services'!$D$5,FALSE)))</f>
        <v/>
      </c>
      <c r="I1797" s="159"/>
      <c r="J1797" s="146" t="str">
        <f t="shared" si="51"/>
        <v/>
      </c>
      <c r="K1797" s="138" t="str">
        <f>IF('C. Consumer Service Detail'!$F1797="","",IF('C. Consumer Service Detail'!$F1797="",VLOOKUP('C. Consumer Service Detail'!$F1797,'Table of Current Services'!$B$7:$F$36,'Table of Current Services'!$E$5,FALSE),VLOOKUP('C. Consumer Service Detail'!$F1797,'Table of Current Services'!$B$7:$F$36,'Table of Current Services'!$E$5,FALSE)))</f>
        <v/>
      </c>
      <c r="L1797" s="130" t="str">
        <f>IF('C. Consumer Service Detail'!$F1797="","",IF(VLOOKUP('C. Consumer Service Detail'!$F1797,'Table of Current Services'!$B$7:$F$36,'Table of Current Services'!$F$5,)="cost","Yes","No"))</f>
        <v/>
      </c>
      <c r="M1797" s="130" t="str">
        <f>IFERROR(IF('C. Consumer Service Detail'!$K1797="No Match","No",VLOOKUP('C. Consumer Service Detail'!$C1797,'B. Consumer Budget'!$E$11:$F$2010,2,FALSE)),"")</f>
        <v/>
      </c>
      <c r="P1797" s="77"/>
      <c r="Q1797" s="77"/>
    </row>
    <row r="1798" spans="2:17" x14ac:dyDescent="0.25">
      <c r="B1798" s="78">
        <f t="shared" si="52"/>
        <v>1788</v>
      </c>
      <c r="C1798" s="126" t="str">
        <f t="array" ref="C1798">IF(OR('C. Consumer Service Detail'!$D1798="",'C. Consumer Service Detail'!$E1798=""),"",INDEX('B. Consumer Budget'!$E$11:$E$2010,MATCH(1,IF('B. Consumer Budget'!$C$11:$C$2010='C. Consumer Service Detail'!$D1798,IF('B. Consumer Budget'!$D$11:$D$2010='C. Consumer Service Detail'!$E1798,1)),0)))</f>
        <v/>
      </c>
      <c r="D1798" s="171"/>
      <c r="E1798" s="79"/>
      <c r="F1798" s="100"/>
      <c r="G1798" s="80"/>
      <c r="H1798" s="145" t="str">
        <f>IF('C. Consumer Service Detail'!$F1798="","",IF('C. Consumer Service Detail'!$F1798="",VLOOKUP('C. Consumer Service Detail'!$F1798,'Table of Current Services'!$B$7:$F$36,'Table of Current Services'!$E$5,FALSE),VLOOKUP('C. Consumer Service Detail'!$F1798,'Table of Current Services'!$B$7:$F$36,'Table of Current Services'!$D$5,FALSE)))</f>
        <v/>
      </c>
      <c r="I1798" s="160"/>
      <c r="J1798" s="146" t="str">
        <f t="shared" si="51"/>
        <v/>
      </c>
      <c r="K1798" s="138" t="str">
        <f>IF('C. Consumer Service Detail'!$F1798="","",IF('C. Consumer Service Detail'!$F1798="",VLOOKUP('C. Consumer Service Detail'!$F1798,'Table of Current Services'!$B$7:$F$36,'Table of Current Services'!$E$5,FALSE),VLOOKUP('C. Consumer Service Detail'!$F1798,'Table of Current Services'!$B$7:$F$36,'Table of Current Services'!$E$5,FALSE)))</f>
        <v/>
      </c>
      <c r="L1798" s="130" t="str">
        <f>IF('C. Consumer Service Detail'!$F1798="","",IF(VLOOKUP('C. Consumer Service Detail'!$F1798,'Table of Current Services'!$B$7:$F$36,'Table of Current Services'!$F$5,)="cost","Yes","No"))</f>
        <v/>
      </c>
      <c r="M1798" s="130" t="str">
        <f>IFERROR(IF('C. Consumer Service Detail'!$K1798="No Match","No",VLOOKUP('C. Consumer Service Detail'!$C1798,'B. Consumer Budget'!$E$11:$F$2010,2,FALSE)),"")</f>
        <v/>
      </c>
      <c r="P1798" s="77"/>
      <c r="Q1798" s="77"/>
    </row>
    <row r="1799" spans="2:17" x14ac:dyDescent="0.25">
      <c r="B1799" s="78">
        <f t="shared" si="52"/>
        <v>1789</v>
      </c>
      <c r="C1799" s="126" t="str">
        <f t="array" ref="C1799">IF(OR('C. Consumer Service Detail'!$D1799="",'C. Consumer Service Detail'!$E1799=""),"",INDEX('B. Consumer Budget'!$E$11:$E$2010,MATCH(1,IF('B. Consumer Budget'!$C$11:$C$2010='C. Consumer Service Detail'!$D1799,IF('B. Consumer Budget'!$D$11:$D$2010='C. Consumer Service Detail'!$E1799,1)),0)))</f>
        <v/>
      </c>
      <c r="D1799" s="170"/>
      <c r="E1799" s="81"/>
      <c r="F1799" s="101"/>
      <c r="G1799" s="82"/>
      <c r="H1799" s="147" t="str">
        <f>IF('C. Consumer Service Detail'!$F1799="","",IF('C. Consumer Service Detail'!$F1799="",VLOOKUP('C. Consumer Service Detail'!$F1799,'Table of Current Services'!$B$7:$F$36,'Table of Current Services'!$E$5,FALSE),VLOOKUP('C. Consumer Service Detail'!$F1799,'Table of Current Services'!$B$7:$F$36,'Table of Current Services'!$D$5,FALSE)))</f>
        <v/>
      </c>
      <c r="I1799" s="159"/>
      <c r="J1799" s="146" t="str">
        <f t="shared" si="51"/>
        <v/>
      </c>
      <c r="K1799" s="138" t="str">
        <f>IF('C. Consumer Service Detail'!$F1799="","",IF('C. Consumer Service Detail'!$F1799="",VLOOKUP('C. Consumer Service Detail'!$F1799,'Table of Current Services'!$B$7:$F$36,'Table of Current Services'!$E$5,FALSE),VLOOKUP('C. Consumer Service Detail'!$F1799,'Table of Current Services'!$B$7:$F$36,'Table of Current Services'!$E$5,FALSE)))</f>
        <v/>
      </c>
      <c r="L1799" s="130" t="str">
        <f>IF('C. Consumer Service Detail'!$F1799="","",IF(VLOOKUP('C. Consumer Service Detail'!$F1799,'Table of Current Services'!$B$7:$F$36,'Table of Current Services'!$F$5,)="cost","Yes","No"))</f>
        <v/>
      </c>
      <c r="M1799" s="130" t="str">
        <f>IFERROR(IF('C. Consumer Service Detail'!$K1799="No Match","No",VLOOKUP('C. Consumer Service Detail'!$C1799,'B. Consumer Budget'!$E$11:$F$2010,2,FALSE)),"")</f>
        <v/>
      </c>
      <c r="P1799" s="77"/>
      <c r="Q1799" s="77"/>
    </row>
    <row r="1800" spans="2:17" x14ac:dyDescent="0.25">
      <c r="B1800" s="78">
        <f t="shared" si="52"/>
        <v>1790</v>
      </c>
      <c r="C1800" s="126" t="str">
        <f t="array" ref="C1800">IF(OR('C. Consumer Service Detail'!$D1800="",'C. Consumer Service Detail'!$E1800=""),"",INDEX('B. Consumer Budget'!$E$11:$E$2010,MATCH(1,IF('B. Consumer Budget'!$C$11:$C$2010='C. Consumer Service Detail'!$D1800,IF('B. Consumer Budget'!$D$11:$D$2010='C. Consumer Service Detail'!$E1800,1)),0)))</f>
        <v/>
      </c>
      <c r="D1800" s="171"/>
      <c r="E1800" s="79"/>
      <c r="F1800" s="100"/>
      <c r="G1800" s="80"/>
      <c r="H1800" s="145" t="str">
        <f>IF('C. Consumer Service Detail'!$F1800="","",IF('C. Consumer Service Detail'!$F1800="",VLOOKUP('C. Consumer Service Detail'!$F1800,'Table of Current Services'!$B$7:$F$36,'Table of Current Services'!$E$5,FALSE),VLOOKUP('C. Consumer Service Detail'!$F1800,'Table of Current Services'!$B$7:$F$36,'Table of Current Services'!$D$5,FALSE)))</f>
        <v/>
      </c>
      <c r="I1800" s="160"/>
      <c r="J1800" s="146" t="str">
        <f t="shared" si="51"/>
        <v/>
      </c>
      <c r="K1800" s="138" t="str">
        <f>IF('C. Consumer Service Detail'!$F1800="","",IF('C. Consumer Service Detail'!$F1800="",VLOOKUP('C. Consumer Service Detail'!$F1800,'Table of Current Services'!$B$7:$F$36,'Table of Current Services'!$E$5,FALSE),VLOOKUP('C. Consumer Service Detail'!$F1800,'Table of Current Services'!$B$7:$F$36,'Table of Current Services'!$E$5,FALSE)))</f>
        <v/>
      </c>
      <c r="L1800" s="130" t="str">
        <f>IF('C. Consumer Service Detail'!$F1800="","",IF(VLOOKUP('C. Consumer Service Detail'!$F1800,'Table of Current Services'!$B$7:$F$36,'Table of Current Services'!$F$5,)="cost","Yes","No"))</f>
        <v/>
      </c>
      <c r="M1800" s="130" t="str">
        <f>IFERROR(IF('C. Consumer Service Detail'!$K1800="No Match","No",VLOOKUP('C. Consumer Service Detail'!$C1800,'B. Consumer Budget'!$E$11:$F$2010,2,FALSE)),"")</f>
        <v/>
      </c>
      <c r="P1800" s="77"/>
      <c r="Q1800" s="77"/>
    </row>
    <row r="1801" spans="2:17" x14ac:dyDescent="0.25">
      <c r="B1801" s="78">
        <f t="shared" si="52"/>
        <v>1791</v>
      </c>
      <c r="C1801" s="126" t="str">
        <f t="array" ref="C1801">IF(OR('C. Consumer Service Detail'!$D1801="",'C. Consumer Service Detail'!$E1801=""),"",INDEX('B. Consumer Budget'!$E$11:$E$2010,MATCH(1,IF('B. Consumer Budget'!$C$11:$C$2010='C. Consumer Service Detail'!$D1801,IF('B. Consumer Budget'!$D$11:$D$2010='C. Consumer Service Detail'!$E1801,1)),0)))</f>
        <v/>
      </c>
      <c r="D1801" s="170"/>
      <c r="E1801" s="81"/>
      <c r="F1801" s="101"/>
      <c r="G1801" s="82"/>
      <c r="H1801" s="147" t="str">
        <f>IF('C. Consumer Service Detail'!$F1801="","",IF('C. Consumer Service Detail'!$F1801="",VLOOKUP('C. Consumer Service Detail'!$F1801,'Table of Current Services'!$B$7:$F$36,'Table of Current Services'!$E$5,FALSE),VLOOKUP('C. Consumer Service Detail'!$F1801,'Table of Current Services'!$B$7:$F$36,'Table of Current Services'!$D$5,FALSE)))</f>
        <v/>
      </c>
      <c r="I1801" s="159"/>
      <c r="J1801" s="146" t="str">
        <f t="shared" si="51"/>
        <v/>
      </c>
      <c r="K1801" s="138" t="str">
        <f>IF('C. Consumer Service Detail'!$F1801="","",IF('C. Consumer Service Detail'!$F1801="",VLOOKUP('C. Consumer Service Detail'!$F1801,'Table of Current Services'!$B$7:$F$36,'Table of Current Services'!$E$5,FALSE),VLOOKUP('C. Consumer Service Detail'!$F1801,'Table of Current Services'!$B$7:$F$36,'Table of Current Services'!$E$5,FALSE)))</f>
        <v/>
      </c>
      <c r="L1801" s="130" t="str">
        <f>IF('C. Consumer Service Detail'!$F1801="","",IF(VLOOKUP('C. Consumer Service Detail'!$F1801,'Table of Current Services'!$B$7:$F$36,'Table of Current Services'!$F$5,)="cost","Yes","No"))</f>
        <v/>
      </c>
      <c r="M1801" s="130" t="str">
        <f>IFERROR(IF('C. Consumer Service Detail'!$K1801="No Match","No",VLOOKUP('C. Consumer Service Detail'!$C1801,'B. Consumer Budget'!$E$11:$F$2010,2,FALSE)),"")</f>
        <v/>
      </c>
      <c r="P1801" s="77"/>
      <c r="Q1801" s="77"/>
    </row>
    <row r="1802" spans="2:17" x14ac:dyDescent="0.25">
      <c r="B1802" s="78">
        <f t="shared" si="52"/>
        <v>1792</v>
      </c>
      <c r="C1802" s="126" t="str">
        <f t="array" ref="C1802">IF(OR('C. Consumer Service Detail'!$D1802="",'C. Consumer Service Detail'!$E1802=""),"",INDEX('B. Consumer Budget'!$E$11:$E$2010,MATCH(1,IF('B. Consumer Budget'!$C$11:$C$2010='C. Consumer Service Detail'!$D1802,IF('B. Consumer Budget'!$D$11:$D$2010='C. Consumer Service Detail'!$E1802,1)),0)))</f>
        <v/>
      </c>
      <c r="D1802" s="171"/>
      <c r="E1802" s="79"/>
      <c r="F1802" s="100"/>
      <c r="G1802" s="80"/>
      <c r="H1802" s="145" t="str">
        <f>IF('C. Consumer Service Detail'!$F1802="","",IF('C. Consumer Service Detail'!$F1802="",VLOOKUP('C. Consumer Service Detail'!$F1802,'Table of Current Services'!$B$7:$F$36,'Table of Current Services'!$E$5,FALSE),VLOOKUP('C. Consumer Service Detail'!$F1802,'Table of Current Services'!$B$7:$F$36,'Table of Current Services'!$D$5,FALSE)))</f>
        <v/>
      </c>
      <c r="I1802" s="160"/>
      <c r="J1802" s="146" t="str">
        <f t="shared" si="51"/>
        <v/>
      </c>
      <c r="K1802" s="138" t="str">
        <f>IF('C. Consumer Service Detail'!$F1802="","",IF('C. Consumer Service Detail'!$F1802="",VLOOKUP('C. Consumer Service Detail'!$F1802,'Table of Current Services'!$B$7:$F$36,'Table of Current Services'!$E$5,FALSE),VLOOKUP('C. Consumer Service Detail'!$F1802,'Table of Current Services'!$B$7:$F$36,'Table of Current Services'!$E$5,FALSE)))</f>
        <v/>
      </c>
      <c r="L1802" s="130" t="str">
        <f>IF('C. Consumer Service Detail'!$F1802="","",IF(VLOOKUP('C. Consumer Service Detail'!$F1802,'Table of Current Services'!$B$7:$F$36,'Table of Current Services'!$F$5,)="cost","Yes","No"))</f>
        <v/>
      </c>
      <c r="M1802" s="130" t="str">
        <f>IFERROR(IF('C. Consumer Service Detail'!$K1802="No Match","No",VLOOKUP('C. Consumer Service Detail'!$C1802,'B. Consumer Budget'!$E$11:$F$2010,2,FALSE)),"")</f>
        <v/>
      </c>
      <c r="P1802" s="77"/>
      <c r="Q1802" s="77"/>
    </row>
    <row r="1803" spans="2:17" x14ac:dyDescent="0.25">
      <c r="B1803" s="78">
        <f t="shared" si="52"/>
        <v>1793</v>
      </c>
      <c r="C1803" s="126" t="str">
        <f t="array" ref="C1803">IF(OR('C. Consumer Service Detail'!$D1803="",'C. Consumer Service Detail'!$E1803=""),"",INDEX('B. Consumer Budget'!$E$11:$E$2010,MATCH(1,IF('B. Consumer Budget'!$C$11:$C$2010='C. Consumer Service Detail'!$D1803,IF('B. Consumer Budget'!$D$11:$D$2010='C. Consumer Service Detail'!$E1803,1)),0)))</f>
        <v/>
      </c>
      <c r="D1803" s="170"/>
      <c r="E1803" s="81"/>
      <c r="F1803" s="101"/>
      <c r="G1803" s="82"/>
      <c r="H1803" s="147" t="str">
        <f>IF('C. Consumer Service Detail'!$F1803="","",IF('C. Consumer Service Detail'!$F1803="",VLOOKUP('C. Consumer Service Detail'!$F1803,'Table of Current Services'!$B$7:$F$36,'Table of Current Services'!$E$5,FALSE),VLOOKUP('C. Consumer Service Detail'!$F1803,'Table of Current Services'!$B$7:$F$36,'Table of Current Services'!$D$5,FALSE)))</f>
        <v/>
      </c>
      <c r="I1803" s="159"/>
      <c r="J1803" s="146" t="str">
        <f t="shared" ref="J1803:J1866" si="53">IFERROR(IF($H1803&gt;0,$H1803*$I1803,$I1803),"")</f>
        <v/>
      </c>
      <c r="K1803" s="138" t="str">
        <f>IF('C. Consumer Service Detail'!$F1803="","",IF('C. Consumer Service Detail'!$F1803="",VLOOKUP('C. Consumer Service Detail'!$F1803,'Table of Current Services'!$B$7:$F$36,'Table of Current Services'!$E$5,FALSE),VLOOKUP('C. Consumer Service Detail'!$F1803,'Table of Current Services'!$B$7:$F$36,'Table of Current Services'!$E$5,FALSE)))</f>
        <v/>
      </c>
      <c r="L1803" s="130" t="str">
        <f>IF('C. Consumer Service Detail'!$F1803="","",IF(VLOOKUP('C. Consumer Service Detail'!$F1803,'Table of Current Services'!$B$7:$F$36,'Table of Current Services'!$F$5,)="cost","Yes","No"))</f>
        <v/>
      </c>
      <c r="M1803" s="130" t="str">
        <f>IFERROR(IF('C. Consumer Service Detail'!$K1803="No Match","No",VLOOKUP('C. Consumer Service Detail'!$C1803,'B. Consumer Budget'!$E$11:$F$2010,2,FALSE)),"")</f>
        <v/>
      </c>
      <c r="P1803" s="77"/>
      <c r="Q1803" s="77"/>
    </row>
    <row r="1804" spans="2:17" x14ac:dyDescent="0.25">
      <c r="B1804" s="78">
        <f t="shared" ref="B1804:B1867" si="54">B1803+1</f>
        <v>1794</v>
      </c>
      <c r="C1804" s="126" t="str">
        <f t="array" ref="C1804">IF(OR('C. Consumer Service Detail'!$D1804="",'C. Consumer Service Detail'!$E1804=""),"",INDEX('B. Consumer Budget'!$E$11:$E$2010,MATCH(1,IF('B. Consumer Budget'!$C$11:$C$2010='C. Consumer Service Detail'!$D1804,IF('B. Consumer Budget'!$D$11:$D$2010='C. Consumer Service Detail'!$E1804,1)),0)))</f>
        <v/>
      </c>
      <c r="D1804" s="171"/>
      <c r="E1804" s="79"/>
      <c r="F1804" s="100"/>
      <c r="G1804" s="80"/>
      <c r="H1804" s="145" t="str">
        <f>IF('C. Consumer Service Detail'!$F1804="","",IF('C. Consumer Service Detail'!$F1804="",VLOOKUP('C. Consumer Service Detail'!$F1804,'Table of Current Services'!$B$7:$F$36,'Table of Current Services'!$E$5,FALSE),VLOOKUP('C. Consumer Service Detail'!$F1804,'Table of Current Services'!$B$7:$F$36,'Table of Current Services'!$D$5,FALSE)))</f>
        <v/>
      </c>
      <c r="I1804" s="160"/>
      <c r="J1804" s="146" t="str">
        <f t="shared" si="53"/>
        <v/>
      </c>
      <c r="K1804" s="138" t="str">
        <f>IF('C. Consumer Service Detail'!$F1804="","",IF('C. Consumer Service Detail'!$F1804="",VLOOKUP('C. Consumer Service Detail'!$F1804,'Table of Current Services'!$B$7:$F$36,'Table of Current Services'!$E$5,FALSE),VLOOKUP('C. Consumer Service Detail'!$F1804,'Table of Current Services'!$B$7:$F$36,'Table of Current Services'!$E$5,FALSE)))</f>
        <v/>
      </c>
      <c r="L1804" s="130" t="str">
        <f>IF('C. Consumer Service Detail'!$F1804="","",IF(VLOOKUP('C. Consumer Service Detail'!$F1804,'Table of Current Services'!$B$7:$F$36,'Table of Current Services'!$F$5,)="cost","Yes","No"))</f>
        <v/>
      </c>
      <c r="M1804" s="130" t="str">
        <f>IFERROR(IF('C. Consumer Service Detail'!$K1804="No Match","No",VLOOKUP('C. Consumer Service Detail'!$C1804,'B. Consumer Budget'!$E$11:$F$2010,2,FALSE)),"")</f>
        <v/>
      </c>
      <c r="P1804" s="77"/>
      <c r="Q1804" s="77"/>
    </row>
    <row r="1805" spans="2:17" x14ac:dyDescent="0.25">
      <c r="B1805" s="78">
        <f t="shared" si="54"/>
        <v>1795</v>
      </c>
      <c r="C1805" s="126" t="str">
        <f t="array" ref="C1805">IF(OR('C. Consumer Service Detail'!$D1805="",'C. Consumer Service Detail'!$E1805=""),"",INDEX('B. Consumer Budget'!$E$11:$E$2010,MATCH(1,IF('B. Consumer Budget'!$C$11:$C$2010='C. Consumer Service Detail'!$D1805,IF('B. Consumer Budget'!$D$11:$D$2010='C. Consumer Service Detail'!$E1805,1)),0)))</f>
        <v/>
      </c>
      <c r="D1805" s="170"/>
      <c r="E1805" s="81"/>
      <c r="F1805" s="101"/>
      <c r="G1805" s="82"/>
      <c r="H1805" s="147" t="str">
        <f>IF('C. Consumer Service Detail'!$F1805="","",IF('C. Consumer Service Detail'!$F1805="",VLOOKUP('C. Consumer Service Detail'!$F1805,'Table of Current Services'!$B$7:$F$36,'Table of Current Services'!$E$5,FALSE),VLOOKUP('C. Consumer Service Detail'!$F1805,'Table of Current Services'!$B$7:$F$36,'Table of Current Services'!$D$5,FALSE)))</f>
        <v/>
      </c>
      <c r="I1805" s="159"/>
      <c r="J1805" s="146" t="str">
        <f t="shared" si="53"/>
        <v/>
      </c>
      <c r="K1805" s="138" t="str">
        <f>IF('C. Consumer Service Detail'!$F1805="","",IF('C. Consumer Service Detail'!$F1805="",VLOOKUP('C. Consumer Service Detail'!$F1805,'Table of Current Services'!$B$7:$F$36,'Table of Current Services'!$E$5,FALSE),VLOOKUP('C. Consumer Service Detail'!$F1805,'Table of Current Services'!$B$7:$F$36,'Table of Current Services'!$E$5,FALSE)))</f>
        <v/>
      </c>
      <c r="L1805" s="130" t="str">
        <f>IF('C. Consumer Service Detail'!$F1805="","",IF(VLOOKUP('C. Consumer Service Detail'!$F1805,'Table of Current Services'!$B$7:$F$36,'Table of Current Services'!$F$5,)="cost","Yes","No"))</f>
        <v/>
      </c>
      <c r="M1805" s="130" t="str">
        <f>IFERROR(IF('C. Consumer Service Detail'!$K1805="No Match","No",VLOOKUP('C. Consumer Service Detail'!$C1805,'B. Consumer Budget'!$E$11:$F$2010,2,FALSE)),"")</f>
        <v/>
      </c>
      <c r="P1805" s="77"/>
      <c r="Q1805" s="77"/>
    </row>
    <row r="1806" spans="2:17" x14ac:dyDescent="0.25">
      <c r="B1806" s="78">
        <f t="shared" si="54"/>
        <v>1796</v>
      </c>
      <c r="C1806" s="126" t="str">
        <f t="array" ref="C1806">IF(OR('C. Consumer Service Detail'!$D1806="",'C. Consumer Service Detail'!$E1806=""),"",INDEX('B. Consumer Budget'!$E$11:$E$2010,MATCH(1,IF('B. Consumer Budget'!$C$11:$C$2010='C. Consumer Service Detail'!$D1806,IF('B. Consumer Budget'!$D$11:$D$2010='C. Consumer Service Detail'!$E1806,1)),0)))</f>
        <v/>
      </c>
      <c r="D1806" s="171"/>
      <c r="E1806" s="79"/>
      <c r="F1806" s="100"/>
      <c r="G1806" s="80"/>
      <c r="H1806" s="145" t="str">
        <f>IF('C. Consumer Service Detail'!$F1806="","",IF('C. Consumer Service Detail'!$F1806="",VLOOKUP('C. Consumer Service Detail'!$F1806,'Table of Current Services'!$B$7:$F$36,'Table of Current Services'!$E$5,FALSE),VLOOKUP('C. Consumer Service Detail'!$F1806,'Table of Current Services'!$B$7:$F$36,'Table of Current Services'!$D$5,FALSE)))</f>
        <v/>
      </c>
      <c r="I1806" s="160"/>
      <c r="J1806" s="146" t="str">
        <f t="shared" si="53"/>
        <v/>
      </c>
      <c r="K1806" s="138" t="str">
        <f>IF('C. Consumer Service Detail'!$F1806="","",IF('C. Consumer Service Detail'!$F1806="",VLOOKUP('C. Consumer Service Detail'!$F1806,'Table of Current Services'!$B$7:$F$36,'Table of Current Services'!$E$5,FALSE),VLOOKUP('C. Consumer Service Detail'!$F1806,'Table of Current Services'!$B$7:$F$36,'Table of Current Services'!$E$5,FALSE)))</f>
        <v/>
      </c>
      <c r="L1806" s="130" t="str">
        <f>IF('C. Consumer Service Detail'!$F1806="","",IF(VLOOKUP('C. Consumer Service Detail'!$F1806,'Table of Current Services'!$B$7:$F$36,'Table of Current Services'!$F$5,)="cost","Yes","No"))</f>
        <v/>
      </c>
      <c r="M1806" s="130" t="str">
        <f>IFERROR(IF('C. Consumer Service Detail'!$K1806="No Match","No",VLOOKUP('C. Consumer Service Detail'!$C1806,'B. Consumer Budget'!$E$11:$F$2010,2,FALSE)),"")</f>
        <v/>
      </c>
      <c r="P1806" s="77"/>
      <c r="Q1806" s="77"/>
    </row>
    <row r="1807" spans="2:17" x14ac:dyDescent="0.25">
      <c r="B1807" s="78">
        <f t="shared" si="54"/>
        <v>1797</v>
      </c>
      <c r="C1807" s="126" t="str">
        <f t="array" ref="C1807">IF(OR('C. Consumer Service Detail'!$D1807="",'C. Consumer Service Detail'!$E1807=""),"",INDEX('B. Consumer Budget'!$E$11:$E$2010,MATCH(1,IF('B. Consumer Budget'!$C$11:$C$2010='C. Consumer Service Detail'!$D1807,IF('B. Consumer Budget'!$D$11:$D$2010='C. Consumer Service Detail'!$E1807,1)),0)))</f>
        <v/>
      </c>
      <c r="D1807" s="170"/>
      <c r="E1807" s="81"/>
      <c r="F1807" s="101"/>
      <c r="G1807" s="82"/>
      <c r="H1807" s="147" t="str">
        <f>IF('C. Consumer Service Detail'!$F1807="","",IF('C. Consumer Service Detail'!$F1807="",VLOOKUP('C. Consumer Service Detail'!$F1807,'Table of Current Services'!$B$7:$F$36,'Table of Current Services'!$E$5,FALSE),VLOOKUP('C. Consumer Service Detail'!$F1807,'Table of Current Services'!$B$7:$F$36,'Table of Current Services'!$D$5,FALSE)))</f>
        <v/>
      </c>
      <c r="I1807" s="159"/>
      <c r="J1807" s="146" t="str">
        <f t="shared" si="53"/>
        <v/>
      </c>
      <c r="K1807" s="138" t="str">
        <f>IF('C. Consumer Service Detail'!$F1807="","",IF('C. Consumer Service Detail'!$F1807="",VLOOKUP('C. Consumer Service Detail'!$F1807,'Table of Current Services'!$B$7:$F$36,'Table of Current Services'!$E$5,FALSE),VLOOKUP('C. Consumer Service Detail'!$F1807,'Table of Current Services'!$B$7:$F$36,'Table of Current Services'!$E$5,FALSE)))</f>
        <v/>
      </c>
      <c r="L1807" s="130" t="str">
        <f>IF('C. Consumer Service Detail'!$F1807="","",IF(VLOOKUP('C. Consumer Service Detail'!$F1807,'Table of Current Services'!$B$7:$F$36,'Table of Current Services'!$F$5,)="cost","Yes","No"))</f>
        <v/>
      </c>
      <c r="M1807" s="130" t="str">
        <f>IFERROR(IF('C. Consumer Service Detail'!$K1807="No Match","No",VLOOKUP('C. Consumer Service Detail'!$C1807,'B. Consumer Budget'!$E$11:$F$2010,2,FALSE)),"")</f>
        <v/>
      </c>
      <c r="P1807" s="77"/>
      <c r="Q1807" s="77"/>
    </row>
    <row r="1808" spans="2:17" x14ac:dyDescent="0.25">
      <c r="B1808" s="78">
        <f t="shared" si="54"/>
        <v>1798</v>
      </c>
      <c r="C1808" s="126" t="str">
        <f t="array" ref="C1808">IF(OR('C. Consumer Service Detail'!$D1808="",'C. Consumer Service Detail'!$E1808=""),"",INDEX('B. Consumer Budget'!$E$11:$E$2010,MATCH(1,IF('B. Consumer Budget'!$C$11:$C$2010='C. Consumer Service Detail'!$D1808,IF('B. Consumer Budget'!$D$11:$D$2010='C. Consumer Service Detail'!$E1808,1)),0)))</f>
        <v/>
      </c>
      <c r="D1808" s="171"/>
      <c r="E1808" s="79"/>
      <c r="F1808" s="100"/>
      <c r="G1808" s="80"/>
      <c r="H1808" s="145" t="str">
        <f>IF('C. Consumer Service Detail'!$F1808="","",IF('C. Consumer Service Detail'!$F1808="",VLOOKUP('C. Consumer Service Detail'!$F1808,'Table of Current Services'!$B$7:$F$36,'Table of Current Services'!$E$5,FALSE),VLOOKUP('C. Consumer Service Detail'!$F1808,'Table of Current Services'!$B$7:$F$36,'Table of Current Services'!$D$5,FALSE)))</f>
        <v/>
      </c>
      <c r="I1808" s="160"/>
      <c r="J1808" s="146" t="str">
        <f t="shared" si="53"/>
        <v/>
      </c>
      <c r="K1808" s="138" t="str">
        <f>IF('C. Consumer Service Detail'!$F1808="","",IF('C. Consumer Service Detail'!$F1808="",VLOOKUP('C. Consumer Service Detail'!$F1808,'Table of Current Services'!$B$7:$F$36,'Table of Current Services'!$E$5,FALSE),VLOOKUP('C. Consumer Service Detail'!$F1808,'Table of Current Services'!$B$7:$F$36,'Table of Current Services'!$E$5,FALSE)))</f>
        <v/>
      </c>
      <c r="L1808" s="130" t="str">
        <f>IF('C. Consumer Service Detail'!$F1808="","",IF(VLOOKUP('C. Consumer Service Detail'!$F1808,'Table of Current Services'!$B$7:$F$36,'Table of Current Services'!$F$5,)="cost","Yes","No"))</f>
        <v/>
      </c>
      <c r="M1808" s="130" t="str">
        <f>IFERROR(IF('C. Consumer Service Detail'!$K1808="No Match","No",VLOOKUP('C. Consumer Service Detail'!$C1808,'B. Consumer Budget'!$E$11:$F$2010,2,FALSE)),"")</f>
        <v/>
      </c>
      <c r="P1808" s="77"/>
      <c r="Q1808" s="77"/>
    </row>
    <row r="1809" spans="2:17" x14ac:dyDescent="0.25">
      <c r="B1809" s="78">
        <f t="shared" si="54"/>
        <v>1799</v>
      </c>
      <c r="C1809" s="126" t="str">
        <f t="array" ref="C1809">IF(OR('C. Consumer Service Detail'!$D1809="",'C. Consumer Service Detail'!$E1809=""),"",INDEX('B. Consumer Budget'!$E$11:$E$2010,MATCH(1,IF('B. Consumer Budget'!$C$11:$C$2010='C. Consumer Service Detail'!$D1809,IF('B. Consumer Budget'!$D$11:$D$2010='C. Consumer Service Detail'!$E1809,1)),0)))</f>
        <v/>
      </c>
      <c r="D1809" s="170"/>
      <c r="E1809" s="81"/>
      <c r="F1809" s="101"/>
      <c r="G1809" s="82"/>
      <c r="H1809" s="147" t="str">
        <f>IF('C. Consumer Service Detail'!$F1809="","",IF('C. Consumer Service Detail'!$F1809="",VLOOKUP('C. Consumer Service Detail'!$F1809,'Table of Current Services'!$B$7:$F$36,'Table of Current Services'!$E$5,FALSE),VLOOKUP('C. Consumer Service Detail'!$F1809,'Table of Current Services'!$B$7:$F$36,'Table of Current Services'!$D$5,FALSE)))</f>
        <v/>
      </c>
      <c r="I1809" s="159"/>
      <c r="J1809" s="146" t="str">
        <f t="shared" si="53"/>
        <v/>
      </c>
      <c r="K1809" s="138" t="str">
        <f>IF('C. Consumer Service Detail'!$F1809="","",IF('C. Consumer Service Detail'!$F1809="",VLOOKUP('C. Consumer Service Detail'!$F1809,'Table of Current Services'!$B$7:$F$36,'Table of Current Services'!$E$5,FALSE),VLOOKUP('C. Consumer Service Detail'!$F1809,'Table of Current Services'!$B$7:$F$36,'Table of Current Services'!$E$5,FALSE)))</f>
        <v/>
      </c>
      <c r="L1809" s="130" t="str">
        <f>IF('C. Consumer Service Detail'!$F1809="","",IF(VLOOKUP('C. Consumer Service Detail'!$F1809,'Table of Current Services'!$B$7:$F$36,'Table of Current Services'!$F$5,)="cost","Yes","No"))</f>
        <v/>
      </c>
      <c r="M1809" s="130" t="str">
        <f>IFERROR(IF('C. Consumer Service Detail'!$K1809="No Match","No",VLOOKUP('C. Consumer Service Detail'!$C1809,'B. Consumer Budget'!$E$11:$F$2010,2,FALSE)),"")</f>
        <v/>
      </c>
      <c r="P1809" s="77"/>
      <c r="Q1809" s="77"/>
    </row>
    <row r="1810" spans="2:17" x14ac:dyDescent="0.25">
      <c r="B1810" s="78">
        <f t="shared" si="54"/>
        <v>1800</v>
      </c>
      <c r="C1810" s="126" t="str">
        <f t="array" ref="C1810">IF(OR('C. Consumer Service Detail'!$D1810="",'C. Consumer Service Detail'!$E1810=""),"",INDEX('B. Consumer Budget'!$E$11:$E$2010,MATCH(1,IF('B. Consumer Budget'!$C$11:$C$2010='C. Consumer Service Detail'!$D1810,IF('B. Consumer Budget'!$D$11:$D$2010='C. Consumer Service Detail'!$E1810,1)),0)))</f>
        <v/>
      </c>
      <c r="D1810" s="171"/>
      <c r="E1810" s="79"/>
      <c r="F1810" s="100"/>
      <c r="G1810" s="80"/>
      <c r="H1810" s="145" t="str">
        <f>IF('C. Consumer Service Detail'!$F1810="","",IF('C. Consumer Service Detail'!$F1810="",VLOOKUP('C. Consumer Service Detail'!$F1810,'Table of Current Services'!$B$7:$F$36,'Table of Current Services'!$E$5,FALSE),VLOOKUP('C. Consumer Service Detail'!$F1810,'Table of Current Services'!$B$7:$F$36,'Table of Current Services'!$D$5,FALSE)))</f>
        <v/>
      </c>
      <c r="I1810" s="160"/>
      <c r="J1810" s="146" t="str">
        <f t="shared" si="53"/>
        <v/>
      </c>
      <c r="K1810" s="138" t="str">
        <f>IF('C. Consumer Service Detail'!$F1810="","",IF('C. Consumer Service Detail'!$F1810="",VLOOKUP('C. Consumer Service Detail'!$F1810,'Table of Current Services'!$B$7:$F$36,'Table of Current Services'!$E$5,FALSE),VLOOKUP('C. Consumer Service Detail'!$F1810,'Table of Current Services'!$B$7:$F$36,'Table of Current Services'!$E$5,FALSE)))</f>
        <v/>
      </c>
      <c r="L1810" s="130" t="str">
        <f>IF('C. Consumer Service Detail'!$F1810="","",IF(VLOOKUP('C. Consumer Service Detail'!$F1810,'Table of Current Services'!$B$7:$F$36,'Table of Current Services'!$F$5,)="cost","Yes","No"))</f>
        <v/>
      </c>
      <c r="M1810" s="130" t="str">
        <f>IFERROR(IF('C. Consumer Service Detail'!$K1810="No Match","No",VLOOKUP('C. Consumer Service Detail'!$C1810,'B. Consumer Budget'!$E$11:$F$2010,2,FALSE)),"")</f>
        <v/>
      </c>
      <c r="P1810" s="77"/>
      <c r="Q1810" s="77"/>
    </row>
    <row r="1811" spans="2:17" x14ac:dyDescent="0.25">
      <c r="B1811" s="78">
        <f t="shared" si="54"/>
        <v>1801</v>
      </c>
      <c r="C1811" s="126" t="str">
        <f t="array" ref="C1811">IF(OR('C. Consumer Service Detail'!$D1811="",'C. Consumer Service Detail'!$E1811=""),"",INDEX('B. Consumer Budget'!$E$11:$E$2010,MATCH(1,IF('B. Consumer Budget'!$C$11:$C$2010='C. Consumer Service Detail'!$D1811,IF('B. Consumer Budget'!$D$11:$D$2010='C. Consumer Service Detail'!$E1811,1)),0)))</f>
        <v/>
      </c>
      <c r="D1811" s="170"/>
      <c r="E1811" s="81"/>
      <c r="F1811" s="101"/>
      <c r="G1811" s="82"/>
      <c r="H1811" s="147" t="str">
        <f>IF('C. Consumer Service Detail'!$F1811="","",IF('C. Consumer Service Detail'!$F1811="",VLOOKUP('C. Consumer Service Detail'!$F1811,'Table of Current Services'!$B$7:$F$36,'Table of Current Services'!$E$5,FALSE),VLOOKUP('C. Consumer Service Detail'!$F1811,'Table of Current Services'!$B$7:$F$36,'Table of Current Services'!$D$5,FALSE)))</f>
        <v/>
      </c>
      <c r="I1811" s="159"/>
      <c r="J1811" s="146" t="str">
        <f t="shared" si="53"/>
        <v/>
      </c>
      <c r="K1811" s="138" t="str">
        <f>IF('C. Consumer Service Detail'!$F1811="","",IF('C. Consumer Service Detail'!$F1811="",VLOOKUP('C. Consumer Service Detail'!$F1811,'Table of Current Services'!$B$7:$F$36,'Table of Current Services'!$E$5,FALSE),VLOOKUP('C. Consumer Service Detail'!$F1811,'Table of Current Services'!$B$7:$F$36,'Table of Current Services'!$E$5,FALSE)))</f>
        <v/>
      </c>
      <c r="L1811" s="130" t="str">
        <f>IF('C. Consumer Service Detail'!$F1811="","",IF(VLOOKUP('C. Consumer Service Detail'!$F1811,'Table of Current Services'!$B$7:$F$36,'Table of Current Services'!$F$5,)="cost","Yes","No"))</f>
        <v/>
      </c>
      <c r="M1811" s="130" t="str">
        <f>IFERROR(IF('C. Consumer Service Detail'!$K1811="No Match","No",VLOOKUP('C. Consumer Service Detail'!$C1811,'B. Consumer Budget'!$E$11:$F$2010,2,FALSE)),"")</f>
        <v/>
      </c>
      <c r="P1811" s="77"/>
      <c r="Q1811" s="77"/>
    </row>
    <row r="1812" spans="2:17" x14ac:dyDescent="0.25">
      <c r="B1812" s="78">
        <f t="shared" si="54"/>
        <v>1802</v>
      </c>
      <c r="C1812" s="126" t="str">
        <f t="array" ref="C1812">IF(OR('C. Consumer Service Detail'!$D1812="",'C. Consumer Service Detail'!$E1812=""),"",INDEX('B. Consumer Budget'!$E$11:$E$2010,MATCH(1,IF('B. Consumer Budget'!$C$11:$C$2010='C. Consumer Service Detail'!$D1812,IF('B. Consumer Budget'!$D$11:$D$2010='C. Consumer Service Detail'!$E1812,1)),0)))</f>
        <v/>
      </c>
      <c r="D1812" s="171"/>
      <c r="E1812" s="79"/>
      <c r="F1812" s="100"/>
      <c r="G1812" s="80"/>
      <c r="H1812" s="145" t="str">
        <f>IF('C. Consumer Service Detail'!$F1812="","",IF('C. Consumer Service Detail'!$F1812="",VLOOKUP('C. Consumer Service Detail'!$F1812,'Table of Current Services'!$B$7:$F$36,'Table of Current Services'!$E$5,FALSE),VLOOKUP('C. Consumer Service Detail'!$F1812,'Table of Current Services'!$B$7:$F$36,'Table of Current Services'!$D$5,FALSE)))</f>
        <v/>
      </c>
      <c r="I1812" s="160"/>
      <c r="J1812" s="146" t="str">
        <f t="shared" si="53"/>
        <v/>
      </c>
      <c r="K1812" s="138" t="str">
        <f>IF('C. Consumer Service Detail'!$F1812="","",IF('C. Consumer Service Detail'!$F1812="",VLOOKUP('C. Consumer Service Detail'!$F1812,'Table of Current Services'!$B$7:$F$36,'Table of Current Services'!$E$5,FALSE),VLOOKUP('C. Consumer Service Detail'!$F1812,'Table of Current Services'!$B$7:$F$36,'Table of Current Services'!$E$5,FALSE)))</f>
        <v/>
      </c>
      <c r="L1812" s="130" t="str">
        <f>IF('C. Consumer Service Detail'!$F1812="","",IF(VLOOKUP('C. Consumer Service Detail'!$F1812,'Table of Current Services'!$B$7:$F$36,'Table of Current Services'!$F$5,)="cost","Yes","No"))</f>
        <v/>
      </c>
      <c r="M1812" s="130" t="str">
        <f>IFERROR(IF('C. Consumer Service Detail'!$K1812="No Match","No",VLOOKUP('C. Consumer Service Detail'!$C1812,'B. Consumer Budget'!$E$11:$F$2010,2,FALSE)),"")</f>
        <v/>
      </c>
      <c r="P1812" s="77"/>
      <c r="Q1812" s="77"/>
    </row>
    <row r="1813" spans="2:17" x14ac:dyDescent="0.25">
      <c r="B1813" s="78">
        <f t="shared" si="54"/>
        <v>1803</v>
      </c>
      <c r="C1813" s="126" t="str">
        <f t="array" ref="C1813">IF(OR('C. Consumer Service Detail'!$D1813="",'C. Consumer Service Detail'!$E1813=""),"",INDEX('B. Consumer Budget'!$E$11:$E$2010,MATCH(1,IF('B. Consumer Budget'!$C$11:$C$2010='C. Consumer Service Detail'!$D1813,IF('B. Consumer Budget'!$D$11:$D$2010='C. Consumer Service Detail'!$E1813,1)),0)))</f>
        <v/>
      </c>
      <c r="D1813" s="170"/>
      <c r="E1813" s="81"/>
      <c r="F1813" s="101"/>
      <c r="G1813" s="82"/>
      <c r="H1813" s="147" t="str">
        <f>IF('C. Consumer Service Detail'!$F1813="","",IF('C. Consumer Service Detail'!$F1813="",VLOOKUP('C. Consumer Service Detail'!$F1813,'Table of Current Services'!$B$7:$F$36,'Table of Current Services'!$E$5,FALSE),VLOOKUP('C. Consumer Service Detail'!$F1813,'Table of Current Services'!$B$7:$F$36,'Table of Current Services'!$D$5,FALSE)))</f>
        <v/>
      </c>
      <c r="I1813" s="159"/>
      <c r="J1813" s="146" t="str">
        <f t="shared" si="53"/>
        <v/>
      </c>
      <c r="K1813" s="138" t="str">
        <f>IF('C. Consumer Service Detail'!$F1813="","",IF('C. Consumer Service Detail'!$F1813="",VLOOKUP('C. Consumer Service Detail'!$F1813,'Table of Current Services'!$B$7:$F$36,'Table of Current Services'!$E$5,FALSE),VLOOKUP('C. Consumer Service Detail'!$F1813,'Table of Current Services'!$B$7:$F$36,'Table of Current Services'!$E$5,FALSE)))</f>
        <v/>
      </c>
      <c r="L1813" s="130" t="str">
        <f>IF('C. Consumer Service Detail'!$F1813="","",IF(VLOOKUP('C. Consumer Service Detail'!$F1813,'Table of Current Services'!$B$7:$F$36,'Table of Current Services'!$F$5,)="cost","Yes","No"))</f>
        <v/>
      </c>
      <c r="M1813" s="130" t="str">
        <f>IFERROR(IF('C. Consumer Service Detail'!$K1813="No Match","No",VLOOKUP('C. Consumer Service Detail'!$C1813,'B. Consumer Budget'!$E$11:$F$2010,2,FALSE)),"")</f>
        <v/>
      </c>
      <c r="P1813" s="77"/>
      <c r="Q1813" s="77"/>
    </row>
    <row r="1814" spans="2:17" x14ac:dyDescent="0.25">
      <c r="B1814" s="78">
        <f t="shared" si="54"/>
        <v>1804</v>
      </c>
      <c r="C1814" s="126" t="str">
        <f t="array" ref="C1814">IF(OR('C. Consumer Service Detail'!$D1814="",'C. Consumer Service Detail'!$E1814=""),"",INDEX('B. Consumer Budget'!$E$11:$E$2010,MATCH(1,IF('B. Consumer Budget'!$C$11:$C$2010='C. Consumer Service Detail'!$D1814,IF('B. Consumer Budget'!$D$11:$D$2010='C. Consumer Service Detail'!$E1814,1)),0)))</f>
        <v/>
      </c>
      <c r="D1814" s="171"/>
      <c r="E1814" s="79"/>
      <c r="F1814" s="100"/>
      <c r="G1814" s="80"/>
      <c r="H1814" s="145" t="str">
        <f>IF('C. Consumer Service Detail'!$F1814="","",IF('C. Consumer Service Detail'!$F1814="",VLOOKUP('C. Consumer Service Detail'!$F1814,'Table of Current Services'!$B$7:$F$36,'Table of Current Services'!$E$5,FALSE),VLOOKUP('C. Consumer Service Detail'!$F1814,'Table of Current Services'!$B$7:$F$36,'Table of Current Services'!$D$5,FALSE)))</f>
        <v/>
      </c>
      <c r="I1814" s="160"/>
      <c r="J1814" s="146" t="str">
        <f t="shared" si="53"/>
        <v/>
      </c>
      <c r="K1814" s="138" t="str">
        <f>IF('C. Consumer Service Detail'!$F1814="","",IF('C. Consumer Service Detail'!$F1814="",VLOOKUP('C. Consumer Service Detail'!$F1814,'Table of Current Services'!$B$7:$F$36,'Table of Current Services'!$E$5,FALSE),VLOOKUP('C. Consumer Service Detail'!$F1814,'Table of Current Services'!$B$7:$F$36,'Table of Current Services'!$E$5,FALSE)))</f>
        <v/>
      </c>
      <c r="L1814" s="130" t="str">
        <f>IF('C. Consumer Service Detail'!$F1814="","",IF(VLOOKUP('C. Consumer Service Detail'!$F1814,'Table of Current Services'!$B$7:$F$36,'Table of Current Services'!$F$5,)="cost","Yes","No"))</f>
        <v/>
      </c>
      <c r="M1814" s="130" t="str">
        <f>IFERROR(IF('C. Consumer Service Detail'!$K1814="No Match","No",VLOOKUP('C. Consumer Service Detail'!$C1814,'B. Consumer Budget'!$E$11:$F$2010,2,FALSE)),"")</f>
        <v/>
      </c>
      <c r="P1814" s="77"/>
      <c r="Q1814" s="77"/>
    </row>
    <row r="1815" spans="2:17" x14ac:dyDescent="0.25">
      <c r="B1815" s="78">
        <f t="shared" si="54"/>
        <v>1805</v>
      </c>
      <c r="C1815" s="126" t="str">
        <f t="array" ref="C1815">IF(OR('C. Consumer Service Detail'!$D1815="",'C. Consumer Service Detail'!$E1815=""),"",INDEX('B. Consumer Budget'!$E$11:$E$2010,MATCH(1,IF('B. Consumer Budget'!$C$11:$C$2010='C. Consumer Service Detail'!$D1815,IF('B. Consumer Budget'!$D$11:$D$2010='C. Consumer Service Detail'!$E1815,1)),0)))</f>
        <v/>
      </c>
      <c r="D1815" s="170"/>
      <c r="E1815" s="81"/>
      <c r="F1815" s="101"/>
      <c r="G1815" s="82"/>
      <c r="H1815" s="147" t="str">
        <f>IF('C. Consumer Service Detail'!$F1815="","",IF('C. Consumer Service Detail'!$F1815="",VLOOKUP('C. Consumer Service Detail'!$F1815,'Table of Current Services'!$B$7:$F$36,'Table of Current Services'!$E$5,FALSE),VLOOKUP('C. Consumer Service Detail'!$F1815,'Table of Current Services'!$B$7:$F$36,'Table of Current Services'!$D$5,FALSE)))</f>
        <v/>
      </c>
      <c r="I1815" s="159"/>
      <c r="J1815" s="146" t="str">
        <f t="shared" si="53"/>
        <v/>
      </c>
      <c r="K1815" s="138" t="str">
        <f>IF('C. Consumer Service Detail'!$F1815="","",IF('C. Consumer Service Detail'!$F1815="",VLOOKUP('C. Consumer Service Detail'!$F1815,'Table of Current Services'!$B$7:$F$36,'Table of Current Services'!$E$5,FALSE),VLOOKUP('C. Consumer Service Detail'!$F1815,'Table of Current Services'!$B$7:$F$36,'Table of Current Services'!$E$5,FALSE)))</f>
        <v/>
      </c>
      <c r="L1815" s="130" t="str">
        <f>IF('C. Consumer Service Detail'!$F1815="","",IF(VLOOKUP('C. Consumer Service Detail'!$F1815,'Table of Current Services'!$B$7:$F$36,'Table of Current Services'!$F$5,)="cost","Yes","No"))</f>
        <v/>
      </c>
      <c r="M1815" s="130" t="str">
        <f>IFERROR(IF('C. Consumer Service Detail'!$K1815="No Match","No",VLOOKUP('C. Consumer Service Detail'!$C1815,'B. Consumer Budget'!$E$11:$F$2010,2,FALSE)),"")</f>
        <v/>
      </c>
      <c r="P1815" s="77"/>
      <c r="Q1815" s="77"/>
    </row>
    <row r="1816" spans="2:17" x14ac:dyDescent="0.25">
      <c r="B1816" s="78">
        <f t="shared" si="54"/>
        <v>1806</v>
      </c>
      <c r="C1816" s="126" t="str">
        <f t="array" ref="C1816">IF(OR('C. Consumer Service Detail'!$D1816="",'C. Consumer Service Detail'!$E1816=""),"",INDEX('B. Consumer Budget'!$E$11:$E$2010,MATCH(1,IF('B. Consumer Budget'!$C$11:$C$2010='C. Consumer Service Detail'!$D1816,IF('B. Consumer Budget'!$D$11:$D$2010='C. Consumer Service Detail'!$E1816,1)),0)))</f>
        <v/>
      </c>
      <c r="D1816" s="171"/>
      <c r="E1816" s="79"/>
      <c r="F1816" s="100"/>
      <c r="G1816" s="80"/>
      <c r="H1816" s="145" t="str">
        <f>IF('C. Consumer Service Detail'!$F1816="","",IF('C. Consumer Service Detail'!$F1816="",VLOOKUP('C. Consumer Service Detail'!$F1816,'Table of Current Services'!$B$7:$F$36,'Table of Current Services'!$E$5,FALSE),VLOOKUP('C. Consumer Service Detail'!$F1816,'Table of Current Services'!$B$7:$F$36,'Table of Current Services'!$D$5,FALSE)))</f>
        <v/>
      </c>
      <c r="I1816" s="160"/>
      <c r="J1816" s="146" t="str">
        <f t="shared" si="53"/>
        <v/>
      </c>
      <c r="K1816" s="138" t="str">
        <f>IF('C. Consumer Service Detail'!$F1816="","",IF('C. Consumer Service Detail'!$F1816="",VLOOKUP('C. Consumer Service Detail'!$F1816,'Table of Current Services'!$B$7:$F$36,'Table of Current Services'!$E$5,FALSE),VLOOKUP('C. Consumer Service Detail'!$F1816,'Table of Current Services'!$B$7:$F$36,'Table of Current Services'!$E$5,FALSE)))</f>
        <v/>
      </c>
      <c r="L1816" s="130" t="str">
        <f>IF('C. Consumer Service Detail'!$F1816="","",IF(VLOOKUP('C. Consumer Service Detail'!$F1816,'Table of Current Services'!$B$7:$F$36,'Table of Current Services'!$F$5,)="cost","Yes","No"))</f>
        <v/>
      </c>
      <c r="M1816" s="130" t="str">
        <f>IFERROR(IF('C. Consumer Service Detail'!$K1816="No Match","No",VLOOKUP('C. Consumer Service Detail'!$C1816,'B. Consumer Budget'!$E$11:$F$2010,2,FALSE)),"")</f>
        <v/>
      </c>
      <c r="P1816" s="77"/>
      <c r="Q1816" s="77"/>
    </row>
    <row r="1817" spans="2:17" x14ac:dyDescent="0.25">
      <c r="B1817" s="78">
        <f t="shared" si="54"/>
        <v>1807</v>
      </c>
      <c r="C1817" s="126" t="str">
        <f t="array" ref="C1817">IF(OR('C. Consumer Service Detail'!$D1817="",'C. Consumer Service Detail'!$E1817=""),"",INDEX('B. Consumer Budget'!$E$11:$E$2010,MATCH(1,IF('B. Consumer Budget'!$C$11:$C$2010='C. Consumer Service Detail'!$D1817,IF('B. Consumer Budget'!$D$11:$D$2010='C. Consumer Service Detail'!$E1817,1)),0)))</f>
        <v/>
      </c>
      <c r="D1817" s="170"/>
      <c r="E1817" s="81"/>
      <c r="F1817" s="101"/>
      <c r="G1817" s="82"/>
      <c r="H1817" s="147" t="str">
        <f>IF('C. Consumer Service Detail'!$F1817="","",IF('C. Consumer Service Detail'!$F1817="",VLOOKUP('C. Consumer Service Detail'!$F1817,'Table of Current Services'!$B$7:$F$36,'Table of Current Services'!$E$5,FALSE),VLOOKUP('C. Consumer Service Detail'!$F1817,'Table of Current Services'!$B$7:$F$36,'Table of Current Services'!$D$5,FALSE)))</f>
        <v/>
      </c>
      <c r="I1817" s="159"/>
      <c r="J1817" s="146" t="str">
        <f t="shared" si="53"/>
        <v/>
      </c>
      <c r="K1817" s="138" t="str">
        <f>IF('C. Consumer Service Detail'!$F1817="","",IF('C. Consumer Service Detail'!$F1817="",VLOOKUP('C. Consumer Service Detail'!$F1817,'Table of Current Services'!$B$7:$F$36,'Table of Current Services'!$E$5,FALSE),VLOOKUP('C. Consumer Service Detail'!$F1817,'Table of Current Services'!$B$7:$F$36,'Table of Current Services'!$E$5,FALSE)))</f>
        <v/>
      </c>
      <c r="L1817" s="130" t="str">
        <f>IF('C. Consumer Service Detail'!$F1817="","",IF(VLOOKUP('C. Consumer Service Detail'!$F1817,'Table of Current Services'!$B$7:$F$36,'Table of Current Services'!$F$5,)="cost","Yes","No"))</f>
        <v/>
      </c>
      <c r="M1817" s="130" t="str">
        <f>IFERROR(IF('C. Consumer Service Detail'!$K1817="No Match","No",VLOOKUP('C. Consumer Service Detail'!$C1817,'B. Consumer Budget'!$E$11:$F$2010,2,FALSE)),"")</f>
        <v/>
      </c>
      <c r="P1817" s="77"/>
      <c r="Q1817" s="77"/>
    </row>
    <row r="1818" spans="2:17" x14ac:dyDescent="0.25">
      <c r="B1818" s="78">
        <f t="shared" si="54"/>
        <v>1808</v>
      </c>
      <c r="C1818" s="126" t="str">
        <f t="array" ref="C1818">IF(OR('C. Consumer Service Detail'!$D1818="",'C. Consumer Service Detail'!$E1818=""),"",INDEX('B. Consumer Budget'!$E$11:$E$2010,MATCH(1,IF('B. Consumer Budget'!$C$11:$C$2010='C. Consumer Service Detail'!$D1818,IF('B. Consumer Budget'!$D$11:$D$2010='C. Consumer Service Detail'!$E1818,1)),0)))</f>
        <v/>
      </c>
      <c r="D1818" s="171"/>
      <c r="E1818" s="79"/>
      <c r="F1818" s="100"/>
      <c r="G1818" s="80"/>
      <c r="H1818" s="145" t="str">
        <f>IF('C. Consumer Service Detail'!$F1818="","",IF('C. Consumer Service Detail'!$F1818="",VLOOKUP('C. Consumer Service Detail'!$F1818,'Table of Current Services'!$B$7:$F$36,'Table of Current Services'!$E$5,FALSE),VLOOKUP('C. Consumer Service Detail'!$F1818,'Table of Current Services'!$B$7:$F$36,'Table of Current Services'!$D$5,FALSE)))</f>
        <v/>
      </c>
      <c r="I1818" s="160"/>
      <c r="J1818" s="146" t="str">
        <f t="shared" si="53"/>
        <v/>
      </c>
      <c r="K1818" s="138" t="str">
        <f>IF('C. Consumer Service Detail'!$F1818="","",IF('C. Consumer Service Detail'!$F1818="",VLOOKUP('C. Consumer Service Detail'!$F1818,'Table of Current Services'!$B$7:$F$36,'Table of Current Services'!$E$5,FALSE),VLOOKUP('C. Consumer Service Detail'!$F1818,'Table of Current Services'!$B$7:$F$36,'Table of Current Services'!$E$5,FALSE)))</f>
        <v/>
      </c>
      <c r="L1818" s="130" t="str">
        <f>IF('C. Consumer Service Detail'!$F1818="","",IF(VLOOKUP('C. Consumer Service Detail'!$F1818,'Table of Current Services'!$B$7:$F$36,'Table of Current Services'!$F$5,)="cost","Yes","No"))</f>
        <v/>
      </c>
      <c r="M1818" s="130" t="str">
        <f>IFERROR(IF('C. Consumer Service Detail'!$K1818="No Match","No",VLOOKUP('C. Consumer Service Detail'!$C1818,'B. Consumer Budget'!$E$11:$F$2010,2,FALSE)),"")</f>
        <v/>
      </c>
      <c r="P1818" s="77"/>
      <c r="Q1818" s="77"/>
    </row>
    <row r="1819" spans="2:17" x14ac:dyDescent="0.25">
      <c r="B1819" s="78">
        <f t="shared" si="54"/>
        <v>1809</v>
      </c>
      <c r="C1819" s="126" t="str">
        <f t="array" ref="C1819">IF(OR('C. Consumer Service Detail'!$D1819="",'C. Consumer Service Detail'!$E1819=""),"",INDEX('B. Consumer Budget'!$E$11:$E$2010,MATCH(1,IF('B. Consumer Budget'!$C$11:$C$2010='C. Consumer Service Detail'!$D1819,IF('B. Consumer Budget'!$D$11:$D$2010='C. Consumer Service Detail'!$E1819,1)),0)))</f>
        <v/>
      </c>
      <c r="D1819" s="170"/>
      <c r="E1819" s="81"/>
      <c r="F1819" s="101"/>
      <c r="G1819" s="82"/>
      <c r="H1819" s="147" t="str">
        <f>IF('C. Consumer Service Detail'!$F1819="","",IF('C. Consumer Service Detail'!$F1819="",VLOOKUP('C. Consumer Service Detail'!$F1819,'Table of Current Services'!$B$7:$F$36,'Table of Current Services'!$E$5,FALSE),VLOOKUP('C. Consumer Service Detail'!$F1819,'Table of Current Services'!$B$7:$F$36,'Table of Current Services'!$D$5,FALSE)))</f>
        <v/>
      </c>
      <c r="I1819" s="159"/>
      <c r="J1819" s="146" t="str">
        <f t="shared" si="53"/>
        <v/>
      </c>
      <c r="K1819" s="138" t="str">
        <f>IF('C. Consumer Service Detail'!$F1819="","",IF('C. Consumer Service Detail'!$F1819="",VLOOKUP('C. Consumer Service Detail'!$F1819,'Table of Current Services'!$B$7:$F$36,'Table of Current Services'!$E$5,FALSE),VLOOKUP('C. Consumer Service Detail'!$F1819,'Table of Current Services'!$B$7:$F$36,'Table of Current Services'!$E$5,FALSE)))</f>
        <v/>
      </c>
      <c r="L1819" s="130" t="str">
        <f>IF('C. Consumer Service Detail'!$F1819="","",IF(VLOOKUP('C. Consumer Service Detail'!$F1819,'Table of Current Services'!$B$7:$F$36,'Table of Current Services'!$F$5,)="cost","Yes","No"))</f>
        <v/>
      </c>
      <c r="M1819" s="130" t="str">
        <f>IFERROR(IF('C. Consumer Service Detail'!$K1819="No Match","No",VLOOKUP('C. Consumer Service Detail'!$C1819,'B. Consumer Budget'!$E$11:$F$2010,2,FALSE)),"")</f>
        <v/>
      </c>
      <c r="P1819" s="77"/>
      <c r="Q1819" s="77"/>
    </row>
    <row r="1820" spans="2:17" x14ac:dyDescent="0.25">
      <c r="B1820" s="78">
        <f t="shared" si="54"/>
        <v>1810</v>
      </c>
      <c r="C1820" s="126" t="str">
        <f t="array" ref="C1820">IF(OR('C. Consumer Service Detail'!$D1820="",'C. Consumer Service Detail'!$E1820=""),"",INDEX('B. Consumer Budget'!$E$11:$E$2010,MATCH(1,IF('B. Consumer Budget'!$C$11:$C$2010='C. Consumer Service Detail'!$D1820,IF('B. Consumer Budget'!$D$11:$D$2010='C. Consumer Service Detail'!$E1820,1)),0)))</f>
        <v/>
      </c>
      <c r="D1820" s="171"/>
      <c r="E1820" s="79"/>
      <c r="F1820" s="100"/>
      <c r="G1820" s="80"/>
      <c r="H1820" s="145" t="str">
        <f>IF('C. Consumer Service Detail'!$F1820="","",IF('C. Consumer Service Detail'!$F1820="",VLOOKUP('C. Consumer Service Detail'!$F1820,'Table of Current Services'!$B$7:$F$36,'Table of Current Services'!$E$5,FALSE),VLOOKUP('C. Consumer Service Detail'!$F1820,'Table of Current Services'!$B$7:$F$36,'Table of Current Services'!$D$5,FALSE)))</f>
        <v/>
      </c>
      <c r="I1820" s="160"/>
      <c r="J1820" s="146" t="str">
        <f t="shared" si="53"/>
        <v/>
      </c>
      <c r="K1820" s="138" t="str">
        <f>IF('C. Consumer Service Detail'!$F1820="","",IF('C. Consumer Service Detail'!$F1820="",VLOOKUP('C. Consumer Service Detail'!$F1820,'Table of Current Services'!$B$7:$F$36,'Table of Current Services'!$E$5,FALSE),VLOOKUP('C. Consumer Service Detail'!$F1820,'Table of Current Services'!$B$7:$F$36,'Table of Current Services'!$E$5,FALSE)))</f>
        <v/>
      </c>
      <c r="L1820" s="130" t="str">
        <f>IF('C. Consumer Service Detail'!$F1820="","",IF(VLOOKUP('C. Consumer Service Detail'!$F1820,'Table of Current Services'!$B$7:$F$36,'Table of Current Services'!$F$5,)="cost","Yes","No"))</f>
        <v/>
      </c>
      <c r="M1820" s="130" t="str">
        <f>IFERROR(IF('C. Consumer Service Detail'!$K1820="No Match","No",VLOOKUP('C. Consumer Service Detail'!$C1820,'B. Consumer Budget'!$E$11:$F$2010,2,FALSE)),"")</f>
        <v/>
      </c>
      <c r="P1820" s="77"/>
      <c r="Q1820" s="77"/>
    </row>
    <row r="1821" spans="2:17" x14ac:dyDescent="0.25">
      <c r="B1821" s="78">
        <f t="shared" si="54"/>
        <v>1811</v>
      </c>
      <c r="C1821" s="126" t="str">
        <f t="array" ref="C1821">IF(OR('C. Consumer Service Detail'!$D1821="",'C. Consumer Service Detail'!$E1821=""),"",INDEX('B. Consumer Budget'!$E$11:$E$2010,MATCH(1,IF('B. Consumer Budget'!$C$11:$C$2010='C. Consumer Service Detail'!$D1821,IF('B. Consumer Budget'!$D$11:$D$2010='C. Consumer Service Detail'!$E1821,1)),0)))</f>
        <v/>
      </c>
      <c r="D1821" s="170"/>
      <c r="E1821" s="81"/>
      <c r="F1821" s="101"/>
      <c r="G1821" s="82"/>
      <c r="H1821" s="147" t="str">
        <f>IF('C. Consumer Service Detail'!$F1821="","",IF('C. Consumer Service Detail'!$F1821="",VLOOKUP('C. Consumer Service Detail'!$F1821,'Table of Current Services'!$B$7:$F$36,'Table of Current Services'!$E$5,FALSE),VLOOKUP('C. Consumer Service Detail'!$F1821,'Table of Current Services'!$B$7:$F$36,'Table of Current Services'!$D$5,FALSE)))</f>
        <v/>
      </c>
      <c r="I1821" s="159"/>
      <c r="J1821" s="146" t="str">
        <f t="shared" si="53"/>
        <v/>
      </c>
      <c r="K1821" s="138" t="str">
        <f>IF('C. Consumer Service Detail'!$F1821="","",IF('C. Consumer Service Detail'!$F1821="",VLOOKUP('C. Consumer Service Detail'!$F1821,'Table of Current Services'!$B$7:$F$36,'Table of Current Services'!$E$5,FALSE),VLOOKUP('C. Consumer Service Detail'!$F1821,'Table of Current Services'!$B$7:$F$36,'Table of Current Services'!$E$5,FALSE)))</f>
        <v/>
      </c>
      <c r="L1821" s="130" t="str">
        <f>IF('C. Consumer Service Detail'!$F1821="","",IF(VLOOKUP('C. Consumer Service Detail'!$F1821,'Table of Current Services'!$B$7:$F$36,'Table of Current Services'!$F$5,)="cost","Yes","No"))</f>
        <v/>
      </c>
      <c r="M1821" s="130" t="str">
        <f>IFERROR(IF('C. Consumer Service Detail'!$K1821="No Match","No",VLOOKUP('C. Consumer Service Detail'!$C1821,'B. Consumer Budget'!$E$11:$F$2010,2,FALSE)),"")</f>
        <v/>
      </c>
      <c r="P1821" s="77"/>
      <c r="Q1821" s="77"/>
    </row>
    <row r="1822" spans="2:17" x14ac:dyDescent="0.25">
      <c r="B1822" s="78">
        <f t="shared" si="54"/>
        <v>1812</v>
      </c>
      <c r="C1822" s="126" t="str">
        <f t="array" ref="C1822">IF(OR('C. Consumer Service Detail'!$D1822="",'C. Consumer Service Detail'!$E1822=""),"",INDEX('B. Consumer Budget'!$E$11:$E$2010,MATCH(1,IF('B. Consumer Budget'!$C$11:$C$2010='C. Consumer Service Detail'!$D1822,IF('B. Consumer Budget'!$D$11:$D$2010='C. Consumer Service Detail'!$E1822,1)),0)))</f>
        <v/>
      </c>
      <c r="D1822" s="171"/>
      <c r="E1822" s="79"/>
      <c r="F1822" s="100"/>
      <c r="G1822" s="80"/>
      <c r="H1822" s="145" t="str">
        <f>IF('C. Consumer Service Detail'!$F1822="","",IF('C. Consumer Service Detail'!$F1822="",VLOOKUP('C. Consumer Service Detail'!$F1822,'Table of Current Services'!$B$7:$F$36,'Table of Current Services'!$E$5,FALSE),VLOOKUP('C. Consumer Service Detail'!$F1822,'Table of Current Services'!$B$7:$F$36,'Table of Current Services'!$D$5,FALSE)))</f>
        <v/>
      </c>
      <c r="I1822" s="160"/>
      <c r="J1822" s="146" t="str">
        <f t="shared" si="53"/>
        <v/>
      </c>
      <c r="K1822" s="138" t="str">
        <f>IF('C. Consumer Service Detail'!$F1822="","",IF('C. Consumer Service Detail'!$F1822="",VLOOKUP('C. Consumer Service Detail'!$F1822,'Table of Current Services'!$B$7:$F$36,'Table of Current Services'!$E$5,FALSE),VLOOKUP('C. Consumer Service Detail'!$F1822,'Table of Current Services'!$B$7:$F$36,'Table of Current Services'!$E$5,FALSE)))</f>
        <v/>
      </c>
      <c r="L1822" s="130" t="str">
        <f>IF('C. Consumer Service Detail'!$F1822="","",IF(VLOOKUP('C. Consumer Service Detail'!$F1822,'Table of Current Services'!$B$7:$F$36,'Table of Current Services'!$F$5,)="cost","Yes","No"))</f>
        <v/>
      </c>
      <c r="M1822" s="130" t="str">
        <f>IFERROR(IF('C. Consumer Service Detail'!$K1822="No Match","No",VLOOKUP('C. Consumer Service Detail'!$C1822,'B. Consumer Budget'!$E$11:$F$2010,2,FALSE)),"")</f>
        <v/>
      </c>
      <c r="P1822" s="77"/>
      <c r="Q1822" s="77"/>
    </row>
    <row r="1823" spans="2:17" x14ac:dyDescent="0.25">
      <c r="B1823" s="78">
        <f t="shared" si="54"/>
        <v>1813</v>
      </c>
      <c r="C1823" s="126" t="str">
        <f t="array" ref="C1823">IF(OR('C. Consumer Service Detail'!$D1823="",'C. Consumer Service Detail'!$E1823=""),"",INDEX('B. Consumer Budget'!$E$11:$E$2010,MATCH(1,IF('B. Consumer Budget'!$C$11:$C$2010='C. Consumer Service Detail'!$D1823,IF('B. Consumer Budget'!$D$11:$D$2010='C. Consumer Service Detail'!$E1823,1)),0)))</f>
        <v/>
      </c>
      <c r="D1823" s="170"/>
      <c r="E1823" s="81"/>
      <c r="F1823" s="101"/>
      <c r="G1823" s="82"/>
      <c r="H1823" s="147" t="str">
        <f>IF('C. Consumer Service Detail'!$F1823="","",IF('C. Consumer Service Detail'!$F1823="",VLOOKUP('C. Consumer Service Detail'!$F1823,'Table of Current Services'!$B$7:$F$36,'Table of Current Services'!$E$5,FALSE),VLOOKUP('C. Consumer Service Detail'!$F1823,'Table of Current Services'!$B$7:$F$36,'Table of Current Services'!$D$5,FALSE)))</f>
        <v/>
      </c>
      <c r="I1823" s="159"/>
      <c r="J1823" s="146" t="str">
        <f t="shared" si="53"/>
        <v/>
      </c>
      <c r="K1823" s="138" t="str">
        <f>IF('C. Consumer Service Detail'!$F1823="","",IF('C. Consumer Service Detail'!$F1823="",VLOOKUP('C. Consumer Service Detail'!$F1823,'Table of Current Services'!$B$7:$F$36,'Table of Current Services'!$E$5,FALSE),VLOOKUP('C. Consumer Service Detail'!$F1823,'Table of Current Services'!$B$7:$F$36,'Table of Current Services'!$E$5,FALSE)))</f>
        <v/>
      </c>
      <c r="L1823" s="130" t="str">
        <f>IF('C. Consumer Service Detail'!$F1823="","",IF(VLOOKUP('C. Consumer Service Detail'!$F1823,'Table of Current Services'!$B$7:$F$36,'Table of Current Services'!$F$5,)="cost","Yes","No"))</f>
        <v/>
      </c>
      <c r="M1823" s="130" t="str">
        <f>IFERROR(IF('C. Consumer Service Detail'!$K1823="No Match","No",VLOOKUP('C. Consumer Service Detail'!$C1823,'B. Consumer Budget'!$E$11:$F$2010,2,FALSE)),"")</f>
        <v/>
      </c>
      <c r="P1823" s="77"/>
      <c r="Q1823" s="77"/>
    </row>
    <row r="1824" spans="2:17" x14ac:dyDescent="0.25">
      <c r="B1824" s="78">
        <f t="shared" si="54"/>
        <v>1814</v>
      </c>
      <c r="C1824" s="126" t="str">
        <f t="array" ref="C1824">IF(OR('C. Consumer Service Detail'!$D1824="",'C. Consumer Service Detail'!$E1824=""),"",INDEX('B. Consumer Budget'!$E$11:$E$2010,MATCH(1,IF('B. Consumer Budget'!$C$11:$C$2010='C. Consumer Service Detail'!$D1824,IF('B. Consumer Budget'!$D$11:$D$2010='C. Consumer Service Detail'!$E1824,1)),0)))</f>
        <v/>
      </c>
      <c r="D1824" s="171"/>
      <c r="E1824" s="79"/>
      <c r="F1824" s="100"/>
      <c r="G1824" s="80"/>
      <c r="H1824" s="145" t="str">
        <f>IF('C. Consumer Service Detail'!$F1824="","",IF('C. Consumer Service Detail'!$F1824="",VLOOKUP('C. Consumer Service Detail'!$F1824,'Table of Current Services'!$B$7:$F$36,'Table of Current Services'!$E$5,FALSE),VLOOKUP('C. Consumer Service Detail'!$F1824,'Table of Current Services'!$B$7:$F$36,'Table of Current Services'!$D$5,FALSE)))</f>
        <v/>
      </c>
      <c r="I1824" s="160"/>
      <c r="J1824" s="146" t="str">
        <f t="shared" si="53"/>
        <v/>
      </c>
      <c r="K1824" s="138" t="str">
        <f>IF('C. Consumer Service Detail'!$F1824="","",IF('C. Consumer Service Detail'!$F1824="",VLOOKUP('C. Consumer Service Detail'!$F1824,'Table of Current Services'!$B$7:$F$36,'Table of Current Services'!$E$5,FALSE),VLOOKUP('C. Consumer Service Detail'!$F1824,'Table of Current Services'!$B$7:$F$36,'Table of Current Services'!$E$5,FALSE)))</f>
        <v/>
      </c>
      <c r="L1824" s="130" t="str">
        <f>IF('C. Consumer Service Detail'!$F1824="","",IF(VLOOKUP('C. Consumer Service Detail'!$F1824,'Table of Current Services'!$B$7:$F$36,'Table of Current Services'!$F$5,)="cost","Yes","No"))</f>
        <v/>
      </c>
      <c r="M1824" s="130" t="str">
        <f>IFERROR(IF('C. Consumer Service Detail'!$K1824="No Match","No",VLOOKUP('C. Consumer Service Detail'!$C1824,'B. Consumer Budget'!$E$11:$F$2010,2,FALSE)),"")</f>
        <v/>
      </c>
      <c r="P1824" s="77"/>
      <c r="Q1824" s="77"/>
    </row>
    <row r="1825" spans="2:17" x14ac:dyDescent="0.25">
      <c r="B1825" s="78">
        <f t="shared" si="54"/>
        <v>1815</v>
      </c>
      <c r="C1825" s="126" t="str">
        <f t="array" ref="C1825">IF(OR('C. Consumer Service Detail'!$D1825="",'C. Consumer Service Detail'!$E1825=""),"",INDEX('B. Consumer Budget'!$E$11:$E$2010,MATCH(1,IF('B. Consumer Budget'!$C$11:$C$2010='C. Consumer Service Detail'!$D1825,IF('B. Consumer Budget'!$D$11:$D$2010='C. Consumer Service Detail'!$E1825,1)),0)))</f>
        <v/>
      </c>
      <c r="D1825" s="170"/>
      <c r="E1825" s="81"/>
      <c r="F1825" s="101"/>
      <c r="G1825" s="82"/>
      <c r="H1825" s="147" t="str">
        <f>IF('C. Consumer Service Detail'!$F1825="","",IF('C. Consumer Service Detail'!$F1825="",VLOOKUP('C. Consumer Service Detail'!$F1825,'Table of Current Services'!$B$7:$F$36,'Table of Current Services'!$E$5,FALSE),VLOOKUP('C. Consumer Service Detail'!$F1825,'Table of Current Services'!$B$7:$F$36,'Table of Current Services'!$D$5,FALSE)))</f>
        <v/>
      </c>
      <c r="I1825" s="159"/>
      <c r="J1825" s="146" t="str">
        <f t="shared" si="53"/>
        <v/>
      </c>
      <c r="K1825" s="138" t="str">
        <f>IF('C. Consumer Service Detail'!$F1825="","",IF('C. Consumer Service Detail'!$F1825="",VLOOKUP('C. Consumer Service Detail'!$F1825,'Table of Current Services'!$B$7:$F$36,'Table of Current Services'!$E$5,FALSE),VLOOKUP('C. Consumer Service Detail'!$F1825,'Table of Current Services'!$B$7:$F$36,'Table of Current Services'!$E$5,FALSE)))</f>
        <v/>
      </c>
      <c r="L1825" s="130" t="str">
        <f>IF('C. Consumer Service Detail'!$F1825="","",IF(VLOOKUP('C. Consumer Service Detail'!$F1825,'Table of Current Services'!$B$7:$F$36,'Table of Current Services'!$F$5,)="cost","Yes","No"))</f>
        <v/>
      </c>
      <c r="M1825" s="130" t="str">
        <f>IFERROR(IF('C. Consumer Service Detail'!$K1825="No Match","No",VLOOKUP('C. Consumer Service Detail'!$C1825,'B. Consumer Budget'!$E$11:$F$2010,2,FALSE)),"")</f>
        <v/>
      </c>
      <c r="P1825" s="77"/>
      <c r="Q1825" s="77"/>
    </row>
    <row r="1826" spans="2:17" x14ac:dyDescent="0.25">
      <c r="B1826" s="78">
        <f t="shared" si="54"/>
        <v>1816</v>
      </c>
      <c r="C1826" s="126" t="str">
        <f t="array" ref="C1826">IF(OR('C. Consumer Service Detail'!$D1826="",'C. Consumer Service Detail'!$E1826=""),"",INDEX('B. Consumer Budget'!$E$11:$E$2010,MATCH(1,IF('B. Consumer Budget'!$C$11:$C$2010='C. Consumer Service Detail'!$D1826,IF('B. Consumer Budget'!$D$11:$D$2010='C. Consumer Service Detail'!$E1826,1)),0)))</f>
        <v/>
      </c>
      <c r="D1826" s="171"/>
      <c r="E1826" s="79"/>
      <c r="F1826" s="100"/>
      <c r="G1826" s="80"/>
      <c r="H1826" s="145" t="str">
        <f>IF('C. Consumer Service Detail'!$F1826="","",IF('C. Consumer Service Detail'!$F1826="",VLOOKUP('C. Consumer Service Detail'!$F1826,'Table of Current Services'!$B$7:$F$36,'Table of Current Services'!$E$5,FALSE),VLOOKUP('C. Consumer Service Detail'!$F1826,'Table of Current Services'!$B$7:$F$36,'Table of Current Services'!$D$5,FALSE)))</f>
        <v/>
      </c>
      <c r="I1826" s="160"/>
      <c r="J1826" s="146" t="str">
        <f t="shared" si="53"/>
        <v/>
      </c>
      <c r="K1826" s="138" t="str">
        <f>IF('C. Consumer Service Detail'!$F1826="","",IF('C. Consumer Service Detail'!$F1826="",VLOOKUP('C. Consumer Service Detail'!$F1826,'Table of Current Services'!$B$7:$F$36,'Table of Current Services'!$E$5,FALSE),VLOOKUP('C. Consumer Service Detail'!$F1826,'Table of Current Services'!$B$7:$F$36,'Table of Current Services'!$E$5,FALSE)))</f>
        <v/>
      </c>
      <c r="L1826" s="130" t="str">
        <f>IF('C. Consumer Service Detail'!$F1826="","",IF(VLOOKUP('C. Consumer Service Detail'!$F1826,'Table of Current Services'!$B$7:$F$36,'Table of Current Services'!$F$5,)="cost","Yes","No"))</f>
        <v/>
      </c>
      <c r="M1826" s="130" t="str">
        <f>IFERROR(IF('C. Consumer Service Detail'!$K1826="No Match","No",VLOOKUP('C. Consumer Service Detail'!$C1826,'B. Consumer Budget'!$E$11:$F$2010,2,FALSE)),"")</f>
        <v/>
      </c>
      <c r="P1826" s="77"/>
      <c r="Q1826" s="77"/>
    </row>
    <row r="1827" spans="2:17" x14ac:dyDescent="0.25">
      <c r="B1827" s="78">
        <f t="shared" si="54"/>
        <v>1817</v>
      </c>
      <c r="C1827" s="126" t="str">
        <f t="array" ref="C1827">IF(OR('C. Consumer Service Detail'!$D1827="",'C. Consumer Service Detail'!$E1827=""),"",INDEX('B. Consumer Budget'!$E$11:$E$2010,MATCH(1,IF('B. Consumer Budget'!$C$11:$C$2010='C. Consumer Service Detail'!$D1827,IF('B. Consumer Budget'!$D$11:$D$2010='C. Consumer Service Detail'!$E1827,1)),0)))</f>
        <v/>
      </c>
      <c r="D1827" s="170"/>
      <c r="E1827" s="81"/>
      <c r="F1827" s="101"/>
      <c r="G1827" s="82"/>
      <c r="H1827" s="147" t="str">
        <f>IF('C. Consumer Service Detail'!$F1827="","",IF('C. Consumer Service Detail'!$F1827="",VLOOKUP('C. Consumer Service Detail'!$F1827,'Table of Current Services'!$B$7:$F$36,'Table of Current Services'!$E$5,FALSE),VLOOKUP('C. Consumer Service Detail'!$F1827,'Table of Current Services'!$B$7:$F$36,'Table of Current Services'!$D$5,FALSE)))</f>
        <v/>
      </c>
      <c r="I1827" s="159"/>
      <c r="J1827" s="146" t="str">
        <f t="shared" si="53"/>
        <v/>
      </c>
      <c r="K1827" s="138" t="str">
        <f>IF('C. Consumer Service Detail'!$F1827="","",IF('C. Consumer Service Detail'!$F1827="",VLOOKUP('C. Consumer Service Detail'!$F1827,'Table of Current Services'!$B$7:$F$36,'Table of Current Services'!$E$5,FALSE),VLOOKUP('C. Consumer Service Detail'!$F1827,'Table of Current Services'!$B$7:$F$36,'Table of Current Services'!$E$5,FALSE)))</f>
        <v/>
      </c>
      <c r="L1827" s="130" t="str">
        <f>IF('C. Consumer Service Detail'!$F1827="","",IF(VLOOKUP('C. Consumer Service Detail'!$F1827,'Table of Current Services'!$B$7:$F$36,'Table of Current Services'!$F$5,)="cost","Yes","No"))</f>
        <v/>
      </c>
      <c r="M1827" s="130" t="str">
        <f>IFERROR(IF('C. Consumer Service Detail'!$K1827="No Match","No",VLOOKUP('C. Consumer Service Detail'!$C1827,'B. Consumer Budget'!$E$11:$F$2010,2,FALSE)),"")</f>
        <v/>
      </c>
      <c r="P1827" s="77"/>
      <c r="Q1827" s="77"/>
    </row>
    <row r="1828" spans="2:17" x14ac:dyDescent="0.25">
      <c r="B1828" s="78">
        <f t="shared" si="54"/>
        <v>1818</v>
      </c>
      <c r="C1828" s="126" t="str">
        <f t="array" ref="C1828">IF(OR('C. Consumer Service Detail'!$D1828="",'C. Consumer Service Detail'!$E1828=""),"",INDEX('B. Consumer Budget'!$E$11:$E$2010,MATCH(1,IF('B. Consumer Budget'!$C$11:$C$2010='C. Consumer Service Detail'!$D1828,IF('B. Consumer Budget'!$D$11:$D$2010='C. Consumer Service Detail'!$E1828,1)),0)))</f>
        <v/>
      </c>
      <c r="D1828" s="171"/>
      <c r="E1828" s="79"/>
      <c r="F1828" s="100"/>
      <c r="G1828" s="80"/>
      <c r="H1828" s="145" t="str">
        <f>IF('C. Consumer Service Detail'!$F1828="","",IF('C. Consumer Service Detail'!$F1828="",VLOOKUP('C. Consumer Service Detail'!$F1828,'Table of Current Services'!$B$7:$F$36,'Table of Current Services'!$E$5,FALSE),VLOOKUP('C. Consumer Service Detail'!$F1828,'Table of Current Services'!$B$7:$F$36,'Table of Current Services'!$D$5,FALSE)))</f>
        <v/>
      </c>
      <c r="I1828" s="160"/>
      <c r="J1828" s="146" t="str">
        <f t="shared" si="53"/>
        <v/>
      </c>
      <c r="K1828" s="138" t="str">
        <f>IF('C. Consumer Service Detail'!$F1828="","",IF('C. Consumer Service Detail'!$F1828="",VLOOKUP('C. Consumer Service Detail'!$F1828,'Table of Current Services'!$B$7:$F$36,'Table of Current Services'!$E$5,FALSE),VLOOKUP('C. Consumer Service Detail'!$F1828,'Table of Current Services'!$B$7:$F$36,'Table of Current Services'!$E$5,FALSE)))</f>
        <v/>
      </c>
      <c r="L1828" s="130" t="str">
        <f>IF('C. Consumer Service Detail'!$F1828="","",IF(VLOOKUP('C. Consumer Service Detail'!$F1828,'Table of Current Services'!$B$7:$F$36,'Table of Current Services'!$F$5,)="cost","Yes","No"))</f>
        <v/>
      </c>
      <c r="M1828" s="130" t="str">
        <f>IFERROR(IF('C. Consumer Service Detail'!$K1828="No Match","No",VLOOKUP('C. Consumer Service Detail'!$C1828,'B. Consumer Budget'!$E$11:$F$2010,2,FALSE)),"")</f>
        <v/>
      </c>
      <c r="P1828" s="77"/>
      <c r="Q1828" s="77"/>
    </row>
    <row r="1829" spans="2:17" x14ac:dyDescent="0.25">
      <c r="B1829" s="78">
        <f t="shared" si="54"/>
        <v>1819</v>
      </c>
      <c r="C1829" s="126" t="str">
        <f t="array" ref="C1829">IF(OR('C. Consumer Service Detail'!$D1829="",'C. Consumer Service Detail'!$E1829=""),"",INDEX('B. Consumer Budget'!$E$11:$E$2010,MATCH(1,IF('B. Consumer Budget'!$C$11:$C$2010='C. Consumer Service Detail'!$D1829,IF('B. Consumer Budget'!$D$11:$D$2010='C. Consumer Service Detail'!$E1829,1)),0)))</f>
        <v/>
      </c>
      <c r="D1829" s="170"/>
      <c r="E1829" s="81"/>
      <c r="F1829" s="101"/>
      <c r="G1829" s="82"/>
      <c r="H1829" s="147" t="str">
        <f>IF('C. Consumer Service Detail'!$F1829="","",IF('C. Consumer Service Detail'!$F1829="",VLOOKUP('C. Consumer Service Detail'!$F1829,'Table of Current Services'!$B$7:$F$36,'Table of Current Services'!$E$5,FALSE),VLOOKUP('C. Consumer Service Detail'!$F1829,'Table of Current Services'!$B$7:$F$36,'Table of Current Services'!$D$5,FALSE)))</f>
        <v/>
      </c>
      <c r="I1829" s="159"/>
      <c r="J1829" s="146" t="str">
        <f t="shared" si="53"/>
        <v/>
      </c>
      <c r="K1829" s="138" t="str">
        <f>IF('C. Consumer Service Detail'!$F1829="","",IF('C. Consumer Service Detail'!$F1829="",VLOOKUP('C. Consumer Service Detail'!$F1829,'Table of Current Services'!$B$7:$F$36,'Table of Current Services'!$E$5,FALSE),VLOOKUP('C. Consumer Service Detail'!$F1829,'Table of Current Services'!$B$7:$F$36,'Table of Current Services'!$E$5,FALSE)))</f>
        <v/>
      </c>
      <c r="L1829" s="130" t="str">
        <f>IF('C. Consumer Service Detail'!$F1829="","",IF(VLOOKUP('C. Consumer Service Detail'!$F1829,'Table of Current Services'!$B$7:$F$36,'Table of Current Services'!$F$5,)="cost","Yes","No"))</f>
        <v/>
      </c>
      <c r="M1829" s="130" t="str">
        <f>IFERROR(IF('C. Consumer Service Detail'!$K1829="No Match","No",VLOOKUP('C. Consumer Service Detail'!$C1829,'B. Consumer Budget'!$E$11:$F$2010,2,FALSE)),"")</f>
        <v/>
      </c>
      <c r="P1829" s="77"/>
      <c r="Q1829" s="77"/>
    </row>
    <row r="1830" spans="2:17" x14ac:dyDescent="0.25">
      <c r="B1830" s="78">
        <f t="shared" si="54"/>
        <v>1820</v>
      </c>
      <c r="C1830" s="126" t="str">
        <f t="array" ref="C1830">IF(OR('C. Consumer Service Detail'!$D1830="",'C. Consumer Service Detail'!$E1830=""),"",INDEX('B. Consumer Budget'!$E$11:$E$2010,MATCH(1,IF('B. Consumer Budget'!$C$11:$C$2010='C. Consumer Service Detail'!$D1830,IF('B. Consumer Budget'!$D$11:$D$2010='C. Consumer Service Detail'!$E1830,1)),0)))</f>
        <v/>
      </c>
      <c r="D1830" s="171"/>
      <c r="E1830" s="79"/>
      <c r="F1830" s="100"/>
      <c r="G1830" s="80"/>
      <c r="H1830" s="145" t="str">
        <f>IF('C. Consumer Service Detail'!$F1830="","",IF('C. Consumer Service Detail'!$F1830="",VLOOKUP('C. Consumer Service Detail'!$F1830,'Table of Current Services'!$B$7:$F$36,'Table of Current Services'!$E$5,FALSE),VLOOKUP('C. Consumer Service Detail'!$F1830,'Table of Current Services'!$B$7:$F$36,'Table of Current Services'!$D$5,FALSE)))</f>
        <v/>
      </c>
      <c r="I1830" s="160"/>
      <c r="J1830" s="146" t="str">
        <f t="shared" si="53"/>
        <v/>
      </c>
      <c r="K1830" s="138" t="str">
        <f>IF('C. Consumer Service Detail'!$F1830="","",IF('C. Consumer Service Detail'!$F1830="",VLOOKUP('C. Consumer Service Detail'!$F1830,'Table of Current Services'!$B$7:$F$36,'Table of Current Services'!$E$5,FALSE),VLOOKUP('C. Consumer Service Detail'!$F1830,'Table of Current Services'!$B$7:$F$36,'Table of Current Services'!$E$5,FALSE)))</f>
        <v/>
      </c>
      <c r="L1830" s="130" t="str">
        <f>IF('C. Consumer Service Detail'!$F1830="","",IF(VLOOKUP('C. Consumer Service Detail'!$F1830,'Table of Current Services'!$B$7:$F$36,'Table of Current Services'!$F$5,)="cost","Yes","No"))</f>
        <v/>
      </c>
      <c r="M1830" s="130" t="str">
        <f>IFERROR(IF('C. Consumer Service Detail'!$K1830="No Match","No",VLOOKUP('C. Consumer Service Detail'!$C1830,'B. Consumer Budget'!$E$11:$F$2010,2,FALSE)),"")</f>
        <v/>
      </c>
      <c r="P1830" s="77"/>
      <c r="Q1830" s="77"/>
    </row>
    <row r="1831" spans="2:17" x14ac:dyDescent="0.25">
      <c r="B1831" s="78">
        <f t="shared" si="54"/>
        <v>1821</v>
      </c>
      <c r="C1831" s="126" t="str">
        <f t="array" ref="C1831">IF(OR('C. Consumer Service Detail'!$D1831="",'C. Consumer Service Detail'!$E1831=""),"",INDEX('B. Consumer Budget'!$E$11:$E$2010,MATCH(1,IF('B. Consumer Budget'!$C$11:$C$2010='C. Consumer Service Detail'!$D1831,IF('B. Consumer Budget'!$D$11:$D$2010='C. Consumer Service Detail'!$E1831,1)),0)))</f>
        <v/>
      </c>
      <c r="D1831" s="170"/>
      <c r="E1831" s="81"/>
      <c r="F1831" s="101"/>
      <c r="G1831" s="82"/>
      <c r="H1831" s="147" t="str">
        <f>IF('C. Consumer Service Detail'!$F1831="","",IF('C. Consumer Service Detail'!$F1831="",VLOOKUP('C. Consumer Service Detail'!$F1831,'Table of Current Services'!$B$7:$F$36,'Table of Current Services'!$E$5,FALSE),VLOOKUP('C. Consumer Service Detail'!$F1831,'Table of Current Services'!$B$7:$F$36,'Table of Current Services'!$D$5,FALSE)))</f>
        <v/>
      </c>
      <c r="I1831" s="159"/>
      <c r="J1831" s="146" t="str">
        <f t="shared" si="53"/>
        <v/>
      </c>
      <c r="K1831" s="138" t="str">
        <f>IF('C. Consumer Service Detail'!$F1831="","",IF('C. Consumer Service Detail'!$F1831="",VLOOKUP('C. Consumer Service Detail'!$F1831,'Table of Current Services'!$B$7:$F$36,'Table of Current Services'!$E$5,FALSE),VLOOKUP('C. Consumer Service Detail'!$F1831,'Table of Current Services'!$B$7:$F$36,'Table of Current Services'!$E$5,FALSE)))</f>
        <v/>
      </c>
      <c r="L1831" s="130" t="str">
        <f>IF('C. Consumer Service Detail'!$F1831="","",IF(VLOOKUP('C. Consumer Service Detail'!$F1831,'Table of Current Services'!$B$7:$F$36,'Table of Current Services'!$F$5,)="cost","Yes","No"))</f>
        <v/>
      </c>
      <c r="M1831" s="130" t="str">
        <f>IFERROR(IF('C. Consumer Service Detail'!$K1831="No Match","No",VLOOKUP('C. Consumer Service Detail'!$C1831,'B. Consumer Budget'!$E$11:$F$2010,2,FALSE)),"")</f>
        <v/>
      </c>
      <c r="P1831" s="77"/>
      <c r="Q1831" s="77"/>
    </row>
    <row r="1832" spans="2:17" x14ac:dyDescent="0.25">
      <c r="B1832" s="78">
        <f t="shared" si="54"/>
        <v>1822</v>
      </c>
      <c r="C1832" s="126" t="str">
        <f t="array" ref="C1832">IF(OR('C. Consumer Service Detail'!$D1832="",'C. Consumer Service Detail'!$E1832=""),"",INDEX('B. Consumer Budget'!$E$11:$E$2010,MATCH(1,IF('B. Consumer Budget'!$C$11:$C$2010='C. Consumer Service Detail'!$D1832,IF('B. Consumer Budget'!$D$11:$D$2010='C. Consumer Service Detail'!$E1832,1)),0)))</f>
        <v/>
      </c>
      <c r="D1832" s="171"/>
      <c r="E1832" s="79"/>
      <c r="F1832" s="100"/>
      <c r="G1832" s="80"/>
      <c r="H1832" s="145" t="str">
        <f>IF('C. Consumer Service Detail'!$F1832="","",IF('C. Consumer Service Detail'!$F1832="",VLOOKUP('C. Consumer Service Detail'!$F1832,'Table of Current Services'!$B$7:$F$36,'Table of Current Services'!$E$5,FALSE),VLOOKUP('C. Consumer Service Detail'!$F1832,'Table of Current Services'!$B$7:$F$36,'Table of Current Services'!$D$5,FALSE)))</f>
        <v/>
      </c>
      <c r="I1832" s="160"/>
      <c r="J1832" s="146" t="str">
        <f t="shared" si="53"/>
        <v/>
      </c>
      <c r="K1832" s="138" t="str">
        <f>IF('C. Consumer Service Detail'!$F1832="","",IF('C. Consumer Service Detail'!$F1832="",VLOOKUP('C. Consumer Service Detail'!$F1832,'Table of Current Services'!$B$7:$F$36,'Table of Current Services'!$E$5,FALSE),VLOOKUP('C. Consumer Service Detail'!$F1832,'Table of Current Services'!$B$7:$F$36,'Table of Current Services'!$E$5,FALSE)))</f>
        <v/>
      </c>
      <c r="L1832" s="130" t="str">
        <f>IF('C. Consumer Service Detail'!$F1832="","",IF(VLOOKUP('C. Consumer Service Detail'!$F1832,'Table of Current Services'!$B$7:$F$36,'Table of Current Services'!$F$5,)="cost","Yes","No"))</f>
        <v/>
      </c>
      <c r="M1832" s="130" t="str">
        <f>IFERROR(IF('C. Consumer Service Detail'!$K1832="No Match","No",VLOOKUP('C. Consumer Service Detail'!$C1832,'B. Consumer Budget'!$E$11:$F$2010,2,FALSE)),"")</f>
        <v/>
      </c>
      <c r="P1832" s="77"/>
      <c r="Q1832" s="77"/>
    </row>
    <row r="1833" spans="2:17" x14ac:dyDescent="0.25">
      <c r="B1833" s="78">
        <f t="shared" si="54"/>
        <v>1823</v>
      </c>
      <c r="C1833" s="126" t="str">
        <f t="array" ref="C1833">IF(OR('C. Consumer Service Detail'!$D1833="",'C. Consumer Service Detail'!$E1833=""),"",INDEX('B. Consumer Budget'!$E$11:$E$2010,MATCH(1,IF('B. Consumer Budget'!$C$11:$C$2010='C. Consumer Service Detail'!$D1833,IF('B. Consumer Budget'!$D$11:$D$2010='C. Consumer Service Detail'!$E1833,1)),0)))</f>
        <v/>
      </c>
      <c r="D1833" s="170"/>
      <c r="E1833" s="81"/>
      <c r="F1833" s="101"/>
      <c r="G1833" s="82"/>
      <c r="H1833" s="147" t="str">
        <f>IF('C. Consumer Service Detail'!$F1833="","",IF('C. Consumer Service Detail'!$F1833="",VLOOKUP('C. Consumer Service Detail'!$F1833,'Table of Current Services'!$B$7:$F$36,'Table of Current Services'!$E$5,FALSE),VLOOKUP('C. Consumer Service Detail'!$F1833,'Table of Current Services'!$B$7:$F$36,'Table of Current Services'!$D$5,FALSE)))</f>
        <v/>
      </c>
      <c r="I1833" s="159"/>
      <c r="J1833" s="146" t="str">
        <f t="shared" si="53"/>
        <v/>
      </c>
      <c r="K1833" s="138" t="str">
        <f>IF('C. Consumer Service Detail'!$F1833="","",IF('C. Consumer Service Detail'!$F1833="",VLOOKUP('C. Consumer Service Detail'!$F1833,'Table of Current Services'!$B$7:$F$36,'Table of Current Services'!$E$5,FALSE),VLOOKUP('C. Consumer Service Detail'!$F1833,'Table of Current Services'!$B$7:$F$36,'Table of Current Services'!$E$5,FALSE)))</f>
        <v/>
      </c>
      <c r="L1833" s="130" t="str">
        <f>IF('C. Consumer Service Detail'!$F1833="","",IF(VLOOKUP('C. Consumer Service Detail'!$F1833,'Table of Current Services'!$B$7:$F$36,'Table of Current Services'!$F$5,)="cost","Yes","No"))</f>
        <v/>
      </c>
      <c r="M1833" s="130" t="str">
        <f>IFERROR(IF('C. Consumer Service Detail'!$K1833="No Match","No",VLOOKUP('C. Consumer Service Detail'!$C1833,'B. Consumer Budget'!$E$11:$F$2010,2,FALSE)),"")</f>
        <v/>
      </c>
      <c r="P1833" s="77"/>
      <c r="Q1833" s="77"/>
    </row>
    <row r="1834" spans="2:17" x14ac:dyDescent="0.25">
      <c r="B1834" s="78">
        <f t="shared" si="54"/>
        <v>1824</v>
      </c>
      <c r="C1834" s="126" t="str">
        <f t="array" ref="C1834">IF(OR('C. Consumer Service Detail'!$D1834="",'C. Consumer Service Detail'!$E1834=""),"",INDEX('B. Consumer Budget'!$E$11:$E$2010,MATCH(1,IF('B. Consumer Budget'!$C$11:$C$2010='C. Consumer Service Detail'!$D1834,IF('B. Consumer Budget'!$D$11:$D$2010='C. Consumer Service Detail'!$E1834,1)),0)))</f>
        <v/>
      </c>
      <c r="D1834" s="171"/>
      <c r="E1834" s="79"/>
      <c r="F1834" s="100"/>
      <c r="G1834" s="80"/>
      <c r="H1834" s="145" t="str">
        <f>IF('C. Consumer Service Detail'!$F1834="","",IF('C. Consumer Service Detail'!$F1834="",VLOOKUP('C. Consumer Service Detail'!$F1834,'Table of Current Services'!$B$7:$F$36,'Table of Current Services'!$E$5,FALSE),VLOOKUP('C. Consumer Service Detail'!$F1834,'Table of Current Services'!$B$7:$F$36,'Table of Current Services'!$D$5,FALSE)))</f>
        <v/>
      </c>
      <c r="I1834" s="160"/>
      <c r="J1834" s="146" t="str">
        <f t="shared" si="53"/>
        <v/>
      </c>
      <c r="K1834" s="138" t="str">
        <f>IF('C. Consumer Service Detail'!$F1834="","",IF('C. Consumer Service Detail'!$F1834="",VLOOKUP('C. Consumer Service Detail'!$F1834,'Table of Current Services'!$B$7:$F$36,'Table of Current Services'!$E$5,FALSE),VLOOKUP('C. Consumer Service Detail'!$F1834,'Table of Current Services'!$B$7:$F$36,'Table of Current Services'!$E$5,FALSE)))</f>
        <v/>
      </c>
      <c r="L1834" s="130" t="str">
        <f>IF('C. Consumer Service Detail'!$F1834="","",IF(VLOOKUP('C. Consumer Service Detail'!$F1834,'Table of Current Services'!$B$7:$F$36,'Table of Current Services'!$F$5,)="cost","Yes","No"))</f>
        <v/>
      </c>
      <c r="M1834" s="130" t="str">
        <f>IFERROR(IF('C. Consumer Service Detail'!$K1834="No Match","No",VLOOKUP('C. Consumer Service Detail'!$C1834,'B. Consumer Budget'!$E$11:$F$2010,2,FALSE)),"")</f>
        <v/>
      </c>
      <c r="P1834" s="77"/>
      <c r="Q1834" s="77"/>
    </row>
    <row r="1835" spans="2:17" x14ac:dyDescent="0.25">
      <c r="B1835" s="78">
        <f t="shared" si="54"/>
        <v>1825</v>
      </c>
      <c r="C1835" s="126" t="str">
        <f t="array" ref="C1835">IF(OR('C. Consumer Service Detail'!$D1835="",'C. Consumer Service Detail'!$E1835=""),"",INDEX('B. Consumer Budget'!$E$11:$E$2010,MATCH(1,IF('B. Consumer Budget'!$C$11:$C$2010='C. Consumer Service Detail'!$D1835,IF('B. Consumer Budget'!$D$11:$D$2010='C. Consumer Service Detail'!$E1835,1)),0)))</f>
        <v/>
      </c>
      <c r="D1835" s="170"/>
      <c r="E1835" s="81"/>
      <c r="F1835" s="101"/>
      <c r="G1835" s="82"/>
      <c r="H1835" s="147" t="str">
        <f>IF('C. Consumer Service Detail'!$F1835="","",IF('C. Consumer Service Detail'!$F1835="",VLOOKUP('C. Consumer Service Detail'!$F1835,'Table of Current Services'!$B$7:$F$36,'Table of Current Services'!$E$5,FALSE),VLOOKUP('C. Consumer Service Detail'!$F1835,'Table of Current Services'!$B$7:$F$36,'Table of Current Services'!$D$5,FALSE)))</f>
        <v/>
      </c>
      <c r="I1835" s="159"/>
      <c r="J1835" s="146" t="str">
        <f t="shared" si="53"/>
        <v/>
      </c>
      <c r="K1835" s="138" t="str">
        <f>IF('C. Consumer Service Detail'!$F1835="","",IF('C. Consumer Service Detail'!$F1835="",VLOOKUP('C. Consumer Service Detail'!$F1835,'Table of Current Services'!$B$7:$F$36,'Table of Current Services'!$E$5,FALSE),VLOOKUP('C. Consumer Service Detail'!$F1835,'Table of Current Services'!$B$7:$F$36,'Table of Current Services'!$E$5,FALSE)))</f>
        <v/>
      </c>
      <c r="L1835" s="130" t="str">
        <f>IF('C. Consumer Service Detail'!$F1835="","",IF(VLOOKUP('C. Consumer Service Detail'!$F1835,'Table of Current Services'!$B$7:$F$36,'Table of Current Services'!$F$5,)="cost","Yes","No"))</f>
        <v/>
      </c>
      <c r="M1835" s="130" t="str">
        <f>IFERROR(IF('C. Consumer Service Detail'!$K1835="No Match","No",VLOOKUP('C. Consumer Service Detail'!$C1835,'B. Consumer Budget'!$E$11:$F$2010,2,FALSE)),"")</f>
        <v/>
      </c>
      <c r="P1835" s="77"/>
      <c r="Q1835" s="77"/>
    </row>
    <row r="1836" spans="2:17" x14ac:dyDescent="0.25">
      <c r="B1836" s="78">
        <f t="shared" si="54"/>
        <v>1826</v>
      </c>
      <c r="C1836" s="126" t="str">
        <f t="array" ref="C1836">IF(OR('C. Consumer Service Detail'!$D1836="",'C. Consumer Service Detail'!$E1836=""),"",INDEX('B. Consumer Budget'!$E$11:$E$2010,MATCH(1,IF('B. Consumer Budget'!$C$11:$C$2010='C. Consumer Service Detail'!$D1836,IF('B. Consumer Budget'!$D$11:$D$2010='C. Consumer Service Detail'!$E1836,1)),0)))</f>
        <v/>
      </c>
      <c r="D1836" s="171"/>
      <c r="E1836" s="79"/>
      <c r="F1836" s="100"/>
      <c r="G1836" s="80"/>
      <c r="H1836" s="145" t="str">
        <f>IF('C. Consumer Service Detail'!$F1836="","",IF('C. Consumer Service Detail'!$F1836="",VLOOKUP('C. Consumer Service Detail'!$F1836,'Table of Current Services'!$B$7:$F$36,'Table of Current Services'!$E$5,FALSE),VLOOKUP('C. Consumer Service Detail'!$F1836,'Table of Current Services'!$B$7:$F$36,'Table of Current Services'!$D$5,FALSE)))</f>
        <v/>
      </c>
      <c r="I1836" s="160"/>
      <c r="J1836" s="146" t="str">
        <f t="shared" si="53"/>
        <v/>
      </c>
      <c r="K1836" s="138" t="str">
        <f>IF('C. Consumer Service Detail'!$F1836="","",IF('C. Consumer Service Detail'!$F1836="",VLOOKUP('C. Consumer Service Detail'!$F1836,'Table of Current Services'!$B$7:$F$36,'Table of Current Services'!$E$5,FALSE),VLOOKUP('C. Consumer Service Detail'!$F1836,'Table of Current Services'!$B$7:$F$36,'Table of Current Services'!$E$5,FALSE)))</f>
        <v/>
      </c>
      <c r="L1836" s="130" t="str">
        <f>IF('C. Consumer Service Detail'!$F1836="","",IF(VLOOKUP('C. Consumer Service Detail'!$F1836,'Table of Current Services'!$B$7:$F$36,'Table of Current Services'!$F$5,)="cost","Yes","No"))</f>
        <v/>
      </c>
      <c r="M1836" s="130" t="str">
        <f>IFERROR(IF('C. Consumer Service Detail'!$K1836="No Match","No",VLOOKUP('C. Consumer Service Detail'!$C1836,'B. Consumer Budget'!$E$11:$F$2010,2,FALSE)),"")</f>
        <v/>
      </c>
      <c r="P1836" s="77"/>
      <c r="Q1836" s="77"/>
    </row>
    <row r="1837" spans="2:17" x14ac:dyDescent="0.25">
      <c r="B1837" s="78">
        <f t="shared" si="54"/>
        <v>1827</v>
      </c>
      <c r="C1837" s="126" t="str">
        <f t="array" ref="C1837">IF(OR('C. Consumer Service Detail'!$D1837="",'C. Consumer Service Detail'!$E1837=""),"",INDEX('B. Consumer Budget'!$E$11:$E$2010,MATCH(1,IF('B. Consumer Budget'!$C$11:$C$2010='C. Consumer Service Detail'!$D1837,IF('B. Consumer Budget'!$D$11:$D$2010='C. Consumer Service Detail'!$E1837,1)),0)))</f>
        <v/>
      </c>
      <c r="D1837" s="170"/>
      <c r="E1837" s="81"/>
      <c r="F1837" s="101"/>
      <c r="G1837" s="82"/>
      <c r="H1837" s="147" t="str">
        <f>IF('C. Consumer Service Detail'!$F1837="","",IF('C. Consumer Service Detail'!$F1837="",VLOOKUP('C. Consumer Service Detail'!$F1837,'Table of Current Services'!$B$7:$F$36,'Table of Current Services'!$E$5,FALSE),VLOOKUP('C. Consumer Service Detail'!$F1837,'Table of Current Services'!$B$7:$F$36,'Table of Current Services'!$D$5,FALSE)))</f>
        <v/>
      </c>
      <c r="I1837" s="159"/>
      <c r="J1837" s="146" t="str">
        <f t="shared" si="53"/>
        <v/>
      </c>
      <c r="K1837" s="138" t="str">
        <f>IF('C. Consumer Service Detail'!$F1837="","",IF('C. Consumer Service Detail'!$F1837="",VLOOKUP('C. Consumer Service Detail'!$F1837,'Table of Current Services'!$B$7:$F$36,'Table of Current Services'!$E$5,FALSE),VLOOKUP('C. Consumer Service Detail'!$F1837,'Table of Current Services'!$B$7:$F$36,'Table of Current Services'!$E$5,FALSE)))</f>
        <v/>
      </c>
      <c r="L1837" s="130" t="str">
        <f>IF('C. Consumer Service Detail'!$F1837="","",IF(VLOOKUP('C. Consumer Service Detail'!$F1837,'Table of Current Services'!$B$7:$F$36,'Table of Current Services'!$F$5,)="cost","Yes","No"))</f>
        <v/>
      </c>
      <c r="M1837" s="130" t="str">
        <f>IFERROR(IF('C. Consumer Service Detail'!$K1837="No Match","No",VLOOKUP('C. Consumer Service Detail'!$C1837,'B. Consumer Budget'!$E$11:$F$2010,2,FALSE)),"")</f>
        <v/>
      </c>
      <c r="P1837" s="77"/>
      <c r="Q1837" s="77"/>
    </row>
    <row r="1838" spans="2:17" x14ac:dyDescent="0.25">
      <c r="B1838" s="78">
        <f t="shared" si="54"/>
        <v>1828</v>
      </c>
      <c r="C1838" s="126" t="str">
        <f t="array" ref="C1838">IF(OR('C. Consumer Service Detail'!$D1838="",'C. Consumer Service Detail'!$E1838=""),"",INDEX('B. Consumer Budget'!$E$11:$E$2010,MATCH(1,IF('B. Consumer Budget'!$C$11:$C$2010='C. Consumer Service Detail'!$D1838,IF('B. Consumer Budget'!$D$11:$D$2010='C. Consumer Service Detail'!$E1838,1)),0)))</f>
        <v/>
      </c>
      <c r="D1838" s="171"/>
      <c r="E1838" s="79"/>
      <c r="F1838" s="100"/>
      <c r="G1838" s="80"/>
      <c r="H1838" s="145" t="str">
        <f>IF('C. Consumer Service Detail'!$F1838="","",IF('C. Consumer Service Detail'!$F1838="",VLOOKUP('C. Consumer Service Detail'!$F1838,'Table of Current Services'!$B$7:$F$36,'Table of Current Services'!$E$5,FALSE),VLOOKUP('C. Consumer Service Detail'!$F1838,'Table of Current Services'!$B$7:$F$36,'Table of Current Services'!$D$5,FALSE)))</f>
        <v/>
      </c>
      <c r="I1838" s="160"/>
      <c r="J1838" s="146" t="str">
        <f t="shared" si="53"/>
        <v/>
      </c>
      <c r="K1838" s="138" t="str">
        <f>IF('C. Consumer Service Detail'!$F1838="","",IF('C. Consumer Service Detail'!$F1838="",VLOOKUP('C. Consumer Service Detail'!$F1838,'Table of Current Services'!$B$7:$F$36,'Table of Current Services'!$E$5,FALSE),VLOOKUP('C. Consumer Service Detail'!$F1838,'Table of Current Services'!$B$7:$F$36,'Table of Current Services'!$E$5,FALSE)))</f>
        <v/>
      </c>
      <c r="L1838" s="130" t="str">
        <f>IF('C. Consumer Service Detail'!$F1838="","",IF(VLOOKUP('C. Consumer Service Detail'!$F1838,'Table of Current Services'!$B$7:$F$36,'Table of Current Services'!$F$5,)="cost","Yes","No"))</f>
        <v/>
      </c>
      <c r="M1838" s="130" t="str">
        <f>IFERROR(IF('C. Consumer Service Detail'!$K1838="No Match","No",VLOOKUP('C. Consumer Service Detail'!$C1838,'B. Consumer Budget'!$E$11:$F$2010,2,FALSE)),"")</f>
        <v/>
      </c>
      <c r="P1838" s="77"/>
      <c r="Q1838" s="77"/>
    </row>
    <row r="1839" spans="2:17" x14ac:dyDescent="0.25">
      <c r="B1839" s="78">
        <f t="shared" si="54"/>
        <v>1829</v>
      </c>
      <c r="C1839" s="126" t="str">
        <f t="array" ref="C1839">IF(OR('C. Consumer Service Detail'!$D1839="",'C. Consumer Service Detail'!$E1839=""),"",INDEX('B. Consumer Budget'!$E$11:$E$2010,MATCH(1,IF('B. Consumer Budget'!$C$11:$C$2010='C. Consumer Service Detail'!$D1839,IF('B. Consumer Budget'!$D$11:$D$2010='C. Consumer Service Detail'!$E1839,1)),0)))</f>
        <v/>
      </c>
      <c r="D1839" s="170"/>
      <c r="E1839" s="81"/>
      <c r="F1839" s="101"/>
      <c r="G1839" s="82"/>
      <c r="H1839" s="147" t="str">
        <f>IF('C. Consumer Service Detail'!$F1839="","",IF('C. Consumer Service Detail'!$F1839="",VLOOKUP('C. Consumer Service Detail'!$F1839,'Table of Current Services'!$B$7:$F$36,'Table of Current Services'!$E$5,FALSE),VLOOKUP('C. Consumer Service Detail'!$F1839,'Table of Current Services'!$B$7:$F$36,'Table of Current Services'!$D$5,FALSE)))</f>
        <v/>
      </c>
      <c r="I1839" s="159"/>
      <c r="J1839" s="146" t="str">
        <f t="shared" si="53"/>
        <v/>
      </c>
      <c r="K1839" s="138" t="str">
        <f>IF('C. Consumer Service Detail'!$F1839="","",IF('C. Consumer Service Detail'!$F1839="",VLOOKUP('C. Consumer Service Detail'!$F1839,'Table of Current Services'!$B$7:$F$36,'Table of Current Services'!$E$5,FALSE),VLOOKUP('C. Consumer Service Detail'!$F1839,'Table of Current Services'!$B$7:$F$36,'Table of Current Services'!$E$5,FALSE)))</f>
        <v/>
      </c>
      <c r="L1839" s="130" t="str">
        <f>IF('C. Consumer Service Detail'!$F1839="","",IF(VLOOKUP('C. Consumer Service Detail'!$F1839,'Table of Current Services'!$B$7:$F$36,'Table of Current Services'!$F$5,)="cost","Yes","No"))</f>
        <v/>
      </c>
      <c r="M1839" s="130" t="str">
        <f>IFERROR(IF('C. Consumer Service Detail'!$K1839="No Match","No",VLOOKUP('C. Consumer Service Detail'!$C1839,'B. Consumer Budget'!$E$11:$F$2010,2,FALSE)),"")</f>
        <v/>
      </c>
      <c r="P1839" s="77"/>
      <c r="Q1839" s="77"/>
    </row>
    <row r="1840" spans="2:17" x14ac:dyDescent="0.25">
      <c r="B1840" s="78">
        <f t="shared" si="54"/>
        <v>1830</v>
      </c>
      <c r="C1840" s="126" t="str">
        <f t="array" ref="C1840">IF(OR('C. Consumer Service Detail'!$D1840="",'C. Consumer Service Detail'!$E1840=""),"",INDEX('B. Consumer Budget'!$E$11:$E$2010,MATCH(1,IF('B. Consumer Budget'!$C$11:$C$2010='C. Consumer Service Detail'!$D1840,IF('B. Consumer Budget'!$D$11:$D$2010='C. Consumer Service Detail'!$E1840,1)),0)))</f>
        <v/>
      </c>
      <c r="D1840" s="171"/>
      <c r="E1840" s="79"/>
      <c r="F1840" s="100"/>
      <c r="G1840" s="80"/>
      <c r="H1840" s="145" t="str">
        <f>IF('C. Consumer Service Detail'!$F1840="","",IF('C. Consumer Service Detail'!$F1840="",VLOOKUP('C. Consumer Service Detail'!$F1840,'Table of Current Services'!$B$7:$F$36,'Table of Current Services'!$E$5,FALSE),VLOOKUP('C. Consumer Service Detail'!$F1840,'Table of Current Services'!$B$7:$F$36,'Table of Current Services'!$D$5,FALSE)))</f>
        <v/>
      </c>
      <c r="I1840" s="160"/>
      <c r="J1840" s="146" t="str">
        <f t="shared" si="53"/>
        <v/>
      </c>
      <c r="K1840" s="138" t="str">
        <f>IF('C. Consumer Service Detail'!$F1840="","",IF('C. Consumer Service Detail'!$F1840="",VLOOKUP('C. Consumer Service Detail'!$F1840,'Table of Current Services'!$B$7:$F$36,'Table of Current Services'!$E$5,FALSE),VLOOKUP('C. Consumer Service Detail'!$F1840,'Table of Current Services'!$B$7:$F$36,'Table of Current Services'!$E$5,FALSE)))</f>
        <v/>
      </c>
      <c r="L1840" s="130" t="str">
        <f>IF('C. Consumer Service Detail'!$F1840="","",IF(VLOOKUP('C. Consumer Service Detail'!$F1840,'Table of Current Services'!$B$7:$F$36,'Table of Current Services'!$F$5,)="cost","Yes","No"))</f>
        <v/>
      </c>
      <c r="M1840" s="130" t="str">
        <f>IFERROR(IF('C. Consumer Service Detail'!$K1840="No Match","No",VLOOKUP('C. Consumer Service Detail'!$C1840,'B. Consumer Budget'!$E$11:$F$2010,2,FALSE)),"")</f>
        <v/>
      </c>
      <c r="P1840" s="77"/>
      <c r="Q1840" s="77"/>
    </row>
    <row r="1841" spans="2:17" x14ac:dyDescent="0.25">
      <c r="B1841" s="78">
        <f t="shared" si="54"/>
        <v>1831</v>
      </c>
      <c r="C1841" s="126" t="str">
        <f t="array" ref="C1841">IF(OR('C. Consumer Service Detail'!$D1841="",'C. Consumer Service Detail'!$E1841=""),"",INDEX('B. Consumer Budget'!$E$11:$E$2010,MATCH(1,IF('B. Consumer Budget'!$C$11:$C$2010='C. Consumer Service Detail'!$D1841,IF('B. Consumer Budget'!$D$11:$D$2010='C. Consumer Service Detail'!$E1841,1)),0)))</f>
        <v/>
      </c>
      <c r="D1841" s="170"/>
      <c r="E1841" s="81"/>
      <c r="F1841" s="101"/>
      <c r="G1841" s="82"/>
      <c r="H1841" s="147" t="str">
        <f>IF('C. Consumer Service Detail'!$F1841="","",IF('C. Consumer Service Detail'!$F1841="",VLOOKUP('C. Consumer Service Detail'!$F1841,'Table of Current Services'!$B$7:$F$36,'Table of Current Services'!$E$5,FALSE),VLOOKUP('C. Consumer Service Detail'!$F1841,'Table of Current Services'!$B$7:$F$36,'Table of Current Services'!$D$5,FALSE)))</f>
        <v/>
      </c>
      <c r="I1841" s="159"/>
      <c r="J1841" s="146" t="str">
        <f t="shared" si="53"/>
        <v/>
      </c>
      <c r="K1841" s="138" t="str">
        <f>IF('C. Consumer Service Detail'!$F1841="","",IF('C. Consumer Service Detail'!$F1841="",VLOOKUP('C. Consumer Service Detail'!$F1841,'Table of Current Services'!$B$7:$F$36,'Table of Current Services'!$E$5,FALSE),VLOOKUP('C. Consumer Service Detail'!$F1841,'Table of Current Services'!$B$7:$F$36,'Table of Current Services'!$E$5,FALSE)))</f>
        <v/>
      </c>
      <c r="L1841" s="130" t="str">
        <f>IF('C. Consumer Service Detail'!$F1841="","",IF(VLOOKUP('C. Consumer Service Detail'!$F1841,'Table of Current Services'!$B$7:$F$36,'Table of Current Services'!$F$5,)="cost","Yes","No"))</f>
        <v/>
      </c>
      <c r="M1841" s="130" t="str">
        <f>IFERROR(IF('C. Consumer Service Detail'!$K1841="No Match","No",VLOOKUP('C. Consumer Service Detail'!$C1841,'B. Consumer Budget'!$E$11:$F$2010,2,FALSE)),"")</f>
        <v/>
      </c>
      <c r="P1841" s="77"/>
      <c r="Q1841" s="77"/>
    </row>
    <row r="1842" spans="2:17" x14ac:dyDescent="0.25">
      <c r="B1842" s="78">
        <f t="shared" si="54"/>
        <v>1832</v>
      </c>
      <c r="C1842" s="126" t="str">
        <f t="array" ref="C1842">IF(OR('C. Consumer Service Detail'!$D1842="",'C. Consumer Service Detail'!$E1842=""),"",INDEX('B. Consumer Budget'!$E$11:$E$2010,MATCH(1,IF('B. Consumer Budget'!$C$11:$C$2010='C. Consumer Service Detail'!$D1842,IF('B. Consumer Budget'!$D$11:$D$2010='C. Consumer Service Detail'!$E1842,1)),0)))</f>
        <v/>
      </c>
      <c r="D1842" s="171"/>
      <c r="E1842" s="79"/>
      <c r="F1842" s="100"/>
      <c r="G1842" s="80"/>
      <c r="H1842" s="145" t="str">
        <f>IF('C. Consumer Service Detail'!$F1842="","",IF('C. Consumer Service Detail'!$F1842="",VLOOKUP('C. Consumer Service Detail'!$F1842,'Table of Current Services'!$B$7:$F$36,'Table of Current Services'!$E$5,FALSE),VLOOKUP('C. Consumer Service Detail'!$F1842,'Table of Current Services'!$B$7:$F$36,'Table of Current Services'!$D$5,FALSE)))</f>
        <v/>
      </c>
      <c r="I1842" s="160"/>
      <c r="J1842" s="146" t="str">
        <f t="shared" si="53"/>
        <v/>
      </c>
      <c r="K1842" s="138" t="str">
        <f>IF('C. Consumer Service Detail'!$F1842="","",IF('C. Consumer Service Detail'!$F1842="",VLOOKUP('C. Consumer Service Detail'!$F1842,'Table of Current Services'!$B$7:$F$36,'Table of Current Services'!$E$5,FALSE),VLOOKUP('C. Consumer Service Detail'!$F1842,'Table of Current Services'!$B$7:$F$36,'Table of Current Services'!$E$5,FALSE)))</f>
        <v/>
      </c>
      <c r="L1842" s="130" t="str">
        <f>IF('C. Consumer Service Detail'!$F1842="","",IF(VLOOKUP('C. Consumer Service Detail'!$F1842,'Table of Current Services'!$B$7:$F$36,'Table of Current Services'!$F$5,)="cost","Yes","No"))</f>
        <v/>
      </c>
      <c r="M1842" s="130" t="str">
        <f>IFERROR(IF('C. Consumer Service Detail'!$K1842="No Match","No",VLOOKUP('C. Consumer Service Detail'!$C1842,'B. Consumer Budget'!$E$11:$F$2010,2,FALSE)),"")</f>
        <v/>
      </c>
      <c r="P1842" s="77"/>
      <c r="Q1842" s="77"/>
    </row>
    <row r="1843" spans="2:17" x14ac:dyDescent="0.25">
      <c r="B1843" s="78">
        <f t="shared" si="54"/>
        <v>1833</v>
      </c>
      <c r="C1843" s="126" t="str">
        <f t="array" ref="C1843">IF(OR('C. Consumer Service Detail'!$D1843="",'C. Consumer Service Detail'!$E1843=""),"",INDEX('B. Consumer Budget'!$E$11:$E$2010,MATCH(1,IF('B. Consumer Budget'!$C$11:$C$2010='C. Consumer Service Detail'!$D1843,IF('B. Consumer Budget'!$D$11:$D$2010='C. Consumer Service Detail'!$E1843,1)),0)))</f>
        <v/>
      </c>
      <c r="D1843" s="170"/>
      <c r="E1843" s="81"/>
      <c r="F1843" s="101"/>
      <c r="G1843" s="82"/>
      <c r="H1843" s="147" t="str">
        <f>IF('C. Consumer Service Detail'!$F1843="","",IF('C. Consumer Service Detail'!$F1843="",VLOOKUP('C. Consumer Service Detail'!$F1843,'Table of Current Services'!$B$7:$F$36,'Table of Current Services'!$E$5,FALSE),VLOOKUP('C. Consumer Service Detail'!$F1843,'Table of Current Services'!$B$7:$F$36,'Table of Current Services'!$D$5,FALSE)))</f>
        <v/>
      </c>
      <c r="I1843" s="159"/>
      <c r="J1843" s="146" t="str">
        <f t="shared" si="53"/>
        <v/>
      </c>
      <c r="K1843" s="138" t="str">
        <f>IF('C. Consumer Service Detail'!$F1843="","",IF('C. Consumer Service Detail'!$F1843="",VLOOKUP('C. Consumer Service Detail'!$F1843,'Table of Current Services'!$B$7:$F$36,'Table of Current Services'!$E$5,FALSE),VLOOKUP('C. Consumer Service Detail'!$F1843,'Table of Current Services'!$B$7:$F$36,'Table of Current Services'!$E$5,FALSE)))</f>
        <v/>
      </c>
      <c r="L1843" s="130" t="str">
        <f>IF('C. Consumer Service Detail'!$F1843="","",IF(VLOOKUP('C. Consumer Service Detail'!$F1843,'Table of Current Services'!$B$7:$F$36,'Table of Current Services'!$F$5,)="cost","Yes","No"))</f>
        <v/>
      </c>
      <c r="M1843" s="130" t="str">
        <f>IFERROR(IF('C. Consumer Service Detail'!$K1843="No Match","No",VLOOKUP('C. Consumer Service Detail'!$C1843,'B. Consumer Budget'!$E$11:$F$2010,2,FALSE)),"")</f>
        <v/>
      </c>
      <c r="P1843" s="77"/>
      <c r="Q1843" s="77"/>
    </row>
    <row r="1844" spans="2:17" x14ac:dyDescent="0.25">
      <c r="B1844" s="78">
        <f t="shared" si="54"/>
        <v>1834</v>
      </c>
      <c r="C1844" s="126" t="str">
        <f t="array" ref="C1844">IF(OR('C. Consumer Service Detail'!$D1844="",'C. Consumer Service Detail'!$E1844=""),"",INDEX('B. Consumer Budget'!$E$11:$E$2010,MATCH(1,IF('B. Consumer Budget'!$C$11:$C$2010='C. Consumer Service Detail'!$D1844,IF('B. Consumer Budget'!$D$11:$D$2010='C. Consumer Service Detail'!$E1844,1)),0)))</f>
        <v/>
      </c>
      <c r="D1844" s="171"/>
      <c r="E1844" s="79"/>
      <c r="F1844" s="100"/>
      <c r="G1844" s="80"/>
      <c r="H1844" s="145" t="str">
        <f>IF('C. Consumer Service Detail'!$F1844="","",IF('C. Consumer Service Detail'!$F1844="",VLOOKUP('C. Consumer Service Detail'!$F1844,'Table of Current Services'!$B$7:$F$36,'Table of Current Services'!$E$5,FALSE),VLOOKUP('C. Consumer Service Detail'!$F1844,'Table of Current Services'!$B$7:$F$36,'Table of Current Services'!$D$5,FALSE)))</f>
        <v/>
      </c>
      <c r="I1844" s="160"/>
      <c r="J1844" s="146" t="str">
        <f t="shared" si="53"/>
        <v/>
      </c>
      <c r="K1844" s="138" t="str">
        <f>IF('C. Consumer Service Detail'!$F1844="","",IF('C. Consumer Service Detail'!$F1844="",VLOOKUP('C. Consumer Service Detail'!$F1844,'Table of Current Services'!$B$7:$F$36,'Table of Current Services'!$E$5,FALSE),VLOOKUP('C. Consumer Service Detail'!$F1844,'Table of Current Services'!$B$7:$F$36,'Table of Current Services'!$E$5,FALSE)))</f>
        <v/>
      </c>
      <c r="L1844" s="130" t="str">
        <f>IF('C. Consumer Service Detail'!$F1844="","",IF(VLOOKUP('C. Consumer Service Detail'!$F1844,'Table of Current Services'!$B$7:$F$36,'Table of Current Services'!$F$5,)="cost","Yes","No"))</f>
        <v/>
      </c>
      <c r="M1844" s="130" t="str">
        <f>IFERROR(IF('C. Consumer Service Detail'!$K1844="No Match","No",VLOOKUP('C. Consumer Service Detail'!$C1844,'B. Consumer Budget'!$E$11:$F$2010,2,FALSE)),"")</f>
        <v/>
      </c>
      <c r="P1844" s="77"/>
      <c r="Q1844" s="77"/>
    </row>
    <row r="1845" spans="2:17" x14ac:dyDescent="0.25">
      <c r="B1845" s="78">
        <f t="shared" si="54"/>
        <v>1835</v>
      </c>
      <c r="C1845" s="126" t="str">
        <f t="array" ref="C1845">IF(OR('C. Consumer Service Detail'!$D1845="",'C. Consumer Service Detail'!$E1845=""),"",INDEX('B. Consumer Budget'!$E$11:$E$2010,MATCH(1,IF('B. Consumer Budget'!$C$11:$C$2010='C. Consumer Service Detail'!$D1845,IF('B. Consumer Budget'!$D$11:$D$2010='C. Consumer Service Detail'!$E1845,1)),0)))</f>
        <v/>
      </c>
      <c r="D1845" s="170"/>
      <c r="E1845" s="81"/>
      <c r="F1845" s="101"/>
      <c r="G1845" s="82"/>
      <c r="H1845" s="147" t="str">
        <f>IF('C. Consumer Service Detail'!$F1845="","",IF('C. Consumer Service Detail'!$F1845="",VLOOKUP('C. Consumer Service Detail'!$F1845,'Table of Current Services'!$B$7:$F$36,'Table of Current Services'!$E$5,FALSE),VLOOKUP('C. Consumer Service Detail'!$F1845,'Table of Current Services'!$B$7:$F$36,'Table of Current Services'!$D$5,FALSE)))</f>
        <v/>
      </c>
      <c r="I1845" s="159"/>
      <c r="J1845" s="146" t="str">
        <f t="shared" si="53"/>
        <v/>
      </c>
      <c r="K1845" s="138" t="str">
        <f>IF('C. Consumer Service Detail'!$F1845="","",IF('C. Consumer Service Detail'!$F1845="",VLOOKUP('C. Consumer Service Detail'!$F1845,'Table of Current Services'!$B$7:$F$36,'Table of Current Services'!$E$5,FALSE),VLOOKUP('C. Consumer Service Detail'!$F1845,'Table of Current Services'!$B$7:$F$36,'Table of Current Services'!$E$5,FALSE)))</f>
        <v/>
      </c>
      <c r="L1845" s="130" t="str">
        <f>IF('C. Consumer Service Detail'!$F1845="","",IF(VLOOKUP('C. Consumer Service Detail'!$F1845,'Table of Current Services'!$B$7:$F$36,'Table of Current Services'!$F$5,)="cost","Yes","No"))</f>
        <v/>
      </c>
      <c r="M1845" s="130" t="str">
        <f>IFERROR(IF('C. Consumer Service Detail'!$K1845="No Match","No",VLOOKUP('C. Consumer Service Detail'!$C1845,'B. Consumer Budget'!$E$11:$F$2010,2,FALSE)),"")</f>
        <v/>
      </c>
      <c r="P1845" s="77"/>
      <c r="Q1845" s="77"/>
    </row>
    <row r="1846" spans="2:17" x14ac:dyDescent="0.25">
      <c r="B1846" s="78">
        <f t="shared" si="54"/>
        <v>1836</v>
      </c>
      <c r="C1846" s="126" t="str">
        <f t="array" ref="C1846">IF(OR('C. Consumer Service Detail'!$D1846="",'C. Consumer Service Detail'!$E1846=""),"",INDEX('B. Consumer Budget'!$E$11:$E$2010,MATCH(1,IF('B. Consumer Budget'!$C$11:$C$2010='C. Consumer Service Detail'!$D1846,IF('B. Consumer Budget'!$D$11:$D$2010='C. Consumer Service Detail'!$E1846,1)),0)))</f>
        <v/>
      </c>
      <c r="D1846" s="171"/>
      <c r="E1846" s="79"/>
      <c r="F1846" s="100"/>
      <c r="G1846" s="80"/>
      <c r="H1846" s="145" t="str">
        <f>IF('C. Consumer Service Detail'!$F1846="","",IF('C. Consumer Service Detail'!$F1846="",VLOOKUP('C. Consumer Service Detail'!$F1846,'Table of Current Services'!$B$7:$F$36,'Table of Current Services'!$E$5,FALSE),VLOOKUP('C. Consumer Service Detail'!$F1846,'Table of Current Services'!$B$7:$F$36,'Table of Current Services'!$D$5,FALSE)))</f>
        <v/>
      </c>
      <c r="I1846" s="160"/>
      <c r="J1846" s="146" t="str">
        <f t="shared" si="53"/>
        <v/>
      </c>
      <c r="K1846" s="138" t="str">
        <f>IF('C. Consumer Service Detail'!$F1846="","",IF('C. Consumer Service Detail'!$F1846="",VLOOKUP('C. Consumer Service Detail'!$F1846,'Table of Current Services'!$B$7:$F$36,'Table of Current Services'!$E$5,FALSE),VLOOKUP('C. Consumer Service Detail'!$F1846,'Table of Current Services'!$B$7:$F$36,'Table of Current Services'!$E$5,FALSE)))</f>
        <v/>
      </c>
      <c r="L1846" s="130" t="str">
        <f>IF('C. Consumer Service Detail'!$F1846="","",IF(VLOOKUP('C. Consumer Service Detail'!$F1846,'Table of Current Services'!$B$7:$F$36,'Table of Current Services'!$F$5,)="cost","Yes","No"))</f>
        <v/>
      </c>
      <c r="M1846" s="130" t="str">
        <f>IFERROR(IF('C. Consumer Service Detail'!$K1846="No Match","No",VLOOKUP('C. Consumer Service Detail'!$C1846,'B. Consumer Budget'!$E$11:$F$2010,2,FALSE)),"")</f>
        <v/>
      </c>
      <c r="P1846" s="77"/>
      <c r="Q1846" s="77"/>
    </row>
    <row r="1847" spans="2:17" x14ac:dyDescent="0.25">
      <c r="B1847" s="78">
        <f t="shared" si="54"/>
        <v>1837</v>
      </c>
      <c r="C1847" s="126" t="str">
        <f t="array" ref="C1847">IF(OR('C. Consumer Service Detail'!$D1847="",'C. Consumer Service Detail'!$E1847=""),"",INDEX('B. Consumer Budget'!$E$11:$E$2010,MATCH(1,IF('B. Consumer Budget'!$C$11:$C$2010='C. Consumer Service Detail'!$D1847,IF('B. Consumer Budget'!$D$11:$D$2010='C. Consumer Service Detail'!$E1847,1)),0)))</f>
        <v/>
      </c>
      <c r="D1847" s="170"/>
      <c r="E1847" s="81"/>
      <c r="F1847" s="101"/>
      <c r="G1847" s="82"/>
      <c r="H1847" s="147" t="str">
        <f>IF('C. Consumer Service Detail'!$F1847="","",IF('C. Consumer Service Detail'!$F1847="",VLOOKUP('C. Consumer Service Detail'!$F1847,'Table of Current Services'!$B$7:$F$36,'Table of Current Services'!$E$5,FALSE),VLOOKUP('C. Consumer Service Detail'!$F1847,'Table of Current Services'!$B$7:$F$36,'Table of Current Services'!$D$5,FALSE)))</f>
        <v/>
      </c>
      <c r="I1847" s="159"/>
      <c r="J1847" s="146" t="str">
        <f t="shared" si="53"/>
        <v/>
      </c>
      <c r="K1847" s="138" t="str">
        <f>IF('C. Consumer Service Detail'!$F1847="","",IF('C. Consumer Service Detail'!$F1847="",VLOOKUP('C. Consumer Service Detail'!$F1847,'Table of Current Services'!$B$7:$F$36,'Table of Current Services'!$E$5,FALSE),VLOOKUP('C. Consumer Service Detail'!$F1847,'Table of Current Services'!$B$7:$F$36,'Table of Current Services'!$E$5,FALSE)))</f>
        <v/>
      </c>
      <c r="L1847" s="130" t="str">
        <f>IF('C. Consumer Service Detail'!$F1847="","",IF(VLOOKUP('C. Consumer Service Detail'!$F1847,'Table of Current Services'!$B$7:$F$36,'Table of Current Services'!$F$5,)="cost","Yes","No"))</f>
        <v/>
      </c>
      <c r="M1847" s="130" t="str">
        <f>IFERROR(IF('C. Consumer Service Detail'!$K1847="No Match","No",VLOOKUP('C. Consumer Service Detail'!$C1847,'B. Consumer Budget'!$E$11:$F$2010,2,FALSE)),"")</f>
        <v/>
      </c>
      <c r="P1847" s="77"/>
      <c r="Q1847" s="77"/>
    </row>
    <row r="1848" spans="2:17" x14ac:dyDescent="0.25">
      <c r="B1848" s="78">
        <f t="shared" si="54"/>
        <v>1838</v>
      </c>
      <c r="C1848" s="126" t="str">
        <f t="array" ref="C1848">IF(OR('C. Consumer Service Detail'!$D1848="",'C. Consumer Service Detail'!$E1848=""),"",INDEX('B. Consumer Budget'!$E$11:$E$2010,MATCH(1,IF('B. Consumer Budget'!$C$11:$C$2010='C. Consumer Service Detail'!$D1848,IF('B. Consumer Budget'!$D$11:$D$2010='C. Consumer Service Detail'!$E1848,1)),0)))</f>
        <v/>
      </c>
      <c r="D1848" s="171"/>
      <c r="E1848" s="79"/>
      <c r="F1848" s="100"/>
      <c r="G1848" s="80"/>
      <c r="H1848" s="145" t="str">
        <f>IF('C. Consumer Service Detail'!$F1848="","",IF('C. Consumer Service Detail'!$F1848="",VLOOKUP('C. Consumer Service Detail'!$F1848,'Table of Current Services'!$B$7:$F$36,'Table of Current Services'!$E$5,FALSE),VLOOKUP('C. Consumer Service Detail'!$F1848,'Table of Current Services'!$B$7:$F$36,'Table of Current Services'!$D$5,FALSE)))</f>
        <v/>
      </c>
      <c r="I1848" s="160"/>
      <c r="J1848" s="146" t="str">
        <f t="shared" si="53"/>
        <v/>
      </c>
      <c r="K1848" s="138" t="str">
        <f>IF('C. Consumer Service Detail'!$F1848="","",IF('C. Consumer Service Detail'!$F1848="",VLOOKUP('C. Consumer Service Detail'!$F1848,'Table of Current Services'!$B$7:$F$36,'Table of Current Services'!$E$5,FALSE),VLOOKUP('C. Consumer Service Detail'!$F1848,'Table of Current Services'!$B$7:$F$36,'Table of Current Services'!$E$5,FALSE)))</f>
        <v/>
      </c>
      <c r="L1848" s="130" t="str">
        <f>IF('C. Consumer Service Detail'!$F1848="","",IF(VLOOKUP('C. Consumer Service Detail'!$F1848,'Table of Current Services'!$B$7:$F$36,'Table of Current Services'!$F$5,)="cost","Yes","No"))</f>
        <v/>
      </c>
      <c r="M1848" s="130" t="str">
        <f>IFERROR(IF('C. Consumer Service Detail'!$K1848="No Match","No",VLOOKUP('C. Consumer Service Detail'!$C1848,'B. Consumer Budget'!$E$11:$F$2010,2,FALSE)),"")</f>
        <v/>
      </c>
      <c r="P1848" s="77"/>
      <c r="Q1848" s="77"/>
    </row>
    <row r="1849" spans="2:17" x14ac:dyDescent="0.25">
      <c r="B1849" s="78">
        <f t="shared" si="54"/>
        <v>1839</v>
      </c>
      <c r="C1849" s="126" t="str">
        <f t="array" ref="C1849">IF(OR('C. Consumer Service Detail'!$D1849="",'C. Consumer Service Detail'!$E1849=""),"",INDEX('B. Consumer Budget'!$E$11:$E$2010,MATCH(1,IF('B. Consumer Budget'!$C$11:$C$2010='C. Consumer Service Detail'!$D1849,IF('B. Consumer Budget'!$D$11:$D$2010='C. Consumer Service Detail'!$E1849,1)),0)))</f>
        <v/>
      </c>
      <c r="D1849" s="170"/>
      <c r="E1849" s="81"/>
      <c r="F1849" s="101"/>
      <c r="G1849" s="82"/>
      <c r="H1849" s="147" t="str">
        <f>IF('C. Consumer Service Detail'!$F1849="","",IF('C. Consumer Service Detail'!$F1849="",VLOOKUP('C. Consumer Service Detail'!$F1849,'Table of Current Services'!$B$7:$F$36,'Table of Current Services'!$E$5,FALSE),VLOOKUP('C. Consumer Service Detail'!$F1849,'Table of Current Services'!$B$7:$F$36,'Table of Current Services'!$D$5,FALSE)))</f>
        <v/>
      </c>
      <c r="I1849" s="159"/>
      <c r="J1849" s="146" t="str">
        <f t="shared" si="53"/>
        <v/>
      </c>
      <c r="K1849" s="138" t="str">
        <f>IF('C. Consumer Service Detail'!$F1849="","",IF('C. Consumer Service Detail'!$F1849="",VLOOKUP('C. Consumer Service Detail'!$F1849,'Table of Current Services'!$B$7:$F$36,'Table of Current Services'!$E$5,FALSE),VLOOKUP('C. Consumer Service Detail'!$F1849,'Table of Current Services'!$B$7:$F$36,'Table of Current Services'!$E$5,FALSE)))</f>
        <v/>
      </c>
      <c r="L1849" s="130" t="str">
        <f>IF('C. Consumer Service Detail'!$F1849="","",IF(VLOOKUP('C. Consumer Service Detail'!$F1849,'Table of Current Services'!$B$7:$F$36,'Table of Current Services'!$F$5,)="cost","Yes","No"))</f>
        <v/>
      </c>
      <c r="M1849" s="130" t="str">
        <f>IFERROR(IF('C. Consumer Service Detail'!$K1849="No Match","No",VLOOKUP('C. Consumer Service Detail'!$C1849,'B. Consumer Budget'!$E$11:$F$2010,2,FALSE)),"")</f>
        <v/>
      </c>
      <c r="P1849" s="77"/>
      <c r="Q1849" s="77"/>
    </row>
    <row r="1850" spans="2:17" x14ac:dyDescent="0.25">
      <c r="B1850" s="78">
        <f t="shared" si="54"/>
        <v>1840</v>
      </c>
      <c r="C1850" s="126" t="str">
        <f t="array" ref="C1850">IF(OR('C. Consumer Service Detail'!$D1850="",'C. Consumer Service Detail'!$E1850=""),"",INDEX('B. Consumer Budget'!$E$11:$E$2010,MATCH(1,IF('B. Consumer Budget'!$C$11:$C$2010='C. Consumer Service Detail'!$D1850,IF('B. Consumer Budget'!$D$11:$D$2010='C. Consumer Service Detail'!$E1850,1)),0)))</f>
        <v/>
      </c>
      <c r="D1850" s="171"/>
      <c r="E1850" s="79"/>
      <c r="F1850" s="100"/>
      <c r="G1850" s="80"/>
      <c r="H1850" s="145" t="str">
        <f>IF('C. Consumer Service Detail'!$F1850="","",IF('C. Consumer Service Detail'!$F1850="",VLOOKUP('C. Consumer Service Detail'!$F1850,'Table of Current Services'!$B$7:$F$36,'Table of Current Services'!$E$5,FALSE),VLOOKUP('C. Consumer Service Detail'!$F1850,'Table of Current Services'!$B$7:$F$36,'Table of Current Services'!$D$5,FALSE)))</f>
        <v/>
      </c>
      <c r="I1850" s="160"/>
      <c r="J1850" s="146" t="str">
        <f t="shared" si="53"/>
        <v/>
      </c>
      <c r="K1850" s="138" t="str">
        <f>IF('C. Consumer Service Detail'!$F1850="","",IF('C. Consumer Service Detail'!$F1850="",VLOOKUP('C. Consumer Service Detail'!$F1850,'Table of Current Services'!$B$7:$F$36,'Table of Current Services'!$E$5,FALSE),VLOOKUP('C. Consumer Service Detail'!$F1850,'Table of Current Services'!$B$7:$F$36,'Table of Current Services'!$E$5,FALSE)))</f>
        <v/>
      </c>
      <c r="L1850" s="130" t="str">
        <f>IF('C. Consumer Service Detail'!$F1850="","",IF(VLOOKUP('C. Consumer Service Detail'!$F1850,'Table of Current Services'!$B$7:$F$36,'Table of Current Services'!$F$5,)="cost","Yes","No"))</f>
        <v/>
      </c>
      <c r="M1850" s="130" t="str">
        <f>IFERROR(IF('C. Consumer Service Detail'!$K1850="No Match","No",VLOOKUP('C. Consumer Service Detail'!$C1850,'B. Consumer Budget'!$E$11:$F$2010,2,FALSE)),"")</f>
        <v/>
      </c>
      <c r="P1850" s="77"/>
      <c r="Q1850" s="77"/>
    </row>
    <row r="1851" spans="2:17" x14ac:dyDescent="0.25">
      <c r="B1851" s="78">
        <f t="shared" si="54"/>
        <v>1841</v>
      </c>
      <c r="C1851" s="126" t="str">
        <f t="array" ref="C1851">IF(OR('C. Consumer Service Detail'!$D1851="",'C. Consumer Service Detail'!$E1851=""),"",INDEX('B. Consumer Budget'!$E$11:$E$2010,MATCH(1,IF('B. Consumer Budget'!$C$11:$C$2010='C. Consumer Service Detail'!$D1851,IF('B. Consumer Budget'!$D$11:$D$2010='C. Consumer Service Detail'!$E1851,1)),0)))</f>
        <v/>
      </c>
      <c r="D1851" s="170"/>
      <c r="E1851" s="81"/>
      <c r="F1851" s="101"/>
      <c r="G1851" s="82"/>
      <c r="H1851" s="147" t="str">
        <f>IF('C. Consumer Service Detail'!$F1851="","",IF('C. Consumer Service Detail'!$F1851="",VLOOKUP('C. Consumer Service Detail'!$F1851,'Table of Current Services'!$B$7:$F$36,'Table of Current Services'!$E$5,FALSE),VLOOKUP('C. Consumer Service Detail'!$F1851,'Table of Current Services'!$B$7:$F$36,'Table of Current Services'!$D$5,FALSE)))</f>
        <v/>
      </c>
      <c r="I1851" s="159"/>
      <c r="J1851" s="146" t="str">
        <f t="shared" si="53"/>
        <v/>
      </c>
      <c r="K1851" s="138" t="str">
        <f>IF('C. Consumer Service Detail'!$F1851="","",IF('C. Consumer Service Detail'!$F1851="",VLOOKUP('C. Consumer Service Detail'!$F1851,'Table of Current Services'!$B$7:$F$36,'Table of Current Services'!$E$5,FALSE),VLOOKUP('C. Consumer Service Detail'!$F1851,'Table of Current Services'!$B$7:$F$36,'Table of Current Services'!$E$5,FALSE)))</f>
        <v/>
      </c>
      <c r="L1851" s="130" t="str">
        <f>IF('C. Consumer Service Detail'!$F1851="","",IF(VLOOKUP('C. Consumer Service Detail'!$F1851,'Table of Current Services'!$B$7:$F$36,'Table of Current Services'!$F$5,)="cost","Yes","No"))</f>
        <v/>
      </c>
      <c r="M1851" s="130" t="str">
        <f>IFERROR(IF('C. Consumer Service Detail'!$K1851="No Match","No",VLOOKUP('C. Consumer Service Detail'!$C1851,'B. Consumer Budget'!$E$11:$F$2010,2,FALSE)),"")</f>
        <v/>
      </c>
      <c r="P1851" s="77"/>
      <c r="Q1851" s="77"/>
    </row>
    <row r="1852" spans="2:17" x14ac:dyDescent="0.25">
      <c r="B1852" s="78">
        <f t="shared" si="54"/>
        <v>1842</v>
      </c>
      <c r="C1852" s="126" t="str">
        <f t="array" ref="C1852">IF(OR('C. Consumer Service Detail'!$D1852="",'C. Consumer Service Detail'!$E1852=""),"",INDEX('B. Consumer Budget'!$E$11:$E$2010,MATCH(1,IF('B. Consumer Budget'!$C$11:$C$2010='C. Consumer Service Detail'!$D1852,IF('B. Consumer Budget'!$D$11:$D$2010='C. Consumer Service Detail'!$E1852,1)),0)))</f>
        <v/>
      </c>
      <c r="D1852" s="171"/>
      <c r="E1852" s="79"/>
      <c r="F1852" s="100"/>
      <c r="G1852" s="80"/>
      <c r="H1852" s="145" t="str">
        <f>IF('C. Consumer Service Detail'!$F1852="","",IF('C. Consumer Service Detail'!$F1852="",VLOOKUP('C. Consumer Service Detail'!$F1852,'Table of Current Services'!$B$7:$F$36,'Table of Current Services'!$E$5,FALSE),VLOOKUP('C. Consumer Service Detail'!$F1852,'Table of Current Services'!$B$7:$F$36,'Table of Current Services'!$D$5,FALSE)))</f>
        <v/>
      </c>
      <c r="I1852" s="160"/>
      <c r="J1852" s="146" t="str">
        <f t="shared" si="53"/>
        <v/>
      </c>
      <c r="K1852" s="138" t="str">
        <f>IF('C. Consumer Service Detail'!$F1852="","",IF('C. Consumer Service Detail'!$F1852="",VLOOKUP('C. Consumer Service Detail'!$F1852,'Table of Current Services'!$B$7:$F$36,'Table of Current Services'!$E$5,FALSE),VLOOKUP('C. Consumer Service Detail'!$F1852,'Table of Current Services'!$B$7:$F$36,'Table of Current Services'!$E$5,FALSE)))</f>
        <v/>
      </c>
      <c r="L1852" s="130" t="str">
        <f>IF('C. Consumer Service Detail'!$F1852="","",IF(VLOOKUP('C. Consumer Service Detail'!$F1852,'Table of Current Services'!$B$7:$F$36,'Table of Current Services'!$F$5,)="cost","Yes","No"))</f>
        <v/>
      </c>
      <c r="M1852" s="130" t="str">
        <f>IFERROR(IF('C. Consumer Service Detail'!$K1852="No Match","No",VLOOKUP('C. Consumer Service Detail'!$C1852,'B. Consumer Budget'!$E$11:$F$2010,2,FALSE)),"")</f>
        <v/>
      </c>
      <c r="P1852" s="77"/>
      <c r="Q1852" s="77"/>
    </row>
    <row r="1853" spans="2:17" x14ac:dyDescent="0.25">
      <c r="B1853" s="78">
        <f t="shared" si="54"/>
        <v>1843</v>
      </c>
      <c r="C1853" s="126" t="str">
        <f t="array" ref="C1853">IF(OR('C. Consumer Service Detail'!$D1853="",'C. Consumer Service Detail'!$E1853=""),"",INDEX('B. Consumer Budget'!$E$11:$E$2010,MATCH(1,IF('B. Consumer Budget'!$C$11:$C$2010='C. Consumer Service Detail'!$D1853,IF('B. Consumer Budget'!$D$11:$D$2010='C. Consumer Service Detail'!$E1853,1)),0)))</f>
        <v/>
      </c>
      <c r="D1853" s="170"/>
      <c r="E1853" s="81"/>
      <c r="F1853" s="101"/>
      <c r="G1853" s="82"/>
      <c r="H1853" s="147" t="str">
        <f>IF('C. Consumer Service Detail'!$F1853="","",IF('C. Consumer Service Detail'!$F1853="",VLOOKUP('C. Consumer Service Detail'!$F1853,'Table of Current Services'!$B$7:$F$36,'Table of Current Services'!$E$5,FALSE),VLOOKUP('C. Consumer Service Detail'!$F1853,'Table of Current Services'!$B$7:$F$36,'Table of Current Services'!$D$5,FALSE)))</f>
        <v/>
      </c>
      <c r="I1853" s="159"/>
      <c r="J1853" s="146" t="str">
        <f t="shared" si="53"/>
        <v/>
      </c>
      <c r="K1853" s="138" t="str">
        <f>IF('C. Consumer Service Detail'!$F1853="","",IF('C. Consumer Service Detail'!$F1853="",VLOOKUP('C. Consumer Service Detail'!$F1853,'Table of Current Services'!$B$7:$F$36,'Table of Current Services'!$E$5,FALSE),VLOOKUP('C. Consumer Service Detail'!$F1853,'Table of Current Services'!$B$7:$F$36,'Table of Current Services'!$E$5,FALSE)))</f>
        <v/>
      </c>
      <c r="L1853" s="130" t="str">
        <f>IF('C. Consumer Service Detail'!$F1853="","",IF(VLOOKUP('C. Consumer Service Detail'!$F1853,'Table of Current Services'!$B$7:$F$36,'Table of Current Services'!$F$5,)="cost","Yes","No"))</f>
        <v/>
      </c>
      <c r="M1853" s="130" t="str">
        <f>IFERROR(IF('C. Consumer Service Detail'!$K1853="No Match","No",VLOOKUP('C. Consumer Service Detail'!$C1853,'B. Consumer Budget'!$E$11:$F$2010,2,FALSE)),"")</f>
        <v/>
      </c>
      <c r="P1853" s="77"/>
      <c r="Q1853" s="77"/>
    </row>
    <row r="1854" spans="2:17" x14ac:dyDescent="0.25">
      <c r="B1854" s="78">
        <f t="shared" si="54"/>
        <v>1844</v>
      </c>
      <c r="C1854" s="126" t="str">
        <f t="array" ref="C1854">IF(OR('C. Consumer Service Detail'!$D1854="",'C. Consumer Service Detail'!$E1854=""),"",INDEX('B. Consumer Budget'!$E$11:$E$2010,MATCH(1,IF('B. Consumer Budget'!$C$11:$C$2010='C. Consumer Service Detail'!$D1854,IF('B. Consumer Budget'!$D$11:$D$2010='C. Consumer Service Detail'!$E1854,1)),0)))</f>
        <v/>
      </c>
      <c r="D1854" s="171"/>
      <c r="E1854" s="79"/>
      <c r="F1854" s="100"/>
      <c r="G1854" s="80"/>
      <c r="H1854" s="145" t="str">
        <f>IF('C. Consumer Service Detail'!$F1854="","",IF('C. Consumer Service Detail'!$F1854="",VLOOKUP('C. Consumer Service Detail'!$F1854,'Table of Current Services'!$B$7:$F$36,'Table of Current Services'!$E$5,FALSE),VLOOKUP('C. Consumer Service Detail'!$F1854,'Table of Current Services'!$B$7:$F$36,'Table of Current Services'!$D$5,FALSE)))</f>
        <v/>
      </c>
      <c r="I1854" s="160"/>
      <c r="J1854" s="146" t="str">
        <f t="shared" si="53"/>
        <v/>
      </c>
      <c r="K1854" s="138" t="str">
        <f>IF('C. Consumer Service Detail'!$F1854="","",IF('C. Consumer Service Detail'!$F1854="",VLOOKUP('C. Consumer Service Detail'!$F1854,'Table of Current Services'!$B$7:$F$36,'Table of Current Services'!$E$5,FALSE),VLOOKUP('C. Consumer Service Detail'!$F1854,'Table of Current Services'!$B$7:$F$36,'Table of Current Services'!$E$5,FALSE)))</f>
        <v/>
      </c>
      <c r="L1854" s="130" t="str">
        <f>IF('C. Consumer Service Detail'!$F1854="","",IF(VLOOKUP('C. Consumer Service Detail'!$F1854,'Table of Current Services'!$B$7:$F$36,'Table of Current Services'!$F$5,)="cost","Yes","No"))</f>
        <v/>
      </c>
      <c r="M1854" s="130" t="str">
        <f>IFERROR(IF('C. Consumer Service Detail'!$K1854="No Match","No",VLOOKUP('C. Consumer Service Detail'!$C1854,'B. Consumer Budget'!$E$11:$F$2010,2,FALSE)),"")</f>
        <v/>
      </c>
      <c r="P1854" s="77"/>
      <c r="Q1854" s="77"/>
    </row>
    <row r="1855" spans="2:17" x14ac:dyDescent="0.25">
      <c r="B1855" s="78">
        <f t="shared" si="54"/>
        <v>1845</v>
      </c>
      <c r="C1855" s="126" t="str">
        <f t="array" ref="C1855">IF(OR('C. Consumer Service Detail'!$D1855="",'C. Consumer Service Detail'!$E1855=""),"",INDEX('B. Consumer Budget'!$E$11:$E$2010,MATCH(1,IF('B. Consumer Budget'!$C$11:$C$2010='C. Consumer Service Detail'!$D1855,IF('B. Consumer Budget'!$D$11:$D$2010='C. Consumer Service Detail'!$E1855,1)),0)))</f>
        <v/>
      </c>
      <c r="D1855" s="170"/>
      <c r="E1855" s="81"/>
      <c r="F1855" s="101"/>
      <c r="G1855" s="82"/>
      <c r="H1855" s="147" t="str">
        <f>IF('C. Consumer Service Detail'!$F1855="","",IF('C. Consumer Service Detail'!$F1855="",VLOOKUP('C. Consumer Service Detail'!$F1855,'Table of Current Services'!$B$7:$F$36,'Table of Current Services'!$E$5,FALSE),VLOOKUP('C. Consumer Service Detail'!$F1855,'Table of Current Services'!$B$7:$F$36,'Table of Current Services'!$D$5,FALSE)))</f>
        <v/>
      </c>
      <c r="I1855" s="159"/>
      <c r="J1855" s="146" t="str">
        <f t="shared" si="53"/>
        <v/>
      </c>
      <c r="K1855" s="138" t="str">
        <f>IF('C. Consumer Service Detail'!$F1855="","",IF('C. Consumer Service Detail'!$F1855="",VLOOKUP('C. Consumer Service Detail'!$F1855,'Table of Current Services'!$B$7:$F$36,'Table of Current Services'!$E$5,FALSE),VLOOKUP('C. Consumer Service Detail'!$F1855,'Table of Current Services'!$B$7:$F$36,'Table of Current Services'!$E$5,FALSE)))</f>
        <v/>
      </c>
      <c r="L1855" s="130" t="str">
        <f>IF('C. Consumer Service Detail'!$F1855="","",IF(VLOOKUP('C. Consumer Service Detail'!$F1855,'Table of Current Services'!$B$7:$F$36,'Table of Current Services'!$F$5,)="cost","Yes","No"))</f>
        <v/>
      </c>
      <c r="M1855" s="130" t="str">
        <f>IFERROR(IF('C. Consumer Service Detail'!$K1855="No Match","No",VLOOKUP('C. Consumer Service Detail'!$C1855,'B. Consumer Budget'!$E$11:$F$2010,2,FALSE)),"")</f>
        <v/>
      </c>
      <c r="P1855" s="77"/>
      <c r="Q1855" s="77"/>
    </row>
    <row r="1856" spans="2:17" x14ac:dyDescent="0.25">
      <c r="B1856" s="78">
        <f t="shared" si="54"/>
        <v>1846</v>
      </c>
      <c r="C1856" s="126" t="str">
        <f t="array" ref="C1856">IF(OR('C. Consumer Service Detail'!$D1856="",'C. Consumer Service Detail'!$E1856=""),"",INDEX('B. Consumer Budget'!$E$11:$E$2010,MATCH(1,IF('B. Consumer Budget'!$C$11:$C$2010='C. Consumer Service Detail'!$D1856,IF('B. Consumer Budget'!$D$11:$D$2010='C. Consumer Service Detail'!$E1856,1)),0)))</f>
        <v/>
      </c>
      <c r="D1856" s="171"/>
      <c r="E1856" s="79"/>
      <c r="F1856" s="100"/>
      <c r="G1856" s="80"/>
      <c r="H1856" s="145" t="str">
        <f>IF('C. Consumer Service Detail'!$F1856="","",IF('C. Consumer Service Detail'!$F1856="",VLOOKUP('C. Consumer Service Detail'!$F1856,'Table of Current Services'!$B$7:$F$36,'Table of Current Services'!$E$5,FALSE),VLOOKUP('C. Consumer Service Detail'!$F1856,'Table of Current Services'!$B$7:$F$36,'Table of Current Services'!$D$5,FALSE)))</f>
        <v/>
      </c>
      <c r="I1856" s="160"/>
      <c r="J1856" s="146" t="str">
        <f t="shared" si="53"/>
        <v/>
      </c>
      <c r="K1856" s="138" t="str">
        <f>IF('C. Consumer Service Detail'!$F1856="","",IF('C. Consumer Service Detail'!$F1856="",VLOOKUP('C. Consumer Service Detail'!$F1856,'Table of Current Services'!$B$7:$F$36,'Table of Current Services'!$E$5,FALSE),VLOOKUP('C. Consumer Service Detail'!$F1856,'Table of Current Services'!$B$7:$F$36,'Table of Current Services'!$E$5,FALSE)))</f>
        <v/>
      </c>
      <c r="L1856" s="130" t="str">
        <f>IF('C. Consumer Service Detail'!$F1856="","",IF(VLOOKUP('C. Consumer Service Detail'!$F1856,'Table of Current Services'!$B$7:$F$36,'Table of Current Services'!$F$5,)="cost","Yes","No"))</f>
        <v/>
      </c>
      <c r="M1856" s="130" t="str">
        <f>IFERROR(IF('C. Consumer Service Detail'!$K1856="No Match","No",VLOOKUP('C. Consumer Service Detail'!$C1856,'B. Consumer Budget'!$E$11:$F$2010,2,FALSE)),"")</f>
        <v/>
      </c>
      <c r="P1856" s="77"/>
      <c r="Q1856" s="77"/>
    </row>
    <row r="1857" spans="2:17" x14ac:dyDescent="0.25">
      <c r="B1857" s="78">
        <f t="shared" si="54"/>
        <v>1847</v>
      </c>
      <c r="C1857" s="126" t="str">
        <f t="array" ref="C1857">IF(OR('C. Consumer Service Detail'!$D1857="",'C. Consumer Service Detail'!$E1857=""),"",INDEX('B. Consumer Budget'!$E$11:$E$2010,MATCH(1,IF('B. Consumer Budget'!$C$11:$C$2010='C. Consumer Service Detail'!$D1857,IF('B. Consumer Budget'!$D$11:$D$2010='C. Consumer Service Detail'!$E1857,1)),0)))</f>
        <v/>
      </c>
      <c r="D1857" s="170"/>
      <c r="E1857" s="81"/>
      <c r="F1857" s="101"/>
      <c r="G1857" s="82"/>
      <c r="H1857" s="147" t="str">
        <f>IF('C. Consumer Service Detail'!$F1857="","",IF('C. Consumer Service Detail'!$F1857="",VLOOKUP('C. Consumer Service Detail'!$F1857,'Table of Current Services'!$B$7:$F$36,'Table of Current Services'!$E$5,FALSE),VLOOKUP('C. Consumer Service Detail'!$F1857,'Table of Current Services'!$B$7:$F$36,'Table of Current Services'!$D$5,FALSE)))</f>
        <v/>
      </c>
      <c r="I1857" s="159"/>
      <c r="J1857" s="146" t="str">
        <f t="shared" si="53"/>
        <v/>
      </c>
      <c r="K1857" s="138" t="str">
        <f>IF('C. Consumer Service Detail'!$F1857="","",IF('C. Consumer Service Detail'!$F1857="",VLOOKUP('C. Consumer Service Detail'!$F1857,'Table of Current Services'!$B$7:$F$36,'Table of Current Services'!$E$5,FALSE),VLOOKUP('C. Consumer Service Detail'!$F1857,'Table of Current Services'!$B$7:$F$36,'Table of Current Services'!$E$5,FALSE)))</f>
        <v/>
      </c>
      <c r="L1857" s="130" t="str">
        <f>IF('C. Consumer Service Detail'!$F1857="","",IF(VLOOKUP('C. Consumer Service Detail'!$F1857,'Table of Current Services'!$B$7:$F$36,'Table of Current Services'!$F$5,)="cost","Yes","No"))</f>
        <v/>
      </c>
      <c r="M1857" s="130" t="str">
        <f>IFERROR(IF('C. Consumer Service Detail'!$K1857="No Match","No",VLOOKUP('C. Consumer Service Detail'!$C1857,'B. Consumer Budget'!$E$11:$F$2010,2,FALSE)),"")</f>
        <v/>
      </c>
      <c r="P1857" s="77"/>
      <c r="Q1857" s="77"/>
    </row>
    <row r="1858" spans="2:17" x14ac:dyDescent="0.25">
      <c r="B1858" s="78">
        <f t="shared" si="54"/>
        <v>1848</v>
      </c>
      <c r="C1858" s="126" t="str">
        <f t="array" ref="C1858">IF(OR('C. Consumer Service Detail'!$D1858="",'C. Consumer Service Detail'!$E1858=""),"",INDEX('B. Consumer Budget'!$E$11:$E$2010,MATCH(1,IF('B. Consumer Budget'!$C$11:$C$2010='C. Consumer Service Detail'!$D1858,IF('B. Consumer Budget'!$D$11:$D$2010='C. Consumer Service Detail'!$E1858,1)),0)))</f>
        <v/>
      </c>
      <c r="D1858" s="171"/>
      <c r="E1858" s="79"/>
      <c r="F1858" s="100"/>
      <c r="G1858" s="80"/>
      <c r="H1858" s="145" t="str">
        <f>IF('C. Consumer Service Detail'!$F1858="","",IF('C. Consumer Service Detail'!$F1858="",VLOOKUP('C. Consumer Service Detail'!$F1858,'Table of Current Services'!$B$7:$F$36,'Table of Current Services'!$E$5,FALSE),VLOOKUP('C. Consumer Service Detail'!$F1858,'Table of Current Services'!$B$7:$F$36,'Table of Current Services'!$D$5,FALSE)))</f>
        <v/>
      </c>
      <c r="I1858" s="160"/>
      <c r="J1858" s="146" t="str">
        <f t="shared" si="53"/>
        <v/>
      </c>
      <c r="K1858" s="138" t="str">
        <f>IF('C. Consumer Service Detail'!$F1858="","",IF('C. Consumer Service Detail'!$F1858="",VLOOKUP('C. Consumer Service Detail'!$F1858,'Table of Current Services'!$B$7:$F$36,'Table of Current Services'!$E$5,FALSE),VLOOKUP('C. Consumer Service Detail'!$F1858,'Table of Current Services'!$B$7:$F$36,'Table of Current Services'!$E$5,FALSE)))</f>
        <v/>
      </c>
      <c r="L1858" s="130" t="str">
        <f>IF('C. Consumer Service Detail'!$F1858="","",IF(VLOOKUP('C. Consumer Service Detail'!$F1858,'Table of Current Services'!$B$7:$F$36,'Table of Current Services'!$F$5,)="cost","Yes","No"))</f>
        <v/>
      </c>
      <c r="M1858" s="130" t="str">
        <f>IFERROR(IF('C. Consumer Service Detail'!$K1858="No Match","No",VLOOKUP('C. Consumer Service Detail'!$C1858,'B. Consumer Budget'!$E$11:$F$2010,2,FALSE)),"")</f>
        <v/>
      </c>
      <c r="P1858" s="77"/>
      <c r="Q1858" s="77"/>
    </row>
    <row r="1859" spans="2:17" x14ac:dyDescent="0.25">
      <c r="B1859" s="78">
        <f t="shared" si="54"/>
        <v>1849</v>
      </c>
      <c r="C1859" s="126" t="str">
        <f t="array" ref="C1859">IF(OR('C. Consumer Service Detail'!$D1859="",'C. Consumer Service Detail'!$E1859=""),"",INDEX('B. Consumer Budget'!$E$11:$E$2010,MATCH(1,IF('B. Consumer Budget'!$C$11:$C$2010='C. Consumer Service Detail'!$D1859,IF('B. Consumer Budget'!$D$11:$D$2010='C. Consumer Service Detail'!$E1859,1)),0)))</f>
        <v/>
      </c>
      <c r="D1859" s="170"/>
      <c r="E1859" s="81"/>
      <c r="F1859" s="101"/>
      <c r="G1859" s="82"/>
      <c r="H1859" s="147" t="str">
        <f>IF('C. Consumer Service Detail'!$F1859="","",IF('C. Consumer Service Detail'!$F1859="",VLOOKUP('C. Consumer Service Detail'!$F1859,'Table of Current Services'!$B$7:$F$36,'Table of Current Services'!$E$5,FALSE),VLOOKUP('C. Consumer Service Detail'!$F1859,'Table of Current Services'!$B$7:$F$36,'Table of Current Services'!$D$5,FALSE)))</f>
        <v/>
      </c>
      <c r="I1859" s="159"/>
      <c r="J1859" s="146" t="str">
        <f t="shared" si="53"/>
        <v/>
      </c>
      <c r="K1859" s="138" t="str">
        <f>IF('C. Consumer Service Detail'!$F1859="","",IF('C. Consumer Service Detail'!$F1859="",VLOOKUP('C. Consumer Service Detail'!$F1859,'Table of Current Services'!$B$7:$F$36,'Table of Current Services'!$E$5,FALSE),VLOOKUP('C. Consumer Service Detail'!$F1859,'Table of Current Services'!$B$7:$F$36,'Table of Current Services'!$E$5,FALSE)))</f>
        <v/>
      </c>
      <c r="L1859" s="130" t="str">
        <f>IF('C. Consumer Service Detail'!$F1859="","",IF(VLOOKUP('C. Consumer Service Detail'!$F1859,'Table of Current Services'!$B$7:$F$36,'Table of Current Services'!$F$5,)="cost","Yes","No"))</f>
        <v/>
      </c>
      <c r="M1859" s="130" t="str">
        <f>IFERROR(IF('C. Consumer Service Detail'!$K1859="No Match","No",VLOOKUP('C. Consumer Service Detail'!$C1859,'B. Consumer Budget'!$E$11:$F$2010,2,FALSE)),"")</f>
        <v/>
      </c>
      <c r="P1859" s="77"/>
      <c r="Q1859" s="77"/>
    </row>
    <row r="1860" spans="2:17" x14ac:dyDescent="0.25">
      <c r="B1860" s="78">
        <f t="shared" si="54"/>
        <v>1850</v>
      </c>
      <c r="C1860" s="126" t="str">
        <f t="array" ref="C1860">IF(OR('C. Consumer Service Detail'!$D1860="",'C. Consumer Service Detail'!$E1860=""),"",INDEX('B. Consumer Budget'!$E$11:$E$2010,MATCH(1,IF('B. Consumer Budget'!$C$11:$C$2010='C. Consumer Service Detail'!$D1860,IF('B. Consumer Budget'!$D$11:$D$2010='C. Consumer Service Detail'!$E1860,1)),0)))</f>
        <v/>
      </c>
      <c r="D1860" s="171"/>
      <c r="E1860" s="79"/>
      <c r="F1860" s="100"/>
      <c r="G1860" s="80"/>
      <c r="H1860" s="145" t="str">
        <f>IF('C. Consumer Service Detail'!$F1860="","",IF('C. Consumer Service Detail'!$F1860="",VLOOKUP('C. Consumer Service Detail'!$F1860,'Table of Current Services'!$B$7:$F$36,'Table of Current Services'!$E$5,FALSE),VLOOKUP('C. Consumer Service Detail'!$F1860,'Table of Current Services'!$B$7:$F$36,'Table of Current Services'!$D$5,FALSE)))</f>
        <v/>
      </c>
      <c r="I1860" s="160"/>
      <c r="J1860" s="146" t="str">
        <f t="shared" si="53"/>
        <v/>
      </c>
      <c r="K1860" s="138" t="str">
        <f>IF('C. Consumer Service Detail'!$F1860="","",IF('C. Consumer Service Detail'!$F1860="",VLOOKUP('C. Consumer Service Detail'!$F1860,'Table of Current Services'!$B$7:$F$36,'Table of Current Services'!$E$5,FALSE),VLOOKUP('C. Consumer Service Detail'!$F1860,'Table of Current Services'!$B$7:$F$36,'Table of Current Services'!$E$5,FALSE)))</f>
        <v/>
      </c>
      <c r="L1860" s="130" t="str">
        <f>IF('C. Consumer Service Detail'!$F1860="","",IF(VLOOKUP('C. Consumer Service Detail'!$F1860,'Table of Current Services'!$B$7:$F$36,'Table of Current Services'!$F$5,)="cost","Yes","No"))</f>
        <v/>
      </c>
      <c r="M1860" s="130" t="str">
        <f>IFERROR(IF('C. Consumer Service Detail'!$K1860="No Match","No",VLOOKUP('C. Consumer Service Detail'!$C1860,'B. Consumer Budget'!$E$11:$F$2010,2,FALSE)),"")</f>
        <v/>
      </c>
      <c r="P1860" s="77"/>
      <c r="Q1860" s="77"/>
    </row>
    <row r="1861" spans="2:17" x14ac:dyDescent="0.25">
      <c r="B1861" s="78">
        <f t="shared" si="54"/>
        <v>1851</v>
      </c>
      <c r="C1861" s="126" t="str">
        <f t="array" ref="C1861">IF(OR('C. Consumer Service Detail'!$D1861="",'C. Consumer Service Detail'!$E1861=""),"",INDEX('B. Consumer Budget'!$E$11:$E$2010,MATCH(1,IF('B. Consumer Budget'!$C$11:$C$2010='C. Consumer Service Detail'!$D1861,IF('B. Consumer Budget'!$D$11:$D$2010='C. Consumer Service Detail'!$E1861,1)),0)))</f>
        <v/>
      </c>
      <c r="D1861" s="170"/>
      <c r="E1861" s="81"/>
      <c r="F1861" s="101"/>
      <c r="G1861" s="82"/>
      <c r="H1861" s="147" t="str">
        <f>IF('C. Consumer Service Detail'!$F1861="","",IF('C. Consumer Service Detail'!$F1861="",VLOOKUP('C. Consumer Service Detail'!$F1861,'Table of Current Services'!$B$7:$F$36,'Table of Current Services'!$E$5,FALSE),VLOOKUP('C. Consumer Service Detail'!$F1861,'Table of Current Services'!$B$7:$F$36,'Table of Current Services'!$D$5,FALSE)))</f>
        <v/>
      </c>
      <c r="I1861" s="159"/>
      <c r="J1861" s="146" t="str">
        <f t="shared" si="53"/>
        <v/>
      </c>
      <c r="K1861" s="138" t="str">
        <f>IF('C. Consumer Service Detail'!$F1861="","",IF('C. Consumer Service Detail'!$F1861="",VLOOKUP('C. Consumer Service Detail'!$F1861,'Table of Current Services'!$B$7:$F$36,'Table of Current Services'!$E$5,FALSE),VLOOKUP('C. Consumer Service Detail'!$F1861,'Table of Current Services'!$B$7:$F$36,'Table of Current Services'!$E$5,FALSE)))</f>
        <v/>
      </c>
      <c r="L1861" s="130" t="str">
        <f>IF('C. Consumer Service Detail'!$F1861="","",IF(VLOOKUP('C. Consumer Service Detail'!$F1861,'Table of Current Services'!$B$7:$F$36,'Table of Current Services'!$F$5,)="cost","Yes","No"))</f>
        <v/>
      </c>
      <c r="M1861" s="130" t="str">
        <f>IFERROR(IF('C. Consumer Service Detail'!$K1861="No Match","No",VLOOKUP('C. Consumer Service Detail'!$C1861,'B. Consumer Budget'!$E$11:$F$2010,2,FALSE)),"")</f>
        <v/>
      </c>
      <c r="P1861" s="77"/>
      <c r="Q1861" s="77"/>
    </row>
    <row r="1862" spans="2:17" x14ac:dyDescent="0.25">
      <c r="B1862" s="78">
        <f t="shared" si="54"/>
        <v>1852</v>
      </c>
      <c r="C1862" s="126" t="str">
        <f t="array" ref="C1862">IF(OR('C. Consumer Service Detail'!$D1862="",'C. Consumer Service Detail'!$E1862=""),"",INDEX('B. Consumer Budget'!$E$11:$E$2010,MATCH(1,IF('B. Consumer Budget'!$C$11:$C$2010='C. Consumer Service Detail'!$D1862,IF('B. Consumer Budget'!$D$11:$D$2010='C. Consumer Service Detail'!$E1862,1)),0)))</f>
        <v/>
      </c>
      <c r="D1862" s="171"/>
      <c r="E1862" s="79"/>
      <c r="F1862" s="100"/>
      <c r="G1862" s="80"/>
      <c r="H1862" s="145" t="str">
        <f>IF('C. Consumer Service Detail'!$F1862="","",IF('C. Consumer Service Detail'!$F1862="",VLOOKUP('C. Consumer Service Detail'!$F1862,'Table of Current Services'!$B$7:$F$36,'Table of Current Services'!$E$5,FALSE),VLOOKUP('C. Consumer Service Detail'!$F1862,'Table of Current Services'!$B$7:$F$36,'Table of Current Services'!$D$5,FALSE)))</f>
        <v/>
      </c>
      <c r="I1862" s="160"/>
      <c r="J1862" s="146" t="str">
        <f t="shared" si="53"/>
        <v/>
      </c>
      <c r="K1862" s="138" t="str">
        <f>IF('C. Consumer Service Detail'!$F1862="","",IF('C. Consumer Service Detail'!$F1862="",VLOOKUP('C. Consumer Service Detail'!$F1862,'Table of Current Services'!$B$7:$F$36,'Table of Current Services'!$E$5,FALSE),VLOOKUP('C. Consumer Service Detail'!$F1862,'Table of Current Services'!$B$7:$F$36,'Table of Current Services'!$E$5,FALSE)))</f>
        <v/>
      </c>
      <c r="L1862" s="130" t="str">
        <f>IF('C. Consumer Service Detail'!$F1862="","",IF(VLOOKUP('C. Consumer Service Detail'!$F1862,'Table of Current Services'!$B$7:$F$36,'Table of Current Services'!$F$5,)="cost","Yes","No"))</f>
        <v/>
      </c>
      <c r="M1862" s="130" t="str">
        <f>IFERROR(IF('C. Consumer Service Detail'!$K1862="No Match","No",VLOOKUP('C. Consumer Service Detail'!$C1862,'B. Consumer Budget'!$E$11:$F$2010,2,FALSE)),"")</f>
        <v/>
      </c>
      <c r="P1862" s="77"/>
      <c r="Q1862" s="77"/>
    </row>
    <row r="1863" spans="2:17" x14ac:dyDescent="0.25">
      <c r="B1863" s="78">
        <f t="shared" si="54"/>
        <v>1853</v>
      </c>
      <c r="C1863" s="126" t="str">
        <f t="array" ref="C1863">IF(OR('C. Consumer Service Detail'!$D1863="",'C. Consumer Service Detail'!$E1863=""),"",INDEX('B. Consumer Budget'!$E$11:$E$2010,MATCH(1,IF('B. Consumer Budget'!$C$11:$C$2010='C. Consumer Service Detail'!$D1863,IF('B. Consumer Budget'!$D$11:$D$2010='C. Consumer Service Detail'!$E1863,1)),0)))</f>
        <v/>
      </c>
      <c r="D1863" s="170"/>
      <c r="E1863" s="81"/>
      <c r="F1863" s="101"/>
      <c r="G1863" s="82"/>
      <c r="H1863" s="147" t="str">
        <f>IF('C. Consumer Service Detail'!$F1863="","",IF('C. Consumer Service Detail'!$F1863="",VLOOKUP('C. Consumer Service Detail'!$F1863,'Table of Current Services'!$B$7:$F$36,'Table of Current Services'!$E$5,FALSE),VLOOKUP('C. Consumer Service Detail'!$F1863,'Table of Current Services'!$B$7:$F$36,'Table of Current Services'!$D$5,FALSE)))</f>
        <v/>
      </c>
      <c r="I1863" s="159"/>
      <c r="J1863" s="146" t="str">
        <f t="shared" si="53"/>
        <v/>
      </c>
      <c r="K1863" s="138" t="str">
        <f>IF('C. Consumer Service Detail'!$F1863="","",IF('C. Consumer Service Detail'!$F1863="",VLOOKUP('C. Consumer Service Detail'!$F1863,'Table of Current Services'!$B$7:$F$36,'Table of Current Services'!$E$5,FALSE),VLOOKUP('C. Consumer Service Detail'!$F1863,'Table of Current Services'!$B$7:$F$36,'Table of Current Services'!$E$5,FALSE)))</f>
        <v/>
      </c>
      <c r="L1863" s="130" t="str">
        <f>IF('C. Consumer Service Detail'!$F1863="","",IF(VLOOKUP('C. Consumer Service Detail'!$F1863,'Table of Current Services'!$B$7:$F$36,'Table of Current Services'!$F$5,)="cost","Yes","No"))</f>
        <v/>
      </c>
      <c r="M1863" s="130" t="str">
        <f>IFERROR(IF('C. Consumer Service Detail'!$K1863="No Match","No",VLOOKUP('C. Consumer Service Detail'!$C1863,'B. Consumer Budget'!$E$11:$F$2010,2,FALSE)),"")</f>
        <v/>
      </c>
      <c r="P1863" s="77"/>
      <c r="Q1863" s="77"/>
    </row>
    <row r="1864" spans="2:17" x14ac:dyDescent="0.25">
      <c r="B1864" s="78">
        <f t="shared" si="54"/>
        <v>1854</v>
      </c>
      <c r="C1864" s="126" t="str">
        <f t="array" ref="C1864">IF(OR('C. Consumer Service Detail'!$D1864="",'C. Consumer Service Detail'!$E1864=""),"",INDEX('B. Consumer Budget'!$E$11:$E$2010,MATCH(1,IF('B. Consumer Budget'!$C$11:$C$2010='C. Consumer Service Detail'!$D1864,IF('B. Consumer Budget'!$D$11:$D$2010='C. Consumer Service Detail'!$E1864,1)),0)))</f>
        <v/>
      </c>
      <c r="D1864" s="171"/>
      <c r="E1864" s="79"/>
      <c r="F1864" s="100"/>
      <c r="G1864" s="80"/>
      <c r="H1864" s="145" t="str">
        <f>IF('C. Consumer Service Detail'!$F1864="","",IF('C. Consumer Service Detail'!$F1864="",VLOOKUP('C. Consumer Service Detail'!$F1864,'Table of Current Services'!$B$7:$F$36,'Table of Current Services'!$E$5,FALSE),VLOOKUP('C. Consumer Service Detail'!$F1864,'Table of Current Services'!$B$7:$F$36,'Table of Current Services'!$D$5,FALSE)))</f>
        <v/>
      </c>
      <c r="I1864" s="160"/>
      <c r="J1864" s="146" t="str">
        <f t="shared" si="53"/>
        <v/>
      </c>
      <c r="K1864" s="138" t="str">
        <f>IF('C. Consumer Service Detail'!$F1864="","",IF('C. Consumer Service Detail'!$F1864="",VLOOKUP('C. Consumer Service Detail'!$F1864,'Table of Current Services'!$B$7:$F$36,'Table of Current Services'!$E$5,FALSE),VLOOKUP('C. Consumer Service Detail'!$F1864,'Table of Current Services'!$B$7:$F$36,'Table of Current Services'!$E$5,FALSE)))</f>
        <v/>
      </c>
      <c r="L1864" s="130" t="str">
        <f>IF('C. Consumer Service Detail'!$F1864="","",IF(VLOOKUP('C. Consumer Service Detail'!$F1864,'Table of Current Services'!$B$7:$F$36,'Table of Current Services'!$F$5,)="cost","Yes","No"))</f>
        <v/>
      </c>
      <c r="M1864" s="130" t="str">
        <f>IFERROR(IF('C. Consumer Service Detail'!$K1864="No Match","No",VLOOKUP('C. Consumer Service Detail'!$C1864,'B. Consumer Budget'!$E$11:$F$2010,2,FALSE)),"")</f>
        <v/>
      </c>
      <c r="P1864" s="77"/>
      <c r="Q1864" s="77"/>
    </row>
    <row r="1865" spans="2:17" x14ac:dyDescent="0.25">
      <c r="B1865" s="78">
        <f t="shared" si="54"/>
        <v>1855</v>
      </c>
      <c r="C1865" s="126" t="str">
        <f t="array" ref="C1865">IF(OR('C. Consumer Service Detail'!$D1865="",'C. Consumer Service Detail'!$E1865=""),"",INDEX('B. Consumer Budget'!$E$11:$E$2010,MATCH(1,IF('B. Consumer Budget'!$C$11:$C$2010='C. Consumer Service Detail'!$D1865,IF('B. Consumer Budget'!$D$11:$D$2010='C. Consumer Service Detail'!$E1865,1)),0)))</f>
        <v/>
      </c>
      <c r="D1865" s="170"/>
      <c r="E1865" s="81"/>
      <c r="F1865" s="101"/>
      <c r="G1865" s="82"/>
      <c r="H1865" s="147" t="str">
        <f>IF('C. Consumer Service Detail'!$F1865="","",IF('C. Consumer Service Detail'!$F1865="",VLOOKUP('C. Consumer Service Detail'!$F1865,'Table of Current Services'!$B$7:$F$36,'Table of Current Services'!$E$5,FALSE),VLOOKUP('C. Consumer Service Detail'!$F1865,'Table of Current Services'!$B$7:$F$36,'Table of Current Services'!$D$5,FALSE)))</f>
        <v/>
      </c>
      <c r="I1865" s="159"/>
      <c r="J1865" s="146" t="str">
        <f t="shared" si="53"/>
        <v/>
      </c>
      <c r="K1865" s="138" t="str">
        <f>IF('C. Consumer Service Detail'!$F1865="","",IF('C. Consumer Service Detail'!$F1865="",VLOOKUP('C. Consumer Service Detail'!$F1865,'Table of Current Services'!$B$7:$F$36,'Table of Current Services'!$E$5,FALSE),VLOOKUP('C. Consumer Service Detail'!$F1865,'Table of Current Services'!$B$7:$F$36,'Table of Current Services'!$E$5,FALSE)))</f>
        <v/>
      </c>
      <c r="L1865" s="130" t="str">
        <f>IF('C. Consumer Service Detail'!$F1865="","",IF(VLOOKUP('C. Consumer Service Detail'!$F1865,'Table of Current Services'!$B$7:$F$36,'Table of Current Services'!$F$5,)="cost","Yes","No"))</f>
        <v/>
      </c>
      <c r="M1865" s="130" t="str">
        <f>IFERROR(IF('C. Consumer Service Detail'!$K1865="No Match","No",VLOOKUP('C. Consumer Service Detail'!$C1865,'B. Consumer Budget'!$E$11:$F$2010,2,FALSE)),"")</f>
        <v/>
      </c>
      <c r="P1865" s="77"/>
      <c r="Q1865" s="77"/>
    </row>
    <row r="1866" spans="2:17" x14ac:dyDescent="0.25">
      <c r="B1866" s="78">
        <f t="shared" si="54"/>
        <v>1856</v>
      </c>
      <c r="C1866" s="126" t="str">
        <f t="array" ref="C1866">IF(OR('C. Consumer Service Detail'!$D1866="",'C. Consumer Service Detail'!$E1866=""),"",INDEX('B. Consumer Budget'!$E$11:$E$2010,MATCH(1,IF('B. Consumer Budget'!$C$11:$C$2010='C. Consumer Service Detail'!$D1866,IF('B. Consumer Budget'!$D$11:$D$2010='C. Consumer Service Detail'!$E1866,1)),0)))</f>
        <v/>
      </c>
      <c r="D1866" s="171"/>
      <c r="E1866" s="79"/>
      <c r="F1866" s="100"/>
      <c r="G1866" s="80"/>
      <c r="H1866" s="145" t="str">
        <f>IF('C. Consumer Service Detail'!$F1866="","",IF('C. Consumer Service Detail'!$F1866="",VLOOKUP('C. Consumer Service Detail'!$F1866,'Table of Current Services'!$B$7:$F$36,'Table of Current Services'!$E$5,FALSE),VLOOKUP('C. Consumer Service Detail'!$F1866,'Table of Current Services'!$B$7:$F$36,'Table of Current Services'!$D$5,FALSE)))</f>
        <v/>
      </c>
      <c r="I1866" s="160"/>
      <c r="J1866" s="146" t="str">
        <f t="shared" si="53"/>
        <v/>
      </c>
      <c r="K1866" s="138" t="str">
        <f>IF('C. Consumer Service Detail'!$F1866="","",IF('C. Consumer Service Detail'!$F1866="",VLOOKUP('C. Consumer Service Detail'!$F1866,'Table of Current Services'!$B$7:$F$36,'Table of Current Services'!$E$5,FALSE),VLOOKUP('C. Consumer Service Detail'!$F1866,'Table of Current Services'!$B$7:$F$36,'Table of Current Services'!$E$5,FALSE)))</f>
        <v/>
      </c>
      <c r="L1866" s="130" t="str">
        <f>IF('C. Consumer Service Detail'!$F1866="","",IF(VLOOKUP('C. Consumer Service Detail'!$F1866,'Table of Current Services'!$B$7:$F$36,'Table of Current Services'!$F$5,)="cost","Yes","No"))</f>
        <v/>
      </c>
      <c r="M1866" s="130" t="str">
        <f>IFERROR(IF('C. Consumer Service Detail'!$K1866="No Match","No",VLOOKUP('C. Consumer Service Detail'!$C1866,'B. Consumer Budget'!$E$11:$F$2010,2,FALSE)),"")</f>
        <v/>
      </c>
      <c r="P1866" s="77"/>
      <c r="Q1866" s="77"/>
    </row>
    <row r="1867" spans="2:17" x14ac:dyDescent="0.25">
      <c r="B1867" s="78">
        <f t="shared" si="54"/>
        <v>1857</v>
      </c>
      <c r="C1867" s="126" t="str">
        <f t="array" ref="C1867">IF(OR('C. Consumer Service Detail'!$D1867="",'C. Consumer Service Detail'!$E1867=""),"",INDEX('B. Consumer Budget'!$E$11:$E$2010,MATCH(1,IF('B. Consumer Budget'!$C$11:$C$2010='C. Consumer Service Detail'!$D1867,IF('B. Consumer Budget'!$D$11:$D$2010='C. Consumer Service Detail'!$E1867,1)),0)))</f>
        <v/>
      </c>
      <c r="D1867" s="170"/>
      <c r="E1867" s="81"/>
      <c r="F1867" s="101"/>
      <c r="G1867" s="82"/>
      <c r="H1867" s="147" t="str">
        <f>IF('C. Consumer Service Detail'!$F1867="","",IF('C. Consumer Service Detail'!$F1867="",VLOOKUP('C. Consumer Service Detail'!$F1867,'Table of Current Services'!$B$7:$F$36,'Table of Current Services'!$E$5,FALSE),VLOOKUP('C. Consumer Service Detail'!$F1867,'Table of Current Services'!$B$7:$F$36,'Table of Current Services'!$D$5,FALSE)))</f>
        <v/>
      </c>
      <c r="I1867" s="159"/>
      <c r="J1867" s="146" t="str">
        <f t="shared" ref="J1867:J1930" si="55">IFERROR(IF($H1867&gt;0,$H1867*$I1867,$I1867),"")</f>
        <v/>
      </c>
      <c r="K1867" s="138" t="str">
        <f>IF('C. Consumer Service Detail'!$F1867="","",IF('C. Consumer Service Detail'!$F1867="",VLOOKUP('C. Consumer Service Detail'!$F1867,'Table of Current Services'!$B$7:$F$36,'Table of Current Services'!$E$5,FALSE),VLOOKUP('C. Consumer Service Detail'!$F1867,'Table of Current Services'!$B$7:$F$36,'Table of Current Services'!$E$5,FALSE)))</f>
        <v/>
      </c>
      <c r="L1867" s="130" t="str">
        <f>IF('C. Consumer Service Detail'!$F1867="","",IF(VLOOKUP('C. Consumer Service Detail'!$F1867,'Table of Current Services'!$B$7:$F$36,'Table of Current Services'!$F$5,)="cost","Yes","No"))</f>
        <v/>
      </c>
      <c r="M1867" s="130" t="str">
        <f>IFERROR(IF('C. Consumer Service Detail'!$K1867="No Match","No",VLOOKUP('C. Consumer Service Detail'!$C1867,'B. Consumer Budget'!$E$11:$F$2010,2,FALSE)),"")</f>
        <v/>
      </c>
      <c r="P1867" s="77"/>
      <c r="Q1867" s="77"/>
    </row>
    <row r="1868" spans="2:17" x14ac:dyDescent="0.25">
      <c r="B1868" s="78">
        <f t="shared" ref="B1868:B1931" si="56">B1867+1</f>
        <v>1858</v>
      </c>
      <c r="C1868" s="126" t="str">
        <f t="array" ref="C1868">IF(OR('C. Consumer Service Detail'!$D1868="",'C. Consumer Service Detail'!$E1868=""),"",INDEX('B. Consumer Budget'!$E$11:$E$2010,MATCH(1,IF('B. Consumer Budget'!$C$11:$C$2010='C. Consumer Service Detail'!$D1868,IF('B. Consumer Budget'!$D$11:$D$2010='C. Consumer Service Detail'!$E1868,1)),0)))</f>
        <v/>
      </c>
      <c r="D1868" s="171"/>
      <c r="E1868" s="79"/>
      <c r="F1868" s="100"/>
      <c r="G1868" s="80"/>
      <c r="H1868" s="145" t="str">
        <f>IF('C. Consumer Service Detail'!$F1868="","",IF('C. Consumer Service Detail'!$F1868="",VLOOKUP('C. Consumer Service Detail'!$F1868,'Table of Current Services'!$B$7:$F$36,'Table of Current Services'!$E$5,FALSE),VLOOKUP('C. Consumer Service Detail'!$F1868,'Table of Current Services'!$B$7:$F$36,'Table of Current Services'!$D$5,FALSE)))</f>
        <v/>
      </c>
      <c r="I1868" s="160"/>
      <c r="J1868" s="146" t="str">
        <f t="shared" si="55"/>
        <v/>
      </c>
      <c r="K1868" s="138" t="str">
        <f>IF('C. Consumer Service Detail'!$F1868="","",IF('C. Consumer Service Detail'!$F1868="",VLOOKUP('C. Consumer Service Detail'!$F1868,'Table of Current Services'!$B$7:$F$36,'Table of Current Services'!$E$5,FALSE),VLOOKUP('C. Consumer Service Detail'!$F1868,'Table of Current Services'!$B$7:$F$36,'Table of Current Services'!$E$5,FALSE)))</f>
        <v/>
      </c>
      <c r="L1868" s="130" t="str">
        <f>IF('C. Consumer Service Detail'!$F1868="","",IF(VLOOKUP('C. Consumer Service Detail'!$F1868,'Table of Current Services'!$B$7:$F$36,'Table of Current Services'!$F$5,)="cost","Yes","No"))</f>
        <v/>
      </c>
      <c r="M1868" s="130" t="str">
        <f>IFERROR(IF('C. Consumer Service Detail'!$K1868="No Match","No",VLOOKUP('C. Consumer Service Detail'!$C1868,'B. Consumer Budget'!$E$11:$F$2010,2,FALSE)),"")</f>
        <v/>
      </c>
      <c r="P1868" s="77"/>
      <c r="Q1868" s="77"/>
    </row>
    <row r="1869" spans="2:17" x14ac:dyDescent="0.25">
      <c r="B1869" s="78">
        <f t="shared" si="56"/>
        <v>1859</v>
      </c>
      <c r="C1869" s="126" t="str">
        <f t="array" ref="C1869">IF(OR('C. Consumer Service Detail'!$D1869="",'C. Consumer Service Detail'!$E1869=""),"",INDEX('B. Consumer Budget'!$E$11:$E$2010,MATCH(1,IF('B. Consumer Budget'!$C$11:$C$2010='C. Consumer Service Detail'!$D1869,IF('B. Consumer Budget'!$D$11:$D$2010='C. Consumer Service Detail'!$E1869,1)),0)))</f>
        <v/>
      </c>
      <c r="D1869" s="170"/>
      <c r="E1869" s="81"/>
      <c r="F1869" s="101"/>
      <c r="G1869" s="82"/>
      <c r="H1869" s="147" t="str">
        <f>IF('C. Consumer Service Detail'!$F1869="","",IF('C. Consumer Service Detail'!$F1869="",VLOOKUP('C. Consumer Service Detail'!$F1869,'Table of Current Services'!$B$7:$F$36,'Table of Current Services'!$E$5,FALSE),VLOOKUP('C. Consumer Service Detail'!$F1869,'Table of Current Services'!$B$7:$F$36,'Table of Current Services'!$D$5,FALSE)))</f>
        <v/>
      </c>
      <c r="I1869" s="159"/>
      <c r="J1869" s="146" t="str">
        <f t="shared" si="55"/>
        <v/>
      </c>
      <c r="K1869" s="138" t="str">
        <f>IF('C. Consumer Service Detail'!$F1869="","",IF('C. Consumer Service Detail'!$F1869="",VLOOKUP('C. Consumer Service Detail'!$F1869,'Table of Current Services'!$B$7:$F$36,'Table of Current Services'!$E$5,FALSE),VLOOKUP('C. Consumer Service Detail'!$F1869,'Table of Current Services'!$B$7:$F$36,'Table of Current Services'!$E$5,FALSE)))</f>
        <v/>
      </c>
      <c r="L1869" s="130" t="str">
        <f>IF('C. Consumer Service Detail'!$F1869="","",IF(VLOOKUP('C. Consumer Service Detail'!$F1869,'Table of Current Services'!$B$7:$F$36,'Table of Current Services'!$F$5,)="cost","Yes","No"))</f>
        <v/>
      </c>
      <c r="M1869" s="130" t="str">
        <f>IFERROR(IF('C. Consumer Service Detail'!$K1869="No Match","No",VLOOKUP('C. Consumer Service Detail'!$C1869,'B. Consumer Budget'!$E$11:$F$2010,2,FALSE)),"")</f>
        <v/>
      </c>
      <c r="P1869" s="77"/>
      <c r="Q1869" s="77"/>
    </row>
    <row r="1870" spans="2:17" x14ac:dyDescent="0.25">
      <c r="B1870" s="78">
        <f t="shared" si="56"/>
        <v>1860</v>
      </c>
      <c r="C1870" s="126" t="str">
        <f t="array" ref="C1870">IF(OR('C. Consumer Service Detail'!$D1870="",'C. Consumer Service Detail'!$E1870=""),"",INDEX('B. Consumer Budget'!$E$11:$E$2010,MATCH(1,IF('B. Consumer Budget'!$C$11:$C$2010='C. Consumer Service Detail'!$D1870,IF('B. Consumer Budget'!$D$11:$D$2010='C. Consumer Service Detail'!$E1870,1)),0)))</f>
        <v/>
      </c>
      <c r="D1870" s="171"/>
      <c r="E1870" s="79"/>
      <c r="F1870" s="100"/>
      <c r="G1870" s="80"/>
      <c r="H1870" s="145" t="str">
        <f>IF('C. Consumer Service Detail'!$F1870="","",IF('C. Consumer Service Detail'!$F1870="",VLOOKUP('C. Consumer Service Detail'!$F1870,'Table of Current Services'!$B$7:$F$36,'Table of Current Services'!$E$5,FALSE),VLOOKUP('C. Consumer Service Detail'!$F1870,'Table of Current Services'!$B$7:$F$36,'Table of Current Services'!$D$5,FALSE)))</f>
        <v/>
      </c>
      <c r="I1870" s="160"/>
      <c r="J1870" s="146" t="str">
        <f t="shared" si="55"/>
        <v/>
      </c>
      <c r="K1870" s="138" t="str">
        <f>IF('C. Consumer Service Detail'!$F1870="","",IF('C. Consumer Service Detail'!$F1870="",VLOOKUP('C. Consumer Service Detail'!$F1870,'Table of Current Services'!$B$7:$F$36,'Table of Current Services'!$E$5,FALSE),VLOOKUP('C. Consumer Service Detail'!$F1870,'Table of Current Services'!$B$7:$F$36,'Table of Current Services'!$E$5,FALSE)))</f>
        <v/>
      </c>
      <c r="L1870" s="130" t="str">
        <f>IF('C. Consumer Service Detail'!$F1870="","",IF(VLOOKUP('C. Consumer Service Detail'!$F1870,'Table of Current Services'!$B$7:$F$36,'Table of Current Services'!$F$5,)="cost","Yes","No"))</f>
        <v/>
      </c>
      <c r="M1870" s="130" t="str">
        <f>IFERROR(IF('C. Consumer Service Detail'!$K1870="No Match","No",VLOOKUP('C. Consumer Service Detail'!$C1870,'B. Consumer Budget'!$E$11:$F$2010,2,FALSE)),"")</f>
        <v/>
      </c>
      <c r="P1870" s="77"/>
      <c r="Q1870" s="77"/>
    </row>
    <row r="1871" spans="2:17" x14ac:dyDescent="0.25">
      <c r="B1871" s="78">
        <f t="shared" si="56"/>
        <v>1861</v>
      </c>
      <c r="C1871" s="126" t="str">
        <f t="array" ref="C1871">IF(OR('C. Consumer Service Detail'!$D1871="",'C. Consumer Service Detail'!$E1871=""),"",INDEX('B. Consumer Budget'!$E$11:$E$2010,MATCH(1,IF('B. Consumer Budget'!$C$11:$C$2010='C. Consumer Service Detail'!$D1871,IF('B. Consumer Budget'!$D$11:$D$2010='C. Consumer Service Detail'!$E1871,1)),0)))</f>
        <v/>
      </c>
      <c r="D1871" s="170"/>
      <c r="E1871" s="81"/>
      <c r="F1871" s="101"/>
      <c r="G1871" s="82"/>
      <c r="H1871" s="147" t="str">
        <f>IF('C. Consumer Service Detail'!$F1871="","",IF('C. Consumer Service Detail'!$F1871="",VLOOKUP('C. Consumer Service Detail'!$F1871,'Table of Current Services'!$B$7:$F$36,'Table of Current Services'!$E$5,FALSE),VLOOKUP('C. Consumer Service Detail'!$F1871,'Table of Current Services'!$B$7:$F$36,'Table of Current Services'!$D$5,FALSE)))</f>
        <v/>
      </c>
      <c r="I1871" s="159"/>
      <c r="J1871" s="146" t="str">
        <f t="shared" si="55"/>
        <v/>
      </c>
      <c r="K1871" s="138" t="str">
        <f>IF('C. Consumer Service Detail'!$F1871="","",IF('C. Consumer Service Detail'!$F1871="",VLOOKUP('C. Consumer Service Detail'!$F1871,'Table of Current Services'!$B$7:$F$36,'Table of Current Services'!$E$5,FALSE),VLOOKUP('C. Consumer Service Detail'!$F1871,'Table of Current Services'!$B$7:$F$36,'Table of Current Services'!$E$5,FALSE)))</f>
        <v/>
      </c>
      <c r="L1871" s="130" t="str">
        <f>IF('C. Consumer Service Detail'!$F1871="","",IF(VLOOKUP('C. Consumer Service Detail'!$F1871,'Table of Current Services'!$B$7:$F$36,'Table of Current Services'!$F$5,)="cost","Yes","No"))</f>
        <v/>
      </c>
      <c r="M1871" s="130" t="str">
        <f>IFERROR(IF('C. Consumer Service Detail'!$K1871="No Match","No",VLOOKUP('C. Consumer Service Detail'!$C1871,'B. Consumer Budget'!$E$11:$F$2010,2,FALSE)),"")</f>
        <v/>
      </c>
      <c r="P1871" s="77"/>
      <c r="Q1871" s="77"/>
    </row>
    <row r="1872" spans="2:17" x14ac:dyDescent="0.25">
      <c r="B1872" s="78">
        <f t="shared" si="56"/>
        <v>1862</v>
      </c>
      <c r="C1872" s="126" t="str">
        <f t="array" ref="C1872">IF(OR('C. Consumer Service Detail'!$D1872="",'C. Consumer Service Detail'!$E1872=""),"",INDEX('B. Consumer Budget'!$E$11:$E$2010,MATCH(1,IF('B. Consumer Budget'!$C$11:$C$2010='C. Consumer Service Detail'!$D1872,IF('B. Consumer Budget'!$D$11:$D$2010='C. Consumer Service Detail'!$E1872,1)),0)))</f>
        <v/>
      </c>
      <c r="D1872" s="171"/>
      <c r="E1872" s="79"/>
      <c r="F1872" s="100"/>
      <c r="G1872" s="80"/>
      <c r="H1872" s="145" t="str">
        <f>IF('C. Consumer Service Detail'!$F1872="","",IF('C. Consumer Service Detail'!$F1872="",VLOOKUP('C. Consumer Service Detail'!$F1872,'Table of Current Services'!$B$7:$F$36,'Table of Current Services'!$E$5,FALSE),VLOOKUP('C. Consumer Service Detail'!$F1872,'Table of Current Services'!$B$7:$F$36,'Table of Current Services'!$D$5,FALSE)))</f>
        <v/>
      </c>
      <c r="I1872" s="160"/>
      <c r="J1872" s="146" t="str">
        <f t="shared" si="55"/>
        <v/>
      </c>
      <c r="K1872" s="138" t="str">
        <f>IF('C. Consumer Service Detail'!$F1872="","",IF('C. Consumer Service Detail'!$F1872="",VLOOKUP('C. Consumer Service Detail'!$F1872,'Table of Current Services'!$B$7:$F$36,'Table of Current Services'!$E$5,FALSE),VLOOKUP('C. Consumer Service Detail'!$F1872,'Table of Current Services'!$B$7:$F$36,'Table of Current Services'!$E$5,FALSE)))</f>
        <v/>
      </c>
      <c r="L1872" s="130" t="str">
        <f>IF('C. Consumer Service Detail'!$F1872="","",IF(VLOOKUP('C. Consumer Service Detail'!$F1872,'Table of Current Services'!$B$7:$F$36,'Table of Current Services'!$F$5,)="cost","Yes","No"))</f>
        <v/>
      </c>
      <c r="M1872" s="130" t="str">
        <f>IFERROR(IF('C. Consumer Service Detail'!$K1872="No Match","No",VLOOKUP('C. Consumer Service Detail'!$C1872,'B. Consumer Budget'!$E$11:$F$2010,2,FALSE)),"")</f>
        <v/>
      </c>
      <c r="P1872" s="77"/>
      <c r="Q1872" s="77"/>
    </row>
    <row r="1873" spans="2:17" x14ac:dyDescent="0.25">
      <c r="B1873" s="78">
        <f t="shared" si="56"/>
        <v>1863</v>
      </c>
      <c r="C1873" s="126" t="str">
        <f t="array" ref="C1873">IF(OR('C. Consumer Service Detail'!$D1873="",'C. Consumer Service Detail'!$E1873=""),"",INDEX('B. Consumer Budget'!$E$11:$E$2010,MATCH(1,IF('B. Consumer Budget'!$C$11:$C$2010='C. Consumer Service Detail'!$D1873,IF('B. Consumer Budget'!$D$11:$D$2010='C. Consumer Service Detail'!$E1873,1)),0)))</f>
        <v/>
      </c>
      <c r="D1873" s="170"/>
      <c r="E1873" s="81"/>
      <c r="F1873" s="101"/>
      <c r="G1873" s="82"/>
      <c r="H1873" s="147" t="str">
        <f>IF('C. Consumer Service Detail'!$F1873="","",IF('C. Consumer Service Detail'!$F1873="",VLOOKUP('C. Consumer Service Detail'!$F1873,'Table of Current Services'!$B$7:$F$36,'Table of Current Services'!$E$5,FALSE),VLOOKUP('C. Consumer Service Detail'!$F1873,'Table of Current Services'!$B$7:$F$36,'Table of Current Services'!$D$5,FALSE)))</f>
        <v/>
      </c>
      <c r="I1873" s="159"/>
      <c r="J1873" s="146" t="str">
        <f t="shared" si="55"/>
        <v/>
      </c>
      <c r="K1873" s="138" t="str">
        <f>IF('C. Consumer Service Detail'!$F1873="","",IF('C. Consumer Service Detail'!$F1873="",VLOOKUP('C. Consumer Service Detail'!$F1873,'Table of Current Services'!$B$7:$F$36,'Table of Current Services'!$E$5,FALSE),VLOOKUP('C. Consumer Service Detail'!$F1873,'Table of Current Services'!$B$7:$F$36,'Table of Current Services'!$E$5,FALSE)))</f>
        <v/>
      </c>
      <c r="L1873" s="130" t="str">
        <f>IF('C. Consumer Service Detail'!$F1873="","",IF(VLOOKUP('C. Consumer Service Detail'!$F1873,'Table of Current Services'!$B$7:$F$36,'Table of Current Services'!$F$5,)="cost","Yes","No"))</f>
        <v/>
      </c>
      <c r="M1873" s="130" t="str">
        <f>IFERROR(IF('C. Consumer Service Detail'!$K1873="No Match","No",VLOOKUP('C. Consumer Service Detail'!$C1873,'B. Consumer Budget'!$E$11:$F$2010,2,FALSE)),"")</f>
        <v/>
      </c>
      <c r="P1873" s="77"/>
      <c r="Q1873" s="77"/>
    </row>
    <row r="1874" spans="2:17" x14ac:dyDescent="0.25">
      <c r="B1874" s="78">
        <f t="shared" si="56"/>
        <v>1864</v>
      </c>
      <c r="C1874" s="126" t="str">
        <f t="array" ref="C1874">IF(OR('C. Consumer Service Detail'!$D1874="",'C. Consumer Service Detail'!$E1874=""),"",INDEX('B. Consumer Budget'!$E$11:$E$2010,MATCH(1,IF('B. Consumer Budget'!$C$11:$C$2010='C. Consumer Service Detail'!$D1874,IF('B. Consumer Budget'!$D$11:$D$2010='C. Consumer Service Detail'!$E1874,1)),0)))</f>
        <v/>
      </c>
      <c r="D1874" s="171"/>
      <c r="E1874" s="79"/>
      <c r="F1874" s="100"/>
      <c r="G1874" s="80"/>
      <c r="H1874" s="145" t="str">
        <f>IF('C. Consumer Service Detail'!$F1874="","",IF('C. Consumer Service Detail'!$F1874="",VLOOKUP('C. Consumer Service Detail'!$F1874,'Table of Current Services'!$B$7:$F$36,'Table of Current Services'!$E$5,FALSE),VLOOKUP('C. Consumer Service Detail'!$F1874,'Table of Current Services'!$B$7:$F$36,'Table of Current Services'!$D$5,FALSE)))</f>
        <v/>
      </c>
      <c r="I1874" s="160"/>
      <c r="J1874" s="146" t="str">
        <f t="shared" si="55"/>
        <v/>
      </c>
      <c r="K1874" s="138" t="str">
        <f>IF('C. Consumer Service Detail'!$F1874="","",IF('C. Consumer Service Detail'!$F1874="",VLOOKUP('C. Consumer Service Detail'!$F1874,'Table of Current Services'!$B$7:$F$36,'Table of Current Services'!$E$5,FALSE),VLOOKUP('C. Consumer Service Detail'!$F1874,'Table of Current Services'!$B$7:$F$36,'Table of Current Services'!$E$5,FALSE)))</f>
        <v/>
      </c>
      <c r="L1874" s="130" t="str">
        <f>IF('C. Consumer Service Detail'!$F1874="","",IF(VLOOKUP('C. Consumer Service Detail'!$F1874,'Table of Current Services'!$B$7:$F$36,'Table of Current Services'!$F$5,)="cost","Yes","No"))</f>
        <v/>
      </c>
      <c r="M1874" s="130" t="str">
        <f>IFERROR(IF('C. Consumer Service Detail'!$K1874="No Match","No",VLOOKUP('C. Consumer Service Detail'!$C1874,'B. Consumer Budget'!$E$11:$F$2010,2,FALSE)),"")</f>
        <v/>
      </c>
      <c r="P1874" s="77"/>
      <c r="Q1874" s="77"/>
    </row>
    <row r="1875" spans="2:17" x14ac:dyDescent="0.25">
      <c r="B1875" s="78">
        <f t="shared" si="56"/>
        <v>1865</v>
      </c>
      <c r="C1875" s="126" t="str">
        <f t="array" ref="C1875">IF(OR('C. Consumer Service Detail'!$D1875="",'C. Consumer Service Detail'!$E1875=""),"",INDEX('B. Consumer Budget'!$E$11:$E$2010,MATCH(1,IF('B. Consumer Budget'!$C$11:$C$2010='C. Consumer Service Detail'!$D1875,IF('B. Consumer Budget'!$D$11:$D$2010='C. Consumer Service Detail'!$E1875,1)),0)))</f>
        <v/>
      </c>
      <c r="D1875" s="170"/>
      <c r="E1875" s="81"/>
      <c r="F1875" s="101"/>
      <c r="G1875" s="82"/>
      <c r="H1875" s="147" t="str">
        <f>IF('C. Consumer Service Detail'!$F1875="","",IF('C. Consumer Service Detail'!$F1875="",VLOOKUP('C. Consumer Service Detail'!$F1875,'Table of Current Services'!$B$7:$F$36,'Table of Current Services'!$E$5,FALSE),VLOOKUP('C. Consumer Service Detail'!$F1875,'Table of Current Services'!$B$7:$F$36,'Table of Current Services'!$D$5,FALSE)))</f>
        <v/>
      </c>
      <c r="I1875" s="159"/>
      <c r="J1875" s="146" t="str">
        <f t="shared" si="55"/>
        <v/>
      </c>
      <c r="K1875" s="138" t="str">
        <f>IF('C. Consumer Service Detail'!$F1875="","",IF('C. Consumer Service Detail'!$F1875="",VLOOKUP('C. Consumer Service Detail'!$F1875,'Table of Current Services'!$B$7:$F$36,'Table of Current Services'!$E$5,FALSE),VLOOKUP('C. Consumer Service Detail'!$F1875,'Table of Current Services'!$B$7:$F$36,'Table of Current Services'!$E$5,FALSE)))</f>
        <v/>
      </c>
      <c r="L1875" s="130" t="str">
        <f>IF('C. Consumer Service Detail'!$F1875="","",IF(VLOOKUP('C. Consumer Service Detail'!$F1875,'Table of Current Services'!$B$7:$F$36,'Table of Current Services'!$F$5,)="cost","Yes","No"))</f>
        <v/>
      </c>
      <c r="M1875" s="130" t="str">
        <f>IFERROR(IF('C. Consumer Service Detail'!$K1875="No Match","No",VLOOKUP('C. Consumer Service Detail'!$C1875,'B. Consumer Budget'!$E$11:$F$2010,2,FALSE)),"")</f>
        <v/>
      </c>
      <c r="P1875" s="77"/>
      <c r="Q1875" s="77"/>
    </row>
    <row r="1876" spans="2:17" x14ac:dyDescent="0.25">
      <c r="B1876" s="78">
        <f t="shared" si="56"/>
        <v>1866</v>
      </c>
      <c r="C1876" s="126" t="str">
        <f t="array" ref="C1876">IF(OR('C. Consumer Service Detail'!$D1876="",'C. Consumer Service Detail'!$E1876=""),"",INDEX('B. Consumer Budget'!$E$11:$E$2010,MATCH(1,IF('B. Consumer Budget'!$C$11:$C$2010='C. Consumer Service Detail'!$D1876,IF('B. Consumer Budget'!$D$11:$D$2010='C. Consumer Service Detail'!$E1876,1)),0)))</f>
        <v/>
      </c>
      <c r="D1876" s="171"/>
      <c r="E1876" s="79"/>
      <c r="F1876" s="100"/>
      <c r="G1876" s="80"/>
      <c r="H1876" s="145" t="str">
        <f>IF('C. Consumer Service Detail'!$F1876="","",IF('C. Consumer Service Detail'!$F1876="",VLOOKUP('C. Consumer Service Detail'!$F1876,'Table of Current Services'!$B$7:$F$36,'Table of Current Services'!$E$5,FALSE),VLOOKUP('C. Consumer Service Detail'!$F1876,'Table of Current Services'!$B$7:$F$36,'Table of Current Services'!$D$5,FALSE)))</f>
        <v/>
      </c>
      <c r="I1876" s="160"/>
      <c r="J1876" s="146" t="str">
        <f t="shared" si="55"/>
        <v/>
      </c>
      <c r="K1876" s="138" t="str">
        <f>IF('C. Consumer Service Detail'!$F1876="","",IF('C. Consumer Service Detail'!$F1876="",VLOOKUP('C. Consumer Service Detail'!$F1876,'Table of Current Services'!$B$7:$F$36,'Table of Current Services'!$E$5,FALSE),VLOOKUP('C. Consumer Service Detail'!$F1876,'Table of Current Services'!$B$7:$F$36,'Table of Current Services'!$E$5,FALSE)))</f>
        <v/>
      </c>
      <c r="L1876" s="130" t="str">
        <f>IF('C. Consumer Service Detail'!$F1876="","",IF(VLOOKUP('C. Consumer Service Detail'!$F1876,'Table of Current Services'!$B$7:$F$36,'Table of Current Services'!$F$5,)="cost","Yes","No"))</f>
        <v/>
      </c>
      <c r="M1876" s="130" t="str">
        <f>IFERROR(IF('C. Consumer Service Detail'!$K1876="No Match","No",VLOOKUP('C. Consumer Service Detail'!$C1876,'B. Consumer Budget'!$E$11:$F$2010,2,FALSE)),"")</f>
        <v/>
      </c>
      <c r="P1876" s="77"/>
      <c r="Q1876" s="77"/>
    </row>
    <row r="1877" spans="2:17" x14ac:dyDescent="0.25">
      <c r="B1877" s="78">
        <f t="shared" si="56"/>
        <v>1867</v>
      </c>
      <c r="C1877" s="126" t="str">
        <f t="array" ref="C1877">IF(OR('C. Consumer Service Detail'!$D1877="",'C. Consumer Service Detail'!$E1877=""),"",INDEX('B. Consumer Budget'!$E$11:$E$2010,MATCH(1,IF('B. Consumer Budget'!$C$11:$C$2010='C. Consumer Service Detail'!$D1877,IF('B. Consumer Budget'!$D$11:$D$2010='C. Consumer Service Detail'!$E1877,1)),0)))</f>
        <v/>
      </c>
      <c r="D1877" s="170"/>
      <c r="E1877" s="81"/>
      <c r="F1877" s="101"/>
      <c r="G1877" s="82"/>
      <c r="H1877" s="147" t="str">
        <f>IF('C. Consumer Service Detail'!$F1877="","",IF('C. Consumer Service Detail'!$F1877="",VLOOKUP('C. Consumer Service Detail'!$F1877,'Table of Current Services'!$B$7:$F$36,'Table of Current Services'!$E$5,FALSE),VLOOKUP('C. Consumer Service Detail'!$F1877,'Table of Current Services'!$B$7:$F$36,'Table of Current Services'!$D$5,FALSE)))</f>
        <v/>
      </c>
      <c r="I1877" s="159"/>
      <c r="J1877" s="146" t="str">
        <f t="shared" si="55"/>
        <v/>
      </c>
      <c r="K1877" s="138" t="str">
        <f>IF('C. Consumer Service Detail'!$F1877="","",IF('C. Consumer Service Detail'!$F1877="",VLOOKUP('C. Consumer Service Detail'!$F1877,'Table of Current Services'!$B$7:$F$36,'Table of Current Services'!$E$5,FALSE),VLOOKUP('C. Consumer Service Detail'!$F1877,'Table of Current Services'!$B$7:$F$36,'Table of Current Services'!$E$5,FALSE)))</f>
        <v/>
      </c>
      <c r="L1877" s="130" t="str">
        <f>IF('C. Consumer Service Detail'!$F1877="","",IF(VLOOKUP('C. Consumer Service Detail'!$F1877,'Table of Current Services'!$B$7:$F$36,'Table of Current Services'!$F$5,)="cost","Yes","No"))</f>
        <v/>
      </c>
      <c r="M1877" s="130" t="str">
        <f>IFERROR(IF('C. Consumer Service Detail'!$K1877="No Match","No",VLOOKUP('C. Consumer Service Detail'!$C1877,'B. Consumer Budget'!$E$11:$F$2010,2,FALSE)),"")</f>
        <v/>
      </c>
      <c r="P1877" s="77"/>
      <c r="Q1877" s="77"/>
    </row>
    <row r="1878" spans="2:17" x14ac:dyDescent="0.25">
      <c r="B1878" s="78">
        <f t="shared" si="56"/>
        <v>1868</v>
      </c>
      <c r="C1878" s="126" t="str">
        <f t="array" ref="C1878">IF(OR('C. Consumer Service Detail'!$D1878="",'C. Consumer Service Detail'!$E1878=""),"",INDEX('B. Consumer Budget'!$E$11:$E$2010,MATCH(1,IF('B. Consumer Budget'!$C$11:$C$2010='C. Consumer Service Detail'!$D1878,IF('B. Consumer Budget'!$D$11:$D$2010='C. Consumer Service Detail'!$E1878,1)),0)))</f>
        <v/>
      </c>
      <c r="D1878" s="171"/>
      <c r="E1878" s="79"/>
      <c r="F1878" s="100"/>
      <c r="G1878" s="80"/>
      <c r="H1878" s="145" t="str">
        <f>IF('C. Consumer Service Detail'!$F1878="","",IF('C. Consumer Service Detail'!$F1878="",VLOOKUP('C. Consumer Service Detail'!$F1878,'Table of Current Services'!$B$7:$F$36,'Table of Current Services'!$E$5,FALSE),VLOOKUP('C. Consumer Service Detail'!$F1878,'Table of Current Services'!$B$7:$F$36,'Table of Current Services'!$D$5,FALSE)))</f>
        <v/>
      </c>
      <c r="I1878" s="160"/>
      <c r="J1878" s="146" t="str">
        <f t="shared" si="55"/>
        <v/>
      </c>
      <c r="K1878" s="138" t="str">
        <f>IF('C. Consumer Service Detail'!$F1878="","",IF('C. Consumer Service Detail'!$F1878="",VLOOKUP('C. Consumer Service Detail'!$F1878,'Table of Current Services'!$B$7:$F$36,'Table of Current Services'!$E$5,FALSE),VLOOKUP('C. Consumer Service Detail'!$F1878,'Table of Current Services'!$B$7:$F$36,'Table of Current Services'!$E$5,FALSE)))</f>
        <v/>
      </c>
      <c r="L1878" s="130" t="str">
        <f>IF('C. Consumer Service Detail'!$F1878="","",IF(VLOOKUP('C. Consumer Service Detail'!$F1878,'Table of Current Services'!$B$7:$F$36,'Table of Current Services'!$F$5,)="cost","Yes","No"))</f>
        <v/>
      </c>
      <c r="M1878" s="130" t="str">
        <f>IFERROR(IF('C. Consumer Service Detail'!$K1878="No Match","No",VLOOKUP('C. Consumer Service Detail'!$C1878,'B. Consumer Budget'!$E$11:$F$2010,2,FALSE)),"")</f>
        <v/>
      </c>
      <c r="P1878" s="77"/>
      <c r="Q1878" s="77"/>
    </row>
    <row r="1879" spans="2:17" x14ac:dyDescent="0.25">
      <c r="B1879" s="78">
        <f t="shared" si="56"/>
        <v>1869</v>
      </c>
      <c r="C1879" s="126" t="str">
        <f t="array" ref="C1879">IF(OR('C. Consumer Service Detail'!$D1879="",'C. Consumer Service Detail'!$E1879=""),"",INDEX('B. Consumer Budget'!$E$11:$E$2010,MATCH(1,IF('B. Consumer Budget'!$C$11:$C$2010='C. Consumer Service Detail'!$D1879,IF('B. Consumer Budget'!$D$11:$D$2010='C. Consumer Service Detail'!$E1879,1)),0)))</f>
        <v/>
      </c>
      <c r="D1879" s="170"/>
      <c r="E1879" s="81"/>
      <c r="F1879" s="101"/>
      <c r="G1879" s="82"/>
      <c r="H1879" s="147" t="str">
        <f>IF('C. Consumer Service Detail'!$F1879="","",IF('C. Consumer Service Detail'!$F1879="",VLOOKUP('C. Consumer Service Detail'!$F1879,'Table of Current Services'!$B$7:$F$36,'Table of Current Services'!$E$5,FALSE),VLOOKUP('C. Consumer Service Detail'!$F1879,'Table of Current Services'!$B$7:$F$36,'Table of Current Services'!$D$5,FALSE)))</f>
        <v/>
      </c>
      <c r="I1879" s="159"/>
      <c r="J1879" s="146" t="str">
        <f t="shared" si="55"/>
        <v/>
      </c>
      <c r="K1879" s="138" t="str">
        <f>IF('C. Consumer Service Detail'!$F1879="","",IF('C. Consumer Service Detail'!$F1879="",VLOOKUP('C. Consumer Service Detail'!$F1879,'Table of Current Services'!$B$7:$F$36,'Table of Current Services'!$E$5,FALSE),VLOOKUP('C. Consumer Service Detail'!$F1879,'Table of Current Services'!$B$7:$F$36,'Table of Current Services'!$E$5,FALSE)))</f>
        <v/>
      </c>
      <c r="L1879" s="130" t="str">
        <f>IF('C. Consumer Service Detail'!$F1879="","",IF(VLOOKUP('C. Consumer Service Detail'!$F1879,'Table of Current Services'!$B$7:$F$36,'Table of Current Services'!$F$5,)="cost","Yes","No"))</f>
        <v/>
      </c>
      <c r="M1879" s="130" t="str">
        <f>IFERROR(IF('C. Consumer Service Detail'!$K1879="No Match","No",VLOOKUP('C. Consumer Service Detail'!$C1879,'B. Consumer Budget'!$E$11:$F$2010,2,FALSE)),"")</f>
        <v/>
      </c>
      <c r="P1879" s="77"/>
      <c r="Q1879" s="77"/>
    </row>
    <row r="1880" spans="2:17" x14ac:dyDescent="0.25">
      <c r="B1880" s="78">
        <f t="shared" si="56"/>
        <v>1870</v>
      </c>
      <c r="C1880" s="126" t="str">
        <f t="array" ref="C1880">IF(OR('C. Consumer Service Detail'!$D1880="",'C. Consumer Service Detail'!$E1880=""),"",INDEX('B. Consumer Budget'!$E$11:$E$2010,MATCH(1,IF('B. Consumer Budget'!$C$11:$C$2010='C. Consumer Service Detail'!$D1880,IF('B. Consumer Budget'!$D$11:$D$2010='C. Consumer Service Detail'!$E1880,1)),0)))</f>
        <v/>
      </c>
      <c r="D1880" s="171"/>
      <c r="E1880" s="79"/>
      <c r="F1880" s="100"/>
      <c r="G1880" s="80"/>
      <c r="H1880" s="145" t="str">
        <f>IF('C. Consumer Service Detail'!$F1880="","",IF('C. Consumer Service Detail'!$F1880="",VLOOKUP('C. Consumer Service Detail'!$F1880,'Table of Current Services'!$B$7:$F$36,'Table of Current Services'!$E$5,FALSE),VLOOKUP('C. Consumer Service Detail'!$F1880,'Table of Current Services'!$B$7:$F$36,'Table of Current Services'!$D$5,FALSE)))</f>
        <v/>
      </c>
      <c r="I1880" s="160"/>
      <c r="J1880" s="146" t="str">
        <f t="shared" si="55"/>
        <v/>
      </c>
      <c r="K1880" s="138" t="str">
        <f>IF('C. Consumer Service Detail'!$F1880="","",IF('C. Consumer Service Detail'!$F1880="",VLOOKUP('C. Consumer Service Detail'!$F1880,'Table of Current Services'!$B$7:$F$36,'Table of Current Services'!$E$5,FALSE),VLOOKUP('C. Consumer Service Detail'!$F1880,'Table of Current Services'!$B$7:$F$36,'Table of Current Services'!$E$5,FALSE)))</f>
        <v/>
      </c>
      <c r="L1880" s="130" t="str">
        <f>IF('C. Consumer Service Detail'!$F1880="","",IF(VLOOKUP('C. Consumer Service Detail'!$F1880,'Table of Current Services'!$B$7:$F$36,'Table of Current Services'!$F$5,)="cost","Yes","No"))</f>
        <v/>
      </c>
      <c r="M1880" s="130" t="str">
        <f>IFERROR(IF('C. Consumer Service Detail'!$K1880="No Match","No",VLOOKUP('C. Consumer Service Detail'!$C1880,'B. Consumer Budget'!$E$11:$F$2010,2,FALSE)),"")</f>
        <v/>
      </c>
      <c r="P1880" s="77"/>
      <c r="Q1880" s="77"/>
    </row>
    <row r="1881" spans="2:17" x14ac:dyDescent="0.25">
      <c r="B1881" s="78">
        <f t="shared" si="56"/>
        <v>1871</v>
      </c>
      <c r="C1881" s="126" t="str">
        <f t="array" ref="C1881">IF(OR('C. Consumer Service Detail'!$D1881="",'C. Consumer Service Detail'!$E1881=""),"",INDEX('B. Consumer Budget'!$E$11:$E$2010,MATCH(1,IF('B. Consumer Budget'!$C$11:$C$2010='C. Consumer Service Detail'!$D1881,IF('B. Consumer Budget'!$D$11:$D$2010='C. Consumer Service Detail'!$E1881,1)),0)))</f>
        <v/>
      </c>
      <c r="D1881" s="170"/>
      <c r="E1881" s="81"/>
      <c r="F1881" s="101"/>
      <c r="G1881" s="82"/>
      <c r="H1881" s="147" t="str">
        <f>IF('C. Consumer Service Detail'!$F1881="","",IF('C. Consumer Service Detail'!$F1881="",VLOOKUP('C. Consumer Service Detail'!$F1881,'Table of Current Services'!$B$7:$F$36,'Table of Current Services'!$E$5,FALSE),VLOOKUP('C. Consumer Service Detail'!$F1881,'Table of Current Services'!$B$7:$F$36,'Table of Current Services'!$D$5,FALSE)))</f>
        <v/>
      </c>
      <c r="I1881" s="159"/>
      <c r="J1881" s="146" t="str">
        <f t="shared" si="55"/>
        <v/>
      </c>
      <c r="K1881" s="138" t="str">
        <f>IF('C. Consumer Service Detail'!$F1881="","",IF('C. Consumer Service Detail'!$F1881="",VLOOKUP('C. Consumer Service Detail'!$F1881,'Table of Current Services'!$B$7:$F$36,'Table of Current Services'!$E$5,FALSE),VLOOKUP('C. Consumer Service Detail'!$F1881,'Table of Current Services'!$B$7:$F$36,'Table of Current Services'!$E$5,FALSE)))</f>
        <v/>
      </c>
      <c r="L1881" s="130" t="str">
        <f>IF('C. Consumer Service Detail'!$F1881="","",IF(VLOOKUP('C. Consumer Service Detail'!$F1881,'Table of Current Services'!$B$7:$F$36,'Table of Current Services'!$F$5,)="cost","Yes","No"))</f>
        <v/>
      </c>
      <c r="M1881" s="130" t="str">
        <f>IFERROR(IF('C. Consumer Service Detail'!$K1881="No Match","No",VLOOKUP('C. Consumer Service Detail'!$C1881,'B. Consumer Budget'!$E$11:$F$2010,2,FALSE)),"")</f>
        <v/>
      </c>
      <c r="P1881" s="77"/>
      <c r="Q1881" s="77"/>
    </row>
    <row r="1882" spans="2:17" x14ac:dyDescent="0.25">
      <c r="B1882" s="78">
        <f t="shared" si="56"/>
        <v>1872</v>
      </c>
      <c r="C1882" s="126" t="str">
        <f t="array" ref="C1882">IF(OR('C. Consumer Service Detail'!$D1882="",'C. Consumer Service Detail'!$E1882=""),"",INDEX('B. Consumer Budget'!$E$11:$E$2010,MATCH(1,IF('B. Consumer Budget'!$C$11:$C$2010='C. Consumer Service Detail'!$D1882,IF('B. Consumer Budget'!$D$11:$D$2010='C. Consumer Service Detail'!$E1882,1)),0)))</f>
        <v/>
      </c>
      <c r="D1882" s="171"/>
      <c r="E1882" s="79"/>
      <c r="F1882" s="100"/>
      <c r="G1882" s="80"/>
      <c r="H1882" s="145" t="str">
        <f>IF('C. Consumer Service Detail'!$F1882="","",IF('C. Consumer Service Detail'!$F1882="",VLOOKUP('C. Consumer Service Detail'!$F1882,'Table of Current Services'!$B$7:$F$36,'Table of Current Services'!$E$5,FALSE),VLOOKUP('C. Consumer Service Detail'!$F1882,'Table of Current Services'!$B$7:$F$36,'Table of Current Services'!$D$5,FALSE)))</f>
        <v/>
      </c>
      <c r="I1882" s="160"/>
      <c r="J1882" s="146" t="str">
        <f t="shared" si="55"/>
        <v/>
      </c>
      <c r="K1882" s="138" t="str">
        <f>IF('C. Consumer Service Detail'!$F1882="","",IF('C. Consumer Service Detail'!$F1882="",VLOOKUP('C. Consumer Service Detail'!$F1882,'Table of Current Services'!$B$7:$F$36,'Table of Current Services'!$E$5,FALSE),VLOOKUP('C. Consumer Service Detail'!$F1882,'Table of Current Services'!$B$7:$F$36,'Table of Current Services'!$E$5,FALSE)))</f>
        <v/>
      </c>
      <c r="L1882" s="130" t="str">
        <f>IF('C. Consumer Service Detail'!$F1882="","",IF(VLOOKUP('C. Consumer Service Detail'!$F1882,'Table of Current Services'!$B$7:$F$36,'Table of Current Services'!$F$5,)="cost","Yes","No"))</f>
        <v/>
      </c>
      <c r="M1882" s="130" t="str">
        <f>IFERROR(IF('C. Consumer Service Detail'!$K1882="No Match","No",VLOOKUP('C. Consumer Service Detail'!$C1882,'B. Consumer Budget'!$E$11:$F$2010,2,FALSE)),"")</f>
        <v/>
      </c>
      <c r="P1882" s="77"/>
      <c r="Q1882" s="77"/>
    </row>
    <row r="1883" spans="2:17" x14ac:dyDescent="0.25">
      <c r="B1883" s="78">
        <f t="shared" si="56"/>
        <v>1873</v>
      </c>
      <c r="C1883" s="126" t="str">
        <f t="array" ref="C1883">IF(OR('C. Consumer Service Detail'!$D1883="",'C. Consumer Service Detail'!$E1883=""),"",INDEX('B. Consumer Budget'!$E$11:$E$2010,MATCH(1,IF('B. Consumer Budget'!$C$11:$C$2010='C. Consumer Service Detail'!$D1883,IF('B. Consumer Budget'!$D$11:$D$2010='C. Consumer Service Detail'!$E1883,1)),0)))</f>
        <v/>
      </c>
      <c r="D1883" s="170"/>
      <c r="E1883" s="81"/>
      <c r="F1883" s="101"/>
      <c r="G1883" s="82"/>
      <c r="H1883" s="147" t="str">
        <f>IF('C. Consumer Service Detail'!$F1883="","",IF('C. Consumer Service Detail'!$F1883="",VLOOKUP('C. Consumer Service Detail'!$F1883,'Table of Current Services'!$B$7:$F$36,'Table of Current Services'!$E$5,FALSE),VLOOKUP('C. Consumer Service Detail'!$F1883,'Table of Current Services'!$B$7:$F$36,'Table of Current Services'!$D$5,FALSE)))</f>
        <v/>
      </c>
      <c r="I1883" s="159"/>
      <c r="J1883" s="146" t="str">
        <f t="shared" si="55"/>
        <v/>
      </c>
      <c r="K1883" s="138" t="str">
        <f>IF('C. Consumer Service Detail'!$F1883="","",IF('C. Consumer Service Detail'!$F1883="",VLOOKUP('C. Consumer Service Detail'!$F1883,'Table of Current Services'!$B$7:$F$36,'Table of Current Services'!$E$5,FALSE),VLOOKUP('C. Consumer Service Detail'!$F1883,'Table of Current Services'!$B$7:$F$36,'Table of Current Services'!$E$5,FALSE)))</f>
        <v/>
      </c>
      <c r="L1883" s="130" t="str">
        <f>IF('C. Consumer Service Detail'!$F1883="","",IF(VLOOKUP('C. Consumer Service Detail'!$F1883,'Table of Current Services'!$B$7:$F$36,'Table of Current Services'!$F$5,)="cost","Yes","No"))</f>
        <v/>
      </c>
      <c r="M1883" s="130" t="str">
        <f>IFERROR(IF('C. Consumer Service Detail'!$K1883="No Match","No",VLOOKUP('C. Consumer Service Detail'!$C1883,'B. Consumer Budget'!$E$11:$F$2010,2,FALSE)),"")</f>
        <v/>
      </c>
      <c r="P1883" s="77"/>
      <c r="Q1883" s="77"/>
    </row>
    <row r="1884" spans="2:17" x14ac:dyDescent="0.25">
      <c r="B1884" s="78">
        <f t="shared" si="56"/>
        <v>1874</v>
      </c>
      <c r="C1884" s="126" t="str">
        <f t="array" ref="C1884">IF(OR('C. Consumer Service Detail'!$D1884="",'C. Consumer Service Detail'!$E1884=""),"",INDEX('B. Consumer Budget'!$E$11:$E$2010,MATCH(1,IF('B. Consumer Budget'!$C$11:$C$2010='C. Consumer Service Detail'!$D1884,IF('B. Consumer Budget'!$D$11:$D$2010='C. Consumer Service Detail'!$E1884,1)),0)))</f>
        <v/>
      </c>
      <c r="D1884" s="171"/>
      <c r="E1884" s="79"/>
      <c r="F1884" s="100"/>
      <c r="G1884" s="80"/>
      <c r="H1884" s="145" t="str">
        <f>IF('C. Consumer Service Detail'!$F1884="","",IF('C. Consumer Service Detail'!$F1884="",VLOOKUP('C. Consumer Service Detail'!$F1884,'Table of Current Services'!$B$7:$F$36,'Table of Current Services'!$E$5,FALSE),VLOOKUP('C. Consumer Service Detail'!$F1884,'Table of Current Services'!$B$7:$F$36,'Table of Current Services'!$D$5,FALSE)))</f>
        <v/>
      </c>
      <c r="I1884" s="160"/>
      <c r="J1884" s="146" t="str">
        <f t="shared" si="55"/>
        <v/>
      </c>
      <c r="K1884" s="138" t="str">
        <f>IF('C. Consumer Service Detail'!$F1884="","",IF('C. Consumer Service Detail'!$F1884="",VLOOKUP('C. Consumer Service Detail'!$F1884,'Table of Current Services'!$B$7:$F$36,'Table of Current Services'!$E$5,FALSE),VLOOKUP('C. Consumer Service Detail'!$F1884,'Table of Current Services'!$B$7:$F$36,'Table of Current Services'!$E$5,FALSE)))</f>
        <v/>
      </c>
      <c r="L1884" s="130" t="str">
        <f>IF('C. Consumer Service Detail'!$F1884="","",IF(VLOOKUP('C. Consumer Service Detail'!$F1884,'Table of Current Services'!$B$7:$F$36,'Table of Current Services'!$F$5,)="cost","Yes","No"))</f>
        <v/>
      </c>
      <c r="M1884" s="130" t="str">
        <f>IFERROR(IF('C. Consumer Service Detail'!$K1884="No Match","No",VLOOKUP('C. Consumer Service Detail'!$C1884,'B. Consumer Budget'!$E$11:$F$2010,2,FALSE)),"")</f>
        <v/>
      </c>
      <c r="P1884" s="77"/>
      <c r="Q1884" s="77"/>
    </row>
    <row r="1885" spans="2:17" x14ac:dyDescent="0.25">
      <c r="B1885" s="78">
        <f t="shared" si="56"/>
        <v>1875</v>
      </c>
      <c r="C1885" s="126" t="str">
        <f t="array" ref="C1885">IF(OR('C. Consumer Service Detail'!$D1885="",'C. Consumer Service Detail'!$E1885=""),"",INDEX('B. Consumer Budget'!$E$11:$E$2010,MATCH(1,IF('B. Consumer Budget'!$C$11:$C$2010='C. Consumer Service Detail'!$D1885,IF('B. Consumer Budget'!$D$11:$D$2010='C. Consumer Service Detail'!$E1885,1)),0)))</f>
        <v/>
      </c>
      <c r="D1885" s="170"/>
      <c r="E1885" s="81"/>
      <c r="F1885" s="101"/>
      <c r="G1885" s="82"/>
      <c r="H1885" s="147" t="str">
        <f>IF('C. Consumer Service Detail'!$F1885="","",IF('C. Consumer Service Detail'!$F1885="",VLOOKUP('C. Consumer Service Detail'!$F1885,'Table of Current Services'!$B$7:$F$36,'Table of Current Services'!$E$5,FALSE),VLOOKUP('C. Consumer Service Detail'!$F1885,'Table of Current Services'!$B$7:$F$36,'Table of Current Services'!$D$5,FALSE)))</f>
        <v/>
      </c>
      <c r="I1885" s="159"/>
      <c r="J1885" s="146" t="str">
        <f t="shared" si="55"/>
        <v/>
      </c>
      <c r="K1885" s="138" t="str">
        <f>IF('C. Consumer Service Detail'!$F1885="","",IF('C. Consumer Service Detail'!$F1885="",VLOOKUP('C. Consumer Service Detail'!$F1885,'Table of Current Services'!$B$7:$F$36,'Table of Current Services'!$E$5,FALSE),VLOOKUP('C. Consumer Service Detail'!$F1885,'Table of Current Services'!$B$7:$F$36,'Table of Current Services'!$E$5,FALSE)))</f>
        <v/>
      </c>
      <c r="L1885" s="130" t="str">
        <f>IF('C. Consumer Service Detail'!$F1885="","",IF(VLOOKUP('C. Consumer Service Detail'!$F1885,'Table of Current Services'!$B$7:$F$36,'Table of Current Services'!$F$5,)="cost","Yes","No"))</f>
        <v/>
      </c>
      <c r="M1885" s="130" t="str">
        <f>IFERROR(IF('C. Consumer Service Detail'!$K1885="No Match","No",VLOOKUP('C. Consumer Service Detail'!$C1885,'B. Consumer Budget'!$E$11:$F$2010,2,FALSE)),"")</f>
        <v/>
      </c>
      <c r="P1885" s="77"/>
      <c r="Q1885" s="77"/>
    </row>
    <row r="1886" spans="2:17" x14ac:dyDescent="0.25">
      <c r="B1886" s="78">
        <f t="shared" si="56"/>
        <v>1876</v>
      </c>
      <c r="C1886" s="126" t="str">
        <f t="array" ref="C1886">IF(OR('C. Consumer Service Detail'!$D1886="",'C. Consumer Service Detail'!$E1886=""),"",INDEX('B. Consumer Budget'!$E$11:$E$2010,MATCH(1,IF('B. Consumer Budget'!$C$11:$C$2010='C. Consumer Service Detail'!$D1886,IF('B. Consumer Budget'!$D$11:$D$2010='C. Consumer Service Detail'!$E1886,1)),0)))</f>
        <v/>
      </c>
      <c r="D1886" s="171"/>
      <c r="E1886" s="79"/>
      <c r="F1886" s="100"/>
      <c r="G1886" s="80"/>
      <c r="H1886" s="145" t="str">
        <f>IF('C. Consumer Service Detail'!$F1886="","",IF('C. Consumer Service Detail'!$F1886="",VLOOKUP('C. Consumer Service Detail'!$F1886,'Table of Current Services'!$B$7:$F$36,'Table of Current Services'!$E$5,FALSE),VLOOKUP('C. Consumer Service Detail'!$F1886,'Table of Current Services'!$B$7:$F$36,'Table of Current Services'!$D$5,FALSE)))</f>
        <v/>
      </c>
      <c r="I1886" s="160"/>
      <c r="J1886" s="146" t="str">
        <f t="shared" si="55"/>
        <v/>
      </c>
      <c r="K1886" s="138" t="str">
        <f>IF('C. Consumer Service Detail'!$F1886="","",IF('C. Consumer Service Detail'!$F1886="",VLOOKUP('C. Consumer Service Detail'!$F1886,'Table of Current Services'!$B$7:$F$36,'Table of Current Services'!$E$5,FALSE),VLOOKUP('C. Consumer Service Detail'!$F1886,'Table of Current Services'!$B$7:$F$36,'Table of Current Services'!$E$5,FALSE)))</f>
        <v/>
      </c>
      <c r="L1886" s="130" t="str">
        <f>IF('C. Consumer Service Detail'!$F1886="","",IF(VLOOKUP('C. Consumer Service Detail'!$F1886,'Table of Current Services'!$B$7:$F$36,'Table of Current Services'!$F$5,)="cost","Yes","No"))</f>
        <v/>
      </c>
      <c r="M1886" s="130" t="str">
        <f>IFERROR(IF('C. Consumer Service Detail'!$K1886="No Match","No",VLOOKUP('C. Consumer Service Detail'!$C1886,'B. Consumer Budget'!$E$11:$F$2010,2,FALSE)),"")</f>
        <v/>
      </c>
      <c r="P1886" s="77"/>
      <c r="Q1886" s="77"/>
    </row>
    <row r="1887" spans="2:17" x14ac:dyDescent="0.25">
      <c r="B1887" s="78">
        <f t="shared" si="56"/>
        <v>1877</v>
      </c>
      <c r="C1887" s="126" t="str">
        <f t="array" ref="C1887">IF(OR('C. Consumer Service Detail'!$D1887="",'C. Consumer Service Detail'!$E1887=""),"",INDEX('B. Consumer Budget'!$E$11:$E$2010,MATCH(1,IF('B. Consumer Budget'!$C$11:$C$2010='C. Consumer Service Detail'!$D1887,IF('B. Consumer Budget'!$D$11:$D$2010='C. Consumer Service Detail'!$E1887,1)),0)))</f>
        <v/>
      </c>
      <c r="D1887" s="170"/>
      <c r="E1887" s="81"/>
      <c r="F1887" s="101"/>
      <c r="G1887" s="82"/>
      <c r="H1887" s="147" t="str">
        <f>IF('C. Consumer Service Detail'!$F1887="","",IF('C. Consumer Service Detail'!$F1887="",VLOOKUP('C. Consumer Service Detail'!$F1887,'Table of Current Services'!$B$7:$F$36,'Table of Current Services'!$E$5,FALSE),VLOOKUP('C. Consumer Service Detail'!$F1887,'Table of Current Services'!$B$7:$F$36,'Table of Current Services'!$D$5,FALSE)))</f>
        <v/>
      </c>
      <c r="I1887" s="159"/>
      <c r="J1887" s="146" t="str">
        <f t="shared" si="55"/>
        <v/>
      </c>
      <c r="K1887" s="138" t="str">
        <f>IF('C. Consumer Service Detail'!$F1887="","",IF('C. Consumer Service Detail'!$F1887="",VLOOKUP('C. Consumer Service Detail'!$F1887,'Table of Current Services'!$B$7:$F$36,'Table of Current Services'!$E$5,FALSE),VLOOKUP('C. Consumer Service Detail'!$F1887,'Table of Current Services'!$B$7:$F$36,'Table of Current Services'!$E$5,FALSE)))</f>
        <v/>
      </c>
      <c r="L1887" s="130" t="str">
        <f>IF('C. Consumer Service Detail'!$F1887="","",IF(VLOOKUP('C. Consumer Service Detail'!$F1887,'Table of Current Services'!$B$7:$F$36,'Table of Current Services'!$F$5,)="cost","Yes","No"))</f>
        <v/>
      </c>
      <c r="M1887" s="130" t="str">
        <f>IFERROR(IF('C. Consumer Service Detail'!$K1887="No Match","No",VLOOKUP('C. Consumer Service Detail'!$C1887,'B. Consumer Budget'!$E$11:$F$2010,2,FALSE)),"")</f>
        <v/>
      </c>
      <c r="P1887" s="77"/>
      <c r="Q1887" s="77"/>
    </row>
    <row r="1888" spans="2:17" x14ac:dyDescent="0.25">
      <c r="B1888" s="78">
        <f t="shared" si="56"/>
        <v>1878</v>
      </c>
      <c r="C1888" s="126" t="str">
        <f t="array" ref="C1888">IF(OR('C. Consumer Service Detail'!$D1888="",'C. Consumer Service Detail'!$E1888=""),"",INDEX('B. Consumer Budget'!$E$11:$E$2010,MATCH(1,IF('B. Consumer Budget'!$C$11:$C$2010='C. Consumer Service Detail'!$D1888,IF('B. Consumer Budget'!$D$11:$D$2010='C. Consumer Service Detail'!$E1888,1)),0)))</f>
        <v/>
      </c>
      <c r="D1888" s="171"/>
      <c r="E1888" s="79"/>
      <c r="F1888" s="100"/>
      <c r="G1888" s="80"/>
      <c r="H1888" s="145" t="str">
        <f>IF('C. Consumer Service Detail'!$F1888="","",IF('C. Consumer Service Detail'!$F1888="",VLOOKUP('C. Consumer Service Detail'!$F1888,'Table of Current Services'!$B$7:$F$36,'Table of Current Services'!$E$5,FALSE),VLOOKUP('C. Consumer Service Detail'!$F1888,'Table of Current Services'!$B$7:$F$36,'Table of Current Services'!$D$5,FALSE)))</f>
        <v/>
      </c>
      <c r="I1888" s="160"/>
      <c r="J1888" s="146" t="str">
        <f t="shared" si="55"/>
        <v/>
      </c>
      <c r="K1888" s="138" t="str">
        <f>IF('C. Consumer Service Detail'!$F1888="","",IF('C. Consumer Service Detail'!$F1888="",VLOOKUP('C. Consumer Service Detail'!$F1888,'Table of Current Services'!$B$7:$F$36,'Table of Current Services'!$E$5,FALSE),VLOOKUP('C. Consumer Service Detail'!$F1888,'Table of Current Services'!$B$7:$F$36,'Table of Current Services'!$E$5,FALSE)))</f>
        <v/>
      </c>
      <c r="L1888" s="130" t="str">
        <f>IF('C. Consumer Service Detail'!$F1888="","",IF(VLOOKUP('C. Consumer Service Detail'!$F1888,'Table of Current Services'!$B$7:$F$36,'Table of Current Services'!$F$5,)="cost","Yes","No"))</f>
        <v/>
      </c>
      <c r="M1888" s="130" t="str">
        <f>IFERROR(IF('C. Consumer Service Detail'!$K1888="No Match","No",VLOOKUP('C. Consumer Service Detail'!$C1888,'B. Consumer Budget'!$E$11:$F$2010,2,FALSE)),"")</f>
        <v/>
      </c>
      <c r="P1888" s="77"/>
      <c r="Q1888" s="77"/>
    </row>
    <row r="1889" spans="2:17" x14ac:dyDescent="0.25">
      <c r="B1889" s="78">
        <f t="shared" si="56"/>
        <v>1879</v>
      </c>
      <c r="C1889" s="126" t="str">
        <f t="array" ref="C1889">IF(OR('C. Consumer Service Detail'!$D1889="",'C. Consumer Service Detail'!$E1889=""),"",INDEX('B. Consumer Budget'!$E$11:$E$2010,MATCH(1,IF('B. Consumer Budget'!$C$11:$C$2010='C. Consumer Service Detail'!$D1889,IF('B. Consumer Budget'!$D$11:$D$2010='C. Consumer Service Detail'!$E1889,1)),0)))</f>
        <v/>
      </c>
      <c r="D1889" s="170"/>
      <c r="E1889" s="81"/>
      <c r="F1889" s="101"/>
      <c r="G1889" s="82"/>
      <c r="H1889" s="147" t="str">
        <f>IF('C. Consumer Service Detail'!$F1889="","",IF('C. Consumer Service Detail'!$F1889="",VLOOKUP('C. Consumer Service Detail'!$F1889,'Table of Current Services'!$B$7:$F$36,'Table of Current Services'!$E$5,FALSE),VLOOKUP('C. Consumer Service Detail'!$F1889,'Table of Current Services'!$B$7:$F$36,'Table of Current Services'!$D$5,FALSE)))</f>
        <v/>
      </c>
      <c r="I1889" s="159"/>
      <c r="J1889" s="146" t="str">
        <f t="shared" si="55"/>
        <v/>
      </c>
      <c r="K1889" s="138" t="str">
        <f>IF('C. Consumer Service Detail'!$F1889="","",IF('C. Consumer Service Detail'!$F1889="",VLOOKUP('C. Consumer Service Detail'!$F1889,'Table of Current Services'!$B$7:$F$36,'Table of Current Services'!$E$5,FALSE),VLOOKUP('C. Consumer Service Detail'!$F1889,'Table of Current Services'!$B$7:$F$36,'Table of Current Services'!$E$5,FALSE)))</f>
        <v/>
      </c>
      <c r="L1889" s="130" t="str">
        <f>IF('C. Consumer Service Detail'!$F1889="","",IF(VLOOKUP('C. Consumer Service Detail'!$F1889,'Table of Current Services'!$B$7:$F$36,'Table of Current Services'!$F$5,)="cost","Yes","No"))</f>
        <v/>
      </c>
      <c r="M1889" s="130" t="str">
        <f>IFERROR(IF('C. Consumer Service Detail'!$K1889="No Match","No",VLOOKUP('C. Consumer Service Detail'!$C1889,'B. Consumer Budget'!$E$11:$F$2010,2,FALSE)),"")</f>
        <v/>
      </c>
      <c r="P1889" s="77"/>
      <c r="Q1889" s="77"/>
    </row>
    <row r="1890" spans="2:17" x14ac:dyDescent="0.25">
      <c r="B1890" s="78">
        <f t="shared" si="56"/>
        <v>1880</v>
      </c>
      <c r="C1890" s="126" t="str">
        <f t="array" ref="C1890">IF(OR('C. Consumer Service Detail'!$D1890="",'C. Consumer Service Detail'!$E1890=""),"",INDEX('B. Consumer Budget'!$E$11:$E$2010,MATCH(1,IF('B. Consumer Budget'!$C$11:$C$2010='C. Consumer Service Detail'!$D1890,IF('B. Consumer Budget'!$D$11:$D$2010='C. Consumer Service Detail'!$E1890,1)),0)))</f>
        <v/>
      </c>
      <c r="D1890" s="171"/>
      <c r="E1890" s="79"/>
      <c r="F1890" s="100"/>
      <c r="G1890" s="80"/>
      <c r="H1890" s="145" t="str">
        <f>IF('C. Consumer Service Detail'!$F1890="","",IF('C. Consumer Service Detail'!$F1890="",VLOOKUP('C. Consumer Service Detail'!$F1890,'Table of Current Services'!$B$7:$F$36,'Table of Current Services'!$E$5,FALSE),VLOOKUP('C. Consumer Service Detail'!$F1890,'Table of Current Services'!$B$7:$F$36,'Table of Current Services'!$D$5,FALSE)))</f>
        <v/>
      </c>
      <c r="I1890" s="160"/>
      <c r="J1890" s="146" t="str">
        <f t="shared" si="55"/>
        <v/>
      </c>
      <c r="K1890" s="138" t="str">
        <f>IF('C. Consumer Service Detail'!$F1890="","",IF('C. Consumer Service Detail'!$F1890="",VLOOKUP('C. Consumer Service Detail'!$F1890,'Table of Current Services'!$B$7:$F$36,'Table of Current Services'!$E$5,FALSE),VLOOKUP('C. Consumer Service Detail'!$F1890,'Table of Current Services'!$B$7:$F$36,'Table of Current Services'!$E$5,FALSE)))</f>
        <v/>
      </c>
      <c r="L1890" s="130" t="str">
        <f>IF('C. Consumer Service Detail'!$F1890="","",IF(VLOOKUP('C. Consumer Service Detail'!$F1890,'Table of Current Services'!$B$7:$F$36,'Table of Current Services'!$F$5,)="cost","Yes","No"))</f>
        <v/>
      </c>
      <c r="M1890" s="130" t="str">
        <f>IFERROR(IF('C. Consumer Service Detail'!$K1890="No Match","No",VLOOKUP('C. Consumer Service Detail'!$C1890,'B. Consumer Budget'!$E$11:$F$2010,2,FALSE)),"")</f>
        <v/>
      </c>
      <c r="P1890" s="77"/>
      <c r="Q1890" s="77"/>
    </row>
    <row r="1891" spans="2:17" x14ac:dyDescent="0.25">
      <c r="B1891" s="78">
        <f t="shared" si="56"/>
        <v>1881</v>
      </c>
      <c r="C1891" s="126" t="str">
        <f t="array" ref="C1891">IF(OR('C. Consumer Service Detail'!$D1891="",'C. Consumer Service Detail'!$E1891=""),"",INDEX('B. Consumer Budget'!$E$11:$E$2010,MATCH(1,IF('B. Consumer Budget'!$C$11:$C$2010='C. Consumer Service Detail'!$D1891,IF('B. Consumer Budget'!$D$11:$D$2010='C. Consumer Service Detail'!$E1891,1)),0)))</f>
        <v/>
      </c>
      <c r="D1891" s="170"/>
      <c r="E1891" s="81"/>
      <c r="F1891" s="101"/>
      <c r="G1891" s="82"/>
      <c r="H1891" s="147" t="str">
        <f>IF('C. Consumer Service Detail'!$F1891="","",IF('C. Consumer Service Detail'!$F1891="",VLOOKUP('C. Consumer Service Detail'!$F1891,'Table of Current Services'!$B$7:$F$36,'Table of Current Services'!$E$5,FALSE),VLOOKUP('C. Consumer Service Detail'!$F1891,'Table of Current Services'!$B$7:$F$36,'Table of Current Services'!$D$5,FALSE)))</f>
        <v/>
      </c>
      <c r="I1891" s="159"/>
      <c r="J1891" s="146" t="str">
        <f t="shared" si="55"/>
        <v/>
      </c>
      <c r="K1891" s="138" t="str">
        <f>IF('C. Consumer Service Detail'!$F1891="","",IF('C. Consumer Service Detail'!$F1891="",VLOOKUP('C. Consumer Service Detail'!$F1891,'Table of Current Services'!$B$7:$F$36,'Table of Current Services'!$E$5,FALSE),VLOOKUP('C. Consumer Service Detail'!$F1891,'Table of Current Services'!$B$7:$F$36,'Table of Current Services'!$E$5,FALSE)))</f>
        <v/>
      </c>
      <c r="L1891" s="130" t="str">
        <f>IF('C. Consumer Service Detail'!$F1891="","",IF(VLOOKUP('C. Consumer Service Detail'!$F1891,'Table of Current Services'!$B$7:$F$36,'Table of Current Services'!$F$5,)="cost","Yes","No"))</f>
        <v/>
      </c>
      <c r="M1891" s="130" t="str">
        <f>IFERROR(IF('C. Consumer Service Detail'!$K1891="No Match","No",VLOOKUP('C. Consumer Service Detail'!$C1891,'B. Consumer Budget'!$E$11:$F$2010,2,FALSE)),"")</f>
        <v/>
      </c>
      <c r="P1891" s="77"/>
      <c r="Q1891" s="77"/>
    </row>
    <row r="1892" spans="2:17" x14ac:dyDescent="0.25">
      <c r="B1892" s="78">
        <f t="shared" si="56"/>
        <v>1882</v>
      </c>
      <c r="C1892" s="126" t="str">
        <f t="array" ref="C1892">IF(OR('C. Consumer Service Detail'!$D1892="",'C. Consumer Service Detail'!$E1892=""),"",INDEX('B. Consumer Budget'!$E$11:$E$2010,MATCH(1,IF('B. Consumer Budget'!$C$11:$C$2010='C. Consumer Service Detail'!$D1892,IF('B. Consumer Budget'!$D$11:$D$2010='C. Consumer Service Detail'!$E1892,1)),0)))</f>
        <v/>
      </c>
      <c r="D1892" s="171"/>
      <c r="E1892" s="79"/>
      <c r="F1892" s="100"/>
      <c r="G1892" s="80"/>
      <c r="H1892" s="145" t="str">
        <f>IF('C. Consumer Service Detail'!$F1892="","",IF('C. Consumer Service Detail'!$F1892="",VLOOKUP('C. Consumer Service Detail'!$F1892,'Table of Current Services'!$B$7:$F$36,'Table of Current Services'!$E$5,FALSE),VLOOKUP('C. Consumer Service Detail'!$F1892,'Table of Current Services'!$B$7:$F$36,'Table of Current Services'!$D$5,FALSE)))</f>
        <v/>
      </c>
      <c r="I1892" s="160"/>
      <c r="J1892" s="146" t="str">
        <f t="shared" si="55"/>
        <v/>
      </c>
      <c r="K1892" s="138" t="str">
        <f>IF('C. Consumer Service Detail'!$F1892="","",IF('C. Consumer Service Detail'!$F1892="",VLOOKUP('C. Consumer Service Detail'!$F1892,'Table of Current Services'!$B$7:$F$36,'Table of Current Services'!$E$5,FALSE),VLOOKUP('C. Consumer Service Detail'!$F1892,'Table of Current Services'!$B$7:$F$36,'Table of Current Services'!$E$5,FALSE)))</f>
        <v/>
      </c>
      <c r="L1892" s="130" t="str">
        <f>IF('C. Consumer Service Detail'!$F1892="","",IF(VLOOKUP('C. Consumer Service Detail'!$F1892,'Table of Current Services'!$B$7:$F$36,'Table of Current Services'!$F$5,)="cost","Yes","No"))</f>
        <v/>
      </c>
      <c r="M1892" s="130" t="str">
        <f>IFERROR(IF('C. Consumer Service Detail'!$K1892="No Match","No",VLOOKUP('C. Consumer Service Detail'!$C1892,'B. Consumer Budget'!$E$11:$F$2010,2,FALSE)),"")</f>
        <v/>
      </c>
      <c r="P1892" s="77"/>
      <c r="Q1892" s="77"/>
    </row>
    <row r="1893" spans="2:17" x14ac:dyDescent="0.25">
      <c r="B1893" s="78">
        <f t="shared" si="56"/>
        <v>1883</v>
      </c>
      <c r="C1893" s="126" t="str">
        <f t="array" ref="C1893">IF(OR('C. Consumer Service Detail'!$D1893="",'C. Consumer Service Detail'!$E1893=""),"",INDEX('B. Consumer Budget'!$E$11:$E$2010,MATCH(1,IF('B. Consumer Budget'!$C$11:$C$2010='C. Consumer Service Detail'!$D1893,IF('B. Consumer Budget'!$D$11:$D$2010='C. Consumer Service Detail'!$E1893,1)),0)))</f>
        <v/>
      </c>
      <c r="D1893" s="170"/>
      <c r="E1893" s="81"/>
      <c r="F1893" s="101"/>
      <c r="G1893" s="82"/>
      <c r="H1893" s="147" t="str">
        <f>IF('C. Consumer Service Detail'!$F1893="","",IF('C. Consumer Service Detail'!$F1893="",VLOOKUP('C. Consumer Service Detail'!$F1893,'Table of Current Services'!$B$7:$F$36,'Table of Current Services'!$E$5,FALSE),VLOOKUP('C. Consumer Service Detail'!$F1893,'Table of Current Services'!$B$7:$F$36,'Table of Current Services'!$D$5,FALSE)))</f>
        <v/>
      </c>
      <c r="I1893" s="159"/>
      <c r="J1893" s="146" t="str">
        <f t="shared" si="55"/>
        <v/>
      </c>
      <c r="K1893" s="138" t="str">
        <f>IF('C. Consumer Service Detail'!$F1893="","",IF('C. Consumer Service Detail'!$F1893="",VLOOKUP('C. Consumer Service Detail'!$F1893,'Table of Current Services'!$B$7:$F$36,'Table of Current Services'!$E$5,FALSE),VLOOKUP('C. Consumer Service Detail'!$F1893,'Table of Current Services'!$B$7:$F$36,'Table of Current Services'!$E$5,FALSE)))</f>
        <v/>
      </c>
      <c r="L1893" s="130" t="str">
        <f>IF('C. Consumer Service Detail'!$F1893="","",IF(VLOOKUP('C. Consumer Service Detail'!$F1893,'Table of Current Services'!$B$7:$F$36,'Table of Current Services'!$F$5,)="cost","Yes","No"))</f>
        <v/>
      </c>
      <c r="M1893" s="130" t="str">
        <f>IFERROR(IF('C. Consumer Service Detail'!$K1893="No Match","No",VLOOKUP('C. Consumer Service Detail'!$C1893,'B. Consumer Budget'!$E$11:$F$2010,2,FALSE)),"")</f>
        <v/>
      </c>
      <c r="P1893" s="77"/>
      <c r="Q1893" s="77"/>
    </row>
    <row r="1894" spans="2:17" x14ac:dyDescent="0.25">
      <c r="B1894" s="78">
        <f t="shared" si="56"/>
        <v>1884</v>
      </c>
      <c r="C1894" s="126" t="str">
        <f t="array" ref="C1894">IF(OR('C. Consumer Service Detail'!$D1894="",'C. Consumer Service Detail'!$E1894=""),"",INDEX('B. Consumer Budget'!$E$11:$E$2010,MATCH(1,IF('B. Consumer Budget'!$C$11:$C$2010='C. Consumer Service Detail'!$D1894,IF('B. Consumer Budget'!$D$11:$D$2010='C. Consumer Service Detail'!$E1894,1)),0)))</f>
        <v/>
      </c>
      <c r="D1894" s="171"/>
      <c r="E1894" s="79"/>
      <c r="F1894" s="100"/>
      <c r="G1894" s="80"/>
      <c r="H1894" s="145" t="str">
        <f>IF('C. Consumer Service Detail'!$F1894="","",IF('C. Consumer Service Detail'!$F1894="",VLOOKUP('C. Consumer Service Detail'!$F1894,'Table of Current Services'!$B$7:$F$36,'Table of Current Services'!$E$5,FALSE),VLOOKUP('C. Consumer Service Detail'!$F1894,'Table of Current Services'!$B$7:$F$36,'Table of Current Services'!$D$5,FALSE)))</f>
        <v/>
      </c>
      <c r="I1894" s="160"/>
      <c r="J1894" s="146" t="str">
        <f t="shared" si="55"/>
        <v/>
      </c>
      <c r="K1894" s="138" t="str">
        <f>IF('C. Consumer Service Detail'!$F1894="","",IF('C. Consumer Service Detail'!$F1894="",VLOOKUP('C. Consumer Service Detail'!$F1894,'Table of Current Services'!$B$7:$F$36,'Table of Current Services'!$E$5,FALSE),VLOOKUP('C. Consumer Service Detail'!$F1894,'Table of Current Services'!$B$7:$F$36,'Table of Current Services'!$E$5,FALSE)))</f>
        <v/>
      </c>
      <c r="L1894" s="130" t="str">
        <f>IF('C. Consumer Service Detail'!$F1894="","",IF(VLOOKUP('C. Consumer Service Detail'!$F1894,'Table of Current Services'!$B$7:$F$36,'Table of Current Services'!$F$5,)="cost","Yes","No"))</f>
        <v/>
      </c>
      <c r="M1894" s="130" t="str">
        <f>IFERROR(IF('C. Consumer Service Detail'!$K1894="No Match","No",VLOOKUP('C. Consumer Service Detail'!$C1894,'B. Consumer Budget'!$E$11:$F$2010,2,FALSE)),"")</f>
        <v/>
      </c>
      <c r="P1894" s="77"/>
      <c r="Q1894" s="77"/>
    </row>
    <row r="1895" spans="2:17" x14ac:dyDescent="0.25">
      <c r="B1895" s="78">
        <f t="shared" si="56"/>
        <v>1885</v>
      </c>
      <c r="C1895" s="126" t="str">
        <f t="array" ref="C1895">IF(OR('C. Consumer Service Detail'!$D1895="",'C. Consumer Service Detail'!$E1895=""),"",INDEX('B. Consumer Budget'!$E$11:$E$2010,MATCH(1,IF('B. Consumer Budget'!$C$11:$C$2010='C. Consumer Service Detail'!$D1895,IF('B. Consumer Budget'!$D$11:$D$2010='C. Consumer Service Detail'!$E1895,1)),0)))</f>
        <v/>
      </c>
      <c r="D1895" s="170"/>
      <c r="E1895" s="81"/>
      <c r="F1895" s="101"/>
      <c r="G1895" s="82"/>
      <c r="H1895" s="147" t="str">
        <f>IF('C. Consumer Service Detail'!$F1895="","",IF('C. Consumer Service Detail'!$F1895="",VLOOKUP('C. Consumer Service Detail'!$F1895,'Table of Current Services'!$B$7:$F$36,'Table of Current Services'!$E$5,FALSE),VLOOKUP('C. Consumer Service Detail'!$F1895,'Table of Current Services'!$B$7:$F$36,'Table of Current Services'!$D$5,FALSE)))</f>
        <v/>
      </c>
      <c r="I1895" s="159"/>
      <c r="J1895" s="146" t="str">
        <f t="shared" si="55"/>
        <v/>
      </c>
      <c r="K1895" s="138" t="str">
        <f>IF('C. Consumer Service Detail'!$F1895="","",IF('C. Consumer Service Detail'!$F1895="",VLOOKUP('C. Consumer Service Detail'!$F1895,'Table of Current Services'!$B$7:$F$36,'Table of Current Services'!$E$5,FALSE),VLOOKUP('C. Consumer Service Detail'!$F1895,'Table of Current Services'!$B$7:$F$36,'Table of Current Services'!$E$5,FALSE)))</f>
        <v/>
      </c>
      <c r="L1895" s="130" t="str">
        <f>IF('C. Consumer Service Detail'!$F1895="","",IF(VLOOKUP('C. Consumer Service Detail'!$F1895,'Table of Current Services'!$B$7:$F$36,'Table of Current Services'!$F$5,)="cost","Yes","No"))</f>
        <v/>
      </c>
      <c r="M1895" s="130" t="str">
        <f>IFERROR(IF('C. Consumer Service Detail'!$K1895="No Match","No",VLOOKUP('C. Consumer Service Detail'!$C1895,'B. Consumer Budget'!$E$11:$F$2010,2,FALSE)),"")</f>
        <v/>
      </c>
      <c r="P1895" s="77"/>
      <c r="Q1895" s="77"/>
    </row>
    <row r="1896" spans="2:17" x14ac:dyDescent="0.25">
      <c r="B1896" s="78">
        <f t="shared" si="56"/>
        <v>1886</v>
      </c>
      <c r="C1896" s="126" t="str">
        <f t="array" ref="C1896">IF(OR('C. Consumer Service Detail'!$D1896="",'C. Consumer Service Detail'!$E1896=""),"",INDEX('B. Consumer Budget'!$E$11:$E$2010,MATCH(1,IF('B. Consumer Budget'!$C$11:$C$2010='C. Consumer Service Detail'!$D1896,IF('B. Consumer Budget'!$D$11:$D$2010='C. Consumer Service Detail'!$E1896,1)),0)))</f>
        <v/>
      </c>
      <c r="D1896" s="171"/>
      <c r="E1896" s="79"/>
      <c r="F1896" s="100"/>
      <c r="G1896" s="80"/>
      <c r="H1896" s="145" t="str">
        <f>IF('C. Consumer Service Detail'!$F1896="","",IF('C. Consumer Service Detail'!$F1896="",VLOOKUP('C. Consumer Service Detail'!$F1896,'Table of Current Services'!$B$7:$F$36,'Table of Current Services'!$E$5,FALSE),VLOOKUP('C. Consumer Service Detail'!$F1896,'Table of Current Services'!$B$7:$F$36,'Table of Current Services'!$D$5,FALSE)))</f>
        <v/>
      </c>
      <c r="I1896" s="160"/>
      <c r="J1896" s="146" t="str">
        <f t="shared" si="55"/>
        <v/>
      </c>
      <c r="K1896" s="138" t="str">
        <f>IF('C. Consumer Service Detail'!$F1896="","",IF('C. Consumer Service Detail'!$F1896="",VLOOKUP('C. Consumer Service Detail'!$F1896,'Table of Current Services'!$B$7:$F$36,'Table of Current Services'!$E$5,FALSE),VLOOKUP('C. Consumer Service Detail'!$F1896,'Table of Current Services'!$B$7:$F$36,'Table of Current Services'!$E$5,FALSE)))</f>
        <v/>
      </c>
      <c r="L1896" s="130" t="str">
        <f>IF('C. Consumer Service Detail'!$F1896="","",IF(VLOOKUP('C. Consumer Service Detail'!$F1896,'Table of Current Services'!$B$7:$F$36,'Table of Current Services'!$F$5,)="cost","Yes","No"))</f>
        <v/>
      </c>
      <c r="M1896" s="130" t="str">
        <f>IFERROR(IF('C. Consumer Service Detail'!$K1896="No Match","No",VLOOKUP('C. Consumer Service Detail'!$C1896,'B. Consumer Budget'!$E$11:$F$2010,2,FALSE)),"")</f>
        <v/>
      </c>
      <c r="P1896" s="77"/>
      <c r="Q1896" s="77"/>
    </row>
    <row r="1897" spans="2:17" x14ac:dyDescent="0.25">
      <c r="B1897" s="78">
        <f t="shared" si="56"/>
        <v>1887</v>
      </c>
      <c r="C1897" s="126" t="str">
        <f t="array" ref="C1897">IF(OR('C. Consumer Service Detail'!$D1897="",'C. Consumer Service Detail'!$E1897=""),"",INDEX('B. Consumer Budget'!$E$11:$E$2010,MATCH(1,IF('B. Consumer Budget'!$C$11:$C$2010='C. Consumer Service Detail'!$D1897,IF('B. Consumer Budget'!$D$11:$D$2010='C. Consumer Service Detail'!$E1897,1)),0)))</f>
        <v/>
      </c>
      <c r="D1897" s="170"/>
      <c r="E1897" s="81"/>
      <c r="F1897" s="101"/>
      <c r="G1897" s="82"/>
      <c r="H1897" s="147" t="str">
        <f>IF('C. Consumer Service Detail'!$F1897="","",IF('C. Consumer Service Detail'!$F1897="",VLOOKUP('C. Consumer Service Detail'!$F1897,'Table of Current Services'!$B$7:$F$36,'Table of Current Services'!$E$5,FALSE),VLOOKUP('C. Consumer Service Detail'!$F1897,'Table of Current Services'!$B$7:$F$36,'Table of Current Services'!$D$5,FALSE)))</f>
        <v/>
      </c>
      <c r="I1897" s="159"/>
      <c r="J1897" s="146" t="str">
        <f t="shared" si="55"/>
        <v/>
      </c>
      <c r="K1897" s="138" t="str">
        <f>IF('C. Consumer Service Detail'!$F1897="","",IF('C. Consumer Service Detail'!$F1897="",VLOOKUP('C. Consumer Service Detail'!$F1897,'Table of Current Services'!$B$7:$F$36,'Table of Current Services'!$E$5,FALSE),VLOOKUP('C. Consumer Service Detail'!$F1897,'Table of Current Services'!$B$7:$F$36,'Table of Current Services'!$E$5,FALSE)))</f>
        <v/>
      </c>
      <c r="L1897" s="130" t="str">
        <f>IF('C. Consumer Service Detail'!$F1897="","",IF(VLOOKUP('C. Consumer Service Detail'!$F1897,'Table of Current Services'!$B$7:$F$36,'Table of Current Services'!$F$5,)="cost","Yes","No"))</f>
        <v/>
      </c>
      <c r="M1897" s="130" t="str">
        <f>IFERROR(IF('C. Consumer Service Detail'!$K1897="No Match","No",VLOOKUP('C. Consumer Service Detail'!$C1897,'B. Consumer Budget'!$E$11:$F$2010,2,FALSE)),"")</f>
        <v/>
      </c>
      <c r="P1897" s="77"/>
      <c r="Q1897" s="77"/>
    </row>
    <row r="1898" spans="2:17" x14ac:dyDescent="0.25">
      <c r="B1898" s="78">
        <f t="shared" si="56"/>
        <v>1888</v>
      </c>
      <c r="C1898" s="126" t="str">
        <f t="array" ref="C1898">IF(OR('C. Consumer Service Detail'!$D1898="",'C. Consumer Service Detail'!$E1898=""),"",INDEX('B. Consumer Budget'!$E$11:$E$2010,MATCH(1,IF('B. Consumer Budget'!$C$11:$C$2010='C. Consumer Service Detail'!$D1898,IF('B. Consumer Budget'!$D$11:$D$2010='C. Consumer Service Detail'!$E1898,1)),0)))</f>
        <v/>
      </c>
      <c r="D1898" s="171"/>
      <c r="E1898" s="79"/>
      <c r="F1898" s="100"/>
      <c r="G1898" s="80"/>
      <c r="H1898" s="145" t="str">
        <f>IF('C. Consumer Service Detail'!$F1898="","",IF('C. Consumer Service Detail'!$F1898="",VLOOKUP('C. Consumer Service Detail'!$F1898,'Table of Current Services'!$B$7:$F$36,'Table of Current Services'!$E$5,FALSE),VLOOKUP('C. Consumer Service Detail'!$F1898,'Table of Current Services'!$B$7:$F$36,'Table of Current Services'!$D$5,FALSE)))</f>
        <v/>
      </c>
      <c r="I1898" s="160"/>
      <c r="J1898" s="146" t="str">
        <f t="shared" si="55"/>
        <v/>
      </c>
      <c r="K1898" s="138" t="str">
        <f>IF('C. Consumer Service Detail'!$F1898="","",IF('C. Consumer Service Detail'!$F1898="",VLOOKUP('C. Consumer Service Detail'!$F1898,'Table of Current Services'!$B$7:$F$36,'Table of Current Services'!$E$5,FALSE),VLOOKUP('C. Consumer Service Detail'!$F1898,'Table of Current Services'!$B$7:$F$36,'Table of Current Services'!$E$5,FALSE)))</f>
        <v/>
      </c>
      <c r="L1898" s="130" t="str">
        <f>IF('C. Consumer Service Detail'!$F1898="","",IF(VLOOKUP('C. Consumer Service Detail'!$F1898,'Table of Current Services'!$B$7:$F$36,'Table of Current Services'!$F$5,)="cost","Yes","No"))</f>
        <v/>
      </c>
      <c r="M1898" s="130" t="str">
        <f>IFERROR(IF('C. Consumer Service Detail'!$K1898="No Match","No",VLOOKUP('C. Consumer Service Detail'!$C1898,'B. Consumer Budget'!$E$11:$F$2010,2,FALSE)),"")</f>
        <v/>
      </c>
      <c r="P1898" s="77"/>
      <c r="Q1898" s="77"/>
    </row>
    <row r="1899" spans="2:17" x14ac:dyDescent="0.25">
      <c r="B1899" s="78">
        <f t="shared" si="56"/>
        <v>1889</v>
      </c>
      <c r="C1899" s="126" t="str">
        <f t="array" ref="C1899">IF(OR('C. Consumer Service Detail'!$D1899="",'C. Consumer Service Detail'!$E1899=""),"",INDEX('B. Consumer Budget'!$E$11:$E$2010,MATCH(1,IF('B. Consumer Budget'!$C$11:$C$2010='C. Consumer Service Detail'!$D1899,IF('B. Consumer Budget'!$D$11:$D$2010='C. Consumer Service Detail'!$E1899,1)),0)))</f>
        <v/>
      </c>
      <c r="D1899" s="170"/>
      <c r="E1899" s="81"/>
      <c r="F1899" s="101"/>
      <c r="G1899" s="82"/>
      <c r="H1899" s="147" t="str">
        <f>IF('C. Consumer Service Detail'!$F1899="","",IF('C. Consumer Service Detail'!$F1899="",VLOOKUP('C. Consumer Service Detail'!$F1899,'Table of Current Services'!$B$7:$F$36,'Table of Current Services'!$E$5,FALSE),VLOOKUP('C. Consumer Service Detail'!$F1899,'Table of Current Services'!$B$7:$F$36,'Table of Current Services'!$D$5,FALSE)))</f>
        <v/>
      </c>
      <c r="I1899" s="159"/>
      <c r="J1899" s="146" t="str">
        <f t="shared" si="55"/>
        <v/>
      </c>
      <c r="K1899" s="138" t="str">
        <f>IF('C. Consumer Service Detail'!$F1899="","",IF('C. Consumer Service Detail'!$F1899="",VLOOKUP('C. Consumer Service Detail'!$F1899,'Table of Current Services'!$B$7:$F$36,'Table of Current Services'!$E$5,FALSE),VLOOKUP('C. Consumer Service Detail'!$F1899,'Table of Current Services'!$B$7:$F$36,'Table of Current Services'!$E$5,FALSE)))</f>
        <v/>
      </c>
      <c r="L1899" s="130" t="str">
        <f>IF('C. Consumer Service Detail'!$F1899="","",IF(VLOOKUP('C. Consumer Service Detail'!$F1899,'Table of Current Services'!$B$7:$F$36,'Table of Current Services'!$F$5,)="cost","Yes","No"))</f>
        <v/>
      </c>
      <c r="M1899" s="130" t="str">
        <f>IFERROR(IF('C. Consumer Service Detail'!$K1899="No Match","No",VLOOKUP('C. Consumer Service Detail'!$C1899,'B. Consumer Budget'!$E$11:$F$2010,2,FALSE)),"")</f>
        <v/>
      </c>
      <c r="P1899" s="77"/>
      <c r="Q1899" s="77"/>
    </row>
    <row r="1900" spans="2:17" x14ac:dyDescent="0.25">
      <c r="B1900" s="78">
        <f t="shared" si="56"/>
        <v>1890</v>
      </c>
      <c r="C1900" s="126" t="str">
        <f t="array" ref="C1900">IF(OR('C. Consumer Service Detail'!$D1900="",'C. Consumer Service Detail'!$E1900=""),"",INDEX('B. Consumer Budget'!$E$11:$E$2010,MATCH(1,IF('B. Consumer Budget'!$C$11:$C$2010='C. Consumer Service Detail'!$D1900,IF('B. Consumer Budget'!$D$11:$D$2010='C. Consumer Service Detail'!$E1900,1)),0)))</f>
        <v/>
      </c>
      <c r="D1900" s="171"/>
      <c r="E1900" s="79"/>
      <c r="F1900" s="100"/>
      <c r="G1900" s="80"/>
      <c r="H1900" s="145" t="str">
        <f>IF('C. Consumer Service Detail'!$F1900="","",IF('C. Consumer Service Detail'!$F1900="",VLOOKUP('C. Consumer Service Detail'!$F1900,'Table of Current Services'!$B$7:$F$36,'Table of Current Services'!$E$5,FALSE),VLOOKUP('C. Consumer Service Detail'!$F1900,'Table of Current Services'!$B$7:$F$36,'Table of Current Services'!$D$5,FALSE)))</f>
        <v/>
      </c>
      <c r="I1900" s="160"/>
      <c r="J1900" s="146" t="str">
        <f t="shared" si="55"/>
        <v/>
      </c>
      <c r="K1900" s="138" t="str">
        <f>IF('C. Consumer Service Detail'!$F1900="","",IF('C. Consumer Service Detail'!$F1900="",VLOOKUP('C. Consumer Service Detail'!$F1900,'Table of Current Services'!$B$7:$F$36,'Table of Current Services'!$E$5,FALSE),VLOOKUP('C. Consumer Service Detail'!$F1900,'Table of Current Services'!$B$7:$F$36,'Table of Current Services'!$E$5,FALSE)))</f>
        <v/>
      </c>
      <c r="L1900" s="130" t="str">
        <f>IF('C. Consumer Service Detail'!$F1900="","",IF(VLOOKUP('C. Consumer Service Detail'!$F1900,'Table of Current Services'!$B$7:$F$36,'Table of Current Services'!$F$5,)="cost","Yes","No"))</f>
        <v/>
      </c>
      <c r="M1900" s="130" t="str">
        <f>IFERROR(IF('C. Consumer Service Detail'!$K1900="No Match","No",VLOOKUP('C. Consumer Service Detail'!$C1900,'B. Consumer Budget'!$E$11:$F$2010,2,FALSE)),"")</f>
        <v/>
      </c>
      <c r="P1900" s="77"/>
      <c r="Q1900" s="77"/>
    </row>
    <row r="1901" spans="2:17" x14ac:dyDescent="0.25">
      <c r="B1901" s="78">
        <f t="shared" si="56"/>
        <v>1891</v>
      </c>
      <c r="C1901" s="126" t="str">
        <f t="array" ref="C1901">IF(OR('C. Consumer Service Detail'!$D1901="",'C. Consumer Service Detail'!$E1901=""),"",INDEX('B. Consumer Budget'!$E$11:$E$2010,MATCH(1,IF('B. Consumer Budget'!$C$11:$C$2010='C. Consumer Service Detail'!$D1901,IF('B. Consumer Budget'!$D$11:$D$2010='C. Consumer Service Detail'!$E1901,1)),0)))</f>
        <v/>
      </c>
      <c r="D1901" s="170"/>
      <c r="E1901" s="81"/>
      <c r="F1901" s="101"/>
      <c r="G1901" s="82"/>
      <c r="H1901" s="147" t="str">
        <f>IF('C. Consumer Service Detail'!$F1901="","",IF('C. Consumer Service Detail'!$F1901="",VLOOKUP('C. Consumer Service Detail'!$F1901,'Table of Current Services'!$B$7:$F$36,'Table of Current Services'!$E$5,FALSE),VLOOKUP('C. Consumer Service Detail'!$F1901,'Table of Current Services'!$B$7:$F$36,'Table of Current Services'!$D$5,FALSE)))</f>
        <v/>
      </c>
      <c r="I1901" s="159"/>
      <c r="J1901" s="146" t="str">
        <f t="shared" si="55"/>
        <v/>
      </c>
      <c r="K1901" s="138" t="str">
        <f>IF('C. Consumer Service Detail'!$F1901="","",IF('C. Consumer Service Detail'!$F1901="",VLOOKUP('C. Consumer Service Detail'!$F1901,'Table of Current Services'!$B$7:$F$36,'Table of Current Services'!$E$5,FALSE),VLOOKUP('C. Consumer Service Detail'!$F1901,'Table of Current Services'!$B$7:$F$36,'Table of Current Services'!$E$5,FALSE)))</f>
        <v/>
      </c>
      <c r="L1901" s="130" t="str">
        <f>IF('C. Consumer Service Detail'!$F1901="","",IF(VLOOKUP('C. Consumer Service Detail'!$F1901,'Table of Current Services'!$B$7:$F$36,'Table of Current Services'!$F$5,)="cost","Yes","No"))</f>
        <v/>
      </c>
      <c r="M1901" s="130" t="str">
        <f>IFERROR(IF('C. Consumer Service Detail'!$K1901="No Match","No",VLOOKUP('C. Consumer Service Detail'!$C1901,'B. Consumer Budget'!$E$11:$F$2010,2,FALSE)),"")</f>
        <v/>
      </c>
      <c r="P1901" s="77"/>
      <c r="Q1901" s="77"/>
    </row>
    <row r="1902" spans="2:17" x14ac:dyDescent="0.25">
      <c r="B1902" s="78">
        <f t="shared" si="56"/>
        <v>1892</v>
      </c>
      <c r="C1902" s="126" t="str">
        <f t="array" ref="C1902">IF(OR('C. Consumer Service Detail'!$D1902="",'C. Consumer Service Detail'!$E1902=""),"",INDEX('B. Consumer Budget'!$E$11:$E$2010,MATCH(1,IF('B. Consumer Budget'!$C$11:$C$2010='C. Consumer Service Detail'!$D1902,IF('B. Consumer Budget'!$D$11:$D$2010='C. Consumer Service Detail'!$E1902,1)),0)))</f>
        <v/>
      </c>
      <c r="D1902" s="171"/>
      <c r="E1902" s="79"/>
      <c r="F1902" s="100"/>
      <c r="G1902" s="80"/>
      <c r="H1902" s="145" t="str">
        <f>IF('C. Consumer Service Detail'!$F1902="","",IF('C. Consumer Service Detail'!$F1902="",VLOOKUP('C. Consumer Service Detail'!$F1902,'Table of Current Services'!$B$7:$F$36,'Table of Current Services'!$E$5,FALSE),VLOOKUP('C. Consumer Service Detail'!$F1902,'Table of Current Services'!$B$7:$F$36,'Table of Current Services'!$D$5,FALSE)))</f>
        <v/>
      </c>
      <c r="I1902" s="160"/>
      <c r="J1902" s="146" t="str">
        <f t="shared" si="55"/>
        <v/>
      </c>
      <c r="K1902" s="138" t="str">
        <f>IF('C. Consumer Service Detail'!$F1902="","",IF('C. Consumer Service Detail'!$F1902="",VLOOKUP('C. Consumer Service Detail'!$F1902,'Table of Current Services'!$B$7:$F$36,'Table of Current Services'!$E$5,FALSE),VLOOKUP('C. Consumer Service Detail'!$F1902,'Table of Current Services'!$B$7:$F$36,'Table of Current Services'!$E$5,FALSE)))</f>
        <v/>
      </c>
      <c r="L1902" s="130" t="str">
        <f>IF('C. Consumer Service Detail'!$F1902="","",IF(VLOOKUP('C. Consumer Service Detail'!$F1902,'Table of Current Services'!$B$7:$F$36,'Table of Current Services'!$F$5,)="cost","Yes","No"))</f>
        <v/>
      </c>
      <c r="M1902" s="130" t="str">
        <f>IFERROR(IF('C. Consumer Service Detail'!$K1902="No Match","No",VLOOKUP('C. Consumer Service Detail'!$C1902,'B. Consumer Budget'!$E$11:$F$2010,2,FALSE)),"")</f>
        <v/>
      </c>
      <c r="P1902" s="77"/>
      <c r="Q1902" s="77"/>
    </row>
    <row r="1903" spans="2:17" x14ac:dyDescent="0.25">
      <c r="B1903" s="78">
        <f t="shared" si="56"/>
        <v>1893</v>
      </c>
      <c r="C1903" s="126" t="str">
        <f t="array" ref="C1903">IF(OR('C. Consumer Service Detail'!$D1903="",'C. Consumer Service Detail'!$E1903=""),"",INDEX('B. Consumer Budget'!$E$11:$E$2010,MATCH(1,IF('B. Consumer Budget'!$C$11:$C$2010='C. Consumer Service Detail'!$D1903,IF('B. Consumer Budget'!$D$11:$D$2010='C. Consumer Service Detail'!$E1903,1)),0)))</f>
        <v/>
      </c>
      <c r="D1903" s="170"/>
      <c r="E1903" s="81"/>
      <c r="F1903" s="101"/>
      <c r="G1903" s="82"/>
      <c r="H1903" s="147" t="str">
        <f>IF('C. Consumer Service Detail'!$F1903="","",IF('C. Consumer Service Detail'!$F1903="",VLOOKUP('C. Consumer Service Detail'!$F1903,'Table of Current Services'!$B$7:$F$36,'Table of Current Services'!$E$5,FALSE),VLOOKUP('C. Consumer Service Detail'!$F1903,'Table of Current Services'!$B$7:$F$36,'Table of Current Services'!$D$5,FALSE)))</f>
        <v/>
      </c>
      <c r="I1903" s="159"/>
      <c r="J1903" s="146" t="str">
        <f t="shared" si="55"/>
        <v/>
      </c>
      <c r="K1903" s="138" t="str">
        <f>IF('C. Consumer Service Detail'!$F1903="","",IF('C. Consumer Service Detail'!$F1903="",VLOOKUP('C. Consumer Service Detail'!$F1903,'Table of Current Services'!$B$7:$F$36,'Table of Current Services'!$E$5,FALSE),VLOOKUP('C. Consumer Service Detail'!$F1903,'Table of Current Services'!$B$7:$F$36,'Table of Current Services'!$E$5,FALSE)))</f>
        <v/>
      </c>
      <c r="L1903" s="130" t="str">
        <f>IF('C. Consumer Service Detail'!$F1903="","",IF(VLOOKUP('C. Consumer Service Detail'!$F1903,'Table of Current Services'!$B$7:$F$36,'Table of Current Services'!$F$5,)="cost","Yes","No"))</f>
        <v/>
      </c>
      <c r="M1903" s="130" t="str">
        <f>IFERROR(IF('C. Consumer Service Detail'!$K1903="No Match","No",VLOOKUP('C. Consumer Service Detail'!$C1903,'B. Consumer Budget'!$E$11:$F$2010,2,FALSE)),"")</f>
        <v/>
      </c>
      <c r="P1903" s="77"/>
      <c r="Q1903" s="77"/>
    </row>
    <row r="1904" spans="2:17" x14ac:dyDescent="0.25">
      <c r="B1904" s="78">
        <f t="shared" si="56"/>
        <v>1894</v>
      </c>
      <c r="C1904" s="126" t="str">
        <f t="array" ref="C1904">IF(OR('C. Consumer Service Detail'!$D1904="",'C. Consumer Service Detail'!$E1904=""),"",INDEX('B. Consumer Budget'!$E$11:$E$2010,MATCH(1,IF('B. Consumer Budget'!$C$11:$C$2010='C. Consumer Service Detail'!$D1904,IF('B. Consumer Budget'!$D$11:$D$2010='C. Consumer Service Detail'!$E1904,1)),0)))</f>
        <v/>
      </c>
      <c r="D1904" s="171"/>
      <c r="E1904" s="79"/>
      <c r="F1904" s="100"/>
      <c r="G1904" s="80"/>
      <c r="H1904" s="145" t="str">
        <f>IF('C. Consumer Service Detail'!$F1904="","",IF('C. Consumer Service Detail'!$F1904="",VLOOKUP('C. Consumer Service Detail'!$F1904,'Table of Current Services'!$B$7:$F$36,'Table of Current Services'!$E$5,FALSE),VLOOKUP('C. Consumer Service Detail'!$F1904,'Table of Current Services'!$B$7:$F$36,'Table of Current Services'!$D$5,FALSE)))</f>
        <v/>
      </c>
      <c r="I1904" s="160"/>
      <c r="J1904" s="146" t="str">
        <f t="shared" si="55"/>
        <v/>
      </c>
      <c r="K1904" s="138" t="str">
        <f>IF('C. Consumer Service Detail'!$F1904="","",IF('C. Consumer Service Detail'!$F1904="",VLOOKUP('C. Consumer Service Detail'!$F1904,'Table of Current Services'!$B$7:$F$36,'Table of Current Services'!$E$5,FALSE),VLOOKUP('C. Consumer Service Detail'!$F1904,'Table of Current Services'!$B$7:$F$36,'Table of Current Services'!$E$5,FALSE)))</f>
        <v/>
      </c>
      <c r="L1904" s="130" t="str">
        <f>IF('C. Consumer Service Detail'!$F1904="","",IF(VLOOKUP('C. Consumer Service Detail'!$F1904,'Table of Current Services'!$B$7:$F$36,'Table of Current Services'!$F$5,)="cost","Yes","No"))</f>
        <v/>
      </c>
      <c r="M1904" s="130" t="str">
        <f>IFERROR(IF('C. Consumer Service Detail'!$K1904="No Match","No",VLOOKUP('C. Consumer Service Detail'!$C1904,'B. Consumer Budget'!$E$11:$F$2010,2,FALSE)),"")</f>
        <v/>
      </c>
      <c r="P1904" s="77"/>
      <c r="Q1904" s="77"/>
    </row>
    <row r="1905" spans="2:17" x14ac:dyDescent="0.25">
      <c r="B1905" s="78">
        <f t="shared" si="56"/>
        <v>1895</v>
      </c>
      <c r="C1905" s="126" t="str">
        <f t="array" ref="C1905">IF(OR('C. Consumer Service Detail'!$D1905="",'C. Consumer Service Detail'!$E1905=""),"",INDEX('B. Consumer Budget'!$E$11:$E$2010,MATCH(1,IF('B. Consumer Budget'!$C$11:$C$2010='C. Consumer Service Detail'!$D1905,IF('B. Consumer Budget'!$D$11:$D$2010='C. Consumer Service Detail'!$E1905,1)),0)))</f>
        <v/>
      </c>
      <c r="D1905" s="170"/>
      <c r="E1905" s="81"/>
      <c r="F1905" s="101"/>
      <c r="G1905" s="82"/>
      <c r="H1905" s="147" t="str">
        <f>IF('C. Consumer Service Detail'!$F1905="","",IF('C. Consumer Service Detail'!$F1905="",VLOOKUP('C. Consumer Service Detail'!$F1905,'Table of Current Services'!$B$7:$F$36,'Table of Current Services'!$E$5,FALSE),VLOOKUP('C. Consumer Service Detail'!$F1905,'Table of Current Services'!$B$7:$F$36,'Table of Current Services'!$D$5,FALSE)))</f>
        <v/>
      </c>
      <c r="I1905" s="159"/>
      <c r="J1905" s="146" t="str">
        <f t="shared" si="55"/>
        <v/>
      </c>
      <c r="K1905" s="138" t="str">
        <f>IF('C. Consumer Service Detail'!$F1905="","",IF('C. Consumer Service Detail'!$F1905="",VLOOKUP('C. Consumer Service Detail'!$F1905,'Table of Current Services'!$B$7:$F$36,'Table of Current Services'!$E$5,FALSE),VLOOKUP('C. Consumer Service Detail'!$F1905,'Table of Current Services'!$B$7:$F$36,'Table of Current Services'!$E$5,FALSE)))</f>
        <v/>
      </c>
      <c r="L1905" s="130" t="str">
        <f>IF('C. Consumer Service Detail'!$F1905="","",IF(VLOOKUP('C. Consumer Service Detail'!$F1905,'Table of Current Services'!$B$7:$F$36,'Table of Current Services'!$F$5,)="cost","Yes","No"))</f>
        <v/>
      </c>
      <c r="M1905" s="130" t="str">
        <f>IFERROR(IF('C. Consumer Service Detail'!$K1905="No Match","No",VLOOKUP('C. Consumer Service Detail'!$C1905,'B. Consumer Budget'!$E$11:$F$2010,2,FALSE)),"")</f>
        <v/>
      </c>
      <c r="P1905" s="77"/>
      <c r="Q1905" s="77"/>
    </row>
    <row r="1906" spans="2:17" x14ac:dyDescent="0.25">
      <c r="B1906" s="78">
        <f t="shared" si="56"/>
        <v>1896</v>
      </c>
      <c r="C1906" s="126" t="str">
        <f t="array" ref="C1906">IF(OR('C. Consumer Service Detail'!$D1906="",'C. Consumer Service Detail'!$E1906=""),"",INDEX('B. Consumer Budget'!$E$11:$E$2010,MATCH(1,IF('B. Consumer Budget'!$C$11:$C$2010='C. Consumer Service Detail'!$D1906,IF('B. Consumer Budget'!$D$11:$D$2010='C. Consumer Service Detail'!$E1906,1)),0)))</f>
        <v/>
      </c>
      <c r="D1906" s="171"/>
      <c r="E1906" s="79"/>
      <c r="F1906" s="100"/>
      <c r="G1906" s="80"/>
      <c r="H1906" s="145" t="str">
        <f>IF('C. Consumer Service Detail'!$F1906="","",IF('C. Consumer Service Detail'!$F1906="",VLOOKUP('C. Consumer Service Detail'!$F1906,'Table of Current Services'!$B$7:$F$36,'Table of Current Services'!$E$5,FALSE),VLOOKUP('C. Consumer Service Detail'!$F1906,'Table of Current Services'!$B$7:$F$36,'Table of Current Services'!$D$5,FALSE)))</f>
        <v/>
      </c>
      <c r="I1906" s="160"/>
      <c r="J1906" s="146" t="str">
        <f t="shared" si="55"/>
        <v/>
      </c>
      <c r="K1906" s="138" t="str">
        <f>IF('C. Consumer Service Detail'!$F1906="","",IF('C. Consumer Service Detail'!$F1906="",VLOOKUP('C. Consumer Service Detail'!$F1906,'Table of Current Services'!$B$7:$F$36,'Table of Current Services'!$E$5,FALSE),VLOOKUP('C. Consumer Service Detail'!$F1906,'Table of Current Services'!$B$7:$F$36,'Table of Current Services'!$E$5,FALSE)))</f>
        <v/>
      </c>
      <c r="L1906" s="130" t="str">
        <f>IF('C. Consumer Service Detail'!$F1906="","",IF(VLOOKUP('C. Consumer Service Detail'!$F1906,'Table of Current Services'!$B$7:$F$36,'Table of Current Services'!$F$5,)="cost","Yes","No"))</f>
        <v/>
      </c>
      <c r="M1906" s="130" t="str">
        <f>IFERROR(IF('C. Consumer Service Detail'!$K1906="No Match","No",VLOOKUP('C. Consumer Service Detail'!$C1906,'B. Consumer Budget'!$E$11:$F$2010,2,FALSE)),"")</f>
        <v/>
      </c>
      <c r="P1906" s="77"/>
      <c r="Q1906" s="77"/>
    </row>
    <row r="1907" spans="2:17" x14ac:dyDescent="0.25">
      <c r="B1907" s="78">
        <f t="shared" si="56"/>
        <v>1897</v>
      </c>
      <c r="C1907" s="126" t="str">
        <f t="array" ref="C1907">IF(OR('C. Consumer Service Detail'!$D1907="",'C. Consumer Service Detail'!$E1907=""),"",INDEX('B. Consumer Budget'!$E$11:$E$2010,MATCH(1,IF('B. Consumer Budget'!$C$11:$C$2010='C. Consumer Service Detail'!$D1907,IF('B. Consumer Budget'!$D$11:$D$2010='C. Consumer Service Detail'!$E1907,1)),0)))</f>
        <v/>
      </c>
      <c r="D1907" s="170"/>
      <c r="E1907" s="81"/>
      <c r="F1907" s="101"/>
      <c r="G1907" s="82"/>
      <c r="H1907" s="147" t="str">
        <f>IF('C. Consumer Service Detail'!$F1907="","",IF('C. Consumer Service Detail'!$F1907="",VLOOKUP('C. Consumer Service Detail'!$F1907,'Table of Current Services'!$B$7:$F$36,'Table of Current Services'!$E$5,FALSE),VLOOKUP('C. Consumer Service Detail'!$F1907,'Table of Current Services'!$B$7:$F$36,'Table of Current Services'!$D$5,FALSE)))</f>
        <v/>
      </c>
      <c r="I1907" s="159"/>
      <c r="J1907" s="146" t="str">
        <f t="shared" si="55"/>
        <v/>
      </c>
      <c r="K1907" s="138" t="str">
        <f>IF('C. Consumer Service Detail'!$F1907="","",IF('C. Consumer Service Detail'!$F1907="",VLOOKUP('C. Consumer Service Detail'!$F1907,'Table of Current Services'!$B$7:$F$36,'Table of Current Services'!$E$5,FALSE),VLOOKUP('C. Consumer Service Detail'!$F1907,'Table of Current Services'!$B$7:$F$36,'Table of Current Services'!$E$5,FALSE)))</f>
        <v/>
      </c>
      <c r="L1907" s="130" t="str">
        <f>IF('C. Consumer Service Detail'!$F1907="","",IF(VLOOKUP('C. Consumer Service Detail'!$F1907,'Table of Current Services'!$B$7:$F$36,'Table of Current Services'!$F$5,)="cost","Yes","No"))</f>
        <v/>
      </c>
      <c r="M1907" s="130" t="str">
        <f>IFERROR(IF('C. Consumer Service Detail'!$K1907="No Match","No",VLOOKUP('C. Consumer Service Detail'!$C1907,'B. Consumer Budget'!$E$11:$F$2010,2,FALSE)),"")</f>
        <v/>
      </c>
      <c r="P1907" s="77"/>
      <c r="Q1907" s="77"/>
    </row>
    <row r="1908" spans="2:17" x14ac:dyDescent="0.25">
      <c r="B1908" s="78">
        <f t="shared" si="56"/>
        <v>1898</v>
      </c>
      <c r="C1908" s="126" t="str">
        <f t="array" ref="C1908">IF(OR('C. Consumer Service Detail'!$D1908="",'C. Consumer Service Detail'!$E1908=""),"",INDEX('B. Consumer Budget'!$E$11:$E$2010,MATCH(1,IF('B. Consumer Budget'!$C$11:$C$2010='C. Consumer Service Detail'!$D1908,IF('B. Consumer Budget'!$D$11:$D$2010='C. Consumer Service Detail'!$E1908,1)),0)))</f>
        <v/>
      </c>
      <c r="D1908" s="171"/>
      <c r="E1908" s="79"/>
      <c r="F1908" s="100"/>
      <c r="G1908" s="80"/>
      <c r="H1908" s="145" t="str">
        <f>IF('C. Consumer Service Detail'!$F1908="","",IF('C. Consumer Service Detail'!$F1908="",VLOOKUP('C. Consumer Service Detail'!$F1908,'Table of Current Services'!$B$7:$F$36,'Table of Current Services'!$E$5,FALSE),VLOOKUP('C. Consumer Service Detail'!$F1908,'Table of Current Services'!$B$7:$F$36,'Table of Current Services'!$D$5,FALSE)))</f>
        <v/>
      </c>
      <c r="I1908" s="160"/>
      <c r="J1908" s="146" t="str">
        <f t="shared" si="55"/>
        <v/>
      </c>
      <c r="K1908" s="138" t="str">
        <f>IF('C. Consumer Service Detail'!$F1908="","",IF('C. Consumer Service Detail'!$F1908="",VLOOKUP('C. Consumer Service Detail'!$F1908,'Table of Current Services'!$B$7:$F$36,'Table of Current Services'!$E$5,FALSE),VLOOKUP('C. Consumer Service Detail'!$F1908,'Table of Current Services'!$B$7:$F$36,'Table of Current Services'!$E$5,FALSE)))</f>
        <v/>
      </c>
      <c r="L1908" s="130" t="str">
        <f>IF('C. Consumer Service Detail'!$F1908="","",IF(VLOOKUP('C. Consumer Service Detail'!$F1908,'Table of Current Services'!$B$7:$F$36,'Table of Current Services'!$F$5,)="cost","Yes","No"))</f>
        <v/>
      </c>
      <c r="M1908" s="130" t="str">
        <f>IFERROR(IF('C. Consumer Service Detail'!$K1908="No Match","No",VLOOKUP('C. Consumer Service Detail'!$C1908,'B. Consumer Budget'!$E$11:$F$2010,2,FALSE)),"")</f>
        <v/>
      </c>
      <c r="P1908" s="77"/>
      <c r="Q1908" s="77"/>
    </row>
    <row r="1909" spans="2:17" x14ac:dyDescent="0.25">
      <c r="B1909" s="78">
        <f t="shared" si="56"/>
        <v>1899</v>
      </c>
      <c r="C1909" s="126" t="str">
        <f t="array" ref="C1909">IF(OR('C. Consumer Service Detail'!$D1909="",'C. Consumer Service Detail'!$E1909=""),"",INDEX('B. Consumer Budget'!$E$11:$E$2010,MATCH(1,IF('B. Consumer Budget'!$C$11:$C$2010='C. Consumer Service Detail'!$D1909,IF('B. Consumer Budget'!$D$11:$D$2010='C. Consumer Service Detail'!$E1909,1)),0)))</f>
        <v/>
      </c>
      <c r="D1909" s="170"/>
      <c r="E1909" s="81"/>
      <c r="F1909" s="101"/>
      <c r="G1909" s="82"/>
      <c r="H1909" s="147" t="str">
        <f>IF('C. Consumer Service Detail'!$F1909="","",IF('C. Consumer Service Detail'!$F1909="",VLOOKUP('C. Consumer Service Detail'!$F1909,'Table of Current Services'!$B$7:$F$36,'Table of Current Services'!$E$5,FALSE),VLOOKUP('C. Consumer Service Detail'!$F1909,'Table of Current Services'!$B$7:$F$36,'Table of Current Services'!$D$5,FALSE)))</f>
        <v/>
      </c>
      <c r="I1909" s="159"/>
      <c r="J1909" s="146" t="str">
        <f t="shared" si="55"/>
        <v/>
      </c>
      <c r="K1909" s="138" t="str">
        <f>IF('C. Consumer Service Detail'!$F1909="","",IF('C. Consumer Service Detail'!$F1909="",VLOOKUP('C. Consumer Service Detail'!$F1909,'Table of Current Services'!$B$7:$F$36,'Table of Current Services'!$E$5,FALSE),VLOOKUP('C. Consumer Service Detail'!$F1909,'Table of Current Services'!$B$7:$F$36,'Table of Current Services'!$E$5,FALSE)))</f>
        <v/>
      </c>
      <c r="L1909" s="130" t="str">
        <f>IF('C. Consumer Service Detail'!$F1909="","",IF(VLOOKUP('C. Consumer Service Detail'!$F1909,'Table of Current Services'!$B$7:$F$36,'Table of Current Services'!$F$5,)="cost","Yes","No"))</f>
        <v/>
      </c>
      <c r="M1909" s="130" t="str">
        <f>IFERROR(IF('C. Consumer Service Detail'!$K1909="No Match","No",VLOOKUP('C. Consumer Service Detail'!$C1909,'B. Consumer Budget'!$E$11:$F$2010,2,FALSE)),"")</f>
        <v/>
      </c>
      <c r="P1909" s="77"/>
      <c r="Q1909" s="77"/>
    </row>
    <row r="1910" spans="2:17" x14ac:dyDescent="0.25">
      <c r="B1910" s="78">
        <f t="shared" si="56"/>
        <v>1900</v>
      </c>
      <c r="C1910" s="126" t="str">
        <f t="array" ref="C1910">IF(OR('C. Consumer Service Detail'!$D1910="",'C. Consumer Service Detail'!$E1910=""),"",INDEX('B. Consumer Budget'!$E$11:$E$2010,MATCH(1,IF('B. Consumer Budget'!$C$11:$C$2010='C. Consumer Service Detail'!$D1910,IF('B. Consumer Budget'!$D$11:$D$2010='C. Consumer Service Detail'!$E1910,1)),0)))</f>
        <v/>
      </c>
      <c r="D1910" s="171"/>
      <c r="E1910" s="79"/>
      <c r="F1910" s="100"/>
      <c r="G1910" s="80"/>
      <c r="H1910" s="145" t="str">
        <f>IF('C. Consumer Service Detail'!$F1910="","",IF('C. Consumer Service Detail'!$F1910="",VLOOKUP('C. Consumer Service Detail'!$F1910,'Table of Current Services'!$B$7:$F$36,'Table of Current Services'!$E$5,FALSE),VLOOKUP('C. Consumer Service Detail'!$F1910,'Table of Current Services'!$B$7:$F$36,'Table of Current Services'!$D$5,FALSE)))</f>
        <v/>
      </c>
      <c r="I1910" s="160"/>
      <c r="J1910" s="146" t="str">
        <f t="shared" si="55"/>
        <v/>
      </c>
      <c r="K1910" s="138" t="str">
        <f>IF('C. Consumer Service Detail'!$F1910="","",IF('C. Consumer Service Detail'!$F1910="",VLOOKUP('C. Consumer Service Detail'!$F1910,'Table of Current Services'!$B$7:$F$36,'Table of Current Services'!$E$5,FALSE),VLOOKUP('C. Consumer Service Detail'!$F1910,'Table of Current Services'!$B$7:$F$36,'Table of Current Services'!$E$5,FALSE)))</f>
        <v/>
      </c>
      <c r="L1910" s="130" t="str">
        <f>IF('C. Consumer Service Detail'!$F1910="","",IF(VLOOKUP('C. Consumer Service Detail'!$F1910,'Table of Current Services'!$B$7:$F$36,'Table of Current Services'!$F$5,)="cost","Yes","No"))</f>
        <v/>
      </c>
      <c r="M1910" s="130" t="str">
        <f>IFERROR(IF('C. Consumer Service Detail'!$K1910="No Match","No",VLOOKUP('C. Consumer Service Detail'!$C1910,'B. Consumer Budget'!$E$11:$F$2010,2,FALSE)),"")</f>
        <v/>
      </c>
      <c r="P1910" s="77"/>
      <c r="Q1910" s="77"/>
    </row>
    <row r="1911" spans="2:17" x14ac:dyDescent="0.25">
      <c r="B1911" s="78">
        <f t="shared" si="56"/>
        <v>1901</v>
      </c>
      <c r="C1911" s="126" t="str">
        <f t="array" ref="C1911">IF(OR('C. Consumer Service Detail'!$D1911="",'C. Consumer Service Detail'!$E1911=""),"",INDEX('B. Consumer Budget'!$E$11:$E$2010,MATCH(1,IF('B. Consumer Budget'!$C$11:$C$2010='C. Consumer Service Detail'!$D1911,IF('B. Consumer Budget'!$D$11:$D$2010='C. Consumer Service Detail'!$E1911,1)),0)))</f>
        <v/>
      </c>
      <c r="D1911" s="170"/>
      <c r="E1911" s="81"/>
      <c r="F1911" s="101"/>
      <c r="G1911" s="82"/>
      <c r="H1911" s="147" t="str">
        <f>IF('C. Consumer Service Detail'!$F1911="","",IF('C. Consumer Service Detail'!$F1911="",VLOOKUP('C. Consumer Service Detail'!$F1911,'Table of Current Services'!$B$7:$F$36,'Table of Current Services'!$E$5,FALSE),VLOOKUP('C. Consumer Service Detail'!$F1911,'Table of Current Services'!$B$7:$F$36,'Table of Current Services'!$D$5,FALSE)))</f>
        <v/>
      </c>
      <c r="I1911" s="159"/>
      <c r="J1911" s="146" t="str">
        <f t="shared" si="55"/>
        <v/>
      </c>
      <c r="K1911" s="138" t="str">
        <f>IF('C. Consumer Service Detail'!$F1911="","",IF('C. Consumer Service Detail'!$F1911="",VLOOKUP('C. Consumer Service Detail'!$F1911,'Table of Current Services'!$B$7:$F$36,'Table of Current Services'!$E$5,FALSE),VLOOKUP('C. Consumer Service Detail'!$F1911,'Table of Current Services'!$B$7:$F$36,'Table of Current Services'!$E$5,FALSE)))</f>
        <v/>
      </c>
      <c r="L1911" s="130" t="str">
        <f>IF('C. Consumer Service Detail'!$F1911="","",IF(VLOOKUP('C. Consumer Service Detail'!$F1911,'Table of Current Services'!$B$7:$F$36,'Table of Current Services'!$F$5,)="cost","Yes","No"))</f>
        <v/>
      </c>
      <c r="M1911" s="130" t="str">
        <f>IFERROR(IF('C. Consumer Service Detail'!$K1911="No Match","No",VLOOKUP('C. Consumer Service Detail'!$C1911,'B. Consumer Budget'!$E$11:$F$2010,2,FALSE)),"")</f>
        <v/>
      </c>
      <c r="P1911" s="77"/>
      <c r="Q1911" s="77"/>
    </row>
    <row r="1912" spans="2:17" x14ac:dyDescent="0.25">
      <c r="B1912" s="78">
        <f t="shared" si="56"/>
        <v>1902</v>
      </c>
      <c r="C1912" s="126" t="str">
        <f t="array" ref="C1912">IF(OR('C. Consumer Service Detail'!$D1912="",'C. Consumer Service Detail'!$E1912=""),"",INDEX('B. Consumer Budget'!$E$11:$E$2010,MATCH(1,IF('B. Consumer Budget'!$C$11:$C$2010='C. Consumer Service Detail'!$D1912,IF('B. Consumer Budget'!$D$11:$D$2010='C. Consumer Service Detail'!$E1912,1)),0)))</f>
        <v/>
      </c>
      <c r="D1912" s="171"/>
      <c r="E1912" s="79"/>
      <c r="F1912" s="100"/>
      <c r="G1912" s="80"/>
      <c r="H1912" s="145" t="str">
        <f>IF('C. Consumer Service Detail'!$F1912="","",IF('C. Consumer Service Detail'!$F1912="",VLOOKUP('C. Consumer Service Detail'!$F1912,'Table of Current Services'!$B$7:$F$36,'Table of Current Services'!$E$5,FALSE),VLOOKUP('C. Consumer Service Detail'!$F1912,'Table of Current Services'!$B$7:$F$36,'Table of Current Services'!$D$5,FALSE)))</f>
        <v/>
      </c>
      <c r="I1912" s="160"/>
      <c r="J1912" s="146" t="str">
        <f t="shared" si="55"/>
        <v/>
      </c>
      <c r="K1912" s="138" t="str">
        <f>IF('C. Consumer Service Detail'!$F1912="","",IF('C. Consumer Service Detail'!$F1912="",VLOOKUP('C. Consumer Service Detail'!$F1912,'Table of Current Services'!$B$7:$F$36,'Table of Current Services'!$E$5,FALSE),VLOOKUP('C. Consumer Service Detail'!$F1912,'Table of Current Services'!$B$7:$F$36,'Table of Current Services'!$E$5,FALSE)))</f>
        <v/>
      </c>
      <c r="L1912" s="130" t="str">
        <f>IF('C. Consumer Service Detail'!$F1912="","",IF(VLOOKUP('C. Consumer Service Detail'!$F1912,'Table of Current Services'!$B$7:$F$36,'Table of Current Services'!$F$5,)="cost","Yes","No"))</f>
        <v/>
      </c>
      <c r="M1912" s="130" t="str">
        <f>IFERROR(IF('C. Consumer Service Detail'!$K1912="No Match","No",VLOOKUP('C. Consumer Service Detail'!$C1912,'B. Consumer Budget'!$E$11:$F$2010,2,FALSE)),"")</f>
        <v/>
      </c>
      <c r="P1912" s="77"/>
      <c r="Q1912" s="77"/>
    </row>
    <row r="1913" spans="2:17" x14ac:dyDescent="0.25">
      <c r="B1913" s="78">
        <f t="shared" si="56"/>
        <v>1903</v>
      </c>
      <c r="C1913" s="126" t="str">
        <f t="array" ref="C1913">IF(OR('C. Consumer Service Detail'!$D1913="",'C. Consumer Service Detail'!$E1913=""),"",INDEX('B. Consumer Budget'!$E$11:$E$2010,MATCH(1,IF('B. Consumer Budget'!$C$11:$C$2010='C. Consumer Service Detail'!$D1913,IF('B. Consumer Budget'!$D$11:$D$2010='C. Consumer Service Detail'!$E1913,1)),0)))</f>
        <v/>
      </c>
      <c r="D1913" s="170"/>
      <c r="E1913" s="81"/>
      <c r="F1913" s="101"/>
      <c r="G1913" s="82"/>
      <c r="H1913" s="147" t="str">
        <f>IF('C. Consumer Service Detail'!$F1913="","",IF('C. Consumer Service Detail'!$F1913="",VLOOKUP('C. Consumer Service Detail'!$F1913,'Table of Current Services'!$B$7:$F$36,'Table of Current Services'!$E$5,FALSE),VLOOKUP('C. Consumer Service Detail'!$F1913,'Table of Current Services'!$B$7:$F$36,'Table of Current Services'!$D$5,FALSE)))</f>
        <v/>
      </c>
      <c r="I1913" s="159"/>
      <c r="J1913" s="146" t="str">
        <f t="shared" si="55"/>
        <v/>
      </c>
      <c r="K1913" s="138" t="str">
        <f>IF('C. Consumer Service Detail'!$F1913="","",IF('C. Consumer Service Detail'!$F1913="",VLOOKUP('C. Consumer Service Detail'!$F1913,'Table of Current Services'!$B$7:$F$36,'Table of Current Services'!$E$5,FALSE),VLOOKUP('C. Consumer Service Detail'!$F1913,'Table of Current Services'!$B$7:$F$36,'Table of Current Services'!$E$5,FALSE)))</f>
        <v/>
      </c>
      <c r="L1913" s="130" t="str">
        <f>IF('C. Consumer Service Detail'!$F1913="","",IF(VLOOKUP('C. Consumer Service Detail'!$F1913,'Table of Current Services'!$B$7:$F$36,'Table of Current Services'!$F$5,)="cost","Yes","No"))</f>
        <v/>
      </c>
      <c r="M1913" s="130" t="str">
        <f>IFERROR(IF('C. Consumer Service Detail'!$K1913="No Match","No",VLOOKUP('C. Consumer Service Detail'!$C1913,'B. Consumer Budget'!$E$11:$F$2010,2,FALSE)),"")</f>
        <v/>
      </c>
      <c r="P1913" s="77"/>
      <c r="Q1913" s="77"/>
    </row>
    <row r="1914" spans="2:17" x14ac:dyDescent="0.25">
      <c r="B1914" s="78">
        <f t="shared" si="56"/>
        <v>1904</v>
      </c>
      <c r="C1914" s="126" t="str">
        <f t="array" ref="C1914">IF(OR('C. Consumer Service Detail'!$D1914="",'C. Consumer Service Detail'!$E1914=""),"",INDEX('B. Consumer Budget'!$E$11:$E$2010,MATCH(1,IF('B. Consumer Budget'!$C$11:$C$2010='C. Consumer Service Detail'!$D1914,IF('B. Consumer Budget'!$D$11:$D$2010='C. Consumer Service Detail'!$E1914,1)),0)))</f>
        <v/>
      </c>
      <c r="D1914" s="171"/>
      <c r="E1914" s="79"/>
      <c r="F1914" s="100"/>
      <c r="G1914" s="80"/>
      <c r="H1914" s="145" t="str">
        <f>IF('C. Consumer Service Detail'!$F1914="","",IF('C. Consumer Service Detail'!$F1914="",VLOOKUP('C. Consumer Service Detail'!$F1914,'Table of Current Services'!$B$7:$F$36,'Table of Current Services'!$E$5,FALSE),VLOOKUP('C. Consumer Service Detail'!$F1914,'Table of Current Services'!$B$7:$F$36,'Table of Current Services'!$D$5,FALSE)))</f>
        <v/>
      </c>
      <c r="I1914" s="160"/>
      <c r="J1914" s="146" t="str">
        <f t="shared" si="55"/>
        <v/>
      </c>
      <c r="K1914" s="138" t="str">
        <f>IF('C. Consumer Service Detail'!$F1914="","",IF('C. Consumer Service Detail'!$F1914="",VLOOKUP('C. Consumer Service Detail'!$F1914,'Table of Current Services'!$B$7:$F$36,'Table of Current Services'!$E$5,FALSE),VLOOKUP('C. Consumer Service Detail'!$F1914,'Table of Current Services'!$B$7:$F$36,'Table of Current Services'!$E$5,FALSE)))</f>
        <v/>
      </c>
      <c r="L1914" s="130" t="str">
        <f>IF('C. Consumer Service Detail'!$F1914="","",IF(VLOOKUP('C. Consumer Service Detail'!$F1914,'Table of Current Services'!$B$7:$F$36,'Table of Current Services'!$F$5,)="cost","Yes","No"))</f>
        <v/>
      </c>
      <c r="M1914" s="130" t="str">
        <f>IFERROR(IF('C. Consumer Service Detail'!$K1914="No Match","No",VLOOKUP('C. Consumer Service Detail'!$C1914,'B. Consumer Budget'!$E$11:$F$2010,2,FALSE)),"")</f>
        <v/>
      </c>
      <c r="P1914" s="77"/>
      <c r="Q1914" s="77"/>
    </row>
    <row r="1915" spans="2:17" x14ac:dyDescent="0.25">
      <c r="B1915" s="78">
        <f t="shared" si="56"/>
        <v>1905</v>
      </c>
      <c r="C1915" s="126" t="str">
        <f t="array" ref="C1915">IF(OR('C. Consumer Service Detail'!$D1915="",'C. Consumer Service Detail'!$E1915=""),"",INDEX('B. Consumer Budget'!$E$11:$E$2010,MATCH(1,IF('B. Consumer Budget'!$C$11:$C$2010='C. Consumer Service Detail'!$D1915,IF('B. Consumer Budget'!$D$11:$D$2010='C. Consumer Service Detail'!$E1915,1)),0)))</f>
        <v/>
      </c>
      <c r="D1915" s="170"/>
      <c r="E1915" s="81"/>
      <c r="F1915" s="101"/>
      <c r="G1915" s="82"/>
      <c r="H1915" s="147" t="str">
        <f>IF('C. Consumer Service Detail'!$F1915="","",IF('C. Consumer Service Detail'!$F1915="",VLOOKUP('C. Consumer Service Detail'!$F1915,'Table of Current Services'!$B$7:$F$36,'Table of Current Services'!$E$5,FALSE),VLOOKUP('C. Consumer Service Detail'!$F1915,'Table of Current Services'!$B$7:$F$36,'Table of Current Services'!$D$5,FALSE)))</f>
        <v/>
      </c>
      <c r="I1915" s="159"/>
      <c r="J1915" s="146" t="str">
        <f t="shared" si="55"/>
        <v/>
      </c>
      <c r="K1915" s="138" t="str">
        <f>IF('C. Consumer Service Detail'!$F1915="","",IF('C. Consumer Service Detail'!$F1915="",VLOOKUP('C. Consumer Service Detail'!$F1915,'Table of Current Services'!$B$7:$F$36,'Table of Current Services'!$E$5,FALSE),VLOOKUP('C. Consumer Service Detail'!$F1915,'Table of Current Services'!$B$7:$F$36,'Table of Current Services'!$E$5,FALSE)))</f>
        <v/>
      </c>
      <c r="L1915" s="130" t="str">
        <f>IF('C. Consumer Service Detail'!$F1915="","",IF(VLOOKUP('C. Consumer Service Detail'!$F1915,'Table of Current Services'!$B$7:$F$36,'Table of Current Services'!$F$5,)="cost","Yes","No"))</f>
        <v/>
      </c>
      <c r="M1915" s="130" t="str">
        <f>IFERROR(IF('C. Consumer Service Detail'!$K1915="No Match","No",VLOOKUP('C. Consumer Service Detail'!$C1915,'B. Consumer Budget'!$E$11:$F$2010,2,FALSE)),"")</f>
        <v/>
      </c>
      <c r="P1915" s="77"/>
      <c r="Q1915" s="77"/>
    </row>
    <row r="1916" spans="2:17" x14ac:dyDescent="0.25">
      <c r="B1916" s="78">
        <f t="shared" si="56"/>
        <v>1906</v>
      </c>
      <c r="C1916" s="126" t="str">
        <f t="array" ref="C1916">IF(OR('C. Consumer Service Detail'!$D1916="",'C. Consumer Service Detail'!$E1916=""),"",INDEX('B. Consumer Budget'!$E$11:$E$2010,MATCH(1,IF('B. Consumer Budget'!$C$11:$C$2010='C. Consumer Service Detail'!$D1916,IF('B. Consumer Budget'!$D$11:$D$2010='C. Consumer Service Detail'!$E1916,1)),0)))</f>
        <v/>
      </c>
      <c r="D1916" s="171"/>
      <c r="E1916" s="79"/>
      <c r="F1916" s="100"/>
      <c r="G1916" s="80"/>
      <c r="H1916" s="145" t="str">
        <f>IF('C. Consumer Service Detail'!$F1916="","",IF('C. Consumer Service Detail'!$F1916="",VLOOKUP('C. Consumer Service Detail'!$F1916,'Table of Current Services'!$B$7:$F$36,'Table of Current Services'!$E$5,FALSE),VLOOKUP('C. Consumer Service Detail'!$F1916,'Table of Current Services'!$B$7:$F$36,'Table of Current Services'!$D$5,FALSE)))</f>
        <v/>
      </c>
      <c r="I1916" s="160"/>
      <c r="J1916" s="146" t="str">
        <f t="shared" si="55"/>
        <v/>
      </c>
      <c r="K1916" s="138" t="str">
        <f>IF('C. Consumer Service Detail'!$F1916="","",IF('C. Consumer Service Detail'!$F1916="",VLOOKUP('C. Consumer Service Detail'!$F1916,'Table of Current Services'!$B$7:$F$36,'Table of Current Services'!$E$5,FALSE),VLOOKUP('C. Consumer Service Detail'!$F1916,'Table of Current Services'!$B$7:$F$36,'Table of Current Services'!$E$5,FALSE)))</f>
        <v/>
      </c>
      <c r="L1916" s="130" t="str">
        <f>IF('C. Consumer Service Detail'!$F1916="","",IF(VLOOKUP('C. Consumer Service Detail'!$F1916,'Table of Current Services'!$B$7:$F$36,'Table of Current Services'!$F$5,)="cost","Yes","No"))</f>
        <v/>
      </c>
      <c r="M1916" s="130" t="str">
        <f>IFERROR(IF('C. Consumer Service Detail'!$K1916="No Match","No",VLOOKUP('C. Consumer Service Detail'!$C1916,'B. Consumer Budget'!$E$11:$F$2010,2,FALSE)),"")</f>
        <v/>
      </c>
      <c r="P1916" s="77"/>
      <c r="Q1916" s="77"/>
    </row>
    <row r="1917" spans="2:17" x14ac:dyDescent="0.25">
      <c r="B1917" s="78">
        <f t="shared" si="56"/>
        <v>1907</v>
      </c>
      <c r="C1917" s="126" t="str">
        <f t="array" ref="C1917">IF(OR('C. Consumer Service Detail'!$D1917="",'C. Consumer Service Detail'!$E1917=""),"",INDEX('B. Consumer Budget'!$E$11:$E$2010,MATCH(1,IF('B. Consumer Budget'!$C$11:$C$2010='C. Consumer Service Detail'!$D1917,IF('B. Consumer Budget'!$D$11:$D$2010='C. Consumer Service Detail'!$E1917,1)),0)))</f>
        <v/>
      </c>
      <c r="D1917" s="170"/>
      <c r="E1917" s="81"/>
      <c r="F1917" s="101"/>
      <c r="G1917" s="82"/>
      <c r="H1917" s="147" t="str">
        <f>IF('C. Consumer Service Detail'!$F1917="","",IF('C. Consumer Service Detail'!$F1917="",VLOOKUP('C. Consumer Service Detail'!$F1917,'Table of Current Services'!$B$7:$F$36,'Table of Current Services'!$E$5,FALSE),VLOOKUP('C. Consumer Service Detail'!$F1917,'Table of Current Services'!$B$7:$F$36,'Table of Current Services'!$D$5,FALSE)))</f>
        <v/>
      </c>
      <c r="I1917" s="159"/>
      <c r="J1917" s="146" t="str">
        <f t="shared" si="55"/>
        <v/>
      </c>
      <c r="K1917" s="138" t="str">
        <f>IF('C. Consumer Service Detail'!$F1917="","",IF('C. Consumer Service Detail'!$F1917="",VLOOKUP('C. Consumer Service Detail'!$F1917,'Table of Current Services'!$B$7:$F$36,'Table of Current Services'!$E$5,FALSE),VLOOKUP('C. Consumer Service Detail'!$F1917,'Table of Current Services'!$B$7:$F$36,'Table of Current Services'!$E$5,FALSE)))</f>
        <v/>
      </c>
      <c r="L1917" s="130" t="str">
        <f>IF('C. Consumer Service Detail'!$F1917="","",IF(VLOOKUP('C. Consumer Service Detail'!$F1917,'Table of Current Services'!$B$7:$F$36,'Table of Current Services'!$F$5,)="cost","Yes","No"))</f>
        <v/>
      </c>
      <c r="M1917" s="130" t="str">
        <f>IFERROR(IF('C. Consumer Service Detail'!$K1917="No Match","No",VLOOKUP('C. Consumer Service Detail'!$C1917,'B. Consumer Budget'!$E$11:$F$2010,2,FALSE)),"")</f>
        <v/>
      </c>
      <c r="P1917" s="77"/>
      <c r="Q1917" s="77"/>
    </row>
    <row r="1918" spans="2:17" x14ac:dyDescent="0.25">
      <c r="B1918" s="78">
        <f t="shared" si="56"/>
        <v>1908</v>
      </c>
      <c r="C1918" s="126" t="str">
        <f t="array" ref="C1918">IF(OR('C. Consumer Service Detail'!$D1918="",'C. Consumer Service Detail'!$E1918=""),"",INDEX('B. Consumer Budget'!$E$11:$E$2010,MATCH(1,IF('B. Consumer Budget'!$C$11:$C$2010='C. Consumer Service Detail'!$D1918,IF('B. Consumer Budget'!$D$11:$D$2010='C. Consumer Service Detail'!$E1918,1)),0)))</f>
        <v/>
      </c>
      <c r="D1918" s="171"/>
      <c r="E1918" s="79"/>
      <c r="F1918" s="100"/>
      <c r="G1918" s="80"/>
      <c r="H1918" s="145" t="str">
        <f>IF('C. Consumer Service Detail'!$F1918="","",IF('C. Consumer Service Detail'!$F1918="",VLOOKUP('C. Consumer Service Detail'!$F1918,'Table of Current Services'!$B$7:$F$36,'Table of Current Services'!$E$5,FALSE),VLOOKUP('C. Consumer Service Detail'!$F1918,'Table of Current Services'!$B$7:$F$36,'Table of Current Services'!$D$5,FALSE)))</f>
        <v/>
      </c>
      <c r="I1918" s="160"/>
      <c r="J1918" s="146" t="str">
        <f t="shared" si="55"/>
        <v/>
      </c>
      <c r="K1918" s="138" t="str">
        <f>IF('C. Consumer Service Detail'!$F1918="","",IF('C. Consumer Service Detail'!$F1918="",VLOOKUP('C. Consumer Service Detail'!$F1918,'Table of Current Services'!$B$7:$F$36,'Table of Current Services'!$E$5,FALSE),VLOOKUP('C. Consumer Service Detail'!$F1918,'Table of Current Services'!$B$7:$F$36,'Table of Current Services'!$E$5,FALSE)))</f>
        <v/>
      </c>
      <c r="L1918" s="130" t="str">
        <f>IF('C. Consumer Service Detail'!$F1918="","",IF(VLOOKUP('C. Consumer Service Detail'!$F1918,'Table of Current Services'!$B$7:$F$36,'Table of Current Services'!$F$5,)="cost","Yes","No"))</f>
        <v/>
      </c>
      <c r="M1918" s="130" t="str">
        <f>IFERROR(IF('C. Consumer Service Detail'!$K1918="No Match","No",VLOOKUP('C. Consumer Service Detail'!$C1918,'B. Consumer Budget'!$E$11:$F$2010,2,FALSE)),"")</f>
        <v/>
      </c>
      <c r="P1918" s="77"/>
      <c r="Q1918" s="77"/>
    </row>
    <row r="1919" spans="2:17" x14ac:dyDescent="0.25">
      <c r="B1919" s="78">
        <f t="shared" si="56"/>
        <v>1909</v>
      </c>
      <c r="C1919" s="126" t="str">
        <f t="array" ref="C1919">IF(OR('C. Consumer Service Detail'!$D1919="",'C. Consumer Service Detail'!$E1919=""),"",INDEX('B. Consumer Budget'!$E$11:$E$2010,MATCH(1,IF('B. Consumer Budget'!$C$11:$C$2010='C. Consumer Service Detail'!$D1919,IF('B. Consumer Budget'!$D$11:$D$2010='C. Consumer Service Detail'!$E1919,1)),0)))</f>
        <v/>
      </c>
      <c r="D1919" s="170"/>
      <c r="E1919" s="81"/>
      <c r="F1919" s="101"/>
      <c r="G1919" s="82"/>
      <c r="H1919" s="147" t="str">
        <f>IF('C. Consumer Service Detail'!$F1919="","",IF('C. Consumer Service Detail'!$F1919="",VLOOKUP('C. Consumer Service Detail'!$F1919,'Table of Current Services'!$B$7:$F$36,'Table of Current Services'!$E$5,FALSE),VLOOKUP('C. Consumer Service Detail'!$F1919,'Table of Current Services'!$B$7:$F$36,'Table of Current Services'!$D$5,FALSE)))</f>
        <v/>
      </c>
      <c r="I1919" s="159"/>
      <c r="J1919" s="146" t="str">
        <f t="shared" si="55"/>
        <v/>
      </c>
      <c r="K1919" s="138" t="str">
        <f>IF('C. Consumer Service Detail'!$F1919="","",IF('C. Consumer Service Detail'!$F1919="",VLOOKUP('C. Consumer Service Detail'!$F1919,'Table of Current Services'!$B$7:$F$36,'Table of Current Services'!$E$5,FALSE),VLOOKUP('C. Consumer Service Detail'!$F1919,'Table of Current Services'!$B$7:$F$36,'Table of Current Services'!$E$5,FALSE)))</f>
        <v/>
      </c>
      <c r="L1919" s="130" t="str">
        <f>IF('C. Consumer Service Detail'!$F1919="","",IF(VLOOKUP('C. Consumer Service Detail'!$F1919,'Table of Current Services'!$B$7:$F$36,'Table of Current Services'!$F$5,)="cost","Yes","No"))</f>
        <v/>
      </c>
      <c r="M1919" s="130" t="str">
        <f>IFERROR(IF('C. Consumer Service Detail'!$K1919="No Match","No",VLOOKUP('C. Consumer Service Detail'!$C1919,'B. Consumer Budget'!$E$11:$F$2010,2,FALSE)),"")</f>
        <v/>
      </c>
      <c r="P1919" s="77"/>
      <c r="Q1919" s="77"/>
    </row>
    <row r="1920" spans="2:17" x14ac:dyDescent="0.25">
      <c r="B1920" s="78">
        <f t="shared" si="56"/>
        <v>1910</v>
      </c>
      <c r="C1920" s="126" t="str">
        <f t="array" ref="C1920">IF(OR('C. Consumer Service Detail'!$D1920="",'C. Consumer Service Detail'!$E1920=""),"",INDEX('B. Consumer Budget'!$E$11:$E$2010,MATCH(1,IF('B. Consumer Budget'!$C$11:$C$2010='C. Consumer Service Detail'!$D1920,IF('B. Consumer Budget'!$D$11:$D$2010='C. Consumer Service Detail'!$E1920,1)),0)))</f>
        <v/>
      </c>
      <c r="D1920" s="171"/>
      <c r="E1920" s="79"/>
      <c r="F1920" s="100"/>
      <c r="G1920" s="80"/>
      <c r="H1920" s="145" t="str">
        <f>IF('C. Consumer Service Detail'!$F1920="","",IF('C. Consumer Service Detail'!$F1920="",VLOOKUP('C. Consumer Service Detail'!$F1920,'Table of Current Services'!$B$7:$F$36,'Table of Current Services'!$E$5,FALSE),VLOOKUP('C. Consumer Service Detail'!$F1920,'Table of Current Services'!$B$7:$F$36,'Table of Current Services'!$D$5,FALSE)))</f>
        <v/>
      </c>
      <c r="I1920" s="160"/>
      <c r="J1920" s="146" t="str">
        <f t="shared" si="55"/>
        <v/>
      </c>
      <c r="K1920" s="138" t="str">
        <f>IF('C. Consumer Service Detail'!$F1920="","",IF('C. Consumer Service Detail'!$F1920="",VLOOKUP('C. Consumer Service Detail'!$F1920,'Table of Current Services'!$B$7:$F$36,'Table of Current Services'!$E$5,FALSE),VLOOKUP('C. Consumer Service Detail'!$F1920,'Table of Current Services'!$B$7:$F$36,'Table of Current Services'!$E$5,FALSE)))</f>
        <v/>
      </c>
      <c r="L1920" s="130" t="str">
        <f>IF('C. Consumer Service Detail'!$F1920="","",IF(VLOOKUP('C. Consumer Service Detail'!$F1920,'Table of Current Services'!$B$7:$F$36,'Table of Current Services'!$F$5,)="cost","Yes","No"))</f>
        <v/>
      </c>
      <c r="M1920" s="130" t="str">
        <f>IFERROR(IF('C. Consumer Service Detail'!$K1920="No Match","No",VLOOKUP('C. Consumer Service Detail'!$C1920,'B. Consumer Budget'!$E$11:$F$2010,2,FALSE)),"")</f>
        <v/>
      </c>
      <c r="P1920" s="77"/>
      <c r="Q1920" s="77"/>
    </row>
    <row r="1921" spans="2:17" x14ac:dyDescent="0.25">
      <c r="B1921" s="78">
        <f t="shared" si="56"/>
        <v>1911</v>
      </c>
      <c r="C1921" s="126" t="str">
        <f t="array" ref="C1921">IF(OR('C. Consumer Service Detail'!$D1921="",'C. Consumer Service Detail'!$E1921=""),"",INDEX('B. Consumer Budget'!$E$11:$E$2010,MATCH(1,IF('B. Consumer Budget'!$C$11:$C$2010='C. Consumer Service Detail'!$D1921,IF('B. Consumer Budget'!$D$11:$D$2010='C. Consumer Service Detail'!$E1921,1)),0)))</f>
        <v/>
      </c>
      <c r="D1921" s="170"/>
      <c r="E1921" s="81"/>
      <c r="F1921" s="101"/>
      <c r="G1921" s="82"/>
      <c r="H1921" s="147" t="str">
        <f>IF('C. Consumer Service Detail'!$F1921="","",IF('C. Consumer Service Detail'!$F1921="",VLOOKUP('C. Consumer Service Detail'!$F1921,'Table of Current Services'!$B$7:$F$36,'Table of Current Services'!$E$5,FALSE),VLOOKUP('C. Consumer Service Detail'!$F1921,'Table of Current Services'!$B$7:$F$36,'Table of Current Services'!$D$5,FALSE)))</f>
        <v/>
      </c>
      <c r="I1921" s="159"/>
      <c r="J1921" s="146" t="str">
        <f t="shared" si="55"/>
        <v/>
      </c>
      <c r="K1921" s="138" t="str">
        <f>IF('C. Consumer Service Detail'!$F1921="","",IF('C. Consumer Service Detail'!$F1921="",VLOOKUP('C. Consumer Service Detail'!$F1921,'Table of Current Services'!$B$7:$F$36,'Table of Current Services'!$E$5,FALSE),VLOOKUP('C. Consumer Service Detail'!$F1921,'Table of Current Services'!$B$7:$F$36,'Table of Current Services'!$E$5,FALSE)))</f>
        <v/>
      </c>
      <c r="L1921" s="130" t="str">
        <f>IF('C. Consumer Service Detail'!$F1921="","",IF(VLOOKUP('C. Consumer Service Detail'!$F1921,'Table of Current Services'!$B$7:$F$36,'Table of Current Services'!$F$5,)="cost","Yes","No"))</f>
        <v/>
      </c>
      <c r="M1921" s="130" t="str">
        <f>IFERROR(IF('C. Consumer Service Detail'!$K1921="No Match","No",VLOOKUP('C. Consumer Service Detail'!$C1921,'B. Consumer Budget'!$E$11:$F$2010,2,FALSE)),"")</f>
        <v/>
      </c>
      <c r="P1921" s="77"/>
      <c r="Q1921" s="77"/>
    </row>
    <row r="1922" spans="2:17" x14ac:dyDescent="0.25">
      <c r="B1922" s="78">
        <f t="shared" si="56"/>
        <v>1912</v>
      </c>
      <c r="C1922" s="126" t="str">
        <f t="array" ref="C1922">IF(OR('C. Consumer Service Detail'!$D1922="",'C. Consumer Service Detail'!$E1922=""),"",INDEX('B. Consumer Budget'!$E$11:$E$2010,MATCH(1,IF('B. Consumer Budget'!$C$11:$C$2010='C. Consumer Service Detail'!$D1922,IF('B. Consumer Budget'!$D$11:$D$2010='C. Consumer Service Detail'!$E1922,1)),0)))</f>
        <v/>
      </c>
      <c r="D1922" s="171"/>
      <c r="E1922" s="79"/>
      <c r="F1922" s="100"/>
      <c r="G1922" s="80"/>
      <c r="H1922" s="145" t="str">
        <f>IF('C. Consumer Service Detail'!$F1922="","",IF('C. Consumer Service Detail'!$F1922="",VLOOKUP('C. Consumer Service Detail'!$F1922,'Table of Current Services'!$B$7:$F$36,'Table of Current Services'!$E$5,FALSE),VLOOKUP('C. Consumer Service Detail'!$F1922,'Table of Current Services'!$B$7:$F$36,'Table of Current Services'!$D$5,FALSE)))</f>
        <v/>
      </c>
      <c r="I1922" s="160"/>
      <c r="J1922" s="146" t="str">
        <f t="shared" si="55"/>
        <v/>
      </c>
      <c r="K1922" s="138" t="str">
        <f>IF('C. Consumer Service Detail'!$F1922="","",IF('C. Consumer Service Detail'!$F1922="",VLOOKUP('C. Consumer Service Detail'!$F1922,'Table of Current Services'!$B$7:$F$36,'Table of Current Services'!$E$5,FALSE),VLOOKUP('C. Consumer Service Detail'!$F1922,'Table of Current Services'!$B$7:$F$36,'Table of Current Services'!$E$5,FALSE)))</f>
        <v/>
      </c>
      <c r="L1922" s="130" t="str">
        <f>IF('C. Consumer Service Detail'!$F1922="","",IF(VLOOKUP('C. Consumer Service Detail'!$F1922,'Table of Current Services'!$B$7:$F$36,'Table of Current Services'!$F$5,)="cost","Yes","No"))</f>
        <v/>
      </c>
      <c r="M1922" s="130" t="str">
        <f>IFERROR(IF('C. Consumer Service Detail'!$K1922="No Match","No",VLOOKUP('C. Consumer Service Detail'!$C1922,'B. Consumer Budget'!$E$11:$F$2010,2,FALSE)),"")</f>
        <v/>
      </c>
      <c r="P1922" s="77"/>
      <c r="Q1922" s="77"/>
    </row>
    <row r="1923" spans="2:17" x14ac:dyDescent="0.25">
      <c r="B1923" s="78">
        <f t="shared" si="56"/>
        <v>1913</v>
      </c>
      <c r="C1923" s="126" t="str">
        <f t="array" ref="C1923">IF(OR('C. Consumer Service Detail'!$D1923="",'C. Consumer Service Detail'!$E1923=""),"",INDEX('B. Consumer Budget'!$E$11:$E$2010,MATCH(1,IF('B. Consumer Budget'!$C$11:$C$2010='C. Consumer Service Detail'!$D1923,IF('B. Consumer Budget'!$D$11:$D$2010='C. Consumer Service Detail'!$E1923,1)),0)))</f>
        <v/>
      </c>
      <c r="D1923" s="170"/>
      <c r="E1923" s="81"/>
      <c r="F1923" s="101"/>
      <c r="G1923" s="82"/>
      <c r="H1923" s="147" t="str">
        <f>IF('C. Consumer Service Detail'!$F1923="","",IF('C. Consumer Service Detail'!$F1923="",VLOOKUP('C. Consumer Service Detail'!$F1923,'Table of Current Services'!$B$7:$F$36,'Table of Current Services'!$E$5,FALSE),VLOOKUP('C. Consumer Service Detail'!$F1923,'Table of Current Services'!$B$7:$F$36,'Table of Current Services'!$D$5,FALSE)))</f>
        <v/>
      </c>
      <c r="I1923" s="159"/>
      <c r="J1923" s="146" t="str">
        <f t="shared" si="55"/>
        <v/>
      </c>
      <c r="K1923" s="138" t="str">
        <f>IF('C. Consumer Service Detail'!$F1923="","",IF('C. Consumer Service Detail'!$F1923="",VLOOKUP('C. Consumer Service Detail'!$F1923,'Table of Current Services'!$B$7:$F$36,'Table of Current Services'!$E$5,FALSE),VLOOKUP('C. Consumer Service Detail'!$F1923,'Table of Current Services'!$B$7:$F$36,'Table of Current Services'!$E$5,FALSE)))</f>
        <v/>
      </c>
      <c r="L1923" s="130" t="str">
        <f>IF('C. Consumer Service Detail'!$F1923="","",IF(VLOOKUP('C. Consumer Service Detail'!$F1923,'Table of Current Services'!$B$7:$F$36,'Table of Current Services'!$F$5,)="cost","Yes","No"))</f>
        <v/>
      </c>
      <c r="M1923" s="130" t="str">
        <f>IFERROR(IF('C. Consumer Service Detail'!$K1923="No Match","No",VLOOKUP('C. Consumer Service Detail'!$C1923,'B. Consumer Budget'!$E$11:$F$2010,2,FALSE)),"")</f>
        <v/>
      </c>
      <c r="P1923" s="77"/>
      <c r="Q1923" s="77"/>
    </row>
    <row r="1924" spans="2:17" x14ac:dyDescent="0.25">
      <c r="B1924" s="78">
        <f t="shared" si="56"/>
        <v>1914</v>
      </c>
      <c r="C1924" s="126" t="str">
        <f t="array" ref="C1924">IF(OR('C. Consumer Service Detail'!$D1924="",'C. Consumer Service Detail'!$E1924=""),"",INDEX('B. Consumer Budget'!$E$11:$E$2010,MATCH(1,IF('B. Consumer Budget'!$C$11:$C$2010='C. Consumer Service Detail'!$D1924,IF('B. Consumer Budget'!$D$11:$D$2010='C. Consumer Service Detail'!$E1924,1)),0)))</f>
        <v/>
      </c>
      <c r="D1924" s="171"/>
      <c r="E1924" s="79"/>
      <c r="F1924" s="100"/>
      <c r="G1924" s="80"/>
      <c r="H1924" s="145" t="str">
        <f>IF('C. Consumer Service Detail'!$F1924="","",IF('C. Consumer Service Detail'!$F1924="",VLOOKUP('C. Consumer Service Detail'!$F1924,'Table of Current Services'!$B$7:$F$36,'Table of Current Services'!$E$5,FALSE),VLOOKUP('C. Consumer Service Detail'!$F1924,'Table of Current Services'!$B$7:$F$36,'Table of Current Services'!$D$5,FALSE)))</f>
        <v/>
      </c>
      <c r="I1924" s="160"/>
      <c r="J1924" s="146" t="str">
        <f t="shared" si="55"/>
        <v/>
      </c>
      <c r="K1924" s="138" t="str">
        <f>IF('C. Consumer Service Detail'!$F1924="","",IF('C. Consumer Service Detail'!$F1924="",VLOOKUP('C. Consumer Service Detail'!$F1924,'Table of Current Services'!$B$7:$F$36,'Table of Current Services'!$E$5,FALSE),VLOOKUP('C. Consumer Service Detail'!$F1924,'Table of Current Services'!$B$7:$F$36,'Table of Current Services'!$E$5,FALSE)))</f>
        <v/>
      </c>
      <c r="L1924" s="130" t="str">
        <f>IF('C. Consumer Service Detail'!$F1924="","",IF(VLOOKUP('C. Consumer Service Detail'!$F1924,'Table of Current Services'!$B$7:$F$36,'Table of Current Services'!$F$5,)="cost","Yes","No"))</f>
        <v/>
      </c>
      <c r="M1924" s="130" t="str">
        <f>IFERROR(IF('C. Consumer Service Detail'!$K1924="No Match","No",VLOOKUP('C. Consumer Service Detail'!$C1924,'B. Consumer Budget'!$E$11:$F$2010,2,FALSE)),"")</f>
        <v/>
      </c>
      <c r="P1924" s="77"/>
      <c r="Q1924" s="77"/>
    </row>
    <row r="1925" spans="2:17" x14ac:dyDescent="0.25">
      <c r="B1925" s="78">
        <f t="shared" si="56"/>
        <v>1915</v>
      </c>
      <c r="C1925" s="126" t="str">
        <f t="array" ref="C1925">IF(OR('C. Consumer Service Detail'!$D1925="",'C. Consumer Service Detail'!$E1925=""),"",INDEX('B. Consumer Budget'!$E$11:$E$2010,MATCH(1,IF('B. Consumer Budget'!$C$11:$C$2010='C. Consumer Service Detail'!$D1925,IF('B. Consumer Budget'!$D$11:$D$2010='C. Consumer Service Detail'!$E1925,1)),0)))</f>
        <v/>
      </c>
      <c r="D1925" s="170"/>
      <c r="E1925" s="81"/>
      <c r="F1925" s="101"/>
      <c r="G1925" s="82"/>
      <c r="H1925" s="147" t="str">
        <f>IF('C. Consumer Service Detail'!$F1925="","",IF('C. Consumer Service Detail'!$F1925="",VLOOKUP('C. Consumer Service Detail'!$F1925,'Table of Current Services'!$B$7:$F$36,'Table of Current Services'!$E$5,FALSE),VLOOKUP('C. Consumer Service Detail'!$F1925,'Table of Current Services'!$B$7:$F$36,'Table of Current Services'!$D$5,FALSE)))</f>
        <v/>
      </c>
      <c r="I1925" s="159"/>
      <c r="J1925" s="146" t="str">
        <f t="shared" si="55"/>
        <v/>
      </c>
      <c r="K1925" s="138" t="str">
        <f>IF('C. Consumer Service Detail'!$F1925="","",IF('C. Consumer Service Detail'!$F1925="",VLOOKUP('C. Consumer Service Detail'!$F1925,'Table of Current Services'!$B$7:$F$36,'Table of Current Services'!$E$5,FALSE),VLOOKUP('C. Consumer Service Detail'!$F1925,'Table of Current Services'!$B$7:$F$36,'Table of Current Services'!$E$5,FALSE)))</f>
        <v/>
      </c>
      <c r="L1925" s="130" t="str">
        <f>IF('C. Consumer Service Detail'!$F1925="","",IF(VLOOKUP('C. Consumer Service Detail'!$F1925,'Table of Current Services'!$B$7:$F$36,'Table of Current Services'!$F$5,)="cost","Yes","No"))</f>
        <v/>
      </c>
      <c r="M1925" s="130" t="str">
        <f>IFERROR(IF('C. Consumer Service Detail'!$K1925="No Match","No",VLOOKUP('C. Consumer Service Detail'!$C1925,'B. Consumer Budget'!$E$11:$F$2010,2,FALSE)),"")</f>
        <v/>
      </c>
      <c r="P1925" s="77"/>
      <c r="Q1925" s="77"/>
    </row>
    <row r="1926" spans="2:17" x14ac:dyDescent="0.25">
      <c r="B1926" s="78">
        <f t="shared" si="56"/>
        <v>1916</v>
      </c>
      <c r="C1926" s="126" t="str">
        <f t="array" ref="C1926">IF(OR('C. Consumer Service Detail'!$D1926="",'C. Consumer Service Detail'!$E1926=""),"",INDEX('B. Consumer Budget'!$E$11:$E$2010,MATCH(1,IF('B. Consumer Budget'!$C$11:$C$2010='C. Consumer Service Detail'!$D1926,IF('B. Consumer Budget'!$D$11:$D$2010='C. Consumer Service Detail'!$E1926,1)),0)))</f>
        <v/>
      </c>
      <c r="D1926" s="171"/>
      <c r="E1926" s="79"/>
      <c r="F1926" s="100"/>
      <c r="G1926" s="80"/>
      <c r="H1926" s="145" t="str">
        <f>IF('C. Consumer Service Detail'!$F1926="","",IF('C. Consumer Service Detail'!$F1926="",VLOOKUP('C. Consumer Service Detail'!$F1926,'Table of Current Services'!$B$7:$F$36,'Table of Current Services'!$E$5,FALSE),VLOOKUP('C. Consumer Service Detail'!$F1926,'Table of Current Services'!$B$7:$F$36,'Table of Current Services'!$D$5,FALSE)))</f>
        <v/>
      </c>
      <c r="I1926" s="160"/>
      <c r="J1926" s="146" t="str">
        <f t="shared" si="55"/>
        <v/>
      </c>
      <c r="K1926" s="138" t="str">
        <f>IF('C. Consumer Service Detail'!$F1926="","",IF('C. Consumer Service Detail'!$F1926="",VLOOKUP('C. Consumer Service Detail'!$F1926,'Table of Current Services'!$B$7:$F$36,'Table of Current Services'!$E$5,FALSE),VLOOKUP('C. Consumer Service Detail'!$F1926,'Table of Current Services'!$B$7:$F$36,'Table of Current Services'!$E$5,FALSE)))</f>
        <v/>
      </c>
      <c r="L1926" s="130" t="str">
        <f>IF('C. Consumer Service Detail'!$F1926="","",IF(VLOOKUP('C. Consumer Service Detail'!$F1926,'Table of Current Services'!$B$7:$F$36,'Table of Current Services'!$F$5,)="cost","Yes","No"))</f>
        <v/>
      </c>
      <c r="M1926" s="130" t="str">
        <f>IFERROR(IF('C. Consumer Service Detail'!$K1926="No Match","No",VLOOKUP('C. Consumer Service Detail'!$C1926,'B. Consumer Budget'!$E$11:$F$2010,2,FALSE)),"")</f>
        <v/>
      </c>
      <c r="P1926" s="77"/>
      <c r="Q1926" s="77"/>
    </row>
    <row r="1927" spans="2:17" x14ac:dyDescent="0.25">
      <c r="B1927" s="78">
        <f t="shared" si="56"/>
        <v>1917</v>
      </c>
      <c r="C1927" s="126" t="str">
        <f t="array" ref="C1927">IF(OR('C. Consumer Service Detail'!$D1927="",'C. Consumer Service Detail'!$E1927=""),"",INDEX('B. Consumer Budget'!$E$11:$E$2010,MATCH(1,IF('B. Consumer Budget'!$C$11:$C$2010='C. Consumer Service Detail'!$D1927,IF('B. Consumer Budget'!$D$11:$D$2010='C. Consumer Service Detail'!$E1927,1)),0)))</f>
        <v/>
      </c>
      <c r="D1927" s="170"/>
      <c r="E1927" s="81"/>
      <c r="F1927" s="101"/>
      <c r="G1927" s="82"/>
      <c r="H1927" s="147" t="str">
        <f>IF('C. Consumer Service Detail'!$F1927="","",IF('C. Consumer Service Detail'!$F1927="",VLOOKUP('C. Consumer Service Detail'!$F1927,'Table of Current Services'!$B$7:$F$36,'Table of Current Services'!$E$5,FALSE),VLOOKUP('C. Consumer Service Detail'!$F1927,'Table of Current Services'!$B$7:$F$36,'Table of Current Services'!$D$5,FALSE)))</f>
        <v/>
      </c>
      <c r="I1927" s="159"/>
      <c r="J1927" s="146" t="str">
        <f t="shared" si="55"/>
        <v/>
      </c>
      <c r="K1927" s="138" t="str">
        <f>IF('C. Consumer Service Detail'!$F1927="","",IF('C. Consumer Service Detail'!$F1927="",VLOOKUP('C. Consumer Service Detail'!$F1927,'Table of Current Services'!$B$7:$F$36,'Table of Current Services'!$E$5,FALSE),VLOOKUP('C. Consumer Service Detail'!$F1927,'Table of Current Services'!$B$7:$F$36,'Table of Current Services'!$E$5,FALSE)))</f>
        <v/>
      </c>
      <c r="L1927" s="130" t="str">
        <f>IF('C. Consumer Service Detail'!$F1927="","",IF(VLOOKUP('C. Consumer Service Detail'!$F1927,'Table of Current Services'!$B$7:$F$36,'Table of Current Services'!$F$5,)="cost","Yes","No"))</f>
        <v/>
      </c>
      <c r="M1927" s="130" t="str">
        <f>IFERROR(IF('C. Consumer Service Detail'!$K1927="No Match","No",VLOOKUP('C. Consumer Service Detail'!$C1927,'B. Consumer Budget'!$E$11:$F$2010,2,FALSE)),"")</f>
        <v/>
      </c>
      <c r="P1927" s="77"/>
      <c r="Q1927" s="77"/>
    </row>
    <row r="1928" spans="2:17" x14ac:dyDescent="0.25">
      <c r="B1928" s="78">
        <f t="shared" si="56"/>
        <v>1918</v>
      </c>
      <c r="C1928" s="126" t="str">
        <f t="array" ref="C1928">IF(OR('C. Consumer Service Detail'!$D1928="",'C. Consumer Service Detail'!$E1928=""),"",INDEX('B. Consumer Budget'!$E$11:$E$2010,MATCH(1,IF('B. Consumer Budget'!$C$11:$C$2010='C. Consumer Service Detail'!$D1928,IF('B. Consumer Budget'!$D$11:$D$2010='C. Consumer Service Detail'!$E1928,1)),0)))</f>
        <v/>
      </c>
      <c r="D1928" s="171"/>
      <c r="E1928" s="79"/>
      <c r="F1928" s="100"/>
      <c r="G1928" s="80"/>
      <c r="H1928" s="145" t="str">
        <f>IF('C. Consumer Service Detail'!$F1928="","",IF('C. Consumer Service Detail'!$F1928="",VLOOKUP('C. Consumer Service Detail'!$F1928,'Table of Current Services'!$B$7:$F$36,'Table of Current Services'!$E$5,FALSE),VLOOKUP('C. Consumer Service Detail'!$F1928,'Table of Current Services'!$B$7:$F$36,'Table of Current Services'!$D$5,FALSE)))</f>
        <v/>
      </c>
      <c r="I1928" s="160"/>
      <c r="J1928" s="146" t="str">
        <f t="shared" si="55"/>
        <v/>
      </c>
      <c r="K1928" s="138" t="str">
        <f>IF('C. Consumer Service Detail'!$F1928="","",IF('C. Consumer Service Detail'!$F1928="",VLOOKUP('C. Consumer Service Detail'!$F1928,'Table of Current Services'!$B$7:$F$36,'Table of Current Services'!$E$5,FALSE),VLOOKUP('C. Consumer Service Detail'!$F1928,'Table of Current Services'!$B$7:$F$36,'Table of Current Services'!$E$5,FALSE)))</f>
        <v/>
      </c>
      <c r="L1928" s="130" t="str">
        <f>IF('C. Consumer Service Detail'!$F1928="","",IF(VLOOKUP('C. Consumer Service Detail'!$F1928,'Table of Current Services'!$B$7:$F$36,'Table of Current Services'!$F$5,)="cost","Yes","No"))</f>
        <v/>
      </c>
      <c r="M1928" s="130" t="str">
        <f>IFERROR(IF('C. Consumer Service Detail'!$K1928="No Match","No",VLOOKUP('C. Consumer Service Detail'!$C1928,'B. Consumer Budget'!$E$11:$F$2010,2,FALSE)),"")</f>
        <v/>
      </c>
      <c r="P1928" s="77"/>
      <c r="Q1928" s="77"/>
    </row>
    <row r="1929" spans="2:17" x14ac:dyDescent="0.25">
      <c r="B1929" s="78">
        <f t="shared" si="56"/>
        <v>1919</v>
      </c>
      <c r="C1929" s="126" t="str">
        <f t="array" ref="C1929">IF(OR('C. Consumer Service Detail'!$D1929="",'C. Consumer Service Detail'!$E1929=""),"",INDEX('B. Consumer Budget'!$E$11:$E$2010,MATCH(1,IF('B. Consumer Budget'!$C$11:$C$2010='C. Consumer Service Detail'!$D1929,IF('B. Consumer Budget'!$D$11:$D$2010='C. Consumer Service Detail'!$E1929,1)),0)))</f>
        <v/>
      </c>
      <c r="D1929" s="170"/>
      <c r="E1929" s="81"/>
      <c r="F1929" s="101"/>
      <c r="G1929" s="82"/>
      <c r="H1929" s="147" t="str">
        <f>IF('C. Consumer Service Detail'!$F1929="","",IF('C. Consumer Service Detail'!$F1929="",VLOOKUP('C. Consumer Service Detail'!$F1929,'Table of Current Services'!$B$7:$F$36,'Table of Current Services'!$E$5,FALSE),VLOOKUP('C. Consumer Service Detail'!$F1929,'Table of Current Services'!$B$7:$F$36,'Table of Current Services'!$D$5,FALSE)))</f>
        <v/>
      </c>
      <c r="I1929" s="159"/>
      <c r="J1929" s="146" t="str">
        <f t="shared" si="55"/>
        <v/>
      </c>
      <c r="K1929" s="138" t="str">
        <f>IF('C. Consumer Service Detail'!$F1929="","",IF('C. Consumer Service Detail'!$F1929="",VLOOKUP('C. Consumer Service Detail'!$F1929,'Table of Current Services'!$B$7:$F$36,'Table of Current Services'!$E$5,FALSE),VLOOKUP('C. Consumer Service Detail'!$F1929,'Table of Current Services'!$B$7:$F$36,'Table of Current Services'!$E$5,FALSE)))</f>
        <v/>
      </c>
      <c r="L1929" s="130" t="str">
        <f>IF('C. Consumer Service Detail'!$F1929="","",IF(VLOOKUP('C. Consumer Service Detail'!$F1929,'Table of Current Services'!$B$7:$F$36,'Table of Current Services'!$F$5,)="cost","Yes","No"))</f>
        <v/>
      </c>
      <c r="M1929" s="130" t="str">
        <f>IFERROR(IF('C. Consumer Service Detail'!$K1929="No Match","No",VLOOKUP('C. Consumer Service Detail'!$C1929,'B. Consumer Budget'!$E$11:$F$2010,2,FALSE)),"")</f>
        <v/>
      </c>
      <c r="P1929" s="77"/>
      <c r="Q1929" s="77"/>
    </row>
    <row r="1930" spans="2:17" x14ac:dyDescent="0.25">
      <c r="B1930" s="78">
        <f t="shared" si="56"/>
        <v>1920</v>
      </c>
      <c r="C1930" s="126" t="str">
        <f t="array" ref="C1930">IF(OR('C. Consumer Service Detail'!$D1930="",'C. Consumer Service Detail'!$E1930=""),"",INDEX('B. Consumer Budget'!$E$11:$E$2010,MATCH(1,IF('B. Consumer Budget'!$C$11:$C$2010='C. Consumer Service Detail'!$D1930,IF('B. Consumer Budget'!$D$11:$D$2010='C. Consumer Service Detail'!$E1930,1)),0)))</f>
        <v/>
      </c>
      <c r="D1930" s="171"/>
      <c r="E1930" s="79"/>
      <c r="F1930" s="100"/>
      <c r="G1930" s="80"/>
      <c r="H1930" s="145" t="str">
        <f>IF('C. Consumer Service Detail'!$F1930="","",IF('C. Consumer Service Detail'!$F1930="",VLOOKUP('C. Consumer Service Detail'!$F1930,'Table of Current Services'!$B$7:$F$36,'Table of Current Services'!$E$5,FALSE),VLOOKUP('C. Consumer Service Detail'!$F1930,'Table of Current Services'!$B$7:$F$36,'Table of Current Services'!$D$5,FALSE)))</f>
        <v/>
      </c>
      <c r="I1930" s="160"/>
      <c r="J1930" s="146" t="str">
        <f t="shared" si="55"/>
        <v/>
      </c>
      <c r="K1930" s="138" t="str">
        <f>IF('C. Consumer Service Detail'!$F1930="","",IF('C. Consumer Service Detail'!$F1930="",VLOOKUP('C. Consumer Service Detail'!$F1930,'Table of Current Services'!$B$7:$F$36,'Table of Current Services'!$E$5,FALSE),VLOOKUP('C. Consumer Service Detail'!$F1930,'Table of Current Services'!$B$7:$F$36,'Table of Current Services'!$E$5,FALSE)))</f>
        <v/>
      </c>
      <c r="L1930" s="130" t="str">
        <f>IF('C. Consumer Service Detail'!$F1930="","",IF(VLOOKUP('C. Consumer Service Detail'!$F1930,'Table of Current Services'!$B$7:$F$36,'Table of Current Services'!$F$5,)="cost","Yes","No"))</f>
        <v/>
      </c>
      <c r="M1930" s="130" t="str">
        <f>IFERROR(IF('C. Consumer Service Detail'!$K1930="No Match","No",VLOOKUP('C. Consumer Service Detail'!$C1930,'B. Consumer Budget'!$E$11:$F$2010,2,FALSE)),"")</f>
        <v/>
      </c>
      <c r="P1930" s="77"/>
      <c r="Q1930" s="77"/>
    </row>
    <row r="1931" spans="2:17" x14ac:dyDescent="0.25">
      <c r="B1931" s="78">
        <f t="shared" si="56"/>
        <v>1921</v>
      </c>
      <c r="C1931" s="126" t="str">
        <f t="array" ref="C1931">IF(OR('C. Consumer Service Detail'!$D1931="",'C. Consumer Service Detail'!$E1931=""),"",INDEX('B. Consumer Budget'!$E$11:$E$2010,MATCH(1,IF('B. Consumer Budget'!$C$11:$C$2010='C. Consumer Service Detail'!$D1931,IF('B. Consumer Budget'!$D$11:$D$2010='C. Consumer Service Detail'!$E1931,1)),0)))</f>
        <v/>
      </c>
      <c r="D1931" s="170"/>
      <c r="E1931" s="81"/>
      <c r="F1931" s="101"/>
      <c r="G1931" s="82"/>
      <c r="H1931" s="147" t="str">
        <f>IF('C. Consumer Service Detail'!$F1931="","",IF('C. Consumer Service Detail'!$F1931="",VLOOKUP('C. Consumer Service Detail'!$F1931,'Table of Current Services'!$B$7:$F$36,'Table of Current Services'!$E$5,FALSE),VLOOKUP('C. Consumer Service Detail'!$F1931,'Table of Current Services'!$B$7:$F$36,'Table of Current Services'!$D$5,FALSE)))</f>
        <v/>
      </c>
      <c r="I1931" s="159"/>
      <c r="J1931" s="146" t="str">
        <f t="shared" ref="J1931:J1994" si="57">IFERROR(IF($H1931&gt;0,$H1931*$I1931,$I1931),"")</f>
        <v/>
      </c>
      <c r="K1931" s="138" t="str">
        <f>IF('C. Consumer Service Detail'!$F1931="","",IF('C. Consumer Service Detail'!$F1931="",VLOOKUP('C. Consumer Service Detail'!$F1931,'Table of Current Services'!$B$7:$F$36,'Table of Current Services'!$E$5,FALSE),VLOOKUP('C. Consumer Service Detail'!$F1931,'Table of Current Services'!$B$7:$F$36,'Table of Current Services'!$E$5,FALSE)))</f>
        <v/>
      </c>
      <c r="L1931" s="130" t="str">
        <f>IF('C. Consumer Service Detail'!$F1931="","",IF(VLOOKUP('C. Consumer Service Detail'!$F1931,'Table of Current Services'!$B$7:$F$36,'Table of Current Services'!$F$5,)="cost","Yes","No"))</f>
        <v/>
      </c>
      <c r="M1931" s="130" t="str">
        <f>IFERROR(IF('C. Consumer Service Detail'!$K1931="No Match","No",VLOOKUP('C. Consumer Service Detail'!$C1931,'B. Consumer Budget'!$E$11:$F$2010,2,FALSE)),"")</f>
        <v/>
      </c>
      <c r="P1931" s="77"/>
      <c r="Q1931" s="77"/>
    </row>
    <row r="1932" spans="2:17" x14ac:dyDescent="0.25">
      <c r="B1932" s="78">
        <f t="shared" ref="B1932:B1995" si="58">B1931+1</f>
        <v>1922</v>
      </c>
      <c r="C1932" s="126" t="str">
        <f t="array" ref="C1932">IF(OR('C. Consumer Service Detail'!$D1932="",'C. Consumer Service Detail'!$E1932=""),"",INDEX('B. Consumer Budget'!$E$11:$E$2010,MATCH(1,IF('B. Consumer Budget'!$C$11:$C$2010='C. Consumer Service Detail'!$D1932,IF('B. Consumer Budget'!$D$11:$D$2010='C. Consumer Service Detail'!$E1932,1)),0)))</f>
        <v/>
      </c>
      <c r="D1932" s="171"/>
      <c r="E1932" s="79"/>
      <c r="F1932" s="100"/>
      <c r="G1932" s="80"/>
      <c r="H1932" s="145" t="str">
        <f>IF('C. Consumer Service Detail'!$F1932="","",IF('C. Consumer Service Detail'!$F1932="",VLOOKUP('C. Consumer Service Detail'!$F1932,'Table of Current Services'!$B$7:$F$36,'Table of Current Services'!$E$5,FALSE),VLOOKUP('C. Consumer Service Detail'!$F1932,'Table of Current Services'!$B$7:$F$36,'Table of Current Services'!$D$5,FALSE)))</f>
        <v/>
      </c>
      <c r="I1932" s="160"/>
      <c r="J1932" s="146" t="str">
        <f t="shared" si="57"/>
        <v/>
      </c>
      <c r="K1932" s="138" t="str">
        <f>IF('C. Consumer Service Detail'!$F1932="","",IF('C. Consumer Service Detail'!$F1932="",VLOOKUP('C. Consumer Service Detail'!$F1932,'Table of Current Services'!$B$7:$F$36,'Table of Current Services'!$E$5,FALSE),VLOOKUP('C. Consumer Service Detail'!$F1932,'Table of Current Services'!$B$7:$F$36,'Table of Current Services'!$E$5,FALSE)))</f>
        <v/>
      </c>
      <c r="L1932" s="130" t="str">
        <f>IF('C. Consumer Service Detail'!$F1932="","",IF(VLOOKUP('C. Consumer Service Detail'!$F1932,'Table of Current Services'!$B$7:$F$36,'Table of Current Services'!$F$5,)="cost","Yes","No"))</f>
        <v/>
      </c>
      <c r="M1932" s="130" t="str">
        <f>IFERROR(IF('C. Consumer Service Detail'!$K1932="No Match","No",VLOOKUP('C. Consumer Service Detail'!$C1932,'B. Consumer Budget'!$E$11:$F$2010,2,FALSE)),"")</f>
        <v/>
      </c>
      <c r="P1932" s="77"/>
      <c r="Q1932" s="77"/>
    </row>
    <row r="1933" spans="2:17" x14ac:dyDescent="0.25">
      <c r="B1933" s="78">
        <f t="shared" si="58"/>
        <v>1923</v>
      </c>
      <c r="C1933" s="126" t="str">
        <f t="array" ref="C1933">IF(OR('C. Consumer Service Detail'!$D1933="",'C. Consumer Service Detail'!$E1933=""),"",INDEX('B. Consumer Budget'!$E$11:$E$2010,MATCH(1,IF('B. Consumer Budget'!$C$11:$C$2010='C. Consumer Service Detail'!$D1933,IF('B. Consumer Budget'!$D$11:$D$2010='C. Consumer Service Detail'!$E1933,1)),0)))</f>
        <v/>
      </c>
      <c r="D1933" s="170"/>
      <c r="E1933" s="81"/>
      <c r="F1933" s="101"/>
      <c r="G1933" s="82"/>
      <c r="H1933" s="147" t="str">
        <f>IF('C. Consumer Service Detail'!$F1933="","",IF('C. Consumer Service Detail'!$F1933="",VLOOKUP('C. Consumer Service Detail'!$F1933,'Table of Current Services'!$B$7:$F$36,'Table of Current Services'!$E$5,FALSE),VLOOKUP('C. Consumer Service Detail'!$F1933,'Table of Current Services'!$B$7:$F$36,'Table of Current Services'!$D$5,FALSE)))</f>
        <v/>
      </c>
      <c r="I1933" s="159"/>
      <c r="J1933" s="146" t="str">
        <f t="shared" si="57"/>
        <v/>
      </c>
      <c r="K1933" s="138" t="str">
        <f>IF('C. Consumer Service Detail'!$F1933="","",IF('C. Consumer Service Detail'!$F1933="",VLOOKUP('C. Consumer Service Detail'!$F1933,'Table of Current Services'!$B$7:$F$36,'Table of Current Services'!$E$5,FALSE),VLOOKUP('C. Consumer Service Detail'!$F1933,'Table of Current Services'!$B$7:$F$36,'Table of Current Services'!$E$5,FALSE)))</f>
        <v/>
      </c>
      <c r="L1933" s="130" t="str">
        <f>IF('C. Consumer Service Detail'!$F1933="","",IF(VLOOKUP('C. Consumer Service Detail'!$F1933,'Table of Current Services'!$B$7:$F$36,'Table of Current Services'!$F$5,)="cost","Yes","No"))</f>
        <v/>
      </c>
      <c r="M1933" s="130" t="str">
        <f>IFERROR(IF('C. Consumer Service Detail'!$K1933="No Match","No",VLOOKUP('C. Consumer Service Detail'!$C1933,'B. Consumer Budget'!$E$11:$F$2010,2,FALSE)),"")</f>
        <v/>
      </c>
      <c r="P1933" s="77"/>
      <c r="Q1933" s="77"/>
    </row>
    <row r="1934" spans="2:17" x14ac:dyDescent="0.25">
      <c r="B1934" s="78">
        <f t="shared" si="58"/>
        <v>1924</v>
      </c>
      <c r="C1934" s="126" t="str">
        <f t="array" ref="C1934">IF(OR('C. Consumer Service Detail'!$D1934="",'C. Consumer Service Detail'!$E1934=""),"",INDEX('B. Consumer Budget'!$E$11:$E$2010,MATCH(1,IF('B. Consumer Budget'!$C$11:$C$2010='C. Consumer Service Detail'!$D1934,IF('B. Consumer Budget'!$D$11:$D$2010='C. Consumer Service Detail'!$E1934,1)),0)))</f>
        <v/>
      </c>
      <c r="D1934" s="171"/>
      <c r="E1934" s="79"/>
      <c r="F1934" s="100"/>
      <c r="G1934" s="80"/>
      <c r="H1934" s="145" t="str">
        <f>IF('C. Consumer Service Detail'!$F1934="","",IF('C. Consumer Service Detail'!$F1934="",VLOOKUP('C. Consumer Service Detail'!$F1934,'Table of Current Services'!$B$7:$F$36,'Table of Current Services'!$E$5,FALSE),VLOOKUP('C. Consumer Service Detail'!$F1934,'Table of Current Services'!$B$7:$F$36,'Table of Current Services'!$D$5,FALSE)))</f>
        <v/>
      </c>
      <c r="I1934" s="160"/>
      <c r="J1934" s="146" t="str">
        <f t="shared" si="57"/>
        <v/>
      </c>
      <c r="K1934" s="138" t="str">
        <f>IF('C. Consumer Service Detail'!$F1934="","",IF('C. Consumer Service Detail'!$F1934="",VLOOKUP('C. Consumer Service Detail'!$F1934,'Table of Current Services'!$B$7:$F$36,'Table of Current Services'!$E$5,FALSE),VLOOKUP('C. Consumer Service Detail'!$F1934,'Table of Current Services'!$B$7:$F$36,'Table of Current Services'!$E$5,FALSE)))</f>
        <v/>
      </c>
      <c r="L1934" s="130" t="str">
        <f>IF('C. Consumer Service Detail'!$F1934="","",IF(VLOOKUP('C. Consumer Service Detail'!$F1934,'Table of Current Services'!$B$7:$F$36,'Table of Current Services'!$F$5,)="cost","Yes","No"))</f>
        <v/>
      </c>
      <c r="M1934" s="130" t="str">
        <f>IFERROR(IF('C. Consumer Service Detail'!$K1934="No Match","No",VLOOKUP('C. Consumer Service Detail'!$C1934,'B. Consumer Budget'!$E$11:$F$2010,2,FALSE)),"")</f>
        <v/>
      </c>
      <c r="P1934" s="77"/>
      <c r="Q1934" s="77"/>
    </row>
    <row r="1935" spans="2:17" x14ac:dyDescent="0.25">
      <c r="B1935" s="78">
        <f t="shared" si="58"/>
        <v>1925</v>
      </c>
      <c r="C1935" s="126" t="str">
        <f t="array" ref="C1935">IF(OR('C. Consumer Service Detail'!$D1935="",'C. Consumer Service Detail'!$E1935=""),"",INDEX('B. Consumer Budget'!$E$11:$E$2010,MATCH(1,IF('B. Consumer Budget'!$C$11:$C$2010='C. Consumer Service Detail'!$D1935,IF('B. Consumer Budget'!$D$11:$D$2010='C. Consumer Service Detail'!$E1935,1)),0)))</f>
        <v/>
      </c>
      <c r="D1935" s="170"/>
      <c r="E1935" s="81"/>
      <c r="F1935" s="101"/>
      <c r="G1935" s="82"/>
      <c r="H1935" s="147" t="str">
        <f>IF('C. Consumer Service Detail'!$F1935="","",IF('C. Consumer Service Detail'!$F1935="",VLOOKUP('C. Consumer Service Detail'!$F1935,'Table of Current Services'!$B$7:$F$36,'Table of Current Services'!$E$5,FALSE),VLOOKUP('C. Consumer Service Detail'!$F1935,'Table of Current Services'!$B$7:$F$36,'Table of Current Services'!$D$5,FALSE)))</f>
        <v/>
      </c>
      <c r="I1935" s="159"/>
      <c r="J1935" s="146" t="str">
        <f t="shared" si="57"/>
        <v/>
      </c>
      <c r="K1935" s="138" t="str">
        <f>IF('C. Consumer Service Detail'!$F1935="","",IF('C. Consumer Service Detail'!$F1935="",VLOOKUP('C. Consumer Service Detail'!$F1935,'Table of Current Services'!$B$7:$F$36,'Table of Current Services'!$E$5,FALSE),VLOOKUP('C. Consumer Service Detail'!$F1935,'Table of Current Services'!$B$7:$F$36,'Table of Current Services'!$E$5,FALSE)))</f>
        <v/>
      </c>
      <c r="L1935" s="130" t="str">
        <f>IF('C. Consumer Service Detail'!$F1935="","",IF(VLOOKUP('C. Consumer Service Detail'!$F1935,'Table of Current Services'!$B$7:$F$36,'Table of Current Services'!$F$5,)="cost","Yes","No"))</f>
        <v/>
      </c>
      <c r="M1935" s="130" t="str">
        <f>IFERROR(IF('C. Consumer Service Detail'!$K1935="No Match","No",VLOOKUP('C. Consumer Service Detail'!$C1935,'B. Consumer Budget'!$E$11:$F$2010,2,FALSE)),"")</f>
        <v/>
      </c>
      <c r="P1935" s="77"/>
      <c r="Q1935" s="77"/>
    </row>
    <row r="1936" spans="2:17" x14ac:dyDescent="0.25">
      <c r="B1936" s="78">
        <f t="shared" si="58"/>
        <v>1926</v>
      </c>
      <c r="C1936" s="126" t="str">
        <f t="array" ref="C1936">IF(OR('C. Consumer Service Detail'!$D1936="",'C. Consumer Service Detail'!$E1936=""),"",INDEX('B. Consumer Budget'!$E$11:$E$2010,MATCH(1,IF('B. Consumer Budget'!$C$11:$C$2010='C. Consumer Service Detail'!$D1936,IF('B. Consumer Budget'!$D$11:$D$2010='C. Consumer Service Detail'!$E1936,1)),0)))</f>
        <v/>
      </c>
      <c r="D1936" s="171"/>
      <c r="E1936" s="79"/>
      <c r="F1936" s="100"/>
      <c r="G1936" s="80"/>
      <c r="H1936" s="145" t="str">
        <f>IF('C. Consumer Service Detail'!$F1936="","",IF('C. Consumer Service Detail'!$F1936="",VLOOKUP('C. Consumer Service Detail'!$F1936,'Table of Current Services'!$B$7:$F$36,'Table of Current Services'!$E$5,FALSE),VLOOKUP('C. Consumer Service Detail'!$F1936,'Table of Current Services'!$B$7:$F$36,'Table of Current Services'!$D$5,FALSE)))</f>
        <v/>
      </c>
      <c r="I1936" s="160"/>
      <c r="J1936" s="146" t="str">
        <f t="shared" si="57"/>
        <v/>
      </c>
      <c r="K1936" s="138" t="str">
        <f>IF('C. Consumer Service Detail'!$F1936="","",IF('C. Consumer Service Detail'!$F1936="",VLOOKUP('C. Consumer Service Detail'!$F1936,'Table of Current Services'!$B$7:$F$36,'Table of Current Services'!$E$5,FALSE),VLOOKUP('C. Consumer Service Detail'!$F1936,'Table of Current Services'!$B$7:$F$36,'Table of Current Services'!$E$5,FALSE)))</f>
        <v/>
      </c>
      <c r="L1936" s="130" t="str">
        <f>IF('C. Consumer Service Detail'!$F1936="","",IF(VLOOKUP('C. Consumer Service Detail'!$F1936,'Table of Current Services'!$B$7:$F$36,'Table of Current Services'!$F$5,)="cost","Yes","No"))</f>
        <v/>
      </c>
      <c r="M1936" s="130" t="str">
        <f>IFERROR(IF('C. Consumer Service Detail'!$K1936="No Match","No",VLOOKUP('C. Consumer Service Detail'!$C1936,'B. Consumer Budget'!$E$11:$F$2010,2,FALSE)),"")</f>
        <v/>
      </c>
      <c r="P1936" s="77"/>
      <c r="Q1936" s="77"/>
    </row>
    <row r="1937" spans="2:17" x14ac:dyDescent="0.25">
      <c r="B1937" s="78">
        <f t="shared" si="58"/>
        <v>1927</v>
      </c>
      <c r="C1937" s="126" t="str">
        <f t="array" ref="C1937">IF(OR('C. Consumer Service Detail'!$D1937="",'C. Consumer Service Detail'!$E1937=""),"",INDEX('B. Consumer Budget'!$E$11:$E$2010,MATCH(1,IF('B. Consumer Budget'!$C$11:$C$2010='C. Consumer Service Detail'!$D1937,IF('B. Consumer Budget'!$D$11:$D$2010='C. Consumer Service Detail'!$E1937,1)),0)))</f>
        <v/>
      </c>
      <c r="D1937" s="170"/>
      <c r="E1937" s="81"/>
      <c r="F1937" s="101"/>
      <c r="G1937" s="82"/>
      <c r="H1937" s="147" t="str">
        <f>IF('C. Consumer Service Detail'!$F1937="","",IF('C. Consumer Service Detail'!$F1937="",VLOOKUP('C. Consumer Service Detail'!$F1937,'Table of Current Services'!$B$7:$F$36,'Table of Current Services'!$E$5,FALSE),VLOOKUP('C. Consumer Service Detail'!$F1937,'Table of Current Services'!$B$7:$F$36,'Table of Current Services'!$D$5,FALSE)))</f>
        <v/>
      </c>
      <c r="I1937" s="159"/>
      <c r="J1937" s="146" t="str">
        <f t="shared" si="57"/>
        <v/>
      </c>
      <c r="K1937" s="138" t="str">
        <f>IF('C. Consumer Service Detail'!$F1937="","",IF('C. Consumer Service Detail'!$F1937="",VLOOKUP('C. Consumer Service Detail'!$F1937,'Table of Current Services'!$B$7:$F$36,'Table of Current Services'!$E$5,FALSE),VLOOKUP('C. Consumer Service Detail'!$F1937,'Table of Current Services'!$B$7:$F$36,'Table of Current Services'!$E$5,FALSE)))</f>
        <v/>
      </c>
      <c r="L1937" s="130" t="str">
        <f>IF('C. Consumer Service Detail'!$F1937="","",IF(VLOOKUP('C. Consumer Service Detail'!$F1937,'Table of Current Services'!$B$7:$F$36,'Table of Current Services'!$F$5,)="cost","Yes","No"))</f>
        <v/>
      </c>
      <c r="M1937" s="130" t="str">
        <f>IFERROR(IF('C. Consumer Service Detail'!$K1937="No Match","No",VLOOKUP('C. Consumer Service Detail'!$C1937,'B. Consumer Budget'!$E$11:$F$2010,2,FALSE)),"")</f>
        <v/>
      </c>
      <c r="P1937" s="77"/>
      <c r="Q1937" s="77"/>
    </row>
    <row r="1938" spans="2:17" x14ac:dyDescent="0.25">
      <c r="B1938" s="78">
        <f t="shared" si="58"/>
        <v>1928</v>
      </c>
      <c r="C1938" s="126" t="str">
        <f t="array" ref="C1938">IF(OR('C. Consumer Service Detail'!$D1938="",'C. Consumer Service Detail'!$E1938=""),"",INDEX('B. Consumer Budget'!$E$11:$E$2010,MATCH(1,IF('B. Consumer Budget'!$C$11:$C$2010='C. Consumer Service Detail'!$D1938,IF('B. Consumer Budget'!$D$11:$D$2010='C. Consumer Service Detail'!$E1938,1)),0)))</f>
        <v/>
      </c>
      <c r="D1938" s="171"/>
      <c r="E1938" s="79"/>
      <c r="F1938" s="100"/>
      <c r="G1938" s="80"/>
      <c r="H1938" s="145" t="str">
        <f>IF('C. Consumer Service Detail'!$F1938="","",IF('C. Consumer Service Detail'!$F1938="",VLOOKUP('C. Consumer Service Detail'!$F1938,'Table of Current Services'!$B$7:$F$36,'Table of Current Services'!$E$5,FALSE),VLOOKUP('C. Consumer Service Detail'!$F1938,'Table of Current Services'!$B$7:$F$36,'Table of Current Services'!$D$5,FALSE)))</f>
        <v/>
      </c>
      <c r="I1938" s="160"/>
      <c r="J1938" s="146" t="str">
        <f t="shared" si="57"/>
        <v/>
      </c>
      <c r="K1938" s="138" t="str">
        <f>IF('C. Consumer Service Detail'!$F1938="","",IF('C. Consumer Service Detail'!$F1938="",VLOOKUP('C. Consumer Service Detail'!$F1938,'Table of Current Services'!$B$7:$F$36,'Table of Current Services'!$E$5,FALSE),VLOOKUP('C. Consumer Service Detail'!$F1938,'Table of Current Services'!$B$7:$F$36,'Table of Current Services'!$E$5,FALSE)))</f>
        <v/>
      </c>
      <c r="L1938" s="130" t="str">
        <f>IF('C. Consumer Service Detail'!$F1938="","",IF(VLOOKUP('C. Consumer Service Detail'!$F1938,'Table of Current Services'!$B$7:$F$36,'Table of Current Services'!$F$5,)="cost","Yes","No"))</f>
        <v/>
      </c>
      <c r="M1938" s="130" t="str">
        <f>IFERROR(IF('C. Consumer Service Detail'!$K1938="No Match","No",VLOOKUP('C. Consumer Service Detail'!$C1938,'B. Consumer Budget'!$E$11:$F$2010,2,FALSE)),"")</f>
        <v/>
      </c>
      <c r="P1938" s="77"/>
      <c r="Q1938" s="77"/>
    </row>
    <row r="1939" spans="2:17" x14ac:dyDescent="0.25">
      <c r="B1939" s="78">
        <f t="shared" si="58"/>
        <v>1929</v>
      </c>
      <c r="C1939" s="126" t="str">
        <f t="array" ref="C1939">IF(OR('C. Consumer Service Detail'!$D1939="",'C. Consumer Service Detail'!$E1939=""),"",INDEX('B. Consumer Budget'!$E$11:$E$2010,MATCH(1,IF('B. Consumer Budget'!$C$11:$C$2010='C. Consumer Service Detail'!$D1939,IF('B. Consumer Budget'!$D$11:$D$2010='C. Consumer Service Detail'!$E1939,1)),0)))</f>
        <v/>
      </c>
      <c r="D1939" s="170"/>
      <c r="E1939" s="81"/>
      <c r="F1939" s="101"/>
      <c r="G1939" s="82"/>
      <c r="H1939" s="147" t="str">
        <f>IF('C. Consumer Service Detail'!$F1939="","",IF('C. Consumer Service Detail'!$F1939="",VLOOKUP('C. Consumer Service Detail'!$F1939,'Table of Current Services'!$B$7:$F$36,'Table of Current Services'!$E$5,FALSE),VLOOKUP('C. Consumer Service Detail'!$F1939,'Table of Current Services'!$B$7:$F$36,'Table of Current Services'!$D$5,FALSE)))</f>
        <v/>
      </c>
      <c r="I1939" s="159"/>
      <c r="J1939" s="146" t="str">
        <f t="shared" si="57"/>
        <v/>
      </c>
      <c r="K1939" s="138" t="str">
        <f>IF('C. Consumer Service Detail'!$F1939="","",IF('C. Consumer Service Detail'!$F1939="",VLOOKUP('C. Consumer Service Detail'!$F1939,'Table of Current Services'!$B$7:$F$36,'Table of Current Services'!$E$5,FALSE),VLOOKUP('C. Consumer Service Detail'!$F1939,'Table of Current Services'!$B$7:$F$36,'Table of Current Services'!$E$5,FALSE)))</f>
        <v/>
      </c>
      <c r="L1939" s="130" t="str">
        <f>IF('C. Consumer Service Detail'!$F1939="","",IF(VLOOKUP('C. Consumer Service Detail'!$F1939,'Table of Current Services'!$B$7:$F$36,'Table of Current Services'!$F$5,)="cost","Yes","No"))</f>
        <v/>
      </c>
      <c r="M1939" s="130" t="str">
        <f>IFERROR(IF('C. Consumer Service Detail'!$K1939="No Match","No",VLOOKUP('C. Consumer Service Detail'!$C1939,'B. Consumer Budget'!$E$11:$F$2010,2,FALSE)),"")</f>
        <v/>
      </c>
      <c r="P1939" s="77"/>
      <c r="Q1939" s="77"/>
    </row>
    <row r="1940" spans="2:17" x14ac:dyDescent="0.25">
      <c r="B1940" s="78">
        <f t="shared" si="58"/>
        <v>1930</v>
      </c>
      <c r="C1940" s="126" t="str">
        <f t="array" ref="C1940">IF(OR('C. Consumer Service Detail'!$D1940="",'C. Consumer Service Detail'!$E1940=""),"",INDEX('B. Consumer Budget'!$E$11:$E$2010,MATCH(1,IF('B. Consumer Budget'!$C$11:$C$2010='C. Consumer Service Detail'!$D1940,IF('B. Consumer Budget'!$D$11:$D$2010='C. Consumer Service Detail'!$E1940,1)),0)))</f>
        <v/>
      </c>
      <c r="D1940" s="171"/>
      <c r="E1940" s="79"/>
      <c r="F1940" s="100"/>
      <c r="G1940" s="80"/>
      <c r="H1940" s="145" t="str">
        <f>IF('C. Consumer Service Detail'!$F1940="","",IF('C. Consumer Service Detail'!$F1940="",VLOOKUP('C. Consumer Service Detail'!$F1940,'Table of Current Services'!$B$7:$F$36,'Table of Current Services'!$E$5,FALSE),VLOOKUP('C. Consumer Service Detail'!$F1940,'Table of Current Services'!$B$7:$F$36,'Table of Current Services'!$D$5,FALSE)))</f>
        <v/>
      </c>
      <c r="I1940" s="160"/>
      <c r="J1940" s="146" t="str">
        <f t="shared" si="57"/>
        <v/>
      </c>
      <c r="K1940" s="138" t="str">
        <f>IF('C. Consumer Service Detail'!$F1940="","",IF('C. Consumer Service Detail'!$F1940="",VLOOKUP('C. Consumer Service Detail'!$F1940,'Table of Current Services'!$B$7:$F$36,'Table of Current Services'!$E$5,FALSE),VLOOKUP('C. Consumer Service Detail'!$F1940,'Table of Current Services'!$B$7:$F$36,'Table of Current Services'!$E$5,FALSE)))</f>
        <v/>
      </c>
      <c r="L1940" s="130" t="str">
        <f>IF('C. Consumer Service Detail'!$F1940="","",IF(VLOOKUP('C. Consumer Service Detail'!$F1940,'Table of Current Services'!$B$7:$F$36,'Table of Current Services'!$F$5,)="cost","Yes","No"))</f>
        <v/>
      </c>
      <c r="M1940" s="130" t="str">
        <f>IFERROR(IF('C. Consumer Service Detail'!$K1940="No Match","No",VLOOKUP('C. Consumer Service Detail'!$C1940,'B. Consumer Budget'!$E$11:$F$2010,2,FALSE)),"")</f>
        <v/>
      </c>
      <c r="P1940" s="77"/>
      <c r="Q1940" s="77"/>
    </row>
    <row r="1941" spans="2:17" x14ac:dyDescent="0.25">
      <c r="B1941" s="78">
        <f t="shared" si="58"/>
        <v>1931</v>
      </c>
      <c r="C1941" s="126" t="str">
        <f t="array" ref="C1941">IF(OR('C. Consumer Service Detail'!$D1941="",'C. Consumer Service Detail'!$E1941=""),"",INDEX('B. Consumer Budget'!$E$11:$E$2010,MATCH(1,IF('B. Consumer Budget'!$C$11:$C$2010='C. Consumer Service Detail'!$D1941,IF('B. Consumer Budget'!$D$11:$D$2010='C. Consumer Service Detail'!$E1941,1)),0)))</f>
        <v/>
      </c>
      <c r="D1941" s="170"/>
      <c r="E1941" s="81"/>
      <c r="F1941" s="101"/>
      <c r="G1941" s="82"/>
      <c r="H1941" s="147" t="str">
        <f>IF('C. Consumer Service Detail'!$F1941="","",IF('C. Consumer Service Detail'!$F1941="",VLOOKUP('C. Consumer Service Detail'!$F1941,'Table of Current Services'!$B$7:$F$36,'Table of Current Services'!$E$5,FALSE),VLOOKUP('C. Consumer Service Detail'!$F1941,'Table of Current Services'!$B$7:$F$36,'Table of Current Services'!$D$5,FALSE)))</f>
        <v/>
      </c>
      <c r="I1941" s="159"/>
      <c r="J1941" s="146" t="str">
        <f t="shared" si="57"/>
        <v/>
      </c>
      <c r="K1941" s="138" t="str">
        <f>IF('C. Consumer Service Detail'!$F1941="","",IF('C. Consumer Service Detail'!$F1941="",VLOOKUP('C. Consumer Service Detail'!$F1941,'Table of Current Services'!$B$7:$F$36,'Table of Current Services'!$E$5,FALSE),VLOOKUP('C. Consumer Service Detail'!$F1941,'Table of Current Services'!$B$7:$F$36,'Table of Current Services'!$E$5,FALSE)))</f>
        <v/>
      </c>
      <c r="L1941" s="130" t="str">
        <f>IF('C. Consumer Service Detail'!$F1941="","",IF(VLOOKUP('C. Consumer Service Detail'!$F1941,'Table of Current Services'!$B$7:$F$36,'Table of Current Services'!$F$5,)="cost","Yes","No"))</f>
        <v/>
      </c>
      <c r="M1941" s="130" t="str">
        <f>IFERROR(IF('C. Consumer Service Detail'!$K1941="No Match","No",VLOOKUP('C. Consumer Service Detail'!$C1941,'B. Consumer Budget'!$E$11:$F$2010,2,FALSE)),"")</f>
        <v/>
      </c>
      <c r="P1941" s="77"/>
      <c r="Q1941" s="77"/>
    </row>
    <row r="1942" spans="2:17" x14ac:dyDescent="0.25">
      <c r="B1942" s="78">
        <f t="shared" si="58"/>
        <v>1932</v>
      </c>
      <c r="C1942" s="126" t="str">
        <f t="array" ref="C1942">IF(OR('C. Consumer Service Detail'!$D1942="",'C. Consumer Service Detail'!$E1942=""),"",INDEX('B. Consumer Budget'!$E$11:$E$2010,MATCH(1,IF('B. Consumer Budget'!$C$11:$C$2010='C. Consumer Service Detail'!$D1942,IF('B. Consumer Budget'!$D$11:$D$2010='C. Consumer Service Detail'!$E1942,1)),0)))</f>
        <v/>
      </c>
      <c r="D1942" s="171"/>
      <c r="E1942" s="79"/>
      <c r="F1942" s="100"/>
      <c r="G1942" s="80"/>
      <c r="H1942" s="145" t="str">
        <f>IF('C. Consumer Service Detail'!$F1942="","",IF('C. Consumer Service Detail'!$F1942="",VLOOKUP('C. Consumer Service Detail'!$F1942,'Table of Current Services'!$B$7:$F$36,'Table of Current Services'!$E$5,FALSE),VLOOKUP('C. Consumer Service Detail'!$F1942,'Table of Current Services'!$B$7:$F$36,'Table of Current Services'!$D$5,FALSE)))</f>
        <v/>
      </c>
      <c r="I1942" s="160"/>
      <c r="J1942" s="146" t="str">
        <f t="shared" si="57"/>
        <v/>
      </c>
      <c r="K1942" s="138" t="str">
        <f>IF('C. Consumer Service Detail'!$F1942="","",IF('C. Consumer Service Detail'!$F1942="",VLOOKUP('C. Consumer Service Detail'!$F1942,'Table of Current Services'!$B$7:$F$36,'Table of Current Services'!$E$5,FALSE),VLOOKUP('C. Consumer Service Detail'!$F1942,'Table of Current Services'!$B$7:$F$36,'Table of Current Services'!$E$5,FALSE)))</f>
        <v/>
      </c>
      <c r="L1942" s="130" t="str">
        <f>IF('C. Consumer Service Detail'!$F1942="","",IF(VLOOKUP('C. Consumer Service Detail'!$F1942,'Table of Current Services'!$B$7:$F$36,'Table of Current Services'!$F$5,)="cost","Yes","No"))</f>
        <v/>
      </c>
      <c r="M1942" s="130" t="str">
        <f>IFERROR(IF('C. Consumer Service Detail'!$K1942="No Match","No",VLOOKUP('C. Consumer Service Detail'!$C1942,'B. Consumer Budget'!$E$11:$F$2010,2,FALSE)),"")</f>
        <v/>
      </c>
      <c r="P1942" s="77"/>
      <c r="Q1942" s="77"/>
    </row>
    <row r="1943" spans="2:17" x14ac:dyDescent="0.25">
      <c r="B1943" s="78">
        <f t="shared" si="58"/>
        <v>1933</v>
      </c>
      <c r="C1943" s="126" t="str">
        <f t="array" ref="C1943">IF(OR('C. Consumer Service Detail'!$D1943="",'C. Consumer Service Detail'!$E1943=""),"",INDEX('B. Consumer Budget'!$E$11:$E$2010,MATCH(1,IF('B. Consumer Budget'!$C$11:$C$2010='C. Consumer Service Detail'!$D1943,IF('B. Consumer Budget'!$D$11:$D$2010='C. Consumer Service Detail'!$E1943,1)),0)))</f>
        <v/>
      </c>
      <c r="D1943" s="170"/>
      <c r="E1943" s="81"/>
      <c r="F1943" s="101"/>
      <c r="G1943" s="82"/>
      <c r="H1943" s="147" t="str">
        <f>IF('C. Consumer Service Detail'!$F1943="","",IF('C. Consumer Service Detail'!$F1943="",VLOOKUP('C. Consumer Service Detail'!$F1943,'Table of Current Services'!$B$7:$F$36,'Table of Current Services'!$E$5,FALSE),VLOOKUP('C. Consumer Service Detail'!$F1943,'Table of Current Services'!$B$7:$F$36,'Table of Current Services'!$D$5,FALSE)))</f>
        <v/>
      </c>
      <c r="I1943" s="159"/>
      <c r="J1943" s="146" t="str">
        <f t="shared" si="57"/>
        <v/>
      </c>
      <c r="K1943" s="138" t="str">
        <f>IF('C. Consumer Service Detail'!$F1943="","",IF('C. Consumer Service Detail'!$F1943="",VLOOKUP('C. Consumer Service Detail'!$F1943,'Table of Current Services'!$B$7:$F$36,'Table of Current Services'!$E$5,FALSE),VLOOKUP('C. Consumer Service Detail'!$F1943,'Table of Current Services'!$B$7:$F$36,'Table of Current Services'!$E$5,FALSE)))</f>
        <v/>
      </c>
      <c r="L1943" s="130" t="str">
        <f>IF('C. Consumer Service Detail'!$F1943="","",IF(VLOOKUP('C. Consumer Service Detail'!$F1943,'Table of Current Services'!$B$7:$F$36,'Table of Current Services'!$F$5,)="cost","Yes","No"))</f>
        <v/>
      </c>
      <c r="M1943" s="130" t="str">
        <f>IFERROR(IF('C. Consumer Service Detail'!$K1943="No Match","No",VLOOKUP('C. Consumer Service Detail'!$C1943,'B. Consumer Budget'!$E$11:$F$2010,2,FALSE)),"")</f>
        <v/>
      </c>
      <c r="P1943" s="77"/>
      <c r="Q1943" s="77"/>
    </row>
    <row r="1944" spans="2:17" x14ac:dyDescent="0.25">
      <c r="B1944" s="78">
        <f t="shared" si="58"/>
        <v>1934</v>
      </c>
      <c r="C1944" s="126" t="str">
        <f t="array" ref="C1944">IF(OR('C. Consumer Service Detail'!$D1944="",'C. Consumer Service Detail'!$E1944=""),"",INDEX('B. Consumer Budget'!$E$11:$E$2010,MATCH(1,IF('B. Consumer Budget'!$C$11:$C$2010='C. Consumer Service Detail'!$D1944,IF('B. Consumer Budget'!$D$11:$D$2010='C. Consumer Service Detail'!$E1944,1)),0)))</f>
        <v/>
      </c>
      <c r="D1944" s="171"/>
      <c r="E1944" s="79"/>
      <c r="F1944" s="100"/>
      <c r="G1944" s="80"/>
      <c r="H1944" s="145" t="str">
        <f>IF('C. Consumer Service Detail'!$F1944="","",IF('C. Consumer Service Detail'!$F1944="",VLOOKUP('C. Consumer Service Detail'!$F1944,'Table of Current Services'!$B$7:$F$36,'Table of Current Services'!$E$5,FALSE),VLOOKUP('C. Consumer Service Detail'!$F1944,'Table of Current Services'!$B$7:$F$36,'Table of Current Services'!$D$5,FALSE)))</f>
        <v/>
      </c>
      <c r="I1944" s="160"/>
      <c r="J1944" s="146" t="str">
        <f t="shared" si="57"/>
        <v/>
      </c>
      <c r="K1944" s="138" t="str">
        <f>IF('C. Consumer Service Detail'!$F1944="","",IF('C. Consumer Service Detail'!$F1944="",VLOOKUP('C. Consumer Service Detail'!$F1944,'Table of Current Services'!$B$7:$F$36,'Table of Current Services'!$E$5,FALSE),VLOOKUP('C. Consumer Service Detail'!$F1944,'Table of Current Services'!$B$7:$F$36,'Table of Current Services'!$E$5,FALSE)))</f>
        <v/>
      </c>
      <c r="L1944" s="130" t="str">
        <f>IF('C. Consumer Service Detail'!$F1944="","",IF(VLOOKUP('C. Consumer Service Detail'!$F1944,'Table of Current Services'!$B$7:$F$36,'Table of Current Services'!$F$5,)="cost","Yes","No"))</f>
        <v/>
      </c>
      <c r="M1944" s="130" t="str">
        <f>IFERROR(IF('C. Consumer Service Detail'!$K1944="No Match","No",VLOOKUP('C. Consumer Service Detail'!$C1944,'B. Consumer Budget'!$E$11:$F$2010,2,FALSE)),"")</f>
        <v/>
      </c>
      <c r="P1944" s="77"/>
      <c r="Q1944" s="77"/>
    </row>
    <row r="1945" spans="2:17" x14ac:dyDescent="0.25">
      <c r="B1945" s="78">
        <f t="shared" si="58"/>
        <v>1935</v>
      </c>
      <c r="C1945" s="126" t="str">
        <f t="array" ref="C1945">IF(OR('C. Consumer Service Detail'!$D1945="",'C. Consumer Service Detail'!$E1945=""),"",INDEX('B. Consumer Budget'!$E$11:$E$2010,MATCH(1,IF('B. Consumer Budget'!$C$11:$C$2010='C. Consumer Service Detail'!$D1945,IF('B. Consumer Budget'!$D$11:$D$2010='C. Consumer Service Detail'!$E1945,1)),0)))</f>
        <v/>
      </c>
      <c r="D1945" s="170"/>
      <c r="E1945" s="81"/>
      <c r="F1945" s="101"/>
      <c r="G1945" s="82"/>
      <c r="H1945" s="147" t="str">
        <f>IF('C. Consumer Service Detail'!$F1945="","",IF('C. Consumer Service Detail'!$F1945="",VLOOKUP('C. Consumer Service Detail'!$F1945,'Table of Current Services'!$B$7:$F$36,'Table of Current Services'!$E$5,FALSE),VLOOKUP('C. Consumer Service Detail'!$F1945,'Table of Current Services'!$B$7:$F$36,'Table of Current Services'!$D$5,FALSE)))</f>
        <v/>
      </c>
      <c r="I1945" s="159"/>
      <c r="J1945" s="146" t="str">
        <f t="shared" si="57"/>
        <v/>
      </c>
      <c r="K1945" s="138" t="str">
        <f>IF('C. Consumer Service Detail'!$F1945="","",IF('C. Consumer Service Detail'!$F1945="",VLOOKUP('C. Consumer Service Detail'!$F1945,'Table of Current Services'!$B$7:$F$36,'Table of Current Services'!$E$5,FALSE),VLOOKUP('C. Consumer Service Detail'!$F1945,'Table of Current Services'!$B$7:$F$36,'Table of Current Services'!$E$5,FALSE)))</f>
        <v/>
      </c>
      <c r="L1945" s="130" t="str">
        <f>IF('C. Consumer Service Detail'!$F1945="","",IF(VLOOKUP('C. Consumer Service Detail'!$F1945,'Table of Current Services'!$B$7:$F$36,'Table of Current Services'!$F$5,)="cost","Yes","No"))</f>
        <v/>
      </c>
      <c r="M1945" s="130" t="str">
        <f>IFERROR(IF('C. Consumer Service Detail'!$K1945="No Match","No",VLOOKUP('C. Consumer Service Detail'!$C1945,'B. Consumer Budget'!$E$11:$F$2010,2,FALSE)),"")</f>
        <v/>
      </c>
      <c r="P1945" s="77"/>
      <c r="Q1945" s="77"/>
    </row>
    <row r="1946" spans="2:17" x14ac:dyDescent="0.25">
      <c r="B1946" s="78">
        <f t="shared" si="58"/>
        <v>1936</v>
      </c>
      <c r="C1946" s="126" t="str">
        <f t="array" ref="C1946">IF(OR('C. Consumer Service Detail'!$D1946="",'C. Consumer Service Detail'!$E1946=""),"",INDEX('B. Consumer Budget'!$E$11:$E$2010,MATCH(1,IF('B. Consumer Budget'!$C$11:$C$2010='C. Consumer Service Detail'!$D1946,IF('B. Consumer Budget'!$D$11:$D$2010='C. Consumer Service Detail'!$E1946,1)),0)))</f>
        <v/>
      </c>
      <c r="D1946" s="171"/>
      <c r="E1946" s="79"/>
      <c r="F1946" s="100"/>
      <c r="G1946" s="80"/>
      <c r="H1946" s="145" t="str">
        <f>IF('C. Consumer Service Detail'!$F1946="","",IF('C. Consumer Service Detail'!$F1946="",VLOOKUP('C. Consumer Service Detail'!$F1946,'Table of Current Services'!$B$7:$F$36,'Table of Current Services'!$E$5,FALSE),VLOOKUP('C. Consumer Service Detail'!$F1946,'Table of Current Services'!$B$7:$F$36,'Table of Current Services'!$D$5,FALSE)))</f>
        <v/>
      </c>
      <c r="I1946" s="160"/>
      <c r="J1946" s="146" t="str">
        <f t="shared" si="57"/>
        <v/>
      </c>
      <c r="K1946" s="138" t="str">
        <f>IF('C. Consumer Service Detail'!$F1946="","",IF('C. Consumer Service Detail'!$F1946="",VLOOKUP('C. Consumer Service Detail'!$F1946,'Table of Current Services'!$B$7:$F$36,'Table of Current Services'!$E$5,FALSE),VLOOKUP('C. Consumer Service Detail'!$F1946,'Table of Current Services'!$B$7:$F$36,'Table of Current Services'!$E$5,FALSE)))</f>
        <v/>
      </c>
      <c r="L1946" s="130" t="str">
        <f>IF('C. Consumer Service Detail'!$F1946="","",IF(VLOOKUP('C. Consumer Service Detail'!$F1946,'Table of Current Services'!$B$7:$F$36,'Table of Current Services'!$F$5,)="cost","Yes","No"))</f>
        <v/>
      </c>
      <c r="M1946" s="130" t="str">
        <f>IFERROR(IF('C. Consumer Service Detail'!$K1946="No Match","No",VLOOKUP('C. Consumer Service Detail'!$C1946,'B. Consumer Budget'!$E$11:$F$2010,2,FALSE)),"")</f>
        <v/>
      </c>
      <c r="P1946" s="77"/>
      <c r="Q1946" s="77"/>
    </row>
    <row r="1947" spans="2:17" x14ac:dyDescent="0.25">
      <c r="B1947" s="78">
        <f t="shared" si="58"/>
        <v>1937</v>
      </c>
      <c r="C1947" s="126" t="str">
        <f t="array" ref="C1947">IF(OR('C. Consumer Service Detail'!$D1947="",'C. Consumer Service Detail'!$E1947=""),"",INDEX('B. Consumer Budget'!$E$11:$E$2010,MATCH(1,IF('B. Consumer Budget'!$C$11:$C$2010='C. Consumer Service Detail'!$D1947,IF('B. Consumer Budget'!$D$11:$D$2010='C. Consumer Service Detail'!$E1947,1)),0)))</f>
        <v/>
      </c>
      <c r="D1947" s="170"/>
      <c r="E1947" s="81"/>
      <c r="F1947" s="101"/>
      <c r="G1947" s="82"/>
      <c r="H1947" s="147" t="str">
        <f>IF('C. Consumer Service Detail'!$F1947="","",IF('C. Consumer Service Detail'!$F1947="",VLOOKUP('C. Consumer Service Detail'!$F1947,'Table of Current Services'!$B$7:$F$36,'Table of Current Services'!$E$5,FALSE),VLOOKUP('C. Consumer Service Detail'!$F1947,'Table of Current Services'!$B$7:$F$36,'Table of Current Services'!$D$5,FALSE)))</f>
        <v/>
      </c>
      <c r="I1947" s="159"/>
      <c r="J1947" s="146" t="str">
        <f t="shared" si="57"/>
        <v/>
      </c>
      <c r="K1947" s="138" t="str">
        <f>IF('C. Consumer Service Detail'!$F1947="","",IF('C. Consumer Service Detail'!$F1947="",VLOOKUP('C. Consumer Service Detail'!$F1947,'Table of Current Services'!$B$7:$F$36,'Table of Current Services'!$E$5,FALSE),VLOOKUP('C. Consumer Service Detail'!$F1947,'Table of Current Services'!$B$7:$F$36,'Table of Current Services'!$E$5,FALSE)))</f>
        <v/>
      </c>
      <c r="L1947" s="130" t="str">
        <f>IF('C. Consumer Service Detail'!$F1947="","",IF(VLOOKUP('C. Consumer Service Detail'!$F1947,'Table of Current Services'!$B$7:$F$36,'Table of Current Services'!$F$5,)="cost","Yes","No"))</f>
        <v/>
      </c>
      <c r="M1947" s="130" t="str">
        <f>IFERROR(IF('C. Consumer Service Detail'!$K1947="No Match","No",VLOOKUP('C. Consumer Service Detail'!$C1947,'B. Consumer Budget'!$E$11:$F$2010,2,FALSE)),"")</f>
        <v/>
      </c>
      <c r="P1947" s="77"/>
      <c r="Q1947" s="77"/>
    </row>
    <row r="1948" spans="2:17" x14ac:dyDescent="0.25">
      <c r="B1948" s="78">
        <f t="shared" si="58"/>
        <v>1938</v>
      </c>
      <c r="C1948" s="126" t="str">
        <f t="array" ref="C1948">IF(OR('C. Consumer Service Detail'!$D1948="",'C. Consumer Service Detail'!$E1948=""),"",INDEX('B. Consumer Budget'!$E$11:$E$2010,MATCH(1,IF('B. Consumer Budget'!$C$11:$C$2010='C. Consumer Service Detail'!$D1948,IF('B. Consumer Budget'!$D$11:$D$2010='C. Consumer Service Detail'!$E1948,1)),0)))</f>
        <v/>
      </c>
      <c r="D1948" s="171"/>
      <c r="E1948" s="79"/>
      <c r="F1948" s="100"/>
      <c r="G1948" s="80"/>
      <c r="H1948" s="145" t="str">
        <f>IF('C. Consumer Service Detail'!$F1948="","",IF('C. Consumer Service Detail'!$F1948="",VLOOKUP('C. Consumer Service Detail'!$F1948,'Table of Current Services'!$B$7:$F$36,'Table of Current Services'!$E$5,FALSE),VLOOKUP('C. Consumer Service Detail'!$F1948,'Table of Current Services'!$B$7:$F$36,'Table of Current Services'!$D$5,FALSE)))</f>
        <v/>
      </c>
      <c r="I1948" s="160"/>
      <c r="J1948" s="146" t="str">
        <f t="shared" si="57"/>
        <v/>
      </c>
      <c r="K1948" s="138" t="str">
        <f>IF('C. Consumer Service Detail'!$F1948="","",IF('C. Consumer Service Detail'!$F1948="",VLOOKUP('C. Consumer Service Detail'!$F1948,'Table of Current Services'!$B$7:$F$36,'Table of Current Services'!$E$5,FALSE),VLOOKUP('C. Consumer Service Detail'!$F1948,'Table of Current Services'!$B$7:$F$36,'Table of Current Services'!$E$5,FALSE)))</f>
        <v/>
      </c>
      <c r="L1948" s="130" t="str">
        <f>IF('C. Consumer Service Detail'!$F1948="","",IF(VLOOKUP('C. Consumer Service Detail'!$F1948,'Table of Current Services'!$B$7:$F$36,'Table of Current Services'!$F$5,)="cost","Yes","No"))</f>
        <v/>
      </c>
      <c r="M1948" s="130" t="str">
        <f>IFERROR(IF('C. Consumer Service Detail'!$K1948="No Match","No",VLOOKUP('C. Consumer Service Detail'!$C1948,'B. Consumer Budget'!$E$11:$F$2010,2,FALSE)),"")</f>
        <v/>
      </c>
      <c r="P1948" s="77"/>
      <c r="Q1948" s="77"/>
    </row>
    <row r="1949" spans="2:17" x14ac:dyDescent="0.25">
      <c r="B1949" s="78">
        <f t="shared" si="58"/>
        <v>1939</v>
      </c>
      <c r="C1949" s="126" t="str">
        <f t="array" ref="C1949">IF(OR('C. Consumer Service Detail'!$D1949="",'C. Consumer Service Detail'!$E1949=""),"",INDEX('B. Consumer Budget'!$E$11:$E$2010,MATCH(1,IF('B. Consumer Budget'!$C$11:$C$2010='C. Consumer Service Detail'!$D1949,IF('B. Consumer Budget'!$D$11:$D$2010='C. Consumer Service Detail'!$E1949,1)),0)))</f>
        <v/>
      </c>
      <c r="D1949" s="170"/>
      <c r="E1949" s="81"/>
      <c r="F1949" s="101"/>
      <c r="G1949" s="82"/>
      <c r="H1949" s="147" t="str">
        <f>IF('C. Consumer Service Detail'!$F1949="","",IF('C. Consumer Service Detail'!$F1949="",VLOOKUP('C. Consumer Service Detail'!$F1949,'Table of Current Services'!$B$7:$F$36,'Table of Current Services'!$E$5,FALSE),VLOOKUP('C. Consumer Service Detail'!$F1949,'Table of Current Services'!$B$7:$F$36,'Table of Current Services'!$D$5,FALSE)))</f>
        <v/>
      </c>
      <c r="I1949" s="159"/>
      <c r="J1949" s="146" t="str">
        <f t="shared" si="57"/>
        <v/>
      </c>
      <c r="K1949" s="138" t="str">
        <f>IF('C. Consumer Service Detail'!$F1949="","",IF('C. Consumer Service Detail'!$F1949="",VLOOKUP('C. Consumer Service Detail'!$F1949,'Table of Current Services'!$B$7:$F$36,'Table of Current Services'!$E$5,FALSE),VLOOKUP('C. Consumer Service Detail'!$F1949,'Table of Current Services'!$B$7:$F$36,'Table of Current Services'!$E$5,FALSE)))</f>
        <v/>
      </c>
      <c r="L1949" s="130" t="str">
        <f>IF('C. Consumer Service Detail'!$F1949="","",IF(VLOOKUP('C. Consumer Service Detail'!$F1949,'Table of Current Services'!$B$7:$F$36,'Table of Current Services'!$F$5,)="cost","Yes","No"))</f>
        <v/>
      </c>
      <c r="M1949" s="130" t="str">
        <f>IFERROR(IF('C. Consumer Service Detail'!$K1949="No Match","No",VLOOKUP('C. Consumer Service Detail'!$C1949,'B. Consumer Budget'!$E$11:$F$2010,2,FALSE)),"")</f>
        <v/>
      </c>
      <c r="P1949" s="77"/>
      <c r="Q1949" s="77"/>
    </row>
    <row r="1950" spans="2:17" x14ac:dyDescent="0.25">
      <c r="B1950" s="78">
        <f t="shared" si="58"/>
        <v>1940</v>
      </c>
      <c r="C1950" s="126" t="str">
        <f t="array" ref="C1950">IF(OR('C. Consumer Service Detail'!$D1950="",'C. Consumer Service Detail'!$E1950=""),"",INDEX('B. Consumer Budget'!$E$11:$E$2010,MATCH(1,IF('B. Consumer Budget'!$C$11:$C$2010='C. Consumer Service Detail'!$D1950,IF('B. Consumer Budget'!$D$11:$D$2010='C. Consumer Service Detail'!$E1950,1)),0)))</f>
        <v/>
      </c>
      <c r="D1950" s="171"/>
      <c r="E1950" s="79"/>
      <c r="F1950" s="100"/>
      <c r="G1950" s="80"/>
      <c r="H1950" s="145" t="str">
        <f>IF('C. Consumer Service Detail'!$F1950="","",IF('C. Consumer Service Detail'!$F1950="",VLOOKUP('C. Consumer Service Detail'!$F1950,'Table of Current Services'!$B$7:$F$36,'Table of Current Services'!$E$5,FALSE),VLOOKUP('C. Consumer Service Detail'!$F1950,'Table of Current Services'!$B$7:$F$36,'Table of Current Services'!$D$5,FALSE)))</f>
        <v/>
      </c>
      <c r="I1950" s="160"/>
      <c r="J1950" s="146" t="str">
        <f t="shared" si="57"/>
        <v/>
      </c>
      <c r="K1950" s="138" t="str">
        <f>IF('C. Consumer Service Detail'!$F1950="","",IF('C. Consumer Service Detail'!$F1950="",VLOOKUP('C. Consumer Service Detail'!$F1950,'Table of Current Services'!$B$7:$F$36,'Table of Current Services'!$E$5,FALSE),VLOOKUP('C. Consumer Service Detail'!$F1950,'Table of Current Services'!$B$7:$F$36,'Table of Current Services'!$E$5,FALSE)))</f>
        <v/>
      </c>
      <c r="L1950" s="130" t="str">
        <f>IF('C. Consumer Service Detail'!$F1950="","",IF(VLOOKUP('C. Consumer Service Detail'!$F1950,'Table of Current Services'!$B$7:$F$36,'Table of Current Services'!$F$5,)="cost","Yes","No"))</f>
        <v/>
      </c>
      <c r="M1950" s="130" t="str">
        <f>IFERROR(IF('C. Consumer Service Detail'!$K1950="No Match","No",VLOOKUP('C. Consumer Service Detail'!$C1950,'B. Consumer Budget'!$E$11:$F$2010,2,FALSE)),"")</f>
        <v/>
      </c>
      <c r="P1950" s="77"/>
      <c r="Q1950" s="77"/>
    </row>
    <row r="1951" spans="2:17" x14ac:dyDescent="0.25">
      <c r="B1951" s="78">
        <f t="shared" si="58"/>
        <v>1941</v>
      </c>
      <c r="C1951" s="126" t="str">
        <f t="array" ref="C1951">IF(OR('C. Consumer Service Detail'!$D1951="",'C. Consumer Service Detail'!$E1951=""),"",INDEX('B. Consumer Budget'!$E$11:$E$2010,MATCH(1,IF('B. Consumer Budget'!$C$11:$C$2010='C. Consumer Service Detail'!$D1951,IF('B. Consumer Budget'!$D$11:$D$2010='C. Consumer Service Detail'!$E1951,1)),0)))</f>
        <v/>
      </c>
      <c r="D1951" s="170"/>
      <c r="E1951" s="81"/>
      <c r="F1951" s="101"/>
      <c r="G1951" s="82"/>
      <c r="H1951" s="147" t="str">
        <f>IF('C. Consumer Service Detail'!$F1951="","",IF('C. Consumer Service Detail'!$F1951="",VLOOKUP('C. Consumer Service Detail'!$F1951,'Table of Current Services'!$B$7:$F$36,'Table of Current Services'!$E$5,FALSE),VLOOKUP('C. Consumer Service Detail'!$F1951,'Table of Current Services'!$B$7:$F$36,'Table of Current Services'!$D$5,FALSE)))</f>
        <v/>
      </c>
      <c r="I1951" s="159"/>
      <c r="J1951" s="146" t="str">
        <f t="shared" si="57"/>
        <v/>
      </c>
      <c r="K1951" s="138" t="str">
        <f>IF('C. Consumer Service Detail'!$F1951="","",IF('C. Consumer Service Detail'!$F1951="",VLOOKUP('C. Consumer Service Detail'!$F1951,'Table of Current Services'!$B$7:$F$36,'Table of Current Services'!$E$5,FALSE),VLOOKUP('C. Consumer Service Detail'!$F1951,'Table of Current Services'!$B$7:$F$36,'Table of Current Services'!$E$5,FALSE)))</f>
        <v/>
      </c>
      <c r="L1951" s="130" t="str">
        <f>IF('C. Consumer Service Detail'!$F1951="","",IF(VLOOKUP('C. Consumer Service Detail'!$F1951,'Table of Current Services'!$B$7:$F$36,'Table of Current Services'!$F$5,)="cost","Yes","No"))</f>
        <v/>
      </c>
      <c r="M1951" s="130" t="str">
        <f>IFERROR(IF('C. Consumer Service Detail'!$K1951="No Match","No",VLOOKUP('C. Consumer Service Detail'!$C1951,'B. Consumer Budget'!$E$11:$F$2010,2,FALSE)),"")</f>
        <v/>
      </c>
      <c r="P1951" s="77"/>
      <c r="Q1951" s="77"/>
    </row>
    <row r="1952" spans="2:17" x14ac:dyDescent="0.25">
      <c r="B1952" s="78">
        <f t="shared" si="58"/>
        <v>1942</v>
      </c>
      <c r="C1952" s="126" t="str">
        <f t="array" ref="C1952">IF(OR('C. Consumer Service Detail'!$D1952="",'C. Consumer Service Detail'!$E1952=""),"",INDEX('B. Consumer Budget'!$E$11:$E$2010,MATCH(1,IF('B. Consumer Budget'!$C$11:$C$2010='C. Consumer Service Detail'!$D1952,IF('B. Consumer Budget'!$D$11:$D$2010='C. Consumer Service Detail'!$E1952,1)),0)))</f>
        <v/>
      </c>
      <c r="D1952" s="171"/>
      <c r="E1952" s="79"/>
      <c r="F1952" s="100"/>
      <c r="G1952" s="80"/>
      <c r="H1952" s="145" t="str">
        <f>IF('C. Consumer Service Detail'!$F1952="","",IF('C. Consumer Service Detail'!$F1952="",VLOOKUP('C. Consumer Service Detail'!$F1952,'Table of Current Services'!$B$7:$F$36,'Table of Current Services'!$E$5,FALSE),VLOOKUP('C. Consumer Service Detail'!$F1952,'Table of Current Services'!$B$7:$F$36,'Table of Current Services'!$D$5,FALSE)))</f>
        <v/>
      </c>
      <c r="I1952" s="160"/>
      <c r="J1952" s="146" t="str">
        <f t="shared" si="57"/>
        <v/>
      </c>
      <c r="K1952" s="138" t="str">
        <f>IF('C. Consumer Service Detail'!$F1952="","",IF('C. Consumer Service Detail'!$F1952="",VLOOKUP('C. Consumer Service Detail'!$F1952,'Table of Current Services'!$B$7:$F$36,'Table of Current Services'!$E$5,FALSE),VLOOKUP('C. Consumer Service Detail'!$F1952,'Table of Current Services'!$B$7:$F$36,'Table of Current Services'!$E$5,FALSE)))</f>
        <v/>
      </c>
      <c r="L1952" s="130" t="str">
        <f>IF('C. Consumer Service Detail'!$F1952="","",IF(VLOOKUP('C. Consumer Service Detail'!$F1952,'Table of Current Services'!$B$7:$F$36,'Table of Current Services'!$F$5,)="cost","Yes","No"))</f>
        <v/>
      </c>
      <c r="M1952" s="130" t="str">
        <f>IFERROR(IF('C. Consumer Service Detail'!$K1952="No Match","No",VLOOKUP('C. Consumer Service Detail'!$C1952,'B. Consumer Budget'!$E$11:$F$2010,2,FALSE)),"")</f>
        <v/>
      </c>
      <c r="P1952" s="77"/>
      <c r="Q1952" s="77"/>
    </row>
    <row r="1953" spans="2:17" x14ac:dyDescent="0.25">
      <c r="B1953" s="78">
        <f t="shared" si="58"/>
        <v>1943</v>
      </c>
      <c r="C1953" s="126" t="str">
        <f t="array" ref="C1953">IF(OR('C. Consumer Service Detail'!$D1953="",'C. Consumer Service Detail'!$E1953=""),"",INDEX('B. Consumer Budget'!$E$11:$E$2010,MATCH(1,IF('B. Consumer Budget'!$C$11:$C$2010='C. Consumer Service Detail'!$D1953,IF('B. Consumer Budget'!$D$11:$D$2010='C. Consumer Service Detail'!$E1953,1)),0)))</f>
        <v/>
      </c>
      <c r="D1953" s="170"/>
      <c r="E1953" s="81"/>
      <c r="F1953" s="101"/>
      <c r="G1953" s="82"/>
      <c r="H1953" s="147" t="str">
        <f>IF('C. Consumer Service Detail'!$F1953="","",IF('C. Consumer Service Detail'!$F1953="",VLOOKUP('C. Consumer Service Detail'!$F1953,'Table of Current Services'!$B$7:$F$36,'Table of Current Services'!$E$5,FALSE),VLOOKUP('C. Consumer Service Detail'!$F1953,'Table of Current Services'!$B$7:$F$36,'Table of Current Services'!$D$5,FALSE)))</f>
        <v/>
      </c>
      <c r="I1953" s="159"/>
      <c r="J1953" s="146" t="str">
        <f t="shared" si="57"/>
        <v/>
      </c>
      <c r="K1953" s="138" t="str">
        <f>IF('C. Consumer Service Detail'!$F1953="","",IF('C. Consumer Service Detail'!$F1953="",VLOOKUP('C. Consumer Service Detail'!$F1953,'Table of Current Services'!$B$7:$F$36,'Table of Current Services'!$E$5,FALSE),VLOOKUP('C. Consumer Service Detail'!$F1953,'Table of Current Services'!$B$7:$F$36,'Table of Current Services'!$E$5,FALSE)))</f>
        <v/>
      </c>
      <c r="L1953" s="130" t="str">
        <f>IF('C. Consumer Service Detail'!$F1953="","",IF(VLOOKUP('C. Consumer Service Detail'!$F1953,'Table of Current Services'!$B$7:$F$36,'Table of Current Services'!$F$5,)="cost","Yes","No"))</f>
        <v/>
      </c>
      <c r="M1953" s="130" t="str">
        <f>IFERROR(IF('C. Consumer Service Detail'!$K1953="No Match","No",VLOOKUP('C. Consumer Service Detail'!$C1953,'B. Consumer Budget'!$E$11:$F$2010,2,FALSE)),"")</f>
        <v/>
      </c>
      <c r="P1953" s="77"/>
      <c r="Q1953" s="77"/>
    </row>
    <row r="1954" spans="2:17" x14ac:dyDescent="0.25">
      <c r="B1954" s="78">
        <f t="shared" si="58"/>
        <v>1944</v>
      </c>
      <c r="C1954" s="126" t="str">
        <f t="array" ref="C1954">IF(OR('C. Consumer Service Detail'!$D1954="",'C. Consumer Service Detail'!$E1954=""),"",INDEX('B. Consumer Budget'!$E$11:$E$2010,MATCH(1,IF('B. Consumer Budget'!$C$11:$C$2010='C. Consumer Service Detail'!$D1954,IF('B. Consumer Budget'!$D$11:$D$2010='C. Consumer Service Detail'!$E1954,1)),0)))</f>
        <v/>
      </c>
      <c r="D1954" s="171"/>
      <c r="E1954" s="79"/>
      <c r="F1954" s="100"/>
      <c r="G1954" s="80"/>
      <c r="H1954" s="145" t="str">
        <f>IF('C. Consumer Service Detail'!$F1954="","",IF('C. Consumer Service Detail'!$F1954="",VLOOKUP('C. Consumer Service Detail'!$F1954,'Table of Current Services'!$B$7:$F$36,'Table of Current Services'!$E$5,FALSE),VLOOKUP('C. Consumer Service Detail'!$F1954,'Table of Current Services'!$B$7:$F$36,'Table of Current Services'!$D$5,FALSE)))</f>
        <v/>
      </c>
      <c r="I1954" s="160"/>
      <c r="J1954" s="146" t="str">
        <f t="shared" si="57"/>
        <v/>
      </c>
      <c r="K1954" s="138" t="str">
        <f>IF('C. Consumer Service Detail'!$F1954="","",IF('C. Consumer Service Detail'!$F1954="",VLOOKUP('C. Consumer Service Detail'!$F1954,'Table of Current Services'!$B$7:$F$36,'Table of Current Services'!$E$5,FALSE),VLOOKUP('C. Consumer Service Detail'!$F1954,'Table of Current Services'!$B$7:$F$36,'Table of Current Services'!$E$5,FALSE)))</f>
        <v/>
      </c>
      <c r="L1954" s="130" t="str">
        <f>IF('C. Consumer Service Detail'!$F1954="","",IF(VLOOKUP('C. Consumer Service Detail'!$F1954,'Table of Current Services'!$B$7:$F$36,'Table of Current Services'!$F$5,)="cost","Yes","No"))</f>
        <v/>
      </c>
      <c r="M1954" s="130" t="str">
        <f>IFERROR(IF('C. Consumer Service Detail'!$K1954="No Match","No",VLOOKUP('C. Consumer Service Detail'!$C1954,'B. Consumer Budget'!$E$11:$F$2010,2,FALSE)),"")</f>
        <v/>
      </c>
      <c r="P1954" s="77"/>
      <c r="Q1954" s="77"/>
    </row>
    <row r="1955" spans="2:17" x14ac:dyDescent="0.25">
      <c r="B1955" s="78">
        <f t="shared" si="58"/>
        <v>1945</v>
      </c>
      <c r="C1955" s="126" t="str">
        <f t="array" ref="C1955">IF(OR('C. Consumer Service Detail'!$D1955="",'C. Consumer Service Detail'!$E1955=""),"",INDEX('B. Consumer Budget'!$E$11:$E$2010,MATCH(1,IF('B. Consumer Budget'!$C$11:$C$2010='C. Consumer Service Detail'!$D1955,IF('B. Consumer Budget'!$D$11:$D$2010='C. Consumer Service Detail'!$E1955,1)),0)))</f>
        <v/>
      </c>
      <c r="D1955" s="170"/>
      <c r="E1955" s="81"/>
      <c r="F1955" s="101"/>
      <c r="G1955" s="82"/>
      <c r="H1955" s="147" t="str">
        <f>IF('C. Consumer Service Detail'!$F1955="","",IF('C. Consumer Service Detail'!$F1955="",VLOOKUP('C. Consumer Service Detail'!$F1955,'Table of Current Services'!$B$7:$F$36,'Table of Current Services'!$E$5,FALSE),VLOOKUP('C. Consumer Service Detail'!$F1955,'Table of Current Services'!$B$7:$F$36,'Table of Current Services'!$D$5,FALSE)))</f>
        <v/>
      </c>
      <c r="I1955" s="159"/>
      <c r="J1955" s="146" t="str">
        <f t="shared" si="57"/>
        <v/>
      </c>
      <c r="K1955" s="138" t="str">
        <f>IF('C. Consumer Service Detail'!$F1955="","",IF('C. Consumer Service Detail'!$F1955="",VLOOKUP('C. Consumer Service Detail'!$F1955,'Table of Current Services'!$B$7:$F$36,'Table of Current Services'!$E$5,FALSE),VLOOKUP('C. Consumer Service Detail'!$F1955,'Table of Current Services'!$B$7:$F$36,'Table of Current Services'!$E$5,FALSE)))</f>
        <v/>
      </c>
      <c r="L1955" s="130" t="str">
        <f>IF('C. Consumer Service Detail'!$F1955="","",IF(VLOOKUP('C. Consumer Service Detail'!$F1955,'Table of Current Services'!$B$7:$F$36,'Table of Current Services'!$F$5,)="cost","Yes","No"))</f>
        <v/>
      </c>
      <c r="M1955" s="130" t="str">
        <f>IFERROR(IF('C. Consumer Service Detail'!$K1955="No Match","No",VLOOKUP('C. Consumer Service Detail'!$C1955,'B. Consumer Budget'!$E$11:$F$2010,2,FALSE)),"")</f>
        <v/>
      </c>
      <c r="P1955" s="77"/>
      <c r="Q1955" s="77"/>
    </row>
    <row r="1956" spans="2:17" x14ac:dyDescent="0.25">
      <c r="B1956" s="78">
        <f t="shared" si="58"/>
        <v>1946</v>
      </c>
      <c r="C1956" s="126" t="str">
        <f t="array" ref="C1956">IF(OR('C. Consumer Service Detail'!$D1956="",'C. Consumer Service Detail'!$E1956=""),"",INDEX('B. Consumer Budget'!$E$11:$E$2010,MATCH(1,IF('B. Consumer Budget'!$C$11:$C$2010='C. Consumer Service Detail'!$D1956,IF('B. Consumer Budget'!$D$11:$D$2010='C. Consumer Service Detail'!$E1956,1)),0)))</f>
        <v/>
      </c>
      <c r="D1956" s="171"/>
      <c r="E1956" s="79"/>
      <c r="F1956" s="100"/>
      <c r="G1956" s="80"/>
      <c r="H1956" s="145" t="str">
        <f>IF('C. Consumer Service Detail'!$F1956="","",IF('C. Consumer Service Detail'!$F1956="",VLOOKUP('C. Consumer Service Detail'!$F1956,'Table of Current Services'!$B$7:$F$36,'Table of Current Services'!$E$5,FALSE),VLOOKUP('C. Consumer Service Detail'!$F1956,'Table of Current Services'!$B$7:$F$36,'Table of Current Services'!$D$5,FALSE)))</f>
        <v/>
      </c>
      <c r="I1956" s="160"/>
      <c r="J1956" s="146" t="str">
        <f t="shared" si="57"/>
        <v/>
      </c>
      <c r="K1956" s="138" t="str">
        <f>IF('C. Consumer Service Detail'!$F1956="","",IF('C. Consumer Service Detail'!$F1956="",VLOOKUP('C. Consumer Service Detail'!$F1956,'Table of Current Services'!$B$7:$F$36,'Table of Current Services'!$E$5,FALSE),VLOOKUP('C. Consumer Service Detail'!$F1956,'Table of Current Services'!$B$7:$F$36,'Table of Current Services'!$E$5,FALSE)))</f>
        <v/>
      </c>
      <c r="L1956" s="130" t="str">
        <f>IF('C. Consumer Service Detail'!$F1956="","",IF(VLOOKUP('C. Consumer Service Detail'!$F1956,'Table of Current Services'!$B$7:$F$36,'Table of Current Services'!$F$5,)="cost","Yes","No"))</f>
        <v/>
      </c>
      <c r="M1956" s="130" t="str">
        <f>IFERROR(IF('C. Consumer Service Detail'!$K1956="No Match","No",VLOOKUP('C. Consumer Service Detail'!$C1956,'B. Consumer Budget'!$E$11:$F$2010,2,FALSE)),"")</f>
        <v/>
      </c>
      <c r="P1956" s="77"/>
      <c r="Q1956" s="77"/>
    </row>
    <row r="1957" spans="2:17" x14ac:dyDescent="0.25">
      <c r="B1957" s="78">
        <f t="shared" si="58"/>
        <v>1947</v>
      </c>
      <c r="C1957" s="126" t="str">
        <f t="array" ref="C1957">IF(OR('C. Consumer Service Detail'!$D1957="",'C. Consumer Service Detail'!$E1957=""),"",INDEX('B. Consumer Budget'!$E$11:$E$2010,MATCH(1,IF('B. Consumer Budget'!$C$11:$C$2010='C. Consumer Service Detail'!$D1957,IF('B. Consumer Budget'!$D$11:$D$2010='C. Consumer Service Detail'!$E1957,1)),0)))</f>
        <v/>
      </c>
      <c r="D1957" s="170"/>
      <c r="E1957" s="81"/>
      <c r="F1957" s="101"/>
      <c r="G1957" s="82"/>
      <c r="H1957" s="147" t="str">
        <f>IF('C. Consumer Service Detail'!$F1957="","",IF('C. Consumer Service Detail'!$F1957="",VLOOKUP('C. Consumer Service Detail'!$F1957,'Table of Current Services'!$B$7:$F$36,'Table of Current Services'!$E$5,FALSE),VLOOKUP('C. Consumer Service Detail'!$F1957,'Table of Current Services'!$B$7:$F$36,'Table of Current Services'!$D$5,FALSE)))</f>
        <v/>
      </c>
      <c r="I1957" s="159"/>
      <c r="J1957" s="146" t="str">
        <f t="shared" si="57"/>
        <v/>
      </c>
      <c r="K1957" s="138" t="str">
        <f>IF('C. Consumer Service Detail'!$F1957="","",IF('C. Consumer Service Detail'!$F1957="",VLOOKUP('C. Consumer Service Detail'!$F1957,'Table of Current Services'!$B$7:$F$36,'Table of Current Services'!$E$5,FALSE),VLOOKUP('C. Consumer Service Detail'!$F1957,'Table of Current Services'!$B$7:$F$36,'Table of Current Services'!$E$5,FALSE)))</f>
        <v/>
      </c>
      <c r="L1957" s="130" t="str">
        <f>IF('C. Consumer Service Detail'!$F1957="","",IF(VLOOKUP('C. Consumer Service Detail'!$F1957,'Table of Current Services'!$B$7:$F$36,'Table of Current Services'!$F$5,)="cost","Yes","No"))</f>
        <v/>
      </c>
      <c r="M1957" s="130" t="str">
        <f>IFERROR(IF('C. Consumer Service Detail'!$K1957="No Match","No",VLOOKUP('C. Consumer Service Detail'!$C1957,'B. Consumer Budget'!$E$11:$F$2010,2,FALSE)),"")</f>
        <v/>
      </c>
      <c r="P1957" s="77"/>
      <c r="Q1957" s="77"/>
    </row>
    <row r="1958" spans="2:17" x14ac:dyDescent="0.25">
      <c r="B1958" s="78">
        <f t="shared" si="58"/>
        <v>1948</v>
      </c>
      <c r="C1958" s="126" t="str">
        <f t="array" ref="C1958">IF(OR('C. Consumer Service Detail'!$D1958="",'C. Consumer Service Detail'!$E1958=""),"",INDEX('B. Consumer Budget'!$E$11:$E$2010,MATCH(1,IF('B. Consumer Budget'!$C$11:$C$2010='C. Consumer Service Detail'!$D1958,IF('B. Consumer Budget'!$D$11:$D$2010='C. Consumer Service Detail'!$E1958,1)),0)))</f>
        <v/>
      </c>
      <c r="D1958" s="171"/>
      <c r="E1958" s="79"/>
      <c r="F1958" s="100"/>
      <c r="G1958" s="80"/>
      <c r="H1958" s="145" t="str">
        <f>IF('C. Consumer Service Detail'!$F1958="","",IF('C. Consumer Service Detail'!$F1958="",VLOOKUP('C. Consumer Service Detail'!$F1958,'Table of Current Services'!$B$7:$F$36,'Table of Current Services'!$E$5,FALSE),VLOOKUP('C. Consumer Service Detail'!$F1958,'Table of Current Services'!$B$7:$F$36,'Table of Current Services'!$D$5,FALSE)))</f>
        <v/>
      </c>
      <c r="I1958" s="160"/>
      <c r="J1958" s="146" t="str">
        <f t="shared" si="57"/>
        <v/>
      </c>
      <c r="K1958" s="138" t="str">
        <f>IF('C. Consumer Service Detail'!$F1958="","",IF('C. Consumer Service Detail'!$F1958="",VLOOKUP('C. Consumer Service Detail'!$F1958,'Table of Current Services'!$B$7:$F$36,'Table of Current Services'!$E$5,FALSE),VLOOKUP('C. Consumer Service Detail'!$F1958,'Table of Current Services'!$B$7:$F$36,'Table of Current Services'!$E$5,FALSE)))</f>
        <v/>
      </c>
      <c r="L1958" s="130" t="str">
        <f>IF('C. Consumer Service Detail'!$F1958="","",IF(VLOOKUP('C. Consumer Service Detail'!$F1958,'Table of Current Services'!$B$7:$F$36,'Table of Current Services'!$F$5,)="cost","Yes","No"))</f>
        <v/>
      </c>
      <c r="M1958" s="130" t="str">
        <f>IFERROR(IF('C. Consumer Service Detail'!$K1958="No Match","No",VLOOKUP('C. Consumer Service Detail'!$C1958,'B. Consumer Budget'!$E$11:$F$2010,2,FALSE)),"")</f>
        <v/>
      </c>
      <c r="P1958" s="77"/>
      <c r="Q1958" s="77"/>
    </row>
    <row r="1959" spans="2:17" x14ac:dyDescent="0.25">
      <c r="B1959" s="78">
        <f t="shared" si="58"/>
        <v>1949</v>
      </c>
      <c r="C1959" s="126" t="str">
        <f t="array" ref="C1959">IF(OR('C. Consumer Service Detail'!$D1959="",'C. Consumer Service Detail'!$E1959=""),"",INDEX('B. Consumer Budget'!$E$11:$E$2010,MATCH(1,IF('B. Consumer Budget'!$C$11:$C$2010='C. Consumer Service Detail'!$D1959,IF('B. Consumer Budget'!$D$11:$D$2010='C. Consumer Service Detail'!$E1959,1)),0)))</f>
        <v/>
      </c>
      <c r="D1959" s="170"/>
      <c r="E1959" s="81"/>
      <c r="F1959" s="101"/>
      <c r="G1959" s="82"/>
      <c r="H1959" s="147" t="str">
        <f>IF('C. Consumer Service Detail'!$F1959="","",IF('C. Consumer Service Detail'!$F1959="",VLOOKUP('C. Consumer Service Detail'!$F1959,'Table of Current Services'!$B$7:$F$36,'Table of Current Services'!$E$5,FALSE),VLOOKUP('C. Consumer Service Detail'!$F1959,'Table of Current Services'!$B$7:$F$36,'Table of Current Services'!$D$5,FALSE)))</f>
        <v/>
      </c>
      <c r="I1959" s="159"/>
      <c r="J1959" s="146" t="str">
        <f t="shared" si="57"/>
        <v/>
      </c>
      <c r="K1959" s="138" t="str">
        <f>IF('C. Consumer Service Detail'!$F1959="","",IF('C. Consumer Service Detail'!$F1959="",VLOOKUP('C. Consumer Service Detail'!$F1959,'Table of Current Services'!$B$7:$F$36,'Table of Current Services'!$E$5,FALSE),VLOOKUP('C. Consumer Service Detail'!$F1959,'Table of Current Services'!$B$7:$F$36,'Table of Current Services'!$E$5,FALSE)))</f>
        <v/>
      </c>
      <c r="L1959" s="130" t="str">
        <f>IF('C. Consumer Service Detail'!$F1959="","",IF(VLOOKUP('C. Consumer Service Detail'!$F1959,'Table of Current Services'!$B$7:$F$36,'Table of Current Services'!$F$5,)="cost","Yes","No"))</f>
        <v/>
      </c>
      <c r="M1959" s="130" t="str">
        <f>IFERROR(IF('C. Consumer Service Detail'!$K1959="No Match","No",VLOOKUP('C. Consumer Service Detail'!$C1959,'B. Consumer Budget'!$E$11:$F$2010,2,FALSE)),"")</f>
        <v/>
      </c>
      <c r="P1959" s="77"/>
      <c r="Q1959" s="77"/>
    </row>
    <row r="1960" spans="2:17" x14ac:dyDescent="0.25">
      <c r="B1960" s="78">
        <f t="shared" si="58"/>
        <v>1950</v>
      </c>
      <c r="C1960" s="126" t="str">
        <f t="array" ref="C1960">IF(OR('C. Consumer Service Detail'!$D1960="",'C. Consumer Service Detail'!$E1960=""),"",INDEX('B. Consumer Budget'!$E$11:$E$2010,MATCH(1,IF('B. Consumer Budget'!$C$11:$C$2010='C. Consumer Service Detail'!$D1960,IF('B. Consumer Budget'!$D$11:$D$2010='C. Consumer Service Detail'!$E1960,1)),0)))</f>
        <v/>
      </c>
      <c r="D1960" s="171"/>
      <c r="E1960" s="79"/>
      <c r="F1960" s="100"/>
      <c r="G1960" s="80"/>
      <c r="H1960" s="145" t="str">
        <f>IF('C. Consumer Service Detail'!$F1960="","",IF('C. Consumer Service Detail'!$F1960="",VLOOKUP('C. Consumer Service Detail'!$F1960,'Table of Current Services'!$B$7:$F$36,'Table of Current Services'!$E$5,FALSE),VLOOKUP('C. Consumer Service Detail'!$F1960,'Table of Current Services'!$B$7:$F$36,'Table of Current Services'!$D$5,FALSE)))</f>
        <v/>
      </c>
      <c r="I1960" s="160"/>
      <c r="J1960" s="146" t="str">
        <f t="shared" si="57"/>
        <v/>
      </c>
      <c r="K1960" s="138" t="str">
        <f>IF('C. Consumer Service Detail'!$F1960="","",IF('C. Consumer Service Detail'!$F1960="",VLOOKUP('C. Consumer Service Detail'!$F1960,'Table of Current Services'!$B$7:$F$36,'Table of Current Services'!$E$5,FALSE),VLOOKUP('C. Consumer Service Detail'!$F1960,'Table of Current Services'!$B$7:$F$36,'Table of Current Services'!$E$5,FALSE)))</f>
        <v/>
      </c>
      <c r="L1960" s="130" t="str">
        <f>IF('C. Consumer Service Detail'!$F1960="","",IF(VLOOKUP('C. Consumer Service Detail'!$F1960,'Table of Current Services'!$B$7:$F$36,'Table of Current Services'!$F$5,)="cost","Yes","No"))</f>
        <v/>
      </c>
      <c r="M1960" s="130" t="str">
        <f>IFERROR(IF('C. Consumer Service Detail'!$K1960="No Match","No",VLOOKUP('C. Consumer Service Detail'!$C1960,'B. Consumer Budget'!$E$11:$F$2010,2,FALSE)),"")</f>
        <v/>
      </c>
      <c r="P1960" s="77"/>
      <c r="Q1960" s="77"/>
    </row>
    <row r="1961" spans="2:17" x14ac:dyDescent="0.25">
      <c r="B1961" s="78">
        <f t="shared" si="58"/>
        <v>1951</v>
      </c>
      <c r="C1961" s="126" t="str">
        <f t="array" ref="C1961">IF(OR('C. Consumer Service Detail'!$D1961="",'C. Consumer Service Detail'!$E1961=""),"",INDEX('B. Consumer Budget'!$E$11:$E$2010,MATCH(1,IF('B. Consumer Budget'!$C$11:$C$2010='C. Consumer Service Detail'!$D1961,IF('B. Consumer Budget'!$D$11:$D$2010='C. Consumer Service Detail'!$E1961,1)),0)))</f>
        <v/>
      </c>
      <c r="D1961" s="170"/>
      <c r="E1961" s="81"/>
      <c r="F1961" s="101"/>
      <c r="G1961" s="82"/>
      <c r="H1961" s="147" t="str">
        <f>IF('C. Consumer Service Detail'!$F1961="","",IF('C. Consumer Service Detail'!$F1961="",VLOOKUP('C. Consumer Service Detail'!$F1961,'Table of Current Services'!$B$7:$F$36,'Table of Current Services'!$E$5,FALSE),VLOOKUP('C. Consumer Service Detail'!$F1961,'Table of Current Services'!$B$7:$F$36,'Table of Current Services'!$D$5,FALSE)))</f>
        <v/>
      </c>
      <c r="I1961" s="159"/>
      <c r="J1961" s="146" t="str">
        <f t="shared" si="57"/>
        <v/>
      </c>
      <c r="K1961" s="138" t="str">
        <f>IF('C. Consumer Service Detail'!$F1961="","",IF('C. Consumer Service Detail'!$F1961="",VLOOKUP('C. Consumer Service Detail'!$F1961,'Table of Current Services'!$B$7:$F$36,'Table of Current Services'!$E$5,FALSE),VLOOKUP('C. Consumer Service Detail'!$F1961,'Table of Current Services'!$B$7:$F$36,'Table of Current Services'!$E$5,FALSE)))</f>
        <v/>
      </c>
      <c r="L1961" s="130" t="str">
        <f>IF('C. Consumer Service Detail'!$F1961="","",IF(VLOOKUP('C. Consumer Service Detail'!$F1961,'Table of Current Services'!$B$7:$F$36,'Table of Current Services'!$F$5,)="cost","Yes","No"))</f>
        <v/>
      </c>
      <c r="M1961" s="130" t="str">
        <f>IFERROR(IF('C. Consumer Service Detail'!$K1961="No Match","No",VLOOKUP('C. Consumer Service Detail'!$C1961,'B. Consumer Budget'!$E$11:$F$2010,2,FALSE)),"")</f>
        <v/>
      </c>
      <c r="P1961" s="77"/>
      <c r="Q1961" s="77"/>
    </row>
    <row r="1962" spans="2:17" x14ac:dyDescent="0.25">
      <c r="B1962" s="78">
        <f t="shared" si="58"/>
        <v>1952</v>
      </c>
      <c r="C1962" s="126" t="str">
        <f t="array" ref="C1962">IF(OR('C. Consumer Service Detail'!$D1962="",'C. Consumer Service Detail'!$E1962=""),"",INDEX('B. Consumer Budget'!$E$11:$E$2010,MATCH(1,IF('B. Consumer Budget'!$C$11:$C$2010='C. Consumer Service Detail'!$D1962,IF('B. Consumer Budget'!$D$11:$D$2010='C. Consumer Service Detail'!$E1962,1)),0)))</f>
        <v/>
      </c>
      <c r="D1962" s="171"/>
      <c r="E1962" s="79"/>
      <c r="F1962" s="100"/>
      <c r="G1962" s="80"/>
      <c r="H1962" s="145" t="str">
        <f>IF('C. Consumer Service Detail'!$F1962="","",IF('C. Consumer Service Detail'!$F1962="",VLOOKUP('C. Consumer Service Detail'!$F1962,'Table of Current Services'!$B$7:$F$36,'Table of Current Services'!$E$5,FALSE),VLOOKUP('C. Consumer Service Detail'!$F1962,'Table of Current Services'!$B$7:$F$36,'Table of Current Services'!$D$5,FALSE)))</f>
        <v/>
      </c>
      <c r="I1962" s="160"/>
      <c r="J1962" s="146" t="str">
        <f t="shared" si="57"/>
        <v/>
      </c>
      <c r="K1962" s="138" t="str">
        <f>IF('C. Consumer Service Detail'!$F1962="","",IF('C. Consumer Service Detail'!$F1962="",VLOOKUP('C. Consumer Service Detail'!$F1962,'Table of Current Services'!$B$7:$F$36,'Table of Current Services'!$E$5,FALSE),VLOOKUP('C. Consumer Service Detail'!$F1962,'Table of Current Services'!$B$7:$F$36,'Table of Current Services'!$E$5,FALSE)))</f>
        <v/>
      </c>
      <c r="L1962" s="130" t="str">
        <f>IF('C. Consumer Service Detail'!$F1962="","",IF(VLOOKUP('C. Consumer Service Detail'!$F1962,'Table of Current Services'!$B$7:$F$36,'Table of Current Services'!$F$5,)="cost","Yes","No"))</f>
        <v/>
      </c>
      <c r="M1962" s="130" t="str">
        <f>IFERROR(IF('C. Consumer Service Detail'!$K1962="No Match","No",VLOOKUP('C. Consumer Service Detail'!$C1962,'B. Consumer Budget'!$E$11:$F$2010,2,FALSE)),"")</f>
        <v/>
      </c>
      <c r="P1962" s="77"/>
      <c r="Q1962" s="77"/>
    </row>
    <row r="1963" spans="2:17" x14ac:dyDescent="0.25">
      <c r="B1963" s="78">
        <f t="shared" si="58"/>
        <v>1953</v>
      </c>
      <c r="C1963" s="126" t="str">
        <f t="array" ref="C1963">IF(OR('C. Consumer Service Detail'!$D1963="",'C. Consumer Service Detail'!$E1963=""),"",INDEX('B. Consumer Budget'!$E$11:$E$2010,MATCH(1,IF('B. Consumer Budget'!$C$11:$C$2010='C. Consumer Service Detail'!$D1963,IF('B. Consumer Budget'!$D$11:$D$2010='C. Consumer Service Detail'!$E1963,1)),0)))</f>
        <v/>
      </c>
      <c r="D1963" s="170"/>
      <c r="E1963" s="81"/>
      <c r="F1963" s="101"/>
      <c r="G1963" s="82"/>
      <c r="H1963" s="147" t="str">
        <f>IF('C. Consumer Service Detail'!$F1963="","",IF('C. Consumer Service Detail'!$F1963="",VLOOKUP('C. Consumer Service Detail'!$F1963,'Table of Current Services'!$B$7:$F$36,'Table of Current Services'!$E$5,FALSE),VLOOKUP('C. Consumer Service Detail'!$F1963,'Table of Current Services'!$B$7:$F$36,'Table of Current Services'!$D$5,FALSE)))</f>
        <v/>
      </c>
      <c r="I1963" s="159"/>
      <c r="J1963" s="146" t="str">
        <f t="shared" si="57"/>
        <v/>
      </c>
      <c r="K1963" s="138" t="str">
        <f>IF('C. Consumer Service Detail'!$F1963="","",IF('C. Consumer Service Detail'!$F1963="",VLOOKUP('C. Consumer Service Detail'!$F1963,'Table of Current Services'!$B$7:$F$36,'Table of Current Services'!$E$5,FALSE),VLOOKUP('C. Consumer Service Detail'!$F1963,'Table of Current Services'!$B$7:$F$36,'Table of Current Services'!$E$5,FALSE)))</f>
        <v/>
      </c>
      <c r="L1963" s="130" t="str">
        <f>IF('C. Consumer Service Detail'!$F1963="","",IF(VLOOKUP('C. Consumer Service Detail'!$F1963,'Table of Current Services'!$B$7:$F$36,'Table of Current Services'!$F$5,)="cost","Yes","No"))</f>
        <v/>
      </c>
      <c r="M1963" s="130" t="str">
        <f>IFERROR(IF('C. Consumer Service Detail'!$K1963="No Match","No",VLOOKUP('C. Consumer Service Detail'!$C1963,'B. Consumer Budget'!$E$11:$F$2010,2,FALSE)),"")</f>
        <v/>
      </c>
      <c r="P1963" s="77"/>
      <c r="Q1963" s="77"/>
    </row>
    <row r="1964" spans="2:17" x14ac:dyDescent="0.25">
      <c r="B1964" s="78">
        <f t="shared" si="58"/>
        <v>1954</v>
      </c>
      <c r="C1964" s="126" t="str">
        <f t="array" ref="C1964">IF(OR('C. Consumer Service Detail'!$D1964="",'C. Consumer Service Detail'!$E1964=""),"",INDEX('B. Consumer Budget'!$E$11:$E$2010,MATCH(1,IF('B. Consumer Budget'!$C$11:$C$2010='C. Consumer Service Detail'!$D1964,IF('B. Consumer Budget'!$D$11:$D$2010='C. Consumer Service Detail'!$E1964,1)),0)))</f>
        <v/>
      </c>
      <c r="D1964" s="171"/>
      <c r="E1964" s="79"/>
      <c r="F1964" s="100"/>
      <c r="G1964" s="80"/>
      <c r="H1964" s="145" t="str">
        <f>IF('C. Consumer Service Detail'!$F1964="","",IF('C. Consumer Service Detail'!$F1964="",VLOOKUP('C. Consumer Service Detail'!$F1964,'Table of Current Services'!$B$7:$F$36,'Table of Current Services'!$E$5,FALSE),VLOOKUP('C. Consumer Service Detail'!$F1964,'Table of Current Services'!$B$7:$F$36,'Table of Current Services'!$D$5,FALSE)))</f>
        <v/>
      </c>
      <c r="I1964" s="160"/>
      <c r="J1964" s="146" t="str">
        <f t="shared" si="57"/>
        <v/>
      </c>
      <c r="K1964" s="138" t="str">
        <f>IF('C. Consumer Service Detail'!$F1964="","",IF('C. Consumer Service Detail'!$F1964="",VLOOKUP('C. Consumer Service Detail'!$F1964,'Table of Current Services'!$B$7:$F$36,'Table of Current Services'!$E$5,FALSE),VLOOKUP('C. Consumer Service Detail'!$F1964,'Table of Current Services'!$B$7:$F$36,'Table of Current Services'!$E$5,FALSE)))</f>
        <v/>
      </c>
      <c r="L1964" s="130" t="str">
        <f>IF('C. Consumer Service Detail'!$F1964="","",IF(VLOOKUP('C. Consumer Service Detail'!$F1964,'Table of Current Services'!$B$7:$F$36,'Table of Current Services'!$F$5,)="cost","Yes","No"))</f>
        <v/>
      </c>
      <c r="M1964" s="130" t="str">
        <f>IFERROR(IF('C. Consumer Service Detail'!$K1964="No Match","No",VLOOKUP('C. Consumer Service Detail'!$C1964,'B. Consumer Budget'!$E$11:$F$2010,2,FALSE)),"")</f>
        <v/>
      </c>
      <c r="P1964" s="77"/>
      <c r="Q1964" s="77"/>
    </row>
    <row r="1965" spans="2:17" x14ac:dyDescent="0.25">
      <c r="B1965" s="78">
        <f t="shared" si="58"/>
        <v>1955</v>
      </c>
      <c r="C1965" s="126" t="str">
        <f t="array" ref="C1965">IF(OR('C. Consumer Service Detail'!$D1965="",'C. Consumer Service Detail'!$E1965=""),"",INDEX('B. Consumer Budget'!$E$11:$E$2010,MATCH(1,IF('B. Consumer Budget'!$C$11:$C$2010='C. Consumer Service Detail'!$D1965,IF('B. Consumer Budget'!$D$11:$D$2010='C. Consumer Service Detail'!$E1965,1)),0)))</f>
        <v/>
      </c>
      <c r="D1965" s="170"/>
      <c r="E1965" s="81"/>
      <c r="F1965" s="101"/>
      <c r="G1965" s="82"/>
      <c r="H1965" s="147" t="str">
        <f>IF('C. Consumer Service Detail'!$F1965="","",IF('C. Consumer Service Detail'!$F1965="",VLOOKUP('C. Consumer Service Detail'!$F1965,'Table of Current Services'!$B$7:$F$36,'Table of Current Services'!$E$5,FALSE),VLOOKUP('C. Consumer Service Detail'!$F1965,'Table of Current Services'!$B$7:$F$36,'Table of Current Services'!$D$5,FALSE)))</f>
        <v/>
      </c>
      <c r="I1965" s="159"/>
      <c r="J1965" s="146" t="str">
        <f t="shared" si="57"/>
        <v/>
      </c>
      <c r="K1965" s="138" t="str">
        <f>IF('C. Consumer Service Detail'!$F1965="","",IF('C. Consumer Service Detail'!$F1965="",VLOOKUP('C. Consumer Service Detail'!$F1965,'Table of Current Services'!$B$7:$F$36,'Table of Current Services'!$E$5,FALSE),VLOOKUP('C. Consumer Service Detail'!$F1965,'Table of Current Services'!$B$7:$F$36,'Table of Current Services'!$E$5,FALSE)))</f>
        <v/>
      </c>
      <c r="L1965" s="130" t="str">
        <f>IF('C. Consumer Service Detail'!$F1965="","",IF(VLOOKUP('C. Consumer Service Detail'!$F1965,'Table of Current Services'!$B$7:$F$36,'Table of Current Services'!$F$5,)="cost","Yes","No"))</f>
        <v/>
      </c>
      <c r="M1965" s="130" t="str">
        <f>IFERROR(IF('C. Consumer Service Detail'!$K1965="No Match","No",VLOOKUP('C. Consumer Service Detail'!$C1965,'B. Consumer Budget'!$E$11:$F$2010,2,FALSE)),"")</f>
        <v/>
      </c>
      <c r="P1965" s="77"/>
      <c r="Q1965" s="77"/>
    </row>
    <row r="1966" spans="2:17" x14ac:dyDescent="0.25">
      <c r="B1966" s="78">
        <f t="shared" si="58"/>
        <v>1956</v>
      </c>
      <c r="C1966" s="126" t="str">
        <f t="array" ref="C1966">IF(OR('C. Consumer Service Detail'!$D1966="",'C. Consumer Service Detail'!$E1966=""),"",INDEX('B. Consumer Budget'!$E$11:$E$2010,MATCH(1,IF('B. Consumer Budget'!$C$11:$C$2010='C. Consumer Service Detail'!$D1966,IF('B. Consumer Budget'!$D$11:$D$2010='C. Consumer Service Detail'!$E1966,1)),0)))</f>
        <v/>
      </c>
      <c r="D1966" s="171"/>
      <c r="E1966" s="79"/>
      <c r="F1966" s="100"/>
      <c r="G1966" s="80"/>
      <c r="H1966" s="145" t="str">
        <f>IF('C. Consumer Service Detail'!$F1966="","",IF('C. Consumer Service Detail'!$F1966="",VLOOKUP('C. Consumer Service Detail'!$F1966,'Table of Current Services'!$B$7:$F$36,'Table of Current Services'!$E$5,FALSE),VLOOKUP('C. Consumer Service Detail'!$F1966,'Table of Current Services'!$B$7:$F$36,'Table of Current Services'!$D$5,FALSE)))</f>
        <v/>
      </c>
      <c r="I1966" s="160"/>
      <c r="J1966" s="146" t="str">
        <f t="shared" si="57"/>
        <v/>
      </c>
      <c r="K1966" s="138" t="str">
        <f>IF('C. Consumer Service Detail'!$F1966="","",IF('C. Consumer Service Detail'!$F1966="",VLOOKUP('C. Consumer Service Detail'!$F1966,'Table of Current Services'!$B$7:$F$36,'Table of Current Services'!$E$5,FALSE),VLOOKUP('C. Consumer Service Detail'!$F1966,'Table of Current Services'!$B$7:$F$36,'Table of Current Services'!$E$5,FALSE)))</f>
        <v/>
      </c>
      <c r="L1966" s="130" t="str">
        <f>IF('C. Consumer Service Detail'!$F1966="","",IF(VLOOKUP('C. Consumer Service Detail'!$F1966,'Table of Current Services'!$B$7:$F$36,'Table of Current Services'!$F$5,)="cost","Yes","No"))</f>
        <v/>
      </c>
      <c r="M1966" s="130" t="str">
        <f>IFERROR(IF('C. Consumer Service Detail'!$K1966="No Match","No",VLOOKUP('C. Consumer Service Detail'!$C1966,'B. Consumer Budget'!$E$11:$F$2010,2,FALSE)),"")</f>
        <v/>
      </c>
      <c r="P1966" s="77"/>
      <c r="Q1966" s="77"/>
    </row>
    <row r="1967" spans="2:17" x14ac:dyDescent="0.25">
      <c r="B1967" s="78">
        <f t="shared" si="58"/>
        <v>1957</v>
      </c>
      <c r="C1967" s="126" t="str">
        <f t="array" ref="C1967">IF(OR('C. Consumer Service Detail'!$D1967="",'C. Consumer Service Detail'!$E1967=""),"",INDEX('B. Consumer Budget'!$E$11:$E$2010,MATCH(1,IF('B. Consumer Budget'!$C$11:$C$2010='C. Consumer Service Detail'!$D1967,IF('B. Consumer Budget'!$D$11:$D$2010='C. Consumer Service Detail'!$E1967,1)),0)))</f>
        <v/>
      </c>
      <c r="D1967" s="170"/>
      <c r="E1967" s="81"/>
      <c r="F1967" s="101"/>
      <c r="G1967" s="82"/>
      <c r="H1967" s="147" t="str">
        <f>IF('C. Consumer Service Detail'!$F1967="","",IF('C. Consumer Service Detail'!$F1967="",VLOOKUP('C. Consumer Service Detail'!$F1967,'Table of Current Services'!$B$7:$F$36,'Table of Current Services'!$E$5,FALSE),VLOOKUP('C. Consumer Service Detail'!$F1967,'Table of Current Services'!$B$7:$F$36,'Table of Current Services'!$D$5,FALSE)))</f>
        <v/>
      </c>
      <c r="I1967" s="159"/>
      <c r="J1967" s="146" t="str">
        <f t="shared" si="57"/>
        <v/>
      </c>
      <c r="K1967" s="138" t="str">
        <f>IF('C. Consumer Service Detail'!$F1967="","",IF('C. Consumer Service Detail'!$F1967="",VLOOKUP('C. Consumer Service Detail'!$F1967,'Table of Current Services'!$B$7:$F$36,'Table of Current Services'!$E$5,FALSE),VLOOKUP('C. Consumer Service Detail'!$F1967,'Table of Current Services'!$B$7:$F$36,'Table of Current Services'!$E$5,FALSE)))</f>
        <v/>
      </c>
      <c r="L1967" s="130" t="str">
        <f>IF('C. Consumer Service Detail'!$F1967="","",IF(VLOOKUP('C. Consumer Service Detail'!$F1967,'Table of Current Services'!$B$7:$F$36,'Table of Current Services'!$F$5,)="cost","Yes","No"))</f>
        <v/>
      </c>
      <c r="M1967" s="130" t="str">
        <f>IFERROR(IF('C. Consumer Service Detail'!$K1967="No Match","No",VLOOKUP('C. Consumer Service Detail'!$C1967,'B. Consumer Budget'!$E$11:$F$2010,2,FALSE)),"")</f>
        <v/>
      </c>
      <c r="P1967" s="77"/>
      <c r="Q1967" s="77"/>
    </row>
    <row r="1968" spans="2:17" x14ac:dyDescent="0.25">
      <c r="B1968" s="78">
        <f t="shared" si="58"/>
        <v>1958</v>
      </c>
      <c r="C1968" s="126" t="str">
        <f t="array" ref="C1968">IF(OR('C. Consumer Service Detail'!$D1968="",'C. Consumer Service Detail'!$E1968=""),"",INDEX('B. Consumer Budget'!$E$11:$E$2010,MATCH(1,IF('B. Consumer Budget'!$C$11:$C$2010='C. Consumer Service Detail'!$D1968,IF('B. Consumer Budget'!$D$11:$D$2010='C. Consumer Service Detail'!$E1968,1)),0)))</f>
        <v/>
      </c>
      <c r="D1968" s="171"/>
      <c r="E1968" s="79"/>
      <c r="F1968" s="100"/>
      <c r="G1968" s="80"/>
      <c r="H1968" s="145" t="str">
        <f>IF('C. Consumer Service Detail'!$F1968="","",IF('C. Consumer Service Detail'!$F1968="",VLOOKUP('C. Consumer Service Detail'!$F1968,'Table of Current Services'!$B$7:$F$36,'Table of Current Services'!$E$5,FALSE),VLOOKUP('C. Consumer Service Detail'!$F1968,'Table of Current Services'!$B$7:$F$36,'Table of Current Services'!$D$5,FALSE)))</f>
        <v/>
      </c>
      <c r="I1968" s="160"/>
      <c r="J1968" s="146" t="str">
        <f t="shared" si="57"/>
        <v/>
      </c>
      <c r="K1968" s="138" t="str">
        <f>IF('C. Consumer Service Detail'!$F1968="","",IF('C. Consumer Service Detail'!$F1968="",VLOOKUP('C. Consumer Service Detail'!$F1968,'Table of Current Services'!$B$7:$F$36,'Table of Current Services'!$E$5,FALSE),VLOOKUP('C. Consumer Service Detail'!$F1968,'Table of Current Services'!$B$7:$F$36,'Table of Current Services'!$E$5,FALSE)))</f>
        <v/>
      </c>
      <c r="L1968" s="130" t="str">
        <f>IF('C. Consumer Service Detail'!$F1968="","",IF(VLOOKUP('C. Consumer Service Detail'!$F1968,'Table of Current Services'!$B$7:$F$36,'Table of Current Services'!$F$5,)="cost","Yes","No"))</f>
        <v/>
      </c>
      <c r="M1968" s="130" t="str">
        <f>IFERROR(IF('C. Consumer Service Detail'!$K1968="No Match","No",VLOOKUP('C. Consumer Service Detail'!$C1968,'B. Consumer Budget'!$E$11:$F$2010,2,FALSE)),"")</f>
        <v/>
      </c>
      <c r="P1968" s="77"/>
      <c r="Q1968" s="77"/>
    </row>
    <row r="1969" spans="2:17" x14ac:dyDescent="0.25">
      <c r="B1969" s="78">
        <f t="shared" si="58"/>
        <v>1959</v>
      </c>
      <c r="C1969" s="126" t="str">
        <f t="array" ref="C1969">IF(OR('C. Consumer Service Detail'!$D1969="",'C. Consumer Service Detail'!$E1969=""),"",INDEX('B. Consumer Budget'!$E$11:$E$2010,MATCH(1,IF('B. Consumer Budget'!$C$11:$C$2010='C. Consumer Service Detail'!$D1969,IF('B. Consumer Budget'!$D$11:$D$2010='C. Consumer Service Detail'!$E1969,1)),0)))</f>
        <v/>
      </c>
      <c r="D1969" s="170"/>
      <c r="E1969" s="81"/>
      <c r="F1969" s="101"/>
      <c r="G1969" s="82"/>
      <c r="H1969" s="147" t="str">
        <f>IF('C. Consumer Service Detail'!$F1969="","",IF('C. Consumer Service Detail'!$F1969="",VLOOKUP('C. Consumer Service Detail'!$F1969,'Table of Current Services'!$B$7:$F$36,'Table of Current Services'!$E$5,FALSE),VLOOKUP('C. Consumer Service Detail'!$F1969,'Table of Current Services'!$B$7:$F$36,'Table of Current Services'!$D$5,FALSE)))</f>
        <v/>
      </c>
      <c r="I1969" s="159"/>
      <c r="J1969" s="146" t="str">
        <f t="shared" si="57"/>
        <v/>
      </c>
      <c r="K1969" s="138" t="str">
        <f>IF('C. Consumer Service Detail'!$F1969="","",IF('C. Consumer Service Detail'!$F1969="",VLOOKUP('C. Consumer Service Detail'!$F1969,'Table of Current Services'!$B$7:$F$36,'Table of Current Services'!$E$5,FALSE),VLOOKUP('C. Consumer Service Detail'!$F1969,'Table of Current Services'!$B$7:$F$36,'Table of Current Services'!$E$5,FALSE)))</f>
        <v/>
      </c>
      <c r="L1969" s="130" t="str">
        <f>IF('C. Consumer Service Detail'!$F1969="","",IF(VLOOKUP('C. Consumer Service Detail'!$F1969,'Table of Current Services'!$B$7:$F$36,'Table of Current Services'!$F$5,)="cost","Yes","No"))</f>
        <v/>
      </c>
      <c r="M1969" s="130" t="str">
        <f>IFERROR(IF('C. Consumer Service Detail'!$K1969="No Match","No",VLOOKUP('C. Consumer Service Detail'!$C1969,'B. Consumer Budget'!$E$11:$F$2010,2,FALSE)),"")</f>
        <v/>
      </c>
      <c r="P1969" s="77"/>
      <c r="Q1969" s="77"/>
    </row>
    <row r="1970" spans="2:17" x14ac:dyDescent="0.25">
      <c r="B1970" s="78">
        <f t="shared" si="58"/>
        <v>1960</v>
      </c>
      <c r="C1970" s="126" t="str">
        <f t="array" ref="C1970">IF(OR('C. Consumer Service Detail'!$D1970="",'C. Consumer Service Detail'!$E1970=""),"",INDEX('B. Consumer Budget'!$E$11:$E$2010,MATCH(1,IF('B. Consumer Budget'!$C$11:$C$2010='C. Consumer Service Detail'!$D1970,IF('B. Consumer Budget'!$D$11:$D$2010='C. Consumer Service Detail'!$E1970,1)),0)))</f>
        <v/>
      </c>
      <c r="D1970" s="171"/>
      <c r="E1970" s="79"/>
      <c r="F1970" s="100"/>
      <c r="G1970" s="80"/>
      <c r="H1970" s="145" t="str">
        <f>IF('C. Consumer Service Detail'!$F1970="","",IF('C. Consumer Service Detail'!$F1970="",VLOOKUP('C. Consumer Service Detail'!$F1970,'Table of Current Services'!$B$7:$F$36,'Table of Current Services'!$E$5,FALSE),VLOOKUP('C. Consumer Service Detail'!$F1970,'Table of Current Services'!$B$7:$F$36,'Table of Current Services'!$D$5,FALSE)))</f>
        <v/>
      </c>
      <c r="I1970" s="160"/>
      <c r="J1970" s="146" t="str">
        <f t="shared" si="57"/>
        <v/>
      </c>
      <c r="K1970" s="138" t="str">
        <f>IF('C. Consumer Service Detail'!$F1970="","",IF('C. Consumer Service Detail'!$F1970="",VLOOKUP('C. Consumer Service Detail'!$F1970,'Table of Current Services'!$B$7:$F$36,'Table of Current Services'!$E$5,FALSE),VLOOKUP('C. Consumer Service Detail'!$F1970,'Table of Current Services'!$B$7:$F$36,'Table of Current Services'!$E$5,FALSE)))</f>
        <v/>
      </c>
      <c r="L1970" s="130" t="str">
        <f>IF('C. Consumer Service Detail'!$F1970="","",IF(VLOOKUP('C. Consumer Service Detail'!$F1970,'Table of Current Services'!$B$7:$F$36,'Table of Current Services'!$F$5,)="cost","Yes","No"))</f>
        <v/>
      </c>
      <c r="M1970" s="130" t="str">
        <f>IFERROR(IF('C. Consumer Service Detail'!$K1970="No Match","No",VLOOKUP('C. Consumer Service Detail'!$C1970,'B. Consumer Budget'!$E$11:$F$2010,2,FALSE)),"")</f>
        <v/>
      </c>
      <c r="P1970" s="77"/>
      <c r="Q1970" s="77"/>
    </row>
    <row r="1971" spans="2:17" x14ac:dyDescent="0.25">
      <c r="B1971" s="78">
        <f t="shared" si="58"/>
        <v>1961</v>
      </c>
      <c r="C1971" s="126" t="str">
        <f t="array" ref="C1971">IF(OR('C. Consumer Service Detail'!$D1971="",'C. Consumer Service Detail'!$E1971=""),"",INDEX('B. Consumer Budget'!$E$11:$E$2010,MATCH(1,IF('B. Consumer Budget'!$C$11:$C$2010='C. Consumer Service Detail'!$D1971,IF('B. Consumer Budget'!$D$11:$D$2010='C. Consumer Service Detail'!$E1971,1)),0)))</f>
        <v/>
      </c>
      <c r="D1971" s="170"/>
      <c r="E1971" s="81"/>
      <c r="F1971" s="101"/>
      <c r="G1971" s="82"/>
      <c r="H1971" s="147" t="str">
        <f>IF('C. Consumer Service Detail'!$F1971="","",IF('C. Consumer Service Detail'!$F1971="",VLOOKUP('C. Consumer Service Detail'!$F1971,'Table of Current Services'!$B$7:$F$36,'Table of Current Services'!$E$5,FALSE),VLOOKUP('C. Consumer Service Detail'!$F1971,'Table of Current Services'!$B$7:$F$36,'Table of Current Services'!$D$5,FALSE)))</f>
        <v/>
      </c>
      <c r="I1971" s="159"/>
      <c r="J1971" s="146" t="str">
        <f t="shared" si="57"/>
        <v/>
      </c>
      <c r="K1971" s="138" t="str">
        <f>IF('C. Consumer Service Detail'!$F1971="","",IF('C. Consumer Service Detail'!$F1971="",VLOOKUP('C. Consumer Service Detail'!$F1971,'Table of Current Services'!$B$7:$F$36,'Table of Current Services'!$E$5,FALSE),VLOOKUP('C. Consumer Service Detail'!$F1971,'Table of Current Services'!$B$7:$F$36,'Table of Current Services'!$E$5,FALSE)))</f>
        <v/>
      </c>
      <c r="L1971" s="130" t="str">
        <f>IF('C. Consumer Service Detail'!$F1971="","",IF(VLOOKUP('C. Consumer Service Detail'!$F1971,'Table of Current Services'!$B$7:$F$36,'Table of Current Services'!$F$5,)="cost","Yes","No"))</f>
        <v/>
      </c>
      <c r="M1971" s="130" t="str">
        <f>IFERROR(IF('C. Consumer Service Detail'!$K1971="No Match","No",VLOOKUP('C. Consumer Service Detail'!$C1971,'B. Consumer Budget'!$E$11:$F$2010,2,FALSE)),"")</f>
        <v/>
      </c>
      <c r="P1971" s="77"/>
      <c r="Q1971" s="77"/>
    </row>
    <row r="1972" spans="2:17" x14ac:dyDescent="0.25">
      <c r="B1972" s="78">
        <f t="shared" si="58"/>
        <v>1962</v>
      </c>
      <c r="C1972" s="126" t="str">
        <f t="array" ref="C1972">IF(OR('C. Consumer Service Detail'!$D1972="",'C. Consumer Service Detail'!$E1972=""),"",INDEX('B. Consumer Budget'!$E$11:$E$2010,MATCH(1,IF('B. Consumer Budget'!$C$11:$C$2010='C. Consumer Service Detail'!$D1972,IF('B. Consumer Budget'!$D$11:$D$2010='C. Consumer Service Detail'!$E1972,1)),0)))</f>
        <v/>
      </c>
      <c r="D1972" s="171"/>
      <c r="E1972" s="79"/>
      <c r="F1972" s="100"/>
      <c r="G1972" s="80"/>
      <c r="H1972" s="145" t="str">
        <f>IF('C. Consumer Service Detail'!$F1972="","",IF('C. Consumer Service Detail'!$F1972="",VLOOKUP('C. Consumer Service Detail'!$F1972,'Table of Current Services'!$B$7:$F$36,'Table of Current Services'!$E$5,FALSE),VLOOKUP('C. Consumer Service Detail'!$F1972,'Table of Current Services'!$B$7:$F$36,'Table of Current Services'!$D$5,FALSE)))</f>
        <v/>
      </c>
      <c r="I1972" s="160"/>
      <c r="J1972" s="146" t="str">
        <f t="shared" si="57"/>
        <v/>
      </c>
      <c r="K1972" s="138" t="str">
        <f>IF('C. Consumer Service Detail'!$F1972="","",IF('C. Consumer Service Detail'!$F1972="",VLOOKUP('C. Consumer Service Detail'!$F1972,'Table of Current Services'!$B$7:$F$36,'Table of Current Services'!$E$5,FALSE),VLOOKUP('C. Consumer Service Detail'!$F1972,'Table of Current Services'!$B$7:$F$36,'Table of Current Services'!$E$5,FALSE)))</f>
        <v/>
      </c>
      <c r="L1972" s="130" t="str">
        <f>IF('C. Consumer Service Detail'!$F1972="","",IF(VLOOKUP('C. Consumer Service Detail'!$F1972,'Table of Current Services'!$B$7:$F$36,'Table of Current Services'!$F$5,)="cost","Yes","No"))</f>
        <v/>
      </c>
      <c r="M1972" s="130" t="str">
        <f>IFERROR(IF('C. Consumer Service Detail'!$K1972="No Match","No",VLOOKUP('C. Consumer Service Detail'!$C1972,'B. Consumer Budget'!$E$11:$F$2010,2,FALSE)),"")</f>
        <v/>
      </c>
      <c r="P1972" s="77"/>
      <c r="Q1972" s="77"/>
    </row>
    <row r="1973" spans="2:17" x14ac:dyDescent="0.25">
      <c r="B1973" s="78">
        <f t="shared" si="58"/>
        <v>1963</v>
      </c>
      <c r="C1973" s="126" t="str">
        <f t="array" ref="C1973">IF(OR('C. Consumer Service Detail'!$D1973="",'C. Consumer Service Detail'!$E1973=""),"",INDEX('B. Consumer Budget'!$E$11:$E$2010,MATCH(1,IF('B. Consumer Budget'!$C$11:$C$2010='C. Consumer Service Detail'!$D1973,IF('B. Consumer Budget'!$D$11:$D$2010='C. Consumer Service Detail'!$E1973,1)),0)))</f>
        <v/>
      </c>
      <c r="D1973" s="170"/>
      <c r="E1973" s="81"/>
      <c r="F1973" s="101"/>
      <c r="G1973" s="82"/>
      <c r="H1973" s="147" t="str">
        <f>IF('C. Consumer Service Detail'!$F1973="","",IF('C. Consumer Service Detail'!$F1973="",VLOOKUP('C. Consumer Service Detail'!$F1973,'Table of Current Services'!$B$7:$F$36,'Table of Current Services'!$E$5,FALSE),VLOOKUP('C. Consumer Service Detail'!$F1973,'Table of Current Services'!$B$7:$F$36,'Table of Current Services'!$D$5,FALSE)))</f>
        <v/>
      </c>
      <c r="I1973" s="159"/>
      <c r="J1973" s="146" t="str">
        <f t="shared" si="57"/>
        <v/>
      </c>
      <c r="K1973" s="138" t="str">
        <f>IF('C. Consumer Service Detail'!$F1973="","",IF('C. Consumer Service Detail'!$F1973="",VLOOKUP('C. Consumer Service Detail'!$F1973,'Table of Current Services'!$B$7:$F$36,'Table of Current Services'!$E$5,FALSE),VLOOKUP('C. Consumer Service Detail'!$F1973,'Table of Current Services'!$B$7:$F$36,'Table of Current Services'!$E$5,FALSE)))</f>
        <v/>
      </c>
      <c r="L1973" s="130" t="str">
        <f>IF('C. Consumer Service Detail'!$F1973="","",IF(VLOOKUP('C. Consumer Service Detail'!$F1973,'Table of Current Services'!$B$7:$F$36,'Table of Current Services'!$F$5,)="cost","Yes","No"))</f>
        <v/>
      </c>
      <c r="M1973" s="130" t="str">
        <f>IFERROR(IF('C. Consumer Service Detail'!$K1973="No Match","No",VLOOKUP('C. Consumer Service Detail'!$C1973,'B. Consumer Budget'!$E$11:$F$2010,2,FALSE)),"")</f>
        <v/>
      </c>
      <c r="P1973" s="77"/>
      <c r="Q1973" s="77"/>
    </row>
    <row r="1974" spans="2:17" x14ac:dyDescent="0.25">
      <c r="B1974" s="78">
        <f t="shared" si="58"/>
        <v>1964</v>
      </c>
      <c r="C1974" s="126" t="str">
        <f t="array" ref="C1974">IF(OR('C. Consumer Service Detail'!$D1974="",'C. Consumer Service Detail'!$E1974=""),"",INDEX('B. Consumer Budget'!$E$11:$E$2010,MATCH(1,IF('B. Consumer Budget'!$C$11:$C$2010='C. Consumer Service Detail'!$D1974,IF('B. Consumer Budget'!$D$11:$D$2010='C. Consumer Service Detail'!$E1974,1)),0)))</f>
        <v/>
      </c>
      <c r="D1974" s="171"/>
      <c r="E1974" s="79"/>
      <c r="F1974" s="100"/>
      <c r="G1974" s="80"/>
      <c r="H1974" s="145" t="str">
        <f>IF('C. Consumer Service Detail'!$F1974="","",IF('C. Consumer Service Detail'!$F1974="",VLOOKUP('C. Consumer Service Detail'!$F1974,'Table of Current Services'!$B$7:$F$36,'Table of Current Services'!$E$5,FALSE),VLOOKUP('C. Consumer Service Detail'!$F1974,'Table of Current Services'!$B$7:$F$36,'Table of Current Services'!$D$5,FALSE)))</f>
        <v/>
      </c>
      <c r="I1974" s="160"/>
      <c r="J1974" s="146" t="str">
        <f t="shared" si="57"/>
        <v/>
      </c>
      <c r="K1974" s="138" t="str">
        <f>IF('C. Consumer Service Detail'!$F1974="","",IF('C. Consumer Service Detail'!$F1974="",VLOOKUP('C. Consumer Service Detail'!$F1974,'Table of Current Services'!$B$7:$F$36,'Table of Current Services'!$E$5,FALSE),VLOOKUP('C. Consumer Service Detail'!$F1974,'Table of Current Services'!$B$7:$F$36,'Table of Current Services'!$E$5,FALSE)))</f>
        <v/>
      </c>
      <c r="L1974" s="130" t="str">
        <f>IF('C. Consumer Service Detail'!$F1974="","",IF(VLOOKUP('C. Consumer Service Detail'!$F1974,'Table of Current Services'!$B$7:$F$36,'Table of Current Services'!$F$5,)="cost","Yes","No"))</f>
        <v/>
      </c>
      <c r="M1974" s="130" t="str">
        <f>IFERROR(IF('C. Consumer Service Detail'!$K1974="No Match","No",VLOOKUP('C. Consumer Service Detail'!$C1974,'B. Consumer Budget'!$E$11:$F$2010,2,FALSE)),"")</f>
        <v/>
      </c>
      <c r="P1974" s="77"/>
      <c r="Q1974" s="77"/>
    </row>
    <row r="1975" spans="2:17" x14ac:dyDescent="0.25">
      <c r="B1975" s="78">
        <f t="shared" si="58"/>
        <v>1965</v>
      </c>
      <c r="C1975" s="126" t="str">
        <f t="array" ref="C1975">IF(OR('C. Consumer Service Detail'!$D1975="",'C. Consumer Service Detail'!$E1975=""),"",INDEX('B. Consumer Budget'!$E$11:$E$2010,MATCH(1,IF('B. Consumer Budget'!$C$11:$C$2010='C. Consumer Service Detail'!$D1975,IF('B. Consumer Budget'!$D$11:$D$2010='C. Consumer Service Detail'!$E1975,1)),0)))</f>
        <v/>
      </c>
      <c r="D1975" s="170"/>
      <c r="E1975" s="81"/>
      <c r="F1975" s="101"/>
      <c r="G1975" s="82"/>
      <c r="H1975" s="147" t="str">
        <f>IF('C. Consumer Service Detail'!$F1975="","",IF('C. Consumer Service Detail'!$F1975="",VLOOKUP('C. Consumer Service Detail'!$F1975,'Table of Current Services'!$B$7:$F$36,'Table of Current Services'!$E$5,FALSE),VLOOKUP('C. Consumer Service Detail'!$F1975,'Table of Current Services'!$B$7:$F$36,'Table of Current Services'!$D$5,FALSE)))</f>
        <v/>
      </c>
      <c r="I1975" s="159"/>
      <c r="J1975" s="146" t="str">
        <f t="shared" si="57"/>
        <v/>
      </c>
      <c r="K1975" s="138" t="str">
        <f>IF('C. Consumer Service Detail'!$F1975="","",IF('C. Consumer Service Detail'!$F1975="",VLOOKUP('C. Consumer Service Detail'!$F1975,'Table of Current Services'!$B$7:$F$36,'Table of Current Services'!$E$5,FALSE),VLOOKUP('C. Consumer Service Detail'!$F1975,'Table of Current Services'!$B$7:$F$36,'Table of Current Services'!$E$5,FALSE)))</f>
        <v/>
      </c>
      <c r="L1975" s="130" t="str">
        <f>IF('C. Consumer Service Detail'!$F1975="","",IF(VLOOKUP('C. Consumer Service Detail'!$F1975,'Table of Current Services'!$B$7:$F$36,'Table of Current Services'!$F$5,)="cost","Yes","No"))</f>
        <v/>
      </c>
      <c r="M1975" s="130" t="str">
        <f>IFERROR(IF('C. Consumer Service Detail'!$K1975="No Match","No",VLOOKUP('C. Consumer Service Detail'!$C1975,'B. Consumer Budget'!$E$11:$F$2010,2,FALSE)),"")</f>
        <v/>
      </c>
      <c r="P1975" s="77"/>
      <c r="Q1975" s="77"/>
    </row>
    <row r="1976" spans="2:17" x14ac:dyDescent="0.25">
      <c r="B1976" s="78">
        <f t="shared" si="58"/>
        <v>1966</v>
      </c>
      <c r="C1976" s="126" t="str">
        <f t="array" ref="C1976">IF(OR('C. Consumer Service Detail'!$D1976="",'C. Consumer Service Detail'!$E1976=""),"",INDEX('B. Consumer Budget'!$E$11:$E$2010,MATCH(1,IF('B. Consumer Budget'!$C$11:$C$2010='C. Consumer Service Detail'!$D1976,IF('B. Consumer Budget'!$D$11:$D$2010='C. Consumer Service Detail'!$E1976,1)),0)))</f>
        <v/>
      </c>
      <c r="D1976" s="171"/>
      <c r="E1976" s="79"/>
      <c r="F1976" s="100"/>
      <c r="G1976" s="80"/>
      <c r="H1976" s="145" t="str">
        <f>IF('C. Consumer Service Detail'!$F1976="","",IF('C. Consumer Service Detail'!$F1976="",VLOOKUP('C. Consumer Service Detail'!$F1976,'Table of Current Services'!$B$7:$F$36,'Table of Current Services'!$E$5,FALSE),VLOOKUP('C. Consumer Service Detail'!$F1976,'Table of Current Services'!$B$7:$F$36,'Table of Current Services'!$D$5,FALSE)))</f>
        <v/>
      </c>
      <c r="I1976" s="160"/>
      <c r="J1976" s="146" t="str">
        <f t="shared" si="57"/>
        <v/>
      </c>
      <c r="K1976" s="138" t="str">
        <f>IF('C. Consumer Service Detail'!$F1976="","",IF('C. Consumer Service Detail'!$F1976="",VLOOKUP('C. Consumer Service Detail'!$F1976,'Table of Current Services'!$B$7:$F$36,'Table of Current Services'!$E$5,FALSE),VLOOKUP('C. Consumer Service Detail'!$F1976,'Table of Current Services'!$B$7:$F$36,'Table of Current Services'!$E$5,FALSE)))</f>
        <v/>
      </c>
      <c r="L1976" s="130" t="str">
        <f>IF('C. Consumer Service Detail'!$F1976="","",IF(VLOOKUP('C. Consumer Service Detail'!$F1976,'Table of Current Services'!$B$7:$F$36,'Table of Current Services'!$F$5,)="cost","Yes","No"))</f>
        <v/>
      </c>
      <c r="M1976" s="130" t="str">
        <f>IFERROR(IF('C. Consumer Service Detail'!$K1976="No Match","No",VLOOKUP('C. Consumer Service Detail'!$C1976,'B. Consumer Budget'!$E$11:$F$2010,2,FALSE)),"")</f>
        <v/>
      </c>
      <c r="P1976" s="77"/>
      <c r="Q1976" s="77"/>
    </row>
    <row r="1977" spans="2:17" x14ac:dyDescent="0.25">
      <c r="B1977" s="78">
        <f t="shared" si="58"/>
        <v>1967</v>
      </c>
      <c r="C1977" s="126" t="str">
        <f t="array" ref="C1977">IF(OR('C. Consumer Service Detail'!$D1977="",'C. Consumer Service Detail'!$E1977=""),"",INDEX('B. Consumer Budget'!$E$11:$E$2010,MATCH(1,IF('B. Consumer Budget'!$C$11:$C$2010='C. Consumer Service Detail'!$D1977,IF('B. Consumer Budget'!$D$11:$D$2010='C. Consumer Service Detail'!$E1977,1)),0)))</f>
        <v/>
      </c>
      <c r="D1977" s="170"/>
      <c r="E1977" s="81"/>
      <c r="F1977" s="101"/>
      <c r="G1977" s="82"/>
      <c r="H1977" s="147" t="str">
        <f>IF('C. Consumer Service Detail'!$F1977="","",IF('C. Consumer Service Detail'!$F1977="",VLOOKUP('C. Consumer Service Detail'!$F1977,'Table of Current Services'!$B$7:$F$36,'Table of Current Services'!$E$5,FALSE),VLOOKUP('C. Consumer Service Detail'!$F1977,'Table of Current Services'!$B$7:$F$36,'Table of Current Services'!$D$5,FALSE)))</f>
        <v/>
      </c>
      <c r="I1977" s="159"/>
      <c r="J1977" s="146" t="str">
        <f t="shared" si="57"/>
        <v/>
      </c>
      <c r="K1977" s="138" t="str">
        <f>IF('C. Consumer Service Detail'!$F1977="","",IF('C. Consumer Service Detail'!$F1977="",VLOOKUP('C. Consumer Service Detail'!$F1977,'Table of Current Services'!$B$7:$F$36,'Table of Current Services'!$E$5,FALSE),VLOOKUP('C. Consumer Service Detail'!$F1977,'Table of Current Services'!$B$7:$F$36,'Table of Current Services'!$E$5,FALSE)))</f>
        <v/>
      </c>
      <c r="L1977" s="130" t="str">
        <f>IF('C. Consumer Service Detail'!$F1977="","",IF(VLOOKUP('C. Consumer Service Detail'!$F1977,'Table of Current Services'!$B$7:$F$36,'Table of Current Services'!$F$5,)="cost","Yes","No"))</f>
        <v/>
      </c>
      <c r="M1977" s="130" t="str">
        <f>IFERROR(IF('C. Consumer Service Detail'!$K1977="No Match","No",VLOOKUP('C. Consumer Service Detail'!$C1977,'B. Consumer Budget'!$E$11:$F$2010,2,FALSE)),"")</f>
        <v/>
      </c>
      <c r="P1977" s="77"/>
      <c r="Q1977" s="77"/>
    </row>
    <row r="1978" spans="2:17" x14ac:dyDescent="0.25">
      <c r="B1978" s="78">
        <f t="shared" si="58"/>
        <v>1968</v>
      </c>
      <c r="C1978" s="126" t="str">
        <f t="array" ref="C1978">IF(OR('C. Consumer Service Detail'!$D1978="",'C. Consumer Service Detail'!$E1978=""),"",INDEX('B. Consumer Budget'!$E$11:$E$2010,MATCH(1,IF('B. Consumer Budget'!$C$11:$C$2010='C. Consumer Service Detail'!$D1978,IF('B. Consumer Budget'!$D$11:$D$2010='C. Consumer Service Detail'!$E1978,1)),0)))</f>
        <v/>
      </c>
      <c r="D1978" s="171"/>
      <c r="E1978" s="79"/>
      <c r="F1978" s="100"/>
      <c r="G1978" s="80"/>
      <c r="H1978" s="145" t="str">
        <f>IF('C. Consumer Service Detail'!$F1978="","",IF('C. Consumer Service Detail'!$F1978="",VLOOKUP('C. Consumer Service Detail'!$F1978,'Table of Current Services'!$B$7:$F$36,'Table of Current Services'!$E$5,FALSE),VLOOKUP('C. Consumer Service Detail'!$F1978,'Table of Current Services'!$B$7:$F$36,'Table of Current Services'!$D$5,FALSE)))</f>
        <v/>
      </c>
      <c r="I1978" s="160"/>
      <c r="J1978" s="146" t="str">
        <f t="shared" si="57"/>
        <v/>
      </c>
      <c r="K1978" s="138" t="str">
        <f>IF('C. Consumer Service Detail'!$F1978="","",IF('C. Consumer Service Detail'!$F1978="",VLOOKUP('C. Consumer Service Detail'!$F1978,'Table of Current Services'!$B$7:$F$36,'Table of Current Services'!$E$5,FALSE),VLOOKUP('C. Consumer Service Detail'!$F1978,'Table of Current Services'!$B$7:$F$36,'Table of Current Services'!$E$5,FALSE)))</f>
        <v/>
      </c>
      <c r="L1978" s="130" t="str">
        <f>IF('C. Consumer Service Detail'!$F1978="","",IF(VLOOKUP('C. Consumer Service Detail'!$F1978,'Table of Current Services'!$B$7:$F$36,'Table of Current Services'!$F$5,)="cost","Yes","No"))</f>
        <v/>
      </c>
      <c r="M1978" s="130" t="str">
        <f>IFERROR(IF('C. Consumer Service Detail'!$K1978="No Match","No",VLOOKUP('C. Consumer Service Detail'!$C1978,'B. Consumer Budget'!$E$11:$F$2010,2,FALSE)),"")</f>
        <v/>
      </c>
      <c r="P1978" s="77"/>
      <c r="Q1978" s="77"/>
    </row>
    <row r="1979" spans="2:17" x14ac:dyDescent="0.25">
      <c r="B1979" s="78">
        <f t="shared" si="58"/>
        <v>1969</v>
      </c>
      <c r="C1979" s="126" t="str">
        <f t="array" ref="C1979">IF(OR('C. Consumer Service Detail'!$D1979="",'C. Consumer Service Detail'!$E1979=""),"",INDEX('B. Consumer Budget'!$E$11:$E$2010,MATCH(1,IF('B. Consumer Budget'!$C$11:$C$2010='C. Consumer Service Detail'!$D1979,IF('B. Consumer Budget'!$D$11:$D$2010='C. Consumer Service Detail'!$E1979,1)),0)))</f>
        <v/>
      </c>
      <c r="D1979" s="170"/>
      <c r="E1979" s="81"/>
      <c r="F1979" s="101"/>
      <c r="G1979" s="82"/>
      <c r="H1979" s="147" t="str">
        <f>IF('C. Consumer Service Detail'!$F1979="","",IF('C. Consumer Service Detail'!$F1979="",VLOOKUP('C. Consumer Service Detail'!$F1979,'Table of Current Services'!$B$7:$F$36,'Table of Current Services'!$E$5,FALSE),VLOOKUP('C. Consumer Service Detail'!$F1979,'Table of Current Services'!$B$7:$F$36,'Table of Current Services'!$D$5,FALSE)))</f>
        <v/>
      </c>
      <c r="I1979" s="159"/>
      <c r="J1979" s="146" t="str">
        <f t="shared" si="57"/>
        <v/>
      </c>
      <c r="K1979" s="138" t="str">
        <f>IF('C. Consumer Service Detail'!$F1979="","",IF('C. Consumer Service Detail'!$F1979="",VLOOKUP('C. Consumer Service Detail'!$F1979,'Table of Current Services'!$B$7:$F$36,'Table of Current Services'!$E$5,FALSE),VLOOKUP('C. Consumer Service Detail'!$F1979,'Table of Current Services'!$B$7:$F$36,'Table of Current Services'!$E$5,FALSE)))</f>
        <v/>
      </c>
      <c r="L1979" s="130" t="str">
        <f>IF('C. Consumer Service Detail'!$F1979="","",IF(VLOOKUP('C. Consumer Service Detail'!$F1979,'Table of Current Services'!$B$7:$F$36,'Table of Current Services'!$F$5,)="cost","Yes","No"))</f>
        <v/>
      </c>
      <c r="M1979" s="130" t="str">
        <f>IFERROR(IF('C. Consumer Service Detail'!$K1979="No Match","No",VLOOKUP('C. Consumer Service Detail'!$C1979,'B. Consumer Budget'!$E$11:$F$2010,2,FALSE)),"")</f>
        <v/>
      </c>
      <c r="P1979" s="77"/>
      <c r="Q1979" s="77"/>
    </row>
    <row r="1980" spans="2:17" x14ac:dyDescent="0.25">
      <c r="B1980" s="78">
        <f t="shared" si="58"/>
        <v>1970</v>
      </c>
      <c r="C1980" s="126" t="str">
        <f t="array" ref="C1980">IF(OR('C. Consumer Service Detail'!$D1980="",'C. Consumer Service Detail'!$E1980=""),"",INDEX('B. Consumer Budget'!$E$11:$E$2010,MATCH(1,IF('B. Consumer Budget'!$C$11:$C$2010='C. Consumer Service Detail'!$D1980,IF('B. Consumer Budget'!$D$11:$D$2010='C. Consumer Service Detail'!$E1980,1)),0)))</f>
        <v/>
      </c>
      <c r="D1980" s="171"/>
      <c r="E1980" s="79"/>
      <c r="F1980" s="100"/>
      <c r="G1980" s="80"/>
      <c r="H1980" s="145" t="str">
        <f>IF('C. Consumer Service Detail'!$F1980="","",IF('C. Consumer Service Detail'!$F1980="",VLOOKUP('C. Consumer Service Detail'!$F1980,'Table of Current Services'!$B$7:$F$36,'Table of Current Services'!$E$5,FALSE),VLOOKUP('C. Consumer Service Detail'!$F1980,'Table of Current Services'!$B$7:$F$36,'Table of Current Services'!$D$5,FALSE)))</f>
        <v/>
      </c>
      <c r="I1980" s="160"/>
      <c r="J1980" s="146" t="str">
        <f t="shared" si="57"/>
        <v/>
      </c>
      <c r="K1980" s="138" t="str">
        <f>IF('C. Consumer Service Detail'!$F1980="","",IF('C. Consumer Service Detail'!$F1980="",VLOOKUP('C. Consumer Service Detail'!$F1980,'Table of Current Services'!$B$7:$F$36,'Table of Current Services'!$E$5,FALSE),VLOOKUP('C. Consumer Service Detail'!$F1980,'Table of Current Services'!$B$7:$F$36,'Table of Current Services'!$E$5,FALSE)))</f>
        <v/>
      </c>
      <c r="L1980" s="130" t="str">
        <f>IF('C. Consumer Service Detail'!$F1980="","",IF(VLOOKUP('C. Consumer Service Detail'!$F1980,'Table of Current Services'!$B$7:$F$36,'Table of Current Services'!$F$5,)="cost","Yes","No"))</f>
        <v/>
      </c>
      <c r="M1980" s="130" t="str">
        <f>IFERROR(IF('C. Consumer Service Detail'!$K1980="No Match","No",VLOOKUP('C. Consumer Service Detail'!$C1980,'B. Consumer Budget'!$E$11:$F$2010,2,FALSE)),"")</f>
        <v/>
      </c>
      <c r="P1980" s="77"/>
      <c r="Q1980" s="77"/>
    </row>
    <row r="1981" spans="2:17" x14ac:dyDescent="0.25">
      <c r="B1981" s="78">
        <f t="shared" si="58"/>
        <v>1971</v>
      </c>
      <c r="C1981" s="126" t="str">
        <f t="array" ref="C1981">IF(OR('C. Consumer Service Detail'!$D1981="",'C. Consumer Service Detail'!$E1981=""),"",INDEX('B. Consumer Budget'!$E$11:$E$2010,MATCH(1,IF('B. Consumer Budget'!$C$11:$C$2010='C. Consumer Service Detail'!$D1981,IF('B. Consumer Budget'!$D$11:$D$2010='C. Consumer Service Detail'!$E1981,1)),0)))</f>
        <v/>
      </c>
      <c r="D1981" s="170"/>
      <c r="E1981" s="81"/>
      <c r="F1981" s="101"/>
      <c r="G1981" s="82"/>
      <c r="H1981" s="147" t="str">
        <f>IF('C. Consumer Service Detail'!$F1981="","",IF('C. Consumer Service Detail'!$F1981="",VLOOKUP('C. Consumer Service Detail'!$F1981,'Table of Current Services'!$B$7:$F$36,'Table of Current Services'!$E$5,FALSE),VLOOKUP('C. Consumer Service Detail'!$F1981,'Table of Current Services'!$B$7:$F$36,'Table of Current Services'!$D$5,FALSE)))</f>
        <v/>
      </c>
      <c r="I1981" s="159"/>
      <c r="J1981" s="146" t="str">
        <f t="shared" si="57"/>
        <v/>
      </c>
      <c r="K1981" s="138" t="str">
        <f>IF('C. Consumer Service Detail'!$F1981="","",IF('C. Consumer Service Detail'!$F1981="",VLOOKUP('C. Consumer Service Detail'!$F1981,'Table of Current Services'!$B$7:$F$36,'Table of Current Services'!$E$5,FALSE),VLOOKUP('C. Consumer Service Detail'!$F1981,'Table of Current Services'!$B$7:$F$36,'Table of Current Services'!$E$5,FALSE)))</f>
        <v/>
      </c>
      <c r="L1981" s="130" t="str">
        <f>IF('C. Consumer Service Detail'!$F1981="","",IF(VLOOKUP('C. Consumer Service Detail'!$F1981,'Table of Current Services'!$B$7:$F$36,'Table of Current Services'!$F$5,)="cost","Yes","No"))</f>
        <v/>
      </c>
      <c r="M1981" s="130" t="str">
        <f>IFERROR(IF('C. Consumer Service Detail'!$K1981="No Match","No",VLOOKUP('C. Consumer Service Detail'!$C1981,'B. Consumer Budget'!$E$11:$F$2010,2,FALSE)),"")</f>
        <v/>
      </c>
      <c r="P1981" s="77"/>
      <c r="Q1981" s="77"/>
    </row>
    <row r="1982" spans="2:17" x14ac:dyDescent="0.25">
      <c r="B1982" s="78">
        <f t="shared" si="58"/>
        <v>1972</v>
      </c>
      <c r="C1982" s="126" t="str">
        <f t="array" ref="C1982">IF(OR('C. Consumer Service Detail'!$D1982="",'C. Consumer Service Detail'!$E1982=""),"",INDEX('B. Consumer Budget'!$E$11:$E$2010,MATCH(1,IF('B. Consumer Budget'!$C$11:$C$2010='C. Consumer Service Detail'!$D1982,IF('B. Consumer Budget'!$D$11:$D$2010='C. Consumer Service Detail'!$E1982,1)),0)))</f>
        <v/>
      </c>
      <c r="D1982" s="171"/>
      <c r="E1982" s="79"/>
      <c r="F1982" s="100"/>
      <c r="G1982" s="80"/>
      <c r="H1982" s="145" t="str">
        <f>IF('C. Consumer Service Detail'!$F1982="","",IF('C. Consumer Service Detail'!$F1982="",VLOOKUP('C. Consumer Service Detail'!$F1982,'Table of Current Services'!$B$7:$F$36,'Table of Current Services'!$E$5,FALSE),VLOOKUP('C. Consumer Service Detail'!$F1982,'Table of Current Services'!$B$7:$F$36,'Table of Current Services'!$D$5,FALSE)))</f>
        <v/>
      </c>
      <c r="I1982" s="160"/>
      <c r="J1982" s="146" t="str">
        <f t="shared" si="57"/>
        <v/>
      </c>
      <c r="K1982" s="138" t="str">
        <f>IF('C. Consumer Service Detail'!$F1982="","",IF('C. Consumer Service Detail'!$F1982="",VLOOKUP('C. Consumer Service Detail'!$F1982,'Table of Current Services'!$B$7:$F$36,'Table of Current Services'!$E$5,FALSE),VLOOKUP('C. Consumer Service Detail'!$F1982,'Table of Current Services'!$B$7:$F$36,'Table of Current Services'!$E$5,FALSE)))</f>
        <v/>
      </c>
      <c r="L1982" s="130" t="str">
        <f>IF('C. Consumer Service Detail'!$F1982="","",IF(VLOOKUP('C. Consumer Service Detail'!$F1982,'Table of Current Services'!$B$7:$F$36,'Table of Current Services'!$F$5,)="cost","Yes","No"))</f>
        <v/>
      </c>
      <c r="M1982" s="130" t="str">
        <f>IFERROR(IF('C. Consumer Service Detail'!$K1982="No Match","No",VLOOKUP('C. Consumer Service Detail'!$C1982,'B. Consumer Budget'!$E$11:$F$2010,2,FALSE)),"")</f>
        <v/>
      </c>
      <c r="P1982" s="77"/>
      <c r="Q1982" s="77"/>
    </row>
    <row r="1983" spans="2:17" x14ac:dyDescent="0.25">
      <c r="B1983" s="78">
        <f t="shared" si="58"/>
        <v>1973</v>
      </c>
      <c r="C1983" s="126" t="str">
        <f t="array" ref="C1983">IF(OR('C. Consumer Service Detail'!$D1983="",'C. Consumer Service Detail'!$E1983=""),"",INDEX('B. Consumer Budget'!$E$11:$E$2010,MATCH(1,IF('B. Consumer Budget'!$C$11:$C$2010='C. Consumer Service Detail'!$D1983,IF('B. Consumer Budget'!$D$11:$D$2010='C. Consumer Service Detail'!$E1983,1)),0)))</f>
        <v/>
      </c>
      <c r="D1983" s="170"/>
      <c r="E1983" s="81"/>
      <c r="F1983" s="101"/>
      <c r="G1983" s="82"/>
      <c r="H1983" s="147" t="str">
        <f>IF('C. Consumer Service Detail'!$F1983="","",IF('C. Consumer Service Detail'!$F1983="",VLOOKUP('C. Consumer Service Detail'!$F1983,'Table of Current Services'!$B$7:$F$36,'Table of Current Services'!$E$5,FALSE),VLOOKUP('C. Consumer Service Detail'!$F1983,'Table of Current Services'!$B$7:$F$36,'Table of Current Services'!$D$5,FALSE)))</f>
        <v/>
      </c>
      <c r="I1983" s="159"/>
      <c r="J1983" s="146" t="str">
        <f t="shared" si="57"/>
        <v/>
      </c>
      <c r="K1983" s="138" t="str">
        <f>IF('C. Consumer Service Detail'!$F1983="","",IF('C. Consumer Service Detail'!$F1983="",VLOOKUP('C. Consumer Service Detail'!$F1983,'Table of Current Services'!$B$7:$F$36,'Table of Current Services'!$E$5,FALSE),VLOOKUP('C. Consumer Service Detail'!$F1983,'Table of Current Services'!$B$7:$F$36,'Table of Current Services'!$E$5,FALSE)))</f>
        <v/>
      </c>
      <c r="L1983" s="130" t="str">
        <f>IF('C. Consumer Service Detail'!$F1983="","",IF(VLOOKUP('C. Consumer Service Detail'!$F1983,'Table of Current Services'!$B$7:$F$36,'Table of Current Services'!$F$5,)="cost","Yes","No"))</f>
        <v/>
      </c>
      <c r="M1983" s="130" t="str">
        <f>IFERROR(IF('C. Consumer Service Detail'!$K1983="No Match","No",VLOOKUP('C. Consumer Service Detail'!$C1983,'B. Consumer Budget'!$E$11:$F$2010,2,FALSE)),"")</f>
        <v/>
      </c>
      <c r="P1983" s="77"/>
      <c r="Q1983" s="77"/>
    </row>
    <row r="1984" spans="2:17" x14ac:dyDescent="0.25">
      <c r="B1984" s="78">
        <f t="shared" si="58"/>
        <v>1974</v>
      </c>
      <c r="C1984" s="126" t="str">
        <f t="array" ref="C1984">IF(OR('C. Consumer Service Detail'!$D1984="",'C. Consumer Service Detail'!$E1984=""),"",INDEX('B. Consumer Budget'!$E$11:$E$2010,MATCH(1,IF('B. Consumer Budget'!$C$11:$C$2010='C. Consumer Service Detail'!$D1984,IF('B. Consumer Budget'!$D$11:$D$2010='C. Consumer Service Detail'!$E1984,1)),0)))</f>
        <v/>
      </c>
      <c r="D1984" s="171"/>
      <c r="E1984" s="79"/>
      <c r="F1984" s="100"/>
      <c r="G1984" s="80"/>
      <c r="H1984" s="145" t="str">
        <f>IF('C. Consumer Service Detail'!$F1984="","",IF('C. Consumer Service Detail'!$F1984="",VLOOKUP('C. Consumer Service Detail'!$F1984,'Table of Current Services'!$B$7:$F$36,'Table of Current Services'!$E$5,FALSE),VLOOKUP('C. Consumer Service Detail'!$F1984,'Table of Current Services'!$B$7:$F$36,'Table of Current Services'!$D$5,FALSE)))</f>
        <v/>
      </c>
      <c r="I1984" s="160"/>
      <c r="J1984" s="146" t="str">
        <f t="shared" si="57"/>
        <v/>
      </c>
      <c r="K1984" s="138" t="str">
        <f>IF('C. Consumer Service Detail'!$F1984="","",IF('C. Consumer Service Detail'!$F1984="",VLOOKUP('C. Consumer Service Detail'!$F1984,'Table of Current Services'!$B$7:$F$36,'Table of Current Services'!$E$5,FALSE),VLOOKUP('C. Consumer Service Detail'!$F1984,'Table of Current Services'!$B$7:$F$36,'Table of Current Services'!$E$5,FALSE)))</f>
        <v/>
      </c>
      <c r="L1984" s="130" t="str">
        <f>IF('C. Consumer Service Detail'!$F1984="","",IF(VLOOKUP('C. Consumer Service Detail'!$F1984,'Table of Current Services'!$B$7:$F$36,'Table of Current Services'!$F$5,)="cost","Yes","No"))</f>
        <v/>
      </c>
      <c r="M1984" s="130" t="str">
        <f>IFERROR(IF('C. Consumer Service Detail'!$K1984="No Match","No",VLOOKUP('C. Consumer Service Detail'!$C1984,'B. Consumer Budget'!$E$11:$F$2010,2,FALSE)),"")</f>
        <v/>
      </c>
      <c r="P1984" s="77"/>
      <c r="Q1984" s="77"/>
    </row>
    <row r="1985" spans="2:17" x14ac:dyDescent="0.25">
      <c r="B1985" s="78">
        <f t="shared" si="58"/>
        <v>1975</v>
      </c>
      <c r="C1985" s="126" t="str">
        <f t="array" ref="C1985">IF(OR('C. Consumer Service Detail'!$D1985="",'C. Consumer Service Detail'!$E1985=""),"",INDEX('B. Consumer Budget'!$E$11:$E$2010,MATCH(1,IF('B. Consumer Budget'!$C$11:$C$2010='C. Consumer Service Detail'!$D1985,IF('B. Consumer Budget'!$D$11:$D$2010='C. Consumer Service Detail'!$E1985,1)),0)))</f>
        <v/>
      </c>
      <c r="D1985" s="170"/>
      <c r="E1985" s="81"/>
      <c r="F1985" s="101"/>
      <c r="G1985" s="82"/>
      <c r="H1985" s="147" t="str">
        <f>IF('C. Consumer Service Detail'!$F1985="","",IF('C. Consumer Service Detail'!$F1985="",VLOOKUP('C. Consumer Service Detail'!$F1985,'Table of Current Services'!$B$7:$F$36,'Table of Current Services'!$E$5,FALSE),VLOOKUP('C. Consumer Service Detail'!$F1985,'Table of Current Services'!$B$7:$F$36,'Table of Current Services'!$D$5,FALSE)))</f>
        <v/>
      </c>
      <c r="I1985" s="159"/>
      <c r="J1985" s="146" t="str">
        <f t="shared" si="57"/>
        <v/>
      </c>
      <c r="K1985" s="138" t="str">
        <f>IF('C. Consumer Service Detail'!$F1985="","",IF('C. Consumer Service Detail'!$F1985="",VLOOKUP('C. Consumer Service Detail'!$F1985,'Table of Current Services'!$B$7:$F$36,'Table of Current Services'!$E$5,FALSE),VLOOKUP('C. Consumer Service Detail'!$F1985,'Table of Current Services'!$B$7:$F$36,'Table of Current Services'!$E$5,FALSE)))</f>
        <v/>
      </c>
      <c r="L1985" s="130" t="str">
        <f>IF('C. Consumer Service Detail'!$F1985="","",IF(VLOOKUP('C. Consumer Service Detail'!$F1985,'Table of Current Services'!$B$7:$F$36,'Table of Current Services'!$F$5,)="cost","Yes","No"))</f>
        <v/>
      </c>
      <c r="M1985" s="130" t="str">
        <f>IFERROR(IF('C. Consumer Service Detail'!$K1985="No Match","No",VLOOKUP('C. Consumer Service Detail'!$C1985,'B. Consumer Budget'!$E$11:$F$2010,2,FALSE)),"")</f>
        <v/>
      </c>
      <c r="P1985" s="77"/>
      <c r="Q1985" s="77"/>
    </row>
    <row r="1986" spans="2:17" x14ac:dyDescent="0.25">
      <c r="B1986" s="78">
        <f t="shared" si="58"/>
        <v>1976</v>
      </c>
      <c r="C1986" s="126" t="str">
        <f t="array" ref="C1986">IF(OR('C. Consumer Service Detail'!$D1986="",'C. Consumer Service Detail'!$E1986=""),"",INDEX('B. Consumer Budget'!$E$11:$E$2010,MATCH(1,IF('B. Consumer Budget'!$C$11:$C$2010='C. Consumer Service Detail'!$D1986,IF('B. Consumer Budget'!$D$11:$D$2010='C. Consumer Service Detail'!$E1986,1)),0)))</f>
        <v/>
      </c>
      <c r="D1986" s="171"/>
      <c r="E1986" s="79"/>
      <c r="F1986" s="100"/>
      <c r="G1986" s="80"/>
      <c r="H1986" s="145" t="str">
        <f>IF('C. Consumer Service Detail'!$F1986="","",IF('C. Consumer Service Detail'!$F1986="",VLOOKUP('C. Consumer Service Detail'!$F1986,'Table of Current Services'!$B$7:$F$36,'Table of Current Services'!$E$5,FALSE),VLOOKUP('C. Consumer Service Detail'!$F1986,'Table of Current Services'!$B$7:$F$36,'Table of Current Services'!$D$5,FALSE)))</f>
        <v/>
      </c>
      <c r="I1986" s="160"/>
      <c r="J1986" s="146" t="str">
        <f t="shared" si="57"/>
        <v/>
      </c>
      <c r="K1986" s="138" t="str">
        <f>IF('C. Consumer Service Detail'!$F1986="","",IF('C. Consumer Service Detail'!$F1986="",VLOOKUP('C. Consumer Service Detail'!$F1986,'Table of Current Services'!$B$7:$F$36,'Table of Current Services'!$E$5,FALSE),VLOOKUP('C. Consumer Service Detail'!$F1986,'Table of Current Services'!$B$7:$F$36,'Table of Current Services'!$E$5,FALSE)))</f>
        <v/>
      </c>
      <c r="L1986" s="130" t="str">
        <f>IF('C. Consumer Service Detail'!$F1986="","",IF(VLOOKUP('C. Consumer Service Detail'!$F1986,'Table of Current Services'!$B$7:$F$36,'Table of Current Services'!$F$5,)="cost","Yes","No"))</f>
        <v/>
      </c>
      <c r="M1986" s="130" t="str">
        <f>IFERROR(IF('C. Consumer Service Detail'!$K1986="No Match","No",VLOOKUP('C. Consumer Service Detail'!$C1986,'B. Consumer Budget'!$E$11:$F$2010,2,FALSE)),"")</f>
        <v/>
      </c>
      <c r="P1986" s="77"/>
      <c r="Q1986" s="77"/>
    </row>
    <row r="1987" spans="2:17" x14ac:dyDescent="0.25">
      <c r="B1987" s="78">
        <f t="shared" si="58"/>
        <v>1977</v>
      </c>
      <c r="C1987" s="126" t="str">
        <f t="array" ref="C1987">IF(OR('C. Consumer Service Detail'!$D1987="",'C. Consumer Service Detail'!$E1987=""),"",INDEX('B. Consumer Budget'!$E$11:$E$2010,MATCH(1,IF('B. Consumer Budget'!$C$11:$C$2010='C. Consumer Service Detail'!$D1987,IF('B. Consumer Budget'!$D$11:$D$2010='C. Consumer Service Detail'!$E1987,1)),0)))</f>
        <v/>
      </c>
      <c r="D1987" s="170"/>
      <c r="E1987" s="81"/>
      <c r="F1987" s="101"/>
      <c r="G1987" s="82"/>
      <c r="H1987" s="147" t="str">
        <f>IF('C. Consumer Service Detail'!$F1987="","",IF('C. Consumer Service Detail'!$F1987="",VLOOKUP('C. Consumer Service Detail'!$F1987,'Table of Current Services'!$B$7:$F$36,'Table of Current Services'!$E$5,FALSE),VLOOKUP('C. Consumer Service Detail'!$F1987,'Table of Current Services'!$B$7:$F$36,'Table of Current Services'!$D$5,FALSE)))</f>
        <v/>
      </c>
      <c r="I1987" s="159"/>
      <c r="J1987" s="146" t="str">
        <f t="shared" si="57"/>
        <v/>
      </c>
      <c r="K1987" s="138" t="str">
        <f>IF('C. Consumer Service Detail'!$F1987="","",IF('C. Consumer Service Detail'!$F1987="",VLOOKUP('C. Consumer Service Detail'!$F1987,'Table of Current Services'!$B$7:$F$36,'Table of Current Services'!$E$5,FALSE),VLOOKUP('C. Consumer Service Detail'!$F1987,'Table of Current Services'!$B$7:$F$36,'Table of Current Services'!$E$5,FALSE)))</f>
        <v/>
      </c>
      <c r="L1987" s="130" t="str">
        <f>IF('C. Consumer Service Detail'!$F1987="","",IF(VLOOKUP('C. Consumer Service Detail'!$F1987,'Table of Current Services'!$B$7:$F$36,'Table of Current Services'!$F$5,)="cost","Yes","No"))</f>
        <v/>
      </c>
      <c r="M1987" s="130" t="str">
        <f>IFERROR(IF('C. Consumer Service Detail'!$K1987="No Match","No",VLOOKUP('C. Consumer Service Detail'!$C1987,'B. Consumer Budget'!$E$11:$F$2010,2,FALSE)),"")</f>
        <v/>
      </c>
      <c r="P1987" s="77"/>
      <c r="Q1987" s="77"/>
    </row>
    <row r="1988" spans="2:17" x14ac:dyDescent="0.25">
      <c r="B1988" s="78">
        <f t="shared" si="58"/>
        <v>1978</v>
      </c>
      <c r="C1988" s="126" t="str">
        <f t="array" ref="C1988">IF(OR('C. Consumer Service Detail'!$D1988="",'C. Consumer Service Detail'!$E1988=""),"",INDEX('B. Consumer Budget'!$E$11:$E$2010,MATCH(1,IF('B. Consumer Budget'!$C$11:$C$2010='C. Consumer Service Detail'!$D1988,IF('B. Consumer Budget'!$D$11:$D$2010='C. Consumer Service Detail'!$E1988,1)),0)))</f>
        <v/>
      </c>
      <c r="D1988" s="171"/>
      <c r="E1988" s="79"/>
      <c r="F1988" s="100"/>
      <c r="G1988" s="80"/>
      <c r="H1988" s="145" t="str">
        <f>IF('C. Consumer Service Detail'!$F1988="","",IF('C. Consumer Service Detail'!$F1988="",VLOOKUP('C. Consumer Service Detail'!$F1988,'Table of Current Services'!$B$7:$F$36,'Table of Current Services'!$E$5,FALSE),VLOOKUP('C. Consumer Service Detail'!$F1988,'Table of Current Services'!$B$7:$F$36,'Table of Current Services'!$D$5,FALSE)))</f>
        <v/>
      </c>
      <c r="I1988" s="160"/>
      <c r="J1988" s="146" t="str">
        <f t="shared" si="57"/>
        <v/>
      </c>
      <c r="K1988" s="138" t="str">
        <f>IF('C. Consumer Service Detail'!$F1988="","",IF('C. Consumer Service Detail'!$F1988="",VLOOKUP('C. Consumer Service Detail'!$F1988,'Table of Current Services'!$B$7:$F$36,'Table of Current Services'!$E$5,FALSE),VLOOKUP('C. Consumer Service Detail'!$F1988,'Table of Current Services'!$B$7:$F$36,'Table of Current Services'!$E$5,FALSE)))</f>
        <v/>
      </c>
      <c r="L1988" s="130" t="str">
        <f>IF('C. Consumer Service Detail'!$F1988="","",IF(VLOOKUP('C. Consumer Service Detail'!$F1988,'Table of Current Services'!$B$7:$F$36,'Table of Current Services'!$F$5,)="cost","Yes","No"))</f>
        <v/>
      </c>
      <c r="M1988" s="130" t="str">
        <f>IFERROR(IF('C. Consumer Service Detail'!$K1988="No Match","No",VLOOKUP('C. Consumer Service Detail'!$C1988,'B. Consumer Budget'!$E$11:$F$2010,2,FALSE)),"")</f>
        <v/>
      </c>
      <c r="P1988" s="77"/>
      <c r="Q1988" s="77"/>
    </row>
    <row r="1989" spans="2:17" x14ac:dyDescent="0.25">
      <c r="B1989" s="78">
        <f t="shared" si="58"/>
        <v>1979</v>
      </c>
      <c r="C1989" s="126" t="str">
        <f t="array" ref="C1989">IF(OR('C. Consumer Service Detail'!$D1989="",'C. Consumer Service Detail'!$E1989=""),"",INDEX('B. Consumer Budget'!$E$11:$E$2010,MATCH(1,IF('B. Consumer Budget'!$C$11:$C$2010='C. Consumer Service Detail'!$D1989,IF('B. Consumer Budget'!$D$11:$D$2010='C. Consumer Service Detail'!$E1989,1)),0)))</f>
        <v/>
      </c>
      <c r="D1989" s="170"/>
      <c r="E1989" s="81"/>
      <c r="F1989" s="101"/>
      <c r="G1989" s="82"/>
      <c r="H1989" s="147" t="str">
        <f>IF('C. Consumer Service Detail'!$F1989="","",IF('C. Consumer Service Detail'!$F1989="",VLOOKUP('C. Consumer Service Detail'!$F1989,'Table of Current Services'!$B$7:$F$36,'Table of Current Services'!$E$5,FALSE),VLOOKUP('C. Consumer Service Detail'!$F1989,'Table of Current Services'!$B$7:$F$36,'Table of Current Services'!$D$5,FALSE)))</f>
        <v/>
      </c>
      <c r="I1989" s="159"/>
      <c r="J1989" s="146" t="str">
        <f t="shared" si="57"/>
        <v/>
      </c>
      <c r="K1989" s="138" t="str">
        <f>IF('C. Consumer Service Detail'!$F1989="","",IF('C. Consumer Service Detail'!$F1989="",VLOOKUP('C. Consumer Service Detail'!$F1989,'Table of Current Services'!$B$7:$F$36,'Table of Current Services'!$E$5,FALSE),VLOOKUP('C. Consumer Service Detail'!$F1989,'Table of Current Services'!$B$7:$F$36,'Table of Current Services'!$E$5,FALSE)))</f>
        <v/>
      </c>
      <c r="L1989" s="130" t="str">
        <f>IF('C. Consumer Service Detail'!$F1989="","",IF(VLOOKUP('C. Consumer Service Detail'!$F1989,'Table of Current Services'!$B$7:$F$36,'Table of Current Services'!$F$5,)="cost","Yes","No"))</f>
        <v/>
      </c>
      <c r="M1989" s="130" t="str">
        <f>IFERROR(IF('C. Consumer Service Detail'!$K1989="No Match","No",VLOOKUP('C. Consumer Service Detail'!$C1989,'B. Consumer Budget'!$E$11:$F$2010,2,FALSE)),"")</f>
        <v/>
      </c>
      <c r="P1989" s="77"/>
      <c r="Q1989" s="77"/>
    </row>
    <row r="1990" spans="2:17" x14ac:dyDescent="0.25">
      <c r="B1990" s="78">
        <f t="shared" si="58"/>
        <v>1980</v>
      </c>
      <c r="C1990" s="126" t="str">
        <f t="array" ref="C1990">IF(OR('C. Consumer Service Detail'!$D1990="",'C. Consumer Service Detail'!$E1990=""),"",INDEX('B. Consumer Budget'!$E$11:$E$2010,MATCH(1,IF('B. Consumer Budget'!$C$11:$C$2010='C. Consumer Service Detail'!$D1990,IF('B. Consumer Budget'!$D$11:$D$2010='C. Consumer Service Detail'!$E1990,1)),0)))</f>
        <v/>
      </c>
      <c r="D1990" s="171"/>
      <c r="E1990" s="79"/>
      <c r="F1990" s="100"/>
      <c r="G1990" s="80"/>
      <c r="H1990" s="145" t="str">
        <f>IF('C. Consumer Service Detail'!$F1990="","",IF('C. Consumer Service Detail'!$F1990="",VLOOKUP('C. Consumer Service Detail'!$F1990,'Table of Current Services'!$B$7:$F$36,'Table of Current Services'!$E$5,FALSE),VLOOKUP('C. Consumer Service Detail'!$F1990,'Table of Current Services'!$B$7:$F$36,'Table of Current Services'!$D$5,FALSE)))</f>
        <v/>
      </c>
      <c r="I1990" s="160"/>
      <c r="J1990" s="146" t="str">
        <f t="shared" si="57"/>
        <v/>
      </c>
      <c r="K1990" s="138" t="str">
        <f>IF('C. Consumer Service Detail'!$F1990="","",IF('C. Consumer Service Detail'!$F1990="",VLOOKUP('C. Consumer Service Detail'!$F1990,'Table of Current Services'!$B$7:$F$36,'Table of Current Services'!$E$5,FALSE),VLOOKUP('C. Consumer Service Detail'!$F1990,'Table of Current Services'!$B$7:$F$36,'Table of Current Services'!$E$5,FALSE)))</f>
        <v/>
      </c>
      <c r="L1990" s="130" t="str">
        <f>IF('C. Consumer Service Detail'!$F1990="","",IF(VLOOKUP('C. Consumer Service Detail'!$F1990,'Table of Current Services'!$B$7:$F$36,'Table of Current Services'!$F$5,)="cost","Yes","No"))</f>
        <v/>
      </c>
      <c r="M1990" s="130" t="str">
        <f>IFERROR(IF('C. Consumer Service Detail'!$K1990="No Match","No",VLOOKUP('C. Consumer Service Detail'!$C1990,'B. Consumer Budget'!$E$11:$F$2010,2,FALSE)),"")</f>
        <v/>
      </c>
      <c r="P1990" s="77"/>
      <c r="Q1990" s="77"/>
    </row>
    <row r="1991" spans="2:17" x14ac:dyDescent="0.25">
      <c r="B1991" s="78">
        <f t="shared" si="58"/>
        <v>1981</v>
      </c>
      <c r="C1991" s="126" t="str">
        <f t="array" ref="C1991">IF(OR('C. Consumer Service Detail'!$D1991="",'C. Consumer Service Detail'!$E1991=""),"",INDEX('B. Consumer Budget'!$E$11:$E$2010,MATCH(1,IF('B. Consumer Budget'!$C$11:$C$2010='C. Consumer Service Detail'!$D1991,IF('B. Consumer Budget'!$D$11:$D$2010='C. Consumer Service Detail'!$E1991,1)),0)))</f>
        <v/>
      </c>
      <c r="D1991" s="170"/>
      <c r="E1991" s="81"/>
      <c r="F1991" s="101"/>
      <c r="G1991" s="82"/>
      <c r="H1991" s="147" t="str">
        <f>IF('C. Consumer Service Detail'!$F1991="","",IF('C. Consumer Service Detail'!$F1991="",VLOOKUP('C. Consumer Service Detail'!$F1991,'Table of Current Services'!$B$7:$F$36,'Table of Current Services'!$E$5,FALSE),VLOOKUP('C. Consumer Service Detail'!$F1991,'Table of Current Services'!$B$7:$F$36,'Table of Current Services'!$D$5,FALSE)))</f>
        <v/>
      </c>
      <c r="I1991" s="159"/>
      <c r="J1991" s="146" t="str">
        <f t="shared" si="57"/>
        <v/>
      </c>
      <c r="K1991" s="138" t="str">
        <f>IF('C. Consumer Service Detail'!$F1991="","",IF('C. Consumer Service Detail'!$F1991="",VLOOKUP('C. Consumer Service Detail'!$F1991,'Table of Current Services'!$B$7:$F$36,'Table of Current Services'!$E$5,FALSE),VLOOKUP('C. Consumer Service Detail'!$F1991,'Table of Current Services'!$B$7:$F$36,'Table of Current Services'!$E$5,FALSE)))</f>
        <v/>
      </c>
      <c r="L1991" s="130" t="str">
        <f>IF('C. Consumer Service Detail'!$F1991="","",IF(VLOOKUP('C. Consumer Service Detail'!$F1991,'Table of Current Services'!$B$7:$F$36,'Table of Current Services'!$F$5,)="cost","Yes","No"))</f>
        <v/>
      </c>
      <c r="M1991" s="130" t="str">
        <f>IFERROR(IF('C. Consumer Service Detail'!$K1991="No Match","No",VLOOKUP('C. Consumer Service Detail'!$C1991,'B. Consumer Budget'!$E$11:$F$2010,2,FALSE)),"")</f>
        <v/>
      </c>
      <c r="P1991" s="77"/>
      <c r="Q1991" s="77"/>
    </row>
    <row r="1992" spans="2:17" x14ac:dyDescent="0.25">
      <c r="B1992" s="78">
        <f t="shared" si="58"/>
        <v>1982</v>
      </c>
      <c r="C1992" s="126" t="str">
        <f t="array" ref="C1992">IF(OR('C. Consumer Service Detail'!$D1992="",'C. Consumer Service Detail'!$E1992=""),"",INDEX('B. Consumer Budget'!$E$11:$E$2010,MATCH(1,IF('B. Consumer Budget'!$C$11:$C$2010='C. Consumer Service Detail'!$D1992,IF('B. Consumer Budget'!$D$11:$D$2010='C. Consumer Service Detail'!$E1992,1)),0)))</f>
        <v/>
      </c>
      <c r="D1992" s="171"/>
      <c r="E1992" s="79"/>
      <c r="F1992" s="100"/>
      <c r="G1992" s="80"/>
      <c r="H1992" s="145" t="str">
        <f>IF('C. Consumer Service Detail'!$F1992="","",IF('C. Consumer Service Detail'!$F1992="",VLOOKUP('C. Consumer Service Detail'!$F1992,'Table of Current Services'!$B$7:$F$36,'Table of Current Services'!$E$5,FALSE),VLOOKUP('C. Consumer Service Detail'!$F1992,'Table of Current Services'!$B$7:$F$36,'Table of Current Services'!$D$5,FALSE)))</f>
        <v/>
      </c>
      <c r="I1992" s="160"/>
      <c r="J1992" s="146" t="str">
        <f t="shared" si="57"/>
        <v/>
      </c>
      <c r="K1992" s="138" t="str">
        <f>IF('C. Consumer Service Detail'!$F1992="","",IF('C. Consumer Service Detail'!$F1992="",VLOOKUP('C. Consumer Service Detail'!$F1992,'Table of Current Services'!$B$7:$F$36,'Table of Current Services'!$E$5,FALSE),VLOOKUP('C. Consumer Service Detail'!$F1992,'Table of Current Services'!$B$7:$F$36,'Table of Current Services'!$E$5,FALSE)))</f>
        <v/>
      </c>
      <c r="L1992" s="130" t="str">
        <f>IF('C. Consumer Service Detail'!$F1992="","",IF(VLOOKUP('C. Consumer Service Detail'!$F1992,'Table of Current Services'!$B$7:$F$36,'Table of Current Services'!$F$5,)="cost","Yes","No"))</f>
        <v/>
      </c>
      <c r="M1992" s="130" t="str">
        <f>IFERROR(IF('C. Consumer Service Detail'!$K1992="No Match","No",VLOOKUP('C. Consumer Service Detail'!$C1992,'B. Consumer Budget'!$E$11:$F$2010,2,FALSE)),"")</f>
        <v/>
      </c>
      <c r="P1992" s="77"/>
      <c r="Q1992" s="77"/>
    </row>
    <row r="1993" spans="2:17" x14ac:dyDescent="0.25">
      <c r="B1993" s="78">
        <f t="shared" si="58"/>
        <v>1983</v>
      </c>
      <c r="C1993" s="126" t="str">
        <f t="array" ref="C1993">IF(OR('C. Consumer Service Detail'!$D1993="",'C. Consumer Service Detail'!$E1993=""),"",INDEX('B. Consumer Budget'!$E$11:$E$2010,MATCH(1,IF('B. Consumer Budget'!$C$11:$C$2010='C. Consumer Service Detail'!$D1993,IF('B. Consumer Budget'!$D$11:$D$2010='C. Consumer Service Detail'!$E1993,1)),0)))</f>
        <v/>
      </c>
      <c r="D1993" s="170"/>
      <c r="E1993" s="81"/>
      <c r="F1993" s="101"/>
      <c r="G1993" s="82"/>
      <c r="H1993" s="147" t="str">
        <f>IF('C. Consumer Service Detail'!$F1993="","",IF('C. Consumer Service Detail'!$F1993="",VLOOKUP('C. Consumer Service Detail'!$F1993,'Table of Current Services'!$B$7:$F$36,'Table of Current Services'!$E$5,FALSE),VLOOKUP('C. Consumer Service Detail'!$F1993,'Table of Current Services'!$B$7:$F$36,'Table of Current Services'!$D$5,FALSE)))</f>
        <v/>
      </c>
      <c r="I1993" s="159"/>
      <c r="J1993" s="146" t="str">
        <f t="shared" si="57"/>
        <v/>
      </c>
      <c r="K1993" s="138" t="str">
        <f>IF('C. Consumer Service Detail'!$F1993="","",IF('C. Consumer Service Detail'!$F1993="",VLOOKUP('C. Consumer Service Detail'!$F1993,'Table of Current Services'!$B$7:$F$36,'Table of Current Services'!$E$5,FALSE),VLOOKUP('C. Consumer Service Detail'!$F1993,'Table of Current Services'!$B$7:$F$36,'Table of Current Services'!$E$5,FALSE)))</f>
        <v/>
      </c>
      <c r="L1993" s="130" t="str">
        <f>IF('C. Consumer Service Detail'!$F1993="","",IF(VLOOKUP('C. Consumer Service Detail'!$F1993,'Table of Current Services'!$B$7:$F$36,'Table of Current Services'!$F$5,)="cost","Yes","No"))</f>
        <v/>
      </c>
      <c r="M1993" s="130" t="str">
        <f>IFERROR(IF('C. Consumer Service Detail'!$K1993="No Match","No",VLOOKUP('C. Consumer Service Detail'!$C1993,'B. Consumer Budget'!$E$11:$F$2010,2,FALSE)),"")</f>
        <v/>
      </c>
      <c r="P1993" s="77"/>
      <c r="Q1993" s="77"/>
    </row>
    <row r="1994" spans="2:17" x14ac:dyDescent="0.25">
      <c r="B1994" s="78">
        <f t="shared" si="58"/>
        <v>1984</v>
      </c>
      <c r="C1994" s="126" t="str">
        <f t="array" ref="C1994">IF(OR('C. Consumer Service Detail'!$D1994="",'C. Consumer Service Detail'!$E1994=""),"",INDEX('B. Consumer Budget'!$E$11:$E$2010,MATCH(1,IF('B. Consumer Budget'!$C$11:$C$2010='C. Consumer Service Detail'!$D1994,IF('B. Consumer Budget'!$D$11:$D$2010='C. Consumer Service Detail'!$E1994,1)),0)))</f>
        <v/>
      </c>
      <c r="D1994" s="171"/>
      <c r="E1994" s="79"/>
      <c r="F1994" s="100"/>
      <c r="G1994" s="80"/>
      <c r="H1994" s="145" t="str">
        <f>IF('C. Consumer Service Detail'!$F1994="","",IF('C. Consumer Service Detail'!$F1994="",VLOOKUP('C. Consumer Service Detail'!$F1994,'Table of Current Services'!$B$7:$F$36,'Table of Current Services'!$E$5,FALSE),VLOOKUP('C. Consumer Service Detail'!$F1994,'Table of Current Services'!$B$7:$F$36,'Table of Current Services'!$D$5,FALSE)))</f>
        <v/>
      </c>
      <c r="I1994" s="160"/>
      <c r="J1994" s="146" t="str">
        <f t="shared" si="57"/>
        <v/>
      </c>
      <c r="K1994" s="138" t="str">
        <f>IF('C. Consumer Service Detail'!$F1994="","",IF('C. Consumer Service Detail'!$F1994="",VLOOKUP('C. Consumer Service Detail'!$F1994,'Table of Current Services'!$B$7:$F$36,'Table of Current Services'!$E$5,FALSE),VLOOKUP('C. Consumer Service Detail'!$F1994,'Table of Current Services'!$B$7:$F$36,'Table of Current Services'!$E$5,FALSE)))</f>
        <v/>
      </c>
      <c r="L1994" s="130" t="str">
        <f>IF('C. Consumer Service Detail'!$F1994="","",IF(VLOOKUP('C. Consumer Service Detail'!$F1994,'Table of Current Services'!$B$7:$F$36,'Table of Current Services'!$F$5,)="cost","Yes","No"))</f>
        <v/>
      </c>
      <c r="M1994" s="130" t="str">
        <f>IFERROR(IF('C. Consumer Service Detail'!$K1994="No Match","No",VLOOKUP('C. Consumer Service Detail'!$C1994,'B. Consumer Budget'!$E$11:$F$2010,2,FALSE)),"")</f>
        <v/>
      </c>
      <c r="P1994" s="77"/>
      <c r="Q1994" s="77"/>
    </row>
    <row r="1995" spans="2:17" x14ac:dyDescent="0.25">
      <c r="B1995" s="78">
        <f t="shared" si="58"/>
        <v>1985</v>
      </c>
      <c r="C1995" s="126" t="str">
        <f t="array" ref="C1995">IF(OR('C. Consumer Service Detail'!$D1995="",'C. Consumer Service Detail'!$E1995=""),"",INDEX('B. Consumer Budget'!$E$11:$E$2010,MATCH(1,IF('B. Consumer Budget'!$C$11:$C$2010='C. Consumer Service Detail'!$D1995,IF('B. Consumer Budget'!$D$11:$D$2010='C. Consumer Service Detail'!$E1995,1)),0)))</f>
        <v/>
      </c>
      <c r="D1995" s="170"/>
      <c r="E1995" s="81"/>
      <c r="F1995" s="101"/>
      <c r="G1995" s="82"/>
      <c r="H1995" s="147" t="str">
        <f>IF('C. Consumer Service Detail'!$F1995="","",IF('C. Consumer Service Detail'!$F1995="",VLOOKUP('C. Consumer Service Detail'!$F1995,'Table of Current Services'!$B$7:$F$36,'Table of Current Services'!$E$5,FALSE),VLOOKUP('C. Consumer Service Detail'!$F1995,'Table of Current Services'!$B$7:$F$36,'Table of Current Services'!$D$5,FALSE)))</f>
        <v/>
      </c>
      <c r="I1995" s="159"/>
      <c r="J1995" s="146" t="str">
        <f t="shared" ref="J1995:J2058" si="59">IFERROR(IF($H1995&gt;0,$H1995*$I1995,$I1995),"")</f>
        <v/>
      </c>
      <c r="K1995" s="138" t="str">
        <f>IF('C. Consumer Service Detail'!$F1995="","",IF('C. Consumer Service Detail'!$F1995="",VLOOKUP('C. Consumer Service Detail'!$F1995,'Table of Current Services'!$B$7:$F$36,'Table of Current Services'!$E$5,FALSE),VLOOKUP('C. Consumer Service Detail'!$F1995,'Table of Current Services'!$B$7:$F$36,'Table of Current Services'!$E$5,FALSE)))</f>
        <v/>
      </c>
      <c r="L1995" s="130" t="str">
        <f>IF('C. Consumer Service Detail'!$F1995="","",IF(VLOOKUP('C. Consumer Service Detail'!$F1995,'Table of Current Services'!$B$7:$F$36,'Table of Current Services'!$F$5,)="cost","Yes","No"))</f>
        <v/>
      </c>
      <c r="M1995" s="130" t="str">
        <f>IFERROR(IF('C. Consumer Service Detail'!$K1995="No Match","No",VLOOKUP('C. Consumer Service Detail'!$C1995,'B. Consumer Budget'!$E$11:$F$2010,2,FALSE)),"")</f>
        <v/>
      </c>
      <c r="P1995" s="77"/>
      <c r="Q1995" s="77"/>
    </row>
    <row r="1996" spans="2:17" x14ac:dyDescent="0.25">
      <c r="B1996" s="78">
        <f t="shared" ref="B1996:B2059" si="60">B1995+1</f>
        <v>1986</v>
      </c>
      <c r="C1996" s="126" t="str">
        <f t="array" ref="C1996">IF(OR('C. Consumer Service Detail'!$D1996="",'C. Consumer Service Detail'!$E1996=""),"",INDEX('B. Consumer Budget'!$E$11:$E$2010,MATCH(1,IF('B. Consumer Budget'!$C$11:$C$2010='C. Consumer Service Detail'!$D1996,IF('B. Consumer Budget'!$D$11:$D$2010='C. Consumer Service Detail'!$E1996,1)),0)))</f>
        <v/>
      </c>
      <c r="D1996" s="171"/>
      <c r="E1996" s="79"/>
      <c r="F1996" s="100"/>
      <c r="G1996" s="80"/>
      <c r="H1996" s="145" t="str">
        <f>IF('C. Consumer Service Detail'!$F1996="","",IF('C. Consumer Service Detail'!$F1996="",VLOOKUP('C. Consumer Service Detail'!$F1996,'Table of Current Services'!$B$7:$F$36,'Table of Current Services'!$E$5,FALSE),VLOOKUP('C. Consumer Service Detail'!$F1996,'Table of Current Services'!$B$7:$F$36,'Table of Current Services'!$D$5,FALSE)))</f>
        <v/>
      </c>
      <c r="I1996" s="160"/>
      <c r="J1996" s="146" t="str">
        <f t="shared" si="59"/>
        <v/>
      </c>
      <c r="K1996" s="138" t="str">
        <f>IF('C. Consumer Service Detail'!$F1996="","",IF('C. Consumer Service Detail'!$F1996="",VLOOKUP('C. Consumer Service Detail'!$F1996,'Table of Current Services'!$B$7:$F$36,'Table of Current Services'!$E$5,FALSE),VLOOKUP('C. Consumer Service Detail'!$F1996,'Table of Current Services'!$B$7:$F$36,'Table of Current Services'!$E$5,FALSE)))</f>
        <v/>
      </c>
      <c r="L1996" s="130" t="str">
        <f>IF('C. Consumer Service Detail'!$F1996="","",IF(VLOOKUP('C. Consumer Service Detail'!$F1996,'Table of Current Services'!$B$7:$F$36,'Table of Current Services'!$F$5,)="cost","Yes","No"))</f>
        <v/>
      </c>
      <c r="M1996" s="130" t="str">
        <f>IFERROR(IF('C. Consumer Service Detail'!$K1996="No Match","No",VLOOKUP('C. Consumer Service Detail'!$C1996,'B. Consumer Budget'!$E$11:$F$2010,2,FALSE)),"")</f>
        <v/>
      </c>
      <c r="P1996" s="77"/>
      <c r="Q1996" s="77"/>
    </row>
    <row r="1997" spans="2:17" x14ac:dyDescent="0.25">
      <c r="B1997" s="78">
        <f t="shared" si="60"/>
        <v>1987</v>
      </c>
      <c r="C1997" s="126" t="str">
        <f t="array" ref="C1997">IF(OR('C. Consumer Service Detail'!$D1997="",'C. Consumer Service Detail'!$E1997=""),"",INDEX('B. Consumer Budget'!$E$11:$E$2010,MATCH(1,IF('B. Consumer Budget'!$C$11:$C$2010='C. Consumer Service Detail'!$D1997,IF('B. Consumer Budget'!$D$11:$D$2010='C. Consumer Service Detail'!$E1997,1)),0)))</f>
        <v/>
      </c>
      <c r="D1997" s="170"/>
      <c r="E1997" s="81"/>
      <c r="F1997" s="101"/>
      <c r="G1997" s="82"/>
      <c r="H1997" s="147" t="str">
        <f>IF('C. Consumer Service Detail'!$F1997="","",IF('C. Consumer Service Detail'!$F1997="",VLOOKUP('C. Consumer Service Detail'!$F1997,'Table of Current Services'!$B$7:$F$36,'Table of Current Services'!$E$5,FALSE),VLOOKUP('C. Consumer Service Detail'!$F1997,'Table of Current Services'!$B$7:$F$36,'Table of Current Services'!$D$5,FALSE)))</f>
        <v/>
      </c>
      <c r="I1997" s="159"/>
      <c r="J1997" s="146" t="str">
        <f t="shared" si="59"/>
        <v/>
      </c>
      <c r="K1997" s="138" t="str">
        <f>IF('C. Consumer Service Detail'!$F1997="","",IF('C. Consumer Service Detail'!$F1997="",VLOOKUP('C. Consumer Service Detail'!$F1997,'Table of Current Services'!$B$7:$F$36,'Table of Current Services'!$E$5,FALSE),VLOOKUP('C. Consumer Service Detail'!$F1997,'Table of Current Services'!$B$7:$F$36,'Table of Current Services'!$E$5,FALSE)))</f>
        <v/>
      </c>
      <c r="L1997" s="130" t="str">
        <f>IF('C. Consumer Service Detail'!$F1997="","",IF(VLOOKUP('C. Consumer Service Detail'!$F1997,'Table of Current Services'!$B$7:$F$36,'Table of Current Services'!$F$5,)="cost","Yes","No"))</f>
        <v/>
      </c>
      <c r="M1997" s="130" t="str">
        <f>IFERROR(IF('C. Consumer Service Detail'!$K1997="No Match","No",VLOOKUP('C. Consumer Service Detail'!$C1997,'B. Consumer Budget'!$E$11:$F$2010,2,FALSE)),"")</f>
        <v/>
      </c>
      <c r="P1997" s="77"/>
      <c r="Q1997" s="77"/>
    </row>
    <row r="1998" spans="2:17" x14ac:dyDescent="0.25">
      <c r="B1998" s="78">
        <f t="shared" si="60"/>
        <v>1988</v>
      </c>
      <c r="C1998" s="126" t="str">
        <f t="array" ref="C1998">IF(OR('C. Consumer Service Detail'!$D1998="",'C. Consumer Service Detail'!$E1998=""),"",INDEX('B. Consumer Budget'!$E$11:$E$2010,MATCH(1,IF('B. Consumer Budget'!$C$11:$C$2010='C. Consumer Service Detail'!$D1998,IF('B. Consumer Budget'!$D$11:$D$2010='C. Consumer Service Detail'!$E1998,1)),0)))</f>
        <v/>
      </c>
      <c r="D1998" s="171"/>
      <c r="E1998" s="79"/>
      <c r="F1998" s="100"/>
      <c r="G1998" s="80"/>
      <c r="H1998" s="145" t="str">
        <f>IF('C. Consumer Service Detail'!$F1998="","",IF('C. Consumer Service Detail'!$F1998="",VLOOKUP('C. Consumer Service Detail'!$F1998,'Table of Current Services'!$B$7:$F$36,'Table of Current Services'!$E$5,FALSE),VLOOKUP('C. Consumer Service Detail'!$F1998,'Table of Current Services'!$B$7:$F$36,'Table of Current Services'!$D$5,FALSE)))</f>
        <v/>
      </c>
      <c r="I1998" s="160"/>
      <c r="J1998" s="146" t="str">
        <f t="shared" si="59"/>
        <v/>
      </c>
      <c r="K1998" s="138" t="str">
        <f>IF('C. Consumer Service Detail'!$F1998="","",IF('C. Consumer Service Detail'!$F1998="",VLOOKUP('C. Consumer Service Detail'!$F1998,'Table of Current Services'!$B$7:$F$36,'Table of Current Services'!$E$5,FALSE),VLOOKUP('C. Consumer Service Detail'!$F1998,'Table of Current Services'!$B$7:$F$36,'Table of Current Services'!$E$5,FALSE)))</f>
        <v/>
      </c>
      <c r="L1998" s="130" t="str">
        <f>IF('C. Consumer Service Detail'!$F1998="","",IF(VLOOKUP('C. Consumer Service Detail'!$F1998,'Table of Current Services'!$B$7:$F$36,'Table of Current Services'!$F$5,)="cost","Yes","No"))</f>
        <v/>
      </c>
      <c r="M1998" s="130" t="str">
        <f>IFERROR(IF('C. Consumer Service Detail'!$K1998="No Match","No",VLOOKUP('C. Consumer Service Detail'!$C1998,'B. Consumer Budget'!$E$11:$F$2010,2,FALSE)),"")</f>
        <v/>
      </c>
      <c r="P1998" s="77"/>
      <c r="Q1998" s="77"/>
    </row>
    <row r="1999" spans="2:17" x14ac:dyDescent="0.25">
      <c r="B1999" s="78">
        <f t="shared" si="60"/>
        <v>1989</v>
      </c>
      <c r="C1999" s="126" t="str">
        <f t="array" ref="C1999">IF(OR('C. Consumer Service Detail'!$D1999="",'C. Consumer Service Detail'!$E1999=""),"",INDEX('B. Consumer Budget'!$E$11:$E$2010,MATCH(1,IF('B. Consumer Budget'!$C$11:$C$2010='C. Consumer Service Detail'!$D1999,IF('B. Consumer Budget'!$D$11:$D$2010='C. Consumer Service Detail'!$E1999,1)),0)))</f>
        <v/>
      </c>
      <c r="D1999" s="170"/>
      <c r="E1999" s="81"/>
      <c r="F1999" s="101"/>
      <c r="G1999" s="82"/>
      <c r="H1999" s="147" t="str">
        <f>IF('C. Consumer Service Detail'!$F1999="","",IF('C. Consumer Service Detail'!$F1999="",VLOOKUP('C. Consumer Service Detail'!$F1999,'Table of Current Services'!$B$7:$F$36,'Table of Current Services'!$E$5,FALSE),VLOOKUP('C. Consumer Service Detail'!$F1999,'Table of Current Services'!$B$7:$F$36,'Table of Current Services'!$D$5,FALSE)))</f>
        <v/>
      </c>
      <c r="I1999" s="159"/>
      <c r="J1999" s="146" t="str">
        <f t="shared" si="59"/>
        <v/>
      </c>
      <c r="K1999" s="138" t="str">
        <f>IF('C. Consumer Service Detail'!$F1999="","",IF('C. Consumer Service Detail'!$F1999="",VLOOKUP('C. Consumer Service Detail'!$F1999,'Table of Current Services'!$B$7:$F$36,'Table of Current Services'!$E$5,FALSE),VLOOKUP('C. Consumer Service Detail'!$F1999,'Table of Current Services'!$B$7:$F$36,'Table of Current Services'!$E$5,FALSE)))</f>
        <v/>
      </c>
      <c r="L1999" s="130" t="str">
        <f>IF('C. Consumer Service Detail'!$F1999="","",IF(VLOOKUP('C. Consumer Service Detail'!$F1999,'Table of Current Services'!$B$7:$F$36,'Table of Current Services'!$F$5,)="cost","Yes","No"))</f>
        <v/>
      </c>
      <c r="M1999" s="130" t="str">
        <f>IFERROR(IF('C. Consumer Service Detail'!$K1999="No Match","No",VLOOKUP('C. Consumer Service Detail'!$C1999,'B. Consumer Budget'!$E$11:$F$2010,2,FALSE)),"")</f>
        <v/>
      </c>
      <c r="P1999" s="77"/>
      <c r="Q1999" s="77"/>
    </row>
    <row r="2000" spans="2:17" x14ac:dyDescent="0.25">
      <c r="B2000" s="78">
        <f t="shared" si="60"/>
        <v>1990</v>
      </c>
      <c r="C2000" s="126" t="str">
        <f t="array" ref="C2000">IF(OR('C. Consumer Service Detail'!$D2000="",'C. Consumer Service Detail'!$E2000=""),"",INDEX('B. Consumer Budget'!$E$11:$E$2010,MATCH(1,IF('B. Consumer Budget'!$C$11:$C$2010='C. Consumer Service Detail'!$D2000,IF('B. Consumer Budget'!$D$11:$D$2010='C. Consumer Service Detail'!$E2000,1)),0)))</f>
        <v/>
      </c>
      <c r="D2000" s="171"/>
      <c r="E2000" s="79"/>
      <c r="F2000" s="100"/>
      <c r="G2000" s="80"/>
      <c r="H2000" s="145" t="str">
        <f>IF('C. Consumer Service Detail'!$F2000="","",IF('C. Consumer Service Detail'!$F2000="",VLOOKUP('C. Consumer Service Detail'!$F2000,'Table of Current Services'!$B$7:$F$36,'Table of Current Services'!$E$5,FALSE),VLOOKUP('C. Consumer Service Detail'!$F2000,'Table of Current Services'!$B$7:$F$36,'Table of Current Services'!$D$5,FALSE)))</f>
        <v/>
      </c>
      <c r="I2000" s="160"/>
      <c r="J2000" s="146" t="str">
        <f t="shared" si="59"/>
        <v/>
      </c>
      <c r="K2000" s="138" t="str">
        <f>IF('C. Consumer Service Detail'!$F2000="","",IF('C. Consumer Service Detail'!$F2000="",VLOOKUP('C. Consumer Service Detail'!$F2000,'Table of Current Services'!$B$7:$F$36,'Table of Current Services'!$E$5,FALSE),VLOOKUP('C. Consumer Service Detail'!$F2000,'Table of Current Services'!$B$7:$F$36,'Table of Current Services'!$E$5,FALSE)))</f>
        <v/>
      </c>
      <c r="L2000" s="130" t="str">
        <f>IF('C. Consumer Service Detail'!$F2000="","",IF(VLOOKUP('C. Consumer Service Detail'!$F2000,'Table of Current Services'!$B$7:$F$36,'Table of Current Services'!$F$5,)="cost","Yes","No"))</f>
        <v/>
      </c>
      <c r="M2000" s="130" t="str">
        <f>IFERROR(IF('C. Consumer Service Detail'!$K2000="No Match","No",VLOOKUP('C. Consumer Service Detail'!$C2000,'B. Consumer Budget'!$E$11:$F$2010,2,FALSE)),"")</f>
        <v/>
      </c>
      <c r="P2000" s="77"/>
      <c r="Q2000" s="77"/>
    </row>
    <row r="2001" spans="2:17" x14ac:dyDescent="0.25">
      <c r="B2001" s="78">
        <f t="shared" si="60"/>
        <v>1991</v>
      </c>
      <c r="C2001" s="126" t="str">
        <f t="array" ref="C2001">IF(OR('C. Consumer Service Detail'!$D2001="",'C. Consumer Service Detail'!$E2001=""),"",INDEX('B. Consumer Budget'!$E$11:$E$2010,MATCH(1,IF('B. Consumer Budget'!$C$11:$C$2010='C. Consumer Service Detail'!$D2001,IF('B. Consumer Budget'!$D$11:$D$2010='C. Consumer Service Detail'!$E2001,1)),0)))</f>
        <v/>
      </c>
      <c r="D2001" s="170"/>
      <c r="E2001" s="81"/>
      <c r="F2001" s="101"/>
      <c r="G2001" s="82"/>
      <c r="H2001" s="147" t="str">
        <f>IF('C. Consumer Service Detail'!$F2001="","",IF('C. Consumer Service Detail'!$F2001="",VLOOKUP('C. Consumer Service Detail'!$F2001,'Table of Current Services'!$B$7:$F$36,'Table of Current Services'!$E$5,FALSE),VLOOKUP('C. Consumer Service Detail'!$F2001,'Table of Current Services'!$B$7:$F$36,'Table of Current Services'!$D$5,FALSE)))</f>
        <v/>
      </c>
      <c r="I2001" s="159"/>
      <c r="J2001" s="146" t="str">
        <f t="shared" si="59"/>
        <v/>
      </c>
      <c r="K2001" s="138" t="str">
        <f>IF('C. Consumer Service Detail'!$F2001="","",IF('C. Consumer Service Detail'!$F2001="",VLOOKUP('C. Consumer Service Detail'!$F2001,'Table of Current Services'!$B$7:$F$36,'Table of Current Services'!$E$5,FALSE),VLOOKUP('C. Consumer Service Detail'!$F2001,'Table of Current Services'!$B$7:$F$36,'Table of Current Services'!$E$5,FALSE)))</f>
        <v/>
      </c>
      <c r="L2001" s="130" t="str">
        <f>IF('C. Consumer Service Detail'!$F2001="","",IF(VLOOKUP('C. Consumer Service Detail'!$F2001,'Table of Current Services'!$B$7:$F$36,'Table of Current Services'!$F$5,)="cost","Yes","No"))</f>
        <v/>
      </c>
      <c r="M2001" s="130" t="str">
        <f>IFERROR(IF('C. Consumer Service Detail'!$K2001="No Match","No",VLOOKUP('C. Consumer Service Detail'!$C2001,'B. Consumer Budget'!$E$11:$F$2010,2,FALSE)),"")</f>
        <v/>
      </c>
      <c r="P2001" s="77"/>
      <c r="Q2001" s="77"/>
    </row>
    <row r="2002" spans="2:17" x14ac:dyDescent="0.25">
      <c r="B2002" s="78">
        <f t="shared" si="60"/>
        <v>1992</v>
      </c>
      <c r="C2002" s="126" t="str">
        <f t="array" ref="C2002">IF(OR('C. Consumer Service Detail'!$D2002="",'C. Consumer Service Detail'!$E2002=""),"",INDEX('B. Consumer Budget'!$E$11:$E$2010,MATCH(1,IF('B. Consumer Budget'!$C$11:$C$2010='C. Consumer Service Detail'!$D2002,IF('B. Consumer Budget'!$D$11:$D$2010='C. Consumer Service Detail'!$E2002,1)),0)))</f>
        <v/>
      </c>
      <c r="D2002" s="171"/>
      <c r="E2002" s="79"/>
      <c r="F2002" s="100"/>
      <c r="G2002" s="80"/>
      <c r="H2002" s="145" t="str">
        <f>IF('C. Consumer Service Detail'!$F2002="","",IF('C. Consumer Service Detail'!$F2002="",VLOOKUP('C. Consumer Service Detail'!$F2002,'Table of Current Services'!$B$7:$F$36,'Table of Current Services'!$E$5,FALSE),VLOOKUP('C. Consumer Service Detail'!$F2002,'Table of Current Services'!$B$7:$F$36,'Table of Current Services'!$D$5,FALSE)))</f>
        <v/>
      </c>
      <c r="I2002" s="160"/>
      <c r="J2002" s="146" t="str">
        <f t="shared" si="59"/>
        <v/>
      </c>
      <c r="K2002" s="138" t="str">
        <f>IF('C. Consumer Service Detail'!$F2002="","",IF('C. Consumer Service Detail'!$F2002="",VLOOKUP('C. Consumer Service Detail'!$F2002,'Table of Current Services'!$B$7:$F$36,'Table of Current Services'!$E$5,FALSE),VLOOKUP('C. Consumer Service Detail'!$F2002,'Table of Current Services'!$B$7:$F$36,'Table of Current Services'!$E$5,FALSE)))</f>
        <v/>
      </c>
      <c r="L2002" s="130" t="str">
        <f>IF('C. Consumer Service Detail'!$F2002="","",IF(VLOOKUP('C. Consumer Service Detail'!$F2002,'Table of Current Services'!$B$7:$F$36,'Table of Current Services'!$F$5,)="cost","Yes","No"))</f>
        <v/>
      </c>
      <c r="M2002" s="130" t="str">
        <f>IFERROR(IF('C. Consumer Service Detail'!$K2002="No Match","No",VLOOKUP('C. Consumer Service Detail'!$C2002,'B. Consumer Budget'!$E$11:$F$2010,2,FALSE)),"")</f>
        <v/>
      </c>
      <c r="P2002" s="77"/>
      <c r="Q2002" s="77"/>
    </row>
    <row r="2003" spans="2:17" x14ac:dyDescent="0.25">
      <c r="B2003" s="78">
        <f t="shared" si="60"/>
        <v>1993</v>
      </c>
      <c r="C2003" s="126" t="str">
        <f t="array" ref="C2003">IF(OR('C. Consumer Service Detail'!$D2003="",'C. Consumer Service Detail'!$E2003=""),"",INDEX('B. Consumer Budget'!$E$11:$E$2010,MATCH(1,IF('B. Consumer Budget'!$C$11:$C$2010='C. Consumer Service Detail'!$D2003,IF('B. Consumer Budget'!$D$11:$D$2010='C. Consumer Service Detail'!$E2003,1)),0)))</f>
        <v/>
      </c>
      <c r="D2003" s="170"/>
      <c r="E2003" s="81"/>
      <c r="F2003" s="101"/>
      <c r="G2003" s="82"/>
      <c r="H2003" s="147" t="str">
        <f>IF('C. Consumer Service Detail'!$F2003="","",IF('C. Consumer Service Detail'!$F2003="",VLOOKUP('C. Consumer Service Detail'!$F2003,'Table of Current Services'!$B$7:$F$36,'Table of Current Services'!$E$5,FALSE),VLOOKUP('C. Consumer Service Detail'!$F2003,'Table of Current Services'!$B$7:$F$36,'Table of Current Services'!$D$5,FALSE)))</f>
        <v/>
      </c>
      <c r="I2003" s="159"/>
      <c r="J2003" s="146" t="str">
        <f t="shared" si="59"/>
        <v/>
      </c>
      <c r="K2003" s="138" t="str">
        <f>IF('C. Consumer Service Detail'!$F2003="","",IF('C. Consumer Service Detail'!$F2003="",VLOOKUP('C. Consumer Service Detail'!$F2003,'Table of Current Services'!$B$7:$F$36,'Table of Current Services'!$E$5,FALSE),VLOOKUP('C. Consumer Service Detail'!$F2003,'Table of Current Services'!$B$7:$F$36,'Table of Current Services'!$E$5,FALSE)))</f>
        <v/>
      </c>
      <c r="L2003" s="130" t="str">
        <f>IF('C. Consumer Service Detail'!$F2003="","",IF(VLOOKUP('C. Consumer Service Detail'!$F2003,'Table of Current Services'!$B$7:$F$36,'Table of Current Services'!$F$5,)="cost","Yes","No"))</f>
        <v/>
      </c>
      <c r="M2003" s="130" t="str">
        <f>IFERROR(IF('C. Consumer Service Detail'!$K2003="No Match","No",VLOOKUP('C. Consumer Service Detail'!$C2003,'B. Consumer Budget'!$E$11:$F$2010,2,FALSE)),"")</f>
        <v/>
      </c>
      <c r="P2003" s="77"/>
      <c r="Q2003" s="77"/>
    </row>
    <row r="2004" spans="2:17" x14ac:dyDescent="0.25">
      <c r="B2004" s="78">
        <f t="shared" si="60"/>
        <v>1994</v>
      </c>
      <c r="C2004" s="126" t="str">
        <f t="array" ref="C2004">IF(OR('C. Consumer Service Detail'!$D2004="",'C. Consumer Service Detail'!$E2004=""),"",INDEX('B. Consumer Budget'!$E$11:$E$2010,MATCH(1,IF('B. Consumer Budget'!$C$11:$C$2010='C. Consumer Service Detail'!$D2004,IF('B. Consumer Budget'!$D$11:$D$2010='C. Consumer Service Detail'!$E2004,1)),0)))</f>
        <v/>
      </c>
      <c r="D2004" s="171"/>
      <c r="E2004" s="79"/>
      <c r="F2004" s="100"/>
      <c r="G2004" s="80"/>
      <c r="H2004" s="145" t="str">
        <f>IF('C. Consumer Service Detail'!$F2004="","",IF('C. Consumer Service Detail'!$F2004="",VLOOKUP('C. Consumer Service Detail'!$F2004,'Table of Current Services'!$B$7:$F$36,'Table of Current Services'!$E$5,FALSE),VLOOKUP('C. Consumer Service Detail'!$F2004,'Table of Current Services'!$B$7:$F$36,'Table of Current Services'!$D$5,FALSE)))</f>
        <v/>
      </c>
      <c r="I2004" s="160"/>
      <c r="J2004" s="146" t="str">
        <f t="shared" si="59"/>
        <v/>
      </c>
      <c r="K2004" s="138" t="str">
        <f>IF('C. Consumer Service Detail'!$F2004="","",IF('C. Consumer Service Detail'!$F2004="",VLOOKUP('C. Consumer Service Detail'!$F2004,'Table of Current Services'!$B$7:$F$36,'Table of Current Services'!$E$5,FALSE),VLOOKUP('C. Consumer Service Detail'!$F2004,'Table of Current Services'!$B$7:$F$36,'Table of Current Services'!$E$5,FALSE)))</f>
        <v/>
      </c>
      <c r="L2004" s="130" t="str">
        <f>IF('C. Consumer Service Detail'!$F2004="","",IF(VLOOKUP('C. Consumer Service Detail'!$F2004,'Table of Current Services'!$B$7:$F$36,'Table of Current Services'!$F$5,)="cost","Yes","No"))</f>
        <v/>
      </c>
      <c r="M2004" s="130" t="str">
        <f>IFERROR(IF('C. Consumer Service Detail'!$K2004="No Match","No",VLOOKUP('C. Consumer Service Detail'!$C2004,'B. Consumer Budget'!$E$11:$F$2010,2,FALSE)),"")</f>
        <v/>
      </c>
      <c r="P2004" s="77"/>
      <c r="Q2004" s="77"/>
    </row>
    <row r="2005" spans="2:17" x14ac:dyDescent="0.25">
      <c r="B2005" s="78">
        <f t="shared" si="60"/>
        <v>1995</v>
      </c>
      <c r="C2005" s="126" t="str">
        <f t="array" ref="C2005">IF(OR('C. Consumer Service Detail'!$D2005="",'C. Consumer Service Detail'!$E2005=""),"",INDEX('B. Consumer Budget'!$E$11:$E$2010,MATCH(1,IF('B. Consumer Budget'!$C$11:$C$2010='C. Consumer Service Detail'!$D2005,IF('B. Consumer Budget'!$D$11:$D$2010='C. Consumer Service Detail'!$E2005,1)),0)))</f>
        <v/>
      </c>
      <c r="D2005" s="170"/>
      <c r="E2005" s="81"/>
      <c r="F2005" s="101"/>
      <c r="G2005" s="82"/>
      <c r="H2005" s="147" t="str">
        <f>IF('C. Consumer Service Detail'!$F2005="","",IF('C. Consumer Service Detail'!$F2005="",VLOOKUP('C. Consumer Service Detail'!$F2005,'Table of Current Services'!$B$7:$F$36,'Table of Current Services'!$E$5,FALSE),VLOOKUP('C. Consumer Service Detail'!$F2005,'Table of Current Services'!$B$7:$F$36,'Table of Current Services'!$D$5,FALSE)))</f>
        <v/>
      </c>
      <c r="I2005" s="159"/>
      <c r="J2005" s="146" t="str">
        <f t="shared" si="59"/>
        <v/>
      </c>
      <c r="K2005" s="138" t="str">
        <f>IF('C. Consumer Service Detail'!$F2005="","",IF('C. Consumer Service Detail'!$F2005="",VLOOKUP('C. Consumer Service Detail'!$F2005,'Table of Current Services'!$B$7:$F$36,'Table of Current Services'!$E$5,FALSE),VLOOKUP('C. Consumer Service Detail'!$F2005,'Table of Current Services'!$B$7:$F$36,'Table of Current Services'!$E$5,FALSE)))</f>
        <v/>
      </c>
      <c r="L2005" s="130" t="str">
        <f>IF('C. Consumer Service Detail'!$F2005="","",IF(VLOOKUP('C. Consumer Service Detail'!$F2005,'Table of Current Services'!$B$7:$F$36,'Table of Current Services'!$F$5,)="cost","Yes","No"))</f>
        <v/>
      </c>
      <c r="M2005" s="130" t="str">
        <f>IFERROR(IF('C. Consumer Service Detail'!$K2005="No Match","No",VLOOKUP('C. Consumer Service Detail'!$C2005,'B. Consumer Budget'!$E$11:$F$2010,2,FALSE)),"")</f>
        <v/>
      </c>
      <c r="P2005" s="77"/>
      <c r="Q2005" s="77"/>
    </row>
    <row r="2006" spans="2:17" x14ac:dyDescent="0.25">
      <c r="B2006" s="78">
        <f t="shared" si="60"/>
        <v>1996</v>
      </c>
      <c r="C2006" s="126" t="str">
        <f t="array" ref="C2006">IF(OR('C. Consumer Service Detail'!$D2006="",'C. Consumer Service Detail'!$E2006=""),"",INDEX('B. Consumer Budget'!$E$11:$E$2010,MATCH(1,IF('B. Consumer Budget'!$C$11:$C$2010='C. Consumer Service Detail'!$D2006,IF('B. Consumer Budget'!$D$11:$D$2010='C. Consumer Service Detail'!$E2006,1)),0)))</f>
        <v/>
      </c>
      <c r="D2006" s="171"/>
      <c r="E2006" s="79"/>
      <c r="F2006" s="100"/>
      <c r="G2006" s="80"/>
      <c r="H2006" s="145" t="str">
        <f>IF('C. Consumer Service Detail'!$F2006="","",IF('C. Consumer Service Detail'!$F2006="",VLOOKUP('C. Consumer Service Detail'!$F2006,'Table of Current Services'!$B$7:$F$36,'Table of Current Services'!$E$5,FALSE),VLOOKUP('C. Consumer Service Detail'!$F2006,'Table of Current Services'!$B$7:$F$36,'Table of Current Services'!$D$5,FALSE)))</f>
        <v/>
      </c>
      <c r="I2006" s="160"/>
      <c r="J2006" s="146" t="str">
        <f t="shared" si="59"/>
        <v/>
      </c>
      <c r="K2006" s="138" t="str">
        <f>IF('C. Consumer Service Detail'!$F2006="","",IF('C. Consumer Service Detail'!$F2006="",VLOOKUP('C. Consumer Service Detail'!$F2006,'Table of Current Services'!$B$7:$F$36,'Table of Current Services'!$E$5,FALSE),VLOOKUP('C. Consumer Service Detail'!$F2006,'Table of Current Services'!$B$7:$F$36,'Table of Current Services'!$E$5,FALSE)))</f>
        <v/>
      </c>
      <c r="L2006" s="130" t="str">
        <f>IF('C. Consumer Service Detail'!$F2006="","",IF(VLOOKUP('C. Consumer Service Detail'!$F2006,'Table of Current Services'!$B$7:$F$36,'Table of Current Services'!$F$5,)="cost","Yes","No"))</f>
        <v/>
      </c>
      <c r="M2006" s="130" t="str">
        <f>IFERROR(IF('C. Consumer Service Detail'!$K2006="No Match","No",VLOOKUP('C. Consumer Service Detail'!$C2006,'B. Consumer Budget'!$E$11:$F$2010,2,FALSE)),"")</f>
        <v/>
      </c>
      <c r="P2006" s="77"/>
      <c r="Q2006" s="77"/>
    </row>
    <row r="2007" spans="2:17" x14ac:dyDescent="0.25">
      <c r="B2007" s="78">
        <f t="shared" si="60"/>
        <v>1997</v>
      </c>
      <c r="C2007" s="126" t="str">
        <f t="array" ref="C2007">IF(OR('C. Consumer Service Detail'!$D2007="",'C. Consumer Service Detail'!$E2007=""),"",INDEX('B. Consumer Budget'!$E$11:$E$2010,MATCH(1,IF('B. Consumer Budget'!$C$11:$C$2010='C. Consumer Service Detail'!$D2007,IF('B. Consumer Budget'!$D$11:$D$2010='C. Consumer Service Detail'!$E2007,1)),0)))</f>
        <v/>
      </c>
      <c r="D2007" s="170"/>
      <c r="E2007" s="81"/>
      <c r="F2007" s="101"/>
      <c r="G2007" s="82"/>
      <c r="H2007" s="147" t="str">
        <f>IF('C. Consumer Service Detail'!$F2007="","",IF('C. Consumer Service Detail'!$F2007="",VLOOKUP('C. Consumer Service Detail'!$F2007,'Table of Current Services'!$B$7:$F$36,'Table of Current Services'!$E$5,FALSE),VLOOKUP('C. Consumer Service Detail'!$F2007,'Table of Current Services'!$B$7:$F$36,'Table of Current Services'!$D$5,FALSE)))</f>
        <v/>
      </c>
      <c r="I2007" s="159"/>
      <c r="J2007" s="146" t="str">
        <f t="shared" si="59"/>
        <v/>
      </c>
      <c r="K2007" s="138" t="str">
        <f>IF('C. Consumer Service Detail'!$F2007="","",IF('C. Consumer Service Detail'!$F2007="",VLOOKUP('C. Consumer Service Detail'!$F2007,'Table of Current Services'!$B$7:$F$36,'Table of Current Services'!$E$5,FALSE),VLOOKUP('C. Consumer Service Detail'!$F2007,'Table of Current Services'!$B$7:$F$36,'Table of Current Services'!$E$5,FALSE)))</f>
        <v/>
      </c>
      <c r="L2007" s="130" t="str">
        <f>IF('C. Consumer Service Detail'!$F2007="","",IF(VLOOKUP('C. Consumer Service Detail'!$F2007,'Table of Current Services'!$B$7:$F$36,'Table of Current Services'!$F$5,)="cost","Yes","No"))</f>
        <v/>
      </c>
      <c r="M2007" s="130" t="str">
        <f>IFERROR(IF('C. Consumer Service Detail'!$K2007="No Match","No",VLOOKUP('C. Consumer Service Detail'!$C2007,'B. Consumer Budget'!$E$11:$F$2010,2,FALSE)),"")</f>
        <v/>
      </c>
      <c r="P2007" s="77"/>
      <c r="Q2007" s="77"/>
    </row>
    <row r="2008" spans="2:17" x14ac:dyDescent="0.25">
      <c r="B2008" s="78">
        <f t="shared" si="60"/>
        <v>1998</v>
      </c>
      <c r="C2008" s="126" t="str">
        <f t="array" ref="C2008">IF(OR('C. Consumer Service Detail'!$D2008="",'C. Consumer Service Detail'!$E2008=""),"",INDEX('B. Consumer Budget'!$E$11:$E$2010,MATCH(1,IF('B. Consumer Budget'!$C$11:$C$2010='C. Consumer Service Detail'!$D2008,IF('B. Consumer Budget'!$D$11:$D$2010='C. Consumer Service Detail'!$E2008,1)),0)))</f>
        <v/>
      </c>
      <c r="D2008" s="171"/>
      <c r="E2008" s="79"/>
      <c r="F2008" s="100"/>
      <c r="G2008" s="80"/>
      <c r="H2008" s="145" t="str">
        <f>IF('C. Consumer Service Detail'!$F2008="","",IF('C. Consumer Service Detail'!$F2008="",VLOOKUP('C. Consumer Service Detail'!$F2008,'Table of Current Services'!$B$7:$F$36,'Table of Current Services'!$E$5,FALSE),VLOOKUP('C. Consumer Service Detail'!$F2008,'Table of Current Services'!$B$7:$F$36,'Table of Current Services'!$D$5,FALSE)))</f>
        <v/>
      </c>
      <c r="I2008" s="160"/>
      <c r="J2008" s="146" t="str">
        <f t="shared" si="59"/>
        <v/>
      </c>
      <c r="K2008" s="138" t="str">
        <f>IF('C. Consumer Service Detail'!$F2008="","",IF('C. Consumer Service Detail'!$F2008="",VLOOKUP('C. Consumer Service Detail'!$F2008,'Table of Current Services'!$B$7:$F$36,'Table of Current Services'!$E$5,FALSE),VLOOKUP('C. Consumer Service Detail'!$F2008,'Table of Current Services'!$B$7:$F$36,'Table of Current Services'!$E$5,FALSE)))</f>
        <v/>
      </c>
      <c r="L2008" s="130" t="str">
        <f>IF('C. Consumer Service Detail'!$F2008="","",IF(VLOOKUP('C. Consumer Service Detail'!$F2008,'Table of Current Services'!$B$7:$F$36,'Table of Current Services'!$F$5,)="cost","Yes","No"))</f>
        <v/>
      </c>
      <c r="M2008" s="130" t="str">
        <f>IFERROR(IF('C. Consumer Service Detail'!$K2008="No Match","No",VLOOKUP('C. Consumer Service Detail'!$C2008,'B. Consumer Budget'!$E$11:$F$2010,2,FALSE)),"")</f>
        <v/>
      </c>
      <c r="P2008" s="77"/>
      <c r="Q2008" s="77"/>
    </row>
    <row r="2009" spans="2:17" x14ac:dyDescent="0.25">
      <c r="B2009" s="78">
        <f t="shared" si="60"/>
        <v>1999</v>
      </c>
      <c r="C2009" s="126" t="str">
        <f t="array" ref="C2009">IF(OR('C. Consumer Service Detail'!$D2009="",'C. Consumer Service Detail'!$E2009=""),"",INDEX('B. Consumer Budget'!$E$11:$E$2010,MATCH(1,IF('B. Consumer Budget'!$C$11:$C$2010='C. Consumer Service Detail'!$D2009,IF('B. Consumer Budget'!$D$11:$D$2010='C. Consumer Service Detail'!$E2009,1)),0)))</f>
        <v/>
      </c>
      <c r="D2009" s="170"/>
      <c r="E2009" s="81"/>
      <c r="F2009" s="101"/>
      <c r="G2009" s="82"/>
      <c r="H2009" s="147" t="str">
        <f>IF('C. Consumer Service Detail'!$F2009="","",IF('C. Consumer Service Detail'!$F2009="",VLOOKUP('C. Consumer Service Detail'!$F2009,'Table of Current Services'!$B$7:$F$36,'Table of Current Services'!$E$5,FALSE),VLOOKUP('C. Consumer Service Detail'!$F2009,'Table of Current Services'!$B$7:$F$36,'Table of Current Services'!$D$5,FALSE)))</f>
        <v/>
      </c>
      <c r="I2009" s="159"/>
      <c r="J2009" s="146" t="str">
        <f t="shared" si="59"/>
        <v/>
      </c>
      <c r="K2009" s="138" t="str">
        <f>IF('C. Consumer Service Detail'!$F2009="","",IF('C. Consumer Service Detail'!$F2009="",VLOOKUP('C. Consumer Service Detail'!$F2009,'Table of Current Services'!$B$7:$F$36,'Table of Current Services'!$E$5,FALSE),VLOOKUP('C. Consumer Service Detail'!$F2009,'Table of Current Services'!$B$7:$F$36,'Table of Current Services'!$E$5,FALSE)))</f>
        <v/>
      </c>
      <c r="L2009" s="130" t="str">
        <f>IF('C. Consumer Service Detail'!$F2009="","",IF(VLOOKUP('C. Consumer Service Detail'!$F2009,'Table of Current Services'!$B$7:$F$36,'Table of Current Services'!$F$5,)="cost","Yes","No"))</f>
        <v/>
      </c>
      <c r="M2009" s="130" t="str">
        <f>IFERROR(IF('C. Consumer Service Detail'!$K2009="No Match","No",VLOOKUP('C. Consumer Service Detail'!$C2009,'B. Consumer Budget'!$E$11:$F$2010,2,FALSE)),"")</f>
        <v/>
      </c>
      <c r="P2009" s="77"/>
      <c r="Q2009" s="77"/>
    </row>
    <row r="2010" spans="2:17" x14ac:dyDescent="0.25">
      <c r="B2010" s="78">
        <f t="shared" si="60"/>
        <v>2000</v>
      </c>
      <c r="C2010" s="126" t="str">
        <f t="array" ref="C2010">IF(OR('C. Consumer Service Detail'!$D2010="",'C. Consumer Service Detail'!$E2010=""),"",INDEX('B. Consumer Budget'!$E$11:$E$2010,MATCH(1,IF('B. Consumer Budget'!$C$11:$C$2010='C. Consumer Service Detail'!$D2010,IF('B. Consumer Budget'!$D$11:$D$2010='C. Consumer Service Detail'!$E2010,1)),0)))</f>
        <v/>
      </c>
      <c r="D2010" s="171"/>
      <c r="E2010" s="79"/>
      <c r="F2010" s="100"/>
      <c r="G2010" s="80"/>
      <c r="H2010" s="145" t="str">
        <f>IF('C. Consumer Service Detail'!$F2010="","",IF('C. Consumer Service Detail'!$F2010="",VLOOKUP('C. Consumer Service Detail'!$F2010,'Table of Current Services'!$B$7:$F$36,'Table of Current Services'!$E$5,FALSE),VLOOKUP('C. Consumer Service Detail'!$F2010,'Table of Current Services'!$B$7:$F$36,'Table of Current Services'!$D$5,FALSE)))</f>
        <v/>
      </c>
      <c r="I2010" s="160"/>
      <c r="J2010" s="146" t="str">
        <f t="shared" si="59"/>
        <v/>
      </c>
      <c r="K2010" s="138" t="str">
        <f>IF('C. Consumer Service Detail'!$F2010="","",IF('C. Consumer Service Detail'!$F2010="",VLOOKUP('C. Consumer Service Detail'!$F2010,'Table of Current Services'!$B$7:$F$36,'Table of Current Services'!$E$5,FALSE),VLOOKUP('C. Consumer Service Detail'!$F2010,'Table of Current Services'!$B$7:$F$36,'Table of Current Services'!$E$5,FALSE)))</f>
        <v/>
      </c>
      <c r="L2010" s="130" t="str">
        <f>IF('C. Consumer Service Detail'!$F2010="","",IF(VLOOKUP('C. Consumer Service Detail'!$F2010,'Table of Current Services'!$B$7:$F$36,'Table of Current Services'!$F$5,)="cost","Yes","No"))</f>
        <v/>
      </c>
      <c r="M2010" s="130" t="str">
        <f>IFERROR(IF('C. Consumer Service Detail'!$K2010="No Match","No",VLOOKUP('C. Consumer Service Detail'!$C2010,'B. Consumer Budget'!$E$11:$F$2010,2,FALSE)),"")</f>
        <v/>
      </c>
      <c r="P2010" s="77"/>
      <c r="Q2010" s="77"/>
    </row>
    <row r="2011" spans="2:17" x14ac:dyDescent="0.25">
      <c r="B2011" s="78">
        <f t="shared" si="60"/>
        <v>2001</v>
      </c>
      <c r="C2011" s="126" t="str">
        <f t="array" ref="C2011">IF(OR('C. Consumer Service Detail'!$D2011="",'C. Consumer Service Detail'!$E2011=""),"",INDEX('B. Consumer Budget'!$E$11:$E$2010,MATCH(1,IF('B. Consumer Budget'!$C$11:$C$2010='C. Consumer Service Detail'!$D2011,IF('B. Consumer Budget'!$D$11:$D$2010='C. Consumer Service Detail'!$E2011,1)),0)))</f>
        <v/>
      </c>
      <c r="D2011" s="170"/>
      <c r="E2011" s="81"/>
      <c r="F2011" s="101"/>
      <c r="G2011" s="82"/>
      <c r="H2011" s="147" t="str">
        <f>IF('C. Consumer Service Detail'!$F2011="","",IF('C. Consumer Service Detail'!$F2011="",VLOOKUP('C. Consumer Service Detail'!$F2011,'Table of Current Services'!$B$7:$F$36,'Table of Current Services'!$E$5,FALSE),VLOOKUP('C. Consumer Service Detail'!$F2011,'Table of Current Services'!$B$7:$F$36,'Table of Current Services'!$D$5,FALSE)))</f>
        <v/>
      </c>
      <c r="I2011" s="159"/>
      <c r="J2011" s="146" t="str">
        <f t="shared" si="59"/>
        <v/>
      </c>
      <c r="K2011" s="138" t="str">
        <f>IF('C. Consumer Service Detail'!$F2011="","",IF('C. Consumer Service Detail'!$F2011="",VLOOKUP('C. Consumer Service Detail'!$F2011,'Table of Current Services'!$B$7:$F$36,'Table of Current Services'!$E$5,FALSE),VLOOKUP('C. Consumer Service Detail'!$F2011,'Table of Current Services'!$B$7:$F$36,'Table of Current Services'!$E$5,FALSE)))</f>
        <v/>
      </c>
      <c r="L2011" s="130" t="str">
        <f>IF('C. Consumer Service Detail'!$F2011="","",IF(VLOOKUP('C. Consumer Service Detail'!$F2011,'Table of Current Services'!$B$7:$F$36,'Table of Current Services'!$F$5,)="cost","Yes","No"))</f>
        <v/>
      </c>
      <c r="M2011" s="130" t="str">
        <f>IFERROR(IF('C. Consumer Service Detail'!$K2011="No Match","No",VLOOKUP('C. Consumer Service Detail'!$C2011,'B. Consumer Budget'!$E$11:$F$2010,2,FALSE)),"")</f>
        <v/>
      </c>
      <c r="P2011" s="77"/>
      <c r="Q2011" s="77"/>
    </row>
    <row r="2012" spans="2:17" x14ac:dyDescent="0.25">
      <c r="B2012" s="78">
        <f t="shared" si="60"/>
        <v>2002</v>
      </c>
      <c r="C2012" s="126" t="str">
        <f t="array" ref="C2012">IF(OR('C. Consumer Service Detail'!$D2012="",'C. Consumer Service Detail'!$E2012=""),"",INDEX('B. Consumer Budget'!$E$11:$E$2010,MATCH(1,IF('B. Consumer Budget'!$C$11:$C$2010='C. Consumer Service Detail'!$D2012,IF('B. Consumer Budget'!$D$11:$D$2010='C. Consumer Service Detail'!$E2012,1)),0)))</f>
        <v/>
      </c>
      <c r="D2012" s="171"/>
      <c r="E2012" s="79"/>
      <c r="F2012" s="100"/>
      <c r="G2012" s="80"/>
      <c r="H2012" s="145" t="str">
        <f>IF('C. Consumer Service Detail'!$F2012="","",IF('C. Consumer Service Detail'!$F2012="",VLOOKUP('C. Consumer Service Detail'!$F2012,'Table of Current Services'!$B$7:$F$36,'Table of Current Services'!$E$5,FALSE),VLOOKUP('C. Consumer Service Detail'!$F2012,'Table of Current Services'!$B$7:$F$36,'Table of Current Services'!$D$5,FALSE)))</f>
        <v/>
      </c>
      <c r="I2012" s="160"/>
      <c r="J2012" s="146" t="str">
        <f t="shared" si="59"/>
        <v/>
      </c>
      <c r="K2012" s="138" t="str">
        <f>IF('C. Consumer Service Detail'!$F2012="","",IF('C. Consumer Service Detail'!$F2012="",VLOOKUP('C. Consumer Service Detail'!$F2012,'Table of Current Services'!$B$7:$F$36,'Table of Current Services'!$E$5,FALSE),VLOOKUP('C. Consumer Service Detail'!$F2012,'Table of Current Services'!$B$7:$F$36,'Table of Current Services'!$E$5,FALSE)))</f>
        <v/>
      </c>
      <c r="L2012" s="130" t="str">
        <f>IF('C. Consumer Service Detail'!$F2012="","",IF(VLOOKUP('C. Consumer Service Detail'!$F2012,'Table of Current Services'!$B$7:$F$36,'Table of Current Services'!$F$5,)="cost","Yes","No"))</f>
        <v/>
      </c>
      <c r="M2012" s="130" t="str">
        <f>IFERROR(IF('C. Consumer Service Detail'!$K2012="No Match","No",VLOOKUP('C. Consumer Service Detail'!$C2012,'B. Consumer Budget'!$E$11:$F$2010,2,FALSE)),"")</f>
        <v/>
      </c>
      <c r="P2012" s="77"/>
      <c r="Q2012" s="77"/>
    </row>
    <row r="2013" spans="2:17" x14ac:dyDescent="0.25">
      <c r="B2013" s="78">
        <f t="shared" si="60"/>
        <v>2003</v>
      </c>
      <c r="C2013" s="126" t="str">
        <f t="array" ref="C2013">IF(OR('C. Consumer Service Detail'!$D2013="",'C. Consumer Service Detail'!$E2013=""),"",INDEX('B. Consumer Budget'!$E$11:$E$2010,MATCH(1,IF('B. Consumer Budget'!$C$11:$C$2010='C. Consumer Service Detail'!$D2013,IF('B. Consumer Budget'!$D$11:$D$2010='C. Consumer Service Detail'!$E2013,1)),0)))</f>
        <v/>
      </c>
      <c r="D2013" s="170"/>
      <c r="E2013" s="81"/>
      <c r="F2013" s="101"/>
      <c r="G2013" s="82"/>
      <c r="H2013" s="147" t="str">
        <f>IF('C. Consumer Service Detail'!$F2013="","",IF('C. Consumer Service Detail'!$F2013="",VLOOKUP('C. Consumer Service Detail'!$F2013,'Table of Current Services'!$B$7:$F$36,'Table of Current Services'!$E$5,FALSE),VLOOKUP('C. Consumer Service Detail'!$F2013,'Table of Current Services'!$B$7:$F$36,'Table of Current Services'!$D$5,FALSE)))</f>
        <v/>
      </c>
      <c r="I2013" s="159"/>
      <c r="J2013" s="146" t="str">
        <f t="shared" si="59"/>
        <v/>
      </c>
      <c r="K2013" s="138" t="str">
        <f>IF('C. Consumer Service Detail'!$F2013="","",IF('C. Consumer Service Detail'!$F2013="",VLOOKUP('C. Consumer Service Detail'!$F2013,'Table of Current Services'!$B$7:$F$36,'Table of Current Services'!$E$5,FALSE),VLOOKUP('C. Consumer Service Detail'!$F2013,'Table of Current Services'!$B$7:$F$36,'Table of Current Services'!$E$5,FALSE)))</f>
        <v/>
      </c>
      <c r="L2013" s="130" t="str">
        <f>IF('C. Consumer Service Detail'!$F2013="","",IF(VLOOKUP('C. Consumer Service Detail'!$F2013,'Table of Current Services'!$B$7:$F$36,'Table of Current Services'!$F$5,)="cost","Yes","No"))</f>
        <v/>
      </c>
      <c r="M2013" s="130" t="str">
        <f>IFERROR(IF('C. Consumer Service Detail'!$K2013="No Match","No",VLOOKUP('C. Consumer Service Detail'!$C2013,'B. Consumer Budget'!$E$11:$F$2010,2,FALSE)),"")</f>
        <v/>
      </c>
      <c r="P2013" s="77"/>
      <c r="Q2013" s="77"/>
    </row>
    <row r="2014" spans="2:17" x14ac:dyDescent="0.25">
      <c r="B2014" s="78">
        <f t="shared" si="60"/>
        <v>2004</v>
      </c>
      <c r="C2014" s="126" t="str">
        <f t="array" ref="C2014">IF(OR('C. Consumer Service Detail'!$D2014="",'C. Consumer Service Detail'!$E2014=""),"",INDEX('B. Consumer Budget'!$E$11:$E$2010,MATCH(1,IF('B. Consumer Budget'!$C$11:$C$2010='C. Consumer Service Detail'!$D2014,IF('B. Consumer Budget'!$D$11:$D$2010='C. Consumer Service Detail'!$E2014,1)),0)))</f>
        <v/>
      </c>
      <c r="D2014" s="171"/>
      <c r="E2014" s="79"/>
      <c r="F2014" s="100"/>
      <c r="G2014" s="80"/>
      <c r="H2014" s="145" t="str">
        <f>IF('C. Consumer Service Detail'!$F2014="","",IF('C. Consumer Service Detail'!$F2014="",VLOOKUP('C. Consumer Service Detail'!$F2014,'Table of Current Services'!$B$7:$F$36,'Table of Current Services'!$E$5,FALSE),VLOOKUP('C. Consumer Service Detail'!$F2014,'Table of Current Services'!$B$7:$F$36,'Table of Current Services'!$D$5,FALSE)))</f>
        <v/>
      </c>
      <c r="I2014" s="160"/>
      <c r="J2014" s="146" t="str">
        <f t="shared" si="59"/>
        <v/>
      </c>
      <c r="K2014" s="138" t="str">
        <f>IF('C. Consumer Service Detail'!$F2014="","",IF('C. Consumer Service Detail'!$F2014="",VLOOKUP('C. Consumer Service Detail'!$F2014,'Table of Current Services'!$B$7:$F$36,'Table of Current Services'!$E$5,FALSE),VLOOKUP('C. Consumer Service Detail'!$F2014,'Table of Current Services'!$B$7:$F$36,'Table of Current Services'!$E$5,FALSE)))</f>
        <v/>
      </c>
      <c r="L2014" s="130" t="str">
        <f>IF('C. Consumer Service Detail'!$F2014="","",IF(VLOOKUP('C. Consumer Service Detail'!$F2014,'Table of Current Services'!$B$7:$F$36,'Table of Current Services'!$F$5,)="cost","Yes","No"))</f>
        <v/>
      </c>
      <c r="M2014" s="130" t="str">
        <f>IFERROR(IF('C. Consumer Service Detail'!$K2014="No Match","No",VLOOKUP('C. Consumer Service Detail'!$C2014,'B. Consumer Budget'!$E$11:$F$2010,2,FALSE)),"")</f>
        <v/>
      </c>
      <c r="P2014" s="77"/>
      <c r="Q2014" s="77"/>
    </row>
    <row r="2015" spans="2:17" x14ac:dyDescent="0.25">
      <c r="B2015" s="78">
        <f t="shared" si="60"/>
        <v>2005</v>
      </c>
      <c r="C2015" s="126" t="str">
        <f t="array" ref="C2015">IF(OR('C. Consumer Service Detail'!$D2015="",'C. Consumer Service Detail'!$E2015=""),"",INDEX('B. Consumer Budget'!$E$11:$E$2010,MATCH(1,IF('B. Consumer Budget'!$C$11:$C$2010='C. Consumer Service Detail'!$D2015,IF('B. Consumer Budget'!$D$11:$D$2010='C. Consumer Service Detail'!$E2015,1)),0)))</f>
        <v/>
      </c>
      <c r="D2015" s="170"/>
      <c r="E2015" s="81"/>
      <c r="F2015" s="101"/>
      <c r="G2015" s="82"/>
      <c r="H2015" s="147" t="str">
        <f>IF('C. Consumer Service Detail'!$F2015="","",IF('C. Consumer Service Detail'!$F2015="",VLOOKUP('C. Consumer Service Detail'!$F2015,'Table of Current Services'!$B$7:$F$36,'Table of Current Services'!$E$5,FALSE),VLOOKUP('C. Consumer Service Detail'!$F2015,'Table of Current Services'!$B$7:$F$36,'Table of Current Services'!$D$5,FALSE)))</f>
        <v/>
      </c>
      <c r="I2015" s="159"/>
      <c r="J2015" s="146" t="str">
        <f t="shared" si="59"/>
        <v/>
      </c>
      <c r="K2015" s="138" t="str">
        <f>IF('C. Consumer Service Detail'!$F2015="","",IF('C. Consumer Service Detail'!$F2015="",VLOOKUP('C. Consumer Service Detail'!$F2015,'Table of Current Services'!$B$7:$F$36,'Table of Current Services'!$E$5,FALSE),VLOOKUP('C. Consumer Service Detail'!$F2015,'Table of Current Services'!$B$7:$F$36,'Table of Current Services'!$E$5,FALSE)))</f>
        <v/>
      </c>
      <c r="L2015" s="130" t="str">
        <f>IF('C. Consumer Service Detail'!$F2015="","",IF(VLOOKUP('C. Consumer Service Detail'!$F2015,'Table of Current Services'!$B$7:$F$36,'Table of Current Services'!$F$5,)="cost","Yes","No"))</f>
        <v/>
      </c>
      <c r="M2015" s="130" t="str">
        <f>IFERROR(IF('C. Consumer Service Detail'!$K2015="No Match","No",VLOOKUP('C. Consumer Service Detail'!$C2015,'B. Consumer Budget'!$E$11:$F$2010,2,FALSE)),"")</f>
        <v/>
      </c>
      <c r="P2015" s="77"/>
      <c r="Q2015" s="77"/>
    </row>
    <row r="2016" spans="2:17" x14ac:dyDescent="0.25">
      <c r="B2016" s="78">
        <f t="shared" si="60"/>
        <v>2006</v>
      </c>
      <c r="C2016" s="126" t="str">
        <f t="array" ref="C2016">IF(OR('C. Consumer Service Detail'!$D2016="",'C. Consumer Service Detail'!$E2016=""),"",INDEX('B. Consumer Budget'!$E$11:$E$2010,MATCH(1,IF('B. Consumer Budget'!$C$11:$C$2010='C. Consumer Service Detail'!$D2016,IF('B. Consumer Budget'!$D$11:$D$2010='C. Consumer Service Detail'!$E2016,1)),0)))</f>
        <v/>
      </c>
      <c r="D2016" s="171"/>
      <c r="E2016" s="79"/>
      <c r="F2016" s="100"/>
      <c r="G2016" s="80"/>
      <c r="H2016" s="145" t="str">
        <f>IF('C. Consumer Service Detail'!$F2016="","",IF('C. Consumer Service Detail'!$F2016="",VLOOKUP('C. Consumer Service Detail'!$F2016,'Table of Current Services'!$B$7:$F$36,'Table of Current Services'!$E$5,FALSE),VLOOKUP('C. Consumer Service Detail'!$F2016,'Table of Current Services'!$B$7:$F$36,'Table of Current Services'!$D$5,FALSE)))</f>
        <v/>
      </c>
      <c r="I2016" s="160"/>
      <c r="J2016" s="146" t="str">
        <f t="shared" si="59"/>
        <v/>
      </c>
      <c r="K2016" s="138" t="str">
        <f>IF('C. Consumer Service Detail'!$F2016="","",IF('C. Consumer Service Detail'!$F2016="",VLOOKUP('C. Consumer Service Detail'!$F2016,'Table of Current Services'!$B$7:$F$36,'Table of Current Services'!$E$5,FALSE),VLOOKUP('C. Consumer Service Detail'!$F2016,'Table of Current Services'!$B$7:$F$36,'Table of Current Services'!$E$5,FALSE)))</f>
        <v/>
      </c>
      <c r="L2016" s="130" t="str">
        <f>IF('C. Consumer Service Detail'!$F2016="","",IF(VLOOKUP('C. Consumer Service Detail'!$F2016,'Table of Current Services'!$B$7:$F$36,'Table of Current Services'!$F$5,)="cost","Yes","No"))</f>
        <v/>
      </c>
      <c r="M2016" s="130" t="str">
        <f>IFERROR(IF('C. Consumer Service Detail'!$K2016="No Match","No",VLOOKUP('C. Consumer Service Detail'!$C2016,'B. Consumer Budget'!$E$11:$F$2010,2,FALSE)),"")</f>
        <v/>
      </c>
      <c r="P2016" s="77"/>
      <c r="Q2016" s="77"/>
    </row>
    <row r="2017" spans="2:17" x14ac:dyDescent="0.25">
      <c r="B2017" s="78">
        <f t="shared" si="60"/>
        <v>2007</v>
      </c>
      <c r="C2017" s="126" t="str">
        <f t="array" ref="C2017">IF(OR('C. Consumer Service Detail'!$D2017="",'C. Consumer Service Detail'!$E2017=""),"",INDEX('B. Consumer Budget'!$E$11:$E$2010,MATCH(1,IF('B. Consumer Budget'!$C$11:$C$2010='C. Consumer Service Detail'!$D2017,IF('B. Consumer Budget'!$D$11:$D$2010='C. Consumer Service Detail'!$E2017,1)),0)))</f>
        <v/>
      </c>
      <c r="D2017" s="170"/>
      <c r="E2017" s="81"/>
      <c r="F2017" s="101"/>
      <c r="G2017" s="82"/>
      <c r="H2017" s="147" t="str">
        <f>IF('C. Consumer Service Detail'!$F2017="","",IF('C. Consumer Service Detail'!$F2017="",VLOOKUP('C. Consumer Service Detail'!$F2017,'Table of Current Services'!$B$7:$F$36,'Table of Current Services'!$E$5,FALSE),VLOOKUP('C. Consumer Service Detail'!$F2017,'Table of Current Services'!$B$7:$F$36,'Table of Current Services'!$D$5,FALSE)))</f>
        <v/>
      </c>
      <c r="I2017" s="159"/>
      <c r="J2017" s="146" t="str">
        <f t="shared" si="59"/>
        <v/>
      </c>
      <c r="K2017" s="138" t="str">
        <f>IF('C. Consumer Service Detail'!$F2017="","",IF('C. Consumer Service Detail'!$F2017="",VLOOKUP('C. Consumer Service Detail'!$F2017,'Table of Current Services'!$B$7:$F$36,'Table of Current Services'!$E$5,FALSE),VLOOKUP('C. Consumer Service Detail'!$F2017,'Table of Current Services'!$B$7:$F$36,'Table of Current Services'!$E$5,FALSE)))</f>
        <v/>
      </c>
      <c r="L2017" s="130" t="str">
        <f>IF('C. Consumer Service Detail'!$F2017="","",IF(VLOOKUP('C. Consumer Service Detail'!$F2017,'Table of Current Services'!$B$7:$F$36,'Table of Current Services'!$F$5,)="cost","Yes","No"))</f>
        <v/>
      </c>
      <c r="M2017" s="130" t="str">
        <f>IFERROR(IF('C. Consumer Service Detail'!$K2017="No Match","No",VLOOKUP('C. Consumer Service Detail'!$C2017,'B. Consumer Budget'!$E$11:$F$2010,2,FALSE)),"")</f>
        <v/>
      </c>
      <c r="P2017" s="77"/>
      <c r="Q2017" s="77"/>
    </row>
    <row r="2018" spans="2:17" x14ac:dyDescent="0.25">
      <c r="B2018" s="78">
        <f t="shared" si="60"/>
        <v>2008</v>
      </c>
      <c r="C2018" s="126" t="str">
        <f t="array" ref="C2018">IF(OR('C. Consumer Service Detail'!$D2018="",'C. Consumer Service Detail'!$E2018=""),"",INDEX('B. Consumer Budget'!$E$11:$E$2010,MATCH(1,IF('B. Consumer Budget'!$C$11:$C$2010='C. Consumer Service Detail'!$D2018,IF('B. Consumer Budget'!$D$11:$D$2010='C. Consumer Service Detail'!$E2018,1)),0)))</f>
        <v/>
      </c>
      <c r="D2018" s="171"/>
      <c r="E2018" s="79"/>
      <c r="F2018" s="100"/>
      <c r="G2018" s="80"/>
      <c r="H2018" s="145" t="str">
        <f>IF('C. Consumer Service Detail'!$F2018="","",IF('C. Consumer Service Detail'!$F2018="",VLOOKUP('C. Consumer Service Detail'!$F2018,'Table of Current Services'!$B$7:$F$36,'Table of Current Services'!$E$5,FALSE),VLOOKUP('C. Consumer Service Detail'!$F2018,'Table of Current Services'!$B$7:$F$36,'Table of Current Services'!$D$5,FALSE)))</f>
        <v/>
      </c>
      <c r="I2018" s="160"/>
      <c r="J2018" s="146" t="str">
        <f t="shared" si="59"/>
        <v/>
      </c>
      <c r="K2018" s="138" t="str">
        <f>IF('C. Consumer Service Detail'!$F2018="","",IF('C. Consumer Service Detail'!$F2018="",VLOOKUP('C. Consumer Service Detail'!$F2018,'Table of Current Services'!$B$7:$F$36,'Table of Current Services'!$E$5,FALSE),VLOOKUP('C. Consumer Service Detail'!$F2018,'Table of Current Services'!$B$7:$F$36,'Table of Current Services'!$E$5,FALSE)))</f>
        <v/>
      </c>
      <c r="L2018" s="130" t="str">
        <f>IF('C. Consumer Service Detail'!$F2018="","",IF(VLOOKUP('C. Consumer Service Detail'!$F2018,'Table of Current Services'!$B$7:$F$36,'Table of Current Services'!$F$5,)="cost","Yes","No"))</f>
        <v/>
      </c>
      <c r="M2018" s="130" t="str">
        <f>IFERROR(IF('C. Consumer Service Detail'!$K2018="No Match","No",VLOOKUP('C. Consumer Service Detail'!$C2018,'B. Consumer Budget'!$E$11:$F$2010,2,FALSE)),"")</f>
        <v/>
      </c>
      <c r="P2018" s="77"/>
      <c r="Q2018" s="77"/>
    </row>
    <row r="2019" spans="2:17" x14ac:dyDescent="0.25">
      <c r="B2019" s="78">
        <f t="shared" si="60"/>
        <v>2009</v>
      </c>
      <c r="C2019" s="126" t="str">
        <f t="array" ref="C2019">IF(OR('C. Consumer Service Detail'!$D2019="",'C. Consumer Service Detail'!$E2019=""),"",INDEX('B. Consumer Budget'!$E$11:$E$2010,MATCH(1,IF('B. Consumer Budget'!$C$11:$C$2010='C. Consumer Service Detail'!$D2019,IF('B. Consumer Budget'!$D$11:$D$2010='C. Consumer Service Detail'!$E2019,1)),0)))</f>
        <v/>
      </c>
      <c r="D2019" s="170"/>
      <c r="E2019" s="81"/>
      <c r="F2019" s="101"/>
      <c r="G2019" s="82"/>
      <c r="H2019" s="147" t="str">
        <f>IF('C. Consumer Service Detail'!$F2019="","",IF('C. Consumer Service Detail'!$F2019="",VLOOKUP('C. Consumer Service Detail'!$F2019,'Table of Current Services'!$B$7:$F$36,'Table of Current Services'!$E$5,FALSE),VLOOKUP('C. Consumer Service Detail'!$F2019,'Table of Current Services'!$B$7:$F$36,'Table of Current Services'!$D$5,FALSE)))</f>
        <v/>
      </c>
      <c r="I2019" s="159"/>
      <c r="J2019" s="146" t="str">
        <f t="shared" si="59"/>
        <v/>
      </c>
      <c r="K2019" s="138" t="str">
        <f>IF('C. Consumer Service Detail'!$F2019="","",IF('C. Consumer Service Detail'!$F2019="",VLOOKUP('C. Consumer Service Detail'!$F2019,'Table of Current Services'!$B$7:$F$36,'Table of Current Services'!$E$5,FALSE),VLOOKUP('C. Consumer Service Detail'!$F2019,'Table of Current Services'!$B$7:$F$36,'Table of Current Services'!$E$5,FALSE)))</f>
        <v/>
      </c>
      <c r="L2019" s="130" t="str">
        <f>IF('C. Consumer Service Detail'!$F2019="","",IF(VLOOKUP('C. Consumer Service Detail'!$F2019,'Table of Current Services'!$B$7:$F$36,'Table of Current Services'!$F$5,)="cost","Yes","No"))</f>
        <v/>
      </c>
      <c r="M2019" s="130" t="str">
        <f>IFERROR(IF('C. Consumer Service Detail'!$K2019="No Match","No",VLOOKUP('C. Consumer Service Detail'!$C2019,'B. Consumer Budget'!$E$11:$F$2010,2,FALSE)),"")</f>
        <v/>
      </c>
      <c r="P2019" s="77"/>
      <c r="Q2019" s="77"/>
    </row>
    <row r="2020" spans="2:17" x14ac:dyDescent="0.25">
      <c r="B2020" s="78">
        <f t="shared" si="60"/>
        <v>2010</v>
      </c>
      <c r="C2020" s="126" t="str">
        <f t="array" ref="C2020">IF(OR('C. Consumer Service Detail'!$D2020="",'C. Consumer Service Detail'!$E2020=""),"",INDEX('B. Consumer Budget'!$E$11:$E$2010,MATCH(1,IF('B. Consumer Budget'!$C$11:$C$2010='C. Consumer Service Detail'!$D2020,IF('B. Consumer Budget'!$D$11:$D$2010='C. Consumer Service Detail'!$E2020,1)),0)))</f>
        <v/>
      </c>
      <c r="D2020" s="171"/>
      <c r="E2020" s="79"/>
      <c r="F2020" s="100"/>
      <c r="G2020" s="80"/>
      <c r="H2020" s="145" t="str">
        <f>IF('C. Consumer Service Detail'!$F2020="","",IF('C. Consumer Service Detail'!$F2020="",VLOOKUP('C. Consumer Service Detail'!$F2020,'Table of Current Services'!$B$7:$F$36,'Table of Current Services'!$E$5,FALSE),VLOOKUP('C. Consumer Service Detail'!$F2020,'Table of Current Services'!$B$7:$F$36,'Table of Current Services'!$D$5,FALSE)))</f>
        <v/>
      </c>
      <c r="I2020" s="160"/>
      <c r="J2020" s="146" t="str">
        <f t="shared" si="59"/>
        <v/>
      </c>
      <c r="K2020" s="138" t="str">
        <f>IF('C. Consumer Service Detail'!$F2020="","",IF('C. Consumer Service Detail'!$F2020="",VLOOKUP('C. Consumer Service Detail'!$F2020,'Table of Current Services'!$B$7:$F$36,'Table of Current Services'!$E$5,FALSE),VLOOKUP('C. Consumer Service Detail'!$F2020,'Table of Current Services'!$B$7:$F$36,'Table of Current Services'!$E$5,FALSE)))</f>
        <v/>
      </c>
      <c r="L2020" s="130" t="str">
        <f>IF('C. Consumer Service Detail'!$F2020="","",IF(VLOOKUP('C. Consumer Service Detail'!$F2020,'Table of Current Services'!$B$7:$F$36,'Table of Current Services'!$F$5,)="cost","Yes","No"))</f>
        <v/>
      </c>
      <c r="M2020" s="130" t="str">
        <f>IFERROR(IF('C. Consumer Service Detail'!$K2020="No Match","No",VLOOKUP('C. Consumer Service Detail'!$C2020,'B. Consumer Budget'!$E$11:$F$2010,2,FALSE)),"")</f>
        <v/>
      </c>
      <c r="P2020" s="77"/>
      <c r="Q2020" s="77"/>
    </row>
    <row r="2021" spans="2:17" x14ac:dyDescent="0.25">
      <c r="B2021" s="78">
        <f t="shared" si="60"/>
        <v>2011</v>
      </c>
      <c r="C2021" s="126" t="str">
        <f t="array" ref="C2021">IF(OR('C. Consumer Service Detail'!$D2021="",'C. Consumer Service Detail'!$E2021=""),"",INDEX('B. Consumer Budget'!$E$11:$E$2010,MATCH(1,IF('B. Consumer Budget'!$C$11:$C$2010='C. Consumer Service Detail'!$D2021,IF('B. Consumer Budget'!$D$11:$D$2010='C. Consumer Service Detail'!$E2021,1)),0)))</f>
        <v/>
      </c>
      <c r="D2021" s="170"/>
      <c r="E2021" s="81"/>
      <c r="F2021" s="101"/>
      <c r="G2021" s="82"/>
      <c r="H2021" s="147" t="str">
        <f>IF('C. Consumer Service Detail'!$F2021="","",IF('C. Consumer Service Detail'!$F2021="",VLOOKUP('C. Consumer Service Detail'!$F2021,'Table of Current Services'!$B$7:$F$36,'Table of Current Services'!$E$5,FALSE),VLOOKUP('C. Consumer Service Detail'!$F2021,'Table of Current Services'!$B$7:$F$36,'Table of Current Services'!$D$5,FALSE)))</f>
        <v/>
      </c>
      <c r="I2021" s="159"/>
      <c r="J2021" s="146" t="str">
        <f t="shared" si="59"/>
        <v/>
      </c>
      <c r="K2021" s="138" t="str">
        <f>IF('C. Consumer Service Detail'!$F2021="","",IF('C. Consumer Service Detail'!$F2021="",VLOOKUP('C. Consumer Service Detail'!$F2021,'Table of Current Services'!$B$7:$F$36,'Table of Current Services'!$E$5,FALSE),VLOOKUP('C. Consumer Service Detail'!$F2021,'Table of Current Services'!$B$7:$F$36,'Table of Current Services'!$E$5,FALSE)))</f>
        <v/>
      </c>
      <c r="L2021" s="130" t="str">
        <f>IF('C. Consumer Service Detail'!$F2021="","",IF(VLOOKUP('C. Consumer Service Detail'!$F2021,'Table of Current Services'!$B$7:$F$36,'Table of Current Services'!$F$5,)="cost","Yes","No"))</f>
        <v/>
      </c>
      <c r="M2021" s="130" t="str">
        <f>IFERROR(IF('C. Consumer Service Detail'!$K2021="No Match","No",VLOOKUP('C. Consumer Service Detail'!$C2021,'B. Consumer Budget'!$E$11:$F$2010,2,FALSE)),"")</f>
        <v/>
      </c>
      <c r="P2021" s="77"/>
      <c r="Q2021" s="77"/>
    </row>
    <row r="2022" spans="2:17" x14ac:dyDescent="0.25">
      <c r="B2022" s="78">
        <f t="shared" si="60"/>
        <v>2012</v>
      </c>
      <c r="C2022" s="126" t="str">
        <f t="array" ref="C2022">IF(OR('C. Consumer Service Detail'!$D2022="",'C. Consumer Service Detail'!$E2022=""),"",INDEX('B. Consumer Budget'!$E$11:$E$2010,MATCH(1,IF('B. Consumer Budget'!$C$11:$C$2010='C. Consumer Service Detail'!$D2022,IF('B. Consumer Budget'!$D$11:$D$2010='C. Consumer Service Detail'!$E2022,1)),0)))</f>
        <v/>
      </c>
      <c r="D2022" s="171"/>
      <c r="E2022" s="79"/>
      <c r="F2022" s="100"/>
      <c r="G2022" s="80"/>
      <c r="H2022" s="145" t="str">
        <f>IF('C. Consumer Service Detail'!$F2022="","",IF('C. Consumer Service Detail'!$F2022="",VLOOKUP('C. Consumer Service Detail'!$F2022,'Table of Current Services'!$B$7:$F$36,'Table of Current Services'!$E$5,FALSE),VLOOKUP('C. Consumer Service Detail'!$F2022,'Table of Current Services'!$B$7:$F$36,'Table of Current Services'!$D$5,FALSE)))</f>
        <v/>
      </c>
      <c r="I2022" s="160"/>
      <c r="J2022" s="146" t="str">
        <f t="shared" si="59"/>
        <v/>
      </c>
      <c r="K2022" s="138" t="str">
        <f>IF('C. Consumer Service Detail'!$F2022="","",IF('C. Consumer Service Detail'!$F2022="",VLOOKUP('C. Consumer Service Detail'!$F2022,'Table of Current Services'!$B$7:$F$36,'Table of Current Services'!$E$5,FALSE),VLOOKUP('C. Consumer Service Detail'!$F2022,'Table of Current Services'!$B$7:$F$36,'Table of Current Services'!$E$5,FALSE)))</f>
        <v/>
      </c>
      <c r="L2022" s="130" t="str">
        <f>IF('C. Consumer Service Detail'!$F2022="","",IF(VLOOKUP('C. Consumer Service Detail'!$F2022,'Table of Current Services'!$B$7:$F$36,'Table of Current Services'!$F$5,)="cost","Yes","No"))</f>
        <v/>
      </c>
      <c r="M2022" s="130" t="str">
        <f>IFERROR(IF('C. Consumer Service Detail'!$K2022="No Match","No",VLOOKUP('C. Consumer Service Detail'!$C2022,'B. Consumer Budget'!$E$11:$F$2010,2,FALSE)),"")</f>
        <v/>
      </c>
      <c r="P2022" s="77"/>
      <c r="Q2022" s="77"/>
    </row>
    <row r="2023" spans="2:17" x14ac:dyDescent="0.25">
      <c r="B2023" s="78">
        <f t="shared" si="60"/>
        <v>2013</v>
      </c>
      <c r="C2023" s="126" t="str">
        <f t="array" ref="C2023">IF(OR('C. Consumer Service Detail'!$D2023="",'C. Consumer Service Detail'!$E2023=""),"",INDEX('B. Consumer Budget'!$E$11:$E$2010,MATCH(1,IF('B. Consumer Budget'!$C$11:$C$2010='C. Consumer Service Detail'!$D2023,IF('B. Consumer Budget'!$D$11:$D$2010='C. Consumer Service Detail'!$E2023,1)),0)))</f>
        <v/>
      </c>
      <c r="D2023" s="170"/>
      <c r="E2023" s="81"/>
      <c r="F2023" s="101"/>
      <c r="G2023" s="82"/>
      <c r="H2023" s="147" t="str">
        <f>IF('C. Consumer Service Detail'!$F2023="","",IF('C. Consumer Service Detail'!$F2023="",VLOOKUP('C. Consumer Service Detail'!$F2023,'Table of Current Services'!$B$7:$F$36,'Table of Current Services'!$E$5,FALSE),VLOOKUP('C. Consumer Service Detail'!$F2023,'Table of Current Services'!$B$7:$F$36,'Table of Current Services'!$D$5,FALSE)))</f>
        <v/>
      </c>
      <c r="I2023" s="159"/>
      <c r="J2023" s="146" t="str">
        <f t="shared" si="59"/>
        <v/>
      </c>
      <c r="K2023" s="138" t="str">
        <f>IF('C. Consumer Service Detail'!$F2023="","",IF('C. Consumer Service Detail'!$F2023="",VLOOKUP('C. Consumer Service Detail'!$F2023,'Table of Current Services'!$B$7:$F$36,'Table of Current Services'!$E$5,FALSE),VLOOKUP('C. Consumer Service Detail'!$F2023,'Table of Current Services'!$B$7:$F$36,'Table of Current Services'!$E$5,FALSE)))</f>
        <v/>
      </c>
      <c r="L2023" s="130" t="str">
        <f>IF('C. Consumer Service Detail'!$F2023="","",IF(VLOOKUP('C. Consumer Service Detail'!$F2023,'Table of Current Services'!$B$7:$F$36,'Table of Current Services'!$F$5,)="cost","Yes","No"))</f>
        <v/>
      </c>
      <c r="M2023" s="130" t="str">
        <f>IFERROR(IF('C. Consumer Service Detail'!$K2023="No Match","No",VLOOKUP('C. Consumer Service Detail'!$C2023,'B. Consumer Budget'!$E$11:$F$2010,2,FALSE)),"")</f>
        <v/>
      </c>
      <c r="P2023" s="77"/>
      <c r="Q2023" s="77"/>
    </row>
    <row r="2024" spans="2:17" x14ac:dyDescent="0.25">
      <c r="B2024" s="78">
        <f t="shared" si="60"/>
        <v>2014</v>
      </c>
      <c r="C2024" s="126" t="str">
        <f t="array" ref="C2024">IF(OR('C. Consumer Service Detail'!$D2024="",'C. Consumer Service Detail'!$E2024=""),"",INDEX('B. Consumer Budget'!$E$11:$E$2010,MATCH(1,IF('B. Consumer Budget'!$C$11:$C$2010='C. Consumer Service Detail'!$D2024,IF('B. Consumer Budget'!$D$11:$D$2010='C. Consumer Service Detail'!$E2024,1)),0)))</f>
        <v/>
      </c>
      <c r="D2024" s="171"/>
      <c r="E2024" s="79"/>
      <c r="F2024" s="100"/>
      <c r="G2024" s="80"/>
      <c r="H2024" s="145" t="str">
        <f>IF('C. Consumer Service Detail'!$F2024="","",IF('C. Consumer Service Detail'!$F2024="",VLOOKUP('C. Consumer Service Detail'!$F2024,'Table of Current Services'!$B$7:$F$36,'Table of Current Services'!$E$5,FALSE),VLOOKUP('C. Consumer Service Detail'!$F2024,'Table of Current Services'!$B$7:$F$36,'Table of Current Services'!$D$5,FALSE)))</f>
        <v/>
      </c>
      <c r="I2024" s="160"/>
      <c r="J2024" s="146" t="str">
        <f t="shared" si="59"/>
        <v/>
      </c>
      <c r="K2024" s="138" t="str">
        <f>IF('C. Consumer Service Detail'!$F2024="","",IF('C. Consumer Service Detail'!$F2024="",VLOOKUP('C. Consumer Service Detail'!$F2024,'Table of Current Services'!$B$7:$F$36,'Table of Current Services'!$E$5,FALSE),VLOOKUP('C. Consumer Service Detail'!$F2024,'Table of Current Services'!$B$7:$F$36,'Table of Current Services'!$E$5,FALSE)))</f>
        <v/>
      </c>
      <c r="L2024" s="130" t="str">
        <f>IF('C. Consumer Service Detail'!$F2024="","",IF(VLOOKUP('C. Consumer Service Detail'!$F2024,'Table of Current Services'!$B$7:$F$36,'Table of Current Services'!$F$5,)="cost","Yes","No"))</f>
        <v/>
      </c>
      <c r="M2024" s="130" t="str">
        <f>IFERROR(IF('C. Consumer Service Detail'!$K2024="No Match","No",VLOOKUP('C. Consumer Service Detail'!$C2024,'B. Consumer Budget'!$E$11:$F$2010,2,FALSE)),"")</f>
        <v/>
      </c>
      <c r="P2024" s="77"/>
      <c r="Q2024" s="77"/>
    </row>
    <row r="2025" spans="2:17" x14ac:dyDescent="0.25">
      <c r="B2025" s="78">
        <f t="shared" si="60"/>
        <v>2015</v>
      </c>
      <c r="C2025" s="126" t="str">
        <f t="array" ref="C2025">IF(OR('C. Consumer Service Detail'!$D2025="",'C. Consumer Service Detail'!$E2025=""),"",INDEX('B. Consumer Budget'!$E$11:$E$2010,MATCH(1,IF('B. Consumer Budget'!$C$11:$C$2010='C. Consumer Service Detail'!$D2025,IF('B. Consumer Budget'!$D$11:$D$2010='C. Consumer Service Detail'!$E2025,1)),0)))</f>
        <v/>
      </c>
      <c r="D2025" s="170"/>
      <c r="E2025" s="81"/>
      <c r="F2025" s="101"/>
      <c r="G2025" s="82"/>
      <c r="H2025" s="147" t="str">
        <f>IF('C. Consumer Service Detail'!$F2025="","",IF('C. Consumer Service Detail'!$F2025="",VLOOKUP('C. Consumer Service Detail'!$F2025,'Table of Current Services'!$B$7:$F$36,'Table of Current Services'!$E$5,FALSE),VLOOKUP('C. Consumer Service Detail'!$F2025,'Table of Current Services'!$B$7:$F$36,'Table of Current Services'!$D$5,FALSE)))</f>
        <v/>
      </c>
      <c r="I2025" s="159"/>
      <c r="J2025" s="146" t="str">
        <f t="shared" si="59"/>
        <v/>
      </c>
      <c r="K2025" s="138" t="str">
        <f>IF('C. Consumer Service Detail'!$F2025="","",IF('C. Consumer Service Detail'!$F2025="",VLOOKUP('C. Consumer Service Detail'!$F2025,'Table of Current Services'!$B$7:$F$36,'Table of Current Services'!$E$5,FALSE),VLOOKUP('C. Consumer Service Detail'!$F2025,'Table of Current Services'!$B$7:$F$36,'Table of Current Services'!$E$5,FALSE)))</f>
        <v/>
      </c>
      <c r="L2025" s="130" t="str">
        <f>IF('C. Consumer Service Detail'!$F2025="","",IF(VLOOKUP('C. Consumer Service Detail'!$F2025,'Table of Current Services'!$B$7:$F$36,'Table of Current Services'!$F$5,)="cost","Yes","No"))</f>
        <v/>
      </c>
      <c r="M2025" s="130" t="str">
        <f>IFERROR(IF('C. Consumer Service Detail'!$K2025="No Match","No",VLOOKUP('C. Consumer Service Detail'!$C2025,'B. Consumer Budget'!$E$11:$F$2010,2,FALSE)),"")</f>
        <v/>
      </c>
      <c r="P2025" s="77"/>
      <c r="Q2025" s="77"/>
    </row>
    <row r="2026" spans="2:17" x14ac:dyDescent="0.25">
      <c r="B2026" s="78">
        <f t="shared" si="60"/>
        <v>2016</v>
      </c>
      <c r="C2026" s="126" t="str">
        <f t="array" ref="C2026">IF(OR('C. Consumer Service Detail'!$D2026="",'C. Consumer Service Detail'!$E2026=""),"",INDEX('B. Consumer Budget'!$E$11:$E$2010,MATCH(1,IF('B. Consumer Budget'!$C$11:$C$2010='C. Consumer Service Detail'!$D2026,IF('B. Consumer Budget'!$D$11:$D$2010='C. Consumer Service Detail'!$E2026,1)),0)))</f>
        <v/>
      </c>
      <c r="D2026" s="171"/>
      <c r="E2026" s="79"/>
      <c r="F2026" s="100"/>
      <c r="G2026" s="80"/>
      <c r="H2026" s="145" t="str">
        <f>IF('C. Consumer Service Detail'!$F2026="","",IF('C. Consumer Service Detail'!$F2026="",VLOOKUP('C. Consumer Service Detail'!$F2026,'Table of Current Services'!$B$7:$F$36,'Table of Current Services'!$E$5,FALSE),VLOOKUP('C. Consumer Service Detail'!$F2026,'Table of Current Services'!$B$7:$F$36,'Table of Current Services'!$D$5,FALSE)))</f>
        <v/>
      </c>
      <c r="I2026" s="160"/>
      <c r="J2026" s="146" t="str">
        <f t="shared" si="59"/>
        <v/>
      </c>
      <c r="K2026" s="138" t="str">
        <f>IF('C. Consumer Service Detail'!$F2026="","",IF('C. Consumer Service Detail'!$F2026="",VLOOKUP('C. Consumer Service Detail'!$F2026,'Table of Current Services'!$B$7:$F$36,'Table of Current Services'!$E$5,FALSE),VLOOKUP('C. Consumer Service Detail'!$F2026,'Table of Current Services'!$B$7:$F$36,'Table of Current Services'!$E$5,FALSE)))</f>
        <v/>
      </c>
      <c r="L2026" s="130" t="str">
        <f>IF('C. Consumer Service Detail'!$F2026="","",IF(VLOOKUP('C. Consumer Service Detail'!$F2026,'Table of Current Services'!$B$7:$F$36,'Table of Current Services'!$F$5,)="cost","Yes","No"))</f>
        <v/>
      </c>
      <c r="M2026" s="130" t="str">
        <f>IFERROR(IF('C. Consumer Service Detail'!$K2026="No Match","No",VLOOKUP('C. Consumer Service Detail'!$C2026,'B. Consumer Budget'!$E$11:$F$2010,2,FALSE)),"")</f>
        <v/>
      </c>
      <c r="P2026" s="77"/>
      <c r="Q2026" s="77"/>
    </row>
    <row r="2027" spans="2:17" x14ac:dyDescent="0.25">
      <c r="B2027" s="78">
        <f t="shared" si="60"/>
        <v>2017</v>
      </c>
      <c r="C2027" s="126" t="str">
        <f t="array" ref="C2027">IF(OR('C. Consumer Service Detail'!$D2027="",'C. Consumer Service Detail'!$E2027=""),"",INDEX('B. Consumer Budget'!$E$11:$E$2010,MATCH(1,IF('B. Consumer Budget'!$C$11:$C$2010='C. Consumer Service Detail'!$D2027,IF('B. Consumer Budget'!$D$11:$D$2010='C. Consumer Service Detail'!$E2027,1)),0)))</f>
        <v/>
      </c>
      <c r="D2027" s="170"/>
      <c r="E2027" s="81"/>
      <c r="F2027" s="101"/>
      <c r="G2027" s="82"/>
      <c r="H2027" s="147" t="str">
        <f>IF('C. Consumer Service Detail'!$F2027="","",IF('C. Consumer Service Detail'!$F2027="",VLOOKUP('C. Consumer Service Detail'!$F2027,'Table of Current Services'!$B$7:$F$36,'Table of Current Services'!$E$5,FALSE),VLOOKUP('C. Consumer Service Detail'!$F2027,'Table of Current Services'!$B$7:$F$36,'Table of Current Services'!$D$5,FALSE)))</f>
        <v/>
      </c>
      <c r="I2027" s="159"/>
      <c r="J2027" s="146" t="str">
        <f t="shared" si="59"/>
        <v/>
      </c>
      <c r="K2027" s="138" t="str">
        <f>IF('C. Consumer Service Detail'!$F2027="","",IF('C. Consumer Service Detail'!$F2027="",VLOOKUP('C. Consumer Service Detail'!$F2027,'Table of Current Services'!$B$7:$F$36,'Table of Current Services'!$E$5,FALSE),VLOOKUP('C. Consumer Service Detail'!$F2027,'Table of Current Services'!$B$7:$F$36,'Table of Current Services'!$E$5,FALSE)))</f>
        <v/>
      </c>
      <c r="L2027" s="130" t="str">
        <f>IF('C. Consumer Service Detail'!$F2027="","",IF(VLOOKUP('C. Consumer Service Detail'!$F2027,'Table of Current Services'!$B$7:$F$36,'Table of Current Services'!$F$5,)="cost","Yes","No"))</f>
        <v/>
      </c>
      <c r="M2027" s="130" t="str">
        <f>IFERROR(IF('C. Consumer Service Detail'!$K2027="No Match","No",VLOOKUP('C. Consumer Service Detail'!$C2027,'B. Consumer Budget'!$E$11:$F$2010,2,FALSE)),"")</f>
        <v/>
      </c>
      <c r="P2027" s="77"/>
      <c r="Q2027" s="77"/>
    </row>
    <row r="2028" spans="2:17" x14ac:dyDescent="0.25">
      <c r="B2028" s="78">
        <f t="shared" si="60"/>
        <v>2018</v>
      </c>
      <c r="C2028" s="126" t="str">
        <f t="array" ref="C2028">IF(OR('C. Consumer Service Detail'!$D2028="",'C. Consumer Service Detail'!$E2028=""),"",INDEX('B. Consumer Budget'!$E$11:$E$2010,MATCH(1,IF('B. Consumer Budget'!$C$11:$C$2010='C. Consumer Service Detail'!$D2028,IF('B. Consumer Budget'!$D$11:$D$2010='C. Consumer Service Detail'!$E2028,1)),0)))</f>
        <v/>
      </c>
      <c r="D2028" s="171"/>
      <c r="E2028" s="79"/>
      <c r="F2028" s="100"/>
      <c r="G2028" s="80"/>
      <c r="H2028" s="145" t="str">
        <f>IF('C. Consumer Service Detail'!$F2028="","",IF('C. Consumer Service Detail'!$F2028="",VLOOKUP('C. Consumer Service Detail'!$F2028,'Table of Current Services'!$B$7:$F$36,'Table of Current Services'!$E$5,FALSE),VLOOKUP('C. Consumer Service Detail'!$F2028,'Table of Current Services'!$B$7:$F$36,'Table of Current Services'!$D$5,FALSE)))</f>
        <v/>
      </c>
      <c r="I2028" s="160"/>
      <c r="J2028" s="146" t="str">
        <f t="shared" si="59"/>
        <v/>
      </c>
      <c r="K2028" s="138" t="str">
        <f>IF('C. Consumer Service Detail'!$F2028="","",IF('C. Consumer Service Detail'!$F2028="",VLOOKUP('C. Consumer Service Detail'!$F2028,'Table of Current Services'!$B$7:$F$36,'Table of Current Services'!$E$5,FALSE),VLOOKUP('C. Consumer Service Detail'!$F2028,'Table of Current Services'!$B$7:$F$36,'Table of Current Services'!$E$5,FALSE)))</f>
        <v/>
      </c>
      <c r="L2028" s="130" t="str">
        <f>IF('C. Consumer Service Detail'!$F2028="","",IF(VLOOKUP('C. Consumer Service Detail'!$F2028,'Table of Current Services'!$B$7:$F$36,'Table of Current Services'!$F$5,)="cost","Yes","No"))</f>
        <v/>
      </c>
      <c r="M2028" s="130" t="str">
        <f>IFERROR(IF('C. Consumer Service Detail'!$K2028="No Match","No",VLOOKUP('C. Consumer Service Detail'!$C2028,'B. Consumer Budget'!$E$11:$F$2010,2,FALSE)),"")</f>
        <v/>
      </c>
      <c r="P2028" s="77"/>
      <c r="Q2028" s="77"/>
    </row>
    <row r="2029" spans="2:17" x14ac:dyDescent="0.25">
      <c r="B2029" s="78">
        <f t="shared" si="60"/>
        <v>2019</v>
      </c>
      <c r="C2029" s="126" t="str">
        <f t="array" ref="C2029">IF(OR('C. Consumer Service Detail'!$D2029="",'C. Consumer Service Detail'!$E2029=""),"",INDEX('B. Consumer Budget'!$E$11:$E$2010,MATCH(1,IF('B. Consumer Budget'!$C$11:$C$2010='C. Consumer Service Detail'!$D2029,IF('B. Consumer Budget'!$D$11:$D$2010='C. Consumer Service Detail'!$E2029,1)),0)))</f>
        <v/>
      </c>
      <c r="D2029" s="170"/>
      <c r="E2029" s="81"/>
      <c r="F2029" s="101"/>
      <c r="G2029" s="82"/>
      <c r="H2029" s="147" t="str">
        <f>IF('C. Consumer Service Detail'!$F2029="","",IF('C. Consumer Service Detail'!$F2029="",VLOOKUP('C. Consumer Service Detail'!$F2029,'Table of Current Services'!$B$7:$F$36,'Table of Current Services'!$E$5,FALSE),VLOOKUP('C. Consumer Service Detail'!$F2029,'Table of Current Services'!$B$7:$F$36,'Table of Current Services'!$D$5,FALSE)))</f>
        <v/>
      </c>
      <c r="I2029" s="159"/>
      <c r="J2029" s="146" t="str">
        <f t="shared" si="59"/>
        <v/>
      </c>
      <c r="K2029" s="138" t="str">
        <f>IF('C. Consumer Service Detail'!$F2029="","",IF('C. Consumer Service Detail'!$F2029="",VLOOKUP('C. Consumer Service Detail'!$F2029,'Table of Current Services'!$B$7:$F$36,'Table of Current Services'!$E$5,FALSE),VLOOKUP('C. Consumer Service Detail'!$F2029,'Table of Current Services'!$B$7:$F$36,'Table of Current Services'!$E$5,FALSE)))</f>
        <v/>
      </c>
      <c r="L2029" s="130" t="str">
        <f>IF('C. Consumer Service Detail'!$F2029="","",IF(VLOOKUP('C. Consumer Service Detail'!$F2029,'Table of Current Services'!$B$7:$F$36,'Table of Current Services'!$F$5,)="cost","Yes","No"))</f>
        <v/>
      </c>
      <c r="M2029" s="130" t="str">
        <f>IFERROR(IF('C. Consumer Service Detail'!$K2029="No Match","No",VLOOKUP('C. Consumer Service Detail'!$C2029,'B. Consumer Budget'!$E$11:$F$2010,2,FALSE)),"")</f>
        <v/>
      </c>
      <c r="P2029" s="77"/>
      <c r="Q2029" s="77"/>
    </row>
    <row r="2030" spans="2:17" x14ac:dyDescent="0.25">
      <c r="B2030" s="78">
        <f t="shared" si="60"/>
        <v>2020</v>
      </c>
      <c r="C2030" s="126" t="str">
        <f t="array" ref="C2030">IF(OR('C. Consumer Service Detail'!$D2030="",'C. Consumer Service Detail'!$E2030=""),"",INDEX('B. Consumer Budget'!$E$11:$E$2010,MATCH(1,IF('B. Consumer Budget'!$C$11:$C$2010='C. Consumer Service Detail'!$D2030,IF('B. Consumer Budget'!$D$11:$D$2010='C. Consumer Service Detail'!$E2030,1)),0)))</f>
        <v/>
      </c>
      <c r="D2030" s="171"/>
      <c r="E2030" s="79"/>
      <c r="F2030" s="100"/>
      <c r="G2030" s="80"/>
      <c r="H2030" s="145" t="str">
        <f>IF('C. Consumer Service Detail'!$F2030="","",IF('C. Consumer Service Detail'!$F2030="",VLOOKUP('C. Consumer Service Detail'!$F2030,'Table of Current Services'!$B$7:$F$36,'Table of Current Services'!$E$5,FALSE),VLOOKUP('C. Consumer Service Detail'!$F2030,'Table of Current Services'!$B$7:$F$36,'Table of Current Services'!$D$5,FALSE)))</f>
        <v/>
      </c>
      <c r="I2030" s="160"/>
      <c r="J2030" s="146" t="str">
        <f t="shared" si="59"/>
        <v/>
      </c>
      <c r="K2030" s="138" t="str">
        <f>IF('C. Consumer Service Detail'!$F2030="","",IF('C. Consumer Service Detail'!$F2030="",VLOOKUP('C. Consumer Service Detail'!$F2030,'Table of Current Services'!$B$7:$F$36,'Table of Current Services'!$E$5,FALSE),VLOOKUP('C. Consumer Service Detail'!$F2030,'Table of Current Services'!$B$7:$F$36,'Table of Current Services'!$E$5,FALSE)))</f>
        <v/>
      </c>
      <c r="L2030" s="130" t="str">
        <f>IF('C. Consumer Service Detail'!$F2030="","",IF(VLOOKUP('C. Consumer Service Detail'!$F2030,'Table of Current Services'!$B$7:$F$36,'Table of Current Services'!$F$5,)="cost","Yes","No"))</f>
        <v/>
      </c>
      <c r="M2030" s="130" t="str">
        <f>IFERROR(IF('C. Consumer Service Detail'!$K2030="No Match","No",VLOOKUP('C. Consumer Service Detail'!$C2030,'B. Consumer Budget'!$E$11:$F$2010,2,FALSE)),"")</f>
        <v/>
      </c>
      <c r="P2030" s="77"/>
      <c r="Q2030" s="77"/>
    </row>
    <row r="2031" spans="2:17" x14ac:dyDescent="0.25">
      <c r="B2031" s="78">
        <f t="shared" si="60"/>
        <v>2021</v>
      </c>
      <c r="C2031" s="126" t="str">
        <f t="array" ref="C2031">IF(OR('C. Consumer Service Detail'!$D2031="",'C. Consumer Service Detail'!$E2031=""),"",INDEX('B. Consumer Budget'!$E$11:$E$2010,MATCH(1,IF('B. Consumer Budget'!$C$11:$C$2010='C. Consumer Service Detail'!$D2031,IF('B. Consumer Budget'!$D$11:$D$2010='C. Consumer Service Detail'!$E2031,1)),0)))</f>
        <v/>
      </c>
      <c r="D2031" s="170"/>
      <c r="E2031" s="81"/>
      <c r="F2031" s="101"/>
      <c r="G2031" s="82"/>
      <c r="H2031" s="147" t="str">
        <f>IF('C. Consumer Service Detail'!$F2031="","",IF('C. Consumer Service Detail'!$F2031="",VLOOKUP('C. Consumer Service Detail'!$F2031,'Table of Current Services'!$B$7:$F$36,'Table of Current Services'!$E$5,FALSE),VLOOKUP('C. Consumer Service Detail'!$F2031,'Table of Current Services'!$B$7:$F$36,'Table of Current Services'!$D$5,FALSE)))</f>
        <v/>
      </c>
      <c r="I2031" s="159"/>
      <c r="J2031" s="146" t="str">
        <f t="shared" si="59"/>
        <v/>
      </c>
      <c r="K2031" s="138" t="str">
        <f>IF('C. Consumer Service Detail'!$F2031="","",IF('C. Consumer Service Detail'!$F2031="",VLOOKUP('C. Consumer Service Detail'!$F2031,'Table of Current Services'!$B$7:$F$36,'Table of Current Services'!$E$5,FALSE),VLOOKUP('C. Consumer Service Detail'!$F2031,'Table of Current Services'!$B$7:$F$36,'Table of Current Services'!$E$5,FALSE)))</f>
        <v/>
      </c>
      <c r="L2031" s="130" t="str">
        <f>IF('C. Consumer Service Detail'!$F2031="","",IF(VLOOKUP('C. Consumer Service Detail'!$F2031,'Table of Current Services'!$B$7:$F$36,'Table of Current Services'!$F$5,)="cost","Yes","No"))</f>
        <v/>
      </c>
      <c r="M2031" s="130" t="str">
        <f>IFERROR(IF('C. Consumer Service Detail'!$K2031="No Match","No",VLOOKUP('C. Consumer Service Detail'!$C2031,'B. Consumer Budget'!$E$11:$F$2010,2,FALSE)),"")</f>
        <v/>
      </c>
      <c r="P2031" s="77"/>
      <c r="Q2031" s="77"/>
    </row>
    <row r="2032" spans="2:17" x14ac:dyDescent="0.25">
      <c r="B2032" s="78">
        <f t="shared" si="60"/>
        <v>2022</v>
      </c>
      <c r="C2032" s="126" t="str">
        <f t="array" ref="C2032">IF(OR('C. Consumer Service Detail'!$D2032="",'C. Consumer Service Detail'!$E2032=""),"",INDEX('B. Consumer Budget'!$E$11:$E$2010,MATCH(1,IF('B. Consumer Budget'!$C$11:$C$2010='C. Consumer Service Detail'!$D2032,IF('B. Consumer Budget'!$D$11:$D$2010='C. Consumer Service Detail'!$E2032,1)),0)))</f>
        <v/>
      </c>
      <c r="D2032" s="171"/>
      <c r="E2032" s="79"/>
      <c r="F2032" s="100"/>
      <c r="G2032" s="80"/>
      <c r="H2032" s="145" t="str">
        <f>IF('C. Consumer Service Detail'!$F2032="","",IF('C. Consumer Service Detail'!$F2032="",VLOOKUP('C. Consumer Service Detail'!$F2032,'Table of Current Services'!$B$7:$F$36,'Table of Current Services'!$E$5,FALSE),VLOOKUP('C. Consumer Service Detail'!$F2032,'Table of Current Services'!$B$7:$F$36,'Table of Current Services'!$D$5,FALSE)))</f>
        <v/>
      </c>
      <c r="I2032" s="160"/>
      <c r="J2032" s="146" t="str">
        <f t="shared" si="59"/>
        <v/>
      </c>
      <c r="K2032" s="138" t="str">
        <f>IF('C. Consumer Service Detail'!$F2032="","",IF('C. Consumer Service Detail'!$F2032="",VLOOKUP('C. Consumer Service Detail'!$F2032,'Table of Current Services'!$B$7:$F$36,'Table of Current Services'!$E$5,FALSE),VLOOKUP('C. Consumer Service Detail'!$F2032,'Table of Current Services'!$B$7:$F$36,'Table of Current Services'!$E$5,FALSE)))</f>
        <v/>
      </c>
      <c r="L2032" s="130" t="str">
        <f>IF('C. Consumer Service Detail'!$F2032="","",IF(VLOOKUP('C. Consumer Service Detail'!$F2032,'Table of Current Services'!$B$7:$F$36,'Table of Current Services'!$F$5,)="cost","Yes","No"))</f>
        <v/>
      </c>
      <c r="M2032" s="130" t="str">
        <f>IFERROR(IF('C. Consumer Service Detail'!$K2032="No Match","No",VLOOKUP('C. Consumer Service Detail'!$C2032,'B. Consumer Budget'!$E$11:$F$2010,2,FALSE)),"")</f>
        <v/>
      </c>
      <c r="P2032" s="77"/>
      <c r="Q2032" s="77"/>
    </row>
    <row r="2033" spans="2:17" x14ac:dyDescent="0.25">
      <c r="B2033" s="78">
        <f t="shared" si="60"/>
        <v>2023</v>
      </c>
      <c r="C2033" s="126" t="str">
        <f t="array" ref="C2033">IF(OR('C. Consumer Service Detail'!$D2033="",'C. Consumer Service Detail'!$E2033=""),"",INDEX('B. Consumer Budget'!$E$11:$E$2010,MATCH(1,IF('B. Consumer Budget'!$C$11:$C$2010='C. Consumer Service Detail'!$D2033,IF('B. Consumer Budget'!$D$11:$D$2010='C. Consumer Service Detail'!$E2033,1)),0)))</f>
        <v/>
      </c>
      <c r="D2033" s="170"/>
      <c r="E2033" s="81"/>
      <c r="F2033" s="101"/>
      <c r="G2033" s="82"/>
      <c r="H2033" s="147" t="str">
        <f>IF('C. Consumer Service Detail'!$F2033="","",IF('C. Consumer Service Detail'!$F2033="",VLOOKUP('C. Consumer Service Detail'!$F2033,'Table of Current Services'!$B$7:$F$36,'Table of Current Services'!$E$5,FALSE),VLOOKUP('C. Consumer Service Detail'!$F2033,'Table of Current Services'!$B$7:$F$36,'Table of Current Services'!$D$5,FALSE)))</f>
        <v/>
      </c>
      <c r="I2033" s="159"/>
      <c r="J2033" s="146" t="str">
        <f t="shared" si="59"/>
        <v/>
      </c>
      <c r="K2033" s="138" t="str">
        <f>IF('C. Consumer Service Detail'!$F2033="","",IF('C. Consumer Service Detail'!$F2033="",VLOOKUP('C. Consumer Service Detail'!$F2033,'Table of Current Services'!$B$7:$F$36,'Table of Current Services'!$E$5,FALSE),VLOOKUP('C. Consumer Service Detail'!$F2033,'Table of Current Services'!$B$7:$F$36,'Table of Current Services'!$E$5,FALSE)))</f>
        <v/>
      </c>
      <c r="L2033" s="130" t="str">
        <f>IF('C. Consumer Service Detail'!$F2033="","",IF(VLOOKUP('C. Consumer Service Detail'!$F2033,'Table of Current Services'!$B$7:$F$36,'Table of Current Services'!$F$5,)="cost","Yes","No"))</f>
        <v/>
      </c>
      <c r="M2033" s="130" t="str">
        <f>IFERROR(IF('C. Consumer Service Detail'!$K2033="No Match","No",VLOOKUP('C. Consumer Service Detail'!$C2033,'B. Consumer Budget'!$E$11:$F$2010,2,FALSE)),"")</f>
        <v/>
      </c>
      <c r="P2033" s="77"/>
      <c r="Q2033" s="77"/>
    </row>
    <row r="2034" spans="2:17" x14ac:dyDescent="0.25">
      <c r="B2034" s="78">
        <f t="shared" si="60"/>
        <v>2024</v>
      </c>
      <c r="C2034" s="126" t="str">
        <f t="array" ref="C2034">IF(OR('C. Consumer Service Detail'!$D2034="",'C. Consumer Service Detail'!$E2034=""),"",INDEX('B. Consumer Budget'!$E$11:$E$2010,MATCH(1,IF('B. Consumer Budget'!$C$11:$C$2010='C. Consumer Service Detail'!$D2034,IF('B. Consumer Budget'!$D$11:$D$2010='C. Consumer Service Detail'!$E2034,1)),0)))</f>
        <v/>
      </c>
      <c r="D2034" s="171"/>
      <c r="E2034" s="79"/>
      <c r="F2034" s="100"/>
      <c r="G2034" s="80"/>
      <c r="H2034" s="145" t="str">
        <f>IF('C. Consumer Service Detail'!$F2034="","",IF('C. Consumer Service Detail'!$F2034="",VLOOKUP('C. Consumer Service Detail'!$F2034,'Table of Current Services'!$B$7:$F$36,'Table of Current Services'!$E$5,FALSE),VLOOKUP('C. Consumer Service Detail'!$F2034,'Table of Current Services'!$B$7:$F$36,'Table of Current Services'!$D$5,FALSE)))</f>
        <v/>
      </c>
      <c r="I2034" s="160"/>
      <c r="J2034" s="146" t="str">
        <f t="shared" si="59"/>
        <v/>
      </c>
      <c r="K2034" s="138" t="str">
        <f>IF('C. Consumer Service Detail'!$F2034="","",IF('C. Consumer Service Detail'!$F2034="",VLOOKUP('C. Consumer Service Detail'!$F2034,'Table of Current Services'!$B$7:$F$36,'Table of Current Services'!$E$5,FALSE),VLOOKUP('C. Consumer Service Detail'!$F2034,'Table of Current Services'!$B$7:$F$36,'Table of Current Services'!$E$5,FALSE)))</f>
        <v/>
      </c>
      <c r="L2034" s="130" t="str">
        <f>IF('C. Consumer Service Detail'!$F2034="","",IF(VLOOKUP('C. Consumer Service Detail'!$F2034,'Table of Current Services'!$B$7:$F$36,'Table of Current Services'!$F$5,)="cost","Yes","No"))</f>
        <v/>
      </c>
      <c r="M2034" s="130" t="str">
        <f>IFERROR(IF('C. Consumer Service Detail'!$K2034="No Match","No",VLOOKUP('C. Consumer Service Detail'!$C2034,'B. Consumer Budget'!$E$11:$F$2010,2,FALSE)),"")</f>
        <v/>
      </c>
      <c r="P2034" s="77"/>
      <c r="Q2034" s="77"/>
    </row>
    <row r="2035" spans="2:17" x14ac:dyDescent="0.25">
      <c r="B2035" s="78">
        <f t="shared" si="60"/>
        <v>2025</v>
      </c>
      <c r="C2035" s="126" t="str">
        <f t="array" ref="C2035">IF(OR('C. Consumer Service Detail'!$D2035="",'C. Consumer Service Detail'!$E2035=""),"",INDEX('B. Consumer Budget'!$E$11:$E$2010,MATCH(1,IF('B. Consumer Budget'!$C$11:$C$2010='C. Consumer Service Detail'!$D2035,IF('B. Consumer Budget'!$D$11:$D$2010='C. Consumer Service Detail'!$E2035,1)),0)))</f>
        <v/>
      </c>
      <c r="D2035" s="170"/>
      <c r="E2035" s="81"/>
      <c r="F2035" s="101"/>
      <c r="G2035" s="82"/>
      <c r="H2035" s="147" t="str">
        <f>IF('C. Consumer Service Detail'!$F2035="","",IF('C. Consumer Service Detail'!$F2035="",VLOOKUP('C. Consumer Service Detail'!$F2035,'Table of Current Services'!$B$7:$F$36,'Table of Current Services'!$E$5,FALSE),VLOOKUP('C. Consumer Service Detail'!$F2035,'Table of Current Services'!$B$7:$F$36,'Table of Current Services'!$D$5,FALSE)))</f>
        <v/>
      </c>
      <c r="I2035" s="159"/>
      <c r="J2035" s="146" t="str">
        <f t="shared" si="59"/>
        <v/>
      </c>
      <c r="K2035" s="138" t="str">
        <f>IF('C. Consumer Service Detail'!$F2035="","",IF('C. Consumer Service Detail'!$F2035="",VLOOKUP('C. Consumer Service Detail'!$F2035,'Table of Current Services'!$B$7:$F$36,'Table of Current Services'!$E$5,FALSE),VLOOKUP('C. Consumer Service Detail'!$F2035,'Table of Current Services'!$B$7:$F$36,'Table of Current Services'!$E$5,FALSE)))</f>
        <v/>
      </c>
      <c r="L2035" s="130" t="str">
        <f>IF('C. Consumer Service Detail'!$F2035="","",IF(VLOOKUP('C. Consumer Service Detail'!$F2035,'Table of Current Services'!$B$7:$F$36,'Table of Current Services'!$F$5,)="cost","Yes","No"))</f>
        <v/>
      </c>
      <c r="M2035" s="130" t="str">
        <f>IFERROR(IF('C. Consumer Service Detail'!$K2035="No Match","No",VLOOKUP('C. Consumer Service Detail'!$C2035,'B. Consumer Budget'!$E$11:$F$2010,2,FALSE)),"")</f>
        <v/>
      </c>
      <c r="P2035" s="77"/>
      <c r="Q2035" s="77"/>
    </row>
    <row r="2036" spans="2:17" x14ac:dyDescent="0.25">
      <c r="B2036" s="78">
        <f t="shared" si="60"/>
        <v>2026</v>
      </c>
      <c r="C2036" s="126" t="str">
        <f t="array" ref="C2036">IF(OR('C. Consumer Service Detail'!$D2036="",'C. Consumer Service Detail'!$E2036=""),"",INDEX('B. Consumer Budget'!$E$11:$E$2010,MATCH(1,IF('B. Consumer Budget'!$C$11:$C$2010='C. Consumer Service Detail'!$D2036,IF('B. Consumer Budget'!$D$11:$D$2010='C. Consumer Service Detail'!$E2036,1)),0)))</f>
        <v/>
      </c>
      <c r="D2036" s="171"/>
      <c r="E2036" s="79"/>
      <c r="F2036" s="100"/>
      <c r="G2036" s="80"/>
      <c r="H2036" s="145" t="str">
        <f>IF('C. Consumer Service Detail'!$F2036="","",IF('C. Consumer Service Detail'!$F2036="",VLOOKUP('C. Consumer Service Detail'!$F2036,'Table of Current Services'!$B$7:$F$36,'Table of Current Services'!$E$5,FALSE),VLOOKUP('C. Consumer Service Detail'!$F2036,'Table of Current Services'!$B$7:$F$36,'Table of Current Services'!$D$5,FALSE)))</f>
        <v/>
      </c>
      <c r="I2036" s="160"/>
      <c r="J2036" s="146" t="str">
        <f t="shared" si="59"/>
        <v/>
      </c>
      <c r="K2036" s="138" t="str">
        <f>IF('C. Consumer Service Detail'!$F2036="","",IF('C. Consumer Service Detail'!$F2036="",VLOOKUP('C. Consumer Service Detail'!$F2036,'Table of Current Services'!$B$7:$F$36,'Table of Current Services'!$E$5,FALSE),VLOOKUP('C. Consumer Service Detail'!$F2036,'Table of Current Services'!$B$7:$F$36,'Table of Current Services'!$E$5,FALSE)))</f>
        <v/>
      </c>
      <c r="L2036" s="130" t="str">
        <f>IF('C. Consumer Service Detail'!$F2036="","",IF(VLOOKUP('C. Consumer Service Detail'!$F2036,'Table of Current Services'!$B$7:$F$36,'Table of Current Services'!$F$5,)="cost","Yes","No"))</f>
        <v/>
      </c>
      <c r="M2036" s="130" t="str">
        <f>IFERROR(IF('C. Consumer Service Detail'!$K2036="No Match","No",VLOOKUP('C. Consumer Service Detail'!$C2036,'B. Consumer Budget'!$E$11:$F$2010,2,FALSE)),"")</f>
        <v/>
      </c>
      <c r="P2036" s="77"/>
      <c r="Q2036" s="77"/>
    </row>
    <row r="2037" spans="2:17" x14ac:dyDescent="0.25">
      <c r="B2037" s="78">
        <f t="shared" si="60"/>
        <v>2027</v>
      </c>
      <c r="C2037" s="126" t="str">
        <f t="array" ref="C2037">IF(OR('C. Consumer Service Detail'!$D2037="",'C. Consumer Service Detail'!$E2037=""),"",INDEX('B. Consumer Budget'!$E$11:$E$2010,MATCH(1,IF('B. Consumer Budget'!$C$11:$C$2010='C. Consumer Service Detail'!$D2037,IF('B. Consumer Budget'!$D$11:$D$2010='C. Consumer Service Detail'!$E2037,1)),0)))</f>
        <v/>
      </c>
      <c r="D2037" s="170"/>
      <c r="E2037" s="81"/>
      <c r="F2037" s="101"/>
      <c r="G2037" s="82"/>
      <c r="H2037" s="147" t="str">
        <f>IF('C. Consumer Service Detail'!$F2037="","",IF('C. Consumer Service Detail'!$F2037="",VLOOKUP('C. Consumer Service Detail'!$F2037,'Table of Current Services'!$B$7:$F$36,'Table of Current Services'!$E$5,FALSE),VLOOKUP('C. Consumer Service Detail'!$F2037,'Table of Current Services'!$B$7:$F$36,'Table of Current Services'!$D$5,FALSE)))</f>
        <v/>
      </c>
      <c r="I2037" s="159"/>
      <c r="J2037" s="146" t="str">
        <f t="shared" si="59"/>
        <v/>
      </c>
      <c r="K2037" s="138" t="str">
        <f>IF('C. Consumer Service Detail'!$F2037="","",IF('C. Consumer Service Detail'!$F2037="",VLOOKUP('C. Consumer Service Detail'!$F2037,'Table of Current Services'!$B$7:$F$36,'Table of Current Services'!$E$5,FALSE),VLOOKUP('C. Consumer Service Detail'!$F2037,'Table of Current Services'!$B$7:$F$36,'Table of Current Services'!$E$5,FALSE)))</f>
        <v/>
      </c>
      <c r="L2037" s="130" t="str">
        <f>IF('C. Consumer Service Detail'!$F2037="","",IF(VLOOKUP('C. Consumer Service Detail'!$F2037,'Table of Current Services'!$B$7:$F$36,'Table of Current Services'!$F$5,)="cost","Yes","No"))</f>
        <v/>
      </c>
      <c r="M2037" s="130" t="str">
        <f>IFERROR(IF('C. Consumer Service Detail'!$K2037="No Match","No",VLOOKUP('C. Consumer Service Detail'!$C2037,'B. Consumer Budget'!$E$11:$F$2010,2,FALSE)),"")</f>
        <v/>
      </c>
      <c r="P2037" s="77"/>
      <c r="Q2037" s="77"/>
    </row>
    <row r="2038" spans="2:17" x14ac:dyDescent="0.25">
      <c r="B2038" s="78">
        <f t="shared" si="60"/>
        <v>2028</v>
      </c>
      <c r="C2038" s="126" t="str">
        <f t="array" ref="C2038">IF(OR('C. Consumer Service Detail'!$D2038="",'C. Consumer Service Detail'!$E2038=""),"",INDEX('B. Consumer Budget'!$E$11:$E$2010,MATCH(1,IF('B. Consumer Budget'!$C$11:$C$2010='C. Consumer Service Detail'!$D2038,IF('B. Consumer Budget'!$D$11:$D$2010='C. Consumer Service Detail'!$E2038,1)),0)))</f>
        <v/>
      </c>
      <c r="D2038" s="171"/>
      <c r="E2038" s="79"/>
      <c r="F2038" s="100"/>
      <c r="G2038" s="80"/>
      <c r="H2038" s="145" t="str">
        <f>IF('C. Consumer Service Detail'!$F2038="","",IF('C. Consumer Service Detail'!$F2038="",VLOOKUP('C. Consumer Service Detail'!$F2038,'Table of Current Services'!$B$7:$F$36,'Table of Current Services'!$E$5,FALSE),VLOOKUP('C. Consumer Service Detail'!$F2038,'Table of Current Services'!$B$7:$F$36,'Table of Current Services'!$D$5,FALSE)))</f>
        <v/>
      </c>
      <c r="I2038" s="160"/>
      <c r="J2038" s="146" t="str">
        <f t="shared" si="59"/>
        <v/>
      </c>
      <c r="K2038" s="138" t="str">
        <f>IF('C. Consumer Service Detail'!$F2038="","",IF('C. Consumer Service Detail'!$F2038="",VLOOKUP('C. Consumer Service Detail'!$F2038,'Table of Current Services'!$B$7:$F$36,'Table of Current Services'!$E$5,FALSE),VLOOKUP('C. Consumer Service Detail'!$F2038,'Table of Current Services'!$B$7:$F$36,'Table of Current Services'!$E$5,FALSE)))</f>
        <v/>
      </c>
      <c r="L2038" s="130" t="str">
        <f>IF('C. Consumer Service Detail'!$F2038="","",IF(VLOOKUP('C. Consumer Service Detail'!$F2038,'Table of Current Services'!$B$7:$F$36,'Table of Current Services'!$F$5,)="cost","Yes","No"))</f>
        <v/>
      </c>
      <c r="M2038" s="130" t="str">
        <f>IFERROR(IF('C. Consumer Service Detail'!$K2038="No Match","No",VLOOKUP('C. Consumer Service Detail'!$C2038,'B. Consumer Budget'!$E$11:$F$2010,2,FALSE)),"")</f>
        <v/>
      </c>
      <c r="P2038" s="77"/>
      <c r="Q2038" s="77"/>
    </row>
    <row r="2039" spans="2:17" x14ac:dyDescent="0.25">
      <c r="B2039" s="78">
        <f t="shared" si="60"/>
        <v>2029</v>
      </c>
      <c r="C2039" s="126" t="str">
        <f t="array" ref="C2039">IF(OR('C. Consumer Service Detail'!$D2039="",'C. Consumer Service Detail'!$E2039=""),"",INDEX('B. Consumer Budget'!$E$11:$E$2010,MATCH(1,IF('B. Consumer Budget'!$C$11:$C$2010='C. Consumer Service Detail'!$D2039,IF('B. Consumer Budget'!$D$11:$D$2010='C. Consumer Service Detail'!$E2039,1)),0)))</f>
        <v/>
      </c>
      <c r="D2039" s="170"/>
      <c r="E2039" s="81"/>
      <c r="F2039" s="101"/>
      <c r="G2039" s="82"/>
      <c r="H2039" s="147" t="str">
        <f>IF('C. Consumer Service Detail'!$F2039="","",IF('C. Consumer Service Detail'!$F2039="",VLOOKUP('C. Consumer Service Detail'!$F2039,'Table of Current Services'!$B$7:$F$36,'Table of Current Services'!$E$5,FALSE),VLOOKUP('C. Consumer Service Detail'!$F2039,'Table of Current Services'!$B$7:$F$36,'Table of Current Services'!$D$5,FALSE)))</f>
        <v/>
      </c>
      <c r="I2039" s="159"/>
      <c r="J2039" s="146" t="str">
        <f t="shared" si="59"/>
        <v/>
      </c>
      <c r="K2039" s="138" t="str">
        <f>IF('C. Consumer Service Detail'!$F2039="","",IF('C. Consumer Service Detail'!$F2039="",VLOOKUP('C. Consumer Service Detail'!$F2039,'Table of Current Services'!$B$7:$F$36,'Table of Current Services'!$E$5,FALSE),VLOOKUP('C. Consumer Service Detail'!$F2039,'Table of Current Services'!$B$7:$F$36,'Table of Current Services'!$E$5,FALSE)))</f>
        <v/>
      </c>
      <c r="L2039" s="130" t="str">
        <f>IF('C. Consumer Service Detail'!$F2039="","",IF(VLOOKUP('C. Consumer Service Detail'!$F2039,'Table of Current Services'!$B$7:$F$36,'Table of Current Services'!$F$5,)="cost","Yes","No"))</f>
        <v/>
      </c>
      <c r="M2039" s="130" t="str">
        <f>IFERROR(IF('C. Consumer Service Detail'!$K2039="No Match","No",VLOOKUP('C. Consumer Service Detail'!$C2039,'B. Consumer Budget'!$E$11:$F$2010,2,FALSE)),"")</f>
        <v/>
      </c>
      <c r="P2039" s="77"/>
      <c r="Q2039" s="77"/>
    </row>
    <row r="2040" spans="2:17" x14ac:dyDescent="0.25">
      <c r="B2040" s="78">
        <f t="shared" si="60"/>
        <v>2030</v>
      </c>
      <c r="C2040" s="126" t="str">
        <f t="array" ref="C2040">IF(OR('C. Consumer Service Detail'!$D2040="",'C. Consumer Service Detail'!$E2040=""),"",INDEX('B. Consumer Budget'!$E$11:$E$2010,MATCH(1,IF('B. Consumer Budget'!$C$11:$C$2010='C. Consumer Service Detail'!$D2040,IF('B. Consumer Budget'!$D$11:$D$2010='C. Consumer Service Detail'!$E2040,1)),0)))</f>
        <v/>
      </c>
      <c r="D2040" s="171"/>
      <c r="E2040" s="79"/>
      <c r="F2040" s="100"/>
      <c r="G2040" s="80"/>
      <c r="H2040" s="145" t="str">
        <f>IF('C. Consumer Service Detail'!$F2040="","",IF('C. Consumer Service Detail'!$F2040="",VLOOKUP('C. Consumer Service Detail'!$F2040,'Table of Current Services'!$B$7:$F$36,'Table of Current Services'!$E$5,FALSE),VLOOKUP('C. Consumer Service Detail'!$F2040,'Table of Current Services'!$B$7:$F$36,'Table of Current Services'!$D$5,FALSE)))</f>
        <v/>
      </c>
      <c r="I2040" s="160"/>
      <c r="J2040" s="146" t="str">
        <f t="shared" si="59"/>
        <v/>
      </c>
      <c r="K2040" s="138" t="str">
        <f>IF('C. Consumer Service Detail'!$F2040="","",IF('C. Consumer Service Detail'!$F2040="",VLOOKUP('C. Consumer Service Detail'!$F2040,'Table of Current Services'!$B$7:$F$36,'Table of Current Services'!$E$5,FALSE),VLOOKUP('C. Consumer Service Detail'!$F2040,'Table of Current Services'!$B$7:$F$36,'Table of Current Services'!$E$5,FALSE)))</f>
        <v/>
      </c>
      <c r="L2040" s="130" t="str">
        <f>IF('C. Consumer Service Detail'!$F2040="","",IF(VLOOKUP('C. Consumer Service Detail'!$F2040,'Table of Current Services'!$B$7:$F$36,'Table of Current Services'!$F$5,)="cost","Yes","No"))</f>
        <v/>
      </c>
      <c r="M2040" s="130" t="str">
        <f>IFERROR(IF('C. Consumer Service Detail'!$K2040="No Match","No",VLOOKUP('C. Consumer Service Detail'!$C2040,'B. Consumer Budget'!$E$11:$F$2010,2,FALSE)),"")</f>
        <v/>
      </c>
      <c r="P2040" s="77"/>
      <c r="Q2040" s="77"/>
    </row>
    <row r="2041" spans="2:17" x14ac:dyDescent="0.25">
      <c r="B2041" s="78">
        <f t="shared" si="60"/>
        <v>2031</v>
      </c>
      <c r="C2041" s="126" t="str">
        <f t="array" ref="C2041">IF(OR('C. Consumer Service Detail'!$D2041="",'C. Consumer Service Detail'!$E2041=""),"",INDEX('B. Consumer Budget'!$E$11:$E$2010,MATCH(1,IF('B. Consumer Budget'!$C$11:$C$2010='C. Consumer Service Detail'!$D2041,IF('B. Consumer Budget'!$D$11:$D$2010='C. Consumer Service Detail'!$E2041,1)),0)))</f>
        <v/>
      </c>
      <c r="D2041" s="170"/>
      <c r="E2041" s="81"/>
      <c r="F2041" s="101"/>
      <c r="G2041" s="82"/>
      <c r="H2041" s="147" t="str">
        <f>IF('C. Consumer Service Detail'!$F2041="","",IF('C. Consumer Service Detail'!$F2041="",VLOOKUP('C. Consumer Service Detail'!$F2041,'Table of Current Services'!$B$7:$F$36,'Table of Current Services'!$E$5,FALSE),VLOOKUP('C. Consumer Service Detail'!$F2041,'Table of Current Services'!$B$7:$F$36,'Table of Current Services'!$D$5,FALSE)))</f>
        <v/>
      </c>
      <c r="I2041" s="159"/>
      <c r="J2041" s="146" t="str">
        <f t="shared" si="59"/>
        <v/>
      </c>
      <c r="K2041" s="138" t="str">
        <f>IF('C. Consumer Service Detail'!$F2041="","",IF('C. Consumer Service Detail'!$F2041="",VLOOKUP('C. Consumer Service Detail'!$F2041,'Table of Current Services'!$B$7:$F$36,'Table of Current Services'!$E$5,FALSE),VLOOKUP('C. Consumer Service Detail'!$F2041,'Table of Current Services'!$B$7:$F$36,'Table of Current Services'!$E$5,FALSE)))</f>
        <v/>
      </c>
      <c r="L2041" s="130" t="str">
        <f>IF('C. Consumer Service Detail'!$F2041="","",IF(VLOOKUP('C. Consumer Service Detail'!$F2041,'Table of Current Services'!$B$7:$F$36,'Table of Current Services'!$F$5,)="cost","Yes","No"))</f>
        <v/>
      </c>
      <c r="M2041" s="130" t="str">
        <f>IFERROR(IF('C. Consumer Service Detail'!$K2041="No Match","No",VLOOKUP('C. Consumer Service Detail'!$C2041,'B. Consumer Budget'!$E$11:$F$2010,2,FALSE)),"")</f>
        <v/>
      </c>
      <c r="P2041" s="77"/>
      <c r="Q2041" s="77"/>
    </row>
    <row r="2042" spans="2:17" x14ac:dyDescent="0.25">
      <c r="B2042" s="78">
        <f t="shared" si="60"/>
        <v>2032</v>
      </c>
      <c r="C2042" s="126" t="str">
        <f t="array" ref="C2042">IF(OR('C. Consumer Service Detail'!$D2042="",'C. Consumer Service Detail'!$E2042=""),"",INDEX('B. Consumer Budget'!$E$11:$E$2010,MATCH(1,IF('B. Consumer Budget'!$C$11:$C$2010='C. Consumer Service Detail'!$D2042,IF('B. Consumer Budget'!$D$11:$D$2010='C. Consumer Service Detail'!$E2042,1)),0)))</f>
        <v/>
      </c>
      <c r="D2042" s="171"/>
      <c r="E2042" s="79"/>
      <c r="F2042" s="100"/>
      <c r="G2042" s="80"/>
      <c r="H2042" s="145" t="str">
        <f>IF('C. Consumer Service Detail'!$F2042="","",IF('C. Consumer Service Detail'!$F2042="",VLOOKUP('C. Consumer Service Detail'!$F2042,'Table of Current Services'!$B$7:$F$36,'Table of Current Services'!$E$5,FALSE),VLOOKUP('C. Consumer Service Detail'!$F2042,'Table of Current Services'!$B$7:$F$36,'Table of Current Services'!$D$5,FALSE)))</f>
        <v/>
      </c>
      <c r="I2042" s="160"/>
      <c r="J2042" s="146" t="str">
        <f t="shared" si="59"/>
        <v/>
      </c>
      <c r="K2042" s="138" t="str">
        <f>IF('C. Consumer Service Detail'!$F2042="","",IF('C. Consumer Service Detail'!$F2042="",VLOOKUP('C. Consumer Service Detail'!$F2042,'Table of Current Services'!$B$7:$F$36,'Table of Current Services'!$E$5,FALSE),VLOOKUP('C. Consumer Service Detail'!$F2042,'Table of Current Services'!$B$7:$F$36,'Table of Current Services'!$E$5,FALSE)))</f>
        <v/>
      </c>
      <c r="L2042" s="130" t="str">
        <f>IF('C. Consumer Service Detail'!$F2042="","",IF(VLOOKUP('C. Consumer Service Detail'!$F2042,'Table of Current Services'!$B$7:$F$36,'Table of Current Services'!$F$5,)="cost","Yes","No"))</f>
        <v/>
      </c>
      <c r="M2042" s="130" t="str">
        <f>IFERROR(IF('C. Consumer Service Detail'!$K2042="No Match","No",VLOOKUP('C. Consumer Service Detail'!$C2042,'B. Consumer Budget'!$E$11:$F$2010,2,FALSE)),"")</f>
        <v/>
      </c>
      <c r="P2042" s="77"/>
      <c r="Q2042" s="77"/>
    </row>
    <row r="2043" spans="2:17" x14ac:dyDescent="0.25">
      <c r="B2043" s="78">
        <f t="shared" si="60"/>
        <v>2033</v>
      </c>
      <c r="C2043" s="126" t="str">
        <f t="array" ref="C2043">IF(OR('C. Consumer Service Detail'!$D2043="",'C. Consumer Service Detail'!$E2043=""),"",INDEX('B. Consumer Budget'!$E$11:$E$2010,MATCH(1,IF('B. Consumer Budget'!$C$11:$C$2010='C. Consumer Service Detail'!$D2043,IF('B. Consumer Budget'!$D$11:$D$2010='C. Consumer Service Detail'!$E2043,1)),0)))</f>
        <v/>
      </c>
      <c r="D2043" s="170"/>
      <c r="E2043" s="81"/>
      <c r="F2043" s="101"/>
      <c r="G2043" s="82"/>
      <c r="H2043" s="147" t="str">
        <f>IF('C. Consumer Service Detail'!$F2043="","",IF('C. Consumer Service Detail'!$F2043="",VLOOKUP('C. Consumer Service Detail'!$F2043,'Table of Current Services'!$B$7:$F$36,'Table of Current Services'!$E$5,FALSE),VLOOKUP('C. Consumer Service Detail'!$F2043,'Table of Current Services'!$B$7:$F$36,'Table of Current Services'!$D$5,FALSE)))</f>
        <v/>
      </c>
      <c r="I2043" s="159"/>
      <c r="J2043" s="146" t="str">
        <f t="shared" si="59"/>
        <v/>
      </c>
      <c r="K2043" s="138" t="str">
        <f>IF('C. Consumer Service Detail'!$F2043="","",IF('C. Consumer Service Detail'!$F2043="",VLOOKUP('C. Consumer Service Detail'!$F2043,'Table of Current Services'!$B$7:$F$36,'Table of Current Services'!$E$5,FALSE),VLOOKUP('C. Consumer Service Detail'!$F2043,'Table of Current Services'!$B$7:$F$36,'Table of Current Services'!$E$5,FALSE)))</f>
        <v/>
      </c>
      <c r="L2043" s="130" t="str">
        <f>IF('C. Consumer Service Detail'!$F2043="","",IF(VLOOKUP('C. Consumer Service Detail'!$F2043,'Table of Current Services'!$B$7:$F$36,'Table of Current Services'!$F$5,)="cost","Yes","No"))</f>
        <v/>
      </c>
      <c r="M2043" s="130" t="str">
        <f>IFERROR(IF('C. Consumer Service Detail'!$K2043="No Match","No",VLOOKUP('C. Consumer Service Detail'!$C2043,'B. Consumer Budget'!$E$11:$F$2010,2,FALSE)),"")</f>
        <v/>
      </c>
      <c r="P2043" s="77"/>
      <c r="Q2043" s="77"/>
    </row>
    <row r="2044" spans="2:17" x14ac:dyDescent="0.25">
      <c r="B2044" s="78">
        <f t="shared" si="60"/>
        <v>2034</v>
      </c>
      <c r="C2044" s="126" t="str">
        <f t="array" ref="C2044">IF(OR('C. Consumer Service Detail'!$D2044="",'C. Consumer Service Detail'!$E2044=""),"",INDEX('B. Consumer Budget'!$E$11:$E$2010,MATCH(1,IF('B. Consumer Budget'!$C$11:$C$2010='C. Consumer Service Detail'!$D2044,IF('B. Consumer Budget'!$D$11:$D$2010='C. Consumer Service Detail'!$E2044,1)),0)))</f>
        <v/>
      </c>
      <c r="D2044" s="171"/>
      <c r="E2044" s="79"/>
      <c r="F2044" s="100"/>
      <c r="G2044" s="80"/>
      <c r="H2044" s="145" t="str">
        <f>IF('C. Consumer Service Detail'!$F2044="","",IF('C. Consumer Service Detail'!$F2044="",VLOOKUP('C. Consumer Service Detail'!$F2044,'Table of Current Services'!$B$7:$F$36,'Table of Current Services'!$E$5,FALSE),VLOOKUP('C. Consumer Service Detail'!$F2044,'Table of Current Services'!$B$7:$F$36,'Table of Current Services'!$D$5,FALSE)))</f>
        <v/>
      </c>
      <c r="I2044" s="160"/>
      <c r="J2044" s="146" t="str">
        <f t="shared" si="59"/>
        <v/>
      </c>
      <c r="K2044" s="138" t="str">
        <f>IF('C. Consumer Service Detail'!$F2044="","",IF('C. Consumer Service Detail'!$F2044="",VLOOKUP('C. Consumer Service Detail'!$F2044,'Table of Current Services'!$B$7:$F$36,'Table of Current Services'!$E$5,FALSE),VLOOKUP('C. Consumer Service Detail'!$F2044,'Table of Current Services'!$B$7:$F$36,'Table of Current Services'!$E$5,FALSE)))</f>
        <v/>
      </c>
      <c r="L2044" s="130" t="str">
        <f>IF('C. Consumer Service Detail'!$F2044="","",IF(VLOOKUP('C. Consumer Service Detail'!$F2044,'Table of Current Services'!$B$7:$F$36,'Table of Current Services'!$F$5,)="cost","Yes","No"))</f>
        <v/>
      </c>
      <c r="M2044" s="130" t="str">
        <f>IFERROR(IF('C. Consumer Service Detail'!$K2044="No Match","No",VLOOKUP('C. Consumer Service Detail'!$C2044,'B. Consumer Budget'!$E$11:$F$2010,2,FALSE)),"")</f>
        <v/>
      </c>
      <c r="P2044" s="77"/>
      <c r="Q2044" s="77"/>
    </row>
    <row r="2045" spans="2:17" x14ac:dyDescent="0.25">
      <c r="B2045" s="78">
        <f t="shared" si="60"/>
        <v>2035</v>
      </c>
      <c r="C2045" s="126" t="str">
        <f t="array" ref="C2045">IF(OR('C. Consumer Service Detail'!$D2045="",'C. Consumer Service Detail'!$E2045=""),"",INDEX('B. Consumer Budget'!$E$11:$E$2010,MATCH(1,IF('B. Consumer Budget'!$C$11:$C$2010='C. Consumer Service Detail'!$D2045,IF('B. Consumer Budget'!$D$11:$D$2010='C. Consumer Service Detail'!$E2045,1)),0)))</f>
        <v/>
      </c>
      <c r="D2045" s="170"/>
      <c r="E2045" s="81"/>
      <c r="F2045" s="101"/>
      <c r="G2045" s="82"/>
      <c r="H2045" s="147" t="str">
        <f>IF('C. Consumer Service Detail'!$F2045="","",IF('C. Consumer Service Detail'!$F2045="",VLOOKUP('C. Consumer Service Detail'!$F2045,'Table of Current Services'!$B$7:$F$36,'Table of Current Services'!$E$5,FALSE),VLOOKUP('C. Consumer Service Detail'!$F2045,'Table of Current Services'!$B$7:$F$36,'Table of Current Services'!$D$5,FALSE)))</f>
        <v/>
      </c>
      <c r="I2045" s="159"/>
      <c r="J2045" s="146" t="str">
        <f t="shared" si="59"/>
        <v/>
      </c>
      <c r="K2045" s="138" t="str">
        <f>IF('C. Consumer Service Detail'!$F2045="","",IF('C. Consumer Service Detail'!$F2045="",VLOOKUP('C. Consumer Service Detail'!$F2045,'Table of Current Services'!$B$7:$F$36,'Table of Current Services'!$E$5,FALSE),VLOOKUP('C. Consumer Service Detail'!$F2045,'Table of Current Services'!$B$7:$F$36,'Table of Current Services'!$E$5,FALSE)))</f>
        <v/>
      </c>
      <c r="L2045" s="130" t="str">
        <f>IF('C. Consumer Service Detail'!$F2045="","",IF(VLOOKUP('C. Consumer Service Detail'!$F2045,'Table of Current Services'!$B$7:$F$36,'Table of Current Services'!$F$5,)="cost","Yes","No"))</f>
        <v/>
      </c>
      <c r="M2045" s="130" t="str">
        <f>IFERROR(IF('C. Consumer Service Detail'!$K2045="No Match","No",VLOOKUP('C. Consumer Service Detail'!$C2045,'B. Consumer Budget'!$E$11:$F$2010,2,FALSE)),"")</f>
        <v/>
      </c>
      <c r="P2045" s="77"/>
      <c r="Q2045" s="77"/>
    </row>
    <row r="2046" spans="2:17" x14ac:dyDescent="0.25">
      <c r="B2046" s="78">
        <f t="shared" si="60"/>
        <v>2036</v>
      </c>
      <c r="C2046" s="126" t="str">
        <f t="array" ref="C2046">IF(OR('C. Consumer Service Detail'!$D2046="",'C. Consumer Service Detail'!$E2046=""),"",INDEX('B. Consumer Budget'!$E$11:$E$2010,MATCH(1,IF('B. Consumer Budget'!$C$11:$C$2010='C. Consumer Service Detail'!$D2046,IF('B. Consumer Budget'!$D$11:$D$2010='C. Consumer Service Detail'!$E2046,1)),0)))</f>
        <v/>
      </c>
      <c r="D2046" s="171"/>
      <c r="E2046" s="79"/>
      <c r="F2046" s="100"/>
      <c r="G2046" s="80"/>
      <c r="H2046" s="145" t="str">
        <f>IF('C. Consumer Service Detail'!$F2046="","",IF('C. Consumer Service Detail'!$F2046="",VLOOKUP('C. Consumer Service Detail'!$F2046,'Table of Current Services'!$B$7:$F$36,'Table of Current Services'!$E$5,FALSE),VLOOKUP('C. Consumer Service Detail'!$F2046,'Table of Current Services'!$B$7:$F$36,'Table of Current Services'!$D$5,FALSE)))</f>
        <v/>
      </c>
      <c r="I2046" s="160"/>
      <c r="J2046" s="146" t="str">
        <f t="shared" si="59"/>
        <v/>
      </c>
      <c r="K2046" s="138" t="str">
        <f>IF('C. Consumer Service Detail'!$F2046="","",IF('C. Consumer Service Detail'!$F2046="",VLOOKUP('C. Consumer Service Detail'!$F2046,'Table of Current Services'!$B$7:$F$36,'Table of Current Services'!$E$5,FALSE),VLOOKUP('C. Consumer Service Detail'!$F2046,'Table of Current Services'!$B$7:$F$36,'Table of Current Services'!$E$5,FALSE)))</f>
        <v/>
      </c>
      <c r="L2046" s="130" t="str">
        <f>IF('C. Consumer Service Detail'!$F2046="","",IF(VLOOKUP('C. Consumer Service Detail'!$F2046,'Table of Current Services'!$B$7:$F$36,'Table of Current Services'!$F$5,)="cost","Yes","No"))</f>
        <v/>
      </c>
      <c r="M2046" s="130" t="str">
        <f>IFERROR(IF('C. Consumer Service Detail'!$K2046="No Match","No",VLOOKUP('C. Consumer Service Detail'!$C2046,'B. Consumer Budget'!$E$11:$F$2010,2,FALSE)),"")</f>
        <v/>
      </c>
      <c r="P2046" s="77"/>
      <c r="Q2046" s="77"/>
    </row>
    <row r="2047" spans="2:17" x14ac:dyDescent="0.25">
      <c r="B2047" s="78">
        <f t="shared" si="60"/>
        <v>2037</v>
      </c>
      <c r="C2047" s="126" t="str">
        <f t="array" ref="C2047">IF(OR('C. Consumer Service Detail'!$D2047="",'C. Consumer Service Detail'!$E2047=""),"",INDEX('B. Consumer Budget'!$E$11:$E$2010,MATCH(1,IF('B. Consumer Budget'!$C$11:$C$2010='C. Consumer Service Detail'!$D2047,IF('B. Consumer Budget'!$D$11:$D$2010='C. Consumer Service Detail'!$E2047,1)),0)))</f>
        <v/>
      </c>
      <c r="D2047" s="170"/>
      <c r="E2047" s="81"/>
      <c r="F2047" s="101"/>
      <c r="G2047" s="82"/>
      <c r="H2047" s="147" t="str">
        <f>IF('C. Consumer Service Detail'!$F2047="","",IF('C. Consumer Service Detail'!$F2047="",VLOOKUP('C. Consumer Service Detail'!$F2047,'Table of Current Services'!$B$7:$F$36,'Table of Current Services'!$E$5,FALSE),VLOOKUP('C. Consumer Service Detail'!$F2047,'Table of Current Services'!$B$7:$F$36,'Table of Current Services'!$D$5,FALSE)))</f>
        <v/>
      </c>
      <c r="I2047" s="159"/>
      <c r="J2047" s="146" t="str">
        <f t="shared" si="59"/>
        <v/>
      </c>
      <c r="K2047" s="138" t="str">
        <f>IF('C. Consumer Service Detail'!$F2047="","",IF('C. Consumer Service Detail'!$F2047="",VLOOKUP('C. Consumer Service Detail'!$F2047,'Table of Current Services'!$B$7:$F$36,'Table of Current Services'!$E$5,FALSE),VLOOKUP('C. Consumer Service Detail'!$F2047,'Table of Current Services'!$B$7:$F$36,'Table of Current Services'!$E$5,FALSE)))</f>
        <v/>
      </c>
      <c r="L2047" s="130" t="str">
        <f>IF('C. Consumer Service Detail'!$F2047="","",IF(VLOOKUP('C. Consumer Service Detail'!$F2047,'Table of Current Services'!$B$7:$F$36,'Table of Current Services'!$F$5,)="cost","Yes","No"))</f>
        <v/>
      </c>
      <c r="M2047" s="130" t="str">
        <f>IFERROR(IF('C. Consumer Service Detail'!$K2047="No Match","No",VLOOKUP('C. Consumer Service Detail'!$C2047,'B. Consumer Budget'!$E$11:$F$2010,2,FALSE)),"")</f>
        <v/>
      </c>
      <c r="P2047" s="77"/>
      <c r="Q2047" s="77"/>
    </row>
    <row r="2048" spans="2:17" x14ac:dyDescent="0.25">
      <c r="B2048" s="78">
        <f t="shared" si="60"/>
        <v>2038</v>
      </c>
      <c r="C2048" s="126" t="str">
        <f t="array" ref="C2048">IF(OR('C. Consumer Service Detail'!$D2048="",'C. Consumer Service Detail'!$E2048=""),"",INDEX('B. Consumer Budget'!$E$11:$E$2010,MATCH(1,IF('B. Consumer Budget'!$C$11:$C$2010='C. Consumer Service Detail'!$D2048,IF('B. Consumer Budget'!$D$11:$D$2010='C. Consumer Service Detail'!$E2048,1)),0)))</f>
        <v/>
      </c>
      <c r="D2048" s="171"/>
      <c r="E2048" s="79"/>
      <c r="F2048" s="100"/>
      <c r="G2048" s="80"/>
      <c r="H2048" s="145" t="str">
        <f>IF('C. Consumer Service Detail'!$F2048="","",IF('C. Consumer Service Detail'!$F2048="",VLOOKUP('C. Consumer Service Detail'!$F2048,'Table of Current Services'!$B$7:$F$36,'Table of Current Services'!$E$5,FALSE),VLOOKUP('C. Consumer Service Detail'!$F2048,'Table of Current Services'!$B$7:$F$36,'Table of Current Services'!$D$5,FALSE)))</f>
        <v/>
      </c>
      <c r="I2048" s="160"/>
      <c r="J2048" s="146" t="str">
        <f t="shared" si="59"/>
        <v/>
      </c>
      <c r="K2048" s="138" t="str">
        <f>IF('C. Consumer Service Detail'!$F2048="","",IF('C. Consumer Service Detail'!$F2048="",VLOOKUP('C. Consumer Service Detail'!$F2048,'Table of Current Services'!$B$7:$F$36,'Table of Current Services'!$E$5,FALSE),VLOOKUP('C. Consumer Service Detail'!$F2048,'Table of Current Services'!$B$7:$F$36,'Table of Current Services'!$E$5,FALSE)))</f>
        <v/>
      </c>
      <c r="L2048" s="130" t="str">
        <f>IF('C. Consumer Service Detail'!$F2048="","",IF(VLOOKUP('C. Consumer Service Detail'!$F2048,'Table of Current Services'!$B$7:$F$36,'Table of Current Services'!$F$5,)="cost","Yes","No"))</f>
        <v/>
      </c>
      <c r="M2048" s="130" t="str">
        <f>IFERROR(IF('C. Consumer Service Detail'!$K2048="No Match","No",VLOOKUP('C. Consumer Service Detail'!$C2048,'B. Consumer Budget'!$E$11:$F$2010,2,FALSE)),"")</f>
        <v/>
      </c>
      <c r="P2048" s="77"/>
      <c r="Q2048" s="77"/>
    </row>
    <row r="2049" spans="2:17" x14ac:dyDescent="0.25">
      <c r="B2049" s="78">
        <f t="shared" si="60"/>
        <v>2039</v>
      </c>
      <c r="C2049" s="126" t="str">
        <f t="array" ref="C2049">IF(OR('C. Consumer Service Detail'!$D2049="",'C. Consumer Service Detail'!$E2049=""),"",INDEX('B. Consumer Budget'!$E$11:$E$2010,MATCH(1,IF('B. Consumer Budget'!$C$11:$C$2010='C. Consumer Service Detail'!$D2049,IF('B. Consumer Budget'!$D$11:$D$2010='C. Consumer Service Detail'!$E2049,1)),0)))</f>
        <v/>
      </c>
      <c r="D2049" s="170"/>
      <c r="E2049" s="81"/>
      <c r="F2049" s="101"/>
      <c r="G2049" s="82"/>
      <c r="H2049" s="147" t="str">
        <f>IF('C. Consumer Service Detail'!$F2049="","",IF('C. Consumer Service Detail'!$F2049="",VLOOKUP('C. Consumer Service Detail'!$F2049,'Table of Current Services'!$B$7:$F$36,'Table of Current Services'!$E$5,FALSE),VLOOKUP('C. Consumer Service Detail'!$F2049,'Table of Current Services'!$B$7:$F$36,'Table of Current Services'!$D$5,FALSE)))</f>
        <v/>
      </c>
      <c r="I2049" s="159"/>
      <c r="J2049" s="146" t="str">
        <f t="shared" si="59"/>
        <v/>
      </c>
      <c r="K2049" s="138" t="str">
        <f>IF('C. Consumer Service Detail'!$F2049="","",IF('C. Consumer Service Detail'!$F2049="",VLOOKUP('C. Consumer Service Detail'!$F2049,'Table of Current Services'!$B$7:$F$36,'Table of Current Services'!$E$5,FALSE),VLOOKUP('C. Consumer Service Detail'!$F2049,'Table of Current Services'!$B$7:$F$36,'Table of Current Services'!$E$5,FALSE)))</f>
        <v/>
      </c>
      <c r="L2049" s="130" t="str">
        <f>IF('C. Consumer Service Detail'!$F2049="","",IF(VLOOKUP('C. Consumer Service Detail'!$F2049,'Table of Current Services'!$B$7:$F$36,'Table of Current Services'!$F$5,)="cost","Yes","No"))</f>
        <v/>
      </c>
      <c r="M2049" s="130" t="str">
        <f>IFERROR(IF('C. Consumer Service Detail'!$K2049="No Match","No",VLOOKUP('C. Consumer Service Detail'!$C2049,'B. Consumer Budget'!$E$11:$F$2010,2,FALSE)),"")</f>
        <v/>
      </c>
      <c r="P2049" s="77"/>
      <c r="Q2049" s="77"/>
    </row>
    <row r="2050" spans="2:17" x14ac:dyDescent="0.25">
      <c r="B2050" s="78">
        <f t="shared" si="60"/>
        <v>2040</v>
      </c>
      <c r="C2050" s="126" t="str">
        <f t="array" ref="C2050">IF(OR('C. Consumer Service Detail'!$D2050="",'C. Consumer Service Detail'!$E2050=""),"",INDEX('B. Consumer Budget'!$E$11:$E$2010,MATCH(1,IF('B. Consumer Budget'!$C$11:$C$2010='C. Consumer Service Detail'!$D2050,IF('B. Consumer Budget'!$D$11:$D$2010='C. Consumer Service Detail'!$E2050,1)),0)))</f>
        <v/>
      </c>
      <c r="D2050" s="171"/>
      <c r="E2050" s="79"/>
      <c r="F2050" s="100"/>
      <c r="G2050" s="80"/>
      <c r="H2050" s="145" t="str">
        <f>IF('C. Consumer Service Detail'!$F2050="","",IF('C. Consumer Service Detail'!$F2050="",VLOOKUP('C. Consumer Service Detail'!$F2050,'Table of Current Services'!$B$7:$F$36,'Table of Current Services'!$E$5,FALSE),VLOOKUP('C. Consumer Service Detail'!$F2050,'Table of Current Services'!$B$7:$F$36,'Table of Current Services'!$D$5,FALSE)))</f>
        <v/>
      </c>
      <c r="I2050" s="160"/>
      <c r="J2050" s="146" t="str">
        <f t="shared" si="59"/>
        <v/>
      </c>
      <c r="K2050" s="138" t="str">
        <f>IF('C. Consumer Service Detail'!$F2050="","",IF('C. Consumer Service Detail'!$F2050="",VLOOKUP('C. Consumer Service Detail'!$F2050,'Table of Current Services'!$B$7:$F$36,'Table of Current Services'!$E$5,FALSE),VLOOKUP('C. Consumer Service Detail'!$F2050,'Table of Current Services'!$B$7:$F$36,'Table of Current Services'!$E$5,FALSE)))</f>
        <v/>
      </c>
      <c r="L2050" s="130" t="str">
        <f>IF('C. Consumer Service Detail'!$F2050="","",IF(VLOOKUP('C. Consumer Service Detail'!$F2050,'Table of Current Services'!$B$7:$F$36,'Table of Current Services'!$F$5,)="cost","Yes","No"))</f>
        <v/>
      </c>
      <c r="M2050" s="130" t="str">
        <f>IFERROR(IF('C. Consumer Service Detail'!$K2050="No Match","No",VLOOKUP('C. Consumer Service Detail'!$C2050,'B. Consumer Budget'!$E$11:$F$2010,2,FALSE)),"")</f>
        <v/>
      </c>
      <c r="P2050" s="77"/>
      <c r="Q2050" s="77"/>
    </row>
    <row r="2051" spans="2:17" x14ac:dyDescent="0.25">
      <c r="B2051" s="78">
        <f t="shared" si="60"/>
        <v>2041</v>
      </c>
      <c r="C2051" s="126" t="str">
        <f t="array" ref="C2051">IF(OR('C. Consumer Service Detail'!$D2051="",'C. Consumer Service Detail'!$E2051=""),"",INDEX('B. Consumer Budget'!$E$11:$E$2010,MATCH(1,IF('B. Consumer Budget'!$C$11:$C$2010='C. Consumer Service Detail'!$D2051,IF('B. Consumer Budget'!$D$11:$D$2010='C. Consumer Service Detail'!$E2051,1)),0)))</f>
        <v/>
      </c>
      <c r="D2051" s="170"/>
      <c r="E2051" s="81"/>
      <c r="F2051" s="101"/>
      <c r="G2051" s="82"/>
      <c r="H2051" s="147" t="str">
        <f>IF('C. Consumer Service Detail'!$F2051="","",IF('C. Consumer Service Detail'!$F2051="",VLOOKUP('C. Consumer Service Detail'!$F2051,'Table of Current Services'!$B$7:$F$36,'Table of Current Services'!$E$5,FALSE),VLOOKUP('C. Consumer Service Detail'!$F2051,'Table of Current Services'!$B$7:$F$36,'Table of Current Services'!$D$5,FALSE)))</f>
        <v/>
      </c>
      <c r="I2051" s="159"/>
      <c r="J2051" s="146" t="str">
        <f t="shared" si="59"/>
        <v/>
      </c>
      <c r="K2051" s="138" t="str">
        <f>IF('C. Consumer Service Detail'!$F2051="","",IF('C. Consumer Service Detail'!$F2051="",VLOOKUP('C. Consumer Service Detail'!$F2051,'Table of Current Services'!$B$7:$F$36,'Table of Current Services'!$E$5,FALSE),VLOOKUP('C. Consumer Service Detail'!$F2051,'Table of Current Services'!$B$7:$F$36,'Table of Current Services'!$E$5,FALSE)))</f>
        <v/>
      </c>
      <c r="L2051" s="130" t="str">
        <f>IF('C. Consumer Service Detail'!$F2051="","",IF(VLOOKUP('C. Consumer Service Detail'!$F2051,'Table of Current Services'!$B$7:$F$36,'Table of Current Services'!$F$5,)="cost","Yes","No"))</f>
        <v/>
      </c>
      <c r="M2051" s="130" t="str">
        <f>IFERROR(IF('C. Consumer Service Detail'!$K2051="No Match","No",VLOOKUP('C. Consumer Service Detail'!$C2051,'B. Consumer Budget'!$E$11:$F$2010,2,FALSE)),"")</f>
        <v/>
      </c>
      <c r="P2051" s="77"/>
      <c r="Q2051" s="77"/>
    </row>
    <row r="2052" spans="2:17" x14ac:dyDescent="0.25">
      <c r="B2052" s="78">
        <f t="shared" si="60"/>
        <v>2042</v>
      </c>
      <c r="C2052" s="126" t="str">
        <f t="array" ref="C2052">IF(OR('C. Consumer Service Detail'!$D2052="",'C. Consumer Service Detail'!$E2052=""),"",INDEX('B. Consumer Budget'!$E$11:$E$2010,MATCH(1,IF('B. Consumer Budget'!$C$11:$C$2010='C. Consumer Service Detail'!$D2052,IF('B. Consumer Budget'!$D$11:$D$2010='C. Consumer Service Detail'!$E2052,1)),0)))</f>
        <v/>
      </c>
      <c r="D2052" s="171"/>
      <c r="E2052" s="79"/>
      <c r="F2052" s="100"/>
      <c r="G2052" s="80"/>
      <c r="H2052" s="145" t="str">
        <f>IF('C. Consumer Service Detail'!$F2052="","",IF('C. Consumer Service Detail'!$F2052="",VLOOKUP('C. Consumer Service Detail'!$F2052,'Table of Current Services'!$B$7:$F$36,'Table of Current Services'!$E$5,FALSE),VLOOKUP('C. Consumer Service Detail'!$F2052,'Table of Current Services'!$B$7:$F$36,'Table of Current Services'!$D$5,FALSE)))</f>
        <v/>
      </c>
      <c r="I2052" s="160"/>
      <c r="J2052" s="146" t="str">
        <f t="shared" si="59"/>
        <v/>
      </c>
      <c r="K2052" s="138" t="str">
        <f>IF('C. Consumer Service Detail'!$F2052="","",IF('C. Consumer Service Detail'!$F2052="",VLOOKUP('C. Consumer Service Detail'!$F2052,'Table of Current Services'!$B$7:$F$36,'Table of Current Services'!$E$5,FALSE),VLOOKUP('C. Consumer Service Detail'!$F2052,'Table of Current Services'!$B$7:$F$36,'Table of Current Services'!$E$5,FALSE)))</f>
        <v/>
      </c>
      <c r="L2052" s="130" t="str">
        <f>IF('C. Consumer Service Detail'!$F2052="","",IF(VLOOKUP('C. Consumer Service Detail'!$F2052,'Table of Current Services'!$B$7:$F$36,'Table of Current Services'!$F$5,)="cost","Yes","No"))</f>
        <v/>
      </c>
      <c r="M2052" s="130" t="str">
        <f>IFERROR(IF('C. Consumer Service Detail'!$K2052="No Match","No",VLOOKUP('C. Consumer Service Detail'!$C2052,'B. Consumer Budget'!$E$11:$F$2010,2,FALSE)),"")</f>
        <v/>
      </c>
      <c r="P2052" s="77"/>
      <c r="Q2052" s="77"/>
    </row>
    <row r="2053" spans="2:17" x14ac:dyDescent="0.25">
      <c r="B2053" s="78">
        <f t="shared" si="60"/>
        <v>2043</v>
      </c>
      <c r="C2053" s="126" t="str">
        <f t="array" ref="C2053">IF(OR('C. Consumer Service Detail'!$D2053="",'C. Consumer Service Detail'!$E2053=""),"",INDEX('B. Consumer Budget'!$E$11:$E$2010,MATCH(1,IF('B. Consumer Budget'!$C$11:$C$2010='C. Consumer Service Detail'!$D2053,IF('B. Consumer Budget'!$D$11:$D$2010='C. Consumer Service Detail'!$E2053,1)),0)))</f>
        <v/>
      </c>
      <c r="D2053" s="170"/>
      <c r="E2053" s="81"/>
      <c r="F2053" s="101"/>
      <c r="G2053" s="82"/>
      <c r="H2053" s="147" t="str">
        <f>IF('C. Consumer Service Detail'!$F2053="","",IF('C. Consumer Service Detail'!$F2053="",VLOOKUP('C. Consumer Service Detail'!$F2053,'Table of Current Services'!$B$7:$F$36,'Table of Current Services'!$E$5,FALSE),VLOOKUP('C. Consumer Service Detail'!$F2053,'Table of Current Services'!$B$7:$F$36,'Table of Current Services'!$D$5,FALSE)))</f>
        <v/>
      </c>
      <c r="I2053" s="159"/>
      <c r="J2053" s="146" t="str">
        <f t="shared" si="59"/>
        <v/>
      </c>
      <c r="K2053" s="138" t="str">
        <f>IF('C. Consumer Service Detail'!$F2053="","",IF('C. Consumer Service Detail'!$F2053="",VLOOKUP('C. Consumer Service Detail'!$F2053,'Table of Current Services'!$B$7:$F$36,'Table of Current Services'!$E$5,FALSE),VLOOKUP('C. Consumer Service Detail'!$F2053,'Table of Current Services'!$B$7:$F$36,'Table of Current Services'!$E$5,FALSE)))</f>
        <v/>
      </c>
      <c r="L2053" s="130" t="str">
        <f>IF('C. Consumer Service Detail'!$F2053="","",IF(VLOOKUP('C. Consumer Service Detail'!$F2053,'Table of Current Services'!$B$7:$F$36,'Table of Current Services'!$F$5,)="cost","Yes","No"))</f>
        <v/>
      </c>
      <c r="M2053" s="130" t="str">
        <f>IFERROR(IF('C. Consumer Service Detail'!$K2053="No Match","No",VLOOKUP('C. Consumer Service Detail'!$C2053,'B. Consumer Budget'!$E$11:$F$2010,2,FALSE)),"")</f>
        <v/>
      </c>
      <c r="P2053" s="77"/>
      <c r="Q2053" s="77"/>
    </row>
    <row r="2054" spans="2:17" x14ac:dyDescent="0.25">
      <c r="B2054" s="78">
        <f t="shared" si="60"/>
        <v>2044</v>
      </c>
      <c r="C2054" s="126" t="str">
        <f t="array" ref="C2054">IF(OR('C. Consumer Service Detail'!$D2054="",'C. Consumer Service Detail'!$E2054=""),"",INDEX('B. Consumer Budget'!$E$11:$E$2010,MATCH(1,IF('B. Consumer Budget'!$C$11:$C$2010='C. Consumer Service Detail'!$D2054,IF('B. Consumer Budget'!$D$11:$D$2010='C. Consumer Service Detail'!$E2054,1)),0)))</f>
        <v/>
      </c>
      <c r="D2054" s="171"/>
      <c r="E2054" s="79"/>
      <c r="F2054" s="100"/>
      <c r="G2054" s="80"/>
      <c r="H2054" s="145" t="str">
        <f>IF('C. Consumer Service Detail'!$F2054="","",IF('C. Consumer Service Detail'!$F2054="",VLOOKUP('C. Consumer Service Detail'!$F2054,'Table of Current Services'!$B$7:$F$36,'Table of Current Services'!$E$5,FALSE),VLOOKUP('C. Consumer Service Detail'!$F2054,'Table of Current Services'!$B$7:$F$36,'Table of Current Services'!$D$5,FALSE)))</f>
        <v/>
      </c>
      <c r="I2054" s="160"/>
      <c r="J2054" s="146" t="str">
        <f t="shared" si="59"/>
        <v/>
      </c>
      <c r="K2054" s="138" t="str">
        <f>IF('C. Consumer Service Detail'!$F2054="","",IF('C. Consumer Service Detail'!$F2054="",VLOOKUP('C. Consumer Service Detail'!$F2054,'Table of Current Services'!$B$7:$F$36,'Table of Current Services'!$E$5,FALSE),VLOOKUP('C. Consumer Service Detail'!$F2054,'Table of Current Services'!$B$7:$F$36,'Table of Current Services'!$E$5,FALSE)))</f>
        <v/>
      </c>
      <c r="L2054" s="130" t="str">
        <f>IF('C. Consumer Service Detail'!$F2054="","",IF(VLOOKUP('C. Consumer Service Detail'!$F2054,'Table of Current Services'!$B$7:$F$36,'Table of Current Services'!$F$5,)="cost","Yes","No"))</f>
        <v/>
      </c>
      <c r="M2054" s="130" t="str">
        <f>IFERROR(IF('C. Consumer Service Detail'!$K2054="No Match","No",VLOOKUP('C. Consumer Service Detail'!$C2054,'B. Consumer Budget'!$E$11:$F$2010,2,FALSE)),"")</f>
        <v/>
      </c>
      <c r="P2054" s="77"/>
      <c r="Q2054" s="77"/>
    </row>
    <row r="2055" spans="2:17" x14ac:dyDescent="0.25">
      <c r="B2055" s="78">
        <f t="shared" si="60"/>
        <v>2045</v>
      </c>
      <c r="C2055" s="126" t="str">
        <f t="array" ref="C2055">IF(OR('C. Consumer Service Detail'!$D2055="",'C. Consumer Service Detail'!$E2055=""),"",INDEX('B. Consumer Budget'!$E$11:$E$2010,MATCH(1,IF('B. Consumer Budget'!$C$11:$C$2010='C. Consumer Service Detail'!$D2055,IF('B. Consumer Budget'!$D$11:$D$2010='C. Consumer Service Detail'!$E2055,1)),0)))</f>
        <v/>
      </c>
      <c r="D2055" s="170"/>
      <c r="E2055" s="81"/>
      <c r="F2055" s="101"/>
      <c r="G2055" s="82"/>
      <c r="H2055" s="147" t="str">
        <f>IF('C. Consumer Service Detail'!$F2055="","",IF('C. Consumer Service Detail'!$F2055="",VLOOKUP('C. Consumer Service Detail'!$F2055,'Table of Current Services'!$B$7:$F$36,'Table of Current Services'!$E$5,FALSE),VLOOKUP('C. Consumer Service Detail'!$F2055,'Table of Current Services'!$B$7:$F$36,'Table of Current Services'!$D$5,FALSE)))</f>
        <v/>
      </c>
      <c r="I2055" s="159"/>
      <c r="J2055" s="146" t="str">
        <f t="shared" si="59"/>
        <v/>
      </c>
      <c r="K2055" s="138" t="str">
        <f>IF('C. Consumer Service Detail'!$F2055="","",IF('C. Consumer Service Detail'!$F2055="",VLOOKUP('C. Consumer Service Detail'!$F2055,'Table of Current Services'!$B$7:$F$36,'Table of Current Services'!$E$5,FALSE),VLOOKUP('C. Consumer Service Detail'!$F2055,'Table of Current Services'!$B$7:$F$36,'Table of Current Services'!$E$5,FALSE)))</f>
        <v/>
      </c>
      <c r="L2055" s="130" t="str">
        <f>IF('C. Consumer Service Detail'!$F2055="","",IF(VLOOKUP('C. Consumer Service Detail'!$F2055,'Table of Current Services'!$B$7:$F$36,'Table of Current Services'!$F$5,)="cost","Yes","No"))</f>
        <v/>
      </c>
      <c r="M2055" s="130" t="str">
        <f>IFERROR(IF('C. Consumer Service Detail'!$K2055="No Match","No",VLOOKUP('C. Consumer Service Detail'!$C2055,'B. Consumer Budget'!$E$11:$F$2010,2,FALSE)),"")</f>
        <v/>
      </c>
      <c r="P2055" s="77"/>
      <c r="Q2055" s="77"/>
    </row>
    <row r="2056" spans="2:17" x14ac:dyDescent="0.25">
      <c r="B2056" s="78">
        <f t="shared" si="60"/>
        <v>2046</v>
      </c>
      <c r="C2056" s="126" t="str">
        <f t="array" ref="C2056">IF(OR('C. Consumer Service Detail'!$D2056="",'C. Consumer Service Detail'!$E2056=""),"",INDEX('B. Consumer Budget'!$E$11:$E$2010,MATCH(1,IF('B. Consumer Budget'!$C$11:$C$2010='C. Consumer Service Detail'!$D2056,IF('B. Consumer Budget'!$D$11:$D$2010='C. Consumer Service Detail'!$E2056,1)),0)))</f>
        <v/>
      </c>
      <c r="D2056" s="171"/>
      <c r="E2056" s="79"/>
      <c r="F2056" s="100"/>
      <c r="G2056" s="80"/>
      <c r="H2056" s="145" t="str">
        <f>IF('C. Consumer Service Detail'!$F2056="","",IF('C. Consumer Service Detail'!$F2056="",VLOOKUP('C. Consumer Service Detail'!$F2056,'Table of Current Services'!$B$7:$F$36,'Table of Current Services'!$E$5,FALSE),VLOOKUP('C. Consumer Service Detail'!$F2056,'Table of Current Services'!$B$7:$F$36,'Table of Current Services'!$D$5,FALSE)))</f>
        <v/>
      </c>
      <c r="I2056" s="160"/>
      <c r="J2056" s="146" t="str">
        <f t="shared" si="59"/>
        <v/>
      </c>
      <c r="K2056" s="138" t="str">
        <f>IF('C. Consumer Service Detail'!$F2056="","",IF('C. Consumer Service Detail'!$F2056="",VLOOKUP('C. Consumer Service Detail'!$F2056,'Table of Current Services'!$B$7:$F$36,'Table of Current Services'!$E$5,FALSE),VLOOKUP('C. Consumer Service Detail'!$F2056,'Table of Current Services'!$B$7:$F$36,'Table of Current Services'!$E$5,FALSE)))</f>
        <v/>
      </c>
      <c r="L2056" s="130" t="str">
        <f>IF('C. Consumer Service Detail'!$F2056="","",IF(VLOOKUP('C. Consumer Service Detail'!$F2056,'Table of Current Services'!$B$7:$F$36,'Table of Current Services'!$F$5,)="cost","Yes","No"))</f>
        <v/>
      </c>
      <c r="M2056" s="130" t="str">
        <f>IFERROR(IF('C. Consumer Service Detail'!$K2056="No Match","No",VLOOKUP('C. Consumer Service Detail'!$C2056,'B. Consumer Budget'!$E$11:$F$2010,2,FALSE)),"")</f>
        <v/>
      </c>
      <c r="P2056" s="77"/>
      <c r="Q2056" s="77"/>
    </row>
    <row r="2057" spans="2:17" x14ac:dyDescent="0.25">
      <c r="B2057" s="78">
        <f t="shared" si="60"/>
        <v>2047</v>
      </c>
      <c r="C2057" s="126" t="str">
        <f t="array" ref="C2057">IF(OR('C. Consumer Service Detail'!$D2057="",'C. Consumer Service Detail'!$E2057=""),"",INDEX('B. Consumer Budget'!$E$11:$E$2010,MATCH(1,IF('B. Consumer Budget'!$C$11:$C$2010='C. Consumer Service Detail'!$D2057,IF('B. Consumer Budget'!$D$11:$D$2010='C. Consumer Service Detail'!$E2057,1)),0)))</f>
        <v/>
      </c>
      <c r="D2057" s="170"/>
      <c r="E2057" s="81"/>
      <c r="F2057" s="101"/>
      <c r="G2057" s="82"/>
      <c r="H2057" s="147" t="str">
        <f>IF('C. Consumer Service Detail'!$F2057="","",IF('C. Consumer Service Detail'!$F2057="",VLOOKUP('C. Consumer Service Detail'!$F2057,'Table of Current Services'!$B$7:$F$36,'Table of Current Services'!$E$5,FALSE),VLOOKUP('C. Consumer Service Detail'!$F2057,'Table of Current Services'!$B$7:$F$36,'Table of Current Services'!$D$5,FALSE)))</f>
        <v/>
      </c>
      <c r="I2057" s="159"/>
      <c r="J2057" s="146" t="str">
        <f t="shared" si="59"/>
        <v/>
      </c>
      <c r="K2057" s="138" t="str">
        <f>IF('C. Consumer Service Detail'!$F2057="","",IF('C. Consumer Service Detail'!$F2057="",VLOOKUP('C. Consumer Service Detail'!$F2057,'Table of Current Services'!$B$7:$F$36,'Table of Current Services'!$E$5,FALSE),VLOOKUP('C. Consumer Service Detail'!$F2057,'Table of Current Services'!$B$7:$F$36,'Table of Current Services'!$E$5,FALSE)))</f>
        <v/>
      </c>
      <c r="L2057" s="130" t="str">
        <f>IF('C. Consumer Service Detail'!$F2057="","",IF(VLOOKUP('C. Consumer Service Detail'!$F2057,'Table of Current Services'!$B$7:$F$36,'Table of Current Services'!$F$5,)="cost","Yes","No"))</f>
        <v/>
      </c>
      <c r="M2057" s="130" t="str">
        <f>IFERROR(IF('C. Consumer Service Detail'!$K2057="No Match","No",VLOOKUP('C. Consumer Service Detail'!$C2057,'B. Consumer Budget'!$E$11:$F$2010,2,FALSE)),"")</f>
        <v/>
      </c>
      <c r="P2057" s="77"/>
      <c r="Q2057" s="77"/>
    </row>
    <row r="2058" spans="2:17" x14ac:dyDescent="0.25">
      <c r="B2058" s="78">
        <f t="shared" si="60"/>
        <v>2048</v>
      </c>
      <c r="C2058" s="126" t="str">
        <f t="array" ref="C2058">IF(OR('C. Consumer Service Detail'!$D2058="",'C. Consumer Service Detail'!$E2058=""),"",INDEX('B. Consumer Budget'!$E$11:$E$2010,MATCH(1,IF('B. Consumer Budget'!$C$11:$C$2010='C. Consumer Service Detail'!$D2058,IF('B. Consumer Budget'!$D$11:$D$2010='C. Consumer Service Detail'!$E2058,1)),0)))</f>
        <v/>
      </c>
      <c r="D2058" s="171"/>
      <c r="E2058" s="79"/>
      <c r="F2058" s="100"/>
      <c r="G2058" s="80"/>
      <c r="H2058" s="145" t="str">
        <f>IF('C. Consumer Service Detail'!$F2058="","",IF('C. Consumer Service Detail'!$F2058="",VLOOKUP('C. Consumer Service Detail'!$F2058,'Table of Current Services'!$B$7:$F$36,'Table of Current Services'!$E$5,FALSE),VLOOKUP('C. Consumer Service Detail'!$F2058,'Table of Current Services'!$B$7:$F$36,'Table of Current Services'!$D$5,FALSE)))</f>
        <v/>
      </c>
      <c r="I2058" s="160"/>
      <c r="J2058" s="146" t="str">
        <f t="shared" si="59"/>
        <v/>
      </c>
      <c r="K2058" s="138" t="str">
        <f>IF('C. Consumer Service Detail'!$F2058="","",IF('C. Consumer Service Detail'!$F2058="",VLOOKUP('C. Consumer Service Detail'!$F2058,'Table of Current Services'!$B$7:$F$36,'Table of Current Services'!$E$5,FALSE),VLOOKUP('C. Consumer Service Detail'!$F2058,'Table of Current Services'!$B$7:$F$36,'Table of Current Services'!$E$5,FALSE)))</f>
        <v/>
      </c>
      <c r="L2058" s="130" t="str">
        <f>IF('C. Consumer Service Detail'!$F2058="","",IF(VLOOKUP('C. Consumer Service Detail'!$F2058,'Table of Current Services'!$B$7:$F$36,'Table of Current Services'!$F$5,)="cost","Yes","No"))</f>
        <v/>
      </c>
      <c r="M2058" s="130" t="str">
        <f>IFERROR(IF('C. Consumer Service Detail'!$K2058="No Match","No",VLOOKUP('C. Consumer Service Detail'!$C2058,'B. Consumer Budget'!$E$11:$F$2010,2,FALSE)),"")</f>
        <v/>
      </c>
      <c r="P2058" s="77"/>
      <c r="Q2058" s="77"/>
    </row>
    <row r="2059" spans="2:17" x14ac:dyDescent="0.25">
      <c r="B2059" s="78">
        <f t="shared" si="60"/>
        <v>2049</v>
      </c>
      <c r="C2059" s="126" t="str">
        <f t="array" ref="C2059">IF(OR('C. Consumer Service Detail'!$D2059="",'C. Consumer Service Detail'!$E2059=""),"",INDEX('B. Consumer Budget'!$E$11:$E$2010,MATCH(1,IF('B. Consumer Budget'!$C$11:$C$2010='C. Consumer Service Detail'!$D2059,IF('B. Consumer Budget'!$D$11:$D$2010='C. Consumer Service Detail'!$E2059,1)),0)))</f>
        <v/>
      </c>
      <c r="D2059" s="170"/>
      <c r="E2059" s="81"/>
      <c r="F2059" s="101"/>
      <c r="G2059" s="82"/>
      <c r="H2059" s="147" t="str">
        <f>IF('C. Consumer Service Detail'!$F2059="","",IF('C. Consumer Service Detail'!$F2059="",VLOOKUP('C. Consumer Service Detail'!$F2059,'Table of Current Services'!$B$7:$F$36,'Table of Current Services'!$E$5,FALSE),VLOOKUP('C. Consumer Service Detail'!$F2059,'Table of Current Services'!$B$7:$F$36,'Table of Current Services'!$D$5,FALSE)))</f>
        <v/>
      </c>
      <c r="I2059" s="159"/>
      <c r="J2059" s="146" t="str">
        <f t="shared" ref="J2059:J2122" si="61">IFERROR(IF($H2059&gt;0,$H2059*$I2059,$I2059),"")</f>
        <v/>
      </c>
      <c r="K2059" s="138" t="str">
        <f>IF('C. Consumer Service Detail'!$F2059="","",IF('C. Consumer Service Detail'!$F2059="",VLOOKUP('C. Consumer Service Detail'!$F2059,'Table of Current Services'!$B$7:$F$36,'Table of Current Services'!$E$5,FALSE),VLOOKUP('C. Consumer Service Detail'!$F2059,'Table of Current Services'!$B$7:$F$36,'Table of Current Services'!$E$5,FALSE)))</f>
        <v/>
      </c>
      <c r="L2059" s="130" t="str">
        <f>IF('C. Consumer Service Detail'!$F2059="","",IF(VLOOKUP('C. Consumer Service Detail'!$F2059,'Table of Current Services'!$B$7:$F$36,'Table of Current Services'!$F$5,)="cost","Yes","No"))</f>
        <v/>
      </c>
      <c r="M2059" s="130" t="str">
        <f>IFERROR(IF('C. Consumer Service Detail'!$K2059="No Match","No",VLOOKUP('C. Consumer Service Detail'!$C2059,'B. Consumer Budget'!$E$11:$F$2010,2,FALSE)),"")</f>
        <v/>
      </c>
      <c r="P2059" s="77"/>
      <c r="Q2059" s="77"/>
    </row>
    <row r="2060" spans="2:17" x14ac:dyDescent="0.25">
      <c r="B2060" s="78">
        <f t="shared" ref="B2060:B2123" si="62">B2059+1</f>
        <v>2050</v>
      </c>
      <c r="C2060" s="126" t="str">
        <f t="array" ref="C2060">IF(OR('C. Consumer Service Detail'!$D2060="",'C. Consumer Service Detail'!$E2060=""),"",INDEX('B. Consumer Budget'!$E$11:$E$2010,MATCH(1,IF('B. Consumer Budget'!$C$11:$C$2010='C. Consumer Service Detail'!$D2060,IF('B. Consumer Budget'!$D$11:$D$2010='C. Consumer Service Detail'!$E2060,1)),0)))</f>
        <v/>
      </c>
      <c r="D2060" s="171"/>
      <c r="E2060" s="79"/>
      <c r="F2060" s="100"/>
      <c r="G2060" s="80"/>
      <c r="H2060" s="145" t="str">
        <f>IF('C. Consumer Service Detail'!$F2060="","",IF('C. Consumer Service Detail'!$F2060="",VLOOKUP('C. Consumer Service Detail'!$F2060,'Table of Current Services'!$B$7:$F$36,'Table of Current Services'!$E$5,FALSE),VLOOKUP('C. Consumer Service Detail'!$F2060,'Table of Current Services'!$B$7:$F$36,'Table of Current Services'!$D$5,FALSE)))</f>
        <v/>
      </c>
      <c r="I2060" s="160"/>
      <c r="J2060" s="146" t="str">
        <f t="shared" si="61"/>
        <v/>
      </c>
      <c r="K2060" s="138" t="str">
        <f>IF('C. Consumer Service Detail'!$F2060="","",IF('C. Consumer Service Detail'!$F2060="",VLOOKUP('C. Consumer Service Detail'!$F2060,'Table of Current Services'!$B$7:$F$36,'Table of Current Services'!$E$5,FALSE),VLOOKUP('C. Consumer Service Detail'!$F2060,'Table of Current Services'!$B$7:$F$36,'Table of Current Services'!$E$5,FALSE)))</f>
        <v/>
      </c>
      <c r="L2060" s="130" t="str">
        <f>IF('C. Consumer Service Detail'!$F2060="","",IF(VLOOKUP('C. Consumer Service Detail'!$F2060,'Table of Current Services'!$B$7:$F$36,'Table of Current Services'!$F$5,)="cost","Yes","No"))</f>
        <v/>
      </c>
      <c r="M2060" s="130" t="str">
        <f>IFERROR(IF('C. Consumer Service Detail'!$K2060="No Match","No",VLOOKUP('C. Consumer Service Detail'!$C2060,'B. Consumer Budget'!$E$11:$F$2010,2,FALSE)),"")</f>
        <v/>
      </c>
      <c r="P2060" s="77"/>
      <c r="Q2060" s="77"/>
    </row>
    <row r="2061" spans="2:17" x14ac:dyDescent="0.25">
      <c r="B2061" s="78">
        <f t="shared" si="62"/>
        <v>2051</v>
      </c>
      <c r="C2061" s="126" t="str">
        <f t="array" ref="C2061">IF(OR('C. Consumer Service Detail'!$D2061="",'C. Consumer Service Detail'!$E2061=""),"",INDEX('B. Consumer Budget'!$E$11:$E$2010,MATCH(1,IF('B. Consumer Budget'!$C$11:$C$2010='C. Consumer Service Detail'!$D2061,IF('B. Consumer Budget'!$D$11:$D$2010='C. Consumer Service Detail'!$E2061,1)),0)))</f>
        <v/>
      </c>
      <c r="D2061" s="170"/>
      <c r="E2061" s="81"/>
      <c r="F2061" s="101"/>
      <c r="G2061" s="82"/>
      <c r="H2061" s="147" t="str">
        <f>IF('C. Consumer Service Detail'!$F2061="","",IF('C. Consumer Service Detail'!$F2061="",VLOOKUP('C. Consumer Service Detail'!$F2061,'Table of Current Services'!$B$7:$F$36,'Table of Current Services'!$E$5,FALSE),VLOOKUP('C. Consumer Service Detail'!$F2061,'Table of Current Services'!$B$7:$F$36,'Table of Current Services'!$D$5,FALSE)))</f>
        <v/>
      </c>
      <c r="I2061" s="159"/>
      <c r="J2061" s="146" t="str">
        <f t="shared" si="61"/>
        <v/>
      </c>
      <c r="K2061" s="138" t="str">
        <f>IF('C. Consumer Service Detail'!$F2061="","",IF('C. Consumer Service Detail'!$F2061="",VLOOKUP('C. Consumer Service Detail'!$F2061,'Table of Current Services'!$B$7:$F$36,'Table of Current Services'!$E$5,FALSE),VLOOKUP('C. Consumer Service Detail'!$F2061,'Table of Current Services'!$B$7:$F$36,'Table of Current Services'!$E$5,FALSE)))</f>
        <v/>
      </c>
      <c r="L2061" s="130" t="str">
        <f>IF('C. Consumer Service Detail'!$F2061="","",IF(VLOOKUP('C. Consumer Service Detail'!$F2061,'Table of Current Services'!$B$7:$F$36,'Table of Current Services'!$F$5,)="cost","Yes","No"))</f>
        <v/>
      </c>
      <c r="M2061" s="130" t="str">
        <f>IFERROR(IF('C. Consumer Service Detail'!$K2061="No Match","No",VLOOKUP('C. Consumer Service Detail'!$C2061,'B. Consumer Budget'!$E$11:$F$2010,2,FALSE)),"")</f>
        <v/>
      </c>
      <c r="P2061" s="77"/>
      <c r="Q2061" s="77"/>
    </row>
    <row r="2062" spans="2:17" x14ac:dyDescent="0.25">
      <c r="B2062" s="78">
        <f t="shared" si="62"/>
        <v>2052</v>
      </c>
      <c r="C2062" s="126" t="str">
        <f t="array" ref="C2062">IF(OR('C. Consumer Service Detail'!$D2062="",'C. Consumer Service Detail'!$E2062=""),"",INDEX('B. Consumer Budget'!$E$11:$E$2010,MATCH(1,IF('B. Consumer Budget'!$C$11:$C$2010='C. Consumer Service Detail'!$D2062,IF('B. Consumer Budget'!$D$11:$D$2010='C. Consumer Service Detail'!$E2062,1)),0)))</f>
        <v/>
      </c>
      <c r="D2062" s="171"/>
      <c r="E2062" s="79"/>
      <c r="F2062" s="100"/>
      <c r="G2062" s="80"/>
      <c r="H2062" s="145" t="str">
        <f>IF('C. Consumer Service Detail'!$F2062="","",IF('C. Consumer Service Detail'!$F2062="",VLOOKUP('C. Consumer Service Detail'!$F2062,'Table of Current Services'!$B$7:$F$36,'Table of Current Services'!$E$5,FALSE),VLOOKUP('C. Consumer Service Detail'!$F2062,'Table of Current Services'!$B$7:$F$36,'Table of Current Services'!$D$5,FALSE)))</f>
        <v/>
      </c>
      <c r="I2062" s="160"/>
      <c r="J2062" s="146" t="str">
        <f t="shared" si="61"/>
        <v/>
      </c>
      <c r="K2062" s="138" t="str">
        <f>IF('C. Consumer Service Detail'!$F2062="","",IF('C. Consumer Service Detail'!$F2062="",VLOOKUP('C. Consumer Service Detail'!$F2062,'Table of Current Services'!$B$7:$F$36,'Table of Current Services'!$E$5,FALSE),VLOOKUP('C. Consumer Service Detail'!$F2062,'Table of Current Services'!$B$7:$F$36,'Table of Current Services'!$E$5,FALSE)))</f>
        <v/>
      </c>
      <c r="L2062" s="130" t="str">
        <f>IF('C. Consumer Service Detail'!$F2062="","",IF(VLOOKUP('C. Consumer Service Detail'!$F2062,'Table of Current Services'!$B$7:$F$36,'Table of Current Services'!$F$5,)="cost","Yes","No"))</f>
        <v/>
      </c>
      <c r="M2062" s="130" t="str">
        <f>IFERROR(IF('C. Consumer Service Detail'!$K2062="No Match","No",VLOOKUP('C. Consumer Service Detail'!$C2062,'B. Consumer Budget'!$E$11:$F$2010,2,FALSE)),"")</f>
        <v/>
      </c>
      <c r="P2062" s="77"/>
      <c r="Q2062" s="77"/>
    </row>
    <row r="2063" spans="2:17" x14ac:dyDescent="0.25">
      <c r="B2063" s="78">
        <f t="shared" si="62"/>
        <v>2053</v>
      </c>
      <c r="C2063" s="126" t="str">
        <f t="array" ref="C2063">IF(OR('C. Consumer Service Detail'!$D2063="",'C. Consumer Service Detail'!$E2063=""),"",INDEX('B. Consumer Budget'!$E$11:$E$2010,MATCH(1,IF('B. Consumer Budget'!$C$11:$C$2010='C. Consumer Service Detail'!$D2063,IF('B. Consumer Budget'!$D$11:$D$2010='C. Consumer Service Detail'!$E2063,1)),0)))</f>
        <v/>
      </c>
      <c r="D2063" s="170"/>
      <c r="E2063" s="81"/>
      <c r="F2063" s="101"/>
      <c r="G2063" s="82"/>
      <c r="H2063" s="147" t="str">
        <f>IF('C. Consumer Service Detail'!$F2063="","",IF('C. Consumer Service Detail'!$F2063="",VLOOKUP('C. Consumer Service Detail'!$F2063,'Table of Current Services'!$B$7:$F$36,'Table of Current Services'!$E$5,FALSE),VLOOKUP('C. Consumer Service Detail'!$F2063,'Table of Current Services'!$B$7:$F$36,'Table of Current Services'!$D$5,FALSE)))</f>
        <v/>
      </c>
      <c r="I2063" s="159"/>
      <c r="J2063" s="146" t="str">
        <f t="shared" si="61"/>
        <v/>
      </c>
      <c r="K2063" s="138" t="str">
        <f>IF('C. Consumer Service Detail'!$F2063="","",IF('C. Consumer Service Detail'!$F2063="",VLOOKUP('C. Consumer Service Detail'!$F2063,'Table of Current Services'!$B$7:$F$36,'Table of Current Services'!$E$5,FALSE),VLOOKUP('C. Consumer Service Detail'!$F2063,'Table of Current Services'!$B$7:$F$36,'Table of Current Services'!$E$5,FALSE)))</f>
        <v/>
      </c>
      <c r="L2063" s="130" t="str">
        <f>IF('C. Consumer Service Detail'!$F2063="","",IF(VLOOKUP('C. Consumer Service Detail'!$F2063,'Table of Current Services'!$B$7:$F$36,'Table of Current Services'!$F$5,)="cost","Yes","No"))</f>
        <v/>
      </c>
      <c r="M2063" s="130" t="str">
        <f>IFERROR(IF('C. Consumer Service Detail'!$K2063="No Match","No",VLOOKUP('C. Consumer Service Detail'!$C2063,'B. Consumer Budget'!$E$11:$F$2010,2,FALSE)),"")</f>
        <v/>
      </c>
      <c r="P2063" s="77"/>
      <c r="Q2063" s="77"/>
    </row>
    <row r="2064" spans="2:17" x14ac:dyDescent="0.25">
      <c r="B2064" s="78">
        <f t="shared" si="62"/>
        <v>2054</v>
      </c>
      <c r="C2064" s="126" t="str">
        <f t="array" ref="C2064">IF(OR('C. Consumer Service Detail'!$D2064="",'C. Consumer Service Detail'!$E2064=""),"",INDEX('B. Consumer Budget'!$E$11:$E$2010,MATCH(1,IF('B. Consumer Budget'!$C$11:$C$2010='C. Consumer Service Detail'!$D2064,IF('B. Consumer Budget'!$D$11:$D$2010='C. Consumer Service Detail'!$E2064,1)),0)))</f>
        <v/>
      </c>
      <c r="D2064" s="171"/>
      <c r="E2064" s="79"/>
      <c r="F2064" s="100"/>
      <c r="G2064" s="80"/>
      <c r="H2064" s="145" t="str">
        <f>IF('C. Consumer Service Detail'!$F2064="","",IF('C. Consumer Service Detail'!$F2064="",VLOOKUP('C. Consumer Service Detail'!$F2064,'Table of Current Services'!$B$7:$F$36,'Table of Current Services'!$E$5,FALSE),VLOOKUP('C. Consumer Service Detail'!$F2064,'Table of Current Services'!$B$7:$F$36,'Table of Current Services'!$D$5,FALSE)))</f>
        <v/>
      </c>
      <c r="I2064" s="160"/>
      <c r="J2064" s="146" t="str">
        <f t="shared" si="61"/>
        <v/>
      </c>
      <c r="K2064" s="138" t="str">
        <f>IF('C. Consumer Service Detail'!$F2064="","",IF('C. Consumer Service Detail'!$F2064="",VLOOKUP('C. Consumer Service Detail'!$F2064,'Table of Current Services'!$B$7:$F$36,'Table of Current Services'!$E$5,FALSE),VLOOKUP('C. Consumer Service Detail'!$F2064,'Table of Current Services'!$B$7:$F$36,'Table of Current Services'!$E$5,FALSE)))</f>
        <v/>
      </c>
      <c r="L2064" s="130" t="str">
        <f>IF('C. Consumer Service Detail'!$F2064="","",IF(VLOOKUP('C. Consumer Service Detail'!$F2064,'Table of Current Services'!$B$7:$F$36,'Table of Current Services'!$F$5,)="cost","Yes","No"))</f>
        <v/>
      </c>
      <c r="M2064" s="130" t="str">
        <f>IFERROR(IF('C. Consumer Service Detail'!$K2064="No Match","No",VLOOKUP('C. Consumer Service Detail'!$C2064,'B. Consumer Budget'!$E$11:$F$2010,2,FALSE)),"")</f>
        <v/>
      </c>
      <c r="P2064" s="77"/>
      <c r="Q2064" s="77"/>
    </row>
    <row r="2065" spans="2:17" x14ac:dyDescent="0.25">
      <c r="B2065" s="78">
        <f t="shared" si="62"/>
        <v>2055</v>
      </c>
      <c r="C2065" s="126" t="str">
        <f t="array" ref="C2065">IF(OR('C. Consumer Service Detail'!$D2065="",'C. Consumer Service Detail'!$E2065=""),"",INDEX('B. Consumer Budget'!$E$11:$E$2010,MATCH(1,IF('B. Consumer Budget'!$C$11:$C$2010='C. Consumer Service Detail'!$D2065,IF('B. Consumer Budget'!$D$11:$D$2010='C. Consumer Service Detail'!$E2065,1)),0)))</f>
        <v/>
      </c>
      <c r="D2065" s="170"/>
      <c r="E2065" s="81"/>
      <c r="F2065" s="101"/>
      <c r="G2065" s="82"/>
      <c r="H2065" s="147" t="str">
        <f>IF('C. Consumer Service Detail'!$F2065="","",IF('C. Consumer Service Detail'!$F2065="",VLOOKUP('C. Consumer Service Detail'!$F2065,'Table of Current Services'!$B$7:$F$36,'Table of Current Services'!$E$5,FALSE),VLOOKUP('C. Consumer Service Detail'!$F2065,'Table of Current Services'!$B$7:$F$36,'Table of Current Services'!$D$5,FALSE)))</f>
        <v/>
      </c>
      <c r="I2065" s="159"/>
      <c r="J2065" s="146" t="str">
        <f t="shared" si="61"/>
        <v/>
      </c>
      <c r="K2065" s="138" t="str">
        <f>IF('C. Consumer Service Detail'!$F2065="","",IF('C. Consumer Service Detail'!$F2065="",VLOOKUP('C. Consumer Service Detail'!$F2065,'Table of Current Services'!$B$7:$F$36,'Table of Current Services'!$E$5,FALSE),VLOOKUP('C. Consumer Service Detail'!$F2065,'Table of Current Services'!$B$7:$F$36,'Table of Current Services'!$E$5,FALSE)))</f>
        <v/>
      </c>
      <c r="L2065" s="130" t="str">
        <f>IF('C. Consumer Service Detail'!$F2065="","",IF(VLOOKUP('C. Consumer Service Detail'!$F2065,'Table of Current Services'!$B$7:$F$36,'Table of Current Services'!$F$5,)="cost","Yes","No"))</f>
        <v/>
      </c>
      <c r="M2065" s="130" t="str">
        <f>IFERROR(IF('C. Consumer Service Detail'!$K2065="No Match","No",VLOOKUP('C. Consumer Service Detail'!$C2065,'B. Consumer Budget'!$E$11:$F$2010,2,FALSE)),"")</f>
        <v/>
      </c>
      <c r="P2065" s="77"/>
      <c r="Q2065" s="77"/>
    </row>
    <row r="2066" spans="2:17" x14ac:dyDescent="0.25">
      <c r="B2066" s="78">
        <f t="shared" si="62"/>
        <v>2056</v>
      </c>
      <c r="C2066" s="126" t="str">
        <f t="array" ref="C2066">IF(OR('C. Consumer Service Detail'!$D2066="",'C. Consumer Service Detail'!$E2066=""),"",INDEX('B. Consumer Budget'!$E$11:$E$2010,MATCH(1,IF('B. Consumer Budget'!$C$11:$C$2010='C. Consumer Service Detail'!$D2066,IF('B. Consumer Budget'!$D$11:$D$2010='C. Consumer Service Detail'!$E2066,1)),0)))</f>
        <v/>
      </c>
      <c r="D2066" s="171"/>
      <c r="E2066" s="79"/>
      <c r="F2066" s="100"/>
      <c r="G2066" s="80"/>
      <c r="H2066" s="145" t="str">
        <f>IF('C. Consumer Service Detail'!$F2066="","",IF('C. Consumer Service Detail'!$F2066="",VLOOKUP('C. Consumer Service Detail'!$F2066,'Table of Current Services'!$B$7:$F$36,'Table of Current Services'!$E$5,FALSE),VLOOKUP('C. Consumer Service Detail'!$F2066,'Table of Current Services'!$B$7:$F$36,'Table of Current Services'!$D$5,FALSE)))</f>
        <v/>
      </c>
      <c r="I2066" s="160"/>
      <c r="J2066" s="146" t="str">
        <f t="shared" si="61"/>
        <v/>
      </c>
      <c r="K2066" s="138" t="str">
        <f>IF('C. Consumer Service Detail'!$F2066="","",IF('C. Consumer Service Detail'!$F2066="",VLOOKUP('C. Consumer Service Detail'!$F2066,'Table of Current Services'!$B$7:$F$36,'Table of Current Services'!$E$5,FALSE),VLOOKUP('C. Consumer Service Detail'!$F2066,'Table of Current Services'!$B$7:$F$36,'Table of Current Services'!$E$5,FALSE)))</f>
        <v/>
      </c>
      <c r="L2066" s="130" t="str">
        <f>IF('C. Consumer Service Detail'!$F2066="","",IF(VLOOKUP('C. Consumer Service Detail'!$F2066,'Table of Current Services'!$B$7:$F$36,'Table of Current Services'!$F$5,)="cost","Yes","No"))</f>
        <v/>
      </c>
      <c r="M2066" s="130" t="str">
        <f>IFERROR(IF('C. Consumer Service Detail'!$K2066="No Match","No",VLOOKUP('C. Consumer Service Detail'!$C2066,'B. Consumer Budget'!$E$11:$F$2010,2,FALSE)),"")</f>
        <v/>
      </c>
      <c r="P2066" s="77"/>
      <c r="Q2066" s="77"/>
    </row>
    <row r="2067" spans="2:17" x14ac:dyDescent="0.25">
      <c r="B2067" s="78">
        <f t="shared" si="62"/>
        <v>2057</v>
      </c>
      <c r="C2067" s="126" t="str">
        <f t="array" ref="C2067">IF(OR('C. Consumer Service Detail'!$D2067="",'C. Consumer Service Detail'!$E2067=""),"",INDEX('B. Consumer Budget'!$E$11:$E$2010,MATCH(1,IF('B. Consumer Budget'!$C$11:$C$2010='C. Consumer Service Detail'!$D2067,IF('B. Consumer Budget'!$D$11:$D$2010='C. Consumer Service Detail'!$E2067,1)),0)))</f>
        <v/>
      </c>
      <c r="D2067" s="170"/>
      <c r="E2067" s="81"/>
      <c r="F2067" s="101"/>
      <c r="G2067" s="82"/>
      <c r="H2067" s="147" t="str">
        <f>IF('C. Consumer Service Detail'!$F2067="","",IF('C. Consumer Service Detail'!$F2067="",VLOOKUP('C. Consumer Service Detail'!$F2067,'Table of Current Services'!$B$7:$F$36,'Table of Current Services'!$E$5,FALSE),VLOOKUP('C. Consumer Service Detail'!$F2067,'Table of Current Services'!$B$7:$F$36,'Table of Current Services'!$D$5,FALSE)))</f>
        <v/>
      </c>
      <c r="I2067" s="159"/>
      <c r="J2067" s="146" t="str">
        <f t="shared" si="61"/>
        <v/>
      </c>
      <c r="K2067" s="138" t="str">
        <f>IF('C. Consumer Service Detail'!$F2067="","",IF('C. Consumer Service Detail'!$F2067="",VLOOKUP('C. Consumer Service Detail'!$F2067,'Table of Current Services'!$B$7:$F$36,'Table of Current Services'!$E$5,FALSE),VLOOKUP('C. Consumer Service Detail'!$F2067,'Table of Current Services'!$B$7:$F$36,'Table of Current Services'!$E$5,FALSE)))</f>
        <v/>
      </c>
      <c r="L2067" s="130" t="str">
        <f>IF('C. Consumer Service Detail'!$F2067="","",IF(VLOOKUP('C. Consumer Service Detail'!$F2067,'Table of Current Services'!$B$7:$F$36,'Table of Current Services'!$F$5,)="cost","Yes","No"))</f>
        <v/>
      </c>
      <c r="M2067" s="130" t="str">
        <f>IFERROR(IF('C. Consumer Service Detail'!$K2067="No Match","No",VLOOKUP('C. Consumer Service Detail'!$C2067,'B. Consumer Budget'!$E$11:$F$2010,2,FALSE)),"")</f>
        <v/>
      </c>
      <c r="P2067" s="77"/>
      <c r="Q2067" s="77"/>
    </row>
    <row r="2068" spans="2:17" x14ac:dyDescent="0.25">
      <c r="B2068" s="78">
        <f t="shared" si="62"/>
        <v>2058</v>
      </c>
      <c r="C2068" s="126" t="str">
        <f t="array" ref="C2068">IF(OR('C. Consumer Service Detail'!$D2068="",'C. Consumer Service Detail'!$E2068=""),"",INDEX('B. Consumer Budget'!$E$11:$E$2010,MATCH(1,IF('B. Consumer Budget'!$C$11:$C$2010='C. Consumer Service Detail'!$D2068,IF('B. Consumer Budget'!$D$11:$D$2010='C. Consumer Service Detail'!$E2068,1)),0)))</f>
        <v/>
      </c>
      <c r="D2068" s="171"/>
      <c r="E2068" s="79"/>
      <c r="F2068" s="100"/>
      <c r="G2068" s="80"/>
      <c r="H2068" s="145" t="str">
        <f>IF('C. Consumer Service Detail'!$F2068="","",IF('C. Consumer Service Detail'!$F2068="",VLOOKUP('C. Consumer Service Detail'!$F2068,'Table of Current Services'!$B$7:$F$36,'Table of Current Services'!$E$5,FALSE),VLOOKUP('C. Consumer Service Detail'!$F2068,'Table of Current Services'!$B$7:$F$36,'Table of Current Services'!$D$5,FALSE)))</f>
        <v/>
      </c>
      <c r="I2068" s="160"/>
      <c r="J2068" s="146" t="str">
        <f t="shared" si="61"/>
        <v/>
      </c>
      <c r="K2068" s="138" t="str">
        <f>IF('C. Consumer Service Detail'!$F2068="","",IF('C. Consumer Service Detail'!$F2068="",VLOOKUP('C. Consumer Service Detail'!$F2068,'Table of Current Services'!$B$7:$F$36,'Table of Current Services'!$E$5,FALSE),VLOOKUP('C. Consumer Service Detail'!$F2068,'Table of Current Services'!$B$7:$F$36,'Table of Current Services'!$E$5,FALSE)))</f>
        <v/>
      </c>
      <c r="L2068" s="130" t="str">
        <f>IF('C. Consumer Service Detail'!$F2068="","",IF(VLOOKUP('C. Consumer Service Detail'!$F2068,'Table of Current Services'!$B$7:$F$36,'Table of Current Services'!$F$5,)="cost","Yes","No"))</f>
        <v/>
      </c>
      <c r="M2068" s="130" t="str">
        <f>IFERROR(IF('C. Consumer Service Detail'!$K2068="No Match","No",VLOOKUP('C. Consumer Service Detail'!$C2068,'B. Consumer Budget'!$E$11:$F$2010,2,FALSE)),"")</f>
        <v/>
      </c>
      <c r="P2068" s="77"/>
      <c r="Q2068" s="77"/>
    </row>
    <row r="2069" spans="2:17" x14ac:dyDescent="0.25">
      <c r="B2069" s="78">
        <f t="shared" si="62"/>
        <v>2059</v>
      </c>
      <c r="C2069" s="126" t="str">
        <f t="array" ref="C2069">IF(OR('C. Consumer Service Detail'!$D2069="",'C. Consumer Service Detail'!$E2069=""),"",INDEX('B. Consumer Budget'!$E$11:$E$2010,MATCH(1,IF('B. Consumer Budget'!$C$11:$C$2010='C. Consumer Service Detail'!$D2069,IF('B. Consumer Budget'!$D$11:$D$2010='C. Consumer Service Detail'!$E2069,1)),0)))</f>
        <v/>
      </c>
      <c r="D2069" s="170"/>
      <c r="E2069" s="81"/>
      <c r="F2069" s="101"/>
      <c r="G2069" s="82"/>
      <c r="H2069" s="147" t="str">
        <f>IF('C. Consumer Service Detail'!$F2069="","",IF('C. Consumer Service Detail'!$F2069="",VLOOKUP('C. Consumer Service Detail'!$F2069,'Table of Current Services'!$B$7:$F$36,'Table of Current Services'!$E$5,FALSE),VLOOKUP('C. Consumer Service Detail'!$F2069,'Table of Current Services'!$B$7:$F$36,'Table of Current Services'!$D$5,FALSE)))</f>
        <v/>
      </c>
      <c r="I2069" s="159"/>
      <c r="J2069" s="146" t="str">
        <f t="shared" si="61"/>
        <v/>
      </c>
      <c r="K2069" s="138" t="str">
        <f>IF('C. Consumer Service Detail'!$F2069="","",IF('C. Consumer Service Detail'!$F2069="",VLOOKUP('C. Consumer Service Detail'!$F2069,'Table of Current Services'!$B$7:$F$36,'Table of Current Services'!$E$5,FALSE),VLOOKUP('C. Consumer Service Detail'!$F2069,'Table of Current Services'!$B$7:$F$36,'Table of Current Services'!$E$5,FALSE)))</f>
        <v/>
      </c>
      <c r="L2069" s="130" t="str">
        <f>IF('C. Consumer Service Detail'!$F2069="","",IF(VLOOKUP('C. Consumer Service Detail'!$F2069,'Table of Current Services'!$B$7:$F$36,'Table of Current Services'!$F$5,)="cost","Yes","No"))</f>
        <v/>
      </c>
      <c r="M2069" s="130" t="str">
        <f>IFERROR(IF('C. Consumer Service Detail'!$K2069="No Match","No",VLOOKUP('C. Consumer Service Detail'!$C2069,'B. Consumer Budget'!$E$11:$F$2010,2,FALSE)),"")</f>
        <v/>
      </c>
      <c r="P2069" s="77"/>
      <c r="Q2069" s="77"/>
    </row>
    <row r="2070" spans="2:17" x14ac:dyDescent="0.25">
      <c r="B2070" s="78">
        <f t="shared" si="62"/>
        <v>2060</v>
      </c>
      <c r="C2070" s="126" t="str">
        <f t="array" ref="C2070">IF(OR('C. Consumer Service Detail'!$D2070="",'C. Consumer Service Detail'!$E2070=""),"",INDEX('B. Consumer Budget'!$E$11:$E$2010,MATCH(1,IF('B. Consumer Budget'!$C$11:$C$2010='C. Consumer Service Detail'!$D2070,IF('B. Consumer Budget'!$D$11:$D$2010='C. Consumer Service Detail'!$E2070,1)),0)))</f>
        <v/>
      </c>
      <c r="D2070" s="171"/>
      <c r="E2070" s="79"/>
      <c r="F2070" s="100"/>
      <c r="G2070" s="80"/>
      <c r="H2070" s="145" t="str">
        <f>IF('C. Consumer Service Detail'!$F2070="","",IF('C. Consumer Service Detail'!$F2070="",VLOOKUP('C. Consumer Service Detail'!$F2070,'Table of Current Services'!$B$7:$F$36,'Table of Current Services'!$E$5,FALSE),VLOOKUP('C. Consumer Service Detail'!$F2070,'Table of Current Services'!$B$7:$F$36,'Table of Current Services'!$D$5,FALSE)))</f>
        <v/>
      </c>
      <c r="I2070" s="160"/>
      <c r="J2070" s="146" t="str">
        <f t="shared" si="61"/>
        <v/>
      </c>
      <c r="K2070" s="138" t="str">
        <f>IF('C. Consumer Service Detail'!$F2070="","",IF('C. Consumer Service Detail'!$F2070="",VLOOKUP('C. Consumer Service Detail'!$F2070,'Table of Current Services'!$B$7:$F$36,'Table of Current Services'!$E$5,FALSE),VLOOKUP('C. Consumer Service Detail'!$F2070,'Table of Current Services'!$B$7:$F$36,'Table of Current Services'!$E$5,FALSE)))</f>
        <v/>
      </c>
      <c r="L2070" s="130" t="str">
        <f>IF('C. Consumer Service Detail'!$F2070="","",IF(VLOOKUP('C. Consumer Service Detail'!$F2070,'Table of Current Services'!$B$7:$F$36,'Table of Current Services'!$F$5,)="cost","Yes","No"))</f>
        <v/>
      </c>
      <c r="M2070" s="130" t="str">
        <f>IFERROR(IF('C. Consumer Service Detail'!$K2070="No Match","No",VLOOKUP('C. Consumer Service Detail'!$C2070,'B. Consumer Budget'!$E$11:$F$2010,2,FALSE)),"")</f>
        <v/>
      </c>
      <c r="P2070" s="77"/>
      <c r="Q2070" s="77"/>
    </row>
    <row r="2071" spans="2:17" x14ac:dyDescent="0.25">
      <c r="B2071" s="78">
        <f t="shared" si="62"/>
        <v>2061</v>
      </c>
      <c r="C2071" s="126" t="str">
        <f t="array" ref="C2071">IF(OR('C. Consumer Service Detail'!$D2071="",'C. Consumer Service Detail'!$E2071=""),"",INDEX('B. Consumer Budget'!$E$11:$E$2010,MATCH(1,IF('B. Consumer Budget'!$C$11:$C$2010='C. Consumer Service Detail'!$D2071,IF('B. Consumer Budget'!$D$11:$D$2010='C. Consumer Service Detail'!$E2071,1)),0)))</f>
        <v/>
      </c>
      <c r="D2071" s="170"/>
      <c r="E2071" s="81"/>
      <c r="F2071" s="101"/>
      <c r="G2071" s="82"/>
      <c r="H2071" s="147" t="str">
        <f>IF('C. Consumer Service Detail'!$F2071="","",IF('C. Consumer Service Detail'!$F2071="",VLOOKUP('C. Consumer Service Detail'!$F2071,'Table of Current Services'!$B$7:$F$36,'Table of Current Services'!$E$5,FALSE),VLOOKUP('C. Consumer Service Detail'!$F2071,'Table of Current Services'!$B$7:$F$36,'Table of Current Services'!$D$5,FALSE)))</f>
        <v/>
      </c>
      <c r="I2071" s="159"/>
      <c r="J2071" s="146" t="str">
        <f t="shared" si="61"/>
        <v/>
      </c>
      <c r="K2071" s="138" t="str">
        <f>IF('C. Consumer Service Detail'!$F2071="","",IF('C. Consumer Service Detail'!$F2071="",VLOOKUP('C. Consumer Service Detail'!$F2071,'Table of Current Services'!$B$7:$F$36,'Table of Current Services'!$E$5,FALSE),VLOOKUP('C. Consumer Service Detail'!$F2071,'Table of Current Services'!$B$7:$F$36,'Table of Current Services'!$E$5,FALSE)))</f>
        <v/>
      </c>
      <c r="L2071" s="130" t="str">
        <f>IF('C. Consumer Service Detail'!$F2071="","",IF(VLOOKUP('C. Consumer Service Detail'!$F2071,'Table of Current Services'!$B$7:$F$36,'Table of Current Services'!$F$5,)="cost","Yes","No"))</f>
        <v/>
      </c>
      <c r="M2071" s="130" t="str">
        <f>IFERROR(IF('C. Consumer Service Detail'!$K2071="No Match","No",VLOOKUP('C. Consumer Service Detail'!$C2071,'B. Consumer Budget'!$E$11:$F$2010,2,FALSE)),"")</f>
        <v/>
      </c>
      <c r="P2071" s="77"/>
      <c r="Q2071" s="77"/>
    </row>
    <row r="2072" spans="2:17" x14ac:dyDescent="0.25">
      <c r="B2072" s="78">
        <f t="shared" si="62"/>
        <v>2062</v>
      </c>
      <c r="C2072" s="126" t="str">
        <f t="array" ref="C2072">IF(OR('C. Consumer Service Detail'!$D2072="",'C. Consumer Service Detail'!$E2072=""),"",INDEX('B. Consumer Budget'!$E$11:$E$2010,MATCH(1,IF('B. Consumer Budget'!$C$11:$C$2010='C. Consumer Service Detail'!$D2072,IF('B. Consumer Budget'!$D$11:$D$2010='C. Consumer Service Detail'!$E2072,1)),0)))</f>
        <v/>
      </c>
      <c r="D2072" s="171"/>
      <c r="E2072" s="79"/>
      <c r="F2072" s="100"/>
      <c r="G2072" s="80"/>
      <c r="H2072" s="145" t="str">
        <f>IF('C. Consumer Service Detail'!$F2072="","",IF('C. Consumer Service Detail'!$F2072="",VLOOKUP('C. Consumer Service Detail'!$F2072,'Table of Current Services'!$B$7:$F$36,'Table of Current Services'!$E$5,FALSE),VLOOKUP('C. Consumer Service Detail'!$F2072,'Table of Current Services'!$B$7:$F$36,'Table of Current Services'!$D$5,FALSE)))</f>
        <v/>
      </c>
      <c r="I2072" s="160"/>
      <c r="J2072" s="146" t="str">
        <f t="shared" si="61"/>
        <v/>
      </c>
      <c r="K2072" s="138" t="str">
        <f>IF('C. Consumer Service Detail'!$F2072="","",IF('C. Consumer Service Detail'!$F2072="",VLOOKUP('C. Consumer Service Detail'!$F2072,'Table of Current Services'!$B$7:$F$36,'Table of Current Services'!$E$5,FALSE),VLOOKUP('C. Consumer Service Detail'!$F2072,'Table of Current Services'!$B$7:$F$36,'Table of Current Services'!$E$5,FALSE)))</f>
        <v/>
      </c>
      <c r="L2072" s="130" t="str">
        <f>IF('C. Consumer Service Detail'!$F2072="","",IF(VLOOKUP('C. Consumer Service Detail'!$F2072,'Table of Current Services'!$B$7:$F$36,'Table of Current Services'!$F$5,)="cost","Yes","No"))</f>
        <v/>
      </c>
      <c r="M2072" s="130" t="str">
        <f>IFERROR(IF('C. Consumer Service Detail'!$K2072="No Match","No",VLOOKUP('C. Consumer Service Detail'!$C2072,'B. Consumer Budget'!$E$11:$F$2010,2,FALSE)),"")</f>
        <v/>
      </c>
      <c r="P2072" s="77"/>
      <c r="Q2072" s="77"/>
    </row>
    <row r="2073" spans="2:17" x14ac:dyDescent="0.25">
      <c r="B2073" s="78">
        <f t="shared" si="62"/>
        <v>2063</v>
      </c>
      <c r="C2073" s="126" t="str">
        <f t="array" ref="C2073">IF(OR('C. Consumer Service Detail'!$D2073="",'C. Consumer Service Detail'!$E2073=""),"",INDEX('B. Consumer Budget'!$E$11:$E$2010,MATCH(1,IF('B. Consumer Budget'!$C$11:$C$2010='C. Consumer Service Detail'!$D2073,IF('B. Consumer Budget'!$D$11:$D$2010='C. Consumer Service Detail'!$E2073,1)),0)))</f>
        <v/>
      </c>
      <c r="D2073" s="170"/>
      <c r="E2073" s="81"/>
      <c r="F2073" s="101"/>
      <c r="G2073" s="82"/>
      <c r="H2073" s="147" t="str">
        <f>IF('C. Consumer Service Detail'!$F2073="","",IF('C. Consumer Service Detail'!$F2073="",VLOOKUP('C. Consumer Service Detail'!$F2073,'Table of Current Services'!$B$7:$F$36,'Table of Current Services'!$E$5,FALSE),VLOOKUP('C. Consumer Service Detail'!$F2073,'Table of Current Services'!$B$7:$F$36,'Table of Current Services'!$D$5,FALSE)))</f>
        <v/>
      </c>
      <c r="I2073" s="159"/>
      <c r="J2073" s="146" t="str">
        <f t="shared" si="61"/>
        <v/>
      </c>
      <c r="K2073" s="138" t="str">
        <f>IF('C. Consumer Service Detail'!$F2073="","",IF('C. Consumer Service Detail'!$F2073="",VLOOKUP('C. Consumer Service Detail'!$F2073,'Table of Current Services'!$B$7:$F$36,'Table of Current Services'!$E$5,FALSE),VLOOKUP('C. Consumer Service Detail'!$F2073,'Table of Current Services'!$B$7:$F$36,'Table of Current Services'!$E$5,FALSE)))</f>
        <v/>
      </c>
      <c r="L2073" s="130" t="str">
        <f>IF('C. Consumer Service Detail'!$F2073="","",IF(VLOOKUP('C. Consumer Service Detail'!$F2073,'Table of Current Services'!$B$7:$F$36,'Table of Current Services'!$F$5,)="cost","Yes","No"))</f>
        <v/>
      </c>
      <c r="M2073" s="130" t="str">
        <f>IFERROR(IF('C. Consumer Service Detail'!$K2073="No Match","No",VLOOKUP('C. Consumer Service Detail'!$C2073,'B. Consumer Budget'!$E$11:$F$2010,2,FALSE)),"")</f>
        <v/>
      </c>
      <c r="P2073" s="77"/>
      <c r="Q2073" s="77"/>
    </row>
    <row r="2074" spans="2:17" x14ac:dyDescent="0.25">
      <c r="B2074" s="78">
        <f t="shared" si="62"/>
        <v>2064</v>
      </c>
      <c r="C2074" s="126" t="str">
        <f t="array" ref="C2074">IF(OR('C. Consumer Service Detail'!$D2074="",'C. Consumer Service Detail'!$E2074=""),"",INDEX('B. Consumer Budget'!$E$11:$E$2010,MATCH(1,IF('B. Consumer Budget'!$C$11:$C$2010='C. Consumer Service Detail'!$D2074,IF('B. Consumer Budget'!$D$11:$D$2010='C. Consumer Service Detail'!$E2074,1)),0)))</f>
        <v/>
      </c>
      <c r="D2074" s="171"/>
      <c r="E2074" s="79"/>
      <c r="F2074" s="100"/>
      <c r="G2074" s="80"/>
      <c r="H2074" s="145" t="str">
        <f>IF('C. Consumer Service Detail'!$F2074="","",IF('C. Consumer Service Detail'!$F2074="",VLOOKUP('C. Consumer Service Detail'!$F2074,'Table of Current Services'!$B$7:$F$36,'Table of Current Services'!$E$5,FALSE),VLOOKUP('C. Consumer Service Detail'!$F2074,'Table of Current Services'!$B$7:$F$36,'Table of Current Services'!$D$5,FALSE)))</f>
        <v/>
      </c>
      <c r="I2074" s="160"/>
      <c r="J2074" s="146" t="str">
        <f t="shared" si="61"/>
        <v/>
      </c>
      <c r="K2074" s="138" t="str">
        <f>IF('C. Consumer Service Detail'!$F2074="","",IF('C. Consumer Service Detail'!$F2074="",VLOOKUP('C. Consumer Service Detail'!$F2074,'Table of Current Services'!$B$7:$F$36,'Table of Current Services'!$E$5,FALSE),VLOOKUP('C. Consumer Service Detail'!$F2074,'Table of Current Services'!$B$7:$F$36,'Table of Current Services'!$E$5,FALSE)))</f>
        <v/>
      </c>
      <c r="L2074" s="130" t="str">
        <f>IF('C. Consumer Service Detail'!$F2074="","",IF(VLOOKUP('C. Consumer Service Detail'!$F2074,'Table of Current Services'!$B$7:$F$36,'Table of Current Services'!$F$5,)="cost","Yes","No"))</f>
        <v/>
      </c>
      <c r="M2074" s="130" t="str">
        <f>IFERROR(IF('C. Consumer Service Detail'!$K2074="No Match","No",VLOOKUP('C. Consumer Service Detail'!$C2074,'B. Consumer Budget'!$E$11:$F$2010,2,FALSE)),"")</f>
        <v/>
      </c>
      <c r="P2074" s="77"/>
      <c r="Q2074" s="77"/>
    </row>
    <row r="2075" spans="2:17" x14ac:dyDescent="0.25">
      <c r="B2075" s="78">
        <f t="shared" si="62"/>
        <v>2065</v>
      </c>
      <c r="C2075" s="126" t="str">
        <f t="array" ref="C2075">IF(OR('C. Consumer Service Detail'!$D2075="",'C. Consumer Service Detail'!$E2075=""),"",INDEX('B. Consumer Budget'!$E$11:$E$2010,MATCH(1,IF('B. Consumer Budget'!$C$11:$C$2010='C. Consumer Service Detail'!$D2075,IF('B. Consumer Budget'!$D$11:$D$2010='C. Consumer Service Detail'!$E2075,1)),0)))</f>
        <v/>
      </c>
      <c r="D2075" s="170"/>
      <c r="E2075" s="81"/>
      <c r="F2075" s="101"/>
      <c r="G2075" s="82"/>
      <c r="H2075" s="147" t="str">
        <f>IF('C. Consumer Service Detail'!$F2075="","",IF('C. Consumer Service Detail'!$F2075="",VLOOKUP('C. Consumer Service Detail'!$F2075,'Table of Current Services'!$B$7:$F$36,'Table of Current Services'!$E$5,FALSE),VLOOKUP('C. Consumer Service Detail'!$F2075,'Table of Current Services'!$B$7:$F$36,'Table of Current Services'!$D$5,FALSE)))</f>
        <v/>
      </c>
      <c r="I2075" s="159"/>
      <c r="J2075" s="146" t="str">
        <f t="shared" si="61"/>
        <v/>
      </c>
      <c r="K2075" s="138" t="str">
        <f>IF('C. Consumer Service Detail'!$F2075="","",IF('C. Consumer Service Detail'!$F2075="",VLOOKUP('C. Consumer Service Detail'!$F2075,'Table of Current Services'!$B$7:$F$36,'Table of Current Services'!$E$5,FALSE),VLOOKUP('C. Consumer Service Detail'!$F2075,'Table of Current Services'!$B$7:$F$36,'Table of Current Services'!$E$5,FALSE)))</f>
        <v/>
      </c>
      <c r="L2075" s="130" t="str">
        <f>IF('C. Consumer Service Detail'!$F2075="","",IF(VLOOKUP('C. Consumer Service Detail'!$F2075,'Table of Current Services'!$B$7:$F$36,'Table of Current Services'!$F$5,)="cost","Yes","No"))</f>
        <v/>
      </c>
      <c r="M2075" s="130" t="str">
        <f>IFERROR(IF('C. Consumer Service Detail'!$K2075="No Match","No",VLOOKUP('C. Consumer Service Detail'!$C2075,'B. Consumer Budget'!$E$11:$F$2010,2,FALSE)),"")</f>
        <v/>
      </c>
      <c r="P2075" s="77"/>
      <c r="Q2075" s="77"/>
    </row>
    <row r="2076" spans="2:17" x14ac:dyDescent="0.25">
      <c r="B2076" s="78">
        <f t="shared" si="62"/>
        <v>2066</v>
      </c>
      <c r="C2076" s="126" t="str">
        <f t="array" ref="C2076">IF(OR('C. Consumer Service Detail'!$D2076="",'C. Consumer Service Detail'!$E2076=""),"",INDEX('B. Consumer Budget'!$E$11:$E$2010,MATCH(1,IF('B. Consumer Budget'!$C$11:$C$2010='C. Consumer Service Detail'!$D2076,IF('B. Consumer Budget'!$D$11:$D$2010='C. Consumer Service Detail'!$E2076,1)),0)))</f>
        <v/>
      </c>
      <c r="D2076" s="171"/>
      <c r="E2076" s="79"/>
      <c r="F2076" s="100"/>
      <c r="G2076" s="80"/>
      <c r="H2076" s="145" t="str">
        <f>IF('C. Consumer Service Detail'!$F2076="","",IF('C. Consumer Service Detail'!$F2076="",VLOOKUP('C. Consumer Service Detail'!$F2076,'Table of Current Services'!$B$7:$F$36,'Table of Current Services'!$E$5,FALSE),VLOOKUP('C. Consumer Service Detail'!$F2076,'Table of Current Services'!$B$7:$F$36,'Table of Current Services'!$D$5,FALSE)))</f>
        <v/>
      </c>
      <c r="I2076" s="160"/>
      <c r="J2076" s="146" t="str">
        <f t="shared" si="61"/>
        <v/>
      </c>
      <c r="K2076" s="138" t="str">
        <f>IF('C. Consumer Service Detail'!$F2076="","",IF('C. Consumer Service Detail'!$F2076="",VLOOKUP('C. Consumer Service Detail'!$F2076,'Table of Current Services'!$B$7:$F$36,'Table of Current Services'!$E$5,FALSE),VLOOKUP('C. Consumer Service Detail'!$F2076,'Table of Current Services'!$B$7:$F$36,'Table of Current Services'!$E$5,FALSE)))</f>
        <v/>
      </c>
      <c r="L2076" s="130" t="str">
        <f>IF('C. Consumer Service Detail'!$F2076="","",IF(VLOOKUP('C. Consumer Service Detail'!$F2076,'Table of Current Services'!$B$7:$F$36,'Table of Current Services'!$F$5,)="cost","Yes","No"))</f>
        <v/>
      </c>
      <c r="M2076" s="130" t="str">
        <f>IFERROR(IF('C. Consumer Service Detail'!$K2076="No Match","No",VLOOKUP('C. Consumer Service Detail'!$C2076,'B. Consumer Budget'!$E$11:$F$2010,2,FALSE)),"")</f>
        <v/>
      </c>
      <c r="P2076" s="77"/>
      <c r="Q2076" s="77"/>
    </row>
    <row r="2077" spans="2:17" x14ac:dyDescent="0.25">
      <c r="B2077" s="78">
        <f t="shared" si="62"/>
        <v>2067</v>
      </c>
      <c r="C2077" s="126" t="str">
        <f t="array" ref="C2077">IF(OR('C. Consumer Service Detail'!$D2077="",'C. Consumer Service Detail'!$E2077=""),"",INDEX('B. Consumer Budget'!$E$11:$E$2010,MATCH(1,IF('B. Consumer Budget'!$C$11:$C$2010='C. Consumer Service Detail'!$D2077,IF('B. Consumer Budget'!$D$11:$D$2010='C. Consumer Service Detail'!$E2077,1)),0)))</f>
        <v/>
      </c>
      <c r="D2077" s="170"/>
      <c r="E2077" s="81"/>
      <c r="F2077" s="101"/>
      <c r="G2077" s="82"/>
      <c r="H2077" s="147" t="str">
        <f>IF('C. Consumer Service Detail'!$F2077="","",IF('C. Consumer Service Detail'!$F2077="",VLOOKUP('C. Consumer Service Detail'!$F2077,'Table of Current Services'!$B$7:$F$36,'Table of Current Services'!$E$5,FALSE),VLOOKUP('C. Consumer Service Detail'!$F2077,'Table of Current Services'!$B$7:$F$36,'Table of Current Services'!$D$5,FALSE)))</f>
        <v/>
      </c>
      <c r="I2077" s="159"/>
      <c r="J2077" s="146" t="str">
        <f t="shared" si="61"/>
        <v/>
      </c>
      <c r="K2077" s="138" t="str">
        <f>IF('C. Consumer Service Detail'!$F2077="","",IF('C. Consumer Service Detail'!$F2077="",VLOOKUP('C. Consumer Service Detail'!$F2077,'Table of Current Services'!$B$7:$F$36,'Table of Current Services'!$E$5,FALSE),VLOOKUP('C. Consumer Service Detail'!$F2077,'Table of Current Services'!$B$7:$F$36,'Table of Current Services'!$E$5,FALSE)))</f>
        <v/>
      </c>
      <c r="L2077" s="130" t="str">
        <f>IF('C. Consumer Service Detail'!$F2077="","",IF(VLOOKUP('C. Consumer Service Detail'!$F2077,'Table of Current Services'!$B$7:$F$36,'Table of Current Services'!$F$5,)="cost","Yes","No"))</f>
        <v/>
      </c>
      <c r="M2077" s="130" t="str">
        <f>IFERROR(IF('C. Consumer Service Detail'!$K2077="No Match","No",VLOOKUP('C. Consumer Service Detail'!$C2077,'B. Consumer Budget'!$E$11:$F$2010,2,FALSE)),"")</f>
        <v/>
      </c>
      <c r="P2077" s="77"/>
      <c r="Q2077" s="77"/>
    </row>
    <row r="2078" spans="2:17" x14ac:dyDescent="0.25">
      <c r="B2078" s="78">
        <f t="shared" si="62"/>
        <v>2068</v>
      </c>
      <c r="C2078" s="126" t="str">
        <f t="array" ref="C2078">IF(OR('C. Consumer Service Detail'!$D2078="",'C. Consumer Service Detail'!$E2078=""),"",INDEX('B. Consumer Budget'!$E$11:$E$2010,MATCH(1,IF('B. Consumer Budget'!$C$11:$C$2010='C. Consumer Service Detail'!$D2078,IF('B. Consumer Budget'!$D$11:$D$2010='C. Consumer Service Detail'!$E2078,1)),0)))</f>
        <v/>
      </c>
      <c r="D2078" s="171"/>
      <c r="E2078" s="79"/>
      <c r="F2078" s="100"/>
      <c r="G2078" s="80"/>
      <c r="H2078" s="145" t="str">
        <f>IF('C. Consumer Service Detail'!$F2078="","",IF('C. Consumer Service Detail'!$F2078="",VLOOKUP('C. Consumer Service Detail'!$F2078,'Table of Current Services'!$B$7:$F$36,'Table of Current Services'!$E$5,FALSE),VLOOKUP('C. Consumer Service Detail'!$F2078,'Table of Current Services'!$B$7:$F$36,'Table of Current Services'!$D$5,FALSE)))</f>
        <v/>
      </c>
      <c r="I2078" s="160"/>
      <c r="J2078" s="146" t="str">
        <f t="shared" si="61"/>
        <v/>
      </c>
      <c r="K2078" s="138" t="str">
        <f>IF('C. Consumer Service Detail'!$F2078="","",IF('C. Consumer Service Detail'!$F2078="",VLOOKUP('C. Consumer Service Detail'!$F2078,'Table of Current Services'!$B$7:$F$36,'Table of Current Services'!$E$5,FALSE),VLOOKUP('C. Consumer Service Detail'!$F2078,'Table of Current Services'!$B$7:$F$36,'Table of Current Services'!$E$5,FALSE)))</f>
        <v/>
      </c>
      <c r="L2078" s="130" t="str">
        <f>IF('C. Consumer Service Detail'!$F2078="","",IF(VLOOKUP('C. Consumer Service Detail'!$F2078,'Table of Current Services'!$B$7:$F$36,'Table of Current Services'!$F$5,)="cost","Yes","No"))</f>
        <v/>
      </c>
      <c r="M2078" s="130" t="str">
        <f>IFERROR(IF('C. Consumer Service Detail'!$K2078="No Match","No",VLOOKUP('C. Consumer Service Detail'!$C2078,'B. Consumer Budget'!$E$11:$F$2010,2,FALSE)),"")</f>
        <v/>
      </c>
      <c r="P2078" s="77"/>
      <c r="Q2078" s="77"/>
    </row>
    <row r="2079" spans="2:17" x14ac:dyDescent="0.25">
      <c r="B2079" s="78">
        <f t="shared" si="62"/>
        <v>2069</v>
      </c>
      <c r="C2079" s="126" t="str">
        <f t="array" ref="C2079">IF(OR('C. Consumer Service Detail'!$D2079="",'C. Consumer Service Detail'!$E2079=""),"",INDEX('B. Consumer Budget'!$E$11:$E$2010,MATCH(1,IF('B. Consumer Budget'!$C$11:$C$2010='C. Consumer Service Detail'!$D2079,IF('B. Consumer Budget'!$D$11:$D$2010='C. Consumer Service Detail'!$E2079,1)),0)))</f>
        <v/>
      </c>
      <c r="D2079" s="170"/>
      <c r="E2079" s="81"/>
      <c r="F2079" s="101"/>
      <c r="G2079" s="82"/>
      <c r="H2079" s="147" t="str">
        <f>IF('C. Consumer Service Detail'!$F2079="","",IF('C. Consumer Service Detail'!$F2079="",VLOOKUP('C. Consumer Service Detail'!$F2079,'Table of Current Services'!$B$7:$F$36,'Table of Current Services'!$E$5,FALSE),VLOOKUP('C. Consumer Service Detail'!$F2079,'Table of Current Services'!$B$7:$F$36,'Table of Current Services'!$D$5,FALSE)))</f>
        <v/>
      </c>
      <c r="I2079" s="159"/>
      <c r="J2079" s="146" t="str">
        <f t="shared" si="61"/>
        <v/>
      </c>
      <c r="K2079" s="138" t="str">
        <f>IF('C. Consumer Service Detail'!$F2079="","",IF('C. Consumer Service Detail'!$F2079="",VLOOKUP('C. Consumer Service Detail'!$F2079,'Table of Current Services'!$B$7:$F$36,'Table of Current Services'!$E$5,FALSE),VLOOKUP('C. Consumer Service Detail'!$F2079,'Table of Current Services'!$B$7:$F$36,'Table of Current Services'!$E$5,FALSE)))</f>
        <v/>
      </c>
      <c r="L2079" s="130" t="str">
        <f>IF('C. Consumer Service Detail'!$F2079="","",IF(VLOOKUP('C. Consumer Service Detail'!$F2079,'Table of Current Services'!$B$7:$F$36,'Table of Current Services'!$F$5,)="cost","Yes","No"))</f>
        <v/>
      </c>
      <c r="M2079" s="130" t="str">
        <f>IFERROR(IF('C. Consumer Service Detail'!$K2079="No Match","No",VLOOKUP('C. Consumer Service Detail'!$C2079,'B. Consumer Budget'!$E$11:$F$2010,2,FALSE)),"")</f>
        <v/>
      </c>
      <c r="P2079" s="77"/>
      <c r="Q2079" s="77"/>
    </row>
    <row r="2080" spans="2:17" x14ac:dyDescent="0.25">
      <c r="B2080" s="78">
        <f t="shared" si="62"/>
        <v>2070</v>
      </c>
      <c r="C2080" s="126" t="str">
        <f t="array" ref="C2080">IF(OR('C. Consumer Service Detail'!$D2080="",'C. Consumer Service Detail'!$E2080=""),"",INDEX('B. Consumer Budget'!$E$11:$E$2010,MATCH(1,IF('B. Consumer Budget'!$C$11:$C$2010='C. Consumer Service Detail'!$D2080,IF('B. Consumer Budget'!$D$11:$D$2010='C. Consumer Service Detail'!$E2080,1)),0)))</f>
        <v/>
      </c>
      <c r="D2080" s="171"/>
      <c r="E2080" s="79"/>
      <c r="F2080" s="100"/>
      <c r="G2080" s="80"/>
      <c r="H2080" s="145" t="str">
        <f>IF('C. Consumer Service Detail'!$F2080="","",IF('C. Consumer Service Detail'!$F2080="",VLOOKUP('C. Consumer Service Detail'!$F2080,'Table of Current Services'!$B$7:$F$36,'Table of Current Services'!$E$5,FALSE),VLOOKUP('C. Consumer Service Detail'!$F2080,'Table of Current Services'!$B$7:$F$36,'Table of Current Services'!$D$5,FALSE)))</f>
        <v/>
      </c>
      <c r="I2080" s="160"/>
      <c r="J2080" s="146" t="str">
        <f t="shared" si="61"/>
        <v/>
      </c>
      <c r="K2080" s="138" t="str">
        <f>IF('C. Consumer Service Detail'!$F2080="","",IF('C. Consumer Service Detail'!$F2080="",VLOOKUP('C. Consumer Service Detail'!$F2080,'Table of Current Services'!$B$7:$F$36,'Table of Current Services'!$E$5,FALSE),VLOOKUP('C. Consumer Service Detail'!$F2080,'Table of Current Services'!$B$7:$F$36,'Table of Current Services'!$E$5,FALSE)))</f>
        <v/>
      </c>
      <c r="L2080" s="130" t="str">
        <f>IF('C. Consumer Service Detail'!$F2080="","",IF(VLOOKUP('C. Consumer Service Detail'!$F2080,'Table of Current Services'!$B$7:$F$36,'Table of Current Services'!$F$5,)="cost","Yes","No"))</f>
        <v/>
      </c>
      <c r="M2080" s="130" t="str">
        <f>IFERROR(IF('C. Consumer Service Detail'!$K2080="No Match","No",VLOOKUP('C. Consumer Service Detail'!$C2080,'B. Consumer Budget'!$E$11:$F$2010,2,FALSE)),"")</f>
        <v/>
      </c>
      <c r="P2080" s="77"/>
      <c r="Q2080" s="77"/>
    </row>
    <row r="2081" spans="2:17" x14ac:dyDescent="0.25">
      <c r="B2081" s="78">
        <f t="shared" si="62"/>
        <v>2071</v>
      </c>
      <c r="C2081" s="126" t="str">
        <f t="array" ref="C2081">IF(OR('C. Consumer Service Detail'!$D2081="",'C. Consumer Service Detail'!$E2081=""),"",INDEX('B. Consumer Budget'!$E$11:$E$2010,MATCH(1,IF('B. Consumer Budget'!$C$11:$C$2010='C. Consumer Service Detail'!$D2081,IF('B. Consumer Budget'!$D$11:$D$2010='C. Consumer Service Detail'!$E2081,1)),0)))</f>
        <v/>
      </c>
      <c r="D2081" s="170"/>
      <c r="E2081" s="81"/>
      <c r="F2081" s="101"/>
      <c r="G2081" s="82"/>
      <c r="H2081" s="147" t="str">
        <f>IF('C. Consumer Service Detail'!$F2081="","",IF('C. Consumer Service Detail'!$F2081="",VLOOKUP('C. Consumer Service Detail'!$F2081,'Table of Current Services'!$B$7:$F$36,'Table of Current Services'!$E$5,FALSE),VLOOKUP('C. Consumer Service Detail'!$F2081,'Table of Current Services'!$B$7:$F$36,'Table of Current Services'!$D$5,FALSE)))</f>
        <v/>
      </c>
      <c r="I2081" s="159"/>
      <c r="J2081" s="146" t="str">
        <f t="shared" si="61"/>
        <v/>
      </c>
      <c r="K2081" s="138" t="str">
        <f>IF('C. Consumer Service Detail'!$F2081="","",IF('C. Consumer Service Detail'!$F2081="",VLOOKUP('C. Consumer Service Detail'!$F2081,'Table of Current Services'!$B$7:$F$36,'Table of Current Services'!$E$5,FALSE),VLOOKUP('C. Consumer Service Detail'!$F2081,'Table of Current Services'!$B$7:$F$36,'Table of Current Services'!$E$5,FALSE)))</f>
        <v/>
      </c>
      <c r="L2081" s="130" t="str">
        <f>IF('C. Consumer Service Detail'!$F2081="","",IF(VLOOKUP('C. Consumer Service Detail'!$F2081,'Table of Current Services'!$B$7:$F$36,'Table of Current Services'!$F$5,)="cost","Yes","No"))</f>
        <v/>
      </c>
      <c r="M2081" s="130" t="str">
        <f>IFERROR(IF('C. Consumer Service Detail'!$K2081="No Match","No",VLOOKUP('C. Consumer Service Detail'!$C2081,'B. Consumer Budget'!$E$11:$F$2010,2,FALSE)),"")</f>
        <v/>
      </c>
      <c r="P2081" s="77"/>
      <c r="Q2081" s="77"/>
    </row>
    <row r="2082" spans="2:17" x14ac:dyDescent="0.25">
      <c r="B2082" s="78">
        <f t="shared" si="62"/>
        <v>2072</v>
      </c>
      <c r="C2082" s="126" t="str">
        <f t="array" ref="C2082">IF(OR('C. Consumer Service Detail'!$D2082="",'C. Consumer Service Detail'!$E2082=""),"",INDEX('B. Consumer Budget'!$E$11:$E$2010,MATCH(1,IF('B. Consumer Budget'!$C$11:$C$2010='C. Consumer Service Detail'!$D2082,IF('B. Consumer Budget'!$D$11:$D$2010='C. Consumer Service Detail'!$E2082,1)),0)))</f>
        <v/>
      </c>
      <c r="D2082" s="171"/>
      <c r="E2082" s="79"/>
      <c r="F2082" s="100"/>
      <c r="G2082" s="80"/>
      <c r="H2082" s="145" t="str">
        <f>IF('C. Consumer Service Detail'!$F2082="","",IF('C. Consumer Service Detail'!$F2082="",VLOOKUP('C. Consumer Service Detail'!$F2082,'Table of Current Services'!$B$7:$F$36,'Table of Current Services'!$E$5,FALSE),VLOOKUP('C. Consumer Service Detail'!$F2082,'Table of Current Services'!$B$7:$F$36,'Table of Current Services'!$D$5,FALSE)))</f>
        <v/>
      </c>
      <c r="I2082" s="160"/>
      <c r="J2082" s="146" t="str">
        <f t="shared" si="61"/>
        <v/>
      </c>
      <c r="K2082" s="138" t="str">
        <f>IF('C. Consumer Service Detail'!$F2082="","",IF('C. Consumer Service Detail'!$F2082="",VLOOKUP('C. Consumer Service Detail'!$F2082,'Table of Current Services'!$B$7:$F$36,'Table of Current Services'!$E$5,FALSE),VLOOKUP('C. Consumer Service Detail'!$F2082,'Table of Current Services'!$B$7:$F$36,'Table of Current Services'!$E$5,FALSE)))</f>
        <v/>
      </c>
      <c r="L2082" s="130" t="str">
        <f>IF('C. Consumer Service Detail'!$F2082="","",IF(VLOOKUP('C. Consumer Service Detail'!$F2082,'Table of Current Services'!$B$7:$F$36,'Table of Current Services'!$F$5,)="cost","Yes","No"))</f>
        <v/>
      </c>
      <c r="M2082" s="130" t="str">
        <f>IFERROR(IF('C. Consumer Service Detail'!$K2082="No Match","No",VLOOKUP('C. Consumer Service Detail'!$C2082,'B. Consumer Budget'!$E$11:$F$2010,2,FALSE)),"")</f>
        <v/>
      </c>
      <c r="P2082" s="77"/>
      <c r="Q2082" s="77"/>
    </row>
    <row r="2083" spans="2:17" x14ac:dyDescent="0.25">
      <c r="B2083" s="78">
        <f t="shared" si="62"/>
        <v>2073</v>
      </c>
      <c r="C2083" s="126" t="str">
        <f t="array" ref="C2083">IF(OR('C. Consumer Service Detail'!$D2083="",'C. Consumer Service Detail'!$E2083=""),"",INDEX('B. Consumer Budget'!$E$11:$E$2010,MATCH(1,IF('B. Consumer Budget'!$C$11:$C$2010='C. Consumer Service Detail'!$D2083,IF('B. Consumer Budget'!$D$11:$D$2010='C. Consumer Service Detail'!$E2083,1)),0)))</f>
        <v/>
      </c>
      <c r="D2083" s="170"/>
      <c r="E2083" s="81"/>
      <c r="F2083" s="101"/>
      <c r="G2083" s="82"/>
      <c r="H2083" s="147" t="str">
        <f>IF('C. Consumer Service Detail'!$F2083="","",IF('C. Consumer Service Detail'!$F2083="",VLOOKUP('C. Consumer Service Detail'!$F2083,'Table of Current Services'!$B$7:$F$36,'Table of Current Services'!$E$5,FALSE),VLOOKUP('C. Consumer Service Detail'!$F2083,'Table of Current Services'!$B$7:$F$36,'Table of Current Services'!$D$5,FALSE)))</f>
        <v/>
      </c>
      <c r="I2083" s="159"/>
      <c r="J2083" s="146" t="str">
        <f t="shared" si="61"/>
        <v/>
      </c>
      <c r="K2083" s="138" t="str">
        <f>IF('C. Consumer Service Detail'!$F2083="","",IF('C. Consumer Service Detail'!$F2083="",VLOOKUP('C. Consumer Service Detail'!$F2083,'Table of Current Services'!$B$7:$F$36,'Table of Current Services'!$E$5,FALSE),VLOOKUP('C. Consumer Service Detail'!$F2083,'Table of Current Services'!$B$7:$F$36,'Table of Current Services'!$E$5,FALSE)))</f>
        <v/>
      </c>
      <c r="L2083" s="130" t="str">
        <f>IF('C. Consumer Service Detail'!$F2083="","",IF(VLOOKUP('C. Consumer Service Detail'!$F2083,'Table of Current Services'!$B$7:$F$36,'Table of Current Services'!$F$5,)="cost","Yes","No"))</f>
        <v/>
      </c>
      <c r="M2083" s="130" t="str">
        <f>IFERROR(IF('C. Consumer Service Detail'!$K2083="No Match","No",VLOOKUP('C. Consumer Service Detail'!$C2083,'B. Consumer Budget'!$E$11:$F$2010,2,FALSE)),"")</f>
        <v/>
      </c>
      <c r="P2083" s="77"/>
      <c r="Q2083" s="77"/>
    </row>
    <row r="2084" spans="2:17" x14ac:dyDescent="0.25">
      <c r="B2084" s="78">
        <f t="shared" si="62"/>
        <v>2074</v>
      </c>
      <c r="C2084" s="126" t="str">
        <f t="array" ref="C2084">IF(OR('C. Consumer Service Detail'!$D2084="",'C. Consumer Service Detail'!$E2084=""),"",INDEX('B. Consumer Budget'!$E$11:$E$2010,MATCH(1,IF('B. Consumer Budget'!$C$11:$C$2010='C. Consumer Service Detail'!$D2084,IF('B. Consumer Budget'!$D$11:$D$2010='C. Consumer Service Detail'!$E2084,1)),0)))</f>
        <v/>
      </c>
      <c r="D2084" s="171"/>
      <c r="E2084" s="79"/>
      <c r="F2084" s="100"/>
      <c r="G2084" s="80"/>
      <c r="H2084" s="145" t="str">
        <f>IF('C. Consumer Service Detail'!$F2084="","",IF('C. Consumer Service Detail'!$F2084="",VLOOKUP('C. Consumer Service Detail'!$F2084,'Table of Current Services'!$B$7:$F$36,'Table of Current Services'!$E$5,FALSE),VLOOKUP('C. Consumer Service Detail'!$F2084,'Table of Current Services'!$B$7:$F$36,'Table of Current Services'!$D$5,FALSE)))</f>
        <v/>
      </c>
      <c r="I2084" s="160"/>
      <c r="J2084" s="146" t="str">
        <f t="shared" si="61"/>
        <v/>
      </c>
      <c r="K2084" s="138" t="str">
        <f>IF('C. Consumer Service Detail'!$F2084="","",IF('C. Consumer Service Detail'!$F2084="",VLOOKUP('C. Consumer Service Detail'!$F2084,'Table of Current Services'!$B$7:$F$36,'Table of Current Services'!$E$5,FALSE),VLOOKUP('C. Consumer Service Detail'!$F2084,'Table of Current Services'!$B$7:$F$36,'Table of Current Services'!$E$5,FALSE)))</f>
        <v/>
      </c>
      <c r="L2084" s="130" t="str">
        <f>IF('C. Consumer Service Detail'!$F2084="","",IF(VLOOKUP('C. Consumer Service Detail'!$F2084,'Table of Current Services'!$B$7:$F$36,'Table of Current Services'!$F$5,)="cost","Yes","No"))</f>
        <v/>
      </c>
      <c r="M2084" s="130" t="str">
        <f>IFERROR(IF('C. Consumer Service Detail'!$K2084="No Match","No",VLOOKUP('C. Consumer Service Detail'!$C2084,'B. Consumer Budget'!$E$11:$F$2010,2,FALSE)),"")</f>
        <v/>
      </c>
      <c r="P2084" s="77"/>
      <c r="Q2084" s="77"/>
    </row>
    <row r="2085" spans="2:17" x14ac:dyDescent="0.25">
      <c r="B2085" s="78">
        <f t="shared" si="62"/>
        <v>2075</v>
      </c>
      <c r="C2085" s="126" t="str">
        <f t="array" ref="C2085">IF(OR('C. Consumer Service Detail'!$D2085="",'C. Consumer Service Detail'!$E2085=""),"",INDEX('B. Consumer Budget'!$E$11:$E$2010,MATCH(1,IF('B. Consumer Budget'!$C$11:$C$2010='C. Consumer Service Detail'!$D2085,IF('B. Consumer Budget'!$D$11:$D$2010='C. Consumer Service Detail'!$E2085,1)),0)))</f>
        <v/>
      </c>
      <c r="D2085" s="170"/>
      <c r="E2085" s="81"/>
      <c r="F2085" s="101"/>
      <c r="G2085" s="82"/>
      <c r="H2085" s="147" t="str">
        <f>IF('C. Consumer Service Detail'!$F2085="","",IF('C. Consumer Service Detail'!$F2085="",VLOOKUP('C. Consumer Service Detail'!$F2085,'Table of Current Services'!$B$7:$F$36,'Table of Current Services'!$E$5,FALSE),VLOOKUP('C. Consumer Service Detail'!$F2085,'Table of Current Services'!$B$7:$F$36,'Table of Current Services'!$D$5,FALSE)))</f>
        <v/>
      </c>
      <c r="I2085" s="159"/>
      <c r="J2085" s="146" t="str">
        <f t="shared" si="61"/>
        <v/>
      </c>
      <c r="K2085" s="138" t="str">
        <f>IF('C. Consumer Service Detail'!$F2085="","",IF('C. Consumer Service Detail'!$F2085="",VLOOKUP('C. Consumer Service Detail'!$F2085,'Table of Current Services'!$B$7:$F$36,'Table of Current Services'!$E$5,FALSE),VLOOKUP('C. Consumer Service Detail'!$F2085,'Table of Current Services'!$B$7:$F$36,'Table of Current Services'!$E$5,FALSE)))</f>
        <v/>
      </c>
      <c r="L2085" s="130" t="str">
        <f>IF('C. Consumer Service Detail'!$F2085="","",IF(VLOOKUP('C. Consumer Service Detail'!$F2085,'Table of Current Services'!$B$7:$F$36,'Table of Current Services'!$F$5,)="cost","Yes","No"))</f>
        <v/>
      </c>
      <c r="M2085" s="130" t="str">
        <f>IFERROR(IF('C. Consumer Service Detail'!$K2085="No Match","No",VLOOKUP('C. Consumer Service Detail'!$C2085,'B. Consumer Budget'!$E$11:$F$2010,2,FALSE)),"")</f>
        <v/>
      </c>
      <c r="P2085" s="77"/>
      <c r="Q2085" s="77"/>
    </row>
    <row r="2086" spans="2:17" x14ac:dyDescent="0.25">
      <c r="B2086" s="78">
        <f t="shared" si="62"/>
        <v>2076</v>
      </c>
      <c r="C2086" s="126" t="str">
        <f t="array" ref="C2086">IF(OR('C. Consumer Service Detail'!$D2086="",'C. Consumer Service Detail'!$E2086=""),"",INDEX('B. Consumer Budget'!$E$11:$E$2010,MATCH(1,IF('B. Consumer Budget'!$C$11:$C$2010='C. Consumer Service Detail'!$D2086,IF('B. Consumer Budget'!$D$11:$D$2010='C. Consumer Service Detail'!$E2086,1)),0)))</f>
        <v/>
      </c>
      <c r="D2086" s="171"/>
      <c r="E2086" s="79"/>
      <c r="F2086" s="100"/>
      <c r="G2086" s="80"/>
      <c r="H2086" s="145" t="str">
        <f>IF('C. Consumer Service Detail'!$F2086="","",IF('C. Consumer Service Detail'!$F2086="",VLOOKUP('C. Consumer Service Detail'!$F2086,'Table of Current Services'!$B$7:$F$36,'Table of Current Services'!$E$5,FALSE),VLOOKUP('C. Consumer Service Detail'!$F2086,'Table of Current Services'!$B$7:$F$36,'Table of Current Services'!$D$5,FALSE)))</f>
        <v/>
      </c>
      <c r="I2086" s="160"/>
      <c r="J2086" s="146" t="str">
        <f t="shared" si="61"/>
        <v/>
      </c>
      <c r="K2086" s="138" t="str">
        <f>IF('C. Consumer Service Detail'!$F2086="","",IF('C. Consumer Service Detail'!$F2086="",VLOOKUP('C. Consumer Service Detail'!$F2086,'Table of Current Services'!$B$7:$F$36,'Table of Current Services'!$E$5,FALSE),VLOOKUP('C. Consumer Service Detail'!$F2086,'Table of Current Services'!$B$7:$F$36,'Table of Current Services'!$E$5,FALSE)))</f>
        <v/>
      </c>
      <c r="L2086" s="130" t="str">
        <f>IF('C. Consumer Service Detail'!$F2086="","",IF(VLOOKUP('C. Consumer Service Detail'!$F2086,'Table of Current Services'!$B$7:$F$36,'Table of Current Services'!$F$5,)="cost","Yes","No"))</f>
        <v/>
      </c>
      <c r="M2086" s="130" t="str">
        <f>IFERROR(IF('C. Consumer Service Detail'!$K2086="No Match","No",VLOOKUP('C. Consumer Service Detail'!$C2086,'B. Consumer Budget'!$E$11:$F$2010,2,FALSE)),"")</f>
        <v/>
      </c>
      <c r="P2086" s="77"/>
      <c r="Q2086" s="77"/>
    </row>
    <row r="2087" spans="2:17" x14ac:dyDescent="0.25">
      <c r="B2087" s="78">
        <f t="shared" si="62"/>
        <v>2077</v>
      </c>
      <c r="C2087" s="126" t="str">
        <f t="array" ref="C2087">IF(OR('C. Consumer Service Detail'!$D2087="",'C. Consumer Service Detail'!$E2087=""),"",INDEX('B. Consumer Budget'!$E$11:$E$2010,MATCH(1,IF('B. Consumer Budget'!$C$11:$C$2010='C. Consumer Service Detail'!$D2087,IF('B. Consumer Budget'!$D$11:$D$2010='C. Consumer Service Detail'!$E2087,1)),0)))</f>
        <v/>
      </c>
      <c r="D2087" s="170"/>
      <c r="E2087" s="81"/>
      <c r="F2087" s="101"/>
      <c r="G2087" s="82"/>
      <c r="H2087" s="147" t="str">
        <f>IF('C. Consumer Service Detail'!$F2087="","",IF('C. Consumer Service Detail'!$F2087="",VLOOKUP('C. Consumer Service Detail'!$F2087,'Table of Current Services'!$B$7:$F$36,'Table of Current Services'!$E$5,FALSE),VLOOKUP('C. Consumer Service Detail'!$F2087,'Table of Current Services'!$B$7:$F$36,'Table of Current Services'!$D$5,FALSE)))</f>
        <v/>
      </c>
      <c r="I2087" s="159"/>
      <c r="J2087" s="146" t="str">
        <f t="shared" si="61"/>
        <v/>
      </c>
      <c r="K2087" s="138" t="str">
        <f>IF('C. Consumer Service Detail'!$F2087="","",IF('C. Consumer Service Detail'!$F2087="",VLOOKUP('C. Consumer Service Detail'!$F2087,'Table of Current Services'!$B$7:$F$36,'Table of Current Services'!$E$5,FALSE),VLOOKUP('C. Consumer Service Detail'!$F2087,'Table of Current Services'!$B$7:$F$36,'Table of Current Services'!$E$5,FALSE)))</f>
        <v/>
      </c>
      <c r="L2087" s="130" t="str">
        <f>IF('C. Consumer Service Detail'!$F2087="","",IF(VLOOKUP('C. Consumer Service Detail'!$F2087,'Table of Current Services'!$B$7:$F$36,'Table of Current Services'!$F$5,)="cost","Yes","No"))</f>
        <v/>
      </c>
      <c r="M2087" s="130" t="str">
        <f>IFERROR(IF('C. Consumer Service Detail'!$K2087="No Match","No",VLOOKUP('C. Consumer Service Detail'!$C2087,'B. Consumer Budget'!$E$11:$F$2010,2,FALSE)),"")</f>
        <v/>
      </c>
      <c r="P2087" s="77"/>
      <c r="Q2087" s="77"/>
    </row>
    <row r="2088" spans="2:17" x14ac:dyDescent="0.25">
      <c r="B2088" s="78">
        <f t="shared" si="62"/>
        <v>2078</v>
      </c>
      <c r="C2088" s="126" t="str">
        <f t="array" ref="C2088">IF(OR('C. Consumer Service Detail'!$D2088="",'C. Consumer Service Detail'!$E2088=""),"",INDEX('B. Consumer Budget'!$E$11:$E$2010,MATCH(1,IF('B. Consumer Budget'!$C$11:$C$2010='C. Consumer Service Detail'!$D2088,IF('B. Consumer Budget'!$D$11:$D$2010='C. Consumer Service Detail'!$E2088,1)),0)))</f>
        <v/>
      </c>
      <c r="D2088" s="171"/>
      <c r="E2088" s="79"/>
      <c r="F2088" s="100"/>
      <c r="G2088" s="80"/>
      <c r="H2088" s="145" t="str">
        <f>IF('C. Consumer Service Detail'!$F2088="","",IF('C. Consumer Service Detail'!$F2088="",VLOOKUP('C. Consumer Service Detail'!$F2088,'Table of Current Services'!$B$7:$F$36,'Table of Current Services'!$E$5,FALSE),VLOOKUP('C. Consumer Service Detail'!$F2088,'Table of Current Services'!$B$7:$F$36,'Table of Current Services'!$D$5,FALSE)))</f>
        <v/>
      </c>
      <c r="I2088" s="160"/>
      <c r="J2088" s="146" t="str">
        <f t="shared" si="61"/>
        <v/>
      </c>
      <c r="K2088" s="138" t="str">
        <f>IF('C. Consumer Service Detail'!$F2088="","",IF('C. Consumer Service Detail'!$F2088="",VLOOKUP('C. Consumer Service Detail'!$F2088,'Table of Current Services'!$B$7:$F$36,'Table of Current Services'!$E$5,FALSE),VLOOKUP('C. Consumer Service Detail'!$F2088,'Table of Current Services'!$B$7:$F$36,'Table of Current Services'!$E$5,FALSE)))</f>
        <v/>
      </c>
      <c r="L2088" s="130" t="str">
        <f>IF('C. Consumer Service Detail'!$F2088="","",IF(VLOOKUP('C. Consumer Service Detail'!$F2088,'Table of Current Services'!$B$7:$F$36,'Table of Current Services'!$F$5,)="cost","Yes","No"))</f>
        <v/>
      </c>
      <c r="M2088" s="130" t="str">
        <f>IFERROR(IF('C. Consumer Service Detail'!$K2088="No Match","No",VLOOKUP('C. Consumer Service Detail'!$C2088,'B. Consumer Budget'!$E$11:$F$2010,2,FALSE)),"")</f>
        <v/>
      </c>
      <c r="P2088" s="77"/>
      <c r="Q2088" s="77"/>
    </row>
    <row r="2089" spans="2:17" x14ac:dyDescent="0.25">
      <c r="B2089" s="78">
        <f t="shared" si="62"/>
        <v>2079</v>
      </c>
      <c r="C2089" s="126" t="str">
        <f t="array" ref="C2089">IF(OR('C. Consumer Service Detail'!$D2089="",'C. Consumer Service Detail'!$E2089=""),"",INDEX('B. Consumer Budget'!$E$11:$E$2010,MATCH(1,IF('B. Consumer Budget'!$C$11:$C$2010='C. Consumer Service Detail'!$D2089,IF('B. Consumer Budget'!$D$11:$D$2010='C. Consumer Service Detail'!$E2089,1)),0)))</f>
        <v/>
      </c>
      <c r="D2089" s="170"/>
      <c r="E2089" s="81"/>
      <c r="F2089" s="101"/>
      <c r="G2089" s="82"/>
      <c r="H2089" s="147" t="str">
        <f>IF('C. Consumer Service Detail'!$F2089="","",IF('C. Consumer Service Detail'!$F2089="",VLOOKUP('C. Consumer Service Detail'!$F2089,'Table of Current Services'!$B$7:$F$36,'Table of Current Services'!$E$5,FALSE),VLOOKUP('C. Consumer Service Detail'!$F2089,'Table of Current Services'!$B$7:$F$36,'Table of Current Services'!$D$5,FALSE)))</f>
        <v/>
      </c>
      <c r="I2089" s="159"/>
      <c r="J2089" s="146" t="str">
        <f t="shared" si="61"/>
        <v/>
      </c>
      <c r="K2089" s="138" t="str">
        <f>IF('C. Consumer Service Detail'!$F2089="","",IF('C. Consumer Service Detail'!$F2089="",VLOOKUP('C. Consumer Service Detail'!$F2089,'Table of Current Services'!$B$7:$F$36,'Table of Current Services'!$E$5,FALSE),VLOOKUP('C. Consumer Service Detail'!$F2089,'Table of Current Services'!$B$7:$F$36,'Table of Current Services'!$E$5,FALSE)))</f>
        <v/>
      </c>
      <c r="L2089" s="130" t="str">
        <f>IF('C. Consumer Service Detail'!$F2089="","",IF(VLOOKUP('C. Consumer Service Detail'!$F2089,'Table of Current Services'!$B$7:$F$36,'Table of Current Services'!$F$5,)="cost","Yes","No"))</f>
        <v/>
      </c>
      <c r="M2089" s="130" t="str">
        <f>IFERROR(IF('C. Consumer Service Detail'!$K2089="No Match","No",VLOOKUP('C. Consumer Service Detail'!$C2089,'B. Consumer Budget'!$E$11:$F$2010,2,FALSE)),"")</f>
        <v/>
      </c>
      <c r="P2089" s="77"/>
      <c r="Q2089" s="77"/>
    </row>
    <row r="2090" spans="2:17" x14ac:dyDescent="0.25">
      <c r="B2090" s="78">
        <f t="shared" si="62"/>
        <v>2080</v>
      </c>
      <c r="C2090" s="126" t="str">
        <f t="array" ref="C2090">IF(OR('C. Consumer Service Detail'!$D2090="",'C. Consumer Service Detail'!$E2090=""),"",INDEX('B. Consumer Budget'!$E$11:$E$2010,MATCH(1,IF('B. Consumer Budget'!$C$11:$C$2010='C. Consumer Service Detail'!$D2090,IF('B. Consumer Budget'!$D$11:$D$2010='C. Consumer Service Detail'!$E2090,1)),0)))</f>
        <v/>
      </c>
      <c r="D2090" s="171"/>
      <c r="E2090" s="79"/>
      <c r="F2090" s="100"/>
      <c r="G2090" s="80"/>
      <c r="H2090" s="145" t="str">
        <f>IF('C. Consumer Service Detail'!$F2090="","",IF('C. Consumer Service Detail'!$F2090="",VLOOKUP('C. Consumer Service Detail'!$F2090,'Table of Current Services'!$B$7:$F$36,'Table of Current Services'!$E$5,FALSE),VLOOKUP('C. Consumer Service Detail'!$F2090,'Table of Current Services'!$B$7:$F$36,'Table of Current Services'!$D$5,FALSE)))</f>
        <v/>
      </c>
      <c r="I2090" s="160"/>
      <c r="J2090" s="146" t="str">
        <f t="shared" si="61"/>
        <v/>
      </c>
      <c r="K2090" s="138" t="str">
        <f>IF('C. Consumer Service Detail'!$F2090="","",IF('C. Consumer Service Detail'!$F2090="",VLOOKUP('C. Consumer Service Detail'!$F2090,'Table of Current Services'!$B$7:$F$36,'Table of Current Services'!$E$5,FALSE),VLOOKUP('C. Consumer Service Detail'!$F2090,'Table of Current Services'!$B$7:$F$36,'Table of Current Services'!$E$5,FALSE)))</f>
        <v/>
      </c>
      <c r="L2090" s="130" t="str">
        <f>IF('C. Consumer Service Detail'!$F2090="","",IF(VLOOKUP('C. Consumer Service Detail'!$F2090,'Table of Current Services'!$B$7:$F$36,'Table of Current Services'!$F$5,)="cost","Yes","No"))</f>
        <v/>
      </c>
      <c r="M2090" s="130" t="str">
        <f>IFERROR(IF('C. Consumer Service Detail'!$K2090="No Match","No",VLOOKUP('C. Consumer Service Detail'!$C2090,'B. Consumer Budget'!$E$11:$F$2010,2,FALSE)),"")</f>
        <v/>
      </c>
      <c r="P2090" s="77"/>
      <c r="Q2090" s="77"/>
    </row>
    <row r="2091" spans="2:17" x14ac:dyDescent="0.25">
      <c r="B2091" s="78">
        <f t="shared" si="62"/>
        <v>2081</v>
      </c>
      <c r="C2091" s="126" t="str">
        <f t="array" ref="C2091">IF(OR('C. Consumer Service Detail'!$D2091="",'C. Consumer Service Detail'!$E2091=""),"",INDEX('B. Consumer Budget'!$E$11:$E$2010,MATCH(1,IF('B. Consumer Budget'!$C$11:$C$2010='C. Consumer Service Detail'!$D2091,IF('B. Consumer Budget'!$D$11:$D$2010='C. Consumer Service Detail'!$E2091,1)),0)))</f>
        <v/>
      </c>
      <c r="D2091" s="170"/>
      <c r="E2091" s="81"/>
      <c r="F2091" s="101"/>
      <c r="G2091" s="82"/>
      <c r="H2091" s="147" t="str">
        <f>IF('C. Consumer Service Detail'!$F2091="","",IF('C. Consumer Service Detail'!$F2091="",VLOOKUP('C. Consumer Service Detail'!$F2091,'Table of Current Services'!$B$7:$F$36,'Table of Current Services'!$E$5,FALSE),VLOOKUP('C. Consumer Service Detail'!$F2091,'Table of Current Services'!$B$7:$F$36,'Table of Current Services'!$D$5,FALSE)))</f>
        <v/>
      </c>
      <c r="I2091" s="159"/>
      <c r="J2091" s="146" t="str">
        <f t="shared" si="61"/>
        <v/>
      </c>
      <c r="K2091" s="138" t="str">
        <f>IF('C. Consumer Service Detail'!$F2091="","",IF('C. Consumer Service Detail'!$F2091="",VLOOKUP('C. Consumer Service Detail'!$F2091,'Table of Current Services'!$B$7:$F$36,'Table of Current Services'!$E$5,FALSE),VLOOKUP('C. Consumer Service Detail'!$F2091,'Table of Current Services'!$B$7:$F$36,'Table of Current Services'!$E$5,FALSE)))</f>
        <v/>
      </c>
      <c r="L2091" s="130" t="str">
        <f>IF('C. Consumer Service Detail'!$F2091="","",IF(VLOOKUP('C. Consumer Service Detail'!$F2091,'Table of Current Services'!$B$7:$F$36,'Table of Current Services'!$F$5,)="cost","Yes","No"))</f>
        <v/>
      </c>
      <c r="M2091" s="130" t="str">
        <f>IFERROR(IF('C. Consumer Service Detail'!$K2091="No Match","No",VLOOKUP('C. Consumer Service Detail'!$C2091,'B. Consumer Budget'!$E$11:$F$2010,2,FALSE)),"")</f>
        <v/>
      </c>
      <c r="P2091" s="77"/>
      <c r="Q2091" s="77"/>
    </row>
    <row r="2092" spans="2:17" x14ac:dyDescent="0.25">
      <c r="B2092" s="78">
        <f t="shared" si="62"/>
        <v>2082</v>
      </c>
      <c r="C2092" s="126" t="str">
        <f t="array" ref="C2092">IF(OR('C. Consumer Service Detail'!$D2092="",'C. Consumer Service Detail'!$E2092=""),"",INDEX('B. Consumer Budget'!$E$11:$E$2010,MATCH(1,IF('B. Consumer Budget'!$C$11:$C$2010='C. Consumer Service Detail'!$D2092,IF('B. Consumer Budget'!$D$11:$D$2010='C. Consumer Service Detail'!$E2092,1)),0)))</f>
        <v/>
      </c>
      <c r="D2092" s="171"/>
      <c r="E2092" s="79"/>
      <c r="F2092" s="100"/>
      <c r="G2092" s="80"/>
      <c r="H2092" s="145" t="str">
        <f>IF('C. Consumer Service Detail'!$F2092="","",IF('C. Consumer Service Detail'!$F2092="",VLOOKUP('C. Consumer Service Detail'!$F2092,'Table of Current Services'!$B$7:$F$36,'Table of Current Services'!$E$5,FALSE),VLOOKUP('C. Consumer Service Detail'!$F2092,'Table of Current Services'!$B$7:$F$36,'Table of Current Services'!$D$5,FALSE)))</f>
        <v/>
      </c>
      <c r="I2092" s="160"/>
      <c r="J2092" s="146" t="str">
        <f t="shared" si="61"/>
        <v/>
      </c>
      <c r="K2092" s="138" t="str">
        <f>IF('C. Consumer Service Detail'!$F2092="","",IF('C. Consumer Service Detail'!$F2092="",VLOOKUP('C. Consumer Service Detail'!$F2092,'Table of Current Services'!$B$7:$F$36,'Table of Current Services'!$E$5,FALSE),VLOOKUP('C. Consumer Service Detail'!$F2092,'Table of Current Services'!$B$7:$F$36,'Table of Current Services'!$E$5,FALSE)))</f>
        <v/>
      </c>
      <c r="L2092" s="130" t="str">
        <f>IF('C. Consumer Service Detail'!$F2092="","",IF(VLOOKUP('C. Consumer Service Detail'!$F2092,'Table of Current Services'!$B$7:$F$36,'Table of Current Services'!$F$5,)="cost","Yes","No"))</f>
        <v/>
      </c>
      <c r="M2092" s="130" t="str">
        <f>IFERROR(IF('C. Consumer Service Detail'!$K2092="No Match","No",VLOOKUP('C. Consumer Service Detail'!$C2092,'B. Consumer Budget'!$E$11:$F$2010,2,FALSE)),"")</f>
        <v/>
      </c>
      <c r="P2092" s="77"/>
      <c r="Q2092" s="77"/>
    </row>
    <row r="2093" spans="2:17" x14ac:dyDescent="0.25">
      <c r="B2093" s="78">
        <f t="shared" si="62"/>
        <v>2083</v>
      </c>
      <c r="C2093" s="126" t="str">
        <f t="array" ref="C2093">IF(OR('C. Consumer Service Detail'!$D2093="",'C. Consumer Service Detail'!$E2093=""),"",INDEX('B. Consumer Budget'!$E$11:$E$2010,MATCH(1,IF('B. Consumer Budget'!$C$11:$C$2010='C. Consumer Service Detail'!$D2093,IF('B. Consumer Budget'!$D$11:$D$2010='C. Consumer Service Detail'!$E2093,1)),0)))</f>
        <v/>
      </c>
      <c r="D2093" s="170"/>
      <c r="E2093" s="81"/>
      <c r="F2093" s="101"/>
      <c r="G2093" s="82"/>
      <c r="H2093" s="147" t="str">
        <f>IF('C. Consumer Service Detail'!$F2093="","",IF('C. Consumer Service Detail'!$F2093="",VLOOKUP('C. Consumer Service Detail'!$F2093,'Table of Current Services'!$B$7:$F$36,'Table of Current Services'!$E$5,FALSE),VLOOKUP('C. Consumer Service Detail'!$F2093,'Table of Current Services'!$B$7:$F$36,'Table of Current Services'!$D$5,FALSE)))</f>
        <v/>
      </c>
      <c r="I2093" s="159"/>
      <c r="J2093" s="146" t="str">
        <f t="shared" si="61"/>
        <v/>
      </c>
      <c r="K2093" s="138" t="str">
        <f>IF('C. Consumer Service Detail'!$F2093="","",IF('C. Consumer Service Detail'!$F2093="",VLOOKUP('C. Consumer Service Detail'!$F2093,'Table of Current Services'!$B$7:$F$36,'Table of Current Services'!$E$5,FALSE),VLOOKUP('C. Consumer Service Detail'!$F2093,'Table of Current Services'!$B$7:$F$36,'Table of Current Services'!$E$5,FALSE)))</f>
        <v/>
      </c>
      <c r="L2093" s="130" t="str">
        <f>IF('C. Consumer Service Detail'!$F2093="","",IF(VLOOKUP('C. Consumer Service Detail'!$F2093,'Table of Current Services'!$B$7:$F$36,'Table of Current Services'!$F$5,)="cost","Yes","No"))</f>
        <v/>
      </c>
      <c r="M2093" s="130" t="str">
        <f>IFERROR(IF('C. Consumer Service Detail'!$K2093="No Match","No",VLOOKUP('C. Consumer Service Detail'!$C2093,'B. Consumer Budget'!$E$11:$F$2010,2,FALSE)),"")</f>
        <v/>
      </c>
      <c r="P2093" s="77"/>
      <c r="Q2093" s="77"/>
    </row>
    <row r="2094" spans="2:17" x14ac:dyDescent="0.25">
      <c r="B2094" s="78">
        <f t="shared" si="62"/>
        <v>2084</v>
      </c>
      <c r="C2094" s="126" t="str">
        <f t="array" ref="C2094">IF(OR('C. Consumer Service Detail'!$D2094="",'C. Consumer Service Detail'!$E2094=""),"",INDEX('B. Consumer Budget'!$E$11:$E$2010,MATCH(1,IF('B. Consumer Budget'!$C$11:$C$2010='C. Consumer Service Detail'!$D2094,IF('B. Consumer Budget'!$D$11:$D$2010='C. Consumer Service Detail'!$E2094,1)),0)))</f>
        <v/>
      </c>
      <c r="D2094" s="171"/>
      <c r="E2094" s="79"/>
      <c r="F2094" s="100"/>
      <c r="G2094" s="80"/>
      <c r="H2094" s="145" t="str">
        <f>IF('C. Consumer Service Detail'!$F2094="","",IF('C. Consumer Service Detail'!$F2094="",VLOOKUP('C. Consumer Service Detail'!$F2094,'Table of Current Services'!$B$7:$F$36,'Table of Current Services'!$E$5,FALSE),VLOOKUP('C. Consumer Service Detail'!$F2094,'Table of Current Services'!$B$7:$F$36,'Table of Current Services'!$D$5,FALSE)))</f>
        <v/>
      </c>
      <c r="I2094" s="160"/>
      <c r="J2094" s="146" t="str">
        <f t="shared" si="61"/>
        <v/>
      </c>
      <c r="K2094" s="138" t="str">
        <f>IF('C. Consumer Service Detail'!$F2094="","",IF('C. Consumer Service Detail'!$F2094="",VLOOKUP('C. Consumer Service Detail'!$F2094,'Table of Current Services'!$B$7:$F$36,'Table of Current Services'!$E$5,FALSE),VLOOKUP('C. Consumer Service Detail'!$F2094,'Table of Current Services'!$B$7:$F$36,'Table of Current Services'!$E$5,FALSE)))</f>
        <v/>
      </c>
      <c r="L2094" s="130" t="str">
        <f>IF('C. Consumer Service Detail'!$F2094="","",IF(VLOOKUP('C. Consumer Service Detail'!$F2094,'Table of Current Services'!$B$7:$F$36,'Table of Current Services'!$F$5,)="cost","Yes","No"))</f>
        <v/>
      </c>
      <c r="M2094" s="130" t="str">
        <f>IFERROR(IF('C. Consumer Service Detail'!$K2094="No Match","No",VLOOKUP('C. Consumer Service Detail'!$C2094,'B. Consumer Budget'!$E$11:$F$2010,2,FALSE)),"")</f>
        <v/>
      </c>
      <c r="P2094" s="77"/>
      <c r="Q2094" s="77"/>
    </row>
    <row r="2095" spans="2:17" x14ac:dyDescent="0.25">
      <c r="B2095" s="78">
        <f t="shared" si="62"/>
        <v>2085</v>
      </c>
      <c r="C2095" s="126" t="str">
        <f t="array" ref="C2095">IF(OR('C. Consumer Service Detail'!$D2095="",'C. Consumer Service Detail'!$E2095=""),"",INDEX('B. Consumer Budget'!$E$11:$E$2010,MATCH(1,IF('B. Consumer Budget'!$C$11:$C$2010='C. Consumer Service Detail'!$D2095,IF('B. Consumer Budget'!$D$11:$D$2010='C. Consumer Service Detail'!$E2095,1)),0)))</f>
        <v/>
      </c>
      <c r="D2095" s="170"/>
      <c r="E2095" s="81"/>
      <c r="F2095" s="101"/>
      <c r="G2095" s="82"/>
      <c r="H2095" s="147" t="str">
        <f>IF('C. Consumer Service Detail'!$F2095="","",IF('C. Consumer Service Detail'!$F2095="",VLOOKUP('C. Consumer Service Detail'!$F2095,'Table of Current Services'!$B$7:$F$36,'Table of Current Services'!$E$5,FALSE),VLOOKUP('C. Consumer Service Detail'!$F2095,'Table of Current Services'!$B$7:$F$36,'Table of Current Services'!$D$5,FALSE)))</f>
        <v/>
      </c>
      <c r="I2095" s="159"/>
      <c r="J2095" s="146" t="str">
        <f t="shared" si="61"/>
        <v/>
      </c>
      <c r="K2095" s="138" t="str">
        <f>IF('C. Consumer Service Detail'!$F2095="","",IF('C. Consumer Service Detail'!$F2095="",VLOOKUP('C. Consumer Service Detail'!$F2095,'Table of Current Services'!$B$7:$F$36,'Table of Current Services'!$E$5,FALSE),VLOOKUP('C. Consumer Service Detail'!$F2095,'Table of Current Services'!$B$7:$F$36,'Table of Current Services'!$E$5,FALSE)))</f>
        <v/>
      </c>
      <c r="L2095" s="130" t="str">
        <f>IF('C. Consumer Service Detail'!$F2095="","",IF(VLOOKUP('C. Consumer Service Detail'!$F2095,'Table of Current Services'!$B$7:$F$36,'Table of Current Services'!$F$5,)="cost","Yes","No"))</f>
        <v/>
      </c>
      <c r="M2095" s="130" t="str">
        <f>IFERROR(IF('C. Consumer Service Detail'!$K2095="No Match","No",VLOOKUP('C. Consumer Service Detail'!$C2095,'B. Consumer Budget'!$E$11:$F$2010,2,FALSE)),"")</f>
        <v/>
      </c>
      <c r="P2095" s="77"/>
      <c r="Q2095" s="77"/>
    </row>
    <row r="2096" spans="2:17" x14ac:dyDescent="0.25">
      <c r="B2096" s="78">
        <f t="shared" si="62"/>
        <v>2086</v>
      </c>
      <c r="C2096" s="126" t="str">
        <f t="array" ref="C2096">IF(OR('C. Consumer Service Detail'!$D2096="",'C. Consumer Service Detail'!$E2096=""),"",INDEX('B. Consumer Budget'!$E$11:$E$2010,MATCH(1,IF('B. Consumer Budget'!$C$11:$C$2010='C. Consumer Service Detail'!$D2096,IF('B. Consumer Budget'!$D$11:$D$2010='C. Consumer Service Detail'!$E2096,1)),0)))</f>
        <v/>
      </c>
      <c r="D2096" s="171"/>
      <c r="E2096" s="79"/>
      <c r="F2096" s="100"/>
      <c r="G2096" s="80"/>
      <c r="H2096" s="145" t="str">
        <f>IF('C. Consumer Service Detail'!$F2096="","",IF('C. Consumer Service Detail'!$F2096="",VLOOKUP('C. Consumer Service Detail'!$F2096,'Table of Current Services'!$B$7:$F$36,'Table of Current Services'!$E$5,FALSE),VLOOKUP('C. Consumer Service Detail'!$F2096,'Table of Current Services'!$B$7:$F$36,'Table of Current Services'!$D$5,FALSE)))</f>
        <v/>
      </c>
      <c r="I2096" s="160"/>
      <c r="J2096" s="146" t="str">
        <f t="shared" si="61"/>
        <v/>
      </c>
      <c r="K2096" s="138" t="str">
        <f>IF('C. Consumer Service Detail'!$F2096="","",IF('C. Consumer Service Detail'!$F2096="",VLOOKUP('C. Consumer Service Detail'!$F2096,'Table of Current Services'!$B$7:$F$36,'Table of Current Services'!$E$5,FALSE),VLOOKUP('C. Consumer Service Detail'!$F2096,'Table of Current Services'!$B$7:$F$36,'Table of Current Services'!$E$5,FALSE)))</f>
        <v/>
      </c>
      <c r="L2096" s="130" t="str">
        <f>IF('C. Consumer Service Detail'!$F2096="","",IF(VLOOKUP('C. Consumer Service Detail'!$F2096,'Table of Current Services'!$B$7:$F$36,'Table of Current Services'!$F$5,)="cost","Yes","No"))</f>
        <v/>
      </c>
      <c r="M2096" s="130" t="str">
        <f>IFERROR(IF('C. Consumer Service Detail'!$K2096="No Match","No",VLOOKUP('C. Consumer Service Detail'!$C2096,'B. Consumer Budget'!$E$11:$F$2010,2,FALSE)),"")</f>
        <v/>
      </c>
      <c r="P2096" s="77"/>
      <c r="Q2096" s="77"/>
    </row>
    <row r="2097" spans="2:17" x14ac:dyDescent="0.25">
      <c r="B2097" s="78">
        <f t="shared" si="62"/>
        <v>2087</v>
      </c>
      <c r="C2097" s="126" t="str">
        <f t="array" ref="C2097">IF(OR('C. Consumer Service Detail'!$D2097="",'C. Consumer Service Detail'!$E2097=""),"",INDEX('B. Consumer Budget'!$E$11:$E$2010,MATCH(1,IF('B. Consumer Budget'!$C$11:$C$2010='C. Consumer Service Detail'!$D2097,IF('B. Consumer Budget'!$D$11:$D$2010='C. Consumer Service Detail'!$E2097,1)),0)))</f>
        <v/>
      </c>
      <c r="D2097" s="170"/>
      <c r="E2097" s="81"/>
      <c r="F2097" s="101"/>
      <c r="G2097" s="82"/>
      <c r="H2097" s="147" t="str">
        <f>IF('C. Consumer Service Detail'!$F2097="","",IF('C. Consumer Service Detail'!$F2097="",VLOOKUP('C. Consumer Service Detail'!$F2097,'Table of Current Services'!$B$7:$F$36,'Table of Current Services'!$E$5,FALSE),VLOOKUP('C. Consumer Service Detail'!$F2097,'Table of Current Services'!$B$7:$F$36,'Table of Current Services'!$D$5,FALSE)))</f>
        <v/>
      </c>
      <c r="I2097" s="159"/>
      <c r="J2097" s="146" t="str">
        <f t="shared" si="61"/>
        <v/>
      </c>
      <c r="K2097" s="138" t="str">
        <f>IF('C. Consumer Service Detail'!$F2097="","",IF('C. Consumer Service Detail'!$F2097="",VLOOKUP('C. Consumer Service Detail'!$F2097,'Table of Current Services'!$B$7:$F$36,'Table of Current Services'!$E$5,FALSE),VLOOKUP('C. Consumer Service Detail'!$F2097,'Table of Current Services'!$B$7:$F$36,'Table of Current Services'!$E$5,FALSE)))</f>
        <v/>
      </c>
      <c r="L2097" s="130" t="str">
        <f>IF('C. Consumer Service Detail'!$F2097="","",IF(VLOOKUP('C. Consumer Service Detail'!$F2097,'Table of Current Services'!$B$7:$F$36,'Table of Current Services'!$F$5,)="cost","Yes","No"))</f>
        <v/>
      </c>
      <c r="M2097" s="130" t="str">
        <f>IFERROR(IF('C. Consumer Service Detail'!$K2097="No Match","No",VLOOKUP('C. Consumer Service Detail'!$C2097,'B. Consumer Budget'!$E$11:$F$2010,2,FALSE)),"")</f>
        <v/>
      </c>
      <c r="P2097" s="77"/>
      <c r="Q2097" s="77"/>
    </row>
    <row r="2098" spans="2:17" x14ac:dyDescent="0.25">
      <c r="B2098" s="78">
        <f t="shared" si="62"/>
        <v>2088</v>
      </c>
      <c r="C2098" s="126" t="str">
        <f t="array" ref="C2098">IF(OR('C. Consumer Service Detail'!$D2098="",'C. Consumer Service Detail'!$E2098=""),"",INDEX('B. Consumer Budget'!$E$11:$E$2010,MATCH(1,IF('B. Consumer Budget'!$C$11:$C$2010='C. Consumer Service Detail'!$D2098,IF('B. Consumer Budget'!$D$11:$D$2010='C. Consumer Service Detail'!$E2098,1)),0)))</f>
        <v/>
      </c>
      <c r="D2098" s="171"/>
      <c r="E2098" s="79"/>
      <c r="F2098" s="100"/>
      <c r="G2098" s="80"/>
      <c r="H2098" s="145" t="str">
        <f>IF('C. Consumer Service Detail'!$F2098="","",IF('C. Consumer Service Detail'!$F2098="",VLOOKUP('C. Consumer Service Detail'!$F2098,'Table of Current Services'!$B$7:$F$36,'Table of Current Services'!$E$5,FALSE),VLOOKUP('C. Consumer Service Detail'!$F2098,'Table of Current Services'!$B$7:$F$36,'Table of Current Services'!$D$5,FALSE)))</f>
        <v/>
      </c>
      <c r="I2098" s="160"/>
      <c r="J2098" s="146" t="str">
        <f t="shared" si="61"/>
        <v/>
      </c>
      <c r="K2098" s="138" t="str">
        <f>IF('C. Consumer Service Detail'!$F2098="","",IF('C. Consumer Service Detail'!$F2098="",VLOOKUP('C. Consumer Service Detail'!$F2098,'Table of Current Services'!$B$7:$F$36,'Table of Current Services'!$E$5,FALSE),VLOOKUP('C. Consumer Service Detail'!$F2098,'Table of Current Services'!$B$7:$F$36,'Table of Current Services'!$E$5,FALSE)))</f>
        <v/>
      </c>
      <c r="L2098" s="130" t="str">
        <f>IF('C. Consumer Service Detail'!$F2098="","",IF(VLOOKUP('C. Consumer Service Detail'!$F2098,'Table of Current Services'!$B$7:$F$36,'Table of Current Services'!$F$5,)="cost","Yes","No"))</f>
        <v/>
      </c>
      <c r="M2098" s="130" t="str">
        <f>IFERROR(IF('C. Consumer Service Detail'!$K2098="No Match","No",VLOOKUP('C. Consumer Service Detail'!$C2098,'B. Consumer Budget'!$E$11:$F$2010,2,FALSE)),"")</f>
        <v/>
      </c>
      <c r="P2098" s="77"/>
      <c r="Q2098" s="77"/>
    </row>
    <row r="2099" spans="2:17" x14ac:dyDescent="0.25">
      <c r="B2099" s="78">
        <f t="shared" si="62"/>
        <v>2089</v>
      </c>
      <c r="C2099" s="126" t="str">
        <f t="array" ref="C2099">IF(OR('C. Consumer Service Detail'!$D2099="",'C. Consumer Service Detail'!$E2099=""),"",INDEX('B. Consumer Budget'!$E$11:$E$2010,MATCH(1,IF('B. Consumer Budget'!$C$11:$C$2010='C. Consumer Service Detail'!$D2099,IF('B. Consumer Budget'!$D$11:$D$2010='C. Consumer Service Detail'!$E2099,1)),0)))</f>
        <v/>
      </c>
      <c r="D2099" s="170"/>
      <c r="E2099" s="81"/>
      <c r="F2099" s="101"/>
      <c r="G2099" s="82"/>
      <c r="H2099" s="147" t="str">
        <f>IF('C. Consumer Service Detail'!$F2099="","",IF('C. Consumer Service Detail'!$F2099="",VLOOKUP('C. Consumer Service Detail'!$F2099,'Table of Current Services'!$B$7:$F$36,'Table of Current Services'!$E$5,FALSE),VLOOKUP('C. Consumer Service Detail'!$F2099,'Table of Current Services'!$B$7:$F$36,'Table of Current Services'!$D$5,FALSE)))</f>
        <v/>
      </c>
      <c r="I2099" s="159"/>
      <c r="J2099" s="146" t="str">
        <f t="shared" si="61"/>
        <v/>
      </c>
      <c r="K2099" s="138" t="str">
        <f>IF('C. Consumer Service Detail'!$F2099="","",IF('C. Consumer Service Detail'!$F2099="",VLOOKUP('C. Consumer Service Detail'!$F2099,'Table of Current Services'!$B$7:$F$36,'Table of Current Services'!$E$5,FALSE),VLOOKUP('C. Consumer Service Detail'!$F2099,'Table of Current Services'!$B$7:$F$36,'Table of Current Services'!$E$5,FALSE)))</f>
        <v/>
      </c>
      <c r="L2099" s="130" t="str">
        <f>IF('C. Consumer Service Detail'!$F2099="","",IF(VLOOKUP('C. Consumer Service Detail'!$F2099,'Table of Current Services'!$B$7:$F$36,'Table of Current Services'!$F$5,)="cost","Yes","No"))</f>
        <v/>
      </c>
      <c r="M2099" s="130" t="str">
        <f>IFERROR(IF('C. Consumer Service Detail'!$K2099="No Match","No",VLOOKUP('C. Consumer Service Detail'!$C2099,'B. Consumer Budget'!$E$11:$F$2010,2,FALSE)),"")</f>
        <v/>
      </c>
      <c r="P2099" s="77"/>
      <c r="Q2099" s="77"/>
    </row>
    <row r="2100" spans="2:17" x14ac:dyDescent="0.25">
      <c r="B2100" s="78">
        <f t="shared" si="62"/>
        <v>2090</v>
      </c>
      <c r="C2100" s="126" t="str">
        <f t="array" ref="C2100">IF(OR('C. Consumer Service Detail'!$D2100="",'C. Consumer Service Detail'!$E2100=""),"",INDEX('B. Consumer Budget'!$E$11:$E$2010,MATCH(1,IF('B. Consumer Budget'!$C$11:$C$2010='C. Consumer Service Detail'!$D2100,IF('B. Consumer Budget'!$D$11:$D$2010='C. Consumer Service Detail'!$E2100,1)),0)))</f>
        <v/>
      </c>
      <c r="D2100" s="171"/>
      <c r="E2100" s="79"/>
      <c r="F2100" s="100"/>
      <c r="G2100" s="80"/>
      <c r="H2100" s="145" t="str">
        <f>IF('C. Consumer Service Detail'!$F2100="","",IF('C. Consumer Service Detail'!$F2100="",VLOOKUP('C. Consumer Service Detail'!$F2100,'Table of Current Services'!$B$7:$F$36,'Table of Current Services'!$E$5,FALSE),VLOOKUP('C. Consumer Service Detail'!$F2100,'Table of Current Services'!$B$7:$F$36,'Table of Current Services'!$D$5,FALSE)))</f>
        <v/>
      </c>
      <c r="I2100" s="160"/>
      <c r="J2100" s="146" t="str">
        <f t="shared" si="61"/>
        <v/>
      </c>
      <c r="K2100" s="138" t="str">
        <f>IF('C. Consumer Service Detail'!$F2100="","",IF('C. Consumer Service Detail'!$F2100="",VLOOKUP('C. Consumer Service Detail'!$F2100,'Table of Current Services'!$B$7:$F$36,'Table of Current Services'!$E$5,FALSE),VLOOKUP('C. Consumer Service Detail'!$F2100,'Table of Current Services'!$B$7:$F$36,'Table of Current Services'!$E$5,FALSE)))</f>
        <v/>
      </c>
      <c r="L2100" s="130" t="str">
        <f>IF('C. Consumer Service Detail'!$F2100="","",IF(VLOOKUP('C. Consumer Service Detail'!$F2100,'Table of Current Services'!$B$7:$F$36,'Table of Current Services'!$F$5,)="cost","Yes","No"))</f>
        <v/>
      </c>
      <c r="M2100" s="130" t="str">
        <f>IFERROR(IF('C. Consumer Service Detail'!$K2100="No Match","No",VLOOKUP('C. Consumer Service Detail'!$C2100,'B. Consumer Budget'!$E$11:$F$2010,2,FALSE)),"")</f>
        <v/>
      </c>
      <c r="P2100" s="77"/>
      <c r="Q2100" s="77"/>
    </row>
    <row r="2101" spans="2:17" x14ac:dyDescent="0.25">
      <c r="B2101" s="78">
        <f t="shared" si="62"/>
        <v>2091</v>
      </c>
      <c r="C2101" s="126" t="str">
        <f t="array" ref="C2101">IF(OR('C. Consumer Service Detail'!$D2101="",'C. Consumer Service Detail'!$E2101=""),"",INDEX('B. Consumer Budget'!$E$11:$E$2010,MATCH(1,IF('B. Consumer Budget'!$C$11:$C$2010='C. Consumer Service Detail'!$D2101,IF('B. Consumer Budget'!$D$11:$D$2010='C. Consumer Service Detail'!$E2101,1)),0)))</f>
        <v/>
      </c>
      <c r="D2101" s="170"/>
      <c r="E2101" s="81"/>
      <c r="F2101" s="101"/>
      <c r="G2101" s="82"/>
      <c r="H2101" s="147" t="str">
        <f>IF('C. Consumer Service Detail'!$F2101="","",IF('C. Consumer Service Detail'!$F2101="",VLOOKUP('C. Consumer Service Detail'!$F2101,'Table of Current Services'!$B$7:$F$36,'Table of Current Services'!$E$5,FALSE),VLOOKUP('C. Consumer Service Detail'!$F2101,'Table of Current Services'!$B$7:$F$36,'Table of Current Services'!$D$5,FALSE)))</f>
        <v/>
      </c>
      <c r="I2101" s="159"/>
      <c r="J2101" s="146" t="str">
        <f t="shared" si="61"/>
        <v/>
      </c>
      <c r="K2101" s="138" t="str">
        <f>IF('C. Consumer Service Detail'!$F2101="","",IF('C. Consumer Service Detail'!$F2101="",VLOOKUP('C. Consumer Service Detail'!$F2101,'Table of Current Services'!$B$7:$F$36,'Table of Current Services'!$E$5,FALSE),VLOOKUP('C. Consumer Service Detail'!$F2101,'Table of Current Services'!$B$7:$F$36,'Table of Current Services'!$E$5,FALSE)))</f>
        <v/>
      </c>
      <c r="L2101" s="130" t="str">
        <f>IF('C. Consumer Service Detail'!$F2101="","",IF(VLOOKUP('C. Consumer Service Detail'!$F2101,'Table of Current Services'!$B$7:$F$36,'Table of Current Services'!$F$5,)="cost","Yes","No"))</f>
        <v/>
      </c>
      <c r="M2101" s="130" t="str">
        <f>IFERROR(IF('C. Consumer Service Detail'!$K2101="No Match","No",VLOOKUP('C. Consumer Service Detail'!$C2101,'B. Consumer Budget'!$E$11:$F$2010,2,FALSE)),"")</f>
        <v/>
      </c>
      <c r="P2101" s="77"/>
      <c r="Q2101" s="77"/>
    </row>
    <row r="2102" spans="2:17" x14ac:dyDescent="0.25">
      <c r="B2102" s="78">
        <f t="shared" si="62"/>
        <v>2092</v>
      </c>
      <c r="C2102" s="126" t="str">
        <f t="array" ref="C2102">IF(OR('C. Consumer Service Detail'!$D2102="",'C. Consumer Service Detail'!$E2102=""),"",INDEX('B. Consumer Budget'!$E$11:$E$2010,MATCH(1,IF('B. Consumer Budget'!$C$11:$C$2010='C. Consumer Service Detail'!$D2102,IF('B. Consumer Budget'!$D$11:$D$2010='C. Consumer Service Detail'!$E2102,1)),0)))</f>
        <v/>
      </c>
      <c r="D2102" s="171"/>
      <c r="E2102" s="79"/>
      <c r="F2102" s="100"/>
      <c r="G2102" s="80"/>
      <c r="H2102" s="145" t="str">
        <f>IF('C. Consumer Service Detail'!$F2102="","",IF('C. Consumer Service Detail'!$F2102="",VLOOKUP('C. Consumer Service Detail'!$F2102,'Table of Current Services'!$B$7:$F$36,'Table of Current Services'!$E$5,FALSE),VLOOKUP('C. Consumer Service Detail'!$F2102,'Table of Current Services'!$B$7:$F$36,'Table of Current Services'!$D$5,FALSE)))</f>
        <v/>
      </c>
      <c r="I2102" s="160"/>
      <c r="J2102" s="146" t="str">
        <f t="shared" si="61"/>
        <v/>
      </c>
      <c r="K2102" s="138" t="str">
        <f>IF('C. Consumer Service Detail'!$F2102="","",IF('C. Consumer Service Detail'!$F2102="",VLOOKUP('C. Consumer Service Detail'!$F2102,'Table of Current Services'!$B$7:$F$36,'Table of Current Services'!$E$5,FALSE),VLOOKUP('C. Consumer Service Detail'!$F2102,'Table of Current Services'!$B$7:$F$36,'Table of Current Services'!$E$5,FALSE)))</f>
        <v/>
      </c>
      <c r="L2102" s="130" t="str">
        <f>IF('C. Consumer Service Detail'!$F2102="","",IF(VLOOKUP('C. Consumer Service Detail'!$F2102,'Table of Current Services'!$B$7:$F$36,'Table of Current Services'!$F$5,)="cost","Yes","No"))</f>
        <v/>
      </c>
      <c r="M2102" s="130" t="str">
        <f>IFERROR(IF('C. Consumer Service Detail'!$K2102="No Match","No",VLOOKUP('C. Consumer Service Detail'!$C2102,'B. Consumer Budget'!$E$11:$F$2010,2,FALSE)),"")</f>
        <v/>
      </c>
      <c r="P2102" s="77"/>
      <c r="Q2102" s="77"/>
    </row>
    <row r="2103" spans="2:17" x14ac:dyDescent="0.25">
      <c r="B2103" s="78">
        <f t="shared" si="62"/>
        <v>2093</v>
      </c>
      <c r="C2103" s="126" t="str">
        <f t="array" ref="C2103">IF(OR('C. Consumer Service Detail'!$D2103="",'C. Consumer Service Detail'!$E2103=""),"",INDEX('B. Consumer Budget'!$E$11:$E$2010,MATCH(1,IF('B. Consumer Budget'!$C$11:$C$2010='C. Consumer Service Detail'!$D2103,IF('B. Consumer Budget'!$D$11:$D$2010='C. Consumer Service Detail'!$E2103,1)),0)))</f>
        <v/>
      </c>
      <c r="D2103" s="170"/>
      <c r="E2103" s="81"/>
      <c r="F2103" s="101"/>
      <c r="G2103" s="82"/>
      <c r="H2103" s="147" t="str">
        <f>IF('C. Consumer Service Detail'!$F2103="","",IF('C. Consumer Service Detail'!$F2103="",VLOOKUP('C. Consumer Service Detail'!$F2103,'Table of Current Services'!$B$7:$F$36,'Table of Current Services'!$E$5,FALSE),VLOOKUP('C. Consumer Service Detail'!$F2103,'Table of Current Services'!$B$7:$F$36,'Table of Current Services'!$D$5,FALSE)))</f>
        <v/>
      </c>
      <c r="I2103" s="159"/>
      <c r="J2103" s="146" t="str">
        <f t="shared" si="61"/>
        <v/>
      </c>
      <c r="K2103" s="138" t="str">
        <f>IF('C. Consumer Service Detail'!$F2103="","",IF('C. Consumer Service Detail'!$F2103="",VLOOKUP('C. Consumer Service Detail'!$F2103,'Table of Current Services'!$B$7:$F$36,'Table of Current Services'!$E$5,FALSE),VLOOKUP('C. Consumer Service Detail'!$F2103,'Table of Current Services'!$B$7:$F$36,'Table of Current Services'!$E$5,FALSE)))</f>
        <v/>
      </c>
      <c r="L2103" s="130" t="str">
        <f>IF('C. Consumer Service Detail'!$F2103="","",IF(VLOOKUP('C. Consumer Service Detail'!$F2103,'Table of Current Services'!$B$7:$F$36,'Table of Current Services'!$F$5,)="cost","Yes","No"))</f>
        <v/>
      </c>
      <c r="M2103" s="130" t="str">
        <f>IFERROR(IF('C. Consumer Service Detail'!$K2103="No Match","No",VLOOKUP('C. Consumer Service Detail'!$C2103,'B. Consumer Budget'!$E$11:$F$2010,2,FALSE)),"")</f>
        <v/>
      </c>
      <c r="P2103" s="77"/>
      <c r="Q2103" s="77"/>
    </row>
    <row r="2104" spans="2:17" x14ac:dyDescent="0.25">
      <c r="B2104" s="78">
        <f t="shared" si="62"/>
        <v>2094</v>
      </c>
      <c r="C2104" s="126" t="str">
        <f t="array" ref="C2104">IF(OR('C. Consumer Service Detail'!$D2104="",'C. Consumer Service Detail'!$E2104=""),"",INDEX('B. Consumer Budget'!$E$11:$E$2010,MATCH(1,IF('B. Consumer Budget'!$C$11:$C$2010='C. Consumer Service Detail'!$D2104,IF('B. Consumer Budget'!$D$11:$D$2010='C. Consumer Service Detail'!$E2104,1)),0)))</f>
        <v/>
      </c>
      <c r="D2104" s="171"/>
      <c r="E2104" s="79"/>
      <c r="F2104" s="100"/>
      <c r="G2104" s="80"/>
      <c r="H2104" s="145" t="str">
        <f>IF('C. Consumer Service Detail'!$F2104="","",IF('C. Consumer Service Detail'!$F2104="",VLOOKUP('C. Consumer Service Detail'!$F2104,'Table of Current Services'!$B$7:$F$36,'Table of Current Services'!$E$5,FALSE),VLOOKUP('C. Consumer Service Detail'!$F2104,'Table of Current Services'!$B$7:$F$36,'Table of Current Services'!$D$5,FALSE)))</f>
        <v/>
      </c>
      <c r="I2104" s="160"/>
      <c r="J2104" s="146" t="str">
        <f t="shared" si="61"/>
        <v/>
      </c>
      <c r="K2104" s="138" t="str">
        <f>IF('C. Consumer Service Detail'!$F2104="","",IF('C. Consumer Service Detail'!$F2104="",VLOOKUP('C. Consumer Service Detail'!$F2104,'Table of Current Services'!$B$7:$F$36,'Table of Current Services'!$E$5,FALSE),VLOOKUP('C. Consumer Service Detail'!$F2104,'Table of Current Services'!$B$7:$F$36,'Table of Current Services'!$E$5,FALSE)))</f>
        <v/>
      </c>
      <c r="L2104" s="130" t="str">
        <f>IF('C. Consumer Service Detail'!$F2104="","",IF(VLOOKUP('C. Consumer Service Detail'!$F2104,'Table of Current Services'!$B$7:$F$36,'Table of Current Services'!$F$5,)="cost","Yes","No"))</f>
        <v/>
      </c>
      <c r="M2104" s="130" t="str">
        <f>IFERROR(IF('C. Consumer Service Detail'!$K2104="No Match","No",VLOOKUP('C. Consumer Service Detail'!$C2104,'B. Consumer Budget'!$E$11:$F$2010,2,FALSE)),"")</f>
        <v/>
      </c>
      <c r="P2104" s="77"/>
      <c r="Q2104" s="77"/>
    </row>
    <row r="2105" spans="2:17" x14ac:dyDescent="0.25">
      <c r="B2105" s="78">
        <f t="shared" si="62"/>
        <v>2095</v>
      </c>
      <c r="C2105" s="126" t="str">
        <f t="array" ref="C2105">IF(OR('C. Consumer Service Detail'!$D2105="",'C. Consumer Service Detail'!$E2105=""),"",INDEX('B. Consumer Budget'!$E$11:$E$2010,MATCH(1,IF('B. Consumer Budget'!$C$11:$C$2010='C. Consumer Service Detail'!$D2105,IF('B. Consumer Budget'!$D$11:$D$2010='C. Consumer Service Detail'!$E2105,1)),0)))</f>
        <v/>
      </c>
      <c r="D2105" s="170"/>
      <c r="E2105" s="81"/>
      <c r="F2105" s="101"/>
      <c r="G2105" s="82"/>
      <c r="H2105" s="147" t="str">
        <f>IF('C. Consumer Service Detail'!$F2105="","",IF('C. Consumer Service Detail'!$F2105="",VLOOKUP('C. Consumer Service Detail'!$F2105,'Table of Current Services'!$B$7:$F$36,'Table of Current Services'!$E$5,FALSE),VLOOKUP('C. Consumer Service Detail'!$F2105,'Table of Current Services'!$B$7:$F$36,'Table of Current Services'!$D$5,FALSE)))</f>
        <v/>
      </c>
      <c r="I2105" s="159"/>
      <c r="J2105" s="146" t="str">
        <f t="shared" si="61"/>
        <v/>
      </c>
      <c r="K2105" s="138" t="str">
        <f>IF('C. Consumer Service Detail'!$F2105="","",IF('C. Consumer Service Detail'!$F2105="",VLOOKUP('C. Consumer Service Detail'!$F2105,'Table of Current Services'!$B$7:$F$36,'Table of Current Services'!$E$5,FALSE),VLOOKUP('C. Consumer Service Detail'!$F2105,'Table of Current Services'!$B$7:$F$36,'Table of Current Services'!$E$5,FALSE)))</f>
        <v/>
      </c>
      <c r="L2105" s="130" t="str">
        <f>IF('C. Consumer Service Detail'!$F2105="","",IF(VLOOKUP('C. Consumer Service Detail'!$F2105,'Table of Current Services'!$B$7:$F$36,'Table of Current Services'!$F$5,)="cost","Yes","No"))</f>
        <v/>
      </c>
      <c r="M2105" s="130" t="str">
        <f>IFERROR(IF('C. Consumer Service Detail'!$K2105="No Match","No",VLOOKUP('C. Consumer Service Detail'!$C2105,'B. Consumer Budget'!$E$11:$F$2010,2,FALSE)),"")</f>
        <v/>
      </c>
      <c r="P2105" s="77"/>
      <c r="Q2105" s="77"/>
    </row>
    <row r="2106" spans="2:17" x14ac:dyDescent="0.25">
      <c r="B2106" s="78">
        <f t="shared" si="62"/>
        <v>2096</v>
      </c>
      <c r="C2106" s="126" t="str">
        <f t="array" ref="C2106">IF(OR('C. Consumer Service Detail'!$D2106="",'C. Consumer Service Detail'!$E2106=""),"",INDEX('B. Consumer Budget'!$E$11:$E$2010,MATCH(1,IF('B. Consumer Budget'!$C$11:$C$2010='C. Consumer Service Detail'!$D2106,IF('B. Consumer Budget'!$D$11:$D$2010='C. Consumer Service Detail'!$E2106,1)),0)))</f>
        <v/>
      </c>
      <c r="D2106" s="171"/>
      <c r="E2106" s="79"/>
      <c r="F2106" s="100"/>
      <c r="G2106" s="80"/>
      <c r="H2106" s="145" t="str">
        <f>IF('C. Consumer Service Detail'!$F2106="","",IF('C. Consumer Service Detail'!$F2106="",VLOOKUP('C. Consumer Service Detail'!$F2106,'Table of Current Services'!$B$7:$F$36,'Table of Current Services'!$E$5,FALSE),VLOOKUP('C. Consumer Service Detail'!$F2106,'Table of Current Services'!$B$7:$F$36,'Table of Current Services'!$D$5,FALSE)))</f>
        <v/>
      </c>
      <c r="I2106" s="160"/>
      <c r="J2106" s="146" t="str">
        <f t="shared" si="61"/>
        <v/>
      </c>
      <c r="K2106" s="138" t="str">
        <f>IF('C. Consumer Service Detail'!$F2106="","",IF('C. Consumer Service Detail'!$F2106="",VLOOKUP('C. Consumer Service Detail'!$F2106,'Table of Current Services'!$B$7:$F$36,'Table of Current Services'!$E$5,FALSE),VLOOKUP('C. Consumer Service Detail'!$F2106,'Table of Current Services'!$B$7:$F$36,'Table of Current Services'!$E$5,FALSE)))</f>
        <v/>
      </c>
      <c r="L2106" s="130" t="str">
        <f>IF('C. Consumer Service Detail'!$F2106="","",IF(VLOOKUP('C. Consumer Service Detail'!$F2106,'Table of Current Services'!$B$7:$F$36,'Table of Current Services'!$F$5,)="cost","Yes","No"))</f>
        <v/>
      </c>
      <c r="M2106" s="130" t="str">
        <f>IFERROR(IF('C. Consumer Service Detail'!$K2106="No Match","No",VLOOKUP('C. Consumer Service Detail'!$C2106,'B. Consumer Budget'!$E$11:$F$2010,2,FALSE)),"")</f>
        <v/>
      </c>
      <c r="P2106" s="77"/>
      <c r="Q2106" s="77"/>
    </row>
    <row r="2107" spans="2:17" x14ac:dyDescent="0.25">
      <c r="B2107" s="78">
        <f t="shared" si="62"/>
        <v>2097</v>
      </c>
      <c r="C2107" s="126" t="str">
        <f t="array" ref="C2107">IF(OR('C. Consumer Service Detail'!$D2107="",'C. Consumer Service Detail'!$E2107=""),"",INDEX('B. Consumer Budget'!$E$11:$E$2010,MATCH(1,IF('B. Consumer Budget'!$C$11:$C$2010='C. Consumer Service Detail'!$D2107,IF('B. Consumer Budget'!$D$11:$D$2010='C. Consumer Service Detail'!$E2107,1)),0)))</f>
        <v/>
      </c>
      <c r="D2107" s="170"/>
      <c r="E2107" s="81"/>
      <c r="F2107" s="101"/>
      <c r="G2107" s="82"/>
      <c r="H2107" s="147" t="str">
        <f>IF('C. Consumer Service Detail'!$F2107="","",IF('C. Consumer Service Detail'!$F2107="",VLOOKUP('C. Consumer Service Detail'!$F2107,'Table of Current Services'!$B$7:$F$36,'Table of Current Services'!$E$5,FALSE),VLOOKUP('C. Consumer Service Detail'!$F2107,'Table of Current Services'!$B$7:$F$36,'Table of Current Services'!$D$5,FALSE)))</f>
        <v/>
      </c>
      <c r="I2107" s="159"/>
      <c r="J2107" s="146" t="str">
        <f t="shared" si="61"/>
        <v/>
      </c>
      <c r="K2107" s="138" t="str">
        <f>IF('C. Consumer Service Detail'!$F2107="","",IF('C. Consumer Service Detail'!$F2107="",VLOOKUP('C. Consumer Service Detail'!$F2107,'Table of Current Services'!$B$7:$F$36,'Table of Current Services'!$E$5,FALSE),VLOOKUP('C. Consumer Service Detail'!$F2107,'Table of Current Services'!$B$7:$F$36,'Table of Current Services'!$E$5,FALSE)))</f>
        <v/>
      </c>
      <c r="L2107" s="130" t="str">
        <f>IF('C. Consumer Service Detail'!$F2107="","",IF(VLOOKUP('C. Consumer Service Detail'!$F2107,'Table of Current Services'!$B$7:$F$36,'Table of Current Services'!$F$5,)="cost","Yes","No"))</f>
        <v/>
      </c>
      <c r="M2107" s="130" t="str">
        <f>IFERROR(IF('C. Consumer Service Detail'!$K2107="No Match","No",VLOOKUP('C. Consumer Service Detail'!$C2107,'B. Consumer Budget'!$E$11:$F$2010,2,FALSE)),"")</f>
        <v/>
      </c>
      <c r="P2107" s="77"/>
      <c r="Q2107" s="77"/>
    </row>
    <row r="2108" spans="2:17" x14ac:dyDescent="0.25">
      <c r="B2108" s="78">
        <f t="shared" si="62"/>
        <v>2098</v>
      </c>
      <c r="C2108" s="126" t="str">
        <f t="array" ref="C2108">IF(OR('C. Consumer Service Detail'!$D2108="",'C. Consumer Service Detail'!$E2108=""),"",INDEX('B. Consumer Budget'!$E$11:$E$2010,MATCH(1,IF('B. Consumer Budget'!$C$11:$C$2010='C. Consumer Service Detail'!$D2108,IF('B. Consumer Budget'!$D$11:$D$2010='C. Consumer Service Detail'!$E2108,1)),0)))</f>
        <v/>
      </c>
      <c r="D2108" s="171"/>
      <c r="E2108" s="79"/>
      <c r="F2108" s="100"/>
      <c r="G2108" s="80"/>
      <c r="H2108" s="145" t="str">
        <f>IF('C. Consumer Service Detail'!$F2108="","",IF('C. Consumer Service Detail'!$F2108="",VLOOKUP('C. Consumer Service Detail'!$F2108,'Table of Current Services'!$B$7:$F$36,'Table of Current Services'!$E$5,FALSE),VLOOKUP('C. Consumer Service Detail'!$F2108,'Table of Current Services'!$B$7:$F$36,'Table of Current Services'!$D$5,FALSE)))</f>
        <v/>
      </c>
      <c r="I2108" s="160"/>
      <c r="J2108" s="146" t="str">
        <f t="shared" si="61"/>
        <v/>
      </c>
      <c r="K2108" s="138" t="str">
        <f>IF('C. Consumer Service Detail'!$F2108="","",IF('C. Consumer Service Detail'!$F2108="",VLOOKUP('C. Consumer Service Detail'!$F2108,'Table of Current Services'!$B$7:$F$36,'Table of Current Services'!$E$5,FALSE),VLOOKUP('C. Consumer Service Detail'!$F2108,'Table of Current Services'!$B$7:$F$36,'Table of Current Services'!$E$5,FALSE)))</f>
        <v/>
      </c>
      <c r="L2108" s="130" t="str">
        <f>IF('C. Consumer Service Detail'!$F2108="","",IF(VLOOKUP('C. Consumer Service Detail'!$F2108,'Table of Current Services'!$B$7:$F$36,'Table of Current Services'!$F$5,)="cost","Yes","No"))</f>
        <v/>
      </c>
      <c r="M2108" s="130" t="str">
        <f>IFERROR(IF('C. Consumer Service Detail'!$K2108="No Match","No",VLOOKUP('C. Consumer Service Detail'!$C2108,'B. Consumer Budget'!$E$11:$F$2010,2,FALSE)),"")</f>
        <v/>
      </c>
      <c r="P2108" s="77"/>
      <c r="Q2108" s="77"/>
    </row>
    <row r="2109" spans="2:17" x14ac:dyDescent="0.25">
      <c r="B2109" s="78">
        <f t="shared" si="62"/>
        <v>2099</v>
      </c>
      <c r="C2109" s="126" t="str">
        <f t="array" ref="C2109">IF(OR('C. Consumer Service Detail'!$D2109="",'C. Consumer Service Detail'!$E2109=""),"",INDEX('B. Consumer Budget'!$E$11:$E$2010,MATCH(1,IF('B. Consumer Budget'!$C$11:$C$2010='C. Consumer Service Detail'!$D2109,IF('B. Consumer Budget'!$D$11:$D$2010='C. Consumer Service Detail'!$E2109,1)),0)))</f>
        <v/>
      </c>
      <c r="D2109" s="170"/>
      <c r="E2109" s="81"/>
      <c r="F2109" s="101"/>
      <c r="G2109" s="82"/>
      <c r="H2109" s="147" t="str">
        <f>IF('C. Consumer Service Detail'!$F2109="","",IF('C. Consumer Service Detail'!$F2109="",VLOOKUP('C. Consumer Service Detail'!$F2109,'Table of Current Services'!$B$7:$F$36,'Table of Current Services'!$E$5,FALSE),VLOOKUP('C. Consumer Service Detail'!$F2109,'Table of Current Services'!$B$7:$F$36,'Table of Current Services'!$D$5,FALSE)))</f>
        <v/>
      </c>
      <c r="I2109" s="159"/>
      <c r="J2109" s="146" t="str">
        <f t="shared" si="61"/>
        <v/>
      </c>
      <c r="K2109" s="138" t="str">
        <f>IF('C. Consumer Service Detail'!$F2109="","",IF('C. Consumer Service Detail'!$F2109="",VLOOKUP('C. Consumer Service Detail'!$F2109,'Table of Current Services'!$B$7:$F$36,'Table of Current Services'!$E$5,FALSE),VLOOKUP('C. Consumer Service Detail'!$F2109,'Table of Current Services'!$B$7:$F$36,'Table of Current Services'!$E$5,FALSE)))</f>
        <v/>
      </c>
      <c r="L2109" s="130" t="str">
        <f>IF('C. Consumer Service Detail'!$F2109="","",IF(VLOOKUP('C. Consumer Service Detail'!$F2109,'Table of Current Services'!$B$7:$F$36,'Table of Current Services'!$F$5,)="cost","Yes","No"))</f>
        <v/>
      </c>
      <c r="M2109" s="130" t="str">
        <f>IFERROR(IF('C. Consumer Service Detail'!$K2109="No Match","No",VLOOKUP('C. Consumer Service Detail'!$C2109,'B. Consumer Budget'!$E$11:$F$2010,2,FALSE)),"")</f>
        <v/>
      </c>
      <c r="P2109" s="77"/>
      <c r="Q2109" s="77"/>
    </row>
    <row r="2110" spans="2:17" x14ac:dyDescent="0.25">
      <c r="B2110" s="78">
        <f t="shared" si="62"/>
        <v>2100</v>
      </c>
      <c r="C2110" s="126" t="str">
        <f t="array" ref="C2110">IF(OR('C. Consumer Service Detail'!$D2110="",'C. Consumer Service Detail'!$E2110=""),"",INDEX('B. Consumer Budget'!$E$11:$E$2010,MATCH(1,IF('B. Consumer Budget'!$C$11:$C$2010='C. Consumer Service Detail'!$D2110,IF('B. Consumer Budget'!$D$11:$D$2010='C. Consumer Service Detail'!$E2110,1)),0)))</f>
        <v/>
      </c>
      <c r="D2110" s="171"/>
      <c r="E2110" s="79"/>
      <c r="F2110" s="100"/>
      <c r="G2110" s="80"/>
      <c r="H2110" s="145" t="str">
        <f>IF('C. Consumer Service Detail'!$F2110="","",IF('C. Consumer Service Detail'!$F2110="",VLOOKUP('C. Consumer Service Detail'!$F2110,'Table of Current Services'!$B$7:$F$36,'Table of Current Services'!$E$5,FALSE),VLOOKUP('C. Consumer Service Detail'!$F2110,'Table of Current Services'!$B$7:$F$36,'Table of Current Services'!$D$5,FALSE)))</f>
        <v/>
      </c>
      <c r="I2110" s="160"/>
      <c r="J2110" s="146" t="str">
        <f t="shared" si="61"/>
        <v/>
      </c>
      <c r="K2110" s="138" t="str">
        <f>IF('C. Consumer Service Detail'!$F2110="","",IF('C. Consumer Service Detail'!$F2110="",VLOOKUP('C. Consumer Service Detail'!$F2110,'Table of Current Services'!$B$7:$F$36,'Table of Current Services'!$E$5,FALSE),VLOOKUP('C. Consumer Service Detail'!$F2110,'Table of Current Services'!$B$7:$F$36,'Table of Current Services'!$E$5,FALSE)))</f>
        <v/>
      </c>
      <c r="L2110" s="130" t="str">
        <f>IF('C. Consumer Service Detail'!$F2110="","",IF(VLOOKUP('C. Consumer Service Detail'!$F2110,'Table of Current Services'!$B$7:$F$36,'Table of Current Services'!$F$5,)="cost","Yes","No"))</f>
        <v/>
      </c>
      <c r="M2110" s="130" t="str">
        <f>IFERROR(IF('C. Consumer Service Detail'!$K2110="No Match","No",VLOOKUP('C. Consumer Service Detail'!$C2110,'B. Consumer Budget'!$E$11:$F$2010,2,FALSE)),"")</f>
        <v/>
      </c>
      <c r="P2110" s="77"/>
      <c r="Q2110" s="77"/>
    </row>
    <row r="2111" spans="2:17" x14ac:dyDescent="0.25">
      <c r="B2111" s="78">
        <f t="shared" si="62"/>
        <v>2101</v>
      </c>
      <c r="C2111" s="126" t="str">
        <f t="array" ref="C2111">IF(OR('C. Consumer Service Detail'!$D2111="",'C. Consumer Service Detail'!$E2111=""),"",INDEX('B. Consumer Budget'!$E$11:$E$2010,MATCH(1,IF('B. Consumer Budget'!$C$11:$C$2010='C. Consumer Service Detail'!$D2111,IF('B. Consumer Budget'!$D$11:$D$2010='C. Consumer Service Detail'!$E2111,1)),0)))</f>
        <v/>
      </c>
      <c r="D2111" s="170"/>
      <c r="E2111" s="81"/>
      <c r="F2111" s="101"/>
      <c r="G2111" s="82"/>
      <c r="H2111" s="147" t="str">
        <f>IF('C. Consumer Service Detail'!$F2111="","",IF('C. Consumer Service Detail'!$F2111="",VLOOKUP('C. Consumer Service Detail'!$F2111,'Table of Current Services'!$B$7:$F$36,'Table of Current Services'!$E$5,FALSE),VLOOKUP('C. Consumer Service Detail'!$F2111,'Table of Current Services'!$B$7:$F$36,'Table of Current Services'!$D$5,FALSE)))</f>
        <v/>
      </c>
      <c r="I2111" s="159"/>
      <c r="J2111" s="146" t="str">
        <f t="shared" si="61"/>
        <v/>
      </c>
      <c r="K2111" s="138" t="str">
        <f>IF('C. Consumer Service Detail'!$F2111="","",IF('C. Consumer Service Detail'!$F2111="",VLOOKUP('C. Consumer Service Detail'!$F2111,'Table of Current Services'!$B$7:$F$36,'Table of Current Services'!$E$5,FALSE),VLOOKUP('C. Consumer Service Detail'!$F2111,'Table of Current Services'!$B$7:$F$36,'Table of Current Services'!$E$5,FALSE)))</f>
        <v/>
      </c>
      <c r="L2111" s="130" t="str">
        <f>IF('C. Consumer Service Detail'!$F2111="","",IF(VLOOKUP('C. Consumer Service Detail'!$F2111,'Table of Current Services'!$B$7:$F$36,'Table of Current Services'!$F$5,)="cost","Yes","No"))</f>
        <v/>
      </c>
      <c r="M2111" s="130" t="str">
        <f>IFERROR(IF('C. Consumer Service Detail'!$K2111="No Match","No",VLOOKUP('C. Consumer Service Detail'!$C2111,'B. Consumer Budget'!$E$11:$F$2010,2,FALSE)),"")</f>
        <v/>
      </c>
      <c r="P2111" s="77"/>
      <c r="Q2111" s="77"/>
    </row>
    <row r="2112" spans="2:17" x14ac:dyDescent="0.25">
      <c r="B2112" s="78">
        <f t="shared" si="62"/>
        <v>2102</v>
      </c>
      <c r="C2112" s="126" t="str">
        <f t="array" ref="C2112">IF(OR('C. Consumer Service Detail'!$D2112="",'C. Consumer Service Detail'!$E2112=""),"",INDEX('B. Consumer Budget'!$E$11:$E$2010,MATCH(1,IF('B. Consumer Budget'!$C$11:$C$2010='C. Consumer Service Detail'!$D2112,IF('B. Consumer Budget'!$D$11:$D$2010='C. Consumer Service Detail'!$E2112,1)),0)))</f>
        <v/>
      </c>
      <c r="D2112" s="171"/>
      <c r="E2112" s="79"/>
      <c r="F2112" s="100"/>
      <c r="G2112" s="80"/>
      <c r="H2112" s="145" t="str">
        <f>IF('C. Consumer Service Detail'!$F2112="","",IF('C. Consumer Service Detail'!$F2112="",VLOOKUP('C. Consumer Service Detail'!$F2112,'Table of Current Services'!$B$7:$F$36,'Table of Current Services'!$E$5,FALSE),VLOOKUP('C. Consumer Service Detail'!$F2112,'Table of Current Services'!$B$7:$F$36,'Table of Current Services'!$D$5,FALSE)))</f>
        <v/>
      </c>
      <c r="I2112" s="160"/>
      <c r="J2112" s="146" t="str">
        <f t="shared" si="61"/>
        <v/>
      </c>
      <c r="K2112" s="138" t="str">
        <f>IF('C. Consumer Service Detail'!$F2112="","",IF('C. Consumer Service Detail'!$F2112="",VLOOKUP('C. Consumer Service Detail'!$F2112,'Table of Current Services'!$B$7:$F$36,'Table of Current Services'!$E$5,FALSE),VLOOKUP('C. Consumer Service Detail'!$F2112,'Table of Current Services'!$B$7:$F$36,'Table of Current Services'!$E$5,FALSE)))</f>
        <v/>
      </c>
      <c r="L2112" s="130" t="str">
        <f>IF('C. Consumer Service Detail'!$F2112="","",IF(VLOOKUP('C. Consumer Service Detail'!$F2112,'Table of Current Services'!$B$7:$F$36,'Table of Current Services'!$F$5,)="cost","Yes","No"))</f>
        <v/>
      </c>
      <c r="M2112" s="130" t="str">
        <f>IFERROR(IF('C. Consumer Service Detail'!$K2112="No Match","No",VLOOKUP('C. Consumer Service Detail'!$C2112,'B. Consumer Budget'!$E$11:$F$2010,2,FALSE)),"")</f>
        <v/>
      </c>
      <c r="P2112" s="77"/>
      <c r="Q2112" s="77"/>
    </row>
    <row r="2113" spans="2:17" x14ac:dyDescent="0.25">
      <c r="B2113" s="78">
        <f t="shared" si="62"/>
        <v>2103</v>
      </c>
      <c r="C2113" s="126" t="str">
        <f t="array" ref="C2113">IF(OR('C. Consumer Service Detail'!$D2113="",'C. Consumer Service Detail'!$E2113=""),"",INDEX('B. Consumer Budget'!$E$11:$E$2010,MATCH(1,IF('B. Consumer Budget'!$C$11:$C$2010='C. Consumer Service Detail'!$D2113,IF('B. Consumer Budget'!$D$11:$D$2010='C. Consumer Service Detail'!$E2113,1)),0)))</f>
        <v/>
      </c>
      <c r="D2113" s="170"/>
      <c r="E2113" s="81"/>
      <c r="F2113" s="101"/>
      <c r="G2113" s="82"/>
      <c r="H2113" s="147" t="str">
        <f>IF('C. Consumer Service Detail'!$F2113="","",IF('C. Consumer Service Detail'!$F2113="",VLOOKUP('C. Consumer Service Detail'!$F2113,'Table of Current Services'!$B$7:$F$36,'Table of Current Services'!$E$5,FALSE),VLOOKUP('C. Consumer Service Detail'!$F2113,'Table of Current Services'!$B$7:$F$36,'Table of Current Services'!$D$5,FALSE)))</f>
        <v/>
      </c>
      <c r="I2113" s="159"/>
      <c r="J2113" s="146" t="str">
        <f t="shared" si="61"/>
        <v/>
      </c>
      <c r="K2113" s="138" t="str">
        <f>IF('C. Consumer Service Detail'!$F2113="","",IF('C. Consumer Service Detail'!$F2113="",VLOOKUP('C. Consumer Service Detail'!$F2113,'Table of Current Services'!$B$7:$F$36,'Table of Current Services'!$E$5,FALSE),VLOOKUP('C. Consumer Service Detail'!$F2113,'Table of Current Services'!$B$7:$F$36,'Table of Current Services'!$E$5,FALSE)))</f>
        <v/>
      </c>
      <c r="L2113" s="130" t="str">
        <f>IF('C. Consumer Service Detail'!$F2113="","",IF(VLOOKUP('C. Consumer Service Detail'!$F2113,'Table of Current Services'!$B$7:$F$36,'Table of Current Services'!$F$5,)="cost","Yes","No"))</f>
        <v/>
      </c>
      <c r="M2113" s="130" t="str">
        <f>IFERROR(IF('C. Consumer Service Detail'!$K2113="No Match","No",VLOOKUP('C. Consumer Service Detail'!$C2113,'B. Consumer Budget'!$E$11:$F$2010,2,FALSE)),"")</f>
        <v/>
      </c>
      <c r="P2113" s="77"/>
      <c r="Q2113" s="77"/>
    </row>
    <row r="2114" spans="2:17" x14ac:dyDescent="0.25">
      <c r="B2114" s="78">
        <f t="shared" si="62"/>
        <v>2104</v>
      </c>
      <c r="C2114" s="126" t="str">
        <f t="array" ref="C2114">IF(OR('C. Consumer Service Detail'!$D2114="",'C. Consumer Service Detail'!$E2114=""),"",INDEX('B. Consumer Budget'!$E$11:$E$2010,MATCH(1,IF('B. Consumer Budget'!$C$11:$C$2010='C. Consumer Service Detail'!$D2114,IF('B. Consumer Budget'!$D$11:$D$2010='C. Consumer Service Detail'!$E2114,1)),0)))</f>
        <v/>
      </c>
      <c r="D2114" s="171"/>
      <c r="E2114" s="79"/>
      <c r="F2114" s="100"/>
      <c r="G2114" s="80"/>
      <c r="H2114" s="145" t="str">
        <f>IF('C. Consumer Service Detail'!$F2114="","",IF('C. Consumer Service Detail'!$F2114="",VLOOKUP('C. Consumer Service Detail'!$F2114,'Table of Current Services'!$B$7:$F$36,'Table of Current Services'!$E$5,FALSE),VLOOKUP('C. Consumer Service Detail'!$F2114,'Table of Current Services'!$B$7:$F$36,'Table of Current Services'!$D$5,FALSE)))</f>
        <v/>
      </c>
      <c r="I2114" s="160"/>
      <c r="J2114" s="146" t="str">
        <f t="shared" si="61"/>
        <v/>
      </c>
      <c r="K2114" s="138" t="str">
        <f>IF('C. Consumer Service Detail'!$F2114="","",IF('C. Consumer Service Detail'!$F2114="",VLOOKUP('C. Consumer Service Detail'!$F2114,'Table of Current Services'!$B$7:$F$36,'Table of Current Services'!$E$5,FALSE),VLOOKUP('C. Consumer Service Detail'!$F2114,'Table of Current Services'!$B$7:$F$36,'Table of Current Services'!$E$5,FALSE)))</f>
        <v/>
      </c>
      <c r="L2114" s="130" t="str">
        <f>IF('C. Consumer Service Detail'!$F2114="","",IF(VLOOKUP('C. Consumer Service Detail'!$F2114,'Table of Current Services'!$B$7:$F$36,'Table of Current Services'!$F$5,)="cost","Yes","No"))</f>
        <v/>
      </c>
      <c r="M2114" s="130" t="str">
        <f>IFERROR(IF('C. Consumer Service Detail'!$K2114="No Match","No",VLOOKUP('C. Consumer Service Detail'!$C2114,'B. Consumer Budget'!$E$11:$F$2010,2,FALSE)),"")</f>
        <v/>
      </c>
      <c r="P2114" s="77"/>
      <c r="Q2114" s="77"/>
    </row>
    <row r="2115" spans="2:17" x14ac:dyDescent="0.25">
      <c r="B2115" s="78">
        <f t="shared" si="62"/>
        <v>2105</v>
      </c>
      <c r="C2115" s="126" t="str">
        <f t="array" ref="C2115">IF(OR('C. Consumer Service Detail'!$D2115="",'C. Consumer Service Detail'!$E2115=""),"",INDEX('B. Consumer Budget'!$E$11:$E$2010,MATCH(1,IF('B. Consumer Budget'!$C$11:$C$2010='C. Consumer Service Detail'!$D2115,IF('B. Consumer Budget'!$D$11:$D$2010='C. Consumer Service Detail'!$E2115,1)),0)))</f>
        <v/>
      </c>
      <c r="D2115" s="170"/>
      <c r="E2115" s="81"/>
      <c r="F2115" s="101"/>
      <c r="G2115" s="82"/>
      <c r="H2115" s="147" t="str">
        <f>IF('C. Consumer Service Detail'!$F2115="","",IF('C. Consumer Service Detail'!$F2115="",VLOOKUP('C. Consumer Service Detail'!$F2115,'Table of Current Services'!$B$7:$F$36,'Table of Current Services'!$E$5,FALSE),VLOOKUP('C. Consumer Service Detail'!$F2115,'Table of Current Services'!$B$7:$F$36,'Table of Current Services'!$D$5,FALSE)))</f>
        <v/>
      </c>
      <c r="I2115" s="159"/>
      <c r="J2115" s="146" t="str">
        <f t="shared" si="61"/>
        <v/>
      </c>
      <c r="K2115" s="138" t="str">
        <f>IF('C. Consumer Service Detail'!$F2115="","",IF('C. Consumer Service Detail'!$F2115="",VLOOKUP('C. Consumer Service Detail'!$F2115,'Table of Current Services'!$B$7:$F$36,'Table of Current Services'!$E$5,FALSE),VLOOKUP('C. Consumer Service Detail'!$F2115,'Table of Current Services'!$B$7:$F$36,'Table of Current Services'!$E$5,FALSE)))</f>
        <v/>
      </c>
      <c r="L2115" s="130" t="str">
        <f>IF('C. Consumer Service Detail'!$F2115="","",IF(VLOOKUP('C. Consumer Service Detail'!$F2115,'Table of Current Services'!$B$7:$F$36,'Table of Current Services'!$F$5,)="cost","Yes","No"))</f>
        <v/>
      </c>
      <c r="M2115" s="130" t="str">
        <f>IFERROR(IF('C. Consumer Service Detail'!$K2115="No Match","No",VLOOKUP('C. Consumer Service Detail'!$C2115,'B. Consumer Budget'!$E$11:$F$2010,2,FALSE)),"")</f>
        <v/>
      </c>
      <c r="P2115" s="77"/>
      <c r="Q2115" s="77"/>
    </row>
    <row r="2116" spans="2:17" x14ac:dyDescent="0.25">
      <c r="B2116" s="78">
        <f t="shared" si="62"/>
        <v>2106</v>
      </c>
      <c r="C2116" s="126" t="str">
        <f t="array" ref="C2116">IF(OR('C. Consumer Service Detail'!$D2116="",'C. Consumer Service Detail'!$E2116=""),"",INDEX('B. Consumer Budget'!$E$11:$E$2010,MATCH(1,IF('B. Consumer Budget'!$C$11:$C$2010='C. Consumer Service Detail'!$D2116,IF('B. Consumer Budget'!$D$11:$D$2010='C. Consumer Service Detail'!$E2116,1)),0)))</f>
        <v/>
      </c>
      <c r="D2116" s="171"/>
      <c r="E2116" s="79"/>
      <c r="F2116" s="100"/>
      <c r="G2116" s="80"/>
      <c r="H2116" s="145" t="str">
        <f>IF('C. Consumer Service Detail'!$F2116="","",IF('C. Consumer Service Detail'!$F2116="",VLOOKUP('C. Consumer Service Detail'!$F2116,'Table of Current Services'!$B$7:$F$36,'Table of Current Services'!$E$5,FALSE),VLOOKUP('C. Consumer Service Detail'!$F2116,'Table of Current Services'!$B$7:$F$36,'Table of Current Services'!$D$5,FALSE)))</f>
        <v/>
      </c>
      <c r="I2116" s="160"/>
      <c r="J2116" s="146" t="str">
        <f t="shared" si="61"/>
        <v/>
      </c>
      <c r="K2116" s="138" t="str">
        <f>IF('C. Consumer Service Detail'!$F2116="","",IF('C. Consumer Service Detail'!$F2116="",VLOOKUP('C. Consumer Service Detail'!$F2116,'Table of Current Services'!$B$7:$F$36,'Table of Current Services'!$E$5,FALSE),VLOOKUP('C. Consumer Service Detail'!$F2116,'Table of Current Services'!$B$7:$F$36,'Table of Current Services'!$E$5,FALSE)))</f>
        <v/>
      </c>
      <c r="L2116" s="130" t="str">
        <f>IF('C. Consumer Service Detail'!$F2116="","",IF(VLOOKUP('C. Consumer Service Detail'!$F2116,'Table of Current Services'!$B$7:$F$36,'Table of Current Services'!$F$5,)="cost","Yes","No"))</f>
        <v/>
      </c>
      <c r="M2116" s="130" t="str">
        <f>IFERROR(IF('C. Consumer Service Detail'!$K2116="No Match","No",VLOOKUP('C. Consumer Service Detail'!$C2116,'B. Consumer Budget'!$E$11:$F$2010,2,FALSE)),"")</f>
        <v/>
      </c>
      <c r="P2116" s="77"/>
      <c r="Q2116" s="77"/>
    </row>
    <row r="2117" spans="2:17" x14ac:dyDescent="0.25">
      <c r="B2117" s="78">
        <f t="shared" si="62"/>
        <v>2107</v>
      </c>
      <c r="C2117" s="126" t="str">
        <f t="array" ref="C2117">IF(OR('C. Consumer Service Detail'!$D2117="",'C. Consumer Service Detail'!$E2117=""),"",INDEX('B. Consumer Budget'!$E$11:$E$2010,MATCH(1,IF('B. Consumer Budget'!$C$11:$C$2010='C. Consumer Service Detail'!$D2117,IF('B. Consumer Budget'!$D$11:$D$2010='C. Consumer Service Detail'!$E2117,1)),0)))</f>
        <v/>
      </c>
      <c r="D2117" s="170"/>
      <c r="E2117" s="81"/>
      <c r="F2117" s="101"/>
      <c r="G2117" s="82"/>
      <c r="H2117" s="147" t="str">
        <f>IF('C. Consumer Service Detail'!$F2117="","",IF('C. Consumer Service Detail'!$F2117="",VLOOKUP('C. Consumer Service Detail'!$F2117,'Table of Current Services'!$B$7:$F$36,'Table of Current Services'!$E$5,FALSE),VLOOKUP('C. Consumer Service Detail'!$F2117,'Table of Current Services'!$B$7:$F$36,'Table of Current Services'!$D$5,FALSE)))</f>
        <v/>
      </c>
      <c r="I2117" s="159"/>
      <c r="J2117" s="146" t="str">
        <f t="shared" si="61"/>
        <v/>
      </c>
      <c r="K2117" s="138" t="str">
        <f>IF('C. Consumer Service Detail'!$F2117="","",IF('C. Consumer Service Detail'!$F2117="",VLOOKUP('C. Consumer Service Detail'!$F2117,'Table of Current Services'!$B$7:$F$36,'Table of Current Services'!$E$5,FALSE),VLOOKUP('C. Consumer Service Detail'!$F2117,'Table of Current Services'!$B$7:$F$36,'Table of Current Services'!$E$5,FALSE)))</f>
        <v/>
      </c>
      <c r="L2117" s="130" t="str">
        <f>IF('C. Consumer Service Detail'!$F2117="","",IF(VLOOKUP('C. Consumer Service Detail'!$F2117,'Table of Current Services'!$B$7:$F$36,'Table of Current Services'!$F$5,)="cost","Yes","No"))</f>
        <v/>
      </c>
      <c r="M2117" s="130" t="str">
        <f>IFERROR(IF('C. Consumer Service Detail'!$K2117="No Match","No",VLOOKUP('C. Consumer Service Detail'!$C2117,'B. Consumer Budget'!$E$11:$F$2010,2,FALSE)),"")</f>
        <v/>
      </c>
      <c r="P2117" s="77"/>
      <c r="Q2117" s="77"/>
    </row>
    <row r="2118" spans="2:17" x14ac:dyDescent="0.25">
      <c r="B2118" s="78">
        <f t="shared" si="62"/>
        <v>2108</v>
      </c>
      <c r="C2118" s="126" t="str">
        <f t="array" ref="C2118">IF(OR('C. Consumer Service Detail'!$D2118="",'C. Consumer Service Detail'!$E2118=""),"",INDEX('B. Consumer Budget'!$E$11:$E$2010,MATCH(1,IF('B. Consumer Budget'!$C$11:$C$2010='C. Consumer Service Detail'!$D2118,IF('B. Consumer Budget'!$D$11:$D$2010='C. Consumer Service Detail'!$E2118,1)),0)))</f>
        <v/>
      </c>
      <c r="D2118" s="171"/>
      <c r="E2118" s="79"/>
      <c r="F2118" s="100"/>
      <c r="G2118" s="80"/>
      <c r="H2118" s="145" t="str">
        <f>IF('C. Consumer Service Detail'!$F2118="","",IF('C. Consumer Service Detail'!$F2118="",VLOOKUP('C. Consumer Service Detail'!$F2118,'Table of Current Services'!$B$7:$F$36,'Table of Current Services'!$E$5,FALSE),VLOOKUP('C. Consumer Service Detail'!$F2118,'Table of Current Services'!$B$7:$F$36,'Table of Current Services'!$D$5,FALSE)))</f>
        <v/>
      </c>
      <c r="I2118" s="160"/>
      <c r="J2118" s="146" t="str">
        <f t="shared" si="61"/>
        <v/>
      </c>
      <c r="K2118" s="138" t="str">
        <f>IF('C. Consumer Service Detail'!$F2118="","",IF('C. Consumer Service Detail'!$F2118="",VLOOKUP('C. Consumer Service Detail'!$F2118,'Table of Current Services'!$B$7:$F$36,'Table of Current Services'!$E$5,FALSE),VLOOKUP('C. Consumer Service Detail'!$F2118,'Table of Current Services'!$B$7:$F$36,'Table of Current Services'!$E$5,FALSE)))</f>
        <v/>
      </c>
      <c r="L2118" s="130" t="str">
        <f>IF('C. Consumer Service Detail'!$F2118="","",IF(VLOOKUP('C. Consumer Service Detail'!$F2118,'Table of Current Services'!$B$7:$F$36,'Table of Current Services'!$F$5,)="cost","Yes","No"))</f>
        <v/>
      </c>
      <c r="M2118" s="130" t="str">
        <f>IFERROR(IF('C. Consumer Service Detail'!$K2118="No Match","No",VLOOKUP('C. Consumer Service Detail'!$C2118,'B. Consumer Budget'!$E$11:$F$2010,2,FALSE)),"")</f>
        <v/>
      </c>
      <c r="P2118" s="77"/>
      <c r="Q2118" s="77"/>
    </row>
    <row r="2119" spans="2:17" x14ac:dyDescent="0.25">
      <c r="B2119" s="78">
        <f t="shared" si="62"/>
        <v>2109</v>
      </c>
      <c r="C2119" s="126" t="str">
        <f t="array" ref="C2119">IF(OR('C. Consumer Service Detail'!$D2119="",'C. Consumer Service Detail'!$E2119=""),"",INDEX('B. Consumer Budget'!$E$11:$E$2010,MATCH(1,IF('B. Consumer Budget'!$C$11:$C$2010='C. Consumer Service Detail'!$D2119,IF('B. Consumer Budget'!$D$11:$D$2010='C. Consumer Service Detail'!$E2119,1)),0)))</f>
        <v/>
      </c>
      <c r="D2119" s="170"/>
      <c r="E2119" s="81"/>
      <c r="F2119" s="101"/>
      <c r="G2119" s="82"/>
      <c r="H2119" s="147" t="str">
        <f>IF('C. Consumer Service Detail'!$F2119="","",IF('C. Consumer Service Detail'!$F2119="",VLOOKUP('C. Consumer Service Detail'!$F2119,'Table of Current Services'!$B$7:$F$36,'Table of Current Services'!$E$5,FALSE),VLOOKUP('C. Consumer Service Detail'!$F2119,'Table of Current Services'!$B$7:$F$36,'Table of Current Services'!$D$5,FALSE)))</f>
        <v/>
      </c>
      <c r="I2119" s="159"/>
      <c r="J2119" s="146" t="str">
        <f t="shared" si="61"/>
        <v/>
      </c>
      <c r="K2119" s="138" t="str">
        <f>IF('C. Consumer Service Detail'!$F2119="","",IF('C. Consumer Service Detail'!$F2119="",VLOOKUP('C. Consumer Service Detail'!$F2119,'Table of Current Services'!$B$7:$F$36,'Table of Current Services'!$E$5,FALSE),VLOOKUP('C. Consumer Service Detail'!$F2119,'Table of Current Services'!$B$7:$F$36,'Table of Current Services'!$E$5,FALSE)))</f>
        <v/>
      </c>
      <c r="L2119" s="130" t="str">
        <f>IF('C. Consumer Service Detail'!$F2119="","",IF(VLOOKUP('C. Consumer Service Detail'!$F2119,'Table of Current Services'!$B$7:$F$36,'Table of Current Services'!$F$5,)="cost","Yes","No"))</f>
        <v/>
      </c>
      <c r="M2119" s="130" t="str">
        <f>IFERROR(IF('C. Consumer Service Detail'!$K2119="No Match","No",VLOOKUP('C. Consumer Service Detail'!$C2119,'B. Consumer Budget'!$E$11:$F$2010,2,FALSE)),"")</f>
        <v/>
      </c>
      <c r="P2119" s="77"/>
      <c r="Q2119" s="77"/>
    </row>
    <row r="2120" spans="2:17" x14ac:dyDescent="0.25">
      <c r="B2120" s="78">
        <f t="shared" si="62"/>
        <v>2110</v>
      </c>
      <c r="C2120" s="126" t="str">
        <f t="array" ref="C2120">IF(OR('C. Consumer Service Detail'!$D2120="",'C. Consumer Service Detail'!$E2120=""),"",INDEX('B. Consumer Budget'!$E$11:$E$2010,MATCH(1,IF('B. Consumer Budget'!$C$11:$C$2010='C. Consumer Service Detail'!$D2120,IF('B. Consumer Budget'!$D$11:$D$2010='C. Consumer Service Detail'!$E2120,1)),0)))</f>
        <v/>
      </c>
      <c r="D2120" s="171"/>
      <c r="E2120" s="79"/>
      <c r="F2120" s="100"/>
      <c r="G2120" s="80"/>
      <c r="H2120" s="145" t="str">
        <f>IF('C. Consumer Service Detail'!$F2120="","",IF('C. Consumer Service Detail'!$F2120="",VLOOKUP('C. Consumer Service Detail'!$F2120,'Table of Current Services'!$B$7:$F$36,'Table of Current Services'!$E$5,FALSE),VLOOKUP('C. Consumer Service Detail'!$F2120,'Table of Current Services'!$B$7:$F$36,'Table of Current Services'!$D$5,FALSE)))</f>
        <v/>
      </c>
      <c r="I2120" s="160"/>
      <c r="J2120" s="146" t="str">
        <f t="shared" si="61"/>
        <v/>
      </c>
      <c r="K2120" s="138" t="str">
        <f>IF('C. Consumer Service Detail'!$F2120="","",IF('C. Consumer Service Detail'!$F2120="",VLOOKUP('C. Consumer Service Detail'!$F2120,'Table of Current Services'!$B$7:$F$36,'Table of Current Services'!$E$5,FALSE),VLOOKUP('C. Consumer Service Detail'!$F2120,'Table of Current Services'!$B$7:$F$36,'Table of Current Services'!$E$5,FALSE)))</f>
        <v/>
      </c>
      <c r="L2120" s="130" t="str">
        <f>IF('C. Consumer Service Detail'!$F2120="","",IF(VLOOKUP('C. Consumer Service Detail'!$F2120,'Table of Current Services'!$B$7:$F$36,'Table of Current Services'!$F$5,)="cost","Yes","No"))</f>
        <v/>
      </c>
      <c r="M2120" s="130" t="str">
        <f>IFERROR(IF('C. Consumer Service Detail'!$K2120="No Match","No",VLOOKUP('C. Consumer Service Detail'!$C2120,'B. Consumer Budget'!$E$11:$F$2010,2,FALSE)),"")</f>
        <v/>
      </c>
      <c r="P2120" s="77"/>
      <c r="Q2120" s="77"/>
    </row>
    <row r="2121" spans="2:17" x14ac:dyDescent="0.25">
      <c r="B2121" s="78">
        <f t="shared" si="62"/>
        <v>2111</v>
      </c>
      <c r="C2121" s="126" t="str">
        <f t="array" ref="C2121">IF(OR('C. Consumer Service Detail'!$D2121="",'C. Consumer Service Detail'!$E2121=""),"",INDEX('B. Consumer Budget'!$E$11:$E$2010,MATCH(1,IF('B. Consumer Budget'!$C$11:$C$2010='C. Consumer Service Detail'!$D2121,IF('B. Consumer Budget'!$D$11:$D$2010='C. Consumer Service Detail'!$E2121,1)),0)))</f>
        <v/>
      </c>
      <c r="D2121" s="170"/>
      <c r="E2121" s="81"/>
      <c r="F2121" s="101"/>
      <c r="G2121" s="82"/>
      <c r="H2121" s="147" t="str">
        <f>IF('C. Consumer Service Detail'!$F2121="","",IF('C. Consumer Service Detail'!$F2121="",VLOOKUP('C. Consumer Service Detail'!$F2121,'Table of Current Services'!$B$7:$F$36,'Table of Current Services'!$E$5,FALSE),VLOOKUP('C. Consumer Service Detail'!$F2121,'Table of Current Services'!$B$7:$F$36,'Table of Current Services'!$D$5,FALSE)))</f>
        <v/>
      </c>
      <c r="I2121" s="159"/>
      <c r="J2121" s="146" t="str">
        <f t="shared" si="61"/>
        <v/>
      </c>
      <c r="K2121" s="138" t="str">
        <f>IF('C. Consumer Service Detail'!$F2121="","",IF('C. Consumer Service Detail'!$F2121="",VLOOKUP('C. Consumer Service Detail'!$F2121,'Table of Current Services'!$B$7:$F$36,'Table of Current Services'!$E$5,FALSE),VLOOKUP('C. Consumer Service Detail'!$F2121,'Table of Current Services'!$B$7:$F$36,'Table of Current Services'!$E$5,FALSE)))</f>
        <v/>
      </c>
      <c r="L2121" s="130" t="str">
        <f>IF('C. Consumer Service Detail'!$F2121="","",IF(VLOOKUP('C. Consumer Service Detail'!$F2121,'Table of Current Services'!$B$7:$F$36,'Table of Current Services'!$F$5,)="cost","Yes","No"))</f>
        <v/>
      </c>
      <c r="M2121" s="130" t="str">
        <f>IFERROR(IF('C. Consumer Service Detail'!$K2121="No Match","No",VLOOKUP('C. Consumer Service Detail'!$C2121,'B. Consumer Budget'!$E$11:$F$2010,2,FALSE)),"")</f>
        <v/>
      </c>
      <c r="P2121" s="77"/>
      <c r="Q2121" s="77"/>
    </row>
    <row r="2122" spans="2:17" x14ac:dyDescent="0.25">
      <c r="B2122" s="78">
        <f t="shared" si="62"/>
        <v>2112</v>
      </c>
      <c r="C2122" s="126" t="str">
        <f t="array" ref="C2122">IF(OR('C. Consumer Service Detail'!$D2122="",'C. Consumer Service Detail'!$E2122=""),"",INDEX('B. Consumer Budget'!$E$11:$E$2010,MATCH(1,IF('B. Consumer Budget'!$C$11:$C$2010='C. Consumer Service Detail'!$D2122,IF('B. Consumer Budget'!$D$11:$D$2010='C. Consumer Service Detail'!$E2122,1)),0)))</f>
        <v/>
      </c>
      <c r="D2122" s="171"/>
      <c r="E2122" s="79"/>
      <c r="F2122" s="100"/>
      <c r="G2122" s="80"/>
      <c r="H2122" s="145" t="str">
        <f>IF('C. Consumer Service Detail'!$F2122="","",IF('C. Consumer Service Detail'!$F2122="",VLOOKUP('C. Consumer Service Detail'!$F2122,'Table of Current Services'!$B$7:$F$36,'Table of Current Services'!$E$5,FALSE),VLOOKUP('C. Consumer Service Detail'!$F2122,'Table of Current Services'!$B$7:$F$36,'Table of Current Services'!$D$5,FALSE)))</f>
        <v/>
      </c>
      <c r="I2122" s="160"/>
      <c r="J2122" s="146" t="str">
        <f t="shared" si="61"/>
        <v/>
      </c>
      <c r="K2122" s="138" t="str">
        <f>IF('C. Consumer Service Detail'!$F2122="","",IF('C. Consumer Service Detail'!$F2122="",VLOOKUP('C. Consumer Service Detail'!$F2122,'Table of Current Services'!$B$7:$F$36,'Table of Current Services'!$E$5,FALSE),VLOOKUP('C. Consumer Service Detail'!$F2122,'Table of Current Services'!$B$7:$F$36,'Table of Current Services'!$E$5,FALSE)))</f>
        <v/>
      </c>
      <c r="L2122" s="130" t="str">
        <f>IF('C. Consumer Service Detail'!$F2122="","",IF(VLOOKUP('C. Consumer Service Detail'!$F2122,'Table of Current Services'!$B$7:$F$36,'Table of Current Services'!$F$5,)="cost","Yes","No"))</f>
        <v/>
      </c>
      <c r="M2122" s="130" t="str">
        <f>IFERROR(IF('C. Consumer Service Detail'!$K2122="No Match","No",VLOOKUP('C. Consumer Service Detail'!$C2122,'B. Consumer Budget'!$E$11:$F$2010,2,FALSE)),"")</f>
        <v/>
      </c>
      <c r="P2122" s="77"/>
      <c r="Q2122" s="77"/>
    </row>
    <row r="2123" spans="2:17" x14ac:dyDescent="0.25">
      <c r="B2123" s="78">
        <f t="shared" si="62"/>
        <v>2113</v>
      </c>
      <c r="C2123" s="126" t="str">
        <f t="array" ref="C2123">IF(OR('C. Consumer Service Detail'!$D2123="",'C. Consumer Service Detail'!$E2123=""),"",INDEX('B. Consumer Budget'!$E$11:$E$2010,MATCH(1,IF('B. Consumer Budget'!$C$11:$C$2010='C. Consumer Service Detail'!$D2123,IF('B. Consumer Budget'!$D$11:$D$2010='C. Consumer Service Detail'!$E2123,1)),0)))</f>
        <v/>
      </c>
      <c r="D2123" s="170"/>
      <c r="E2123" s="81"/>
      <c r="F2123" s="101"/>
      <c r="G2123" s="82"/>
      <c r="H2123" s="147" t="str">
        <f>IF('C. Consumer Service Detail'!$F2123="","",IF('C. Consumer Service Detail'!$F2123="",VLOOKUP('C. Consumer Service Detail'!$F2123,'Table of Current Services'!$B$7:$F$36,'Table of Current Services'!$E$5,FALSE),VLOOKUP('C. Consumer Service Detail'!$F2123,'Table of Current Services'!$B$7:$F$36,'Table of Current Services'!$D$5,FALSE)))</f>
        <v/>
      </c>
      <c r="I2123" s="159"/>
      <c r="J2123" s="146" t="str">
        <f t="shared" ref="J2123:J2186" si="63">IFERROR(IF($H2123&gt;0,$H2123*$I2123,$I2123),"")</f>
        <v/>
      </c>
      <c r="K2123" s="138" t="str">
        <f>IF('C. Consumer Service Detail'!$F2123="","",IF('C. Consumer Service Detail'!$F2123="",VLOOKUP('C. Consumer Service Detail'!$F2123,'Table of Current Services'!$B$7:$F$36,'Table of Current Services'!$E$5,FALSE),VLOOKUP('C. Consumer Service Detail'!$F2123,'Table of Current Services'!$B$7:$F$36,'Table of Current Services'!$E$5,FALSE)))</f>
        <v/>
      </c>
      <c r="L2123" s="130" t="str">
        <f>IF('C. Consumer Service Detail'!$F2123="","",IF(VLOOKUP('C. Consumer Service Detail'!$F2123,'Table of Current Services'!$B$7:$F$36,'Table of Current Services'!$F$5,)="cost","Yes","No"))</f>
        <v/>
      </c>
      <c r="M2123" s="130" t="str">
        <f>IFERROR(IF('C. Consumer Service Detail'!$K2123="No Match","No",VLOOKUP('C. Consumer Service Detail'!$C2123,'B. Consumer Budget'!$E$11:$F$2010,2,FALSE)),"")</f>
        <v/>
      </c>
      <c r="P2123" s="77"/>
      <c r="Q2123" s="77"/>
    </row>
    <row r="2124" spans="2:17" x14ac:dyDescent="0.25">
      <c r="B2124" s="78">
        <f t="shared" ref="B2124:B2187" si="64">B2123+1</f>
        <v>2114</v>
      </c>
      <c r="C2124" s="126" t="str">
        <f t="array" ref="C2124">IF(OR('C. Consumer Service Detail'!$D2124="",'C. Consumer Service Detail'!$E2124=""),"",INDEX('B. Consumer Budget'!$E$11:$E$2010,MATCH(1,IF('B. Consumer Budget'!$C$11:$C$2010='C. Consumer Service Detail'!$D2124,IF('B. Consumer Budget'!$D$11:$D$2010='C. Consumer Service Detail'!$E2124,1)),0)))</f>
        <v/>
      </c>
      <c r="D2124" s="171"/>
      <c r="E2124" s="79"/>
      <c r="F2124" s="100"/>
      <c r="G2124" s="80"/>
      <c r="H2124" s="145" t="str">
        <f>IF('C. Consumer Service Detail'!$F2124="","",IF('C. Consumer Service Detail'!$F2124="",VLOOKUP('C. Consumer Service Detail'!$F2124,'Table of Current Services'!$B$7:$F$36,'Table of Current Services'!$E$5,FALSE),VLOOKUP('C. Consumer Service Detail'!$F2124,'Table of Current Services'!$B$7:$F$36,'Table of Current Services'!$D$5,FALSE)))</f>
        <v/>
      </c>
      <c r="I2124" s="160"/>
      <c r="J2124" s="146" t="str">
        <f t="shared" si="63"/>
        <v/>
      </c>
      <c r="K2124" s="138" t="str">
        <f>IF('C. Consumer Service Detail'!$F2124="","",IF('C. Consumer Service Detail'!$F2124="",VLOOKUP('C. Consumer Service Detail'!$F2124,'Table of Current Services'!$B$7:$F$36,'Table of Current Services'!$E$5,FALSE),VLOOKUP('C. Consumer Service Detail'!$F2124,'Table of Current Services'!$B$7:$F$36,'Table of Current Services'!$E$5,FALSE)))</f>
        <v/>
      </c>
      <c r="L2124" s="130" t="str">
        <f>IF('C. Consumer Service Detail'!$F2124="","",IF(VLOOKUP('C. Consumer Service Detail'!$F2124,'Table of Current Services'!$B$7:$F$36,'Table of Current Services'!$F$5,)="cost","Yes","No"))</f>
        <v/>
      </c>
      <c r="M2124" s="130" t="str">
        <f>IFERROR(IF('C. Consumer Service Detail'!$K2124="No Match","No",VLOOKUP('C. Consumer Service Detail'!$C2124,'B. Consumer Budget'!$E$11:$F$2010,2,FALSE)),"")</f>
        <v/>
      </c>
      <c r="P2124" s="77"/>
      <c r="Q2124" s="77"/>
    </row>
    <row r="2125" spans="2:17" x14ac:dyDescent="0.25">
      <c r="B2125" s="78">
        <f t="shared" si="64"/>
        <v>2115</v>
      </c>
      <c r="C2125" s="126" t="str">
        <f t="array" ref="C2125">IF(OR('C. Consumer Service Detail'!$D2125="",'C. Consumer Service Detail'!$E2125=""),"",INDEX('B. Consumer Budget'!$E$11:$E$2010,MATCH(1,IF('B. Consumer Budget'!$C$11:$C$2010='C. Consumer Service Detail'!$D2125,IF('B. Consumer Budget'!$D$11:$D$2010='C. Consumer Service Detail'!$E2125,1)),0)))</f>
        <v/>
      </c>
      <c r="D2125" s="170"/>
      <c r="E2125" s="81"/>
      <c r="F2125" s="101"/>
      <c r="G2125" s="82"/>
      <c r="H2125" s="147" t="str">
        <f>IF('C. Consumer Service Detail'!$F2125="","",IF('C. Consumer Service Detail'!$F2125="",VLOOKUP('C. Consumer Service Detail'!$F2125,'Table of Current Services'!$B$7:$F$36,'Table of Current Services'!$E$5,FALSE),VLOOKUP('C. Consumer Service Detail'!$F2125,'Table of Current Services'!$B$7:$F$36,'Table of Current Services'!$D$5,FALSE)))</f>
        <v/>
      </c>
      <c r="I2125" s="159"/>
      <c r="J2125" s="146" t="str">
        <f t="shared" si="63"/>
        <v/>
      </c>
      <c r="K2125" s="138" t="str">
        <f>IF('C. Consumer Service Detail'!$F2125="","",IF('C. Consumer Service Detail'!$F2125="",VLOOKUP('C. Consumer Service Detail'!$F2125,'Table of Current Services'!$B$7:$F$36,'Table of Current Services'!$E$5,FALSE),VLOOKUP('C. Consumer Service Detail'!$F2125,'Table of Current Services'!$B$7:$F$36,'Table of Current Services'!$E$5,FALSE)))</f>
        <v/>
      </c>
      <c r="L2125" s="130" t="str">
        <f>IF('C. Consumer Service Detail'!$F2125="","",IF(VLOOKUP('C. Consumer Service Detail'!$F2125,'Table of Current Services'!$B$7:$F$36,'Table of Current Services'!$F$5,)="cost","Yes","No"))</f>
        <v/>
      </c>
      <c r="M2125" s="130" t="str">
        <f>IFERROR(IF('C. Consumer Service Detail'!$K2125="No Match","No",VLOOKUP('C. Consumer Service Detail'!$C2125,'B. Consumer Budget'!$E$11:$F$2010,2,FALSE)),"")</f>
        <v/>
      </c>
      <c r="P2125" s="77"/>
      <c r="Q2125" s="77"/>
    </row>
    <row r="2126" spans="2:17" x14ac:dyDescent="0.25">
      <c r="B2126" s="78">
        <f t="shared" si="64"/>
        <v>2116</v>
      </c>
      <c r="C2126" s="126" t="str">
        <f t="array" ref="C2126">IF(OR('C. Consumer Service Detail'!$D2126="",'C. Consumer Service Detail'!$E2126=""),"",INDEX('B. Consumer Budget'!$E$11:$E$2010,MATCH(1,IF('B. Consumer Budget'!$C$11:$C$2010='C. Consumer Service Detail'!$D2126,IF('B. Consumer Budget'!$D$11:$D$2010='C. Consumer Service Detail'!$E2126,1)),0)))</f>
        <v/>
      </c>
      <c r="D2126" s="171"/>
      <c r="E2126" s="79"/>
      <c r="F2126" s="100"/>
      <c r="G2126" s="80"/>
      <c r="H2126" s="145" t="str">
        <f>IF('C. Consumer Service Detail'!$F2126="","",IF('C. Consumer Service Detail'!$F2126="",VLOOKUP('C. Consumer Service Detail'!$F2126,'Table of Current Services'!$B$7:$F$36,'Table of Current Services'!$E$5,FALSE),VLOOKUP('C. Consumer Service Detail'!$F2126,'Table of Current Services'!$B$7:$F$36,'Table of Current Services'!$D$5,FALSE)))</f>
        <v/>
      </c>
      <c r="I2126" s="160"/>
      <c r="J2126" s="146" t="str">
        <f t="shared" si="63"/>
        <v/>
      </c>
      <c r="K2126" s="138" t="str">
        <f>IF('C. Consumer Service Detail'!$F2126="","",IF('C. Consumer Service Detail'!$F2126="",VLOOKUP('C. Consumer Service Detail'!$F2126,'Table of Current Services'!$B$7:$F$36,'Table of Current Services'!$E$5,FALSE),VLOOKUP('C. Consumer Service Detail'!$F2126,'Table of Current Services'!$B$7:$F$36,'Table of Current Services'!$E$5,FALSE)))</f>
        <v/>
      </c>
      <c r="L2126" s="130" t="str">
        <f>IF('C. Consumer Service Detail'!$F2126="","",IF(VLOOKUP('C. Consumer Service Detail'!$F2126,'Table of Current Services'!$B$7:$F$36,'Table of Current Services'!$F$5,)="cost","Yes","No"))</f>
        <v/>
      </c>
      <c r="M2126" s="130" t="str">
        <f>IFERROR(IF('C. Consumer Service Detail'!$K2126="No Match","No",VLOOKUP('C. Consumer Service Detail'!$C2126,'B. Consumer Budget'!$E$11:$F$2010,2,FALSE)),"")</f>
        <v/>
      </c>
      <c r="P2126" s="77"/>
      <c r="Q2126" s="77"/>
    </row>
    <row r="2127" spans="2:17" x14ac:dyDescent="0.25">
      <c r="B2127" s="78">
        <f t="shared" si="64"/>
        <v>2117</v>
      </c>
      <c r="C2127" s="126" t="str">
        <f t="array" ref="C2127">IF(OR('C. Consumer Service Detail'!$D2127="",'C. Consumer Service Detail'!$E2127=""),"",INDEX('B. Consumer Budget'!$E$11:$E$2010,MATCH(1,IF('B. Consumer Budget'!$C$11:$C$2010='C. Consumer Service Detail'!$D2127,IF('B. Consumer Budget'!$D$11:$D$2010='C. Consumer Service Detail'!$E2127,1)),0)))</f>
        <v/>
      </c>
      <c r="D2127" s="170"/>
      <c r="E2127" s="81"/>
      <c r="F2127" s="101"/>
      <c r="G2127" s="82"/>
      <c r="H2127" s="147" t="str">
        <f>IF('C. Consumer Service Detail'!$F2127="","",IF('C. Consumer Service Detail'!$F2127="",VLOOKUP('C. Consumer Service Detail'!$F2127,'Table of Current Services'!$B$7:$F$36,'Table of Current Services'!$E$5,FALSE),VLOOKUP('C. Consumer Service Detail'!$F2127,'Table of Current Services'!$B$7:$F$36,'Table of Current Services'!$D$5,FALSE)))</f>
        <v/>
      </c>
      <c r="I2127" s="159"/>
      <c r="J2127" s="146" t="str">
        <f t="shared" si="63"/>
        <v/>
      </c>
      <c r="K2127" s="138" t="str">
        <f>IF('C. Consumer Service Detail'!$F2127="","",IF('C. Consumer Service Detail'!$F2127="",VLOOKUP('C. Consumer Service Detail'!$F2127,'Table of Current Services'!$B$7:$F$36,'Table of Current Services'!$E$5,FALSE),VLOOKUP('C. Consumer Service Detail'!$F2127,'Table of Current Services'!$B$7:$F$36,'Table of Current Services'!$E$5,FALSE)))</f>
        <v/>
      </c>
      <c r="L2127" s="130" t="str">
        <f>IF('C. Consumer Service Detail'!$F2127="","",IF(VLOOKUP('C. Consumer Service Detail'!$F2127,'Table of Current Services'!$B$7:$F$36,'Table of Current Services'!$F$5,)="cost","Yes","No"))</f>
        <v/>
      </c>
      <c r="M2127" s="130" t="str">
        <f>IFERROR(IF('C. Consumer Service Detail'!$K2127="No Match","No",VLOOKUP('C. Consumer Service Detail'!$C2127,'B. Consumer Budget'!$E$11:$F$2010,2,FALSE)),"")</f>
        <v/>
      </c>
      <c r="P2127" s="77"/>
      <c r="Q2127" s="77"/>
    </row>
    <row r="2128" spans="2:17" x14ac:dyDescent="0.25">
      <c r="B2128" s="78">
        <f t="shared" si="64"/>
        <v>2118</v>
      </c>
      <c r="C2128" s="126" t="str">
        <f t="array" ref="C2128">IF(OR('C. Consumer Service Detail'!$D2128="",'C. Consumer Service Detail'!$E2128=""),"",INDEX('B. Consumer Budget'!$E$11:$E$2010,MATCH(1,IF('B. Consumer Budget'!$C$11:$C$2010='C. Consumer Service Detail'!$D2128,IF('B. Consumer Budget'!$D$11:$D$2010='C. Consumer Service Detail'!$E2128,1)),0)))</f>
        <v/>
      </c>
      <c r="D2128" s="171"/>
      <c r="E2128" s="79"/>
      <c r="F2128" s="100"/>
      <c r="G2128" s="80"/>
      <c r="H2128" s="145" t="str">
        <f>IF('C. Consumer Service Detail'!$F2128="","",IF('C. Consumer Service Detail'!$F2128="",VLOOKUP('C. Consumer Service Detail'!$F2128,'Table of Current Services'!$B$7:$F$36,'Table of Current Services'!$E$5,FALSE),VLOOKUP('C. Consumer Service Detail'!$F2128,'Table of Current Services'!$B$7:$F$36,'Table of Current Services'!$D$5,FALSE)))</f>
        <v/>
      </c>
      <c r="I2128" s="160"/>
      <c r="J2128" s="146" t="str">
        <f t="shared" si="63"/>
        <v/>
      </c>
      <c r="K2128" s="138" t="str">
        <f>IF('C. Consumer Service Detail'!$F2128="","",IF('C. Consumer Service Detail'!$F2128="",VLOOKUP('C. Consumer Service Detail'!$F2128,'Table of Current Services'!$B$7:$F$36,'Table of Current Services'!$E$5,FALSE),VLOOKUP('C. Consumer Service Detail'!$F2128,'Table of Current Services'!$B$7:$F$36,'Table of Current Services'!$E$5,FALSE)))</f>
        <v/>
      </c>
      <c r="L2128" s="130" t="str">
        <f>IF('C. Consumer Service Detail'!$F2128="","",IF(VLOOKUP('C. Consumer Service Detail'!$F2128,'Table of Current Services'!$B$7:$F$36,'Table of Current Services'!$F$5,)="cost","Yes","No"))</f>
        <v/>
      </c>
      <c r="M2128" s="130" t="str">
        <f>IFERROR(IF('C. Consumer Service Detail'!$K2128="No Match","No",VLOOKUP('C. Consumer Service Detail'!$C2128,'B. Consumer Budget'!$E$11:$F$2010,2,FALSE)),"")</f>
        <v/>
      </c>
      <c r="P2128" s="77"/>
      <c r="Q2128" s="77"/>
    </row>
    <row r="2129" spans="2:17" x14ac:dyDescent="0.25">
      <c r="B2129" s="78">
        <f t="shared" si="64"/>
        <v>2119</v>
      </c>
      <c r="C2129" s="126" t="str">
        <f t="array" ref="C2129">IF(OR('C. Consumer Service Detail'!$D2129="",'C. Consumer Service Detail'!$E2129=""),"",INDEX('B. Consumer Budget'!$E$11:$E$2010,MATCH(1,IF('B. Consumer Budget'!$C$11:$C$2010='C. Consumer Service Detail'!$D2129,IF('B. Consumer Budget'!$D$11:$D$2010='C. Consumer Service Detail'!$E2129,1)),0)))</f>
        <v/>
      </c>
      <c r="D2129" s="170"/>
      <c r="E2129" s="81"/>
      <c r="F2129" s="101"/>
      <c r="G2129" s="82"/>
      <c r="H2129" s="147" t="str">
        <f>IF('C. Consumer Service Detail'!$F2129="","",IF('C. Consumer Service Detail'!$F2129="",VLOOKUP('C. Consumer Service Detail'!$F2129,'Table of Current Services'!$B$7:$F$36,'Table of Current Services'!$E$5,FALSE),VLOOKUP('C. Consumer Service Detail'!$F2129,'Table of Current Services'!$B$7:$F$36,'Table of Current Services'!$D$5,FALSE)))</f>
        <v/>
      </c>
      <c r="I2129" s="159"/>
      <c r="J2129" s="146" t="str">
        <f t="shared" si="63"/>
        <v/>
      </c>
      <c r="K2129" s="138" t="str">
        <f>IF('C. Consumer Service Detail'!$F2129="","",IF('C. Consumer Service Detail'!$F2129="",VLOOKUP('C. Consumer Service Detail'!$F2129,'Table of Current Services'!$B$7:$F$36,'Table of Current Services'!$E$5,FALSE),VLOOKUP('C. Consumer Service Detail'!$F2129,'Table of Current Services'!$B$7:$F$36,'Table of Current Services'!$E$5,FALSE)))</f>
        <v/>
      </c>
      <c r="L2129" s="130" t="str">
        <f>IF('C. Consumer Service Detail'!$F2129="","",IF(VLOOKUP('C. Consumer Service Detail'!$F2129,'Table of Current Services'!$B$7:$F$36,'Table of Current Services'!$F$5,)="cost","Yes","No"))</f>
        <v/>
      </c>
      <c r="M2129" s="130" t="str">
        <f>IFERROR(IF('C. Consumer Service Detail'!$K2129="No Match","No",VLOOKUP('C. Consumer Service Detail'!$C2129,'B. Consumer Budget'!$E$11:$F$2010,2,FALSE)),"")</f>
        <v/>
      </c>
      <c r="P2129" s="77"/>
      <c r="Q2129" s="77"/>
    </row>
    <row r="2130" spans="2:17" x14ac:dyDescent="0.25">
      <c r="B2130" s="78">
        <f t="shared" si="64"/>
        <v>2120</v>
      </c>
      <c r="C2130" s="126" t="str">
        <f t="array" ref="C2130">IF(OR('C. Consumer Service Detail'!$D2130="",'C. Consumer Service Detail'!$E2130=""),"",INDEX('B. Consumer Budget'!$E$11:$E$2010,MATCH(1,IF('B. Consumer Budget'!$C$11:$C$2010='C. Consumer Service Detail'!$D2130,IF('B. Consumer Budget'!$D$11:$D$2010='C. Consumer Service Detail'!$E2130,1)),0)))</f>
        <v/>
      </c>
      <c r="D2130" s="171"/>
      <c r="E2130" s="79"/>
      <c r="F2130" s="100"/>
      <c r="G2130" s="80"/>
      <c r="H2130" s="145" t="str">
        <f>IF('C. Consumer Service Detail'!$F2130="","",IF('C. Consumer Service Detail'!$F2130="",VLOOKUP('C. Consumer Service Detail'!$F2130,'Table of Current Services'!$B$7:$F$36,'Table of Current Services'!$E$5,FALSE),VLOOKUP('C. Consumer Service Detail'!$F2130,'Table of Current Services'!$B$7:$F$36,'Table of Current Services'!$D$5,FALSE)))</f>
        <v/>
      </c>
      <c r="I2130" s="160"/>
      <c r="J2130" s="146" t="str">
        <f t="shared" si="63"/>
        <v/>
      </c>
      <c r="K2130" s="138" t="str">
        <f>IF('C. Consumer Service Detail'!$F2130="","",IF('C. Consumer Service Detail'!$F2130="",VLOOKUP('C. Consumer Service Detail'!$F2130,'Table of Current Services'!$B$7:$F$36,'Table of Current Services'!$E$5,FALSE),VLOOKUP('C. Consumer Service Detail'!$F2130,'Table of Current Services'!$B$7:$F$36,'Table of Current Services'!$E$5,FALSE)))</f>
        <v/>
      </c>
      <c r="L2130" s="130" t="str">
        <f>IF('C. Consumer Service Detail'!$F2130="","",IF(VLOOKUP('C. Consumer Service Detail'!$F2130,'Table of Current Services'!$B$7:$F$36,'Table of Current Services'!$F$5,)="cost","Yes","No"))</f>
        <v/>
      </c>
      <c r="M2130" s="130" t="str">
        <f>IFERROR(IF('C. Consumer Service Detail'!$K2130="No Match","No",VLOOKUP('C. Consumer Service Detail'!$C2130,'B. Consumer Budget'!$E$11:$F$2010,2,FALSE)),"")</f>
        <v/>
      </c>
      <c r="P2130" s="77"/>
      <c r="Q2130" s="77"/>
    </row>
    <row r="2131" spans="2:17" x14ac:dyDescent="0.25">
      <c r="B2131" s="78">
        <f t="shared" si="64"/>
        <v>2121</v>
      </c>
      <c r="C2131" s="126" t="str">
        <f t="array" ref="C2131">IF(OR('C. Consumer Service Detail'!$D2131="",'C. Consumer Service Detail'!$E2131=""),"",INDEX('B. Consumer Budget'!$E$11:$E$2010,MATCH(1,IF('B. Consumer Budget'!$C$11:$C$2010='C. Consumer Service Detail'!$D2131,IF('B. Consumer Budget'!$D$11:$D$2010='C. Consumer Service Detail'!$E2131,1)),0)))</f>
        <v/>
      </c>
      <c r="D2131" s="170"/>
      <c r="E2131" s="81"/>
      <c r="F2131" s="101"/>
      <c r="G2131" s="82"/>
      <c r="H2131" s="147" t="str">
        <f>IF('C. Consumer Service Detail'!$F2131="","",IF('C. Consumer Service Detail'!$F2131="",VLOOKUP('C. Consumer Service Detail'!$F2131,'Table of Current Services'!$B$7:$F$36,'Table of Current Services'!$E$5,FALSE),VLOOKUP('C. Consumer Service Detail'!$F2131,'Table of Current Services'!$B$7:$F$36,'Table of Current Services'!$D$5,FALSE)))</f>
        <v/>
      </c>
      <c r="I2131" s="159"/>
      <c r="J2131" s="146" t="str">
        <f t="shared" si="63"/>
        <v/>
      </c>
      <c r="K2131" s="138" t="str">
        <f>IF('C. Consumer Service Detail'!$F2131="","",IF('C. Consumer Service Detail'!$F2131="",VLOOKUP('C. Consumer Service Detail'!$F2131,'Table of Current Services'!$B$7:$F$36,'Table of Current Services'!$E$5,FALSE),VLOOKUP('C. Consumer Service Detail'!$F2131,'Table of Current Services'!$B$7:$F$36,'Table of Current Services'!$E$5,FALSE)))</f>
        <v/>
      </c>
      <c r="L2131" s="130" t="str">
        <f>IF('C. Consumer Service Detail'!$F2131="","",IF(VLOOKUP('C. Consumer Service Detail'!$F2131,'Table of Current Services'!$B$7:$F$36,'Table of Current Services'!$F$5,)="cost","Yes","No"))</f>
        <v/>
      </c>
      <c r="M2131" s="130" t="str">
        <f>IFERROR(IF('C. Consumer Service Detail'!$K2131="No Match","No",VLOOKUP('C. Consumer Service Detail'!$C2131,'B. Consumer Budget'!$E$11:$F$2010,2,FALSE)),"")</f>
        <v/>
      </c>
      <c r="P2131" s="77"/>
      <c r="Q2131" s="77"/>
    </row>
    <row r="2132" spans="2:17" x14ac:dyDescent="0.25">
      <c r="B2132" s="78">
        <f t="shared" si="64"/>
        <v>2122</v>
      </c>
      <c r="C2132" s="126" t="str">
        <f t="array" ref="C2132">IF(OR('C. Consumer Service Detail'!$D2132="",'C. Consumer Service Detail'!$E2132=""),"",INDEX('B. Consumer Budget'!$E$11:$E$2010,MATCH(1,IF('B. Consumer Budget'!$C$11:$C$2010='C. Consumer Service Detail'!$D2132,IF('B. Consumer Budget'!$D$11:$D$2010='C. Consumer Service Detail'!$E2132,1)),0)))</f>
        <v/>
      </c>
      <c r="D2132" s="171"/>
      <c r="E2132" s="79"/>
      <c r="F2132" s="100"/>
      <c r="G2132" s="80"/>
      <c r="H2132" s="145" t="str">
        <f>IF('C. Consumer Service Detail'!$F2132="","",IF('C. Consumer Service Detail'!$F2132="",VLOOKUP('C. Consumer Service Detail'!$F2132,'Table of Current Services'!$B$7:$F$36,'Table of Current Services'!$E$5,FALSE),VLOOKUP('C. Consumer Service Detail'!$F2132,'Table of Current Services'!$B$7:$F$36,'Table of Current Services'!$D$5,FALSE)))</f>
        <v/>
      </c>
      <c r="I2132" s="160"/>
      <c r="J2132" s="146" t="str">
        <f t="shared" si="63"/>
        <v/>
      </c>
      <c r="K2132" s="138" t="str">
        <f>IF('C. Consumer Service Detail'!$F2132="","",IF('C. Consumer Service Detail'!$F2132="",VLOOKUP('C. Consumer Service Detail'!$F2132,'Table of Current Services'!$B$7:$F$36,'Table of Current Services'!$E$5,FALSE),VLOOKUP('C. Consumer Service Detail'!$F2132,'Table of Current Services'!$B$7:$F$36,'Table of Current Services'!$E$5,FALSE)))</f>
        <v/>
      </c>
      <c r="L2132" s="130" t="str">
        <f>IF('C. Consumer Service Detail'!$F2132="","",IF(VLOOKUP('C. Consumer Service Detail'!$F2132,'Table of Current Services'!$B$7:$F$36,'Table of Current Services'!$F$5,)="cost","Yes","No"))</f>
        <v/>
      </c>
      <c r="M2132" s="130" t="str">
        <f>IFERROR(IF('C. Consumer Service Detail'!$K2132="No Match","No",VLOOKUP('C. Consumer Service Detail'!$C2132,'B. Consumer Budget'!$E$11:$F$2010,2,FALSE)),"")</f>
        <v/>
      </c>
      <c r="P2132" s="77"/>
      <c r="Q2132" s="77"/>
    </row>
    <row r="2133" spans="2:17" x14ac:dyDescent="0.25">
      <c r="B2133" s="78">
        <f t="shared" si="64"/>
        <v>2123</v>
      </c>
      <c r="C2133" s="126" t="str">
        <f t="array" ref="C2133">IF(OR('C. Consumer Service Detail'!$D2133="",'C. Consumer Service Detail'!$E2133=""),"",INDEX('B. Consumer Budget'!$E$11:$E$2010,MATCH(1,IF('B. Consumer Budget'!$C$11:$C$2010='C. Consumer Service Detail'!$D2133,IF('B. Consumer Budget'!$D$11:$D$2010='C. Consumer Service Detail'!$E2133,1)),0)))</f>
        <v/>
      </c>
      <c r="D2133" s="170"/>
      <c r="E2133" s="81"/>
      <c r="F2133" s="101"/>
      <c r="G2133" s="82"/>
      <c r="H2133" s="147" t="str">
        <f>IF('C. Consumer Service Detail'!$F2133="","",IF('C. Consumer Service Detail'!$F2133="",VLOOKUP('C. Consumer Service Detail'!$F2133,'Table of Current Services'!$B$7:$F$36,'Table of Current Services'!$E$5,FALSE),VLOOKUP('C. Consumer Service Detail'!$F2133,'Table of Current Services'!$B$7:$F$36,'Table of Current Services'!$D$5,FALSE)))</f>
        <v/>
      </c>
      <c r="I2133" s="159"/>
      <c r="J2133" s="146" t="str">
        <f t="shared" si="63"/>
        <v/>
      </c>
      <c r="K2133" s="138" t="str">
        <f>IF('C. Consumer Service Detail'!$F2133="","",IF('C. Consumer Service Detail'!$F2133="",VLOOKUP('C. Consumer Service Detail'!$F2133,'Table of Current Services'!$B$7:$F$36,'Table of Current Services'!$E$5,FALSE),VLOOKUP('C. Consumer Service Detail'!$F2133,'Table of Current Services'!$B$7:$F$36,'Table of Current Services'!$E$5,FALSE)))</f>
        <v/>
      </c>
      <c r="L2133" s="130" t="str">
        <f>IF('C. Consumer Service Detail'!$F2133="","",IF(VLOOKUP('C. Consumer Service Detail'!$F2133,'Table of Current Services'!$B$7:$F$36,'Table of Current Services'!$F$5,)="cost","Yes","No"))</f>
        <v/>
      </c>
      <c r="M2133" s="130" t="str">
        <f>IFERROR(IF('C. Consumer Service Detail'!$K2133="No Match","No",VLOOKUP('C. Consumer Service Detail'!$C2133,'B. Consumer Budget'!$E$11:$F$2010,2,FALSE)),"")</f>
        <v/>
      </c>
      <c r="P2133" s="77"/>
      <c r="Q2133" s="77"/>
    </row>
    <row r="2134" spans="2:17" x14ac:dyDescent="0.25">
      <c r="B2134" s="78">
        <f t="shared" si="64"/>
        <v>2124</v>
      </c>
      <c r="C2134" s="126" t="str">
        <f t="array" ref="C2134">IF(OR('C. Consumer Service Detail'!$D2134="",'C. Consumer Service Detail'!$E2134=""),"",INDEX('B. Consumer Budget'!$E$11:$E$2010,MATCH(1,IF('B. Consumer Budget'!$C$11:$C$2010='C. Consumer Service Detail'!$D2134,IF('B. Consumer Budget'!$D$11:$D$2010='C. Consumer Service Detail'!$E2134,1)),0)))</f>
        <v/>
      </c>
      <c r="D2134" s="171"/>
      <c r="E2134" s="79"/>
      <c r="F2134" s="100"/>
      <c r="G2134" s="80"/>
      <c r="H2134" s="145" t="str">
        <f>IF('C. Consumer Service Detail'!$F2134="","",IF('C. Consumer Service Detail'!$F2134="",VLOOKUP('C. Consumer Service Detail'!$F2134,'Table of Current Services'!$B$7:$F$36,'Table of Current Services'!$E$5,FALSE),VLOOKUP('C. Consumer Service Detail'!$F2134,'Table of Current Services'!$B$7:$F$36,'Table of Current Services'!$D$5,FALSE)))</f>
        <v/>
      </c>
      <c r="I2134" s="160"/>
      <c r="J2134" s="146" t="str">
        <f t="shared" si="63"/>
        <v/>
      </c>
      <c r="K2134" s="138" t="str">
        <f>IF('C. Consumer Service Detail'!$F2134="","",IF('C. Consumer Service Detail'!$F2134="",VLOOKUP('C. Consumer Service Detail'!$F2134,'Table of Current Services'!$B$7:$F$36,'Table of Current Services'!$E$5,FALSE),VLOOKUP('C. Consumer Service Detail'!$F2134,'Table of Current Services'!$B$7:$F$36,'Table of Current Services'!$E$5,FALSE)))</f>
        <v/>
      </c>
      <c r="L2134" s="130" t="str">
        <f>IF('C. Consumer Service Detail'!$F2134="","",IF(VLOOKUP('C. Consumer Service Detail'!$F2134,'Table of Current Services'!$B$7:$F$36,'Table of Current Services'!$F$5,)="cost","Yes","No"))</f>
        <v/>
      </c>
      <c r="M2134" s="130" t="str">
        <f>IFERROR(IF('C. Consumer Service Detail'!$K2134="No Match","No",VLOOKUP('C. Consumer Service Detail'!$C2134,'B. Consumer Budget'!$E$11:$F$2010,2,FALSE)),"")</f>
        <v/>
      </c>
      <c r="P2134" s="77"/>
      <c r="Q2134" s="77"/>
    </row>
    <row r="2135" spans="2:17" x14ac:dyDescent="0.25">
      <c r="B2135" s="78">
        <f t="shared" si="64"/>
        <v>2125</v>
      </c>
      <c r="C2135" s="126" t="str">
        <f t="array" ref="C2135">IF(OR('C. Consumer Service Detail'!$D2135="",'C. Consumer Service Detail'!$E2135=""),"",INDEX('B. Consumer Budget'!$E$11:$E$2010,MATCH(1,IF('B. Consumer Budget'!$C$11:$C$2010='C. Consumer Service Detail'!$D2135,IF('B. Consumer Budget'!$D$11:$D$2010='C. Consumer Service Detail'!$E2135,1)),0)))</f>
        <v/>
      </c>
      <c r="D2135" s="170"/>
      <c r="E2135" s="81"/>
      <c r="F2135" s="101"/>
      <c r="G2135" s="82"/>
      <c r="H2135" s="147" t="str">
        <f>IF('C. Consumer Service Detail'!$F2135="","",IF('C. Consumer Service Detail'!$F2135="",VLOOKUP('C. Consumer Service Detail'!$F2135,'Table of Current Services'!$B$7:$F$36,'Table of Current Services'!$E$5,FALSE),VLOOKUP('C. Consumer Service Detail'!$F2135,'Table of Current Services'!$B$7:$F$36,'Table of Current Services'!$D$5,FALSE)))</f>
        <v/>
      </c>
      <c r="I2135" s="159"/>
      <c r="J2135" s="146" t="str">
        <f t="shared" si="63"/>
        <v/>
      </c>
      <c r="K2135" s="138" t="str">
        <f>IF('C. Consumer Service Detail'!$F2135="","",IF('C. Consumer Service Detail'!$F2135="",VLOOKUP('C. Consumer Service Detail'!$F2135,'Table of Current Services'!$B$7:$F$36,'Table of Current Services'!$E$5,FALSE),VLOOKUP('C. Consumer Service Detail'!$F2135,'Table of Current Services'!$B$7:$F$36,'Table of Current Services'!$E$5,FALSE)))</f>
        <v/>
      </c>
      <c r="L2135" s="130" t="str">
        <f>IF('C. Consumer Service Detail'!$F2135="","",IF(VLOOKUP('C. Consumer Service Detail'!$F2135,'Table of Current Services'!$B$7:$F$36,'Table of Current Services'!$F$5,)="cost","Yes","No"))</f>
        <v/>
      </c>
      <c r="M2135" s="130" t="str">
        <f>IFERROR(IF('C. Consumer Service Detail'!$K2135="No Match","No",VLOOKUP('C. Consumer Service Detail'!$C2135,'B. Consumer Budget'!$E$11:$F$2010,2,FALSE)),"")</f>
        <v/>
      </c>
      <c r="P2135" s="77"/>
      <c r="Q2135" s="77"/>
    </row>
    <row r="2136" spans="2:17" x14ac:dyDescent="0.25">
      <c r="B2136" s="78">
        <f t="shared" si="64"/>
        <v>2126</v>
      </c>
      <c r="C2136" s="126" t="str">
        <f t="array" ref="C2136">IF(OR('C. Consumer Service Detail'!$D2136="",'C. Consumer Service Detail'!$E2136=""),"",INDEX('B. Consumer Budget'!$E$11:$E$2010,MATCH(1,IF('B. Consumer Budget'!$C$11:$C$2010='C. Consumer Service Detail'!$D2136,IF('B. Consumer Budget'!$D$11:$D$2010='C. Consumer Service Detail'!$E2136,1)),0)))</f>
        <v/>
      </c>
      <c r="D2136" s="171"/>
      <c r="E2136" s="79"/>
      <c r="F2136" s="100"/>
      <c r="G2136" s="80"/>
      <c r="H2136" s="145" t="str">
        <f>IF('C. Consumer Service Detail'!$F2136="","",IF('C. Consumer Service Detail'!$F2136="",VLOOKUP('C. Consumer Service Detail'!$F2136,'Table of Current Services'!$B$7:$F$36,'Table of Current Services'!$E$5,FALSE),VLOOKUP('C. Consumer Service Detail'!$F2136,'Table of Current Services'!$B$7:$F$36,'Table of Current Services'!$D$5,FALSE)))</f>
        <v/>
      </c>
      <c r="I2136" s="160"/>
      <c r="J2136" s="146" t="str">
        <f t="shared" si="63"/>
        <v/>
      </c>
      <c r="K2136" s="138" t="str">
        <f>IF('C. Consumer Service Detail'!$F2136="","",IF('C. Consumer Service Detail'!$F2136="",VLOOKUP('C. Consumer Service Detail'!$F2136,'Table of Current Services'!$B$7:$F$36,'Table of Current Services'!$E$5,FALSE),VLOOKUP('C. Consumer Service Detail'!$F2136,'Table of Current Services'!$B$7:$F$36,'Table of Current Services'!$E$5,FALSE)))</f>
        <v/>
      </c>
      <c r="L2136" s="130" t="str">
        <f>IF('C. Consumer Service Detail'!$F2136="","",IF(VLOOKUP('C. Consumer Service Detail'!$F2136,'Table of Current Services'!$B$7:$F$36,'Table of Current Services'!$F$5,)="cost","Yes","No"))</f>
        <v/>
      </c>
      <c r="M2136" s="130" t="str">
        <f>IFERROR(IF('C. Consumer Service Detail'!$K2136="No Match","No",VLOOKUP('C. Consumer Service Detail'!$C2136,'B. Consumer Budget'!$E$11:$F$2010,2,FALSE)),"")</f>
        <v/>
      </c>
      <c r="P2136" s="77"/>
      <c r="Q2136" s="77"/>
    </row>
    <row r="2137" spans="2:17" x14ac:dyDescent="0.25">
      <c r="B2137" s="78">
        <f t="shared" si="64"/>
        <v>2127</v>
      </c>
      <c r="C2137" s="126" t="str">
        <f t="array" ref="C2137">IF(OR('C. Consumer Service Detail'!$D2137="",'C. Consumer Service Detail'!$E2137=""),"",INDEX('B. Consumer Budget'!$E$11:$E$2010,MATCH(1,IF('B. Consumer Budget'!$C$11:$C$2010='C. Consumer Service Detail'!$D2137,IF('B. Consumer Budget'!$D$11:$D$2010='C. Consumer Service Detail'!$E2137,1)),0)))</f>
        <v/>
      </c>
      <c r="D2137" s="170"/>
      <c r="E2137" s="81"/>
      <c r="F2137" s="101"/>
      <c r="G2137" s="82"/>
      <c r="H2137" s="147" t="str">
        <f>IF('C. Consumer Service Detail'!$F2137="","",IF('C. Consumer Service Detail'!$F2137="",VLOOKUP('C. Consumer Service Detail'!$F2137,'Table of Current Services'!$B$7:$F$36,'Table of Current Services'!$E$5,FALSE),VLOOKUP('C. Consumer Service Detail'!$F2137,'Table of Current Services'!$B$7:$F$36,'Table of Current Services'!$D$5,FALSE)))</f>
        <v/>
      </c>
      <c r="I2137" s="159"/>
      <c r="J2137" s="146" t="str">
        <f t="shared" si="63"/>
        <v/>
      </c>
      <c r="K2137" s="138" t="str">
        <f>IF('C. Consumer Service Detail'!$F2137="","",IF('C. Consumer Service Detail'!$F2137="",VLOOKUP('C. Consumer Service Detail'!$F2137,'Table of Current Services'!$B$7:$F$36,'Table of Current Services'!$E$5,FALSE),VLOOKUP('C. Consumer Service Detail'!$F2137,'Table of Current Services'!$B$7:$F$36,'Table of Current Services'!$E$5,FALSE)))</f>
        <v/>
      </c>
      <c r="L2137" s="130" t="str">
        <f>IF('C. Consumer Service Detail'!$F2137="","",IF(VLOOKUP('C. Consumer Service Detail'!$F2137,'Table of Current Services'!$B$7:$F$36,'Table of Current Services'!$F$5,)="cost","Yes","No"))</f>
        <v/>
      </c>
      <c r="M2137" s="130" t="str">
        <f>IFERROR(IF('C. Consumer Service Detail'!$K2137="No Match","No",VLOOKUP('C. Consumer Service Detail'!$C2137,'B. Consumer Budget'!$E$11:$F$2010,2,FALSE)),"")</f>
        <v/>
      </c>
      <c r="P2137" s="77"/>
      <c r="Q2137" s="77"/>
    </row>
    <row r="2138" spans="2:17" x14ac:dyDescent="0.25">
      <c r="B2138" s="78">
        <f t="shared" si="64"/>
        <v>2128</v>
      </c>
      <c r="C2138" s="126" t="str">
        <f t="array" ref="C2138">IF(OR('C. Consumer Service Detail'!$D2138="",'C. Consumer Service Detail'!$E2138=""),"",INDEX('B. Consumer Budget'!$E$11:$E$2010,MATCH(1,IF('B. Consumer Budget'!$C$11:$C$2010='C. Consumer Service Detail'!$D2138,IF('B. Consumer Budget'!$D$11:$D$2010='C. Consumer Service Detail'!$E2138,1)),0)))</f>
        <v/>
      </c>
      <c r="D2138" s="171"/>
      <c r="E2138" s="79"/>
      <c r="F2138" s="100"/>
      <c r="G2138" s="80"/>
      <c r="H2138" s="145" t="str">
        <f>IF('C. Consumer Service Detail'!$F2138="","",IF('C. Consumer Service Detail'!$F2138="",VLOOKUP('C. Consumer Service Detail'!$F2138,'Table of Current Services'!$B$7:$F$36,'Table of Current Services'!$E$5,FALSE),VLOOKUP('C. Consumer Service Detail'!$F2138,'Table of Current Services'!$B$7:$F$36,'Table of Current Services'!$D$5,FALSE)))</f>
        <v/>
      </c>
      <c r="I2138" s="160"/>
      <c r="J2138" s="146" t="str">
        <f t="shared" si="63"/>
        <v/>
      </c>
      <c r="K2138" s="138" t="str">
        <f>IF('C. Consumer Service Detail'!$F2138="","",IF('C. Consumer Service Detail'!$F2138="",VLOOKUP('C. Consumer Service Detail'!$F2138,'Table of Current Services'!$B$7:$F$36,'Table of Current Services'!$E$5,FALSE),VLOOKUP('C. Consumer Service Detail'!$F2138,'Table of Current Services'!$B$7:$F$36,'Table of Current Services'!$E$5,FALSE)))</f>
        <v/>
      </c>
      <c r="L2138" s="130" t="str">
        <f>IF('C. Consumer Service Detail'!$F2138="","",IF(VLOOKUP('C. Consumer Service Detail'!$F2138,'Table of Current Services'!$B$7:$F$36,'Table of Current Services'!$F$5,)="cost","Yes","No"))</f>
        <v/>
      </c>
      <c r="M2138" s="130" t="str">
        <f>IFERROR(IF('C. Consumer Service Detail'!$K2138="No Match","No",VLOOKUP('C. Consumer Service Detail'!$C2138,'B. Consumer Budget'!$E$11:$F$2010,2,FALSE)),"")</f>
        <v/>
      </c>
      <c r="P2138" s="77"/>
      <c r="Q2138" s="77"/>
    </row>
    <row r="2139" spans="2:17" x14ac:dyDescent="0.25">
      <c r="B2139" s="78">
        <f t="shared" si="64"/>
        <v>2129</v>
      </c>
      <c r="C2139" s="126" t="str">
        <f t="array" ref="C2139">IF(OR('C. Consumer Service Detail'!$D2139="",'C. Consumer Service Detail'!$E2139=""),"",INDEX('B. Consumer Budget'!$E$11:$E$2010,MATCH(1,IF('B. Consumer Budget'!$C$11:$C$2010='C. Consumer Service Detail'!$D2139,IF('B. Consumer Budget'!$D$11:$D$2010='C. Consumer Service Detail'!$E2139,1)),0)))</f>
        <v/>
      </c>
      <c r="D2139" s="170"/>
      <c r="E2139" s="81"/>
      <c r="F2139" s="101"/>
      <c r="G2139" s="82"/>
      <c r="H2139" s="147" t="str">
        <f>IF('C. Consumer Service Detail'!$F2139="","",IF('C. Consumer Service Detail'!$F2139="",VLOOKUP('C. Consumer Service Detail'!$F2139,'Table of Current Services'!$B$7:$F$36,'Table of Current Services'!$E$5,FALSE),VLOOKUP('C. Consumer Service Detail'!$F2139,'Table of Current Services'!$B$7:$F$36,'Table of Current Services'!$D$5,FALSE)))</f>
        <v/>
      </c>
      <c r="I2139" s="159"/>
      <c r="J2139" s="146" t="str">
        <f t="shared" si="63"/>
        <v/>
      </c>
      <c r="K2139" s="138" t="str">
        <f>IF('C. Consumer Service Detail'!$F2139="","",IF('C. Consumer Service Detail'!$F2139="",VLOOKUP('C. Consumer Service Detail'!$F2139,'Table of Current Services'!$B$7:$F$36,'Table of Current Services'!$E$5,FALSE),VLOOKUP('C. Consumer Service Detail'!$F2139,'Table of Current Services'!$B$7:$F$36,'Table of Current Services'!$E$5,FALSE)))</f>
        <v/>
      </c>
      <c r="L2139" s="130" t="str">
        <f>IF('C. Consumer Service Detail'!$F2139="","",IF(VLOOKUP('C. Consumer Service Detail'!$F2139,'Table of Current Services'!$B$7:$F$36,'Table of Current Services'!$F$5,)="cost","Yes","No"))</f>
        <v/>
      </c>
      <c r="M2139" s="130" t="str">
        <f>IFERROR(IF('C. Consumer Service Detail'!$K2139="No Match","No",VLOOKUP('C. Consumer Service Detail'!$C2139,'B. Consumer Budget'!$E$11:$F$2010,2,FALSE)),"")</f>
        <v/>
      </c>
      <c r="P2139" s="77"/>
      <c r="Q2139" s="77"/>
    </row>
    <row r="2140" spans="2:17" x14ac:dyDescent="0.25">
      <c r="B2140" s="78">
        <f t="shared" si="64"/>
        <v>2130</v>
      </c>
      <c r="C2140" s="126" t="str">
        <f t="array" ref="C2140">IF(OR('C. Consumer Service Detail'!$D2140="",'C. Consumer Service Detail'!$E2140=""),"",INDEX('B. Consumer Budget'!$E$11:$E$2010,MATCH(1,IF('B. Consumer Budget'!$C$11:$C$2010='C. Consumer Service Detail'!$D2140,IF('B. Consumer Budget'!$D$11:$D$2010='C. Consumer Service Detail'!$E2140,1)),0)))</f>
        <v/>
      </c>
      <c r="D2140" s="171"/>
      <c r="E2140" s="79"/>
      <c r="F2140" s="100"/>
      <c r="G2140" s="80"/>
      <c r="H2140" s="145" t="str">
        <f>IF('C. Consumer Service Detail'!$F2140="","",IF('C. Consumer Service Detail'!$F2140="",VLOOKUP('C. Consumer Service Detail'!$F2140,'Table of Current Services'!$B$7:$F$36,'Table of Current Services'!$E$5,FALSE),VLOOKUP('C. Consumer Service Detail'!$F2140,'Table of Current Services'!$B$7:$F$36,'Table of Current Services'!$D$5,FALSE)))</f>
        <v/>
      </c>
      <c r="I2140" s="160"/>
      <c r="J2140" s="146" t="str">
        <f t="shared" si="63"/>
        <v/>
      </c>
      <c r="K2140" s="138" t="str">
        <f>IF('C. Consumer Service Detail'!$F2140="","",IF('C. Consumer Service Detail'!$F2140="",VLOOKUP('C. Consumer Service Detail'!$F2140,'Table of Current Services'!$B$7:$F$36,'Table of Current Services'!$E$5,FALSE),VLOOKUP('C. Consumer Service Detail'!$F2140,'Table of Current Services'!$B$7:$F$36,'Table of Current Services'!$E$5,FALSE)))</f>
        <v/>
      </c>
      <c r="L2140" s="130" t="str">
        <f>IF('C. Consumer Service Detail'!$F2140="","",IF(VLOOKUP('C. Consumer Service Detail'!$F2140,'Table of Current Services'!$B$7:$F$36,'Table of Current Services'!$F$5,)="cost","Yes","No"))</f>
        <v/>
      </c>
      <c r="M2140" s="130" t="str">
        <f>IFERROR(IF('C. Consumer Service Detail'!$K2140="No Match","No",VLOOKUP('C. Consumer Service Detail'!$C2140,'B. Consumer Budget'!$E$11:$F$2010,2,FALSE)),"")</f>
        <v/>
      </c>
      <c r="P2140" s="77"/>
      <c r="Q2140" s="77"/>
    </row>
    <row r="2141" spans="2:17" x14ac:dyDescent="0.25">
      <c r="B2141" s="78">
        <f t="shared" si="64"/>
        <v>2131</v>
      </c>
      <c r="C2141" s="126" t="str">
        <f t="array" ref="C2141">IF(OR('C. Consumer Service Detail'!$D2141="",'C. Consumer Service Detail'!$E2141=""),"",INDEX('B. Consumer Budget'!$E$11:$E$2010,MATCH(1,IF('B. Consumer Budget'!$C$11:$C$2010='C. Consumer Service Detail'!$D2141,IF('B. Consumer Budget'!$D$11:$D$2010='C. Consumer Service Detail'!$E2141,1)),0)))</f>
        <v/>
      </c>
      <c r="D2141" s="170"/>
      <c r="E2141" s="81"/>
      <c r="F2141" s="101"/>
      <c r="G2141" s="82"/>
      <c r="H2141" s="147" t="str">
        <f>IF('C. Consumer Service Detail'!$F2141="","",IF('C. Consumer Service Detail'!$F2141="",VLOOKUP('C. Consumer Service Detail'!$F2141,'Table of Current Services'!$B$7:$F$36,'Table of Current Services'!$E$5,FALSE),VLOOKUP('C. Consumer Service Detail'!$F2141,'Table of Current Services'!$B$7:$F$36,'Table of Current Services'!$D$5,FALSE)))</f>
        <v/>
      </c>
      <c r="I2141" s="159"/>
      <c r="J2141" s="146" t="str">
        <f t="shared" si="63"/>
        <v/>
      </c>
      <c r="K2141" s="138" t="str">
        <f>IF('C. Consumer Service Detail'!$F2141="","",IF('C. Consumer Service Detail'!$F2141="",VLOOKUP('C. Consumer Service Detail'!$F2141,'Table of Current Services'!$B$7:$F$36,'Table of Current Services'!$E$5,FALSE),VLOOKUP('C. Consumer Service Detail'!$F2141,'Table of Current Services'!$B$7:$F$36,'Table of Current Services'!$E$5,FALSE)))</f>
        <v/>
      </c>
      <c r="L2141" s="130" t="str">
        <f>IF('C. Consumer Service Detail'!$F2141="","",IF(VLOOKUP('C. Consumer Service Detail'!$F2141,'Table of Current Services'!$B$7:$F$36,'Table of Current Services'!$F$5,)="cost","Yes","No"))</f>
        <v/>
      </c>
      <c r="M2141" s="130" t="str">
        <f>IFERROR(IF('C. Consumer Service Detail'!$K2141="No Match","No",VLOOKUP('C. Consumer Service Detail'!$C2141,'B. Consumer Budget'!$E$11:$F$2010,2,FALSE)),"")</f>
        <v/>
      </c>
      <c r="P2141" s="77"/>
      <c r="Q2141" s="77"/>
    </row>
    <row r="2142" spans="2:17" x14ac:dyDescent="0.25">
      <c r="B2142" s="78">
        <f t="shared" si="64"/>
        <v>2132</v>
      </c>
      <c r="C2142" s="126" t="str">
        <f t="array" ref="C2142">IF(OR('C. Consumer Service Detail'!$D2142="",'C. Consumer Service Detail'!$E2142=""),"",INDEX('B. Consumer Budget'!$E$11:$E$2010,MATCH(1,IF('B. Consumer Budget'!$C$11:$C$2010='C. Consumer Service Detail'!$D2142,IF('B. Consumer Budget'!$D$11:$D$2010='C. Consumer Service Detail'!$E2142,1)),0)))</f>
        <v/>
      </c>
      <c r="D2142" s="171"/>
      <c r="E2142" s="79"/>
      <c r="F2142" s="100"/>
      <c r="G2142" s="80"/>
      <c r="H2142" s="145" t="str">
        <f>IF('C. Consumer Service Detail'!$F2142="","",IF('C. Consumer Service Detail'!$F2142="",VLOOKUP('C. Consumer Service Detail'!$F2142,'Table of Current Services'!$B$7:$F$36,'Table of Current Services'!$E$5,FALSE),VLOOKUP('C. Consumer Service Detail'!$F2142,'Table of Current Services'!$B$7:$F$36,'Table of Current Services'!$D$5,FALSE)))</f>
        <v/>
      </c>
      <c r="I2142" s="160"/>
      <c r="J2142" s="146" t="str">
        <f t="shared" si="63"/>
        <v/>
      </c>
      <c r="K2142" s="138" t="str">
        <f>IF('C. Consumer Service Detail'!$F2142="","",IF('C. Consumer Service Detail'!$F2142="",VLOOKUP('C. Consumer Service Detail'!$F2142,'Table of Current Services'!$B$7:$F$36,'Table of Current Services'!$E$5,FALSE),VLOOKUP('C. Consumer Service Detail'!$F2142,'Table of Current Services'!$B$7:$F$36,'Table of Current Services'!$E$5,FALSE)))</f>
        <v/>
      </c>
      <c r="L2142" s="130" t="str">
        <f>IF('C. Consumer Service Detail'!$F2142="","",IF(VLOOKUP('C. Consumer Service Detail'!$F2142,'Table of Current Services'!$B$7:$F$36,'Table of Current Services'!$F$5,)="cost","Yes","No"))</f>
        <v/>
      </c>
      <c r="M2142" s="130" t="str">
        <f>IFERROR(IF('C. Consumer Service Detail'!$K2142="No Match","No",VLOOKUP('C. Consumer Service Detail'!$C2142,'B. Consumer Budget'!$E$11:$F$2010,2,FALSE)),"")</f>
        <v/>
      </c>
      <c r="P2142" s="77"/>
      <c r="Q2142" s="77"/>
    </row>
    <row r="2143" spans="2:17" x14ac:dyDescent="0.25">
      <c r="B2143" s="78">
        <f t="shared" si="64"/>
        <v>2133</v>
      </c>
      <c r="C2143" s="126" t="str">
        <f t="array" ref="C2143">IF(OR('C. Consumer Service Detail'!$D2143="",'C. Consumer Service Detail'!$E2143=""),"",INDEX('B. Consumer Budget'!$E$11:$E$2010,MATCH(1,IF('B. Consumer Budget'!$C$11:$C$2010='C. Consumer Service Detail'!$D2143,IF('B. Consumer Budget'!$D$11:$D$2010='C. Consumer Service Detail'!$E2143,1)),0)))</f>
        <v/>
      </c>
      <c r="D2143" s="170"/>
      <c r="E2143" s="81"/>
      <c r="F2143" s="101"/>
      <c r="G2143" s="82"/>
      <c r="H2143" s="147" t="str">
        <f>IF('C. Consumer Service Detail'!$F2143="","",IF('C. Consumer Service Detail'!$F2143="",VLOOKUP('C. Consumer Service Detail'!$F2143,'Table of Current Services'!$B$7:$F$36,'Table of Current Services'!$E$5,FALSE),VLOOKUP('C. Consumer Service Detail'!$F2143,'Table of Current Services'!$B$7:$F$36,'Table of Current Services'!$D$5,FALSE)))</f>
        <v/>
      </c>
      <c r="I2143" s="159"/>
      <c r="J2143" s="146" t="str">
        <f t="shared" si="63"/>
        <v/>
      </c>
      <c r="K2143" s="138" t="str">
        <f>IF('C. Consumer Service Detail'!$F2143="","",IF('C. Consumer Service Detail'!$F2143="",VLOOKUP('C. Consumer Service Detail'!$F2143,'Table of Current Services'!$B$7:$F$36,'Table of Current Services'!$E$5,FALSE),VLOOKUP('C. Consumer Service Detail'!$F2143,'Table of Current Services'!$B$7:$F$36,'Table of Current Services'!$E$5,FALSE)))</f>
        <v/>
      </c>
      <c r="L2143" s="130" t="str">
        <f>IF('C. Consumer Service Detail'!$F2143="","",IF(VLOOKUP('C. Consumer Service Detail'!$F2143,'Table of Current Services'!$B$7:$F$36,'Table of Current Services'!$F$5,)="cost","Yes","No"))</f>
        <v/>
      </c>
      <c r="M2143" s="130" t="str">
        <f>IFERROR(IF('C. Consumer Service Detail'!$K2143="No Match","No",VLOOKUP('C. Consumer Service Detail'!$C2143,'B. Consumer Budget'!$E$11:$F$2010,2,FALSE)),"")</f>
        <v/>
      </c>
      <c r="P2143" s="77"/>
      <c r="Q2143" s="77"/>
    </row>
    <row r="2144" spans="2:17" x14ac:dyDescent="0.25">
      <c r="B2144" s="78">
        <f t="shared" si="64"/>
        <v>2134</v>
      </c>
      <c r="C2144" s="126" t="str">
        <f t="array" ref="C2144">IF(OR('C. Consumer Service Detail'!$D2144="",'C. Consumer Service Detail'!$E2144=""),"",INDEX('B. Consumer Budget'!$E$11:$E$2010,MATCH(1,IF('B. Consumer Budget'!$C$11:$C$2010='C. Consumer Service Detail'!$D2144,IF('B. Consumer Budget'!$D$11:$D$2010='C. Consumer Service Detail'!$E2144,1)),0)))</f>
        <v/>
      </c>
      <c r="D2144" s="171"/>
      <c r="E2144" s="79"/>
      <c r="F2144" s="100"/>
      <c r="G2144" s="80"/>
      <c r="H2144" s="145" t="str">
        <f>IF('C. Consumer Service Detail'!$F2144="","",IF('C. Consumer Service Detail'!$F2144="",VLOOKUP('C. Consumer Service Detail'!$F2144,'Table of Current Services'!$B$7:$F$36,'Table of Current Services'!$E$5,FALSE),VLOOKUP('C. Consumer Service Detail'!$F2144,'Table of Current Services'!$B$7:$F$36,'Table of Current Services'!$D$5,FALSE)))</f>
        <v/>
      </c>
      <c r="I2144" s="160"/>
      <c r="J2144" s="146" t="str">
        <f t="shared" si="63"/>
        <v/>
      </c>
      <c r="K2144" s="138" t="str">
        <f>IF('C. Consumer Service Detail'!$F2144="","",IF('C. Consumer Service Detail'!$F2144="",VLOOKUP('C. Consumer Service Detail'!$F2144,'Table of Current Services'!$B$7:$F$36,'Table of Current Services'!$E$5,FALSE),VLOOKUP('C. Consumer Service Detail'!$F2144,'Table of Current Services'!$B$7:$F$36,'Table of Current Services'!$E$5,FALSE)))</f>
        <v/>
      </c>
      <c r="L2144" s="130" t="str">
        <f>IF('C. Consumer Service Detail'!$F2144="","",IF(VLOOKUP('C. Consumer Service Detail'!$F2144,'Table of Current Services'!$B$7:$F$36,'Table of Current Services'!$F$5,)="cost","Yes","No"))</f>
        <v/>
      </c>
      <c r="M2144" s="130" t="str">
        <f>IFERROR(IF('C. Consumer Service Detail'!$K2144="No Match","No",VLOOKUP('C. Consumer Service Detail'!$C2144,'B. Consumer Budget'!$E$11:$F$2010,2,FALSE)),"")</f>
        <v/>
      </c>
      <c r="P2144" s="77"/>
      <c r="Q2144" s="77"/>
    </row>
    <row r="2145" spans="2:17" x14ac:dyDescent="0.25">
      <c r="B2145" s="78">
        <f t="shared" si="64"/>
        <v>2135</v>
      </c>
      <c r="C2145" s="126" t="str">
        <f t="array" ref="C2145">IF(OR('C. Consumer Service Detail'!$D2145="",'C. Consumer Service Detail'!$E2145=""),"",INDEX('B. Consumer Budget'!$E$11:$E$2010,MATCH(1,IF('B. Consumer Budget'!$C$11:$C$2010='C. Consumer Service Detail'!$D2145,IF('B. Consumer Budget'!$D$11:$D$2010='C. Consumer Service Detail'!$E2145,1)),0)))</f>
        <v/>
      </c>
      <c r="D2145" s="170"/>
      <c r="E2145" s="81"/>
      <c r="F2145" s="101"/>
      <c r="G2145" s="82"/>
      <c r="H2145" s="147" t="str">
        <f>IF('C. Consumer Service Detail'!$F2145="","",IF('C. Consumer Service Detail'!$F2145="",VLOOKUP('C. Consumer Service Detail'!$F2145,'Table of Current Services'!$B$7:$F$36,'Table of Current Services'!$E$5,FALSE),VLOOKUP('C. Consumer Service Detail'!$F2145,'Table of Current Services'!$B$7:$F$36,'Table of Current Services'!$D$5,FALSE)))</f>
        <v/>
      </c>
      <c r="I2145" s="159"/>
      <c r="J2145" s="146" t="str">
        <f t="shared" si="63"/>
        <v/>
      </c>
      <c r="K2145" s="138" t="str">
        <f>IF('C. Consumer Service Detail'!$F2145="","",IF('C. Consumer Service Detail'!$F2145="",VLOOKUP('C. Consumer Service Detail'!$F2145,'Table of Current Services'!$B$7:$F$36,'Table of Current Services'!$E$5,FALSE),VLOOKUP('C. Consumer Service Detail'!$F2145,'Table of Current Services'!$B$7:$F$36,'Table of Current Services'!$E$5,FALSE)))</f>
        <v/>
      </c>
      <c r="L2145" s="130" t="str">
        <f>IF('C. Consumer Service Detail'!$F2145="","",IF(VLOOKUP('C. Consumer Service Detail'!$F2145,'Table of Current Services'!$B$7:$F$36,'Table of Current Services'!$F$5,)="cost","Yes","No"))</f>
        <v/>
      </c>
      <c r="M2145" s="130" t="str">
        <f>IFERROR(IF('C. Consumer Service Detail'!$K2145="No Match","No",VLOOKUP('C. Consumer Service Detail'!$C2145,'B. Consumer Budget'!$E$11:$F$2010,2,FALSE)),"")</f>
        <v/>
      </c>
      <c r="P2145" s="77"/>
      <c r="Q2145" s="77"/>
    </row>
    <row r="2146" spans="2:17" x14ac:dyDescent="0.25">
      <c r="B2146" s="78">
        <f t="shared" si="64"/>
        <v>2136</v>
      </c>
      <c r="C2146" s="126" t="str">
        <f t="array" ref="C2146">IF(OR('C. Consumer Service Detail'!$D2146="",'C. Consumer Service Detail'!$E2146=""),"",INDEX('B. Consumer Budget'!$E$11:$E$2010,MATCH(1,IF('B. Consumer Budget'!$C$11:$C$2010='C. Consumer Service Detail'!$D2146,IF('B. Consumer Budget'!$D$11:$D$2010='C. Consumer Service Detail'!$E2146,1)),0)))</f>
        <v/>
      </c>
      <c r="D2146" s="171"/>
      <c r="E2146" s="79"/>
      <c r="F2146" s="100"/>
      <c r="G2146" s="80"/>
      <c r="H2146" s="145" t="str">
        <f>IF('C. Consumer Service Detail'!$F2146="","",IF('C. Consumer Service Detail'!$F2146="",VLOOKUP('C. Consumer Service Detail'!$F2146,'Table of Current Services'!$B$7:$F$36,'Table of Current Services'!$E$5,FALSE),VLOOKUP('C. Consumer Service Detail'!$F2146,'Table of Current Services'!$B$7:$F$36,'Table of Current Services'!$D$5,FALSE)))</f>
        <v/>
      </c>
      <c r="I2146" s="160"/>
      <c r="J2146" s="146" t="str">
        <f t="shared" si="63"/>
        <v/>
      </c>
      <c r="K2146" s="138" t="str">
        <f>IF('C. Consumer Service Detail'!$F2146="","",IF('C. Consumer Service Detail'!$F2146="",VLOOKUP('C. Consumer Service Detail'!$F2146,'Table of Current Services'!$B$7:$F$36,'Table of Current Services'!$E$5,FALSE),VLOOKUP('C. Consumer Service Detail'!$F2146,'Table of Current Services'!$B$7:$F$36,'Table of Current Services'!$E$5,FALSE)))</f>
        <v/>
      </c>
      <c r="L2146" s="130" t="str">
        <f>IF('C. Consumer Service Detail'!$F2146="","",IF(VLOOKUP('C. Consumer Service Detail'!$F2146,'Table of Current Services'!$B$7:$F$36,'Table of Current Services'!$F$5,)="cost","Yes","No"))</f>
        <v/>
      </c>
      <c r="M2146" s="130" t="str">
        <f>IFERROR(IF('C. Consumer Service Detail'!$K2146="No Match","No",VLOOKUP('C. Consumer Service Detail'!$C2146,'B. Consumer Budget'!$E$11:$F$2010,2,FALSE)),"")</f>
        <v/>
      </c>
      <c r="P2146" s="77"/>
      <c r="Q2146" s="77"/>
    </row>
    <row r="2147" spans="2:17" x14ac:dyDescent="0.25">
      <c r="B2147" s="78">
        <f t="shared" si="64"/>
        <v>2137</v>
      </c>
      <c r="C2147" s="126" t="str">
        <f t="array" ref="C2147">IF(OR('C. Consumer Service Detail'!$D2147="",'C. Consumer Service Detail'!$E2147=""),"",INDEX('B. Consumer Budget'!$E$11:$E$2010,MATCH(1,IF('B. Consumer Budget'!$C$11:$C$2010='C. Consumer Service Detail'!$D2147,IF('B. Consumer Budget'!$D$11:$D$2010='C. Consumer Service Detail'!$E2147,1)),0)))</f>
        <v/>
      </c>
      <c r="D2147" s="170"/>
      <c r="E2147" s="81"/>
      <c r="F2147" s="101"/>
      <c r="G2147" s="82"/>
      <c r="H2147" s="147" t="str">
        <f>IF('C. Consumer Service Detail'!$F2147="","",IF('C. Consumer Service Detail'!$F2147="",VLOOKUP('C. Consumer Service Detail'!$F2147,'Table of Current Services'!$B$7:$F$36,'Table of Current Services'!$E$5,FALSE),VLOOKUP('C. Consumer Service Detail'!$F2147,'Table of Current Services'!$B$7:$F$36,'Table of Current Services'!$D$5,FALSE)))</f>
        <v/>
      </c>
      <c r="I2147" s="159"/>
      <c r="J2147" s="146" t="str">
        <f t="shared" si="63"/>
        <v/>
      </c>
      <c r="K2147" s="138" t="str">
        <f>IF('C. Consumer Service Detail'!$F2147="","",IF('C. Consumer Service Detail'!$F2147="",VLOOKUP('C. Consumer Service Detail'!$F2147,'Table of Current Services'!$B$7:$F$36,'Table of Current Services'!$E$5,FALSE),VLOOKUP('C. Consumer Service Detail'!$F2147,'Table of Current Services'!$B$7:$F$36,'Table of Current Services'!$E$5,FALSE)))</f>
        <v/>
      </c>
      <c r="L2147" s="130" t="str">
        <f>IF('C. Consumer Service Detail'!$F2147="","",IF(VLOOKUP('C. Consumer Service Detail'!$F2147,'Table of Current Services'!$B$7:$F$36,'Table of Current Services'!$F$5,)="cost","Yes","No"))</f>
        <v/>
      </c>
      <c r="M2147" s="130" t="str">
        <f>IFERROR(IF('C. Consumer Service Detail'!$K2147="No Match","No",VLOOKUP('C. Consumer Service Detail'!$C2147,'B. Consumer Budget'!$E$11:$F$2010,2,FALSE)),"")</f>
        <v/>
      </c>
      <c r="P2147" s="77"/>
      <c r="Q2147" s="77"/>
    </row>
    <row r="2148" spans="2:17" x14ac:dyDescent="0.25">
      <c r="B2148" s="78">
        <f t="shared" si="64"/>
        <v>2138</v>
      </c>
      <c r="C2148" s="126" t="str">
        <f t="array" ref="C2148">IF(OR('C. Consumer Service Detail'!$D2148="",'C. Consumer Service Detail'!$E2148=""),"",INDEX('B. Consumer Budget'!$E$11:$E$2010,MATCH(1,IF('B. Consumer Budget'!$C$11:$C$2010='C. Consumer Service Detail'!$D2148,IF('B. Consumer Budget'!$D$11:$D$2010='C. Consumer Service Detail'!$E2148,1)),0)))</f>
        <v/>
      </c>
      <c r="D2148" s="171"/>
      <c r="E2148" s="79"/>
      <c r="F2148" s="100"/>
      <c r="G2148" s="80"/>
      <c r="H2148" s="145" t="str">
        <f>IF('C. Consumer Service Detail'!$F2148="","",IF('C. Consumer Service Detail'!$F2148="",VLOOKUP('C. Consumer Service Detail'!$F2148,'Table of Current Services'!$B$7:$F$36,'Table of Current Services'!$E$5,FALSE),VLOOKUP('C. Consumer Service Detail'!$F2148,'Table of Current Services'!$B$7:$F$36,'Table of Current Services'!$D$5,FALSE)))</f>
        <v/>
      </c>
      <c r="I2148" s="160"/>
      <c r="J2148" s="146" t="str">
        <f t="shared" si="63"/>
        <v/>
      </c>
      <c r="K2148" s="138" t="str">
        <f>IF('C. Consumer Service Detail'!$F2148="","",IF('C. Consumer Service Detail'!$F2148="",VLOOKUP('C. Consumer Service Detail'!$F2148,'Table of Current Services'!$B$7:$F$36,'Table of Current Services'!$E$5,FALSE),VLOOKUP('C. Consumer Service Detail'!$F2148,'Table of Current Services'!$B$7:$F$36,'Table of Current Services'!$E$5,FALSE)))</f>
        <v/>
      </c>
      <c r="L2148" s="130" t="str">
        <f>IF('C. Consumer Service Detail'!$F2148="","",IF(VLOOKUP('C. Consumer Service Detail'!$F2148,'Table of Current Services'!$B$7:$F$36,'Table of Current Services'!$F$5,)="cost","Yes","No"))</f>
        <v/>
      </c>
      <c r="M2148" s="130" t="str">
        <f>IFERROR(IF('C. Consumer Service Detail'!$K2148="No Match","No",VLOOKUP('C. Consumer Service Detail'!$C2148,'B. Consumer Budget'!$E$11:$F$2010,2,FALSE)),"")</f>
        <v/>
      </c>
      <c r="P2148" s="77"/>
      <c r="Q2148" s="77"/>
    </row>
    <row r="2149" spans="2:17" x14ac:dyDescent="0.25">
      <c r="B2149" s="78">
        <f t="shared" si="64"/>
        <v>2139</v>
      </c>
      <c r="C2149" s="126" t="str">
        <f t="array" ref="C2149">IF(OR('C. Consumer Service Detail'!$D2149="",'C. Consumer Service Detail'!$E2149=""),"",INDEX('B. Consumer Budget'!$E$11:$E$2010,MATCH(1,IF('B. Consumer Budget'!$C$11:$C$2010='C. Consumer Service Detail'!$D2149,IF('B. Consumer Budget'!$D$11:$D$2010='C. Consumer Service Detail'!$E2149,1)),0)))</f>
        <v/>
      </c>
      <c r="D2149" s="170"/>
      <c r="E2149" s="81"/>
      <c r="F2149" s="101"/>
      <c r="G2149" s="82"/>
      <c r="H2149" s="147" t="str">
        <f>IF('C. Consumer Service Detail'!$F2149="","",IF('C. Consumer Service Detail'!$F2149="",VLOOKUP('C. Consumer Service Detail'!$F2149,'Table of Current Services'!$B$7:$F$36,'Table of Current Services'!$E$5,FALSE),VLOOKUP('C. Consumer Service Detail'!$F2149,'Table of Current Services'!$B$7:$F$36,'Table of Current Services'!$D$5,FALSE)))</f>
        <v/>
      </c>
      <c r="I2149" s="159"/>
      <c r="J2149" s="146" t="str">
        <f t="shared" si="63"/>
        <v/>
      </c>
      <c r="K2149" s="138" t="str">
        <f>IF('C. Consumer Service Detail'!$F2149="","",IF('C. Consumer Service Detail'!$F2149="",VLOOKUP('C. Consumer Service Detail'!$F2149,'Table of Current Services'!$B$7:$F$36,'Table of Current Services'!$E$5,FALSE),VLOOKUP('C. Consumer Service Detail'!$F2149,'Table of Current Services'!$B$7:$F$36,'Table of Current Services'!$E$5,FALSE)))</f>
        <v/>
      </c>
      <c r="L2149" s="130" t="str">
        <f>IF('C. Consumer Service Detail'!$F2149="","",IF(VLOOKUP('C. Consumer Service Detail'!$F2149,'Table of Current Services'!$B$7:$F$36,'Table of Current Services'!$F$5,)="cost","Yes","No"))</f>
        <v/>
      </c>
      <c r="M2149" s="130" t="str">
        <f>IFERROR(IF('C. Consumer Service Detail'!$K2149="No Match","No",VLOOKUP('C. Consumer Service Detail'!$C2149,'B. Consumer Budget'!$E$11:$F$2010,2,FALSE)),"")</f>
        <v/>
      </c>
      <c r="P2149" s="77"/>
      <c r="Q2149" s="77"/>
    </row>
    <row r="2150" spans="2:17" x14ac:dyDescent="0.25">
      <c r="B2150" s="78">
        <f t="shared" si="64"/>
        <v>2140</v>
      </c>
      <c r="C2150" s="126" t="str">
        <f t="array" ref="C2150">IF(OR('C. Consumer Service Detail'!$D2150="",'C. Consumer Service Detail'!$E2150=""),"",INDEX('B. Consumer Budget'!$E$11:$E$2010,MATCH(1,IF('B. Consumer Budget'!$C$11:$C$2010='C. Consumer Service Detail'!$D2150,IF('B. Consumer Budget'!$D$11:$D$2010='C. Consumer Service Detail'!$E2150,1)),0)))</f>
        <v/>
      </c>
      <c r="D2150" s="171"/>
      <c r="E2150" s="79"/>
      <c r="F2150" s="100"/>
      <c r="G2150" s="80"/>
      <c r="H2150" s="145" t="str">
        <f>IF('C. Consumer Service Detail'!$F2150="","",IF('C. Consumer Service Detail'!$F2150="",VLOOKUP('C. Consumer Service Detail'!$F2150,'Table of Current Services'!$B$7:$F$36,'Table of Current Services'!$E$5,FALSE),VLOOKUP('C. Consumer Service Detail'!$F2150,'Table of Current Services'!$B$7:$F$36,'Table of Current Services'!$D$5,FALSE)))</f>
        <v/>
      </c>
      <c r="I2150" s="160"/>
      <c r="J2150" s="146" t="str">
        <f t="shared" si="63"/>
        <v/>
      </c>
      <c r="K2150" s="138" t="str">
        <f>IF('C. Consumer Service Detail'!$F2150="","",IF('C. Consumer Service Detail'!$F2150="",VLOOKUP('C. Consumer Service Detail'!$F2150,'Table of Current Services'!$B$7:$F$36,'Table of Current Services'!$E$5,FALSE),VLOOKUP('C. Consumer Service Detail'!$F2150,'Table of Current Services'!$B$7:$F$36,'Table of Current Services'!$E$5,FALSE)))</f>
        <v/>
      </c>
      <c r="L2150" s="130" t="str">
        <f>IF('C. Consumer Service Detail'!$F2150="","",IF(VLOOKUP('C. Consumer Service Detail'!$F2150,'Table of Current Services'!$B$7:$F$36,'Table of Current Services'!$F$5,)="cost","Yes","No"))</f>
        <v/>
      </c>
      <c r="M2150" s="130" t="str">
        <f>IFERROR(IF('C. Consumer Service Detail'!$K2150="No Match","No",VLOOKUP('C. Consumer Service Detail'!$C2150,'B. Consumer Budget'!$E$11:$F$2010,2,FALSE)),"")</f>
        <v/>
      </c>
      <c r="P2150" s="77"/>
      <c r="Q2150" s="77"/>
    </row>
    <row r="2151" spans="2:17" x14ac:dyDescent="0.25">
      <c r="B2151" s="78">
        <f t="shared" si="64"/>
        <v>2141</v>
      </c>
      <c r="C2151" s="126" t="str">
        <f t="array" ref="C2151">IF(OR('C. Consumer Service Detail'!$D2151="",'C. Consumer Service Detail'!$E2151=""),"",INDEX('B. Consumer Budget'!$E$11:$E$2010,MATCH(1,IF('B. Consumer Budget'!$C$11:$C$2010='C. Consumer Service Detail'!$D2151,IF('B. Consumer Budget'!$D$11:$D$2010='C. Consumer Service Detail'!$E2151,1)),0)))</f>
        <v/>
      </c>
      <c r="D2151" s="170"/>
      <c r="E2151" s="81"/>
      <c r="F2151" s="101"/>
      <c r="G2151" s="82"/>
      <c r="H2151" s="147" t="str">
        <f>IF('C. Consumer Service Detail'!$F2151="","",IF('C. Consumer Service Detail'!$F2151="",VLOOKUP('C. Consumer Service Detail'!$F2151,'Table of Current Services'!$B$7:$F$36,'Table of Current Services'!$E$5,FALSE),VLOOKUP('C. Consumer Service Detail'!$F2151,'Table of Current Services'!$B$7:$F$36,'Table of Current Services'!$D$5,FALSE)))</f>
        <v/>
      </c>
      <c r="I2151" s="159"/>
      <c r="J2151" s="146" t="str">
        <f t="shared" si="63"/>
        <v/>
      </c>
      <c r="K2151" s="138" t="str">
        <f>IF('C. Consumer Service Detail'!$F2151="","",IF('C. Consumer Service Detail'!$F2151="",VLOOKUP('C. Consumer Service Detail'!$F2151,'Table of Current Services'!$B$7:$F$36,'Table of Current Services'!$E$5,FALSE),VLOOKUP('C. Consumer Service Detail'!$F2151,'Table of Current Services'!$B$7:$F$36,'Table of Current Services'!$E$5,FALSE)))</f>
        <v/>
      </c>
      <c r="L2151" s="130" t="str">
        <f>IF('C. Consumer Service Detail'!$F2151="","",IF(VLOOKUP('C. Consumer Service Detail'!$F2151,'Table of Current Services'!$B$7:$F$36,'Table of Current Services'!$F$5,)="cost","Yes","No"))</f>
        <v/>
      </c>
      <c r="M2151" s="130" t="str">
        <f>IFERROR(IF('C. Consumer Service Detail'!$K2151="No Match","No",VLOOKUP('C. Consumer Service Detail'!$C2151,'B. Consumer Budget'!$E$11:$F$2010,2,FALSE)),"")</f>
        <v/>
      </c>
      <c r="P2151" s="77"/>
      <c r="Q2151" s="77"/>
    </row>
    <row r="2152" spans="2:17" x14ac:dyDescent="0.25">
      <c r="B2152" s="78">
        <f t="shared" si="64"/>
        <v>2142</v>
      </c>
      <c r="C2152" s="126" t="str">
        <f t="array" ref="C2152">IF(OR('C. Consumer Service Detail'!$D2152="",'C. Consumer Service Detail'!$E2152=""),"",INDEX('B. Consumer Budget'!$E$11:$E$2010,MATCH(1,IF('B. Consumer Budget'!$C$11:$C$2010='C. Consumer Service Detail'!$D2152,IF('B. Consumer Budget'!$D$11:$D$2010='C. Consumer Service Detail'!$E2152,1)),0)))</f>
        <v/>
      </c>
      <c r="D2152" s="171"/>
      <c r="E2152" s="79"/>
      <c r="F2152" s="100"/>
      <c r="G2152" s="80"/>
      <c r="H2152" s="145" t="str">
        <f>IF('C. Consumer Service Detail'!$F2152="","",IF('C. Consumer Service Detail'!$F2152="",VLOOKUP('C. Consumer Service Detail'!$F2152,'Table of Current Services'!$B$7:$F$36,'Table of Current Services'!$E$5,FALSE),VLOOKUP('C. Consumer Service Detail'!$F2152,'Table of Current Services'!$B$7:$F$36,'Table of Current Services'!$D$5,FALSE)))</f>
        <v/>
      </c>
      <c r="I2152" s="160"/>
      <c r="J2152" s="146" t="str">
        <f t="shared" si="63"/>
        <v/>
      </c>
      <c r="K2152" s="138" t="str">
        <f>IF('C. Consumer Service Detail'!$F2152="","",IF('C. Consumer Service Detail'!$F2152="",VLOOKUP('C. Consumer Service Detail'!$F2152,'Table of Current Services'!$B$7:$F$36,'Table of Current Services'!$E$5,FALSE),VLOOKUP('C. Consumer Service Detail'!$F2152,'Table of Current Services'!$B$7:$F$36,'Table of Current Services'!$E$5,FALSE)))</f>
        <v/>
      </c>
      <c r="L2152" s="130" t="str">
        <f>IF('C. Consumer Service Detail'!$F2152="","",IF(VLOOKUP('C. Consumer Service Detail'!$F2152,'Table of Current Services'!$B$7:$F$36,'Table of Current Services'!$F$5,)="cost","Yes","No"))</f>
        <v/>
      </c>
      <c r="M2152" s="130" t="str">
        <f>IFERROR(IF('C. Consumer Service Detail'!$K2152="No Match","No",VLOOKUP('C. Consumer Service Detail'!$C2152,'B. Consumer Budget'!$E$11:$F$2010,2,FALSE)),"")</f>
        <v/>
      </c>
      <c r="P2152" s="77"/>
      <c r="Q2152" s="77"/>
    </row>
    <row r="2153" spans="2:17" x14ac:dyDescent="0.25">
      <c r="B2153" s="78">
        <f t="shared" si="64"/>
        <v>2143</v>
      </c>
      <c r="C2153" s="126" t="str">
        <f t="array" ref="C2153">IF(OR('C. Consumer Service Detail'!$D2153="",'C. Consumer Service Detail'!$E2153=""),"",INDEX('B. Consumer Budget'!$E$11:$E$2010,MATCH(1,IF('B. Consumer Budget'!$C$11:$C$2010='C. Consumer Service Detail'!$D2153,IF('B. Consumer Budget'!$D$11:$D$2010='C. Consumer Service Detail'!$E2153,1)),0)))</f>
        <v/>
      </c>
      <c r="D2153" s="170"/>
      <c r="E2153" s="81"/>
      <c r="F2153" s="101"/>
      <c r="G2153" s="82"/>
      <c r="H2153" s="147" t="str">
        <f>IF('C. Consumer Service Detail'!$F2153="","",IF('C. Consumer Service Detail'!$F2153="",VLOOKUP('C. Consumer Service Detail'!$F2153,'Table of Current Services'!$B$7:$F$36,'Table of Current Services'!$E$5,FALSE),VLOOKUP('C. Consumer Service Detail'!$F2153,'Table of Current Services'!$B$7:$F$36,'Table of Current Services'!$D$5,FALSE)))</f>
        <v/>
      </c>
      <c r="I2153" s="159"/>
      <c r="J2153" s="146" t="str">
        <f t="shared" si="63"/>
        <v/>
      </c>
      <c r="K2153" s="138" t="str">
        <f>IF('C. Consumer Service Detail'!$F2153="","",IF('C. Consumer Service Detail'!$F2153="",VLOOKUP('C. Consumer Service Detail'!$F2153,'Table of Current Services'!$B$7:$F$36,'Table of Current Services'!$E$5,FALSE),VLOOKUP('C. Consumer Service Detail'!$F2153,'Table of Current Services'!$B$7:$F$36,'Table of Current Services'!$E$5,FALSE)))</f>
        <v/>
      </c>
      <c r="L2153" s="130" t="str">
        <f>IF('C. Consumer Service Detail'!$F2153="","",IF(VLOOKUP('C. Consumer Service Detail'!$F2153,'Table of Current Services'!$B$7:$F$36,'Table of Current Services'!$F$5,)="cost","Yes","No"))</f>
        <v/>
      </c>
      <c r="M2153" s="130" t="str">
        <f>IFERROR(IF('C. Consumer Service Detail'!$K2153="No Match","No",VLOOKUP('C. Consumer Service Detail'!$C2153,'B. Consumer Budget'!$E$11:$F$2010,2,FALSE)),"")</f>
        <v/>
      </c>
      <c r="P2153" s="77"/>
      <c r="Q2153" s="77"/>
    </row>
    <row r="2154" spans="2:17" x14ac:dyDescent="0.25">
      <c r="B2154" s="78">
        <f t="shared" si="64"/>
        <v>2144</v>
      </c>
      <c r="C2154" s="126" t="str">
        <f t="array" ref="C2154">IF(OR('C. Consumer Service Detail'!$D2154="",'C. Consumer Service Detail'!$E2154=""),"",INDEX('B. Consumer Budget'!$E$11:$E$2010,MATCH(1,IF('B. Consumer Budget'!$C$11:$C$2010='C. Consumer Service Detail'!$D2154,IF('B. Consumer Budget'!$D$11:$D$2010='C. Consumer Service Detail'!$E2154,1)),0)))</f>
        <v/>
      </c>
      <c r="D2154" s="171"/>
      <c r="E2154" s="79"/>
      <c r="F2154" s="100"/>
      <c r="G2154" s="80"/>
      <c r="H2154" s="145" t="str">
        <f>IF('C. Consumer Service Detail'!$F2154="","",IF('C. Consumer Service Detail'!$F2154="",VLOOKUP('C. Consumer Service Detail'!$F2154,'Table of Current Services'!$B$7:$F$36,'Table of Current Services'!$E$5,FALSE),VLOOKUP('C. Consumer Service Detail'!$F2154,'Table of Current Services'!$B$7:$F$36,'Table of Current Services'!$D$5,FALSE)))</f>
        <v/>
      </c>
      <c r="I2154" s="160"/>
      <c r="J2154" s="146" t="str">
        <f t="shared" si="63"/>
        <v/>
      </c>
      <c r="K2154" s="138" t="str">
        <f>IF('C. Consumer Service Detail'!$F2154="","",IF('C. Consumer Service Detail'!$F2154="",VLOOKUP('C. Consumer Service Detail'!$F2154,'Table of Current Services'!$B$7:$F$36,'Table of Current Services'!$E$5,FALSE),VLOOKUP('C. Consumer Service Detail'!$F2154,'Table of Current Services'!$B$7:$F$36,'Table of Current Services'!$E$5,FALSE)))</f>
        <v/>
      </c>
      <c r="L2154" s="130" t="str">
        <f>IF('C. Consumer Service Detail'!$F2154="","",IF(VLOOKUP('C. Consumer Service Detail'!$F2154,'Table of Current Services'!$B$7:$F$36,'Table of Current Services'!$F$5,)="cost","Yes","No"))</f>
        <v/>
      </c>
      <c r="M2154" s="130" t="str">
        <f>IFERROR(IF('C. Consumer Service Detail'!$K2154="No Match","No",VLOOKUP('C. Consumer Service Detail'!$C2154,'B. Consumer Budget'!$E$11:$F$2010,2,FALSE)),"")</f>
        <v/>
      </c>
      <c r="P2154" s="77"/>
      <c r="Q2154" s="77"/>
    </row>
    <row r="2155" spans="2:17" x14ac:dyDescent="0.25">
      <c r="B2155" s="78">
        <f t="shared" si="64"/>
        <v>2145</v>
      </c>
      <c r="C2155" s="126" t="str">
        <f t="array" ref="C2155">IF(OR('C. Consumer Service Detail'!$D2155="",'C. Consumer Service Detail'!$E2155=""),"",INDEX('B. Consumer Budget'!$E$11:$E$2010,MATCH(1,IF('B. Consumer Budget'!$C$11:$C$2010='C. Consumer Service Detail'!$D2155,IF('B. Consumer Budget'!$D$11:$D$2010='C. Consumer Service Detail'!$E2155,1)),0)))</f>
        <v/>
      </c>
      <c r="D2155" s="170"/>
      <c r="E2155" s="81"/>
      <c r="F2155" s="101"/>
      <c r="G2155" s="82"/>
      <c r="H2155" s="147" t="str">
        <f>IF('C. Consumer Service Detail'!$F2155="","",IF('C. Consumer Service Detail'!$F2155="",VLOOKUP('C. Consumer Service Detail'!$F2155,'Table of Current Services'!$B$7:$F$36,'Table of Current Services'!$E$5,FALSE),VLOOKUP('C. Consumer Service Detail'!$F2155,'Table of Current Services'!$B$7:$F$36,'Table of Current Services'!$D$5,FALSE)))</f>
        <v/>
      </c>
      <c r="I2155" s="159"/>
      <c r="J2155" s="146" t="str">
        <f t="shared" si="63"/>
        <v/>
      </c>
      <c r="K2155" s="138" t="str">
        <f>IF('C. Consumer Service Detail'!$F2155="","",IF('C. Consumer Service Detail'!$F2155="",VLOOKUP('C. Consumer Service Detail'!$F2155,'Table of Current Services'!$B$7:$F$36,'Table of Current Services'!$E$5,FALSE),VLOOKUP('C. Consumer Service Detail'!$F2155,'Table of Current Services'!$B$7:$F$36,'Table of Current Services'!$E$5,FALSE)))</f>
        <v/>
      </c>
      <c r="L2155" s="130" t="str">
        <f>IF('C. Consumer Service Detail'!$F2155="","",IF(VLOOKUP('C. Consumer Service Detail'!$F2155,'Table of Current Services'!$B$7:$F$36,'Table of Current Services'!$F$5,)="cost","Yes","No"))</f>
        <v/>
      </c>
      <c r="M2155" s="130" t="str">
        <f>IFERROR(IF('C. Consumer Service Detail'!$K2155="No Match","No",VLOOKUP('C. Consumer Service Detail'!$C2155,'B. Consumer Budget'!$E$11:$F$2010,2,FALSE)),"")</f>
        <v/>
      </c>
      <c r="P2155" s="77"/>
      <c r="Q2155" s="77"/>
    </row>
    <row r="2156" spans="2:17" x14ac:dyDescent="0.25">
      <c r="B2156" s="78">
        <f t="shared" si="64"/>
        <v>2146</v>
      </c>
      <c r="C2156" s="126" t="str">
        <f t="array" ref="C2156">IF(OR('C. Consumer Service Detail'!$D2156="",'C. Consumer Service Detail'!$E2156=""),"",INDEX('B. Consumer Budget'!$E$11:$E$2010,MATCH(1,IF('B. Consumer Budget'!$C$11:$C$2010='C. Consumer Service Detail'!$D2156,IF('B. Consumer Budget'!$D$11:$D$2010='C. Consumer Service Detail'!$E2156,1)),0)))</f>
        <v/>
      </c>
      <c r="D2156" s="171"/>
      <c r="E2156" s="79"/>
      <c r="F2156" s="100"/>
      <c r="G2156" s="80"/>
      <c r="H2156" s="145" t="str">
        <f>IF('C. Consumer Service Detail'!$F2156="","",IF('C. Consumer Service Detail'!$F2156="",VLOOKUP('C. Consumer Service Detail'!$F2156,'Table of Current Services'!$B$7:$F$36,'Table of Current Services'!$E$5,FALSE),VLOOKUP('C. Consumer Service Detail'!$F2156,'Table of Current Services'!$B$7:$F$36,'Table of Current Services'!$D$5,FALSE)))</f>
        <v/>
      </c>
      <c r="I2156" s="160"/>
      <c r="J2156" s="146" t="str">
        <f t="shared" si="63"/>
        <v/>
      </c>
      <c r="K2156" s="138" t="str">
        <f>IF('C. Consumer Service Detail'!$F2156="","",IF('C. Consumer Service Detail'!$F2156="",VLOOKUP('C. Consumer Service Detail'!$F2156,'Table of Current Services'!$B$7:$F$36,'Table of Current Services'!$E$5,FALSE),VLOOKUP('C. Consumer Service Detail'!$F2156,'Table of Current Services'!$B$7:$F$36,'Table of Current Services'!$E$5,FALSE)))</f>
        <v/>
      </c>
      <c r="L2156" s="130" t="str">
        <f>IF('C. Consumer Service Detail'!$F2156="","",IF(VLOOKUP('C. Consumer Service Detail'!$F2156,'Table of Current Services'!$B$7:$F$36,'Table of Current Services'!$F$5,)="cost","Yes","No"))</f>
        <v/>
      </c>
      <c r="M2156" s="130" t="str">
        <f>IFERROR(IF('C. Consumer Service Detail'!$K2156="No Match","No",VLOOKUP('C. Consumer Service Detail'!$C2156,'B. Consumer Budget'!$E$11:$F$2010,2,FALSE)),"")</f>
        <v/>
      </c>
      <c r="P2156" s="77"/>
      <c r="Q2156" s="77"/>
    </row>
    <row r="2157" spans="2:17" x14ac:dyDescent="0.25">
      <c r="B2157" s="78">
        <f t="shared" si="64"/>
        <v>2147</v>
      </c>
      <c r="C2157" s="126" t="str">
        <f t="array" ref="C2157">IF(OR('C. Consumer Service Detail'!$D2157="",'C. Consumer Service Detail'!$E2157=""),"",INDEX('B. Consumer Budget'!$E$11:$E$2010,MATCH(1,IF('B. Consumer Budget'!$C$11:$C$2010='C. Consumer Service Detail'!$D2157,IF('B. Consumer Budget'!$D$11:$D$2010='C. Consumer Service Detail'!$E2157,1)),0)))</f>
        <v/>
      </c>
      <c r="D2157" s="170"/>
      <c r="E2157" s="81"/>
      <c r="F2157" s="101"/>
      <c r="G2157" s="82"/>
      <c r="H2157" s="147" t="str">
        <f>IF('C. Consumer Service Detail'!$F2157="","",IF('C. Consumer Service Detail'!$F2157="",VLOOKUP('C. Consumer Service Detail'!$F2157,'Table of Current Services'!$B$7:$F$36,'Table of Current Services'!$E$5,FALSE),VLOOKUP('C. Consumer Service Detail'!$F2157,'Table of Current Services'!$B$7:$F$36,'Table of Current Services'!$D$5,FALSE)))</f>
        <v/>
      </c>
      <c r="I2157" s="159"/>
      <c r="J2157" s="146" t="str">
        <f t="shared" si="63"/>
        <v/>
      </c>
      <c r="K2157" s="138" t="str">
        <f>IF('C. Consumer Service Detail'!$F2157="","",IF('C. Consumer Service Detail'!$F2157="",VLOOKUP('C. Consumer Service Detail'!$F2157,'Table of Current Services'!$B$7:$F$36,'Table of Current Services'!$E$5,FALSE),VLOOKUP('C. Consumer Service Detail'!$F2157,'Table of Current Services'!$B$7:$F$36,'Table of Current Services'!$E$5,FALSE)))</f>
        <v/>
      </c>
      <c r="L2157" s="130" t="str">
        <f>IF('C. Consumer Service Detail'!$F2157="","",IF(VLOOKUP('C. Consumer Service Detail'!$F2157,'Table of Current Services'!$B$7:$F$36,'Table of Current Services'!$F$5,)="cost","Yes","No"))</f>
        <v/>
      </c>
      <c r="M2157" s="130" t="str">
        <f>IFERROR(IF('C. Consumer Service Detail'!$K2157="No Match","No",VLOOKUP('C. Consumer Service Detail'!$C2157,'B. Consumer Budget'!$E$11:$F$2010,2,FALSE)),"")</f>
        <v/>
      </c>
      <c r="P2157" s="77"/>
      <c r="Q2157" s="77"/>
    </row>
    <row r="2158" spans="2:17" x14ac:dyDescent="0.25">
      <c r="B2158" s="78">
        <f t="shared" si="64"/>
        <v>2148</v>
      </c>
      <c r="C2158" s="126" t="str">
        <f t="array" ref="C2158">IF(OR('C. Consumer Service Detail'!$D2158="",'C. Consumer Service Detail'!$E2158=""),"",INDEX('B. Consumer Budget'!$E$11:$E$2010,MATCH(1,IF('B. Consumer Budget'!$C$11:$C$2010='C. Consumer Service Detail'!$D2158,IF('B. Consumer Budget'!$D$11:$D$2010='C. Consumer Service Detail'!$E2158,1)),0)))</f>
        <v/>
      </c>
      <c r="D2158" s="171"/>
      <c r="E2158" s="79"/>
      <c r="F2158" s="100"/>
      <c r="G2158" s="80"/>
      <c r="H2158" s="145" t="str">
        <f>IF('C. Consumer Service Detail'!$F2158="","",IF('C. Consumer Service Detail'!$F2158="",VLOOKUP('C. Consumer Service Detail'!$F2158,'Table of Current Services'!$B$7:$F$36,'Table of Current Services'!$E$5,FALSE),VLOOKUP('C. Consumer Service Detail'!$F2158,'Table of Current Services'!$B$7:$F$36,'Table of Current Services'!$D$5,FALSE)))</f>
        <v/>
      </c>
      <c r="I2158" s="160"/>
      <c r="J2158" s="146" t="str">
        <f t="shared" si="63"/>
        <v/>
      </c>
      <c r="K2158" s="138" t="str">
        <f>IF('C. Consumer Service Detail'!$F2158="","",IF('C. Consumer Service Detail'!$F2158="",VLOOKUP('C. Consumer Service Detail'!$F2158,'Table of Current Services'!$B$7:$F$36,'Table of Current Services'!$E$5,FALSE),VLOOKUP('C. Consumer Service Detail'!$F2158,'Table of Current Services'!$B$7:$F$36,'Table of Current Services'!$E$5,FALSE)))</f>
        <v/>
      </c>
      <c r="L2158" s="130" t="str">
        <f>IF('C. Consumer Service Detail'!$F2158="","",IF(VLOOKUP('C. Consumer Service Detail'!$F2158,'Table of Current Services'!$B$7:$F$36,'Table of Current Services'!$F$5,)="cost","Yes","No"))</f>
        <v/>
      </c>
      <c r="M2158" s="130" t="str">
        <f>IFERROR(IF('C. Consumer Service Detail'!$K2158="No Match","No",VLOOKUP('C. Consumer Service Detail'!$C2158,'B. Consumer Budget'!$E$11:$F$2010,2,FALSE)),"")</f>
        <v/>
      </c>
      <c r="P2158" s="77"/>
      <c r="Q2158" s="77"/>
    </row>
    <row r="2159" spans="2:17" x14ac:dyDescent="0.25">
      <c r="B2159" s="78">
        <f t="shared" si="64"/>
        <v>2149</v>
      </c>
      <c r="C2159" s="126" t="str">
        <f t="array" ref="C2159">IF(OR('C. Consumer Service Detail'!$D2159="",'C. Consumer Service Detail'!$E2159=""),"",INDEX('B. Consumer Budget'!$E$11:$E$2010,MATCH(1,IF('B. Consumer Budget'!$C$11:$C$2010='C. Consumer Service Detail'!$D2159,IF('B. Consumer Budget'!$D$11:$D$2010='C. Consumer Service Detail'!$E2159,1)),0)))</f>
        <v/>
      </c>
      <c r="D2159" s="170"/>
      <c r="E2159" s="81"/>
      <c r="F2159" s="101"/>
      <c r="G2159" s="82"/>
      <c r="H2159" s="147" t="str">
        <f>IF('C. Consumer Service Detail'!$F2159="","",IF('C. Consumer Service Detail'!$F2159="",VLOOKUP('C. Consumer Service Detail'!$F2159,'Table of Current Services'!$B$7:$F$36,'Table of Current Services'!$E$5,FALSE),VLOOKUP('C. Consumer Service Detail'!$F2159,'Table of Current Services'!$B$7:$F$36,'Table of Current Services'!$D$5,FALSE)))</f>
        <v/>
      </c>
      <c r="I2159" s="159"/>
      <c r="J2159" s="146" t="str">
        <f t="shared" si="63"/>
        <v/>
      </c>
      <c r="K2159" s="138" t="str">
        <f>IF('C. Consumer Service Detail'!$F2159="","",IF('C. Consumer Service Detail'!$F2159="",VLOOKUP('C. Consumer Service Detail'!$F2159,'Table of Current Services'!$B$7:$F$36,'Table of Current Services'!$E$5,FALSE),VLOOKUP('C. Consumer Service Detail'!$F2159,'Table of Current Services'!$B$7:$F$36,'Table of Current Services'!$E$5,FALSE)))</f>
        <v/>
      </c>
      <c r="L2159" s="130" t="str">
        <f>IF('C. Consumer Service Detail'!$F2159="","",IF(VLOOKUP('C. Consumer Service Detail'!$F2159,'Table of Current Services'!$B$7:$F$36,'Table of Current Services'!$F$5,)="cost","Yes","No"))</f>
        <v/>
      </c>
      <c r="M2159" s="130" t="str">
        <f>IFERROR(IF('C. Consumer Service Detail'!$K2159="No Match","No",VLOOKUP('C. Consumer Service Detail'!$C2159,'B. Consumer Budget'!$E$11:$F$2010,2,FALSE)),"")</f>
        <v/>
      </c>
      <c r="P2159" s="77"/>
      <c r="Q2159" s="77"/>
    </row>
    <row r="2160" spans="2:17" x14ac:dyDescent="0.25">
      <c r="B2160" s="78">
        <f t="shared" si="64"/>
        <v>2150</v>
      </c>
      <c r="C2160" s="126" t="str">
        <f t="array" ref="C2160">IF(OR('C. Consumer Service Detail'!$D2160="",'C. Consumer Service Detail'!$E2160=""),"",INDEX('B. Consumer Budget'!$E$11:$E$2010,MATCH(1,IF('B. Consumer Budget'!$C$11:$C$2010='C. Consumer Service Detail'!$D2160,IF('B. Consumer Budget'!$D$11:$D$2010='C. Consumer Service Detail'!$E2160,1)),0)))</f>
        <v/>
      </c>
      <c r="D2160" s="171"/>
      <c r="E2160" s="79"/>
      <c r="F2160" s="100"/>
      <c r="G2160" s="80"/>
      <c r="H2160" s="145" t="str">
        <f>IF('C. Consumer Service Detail'!$F2160="","",IF('C. Consumer Service Detail'!$F2160="",VLOOKUP('C. Consumer Service Detail'!$F2160,'Table of Current Services'!$B$7:$F$36,'Table of Current Services'!$E$5,FALSE),VLOOKUP('C. Consumer Service Detail'!$F2160,'Table of Current Services'!$B$7:$F$36,'Table of Current Services'!$D$5,FALSE)))</f>
        <v/>
      </c>
      <c r="I2160" s="160"/>
      <c r="J2160" s="146" t="str">
        <f t="shared" si="63"/>
        <v/>
      </c>
      <c r="K2160" s="138" t="str">
        <f>IF('C. Consumer Service Detail'!$F2160="","",IF('C. Consumer Service Detail'!$F2160="",VLOOKUP('C. Consumer Service Detail'!$F2160,'Table of Current Services'!$B$7:$F$36,'Table of Current Services'!$E$5,FALSE),VLOOKUP('C. Consumer Service Detail'!$F2160,'Table of Current Services'!$B$7:$F$36,'Table of Current Services'!$E$5,FALSE)))</f>
        <v/>
      </c>
      <c r="L2160" s="130" t="str">
        <f>IF('C. Consumer Service Detail'!$F2160="","",IF(VLOOKUP('C. Consumer Service Detail'!$F2160,'Table of Current Services'!$B$7:$F$36,'Table of Current Services'!$F$5,)="cost","Yes","No"))</f>
        <v/>
      </c>
      <c r="M2160" s="130" t="str">
        <f>IFERROR(IF('C. Consumer Service Detail'!$K2160="No Match","No",VLOOKUP('C. Consumer Service Detail'!$C2160,'B. Consumer Budget'!$E$11:$F$2010,2,FALSE)),"")</f>
        <v/>
      </c>
      <c r="P2160" s="77"/>
      <c r="Q2160" s="77"/>
    </row>
    <row r="2161" spans="2:17" x14ac:dyDescent="0.25">
      <c r="B2161" s="78">
        <f t="shared" si="64"/>
        <v>2151</v>
      </c>
      <c r="C2161" s="126" t="str">
        <f t="array" ref="C2161">IF(OR('C. Consumer Service Detail'!$D2161="",'C. Consumer Service Detail'!$E2161=""),"",INDEX('B. Consumer Budget'!$E$11:$E$2010,MATCH(1,IF('B. Consumer Budget'!$C$11:$C$2010='C. Consumer Service Detail'!$D2161,IF('B. Consumer Budget'!$D$11:$D$2010='C. Consumer Service Detail'!$E2161,1)),0)))</f>
        <v/>
      </c>
      <c r="D2161" s="170"/>
      <c r="E2161" s="81"/>
      <c r="F2161" s="101"/>
      <c r="G2161" s="82"/>
      <c r="H2161" s="147" t="str">
        <f>IF('C. Consumer Service Detail'!$F2161="","",IF('C. Consumer Service Detail'!$F2161="",VLOOKUP('C. Consumer Service Detail'!$F2161,'Table of Current Services'!$B$7:$F$36,'Table of Current Services'!$E$5,FALSE),VLOOKUP('C. Consumer Service Detail'!$F2161,'Table of Current Services'!$B$7:$F$36,'Table of Current Services'!$D$5,FALSE)))</f>
        <v/>
      </c>
      <c r="I2161" s="159"/>
      <c r="J2161" s="146" t="str">
        <f t="shared" si="63"/>
        <v/>
      </c>
      <c r="K2161" s="138" t="str">
        <f>IF('C. Consumer Service Detail'!$F2161="","",IF('C. Consumer Service Detail'!$F2161="",VLOOKUP('C. Consumer Service Detail'!$F2161,'Table of Current Services'!$B$7:$F$36,'Table of Current Services'!$E$5,FALSE),VLOOKUP('C. Consumer Service Detail'!$F2161,'Table of Current Services'!$B$7:$F$36,'Table of Current Services'!$E$5,FALSE)))</f>
        <v/>
      </c>
      <c r="L2161" s="130" t="str">
        <f>IF('C. Consumer Service Detail'!$F2161="","",IF(VLOOKUP('C. Consumer Service Detail'!$F2161,'Table of Current Services'!$B$7:$F$36,'Table of Current Services'!$F$5,)="cost","Yes","No"))</f>
        <v/>
      </c>
      <c r="M2161" s="130" t="str">
        <f>IFERROR(IF('C. Consumer Service Detail'!$K2161="No Match","No",VLOOKUP('C. Consumer Service Detail'!$C2161,'B. Consumer Budget'!$E$11:$F$2010,2,FALSE)),"")</f>
        <v/>
      </c>
      <c r="P2161" s="77"/>
      <c r="Q2161" s="77"/>
    </row>
    <row r="2162" spans="2:17" x14ac:dyDescent="0.25">
      <c r="B2162" s="78">
        <f t="shared" si="64"/>
        <v>2152</v>
      </c>
      <c r="C2162" s="126" t="str">
        <f t="array" ref="C2162">IF(OR('C. Consumer Service Detail'!$D2162="",'C. Consumer Service Detail'!$E2162=""),"",INDEX('B. Consumer Budget'!$E$11:$E$2010,MATCH(1,IF('B. Consumer Budget'!$C$11:$C$2010='C. Consumer Service Detail'!$D2162,IF('B. Consumer Budget'!$D$11:$D$2010='C. Consumer Service Detail'!$E2162,1)),0)))</f>
        <v/>
      </c>
      <c r="D2162" s="171"/>
      <c r="E2162" s="79"/>
      <c r="F2162" s="100"/>
      <c r="G2162" s="80"/>
      <c r="H2162" s="145" t="str">
        <f>IF('C. Consumer Service Detail'!$F2162="","",IF('C. Consumer Service Detail'!$F2162="",VLOOKUP('C. Consumer Service Detail'!$F2162,'Table of Current Services'!$B$7:$F$36,'Table of Current Services'!$E$5,FALSE),VLOOKUP('C. Consumer Service Detail'!$F2162,'Table of Current Services'!$B$7:$F$36,'Table of Current Services'!$D$5,FALSE)))</f>
        <v/>
      </c>
      <c r="I2162" s="160"/>
      <c r="J2162" s="146" t="str">
        <f t="shared" si="63"/>
        <v/>
      </c>
      <c r="K2162" s="138" t="str">
        <f>IF('C. Consumer Service Detail'!$F2162="","",IF('C. Consumer Service Detail'!$F2162="",VLOOKUP('C. Consumer Service Detail'!$F2162,'Table of Current Services'!$B$7:$F$36,'Table of Current Services'!$E$5,FALSE),VLOOKUP('C. Consumer Service Detail'!$F2162,'Table of Current Services'!$B$7:$F$36,'Table of Current Services'!$E$5,FALSE)))</f>
        <v/>
      </c>
      <c r="L2162" s="130" t="str">
        <f>IF('C. Consumer Service Detail'!$F2162="","",IF(VLOOKUP('C. Consumer Service Detail'!$F2162,'Table of Current Services'!$B$7:$F$36,'Table of Current Services'!$F$5,)="cost","Yes","No"))</f>
        <v/>
      </c>
      <c r="M2162" s="130" t="str">
        <f>IFERROR(IF('C. Consumer Service Detail'!$K2162="No Match","No",VLOOKUP('C. Consumer Service Detail'!$C2162,'B. Consumer Budget'!$E$11:$F$2010,2,FALSE)),"")</f>
        <v/>
      </c>
      <c r="P2162" s="77"/>
      <c r="Q2162" s="77"/>
    </row>
    <row r="2163" spans="2:17" x14ac:dyDescent="0.25">
      <c r="B2163" s="78">
        <f t="shared" si="64"/>
        <v>2153</v>
      </c>
      <c r="C2163" s="126" t="str">
        <f t="array" ref="C2163">IF(OR('C. Consumer Service Detail'!$D2163="",'C. Consumer Service Detail'!$E2163=""),"",INDEX('B. Consumer Budget'!$E$11:$E$2010,MATCH(1,IF('B. Consumer Budget'!$C$11:$C$2010='C. Consumer Service Detail'!$D2163,IF('B. Consumer Budget'!$D$11:$D$2010='C. Consumer Service Detail'!$E2163,1)),0)))</f>
        <v/>
      </c>
      <c r="D2163" s="170"/>
      <c r="E2163" s="81"/>
      <c r="F2163" s="101"/>
      <c r="G2163" s="82"/>
      <c r="H2163" s="147" t="str">
        <f>IF('C. Consumer Service Detail'!$F2163="","",IF('C. Consumer Service Detail'!$F2163="",VLOOKUP('C. Consumer Service Detail'!$F2163,'Table of Current Services'!$B$7:$F$36,'Table of Current Services'!$E$5,FALSE),VLOOKUP('C. Consumer Service Detail'!$F2163,'Table of Current Services'!$B$7:$F$36,'Table of Current Services'!$D$5,FALSE)))</f>
        <v/>
      </c>
      <c r="I2163" s="159"/>
      <c r="J2163" s="146" t="str">
        <f t="shared" si="63"/>
        <v/>
      </c>
      <c r="K2163" s="138" t="str">
        <f>IF('C. Consumer Service Detail'!$F2163="","",IF('C. Consumer Service Detail'!$F2163="",VLOOKUP('C. Consumer Service Detail'!$F2163,'Table of Current Services'!$B$7:$F$36,'Table of Current Services'!$E$5,FALSE),VLOOKUP('C. Consumer Service Detail'!$F2163,'Table of Current Services'!$B$7:$F$36,'Table of Current Services'!$E$5,FALSE)))</f>
        <v/>
      </c>
      <c r="L2163" s="130" t="str">
        <f>IF('C. Consumer Service Detail'!$F2163="","",IF(VLOOKUP('C. Consumer Service Detail'!$F2163,'Table of Current Services'!$B$7:$F$36,'Table of Current Services'!$F$5,)="cost","Yes","No"))</f>
        <v/>
      </c>
      <c r="M2163" s="130" t="str">
        <f>IFERROR(IF('C. Consumer Service Detail'!$K2163="No Match","No",VLOOKUP('C. Consumer Service Detail'!$C2163,'B. Consumer Budget'!$E$11:$F$2010,2,FALSE)),"")</f>
        <v/>
      </c>
      <c r="P2163" s="77"/>
      <c r="Q2163" s="77"/>
    </row>
    <row r="2164" spans="2:17" x14ac:dyDescent="0.25">
      <c r="B2164" s="78">
        <f t="shared" si="64"/>
        <v>2154</v>
      </c>
      <c r="C2164" s="126" t="str">
        <f t="array" ref="C2164">IF(OR('C. Consumer Service Detail'!$D2164="",'C. Consumer Service Detail'!$E2164=""),"",INDEX('B. Consumer Budget'!$E$11:$E$2010,MATCH(1,IF('B. Consumer Budget'!$C$11:$C$2010='C. Consumer Service Detail'!$D2164,IF('B. Consumer Budget'!$D$11:$D$2010='C. Consumer Service Detail'!$E2164,1)),0)))</f>
        <v/>
      </c>
      <c r="D2164" s="171"/>
      <c r="E2164" s="79"/>
      <c r="F2164" s="100"/>
      <c r="G2164" s="80"/>
      <c r="H2164" s="145" t="str">
        <f>IF('C. Consumer Service Detail'!$F2164="","",IF('C. Consumer Service Detail'!$F2164="",VLOOKUP('C. Consumer Service Detail'!$F2164,'Table of Current Services'!$B$7:$F$36,'Table of Current Services'!$E$5,FALSE),VLOOKUP('C. Consumer Service Detail'!$F2164,'Table of Current Services'!$B$7:$F$36,'Table of Current Services'!$D$5,FALSE)))</f>
        <v/>
      </c>
      <c r="I2164" s="160"/>
      <c r="J2164" s="146" t="str">
        <f t="shared" si="63"/>
        <v/>
      </c>
      <c r="K2164" s="138" t="str">
        <f>IF('C. Consumer Service Detail'!$F2164="","",IF('C. Consumer Service Detail'!$F2164="",VLOOKUP('C. Consumer Service Detail'!$F2164,'Table of Current Services'!$B$7:$F$36,'Table of Current Services'!$E$5,FALSE),VLOOKUP('C. Consumer Service Detail'!$F2164,'Table of Current Services'!$B$7:$F$36,'Table of Current Services'!$E$5,FALSE)))</f>
        <v/>
      </c>
      <c r="L2164" s="130" t="str">
        <f>IF('C. Consumer Service Detail'!$F2164="","",IF(VLOOKUP('C. Consumer Service Detail'!$F2164,'Table of Current Services'!$B$7:$F$36,'Table of Current Services'!$F$5,)="cost","Yes","No"))</f>
        <v/>
      </c>
      <c r="M2164" s="130" t="str">
        <f>IFERROR(IF('C. Consumer Service Detail'!$K2164="No Match","No",VLOOKUP('C. Consumer Service Detail'!$C2164,'B. Consumer Budget'!$E$11:$F$2010,2,FALSE)),"")</f>
        <v/>
      </c>
      <c r="P2164" s="77"/>
      <c r="Q2164" s="77"/>
    </row>
    <row r="2165" spans="2:17" x14ac:dyDescent="0.25">
      <c r="B2165" s="78">
        <f t="shared" si="64"/>
        <v>2155</v>
      </c>
      <c r="C2165" s="126" t="str">
        <f t="array" ref="C2165">IF(OR('C. Consumer Service Detail'!$D2165="",'C. Consumer Service Detail'!$E2165=""),"",INDEX('B. Consumer Budget'!$E$11:$E$2010,MATCH(1,IF('B. Consumer Budget'!$C$11:$C$2010='C. Consumer Service Detail'!$D2165,IF('B. Consumer Budget'!$D$11:$D$2010='C. Consumer Service Detail'!$E2165,1)),0)))</f>
        <v/>
      </c>
      <c r="D2165" s="170"/>
      <c r="E2165" s="81"/>
      <c r="F2165" s="101"/>
      <c r="G2165" s="82"/>
      <c r="H2165" s="147" t="str">
        <f>IF('C. Consumer Service Detail'!$F2165="","",IF('C. Consumer Service Detail'!$F2165="",VLOOKUP('C. Consumer Service Detail'!$F2165,'Table of Current Services'!$B$7:$F$36,'Table of Current Services'!$E$5,FALSE),VLOOKUP('C. Consumer Service Detail'!$F2165,'Table of Current Services'!$B$7:$F$36,'Table of Current Services'!$D$5,FALSE)))</f>
        <v/>
      </c>
      <c r="I2165" s="159"/>
      <c r="J2165" s="146" t="str">
        <f t="shared" si="63"/>
        <v/>
      </c>
      <c r="K2165" s="138" t="str">
        <f>IF('C. Consumer Service Detail'!$F2165="","",IF('C. Consumer Service Detail'!$F2165="",VLOOKUP('C. Consumer Service Detail'!$F2165,'Table of Current Services'!$B$7:$F$36,'Table of Current Services'!$E$5,FALSE),VLOOKUP('C. Consumer Service Detail'!$F2165,'Table of Current Services'!$B$7:$F$36,'Table of Current Services'!$E$5,FALSE)))</f>
        <v/>
      </c>
      <c r="L2165" s="130" t="str">
        <f>IF('C. Consumer Service Detail'!$F2165="","",IF(VLOOKUP('C. Consumer Service Detail'!$F2165,'Table of Current Services'!$B$7:$F$36,'Table of Current Services'!$F$5,)="cost","Yes","No"))</f>
        <v/>
      </c>
      <c r="M2165" s="130" t="str">
        <f>IFERROR(IF('C. Consumer Service Detail'!$K2165="No Match","No",VLOOKUP('C. Consumer Service Detail'!$C2165,'B. Consumer Budget'!$E$11:$F$2010,2,FALSE)),"")</f>
        <v/>
      </c>
      <c r="P2165" s="77"/>
      <c r="Q2165" s="77"/>
    </row>
    <row r="2166" spans="2:17" x14ac:dyDescent="0.25">
      <c r="B2166" s="78">
        <f t="shared" si="64"/>
        <v>2156</v>
      </c>
      <c r="C2166" s="126" t="str">
        <f t="array" ref="C2166">IF(OR('C. Consumer Service Detail'!$D2166="",'C. Consumer Service Detail'!$E2166=""),"",INDEX('B. Consumer Budget'!$E$11:$E$2010,MATCH(1,IF('B. Consumer Budget'!$C$11:$C$2010='C. Consumer Service Detail'!$D2166,IF('B. Consumer Budget'!$D$11:$D$2010='C. Consumer Service Detail'!$E2166,1)),0)))</f>
        <v/>
      </c>
      <c r="D2166" s="171"/>
      <c r="E2166" s="79"/>
      <c r="F2166" s="100"/>
      <c r="G2166" s="80"/>
      <c r="H2166" s="145" t="str">
        <f>IF('C. Consumer Service Detail'!$F2166="","",IF('C. Consumer Service Detail'!$F2166="",VLOOKUP('C. Consumer Service Detail'!$F2166,'Table of Current Services'!$B$7:$F$36,'Table of Current Services'!$E$5,FALSE),VLOOKUP('C. Consumer Service Detail'!$F2166,'Table of Current Services'!$B$7:$F$36,'Table of Current Services'!$D$5,FALSE)))</f>
        <v/>
      </c>
      <c r="I2166" s="160"/>
      <c r="J2166" s="146" t="str">
        <f t="shared" si="63"/>
        <v/>
      </c>
      <c r="K2166" s="138" t="str">
        <f>IF('C. Consumer Service Detail'!$F2166="","",IF('C. Consumer Service Detail'!$F2166="",VLOOKUP('C. Consumer Service Detail'!$F2166,'Table of Current Services'!$B$7:$F$36,'Table of Current Services'!$E$5,FALSE),VLOOKUP('C. Consumer Service Detail'!$F2166,'Table of Current Services'!$B$7:$F$36,'Table of Current Services'!$E$5,FALSE)))</f>
        <v/>
      </c>
      <c r="L2166" s="130" t="str">
        <f>IF('C. Consumer Service Detail'!$F2166="","",IF(VLOOKUP('C. Consumer Service Detail'!$F2166,'Table of Current Services'!$B$7:$F$36,'Table of Current Services'!$F$5,)="cost","Yes","No"))</f>
        <v/>
      </c>
      <c r="M2166" s="130" t="str">
        <f>IFERROR(IF('C. Consumer Service Detail'!$K2166="No Match","No",VLOOKUP('C. Consumer Service Detail'!$C2166,'B. Consumer Budget'!$E$11:$F$2010,2,FALSE)),"")</f>
        <v/>
      </c>
      <c r="P2166" s="77"/>
      <c r="Q2166" s="77"/>
    </row>
    <row r="2167" spans="2:17" x14ac:dyDescent="0.25">
      <c r="B2167" s="78">
        <f t="shared" si="64"/>
        <v>2157</v>
      </c>
      <c r="C2167" s="126" t="str">
        <f t="array" ref="C2167">IF(OR('C. Consumer Service Detail'!$D2167="",'C. Consumer Service Detail'!$E2167=""),"",INDEX('B. Consumer Budget'!$E$11:$E$2010,MATCH(1,IF('B. Consumer Budget'!$C$11:$C$2010='C. Consumer Service Detail'!$D2167,IF('B. Consumer Budget'!$D$11:$D$2010='C. Consumer Service Detail'!$E2167,1)),0)))</f>
        <v/>
      </c>
      <c r="D2167" s="170"/>
      <c r="E2167" s="81"/>
      <c r="F2167" s="101"/>
      <c r="G2167" s="82"/>
      <c r="H2167" s="147" t="str">
        <f>IF('C. Consumer Service Detail'!$F2167="","",IF('C. Consumer Service Detail'!$F2167="",VLOOKUP('C. Consumer Service Detail'!$F2167,'Table of Current Services'!$B$7:$F$36,'Table of Current Services'!$E$5,FALSE),VLOOKUP('C. Consumer Service Detail'!$F2167,'Table of Current Services'!$B$7:$F$36,'Table of Current Services'!$D$5,FALSE)))</f>
        <v/>
      </c>
      <c r="I2167" s="159"/>
      <c r="J2167" s="146" t="str">
        <f t="shared" si="63"/>
        <v/>
      </c>
      <c r="K2167" s="138" t="str">
        <f>IF('C. Consumer Service Detail'!$F2167="","",IF('C. Consumer Service Detail'!$F2167="",VLOOKUP('C. Consumer Service Detail'!$F2167,'Table of Current Services'!$B$7:$F$36,'Table of Current Services'!$E$5,FALSE),VLOOKUP('C. Consumer Service Detail'!$F2167,'Table of Current Services'!$B$7:$F$36,'Table of Current Services'!$E$5,FALSE)))</f>
        <v/>
      </c>
      <c r="L2167" s="130" t="str">
        <f>IF('C. Consumer Service Detail'!$F2167="","",IF(VLOOKUP('C. Consumer Service Detail'!$F2167,'Table of Current Services'!$B$7:$F$36,'Table of Current Services'!$F$5,)="cost","Yes","No"))</f>
        <v/>
      </c>
      <c r="M2167" s="130" t="str">
        <f>IFERROR(IF('C. Consumer Service Detail'!$K2167="No Match","No",VLOOKUP('C. Consumer Service Detail'!$C2167,'B. Consumer Budget'!$E$11:$F$2010,2,FALSE)),"")</f>
        <v/>
      </c>
      <c r="P2167" s="77"/>
      <c r="Q2167" s="77"/>
    </row>
    <row r="2168" spans="2:17" x14ac:dyDescent="0.25">
      <c r="B2168" s="78">
        <f t="shared" si="64"/>
        <v>2158</v>
      </c>
      <c r="C2168" s="126" t="str">
        <f t="array" ref="C2168">IF(OR('C. Consumer Service Detail'!$D2168="",'C. Consumer Service Detail'!$E2168=""),"",INDEX('B. Consumer Budget'!$E$11:$E$2010,MATCH(1,IF('B. Consumer Budget'!$C$11:$C$2010='C. Consumer Service Detail'!$D2168,IF('B. Consumer Budget'!$D$11:$D$2010='C. Consumer Service Detail'!$E2168,1)),0)))</f>
        <v/>
      </c>
      <c r="D2168" s="171"/>
      <c r="E2168" s="79"/>
      <c r="F2168" s="100"/>
      <c r="G2168" s="80"/>
      <c r="H2168" s="145" t="str">
        <f>IF('C. Consumer Service Detail'!$F2168="","",IF('C. Consumer Service Detail'!$F2168="",VLOOKUP('C. Consumer Service Detail'!$F2168,'Table of Current Services'!$B$7:$F$36,'Table of Current Services'!$E$5,FALSE),VLOOKUP('C. Consumer Service Detail'!$F2168,'Table of Current Services'!$B$7:$F$36,'Table of Current Services'!$D$5,FALSE)))</f>
        <v/>
      </c>
      <c r="I2168" s="160"/>
      <c r="J2168" s="146" t="str">
        <f t="shared" si="63"/>
        <v/>
      </c>
      <c r="K2168" s="138" t="str">
        <f>IF('C. Consumer Service Detail'!$F2168="","",IF('C. Consumer Service Detail'!$F2168="",VLOOKUP('C. Consumer Service Detail'!$F2168,'Table of Current Services'!$B$7:$F$36,'Table of Current Services'!$E$5,FALSE),VLOOKUP('C. Consumer Service Detail'!$F2168,'Table of Current Services'!$B$7:$F$36,'Table of Current Services'!$E$5,FALSE)))</f>
        <v/>
      </c>
      <c r="L2168" s="130" t="str">
        <f>IF('C. Consumer Service Detail'!$F2168="","",IF(VLOOKUP('C. Consumer Service Detail'!$F2168,'Table of Current Services'!$B$7:$F$36,'Table of Current Services'!$F$5,)="cost","Yes","No"))</f>
        <v/>
      </c>
      <c r="M2168" s="130" t="str">
        <f>IFERROR(IF('C. Consumer Service Detail'!$K2168="No Match","No",VLOOKUP('C. Consumer Service Detail'!$C2168,'B. Consumer Budget'!$E$11:$F$2010,2,FALSE)),"")</f>
        <v/>
      </c>
      <c r="P2168" s="77"/>
      <c r="Q2168" s="77"/>
    </row>
    <row r="2169" spans="2:17" x14ac:dyDescent="0.25">
      <c r="B2169" s="78">
        <f t="shared" si="64"/>
        <v>2159</v>
      </c>
      <c r="C2169" s="126" t="str">
        <f t="array" ref="C2169">IF(OR('C. Consumer Service Detail'!$D2169="",'C. Consumer Service Detail'!$E2169=""),"",INDEX('B. Consumer Budget'!$E$11:$E$2010,MATCH(1,IF('B. Consumer Budget'!$C$11:$C$2010='C. Consumer Service Detail'!$D2169,IF('B. Consumer Budget'!$D$11:$D$2010='C. Consumer Service Detail'!$E2169,1)),0)))</f>
        <v/>
      </c>
      <c r="D2169" s="170"/>
      <c r="E2169" s="81"/>
      <c r="F2169" s="101"/>
      <c r="G2169" s="82"/>
      <c r="H2169" s="147" t="str">
        <f>IF('C. Consumer Service Detail'!$F2169="","",IF('C. Consumer Service Detail'!$F2169="",VLOOKUP('C. Consumer Service Detail'!$F2169,'Table of Current Services'!$B$7:$F$36,'Table of Current Services'!$E$5,FALSE),VLOOKUP('C. Consumer Service Detail'!$F2169,'Table of Current Services'!$B$7:$F$36,'Table of Current Services'!$D$5,FALSE)))</f>
        <v/>
      </c>
      <c r="I2169" s="159"/>
      <c r="J2169" s="146" t="str">
        <f t="shared" si="63"/>
        <v/>
      </c>
      <c r="K2169" s="138" t="str">
        <f>IF('C. Consumer Service Detail'!$F2169="","",IF('C. Consumer Service Detail'!$F2169="",VLOOKUP('C. Consumer Service Detail'!$F2169,'Table of Current Services'!$B$7:$F$36,'Table of Current Services'!$E$5,FALSE),VLOOKUP('C. Consumer Service Detail'!$F2169,'Table of Current Services'!$B$7:$F$36,'Table of Current Services'!$E$5,FALSE)))</f>
        <v/>
      </c>
      <c r="L2169" s="130" t="str">
        <f>IF('C. Consumer Service Detail'!$F2169="","",IF(VLOOKUP('C. Consumer Service Detail'!$F2169,'Table of Current Services'!$B$7:$F$36,'Table of Current Services'!$F$5,)="cost","Yes","No"))</f>
        <v/>
      </c>
      <c r="M2169" s="130" t="str">
        <f>IFERROR(IF('C. Consumer Service Detail'!$K2169="No Match","No",VLOOKUP('C. Consumer Service Detail'!$C2169,'B. Consumer Budget'!$E$11:$F$2010,2,FALSE)),"")</f>
        <v/>
      </c>
      <c r="P2169" s="77"/>
      <c r="Q2169" s="77"/>
    </row>
    <row r="2170" spans="2:17" x14ac:dyDescent="0.25">
      <c r="B2170" s="78">
        <f t="shared" si="64"/>
        <v>2160</v>
      </c>
      <c r="C2170" s="126" t="str">
        <f t="array" ref="C2170">IF(OR('C. Consumer Service Detail'!$D2170="",'C. Consumer Service Detail'!$E2170=""),"",INDEX('B. Consumer Budget'!$E$11:$E$2010,MATCH(1,IF('B. Consumer Budget'!$C$11:$C$2010='C. Consumer Service Detail'!$D2170,IF('B. Consumer Budget'!$D$11:$D$2010='C. Consumer Service Detail'!$E2170,1)),0)))</f>
        <v/>
      </c>
      <c r="D2170" s="171"/>
      <c r="E2170" s="79"/>
      <c r="F2170" s="100"/>
      <c r="G2170" s="80"/>
      <c r="H2170" s="145" t="str">
        <f>IF('C. Consumer Service Detail'!$F2170="","",IF('C. Consumer Service Detail'!$F2170="",VLOOKUP('C. Consumer Service Detail'!$F2170,'Table of Current Services'!$B$7:$F$36,'Table of Current Services'!$E$5,FALSE),VLOOKUP('C. Consumer Service Detail'!$F2170,'Table of Current Services'!$B$7:$F$36,'Table of Current Services'!$D$5,FALSE)))</f>
        <v/>
      </c>
      <c r="I2170" s="160"/>
      <c r="J2170" s="146" t="str">
        <f t="shared" si="63"/>
        <v/>
      </c>
      <c r="K2170" s="138" t="str">
        <f>IF('C. Consumer Service Detail'!$F2170="","",IF('C. Consumer Service Detail'!$F2170="",VLOOKUP('C. Consumer Service Detail'!$F2170,'Table of Current Services'!$B$7:$F$36,'Table of Current Services'!$E$5,FALSE),VLOOKUP('C. Consumer Service Detail'!$F2170,'Table of Current Services'!$B$7:$F$36,'Table of Current Services'!$E$5,FALSE)))</f>
        <v/>
      </c>
      <c r="L2170" s="130" t="str">
        <f>IF('C. Consumer Service Detail'!$F2170="","",IF(VLOOKUP('C. Consumer Service Detail'!$F2170,'Table of Current Services'!$B$7:$F$36,'Table of Current Services'!$F$5,)="cost","Yes","No"))</f>
        <v/>
      </c>
      <c r="M2170" s="130" t="str">
        <f>IFERROR(IF('C. Consumer Service Detail'!$K2170="No Match","No",VLOOKUP('C. Consumer Service Detail'!$C2170,'B. Consumer Budget'!$E$11:$F$2010,2,FALSE)),"")</f>
        <v/>
      </c>
      <c r="P2170" s="77"/>
      <c r="Q2170" s="77"/>
    </row>
    <row r="2171" spans="2:17" x14ac:dyDescent="0.25">
      <c r="B2171" s="78">
        <f t="shared" si="64"/>
        <v>2161</v>
      </c>
      <c r="C2171" s="126" t="str">
        <f t="array" ref="C2171">IF(OR('C. Consumer Service Detail'!$D2171="",'C. Consumer Service Detail'!$E2171=""),"",INDEX('B. Consumer Budget'!$E$11:$E$2010,MATCH(1,IF('B. Consumer Budget'!$C$11:$C$2010='C. Consumer Service Detail'!$D2171,IF('B. Consumer Budget'!$D$11:$D$2010='C. Consumer Service Detail'!$E2171,1)),0)))</f>
        <v/>
      </c>
      <c r="D2171" s="170"/>
      <c r="E2171" s="81"/>
      <c r="F2171" s="101"/>
      <c r="G2171" s="82"/>
      <c r="H2171" s="147" t="str">
        <f>IF('C. Consumer Service Detail'!$F2171="","",IF('C. Consumer Service Detail'!$F2171="",VLOOKUP('C. Consumer Service Detail'!$F2171,'Table of Current Services'!$B$7:$F$36,'Table of Current Services'!$E$5,FALSE),VLOOKUP('C. Consumer Service Detail'!$F2171,'Table of Current Services'!$B$7:$F$36,'Table of Current Services'!$D$5,FALSE)))</f>
        <v/>
      </c>
      <c r="I2171" s="159"/>
      <c r="J2171" s="146" t="str">
        <f t="shared" si="63"/>
        <v/>
      </c>
      <c r="K2171" s="138" t="str">
        <f>IF('C. Consumer Service Detail'!$F2171="","",IF('C. Consumer Service Detail'!$F2171="",VLOOKUP('C. Consumer Service Detail'!$F2171,'Table of Current Services'!$B$7:$F$36,'Table of Current Services'!$E$5,FALSE),VLOOKUP('C. Consumer Service Detail'!$F2171,'Table of Current Services'!$B$7:$F$36,'Table of Current Services'!$E$5,FALSE)))</f>
        <v/>
      </c>
      <c r="L2171" s="130" t="str">
        <f>IF('C. Consumer Service Detail'!$F2171="","",IF(VLOOKUP('C. Consumer Service Detail'!$F2171,'Table of Current Services'!$B$7:$F$36,'Table of Current Services'!$F$5,)="cost","Yes","No"))</f>
        <v/>
      </c>
      <c r="M2171" s="130" t="str">
        <f>IFERROR(IF('C. Consumer Service Detail'!$K2171="No Match","No",VLOOKUP('C. Consumer Service Detail'!$C2171,'B. Consumer Budget'!$E$11:$F$2010,2,FALSE)),"")</f>
        <v/>
      </c>
      <c r="P2171" s="77"/>
      <c r="Q2171" s="77"/>
    </row>
    <row r="2172" spans="2:17" x14ac:dyDescent="0.25">
      <c r="B2172" s="78">
        <f t="shared" si="64"/>
        <v>2162</v>
      </c>
      <c r="C2172" s="126" t="str">
        <f t="array" ref="C2172">IF(OR('C. Consumer Service Detail'!$D2172="",'C. Consumer Service Detail'!$E2172=""),"",INDEX('B. Consumer Budget'!$E$11:$E$2010,MATCH(1,IF('B. Consumer Budget'!$C$11:$C$2010='C. Consumer Service Detail'!$D2172,IF('B. Consumer Budget'!$D$11:$D$2010='C. Consumer Service Detail'!$E2172,1)),0)))</f>
        <v/>
      </c>
      <c r="D2172" s="171"/>
      <c r="E2172" s="79"/>
      <c r="F2172" s="100"/>
      <c r="G2172" s="80"/>
      <c r="H2172" s="145" t="str">
        <f>IF('C. Consumer Service Detail'!$F2172="","",IF('C. Consumer Service Detail'!$F2172="",VLOOKUP('C. Consumer Service Detail'!$F2172,'Table of Current Services'!$B$7:$F$36,'Table of Current Services'!$E$5,FALSE),VLOOKUP('C. Consumer Service Detail'!$F2172,'Table of Current Services'!$B$7:$F$36,'Table of Current Services'!$D$5,FALSE)))</f>
        <v/>
      </c>
      <c r="I2172" s="160"/>
      <c r="J2172" s="146" t="str">
        <f t="shared" si="63"/>
        <v/>
      </c>
      <c r="K2172" s="138" t="str">
        <f>IF('C. Consumer Service Detail'!$F2172="","",IF('C. Consumer Service Detail'!$F2172="",VLOOKUP('C. Consumer Service Detail'!$F2172,'Table of Current Services'!$B$7:$F$36,'Table of Current Services'!$E$5,FALSE),VLOOKUP('C. Consumer Service Detail'!$F2172,'Table of Current Services'!$B$7:$F$36,'Table of Current Services'!$E$5,FALSE)))</f>
        <v/>
      </c>
      <c r="L2172" s="130" t="str">
        <f>IF('C. Consumer Service Detail'!$F2172="","",IF(VLOOKUP('C. Consumer Service Detail'!$F2172,'Table of Current Services'!$B$7:$F$36,'Table of Current Services'!$F$5,)="cost","Yes","No"))</f>
        <v/>
      </c>
      <c r="M2172" s="130" t="str">
        <f>IFERROR(IF('C. Consumer Service Detail'!$K2172="No Match","No",VLOOKUP('C. Consumer Service Detail'!$C2172,'B. Consumer Budget'!$E$11:$F$2010,2,FALSE)),"")</f>
        <v/>
      </c>
      <c r="P2172" s="77"/>
      <c r="Q2172" s="77"/>
    </row>
    <row r="2173" spans="2:17" x14ac:dyDescent="0.25">
      <c r="B2173" s="78">
        <f t="shared" si="64"/>
        <v>2163</v>
      </c>
      <c r="C2173" s="126" t="str">
        <f t="array" ref="C2173">IF(OR('C. Consumer Service Detail'!$D2173="",'C. Consumer Service Detail'!$E2173=""),"",INDEX('B. Consumer Budget'!$E$11:$E$2010,MATCH(1,IF('B. Consumer Budget'!$C$11:$C$2010='C. Consumer Service Detail'!$D2173,IF('B. Consumer Budget'!$D$11:$D$2010='C. Consumer Service Detail'!$E2173,1)),0)))</f>
        <v/>
      </c>
      <c r="D2173" s="170"/>
      <c r="E2173" s="81"/>
      <c r="F2173" s="101"/>
      <c r="G2173" s="82"/>
      <c r="H2173" s="147" t="str">
        <f>IF('C. Consumer Service Detail'!$F2173="","",IF('C. Consumer Service Detail'!$F2173="",VLOOKUP('C. Consumer Service Detail'!$F2173,'Table of Current Services'!$B$7:$F$36,'Table of Current Services'!$E$5,FALSE),VLOOKUP('C. Consumer Service Detail'!$F2173,'Table of Current Services'!$B$7:$F$36,'Table of Current Services'!$D$5,FALSE)))</f>
        <v/>
      </c>
      <c r="I2173" s="159"/>
      <c r="J2173" s="146" t="str">
        <f t="shared" si="63"/>
        <v/>
      </c>
      <c r="K2173" s="138" t="str">
        <f>IF('C. Consumer Service Detail'!$F2173="","",IF('C. Consumer Service Detail'!$F2173="",VLOOKUP('C. Consumer Service Detail'!$F2173,'Table of Current Services'!$B$7:$F$36,'Table of Current Services'!$E$5,FALSE),VLOOKUP('C. Consumer Service Detail'!$F2173,'Table of Current Services'!$B$7:$F$36,'Table of Current Services'!$E$5,FALSE)))</f>
        <v/>
      </c>
      <c r="L2173" s="130" t="str">
        <f>IF('C. Consumer Service Detail'!$F2173="","",IF(VLOOKUP('C. Consumer Service Detail'!$F2173,'Table of Current Services'!$B$7:$F$36,'Table of Current Services'!$F$5,)="cost","Yes","No"))</f>
        <v/>
      </c>
      <c r="M2173" s="130" t="str">
        <f>IFERROR(IF('C. Consumer Service Detail'!$K2173="No Match","No",VLOOKUP('C. Consumer Service Detail'!$C2173,'B. Consumer Budget'!$E$11:$F$2010,2,FALSE)),"")</f>
        <v/>
      </c>
      <c r="P2173" s="77"/>
      <c r="Q2173" s="77"/>
    </row>
    <row r="2174" spans="2:17" x14ac:dyDescent="0.25">
      <c r="B2174" s="78">
        <f t="shared" si="64"/>
        <v>2164</v>
      </c>
      <c r="C2174" s="126" t="str">
        <f t="array" ref="C2174">IF(OR('C. Consumer Service Detail'!$D2174="",'C. Consumer Service Detail'!$E2174=""),"",INDEX('B. Consumer Budget'!$E$11:$E$2010,MATCH(1,IF('B. Consumer Budget'!$C$11:$C$2010='C. Consumer Service Detail'!$D2174,IF('B. Consumer Budget'!$D$11:$D$2010='C. Consumer Service Detail'!$E2174,1)),0)))</f>
        <v/>
      </c>
      <c r="D2174" s="171"/>
      <c r="E2174" s="79"/>
      <c r="F2174" s="100"/>
      <c r="G2174" s="80"/>
      <c r="H2174" s="145" t="str">
        <f>IF('C. Consumer Service Detail'!$F2174="","",IF('C. Consumer Service Detail'!$F2174="",VLOOKUP('C. Consumer Service Detail'!$F2174,'Table of Current Services'!$B$7:$F$36,'Table of Current Services'!$E$5,FALSE),VLOOKUP('C. Consumer Service Detail'!$F2174,'Table of Current Services'!$B$7:$F$36,'Table of Current Services'!$D$5,FALSE)))</f>
        <v/>
      </c>
      <c r="I2174" s="160"/>
      <c r="J2174" s="146" t="str">
        <f t="shared" si="63"/>
        <v/>
      </c>
      <c r="K2174" s="138" t="str">
        <f>IF('C. Consumer Service Detail'!$F2174="","",IF('C. Consumer Service Detail'!$F2174="",VLOOKUP('C. Consumer Service Detail'!$F2174,'Table of Current Services'!$B$7:$F$36,'Table of Current Services'!$E$5,FALSE),VLOOKUP('C. Consumer Service Detail'!$F2174,'Table of Current Services'!$B$7:$F$36,'Table of Current Services'!$E$5,FALSE)))</f>
        <v/>
      </c>
      <c r="L2174" s="130" t="str">
        <f>IF('C. Consumer Service Detail'!$F2174="","",IF(VLOOKUP('C. Consumer Service Detail'!$F2174,'Table of Current Services'!$B$7:$F$36,'Table of Current Services'!$F$5,)="cost","Yes","No"))</f>
        <v/>
      </c>
      <c r="M2174" s="130" t="str">
        <f>IFERROR(IF('C. Consumer Service Detail'!$K2174="No Match","No",VLOOKUP('C. Consumer Service Detail'!$C2174,'B. Consumer Budget'!$E$11:$F$2010,2,FALSE)),"")</f>
        <v/>
      </c>
      <c r="P2174" s="77"/>
      <c r="Q2174" s="77"/>
    </row>
    <row r="2175" spans="2:17" x14ac:dyDescent="0.25">
      <c r="B2175" s="78">
        <f t="shared" si="64"/>
        <v>2165</v>
      </c>
      <c r="C2175" s="126" t="str">
        <f t="array" ref="C2175">IF(OR('C. Consumer Service Detail'!$D2175="",'C. Consumer Service Detail'!$E2175=""),"",INDEX('B. Consumer Budget'!$E$11:$E$2010,MATCH(1,IF('B. Consumer Budget'!$C$11:$C$2010='C. Consumer Service Detail'!$D2175,IF('B. Consumer Budget'!$D$11:$D$2010='C. Consumer Service Detail'!$E2175,1)),0)))</f>
        <v/>
      </c>
      <c r="D2175" s="170"/>
      <c r="E2175" s="81"/>
      <c r="F2175" s="101"/>
      <c r="G2175" s="82"/>
      <c r="H2175" s="147" t="str">
        <f>IF('C. Consumer Service Detail'!$F2175="","",IF('C. Consumer Service Detail'!$F2175="",VLOOKUP('C. Consumer Service Detail'!$F2175,'Table of Current Services'!$B$7:$F$36,'Table of Current Services'!$E$5,FALSE),VLOOKUP('C. Consumer Service Detail'!$F2175,'Table of Current Services'!$B$7:$F$36,'Table of Current Services'!$D$5,FALSE)))</f>
        <v/>
      </c>
      <c r="I2175" s="159"/>
      <c r="J2175" s="146" t="str">
        <f t="shared" si="63"/>
        <v/>
      </c>
      <c r="K2175" s="138" t="str">
        <f>IF('C. Consumer Service Detail'!$F2175="","",IF('C. Consumer Service Detail'!$F2175="",VLOOKUP('C. Consumer Service Detail'!$F2175,'Table of Current Services'!$B$7:$F$36,'Table of Current Services'!$E$5,FALSE),VLOOKUP('C. Consumer Service Detail'!$F2175,'Table of Current Services'!$B$7:$F$36,'Table of Current Services'!$E$5,FALSE)))</f>
        <v/>
      </c>
      <c r="L2175" s="130" t="str">
        <f>IF('C. Consumer Service Detail'!$F2175="","",IF(VLOOKUP('C. Consumer Service Detail'!$F2175,'Table of Current Services'!$B$7:$F$36,'Table of Current Services'!$F$5,)="cost","Yes","No"))</f>
        <v/>
      </c>
      <c r="M2175" s="130" t="str">
        <f>IFERROR(IF('C. Consumer Service Detail'!$K2175="No Match","No",VLOOKUP('C. Consumer Service Detail'!$C2175,'B. Consumer Budget'!$E$11:$F$2010,2,FALSE)),"")</f>
        <v/>
      </c>
      <c r="P2175" s="77"/>
      <c r="Q2175" s="77"/>
    </row>
    <row r="2176" spans="2:17" x14ac:dyDescent="0.25">
      <c r="B2176" s="78">
        <f t="shared" si="64"/>
        <v>2166</v>
      </c>
      <c r="C2176" s="126" t="str">
        <f t="array" ref="C2176">IF(OR('C. Consumer Service Detail'!$D2176="",'C. Consumer Service Detail'!$E2176=""),"",INDEX('B. Consumer Budget'!$E$11:$E$2010,MATCH(1,IF('B. Consumer Budget'!$C$11:$C$2010='C. Consumer Service Detail'!$D2176,IF('B. Consumer Budget'!$D$11:$D$2010='C. Consumer Service Detail'!$E2176,1)),0)))</f>
        <v/>
      </c>
      <c r="D2176" s="171"/>
      <c r="E2176" s="79"/>
      <c r="F2176" s="100"/>
      <c r="G2176" s="80"/>
      <c r="H2176" s="145" t="str">
        <f>IF('C. Consumer Service Detail'!$F2176="","",IF('C. Consumer Service Detail'!$F2176="",VLOOKUP('C. Consumer Service Detail'!$F2176,'Table of Current Services'!$B$7:$F$36,'Table of Current Services'!$E$5,FALSE),VLOOKUP('C. Consumer Service Detail'!$F2176,'Table of Current Services'!$B$7:$F$36,'Table of Current Services'!$D$5,FALSE)))</f>
        <v/>
      </c>
      <c r="I2176" s="160"/>
      <c r="J2176" s="146" t="str">
        <f t="shared" si="63"/>
        <v/>
      </c>
      <c r="K2176" s="138" t="str">
        <f>IF('C. Consumer Service Detail'!$F2176="","",IF('C. Consumer Service Detail'!$F2176="",VLOOKUP('C. Consumer Service Detail'!$F2176,'Table of Current Services'!$B$7:$F$36,'Table of Current Services'!$E$5,FALSE),VLOOKUP('C. Consumer Service Detail'!$F2176,'Table of Current Services'!$B$7:$F$36,'Table of Current Services'!$E$5,FALSE)))</f>
        <v/>
      </c>
      <c r="L2176" s="130" t="str">
        <f>IF('C. Consumer Service Detail'!$F2176="","",IF(VLOOKUP('C. Consumer Service Detail'!$F2176,'Table of Current Services'!$B$7:$F$36,'Table of Current Services'!$F$5,)="cost","Yes","No"))</f>
        <v/>
      </c>
      <c r="M2176" s="130" t="str">
        <f>IFERROR(IF('C. Consumer Service Detail'!$K2176="No Match","No",VLOOKUP('C. Consumer Service Detail'!$C2176,'B. Consumer Budget'!$E$11:$F$2010,2,FALSE)),"")</f>
        <v/>
      </c>
      <c r="P2176" s="77"/>
      <c r="Q2176" s="77"/>
    </row>
    <row r="2177" spans="2:17" x14ac:dyDescent="0.25">
      <c r="B2177" s="78">
        <f t="shared" si="64"/>
        <v>2167</v>
      </c>
      <c r="C2177" s="126" t="str">
        <f t="array" ref="C2177">IF(OR('C. Consumer Service Detail'!$D2177="",'C. Consumer Service Detail'!$E2177=""),"",INDEX('B. Consumer Budget'!$E$11:$E$2010,MATCH(1,IF('B. Consumer Budget'!$C$11:$C$2010='C. Consumer Service Detail'!$D2177,IF('B. Consumer Budget'!$D$11:$D$2010='C. Consumer Service Detail'!$E2177,1)),0)))</f>
        <v/>
      </c>
      <c r="D2177" s="170"/>
      <c r="E2177" s="81"/>
      <c r="F2177" s="101"/>
      <c r="G2177" s="82"/>
      <c r="H2177" s="147" t="str">
        <f>IF('C. Consumer Service Detail'!$F2177="","",IF('C. Consumer Service Detail'!$F2177="",VLOOKUP('C. Consumer Service Detail'!$F2177,'Table of Current Services'!$B$7:$F$36,'Table of Current Services'!$E$5,FALSE),VLOOKUP('C. Consumer Service Detail'!$F2177,'Table of Current Services'!$B$7:$F$36,'Table of Current Services'!$D$5,FALSE)))</f>
        <v/>
      </c>
      <c r="I2177" s="159"/>
      <c r="J2177" s="146" t="str">
        <f t="shared" si="63"/>
        <v/>
      </c>
      <c r="K2177" s="138" t="str">
        <f>IF('C. Consumer Service Detail'!$F2177="","",IF('C. Consumer Service Detail'!$F2177="",VLOOKUP('C. Consumer Service Detail'!$F2177,'Table of Current Services'!$B$7:$F$36,'Table of Current Services'!$E$5,FALSE),VLOOKUP('C. Consumer Service Detail'!$F2177,'Table of Current Services'!$B$7:$F$36,'Table of Current Services'!$E$5,FALSE)))</f>
        <v/>
      </c>
      <c r="L2177" s="130" t="str">
        <f>IF('C. Consumer Service Detail'!$F2177="","",IF(VLOOKUP('C. Consumer Service Detail'!$F2177,'Table of Current Services'!$B$7:$F$36,'Table of Current Services'!$F$5,)="cost","Yes","No"))</f>
        <v/>
      </c>
      <c r="M2177" s="130" t="str">
        <f>IFERROR(IF('C. Consumer Service Detail'!$K2177="No Match","No",VLOOKUP('C. Consumer Service Detail'!$C2177,'B. Consumer Budget'!$E$11:$F$2010,2,FALSE)),"")</f>
        <v/>
      </c>
      <c r="P2177" s="77"/>
      <c r="Q2177" s="77"/>
    </row>
    <row r="2178" spans="2:17" x14ac:dyDescent="0.25">
      <c r="B2178" s="78">
        <f t="shared" si="64"/>
        <v>2168</v>
      </c>
      <c r="C2178" s="126" t="str">
        <f t="array" ref="C2178">IF(OR('C. Consumer Service Detail'!$D2178="",'C. Consumer Service Detail'!$E2178=""),"",INDEX('B. Consumer Budget'!$E$11:$E$2010,MATCH(1,IF('B. Consumer Budget'!$C$11:$C$2010='C. Consumer Service Detail'!$D2178,IF('B. Consumer Budget'!$D$11:$D$2010='C. Consumer Service Detail'!$E2178,1)),0)))</f>
        <v/>
      </c>
      <c r="D2178" s="171"/>
      <c r="E2178" s="79"/>
      <c r="F2178" s="100"/>
      <c r="G2178" s="80"/>
      <c r="H2178" s="145" t="str">
        <f>IF('C. Consumer Service Detail'!$F2178="","",IF('C. Consumer Service Detail'!$F2178="",VLOOKUP('C. Consumer Service Detail'!$F2178,'Table of Current Services'!$B$7:$F$36,'Table of Current Services'!$E$5,FALSE),VLOOKUP('C. Consumer Service Detail'!$F2178,'Table of Current Services'!$B$7:$F$36,'Table of Current Services'!$D$5,FALSE)))</f>
        <v/>
      </c>
      <c r="I2178" s="160"/>
      <c r="J2178" s="146" t="str">
        <f t="shared" si="63"/>
        <v/>
      </c>
      <c r="K2178" s="138" t="str">
        <f>IF('C. Consumer Service Detail'!$F2178="","",IF('C. Consumer Service Detail'!$F2178="",VLOOKUP('C. Consumer Service Detail'!$F2178,'Table of Current Services'!$B$7:$F$36,'Table of Current Services'!$E$5,FALSE),VLOOKUP('C. Consumer Service Detail'!$F2178,'Table of Current Services'!$B$7:$F$36,'Table of Current Services'!$E$5,FALSE)))</f>
        <v/>
      </c>
      <c r="L2178" s="130" t="str">
        <f>IF('C. Consumer Service Detail'!$F2178="","",IF(VLOOKUP('C. Consumer Service Detail'!$F2178,'Table of Current Services'!$B$7:$F$36,'Table of Current Services'!$F$5,)="cost","Yes","No"))</f>
        <v/>
      </c>
      <c r="M2178" s="130" t="str">
        <f>IFERROR(IF('C. Consumer Service Detail'!$K2178="No Match","No",VLOOKUP('C. Consumer Service Detail'!$C2178,'B. Consumer Budget'!$E$11:$F$2010,2,FALSE)),"")</f>
        <v/>
      </c>
      <c r="P2178" s="77"/>
      <c r="Q2178" s="77"/>
    </row>
    <row r="2179" spans="2:17" x14ac:dyDescent="0.25">
      <c r="B2179" s="78">
        <f t="shared" si="64"/>
        <v>2169</v>
      </c>
      <c r="C2179" s="126" t="str">
        <f t="array" ref="C2179">IF(OR('C. Consumer Service Detail'!$D2179="",'C. Consumer Service Detail'!$E2179=""),"",INDEX('B. Consumer Budget'!$E$11:$E$2010,MATCH(1,IF('B. Consumer Budget'!$C$11:$C$2010='C. Consumer Service Detail'!$D2179,IF('B. Consumer Budget'!$D$11:$D$2010='C. Consumer Service Detail'!$E2179,1)),0)))</f>
        <v/>
      </c>
      <c r="D2179" s="170"/>
      <c r="E2179" s="81"/>
      <c r="F2179" s="101"/>
      <c r="G2179" s="82"/>
      <c r="H2179" s="147" t="str">
        <f>IF('C. Consumer Service Detail'!$F2179="","",IF('C. Consumer Service Detail'!$F2179="",VLOOKUP('C. Consumer Service Detail'!$F2179,'Table of Current Services'!$B$7:$F$36,'Table of Current Services'!$E$5,FALSE),VLOOKUP('C. Consumer Service Detail'!$F2179,'Table of Current Services'!$B$7:$F$36,'Table of Current Services'!$D$5,FALSE)))</f>
        <v/>
      </c>
      <c r="I2179" s="159"/>
      <c r="J2179" s="146" t="str">
        <f t="shared" si="63"/>
        <v/>
      </c>
      <c r="K2179" s="138" t="str">
        <f>IF('C. Consumer Service Detail'!$F2179="","",IF('C. Consumer Service Detail'!$F2179="",VLOOKUP('C. Consumer Service Detail'!$F2179,'Table of Current Services'!$B$7:$F$36,'Table of Current Services'!$E$5,FALSE),VLOOKUP('C. Consumer Service Detail'!$F2179,'Table of Current Services'!$B$7:$F$36,'Table of Current Services'!$E$5,FALSE)))</f>
        <v/>
      </c>
      <c r="L2179" s="130" t="str">
        <f>IF('C. Consumer Service Detail'!$F2179="","",IF(VLOOKUP('C. Consumer Service Detail'!$F2179,'Table of Current Services'!$B$7:$F$36,'Table of Current Services'!$F$5,)="cost","Yes","No"))</f>
        <v/>
      </c>
      <c r="M2179" s="130" t="str">
        <f>IFERROR(IF('C. Consumer Service Detail'!$K2179="No Match","No",VLOOKUP('C. Consumer Service Detail'!$C2179,'B. Consumer Budget'!$E$11:$F$2010,2,FALSE)),"")</f>
        <v/>
      </c>
      <c r="P2179" s="77"/>
      <c r="Q2179" s="77"/>
    </row>
    <row r="2180" spans="2:17" x14ac:dyDescent="0.25">
      <c r="B2180" s="78">
        <f t="shared" si="64"/>
        <v>2170</v>
      </c>
      <c r="C2180" s="126" t="str">
        <f t="array" ref="C2180">IF(OR('C. Consumer Service Detail'!$D2180="",'C. Consumer Service Detail'!$E2180=""),"",INDEX('B. Consumer Budget'!$E$11:$E$2010,MATCH(1,IF('B. Consumer Budget'!$C$11:$C$2010='C. Consumer Service Detail'!$D2180,IF('B. Consumer Budget'!$D$11:$D$2010='C. Consumer Service Detail'!$E2180,1)),0)))</f>
        <v/>
      </c>
      <c r="D2180" s="171"/>
      <c r="E2180" s="79"/>
      <c r="F2180" s="100"/>
      <c r="G2180" s="80"/>
      <c r="H2180" s="145" t="str">
        <f>IF('C. Consumer Service Detail'!$F2180="","",IF('C. Consumer Service Detail'!$F2180="",VLOOKUP('C. Consumer Service Detail'!$F2180,'Table of Current Services'!$B$7:$F$36,'Table of Current Services'!$E$5,FALSE),VLOOKUP('C. Consumer Service Detail'!$F2180,'Table of Current Services'!$B$7:$F$36,'Table of Current Services'!$D$5,FALSE)))</f>
        <v/>
      </c>
      <c r="I2180" s="160"/>
      <c r="J2180" s="146" t="str">
        <f t="shared" si="63"/>
        <v/>
      </c>
      <c r="K2180" s="138" t="str">
        <f>IF('C. Consumer Service Detail'!$F2180="","",IF('C. Consumer Service Detail'!$F2180="",VLOOKUP('C. Consumer Service Detail'!$F2180,'Table of Current Services'!$B$7:$F$36,'Table of Current Services'!$E$5,FALSE),VLOOKUP('C. Consumer Service Detail'!$F2180,'Table of Current Services'!$B$7:$F$36,'Table of Current Services'!$E$5,FALSE)))</f>
        <v/>
      </c>
      <c r="L2180" s="130" t="str">
        <f>IF('C. Consumer Service Detail'!$F2180="","",IF(VLOOKUP('C. Consumer Service Detail'!$F2180,'Table of Current Services'!$B$7:$F$36,'Table of Current Services'!$F$5,)="cost","Yes","No"))</f>
        <v/>
      </c>
      <c r="M2180" s="130" t="str">
        <f>IFERROR(IF('C. Consumer Service Detail'!$K2180="No Match","No",VLOOKUP('C. Consumer Service Detail'!$C2180,'B. Consumer Budget'!$E$11:$F$2010,2,FALSE)),"")</f>
        <v/>
      </c>
      <c r="P2180" s="77"/>
      <c r="Q2180" s="77"/>
    </row>
    <row r="2181" spans="2:17" x14ac:dyDescent="0.25">
      <c r="B2181" s="78">
        <f t="shared" si="64"/>
        <v>2171</v>
      </c>
      <c r="C2181" s="126" t="str">
        <f t="array" ref="C2181">IF(OR('C. Consumer Service Detail'!$D2181="",'C. Consumer Service Detail'!$E2181=""),"",INDEX('B. Consumer Budget'!$E$11:$E$2010,MATCH(1,IF('B. Consumer Budget'!$C$11:$C$2010='C. Consumer Service Detail'!$D2181,IF('B. Consumer Budget'!$D$11:$D$2010='C. Consumer Service Detail'!$E2181,1)),0)))</f>
        <v/>
      </c>
      <c r="D2181" s="170"/>
      <c r="E2181" s="81"/>
      <c r="F2181" s="101"/>
      <c r="G2181" s="82"/>
      <c r="H2181" s="147" t="str">
        <f>IF('C. Consumer Service Detail'!$F2181="","",IF('C. Consumer Service Detail'!$F2181="",VLOOKUP('C. Consumer Service Detail'!$F2181,'Table of Current Services'!$B$7:$F$36,'Table of Current Services'!$E$5,FALSE),VLOOKUP('C. Consumer Service Detail'!$F2181,'Table of Current Services'!$B$7:$F$36,'Table of Current Services'!$D$5,FALSE)))</f>
        <v/>
      </c>
      <c r="I2181" s="159"/>
      <c r="J2181" s="146" t="str">
        <f t="shared" si="63"/>
        <v/>
      </c>
      <c r="K2181" s="138" t="str">
        <f>IF('C. Consumer Service Detail'!$F2181="","",IF('C. Consumer Service Detail'!$F2181="",VLOOKUP('C. Consumer Service Detail'!$F2181,'Table of Current Services'!$B$7:$F$36,'Table of Current Services'!$E$5,FALSE),VLOOKUP('C. Consumer Service Detail'!$F2181,'Table of Current Services'!$B$7:$F$36,'Table of Current Services'!$E$5,FALSE)))</f>
        <v/>
      </c>
      <c r="L2181" s="130" t="str">
        <f>IF('C. Consumer Service Detail'!$F2181="","",IF(VLOOKUP('C. Consumer Service Detail'!$F2181,'Table of Current Services'!$B$7:$F$36,'Table of Current Services'!$F$5,)="cost","Yes","No"))</f>
        <v/>
      </c>
      <c r="M2181" s="130" t="str">
        <f>IFERROR(IF('C. Consumer Service Detail'!$K2181="No Match","No",VLOOKUP('C. Consumer Service Detail'!$C2181,'B. Consumer Budget'!$E$11:$F$2010,2,FALSE)),"")</f>
        <v/>
      </c>
      <c r="P2181" s="77"/>
      <c r="Q2181" s="77"/>
    </row>
    <row r="2182" spans="2:17" x14ac:dyDescent="0.25">
      <c r="B2182" s="78">
        <f t="shared" si="64"/>
        <v>2172</v>
      </c>
      <c r="C2182" s="126" t="str">
        <f t="array" ref="C2182">IF(OR('C. Consumer Service Detail'!$D2182="",'C. Consumer Service Detail'!$E2182=""),"",INDEX('B. Consumer Budget'!$E$11:$E$2010,MATCH(1,IF('B. Consumer Budget'!$C$11:$C$2010='C. Consumer Service Detail'!$D2182,IF('B. Consumer Budget'!$D$11:$D$2010='C. Consumer Service Detail'!$E2182,1)),0)))</f>
        <v/>
      </c>
      <c r="D2182" s="171"/>
      <c r="E2182" s="79"/>
      <c r="F2182" s="100"/>
      <c r="G2182" s="80"/>
      <c r="H2182" s="145" t="str">
        <f>IF('C. Consumer Service Detail'!$F2182="","",IF('C. Consumer Service Detail'!$F2182="",VLOOKUP('C. Consumer Service Detail'!$F2182,'Table of Current Services'!$B$7:$F$36,'Table of Current Services'!$E$5,FALSE),VLOOKUP('C. Consumer Service Detail'!$F2182,'Table of Current Services'!$B$7:$F$36,'Table of Current Services'!$D$5,FALSE)))</f>
        <v/>
      </c>
      <c r="I2182" s="160"/>
      <c r="J2182" s="146" t="str">
        <f t="shared" si="63"/>
        <v/>
      </c>
      <c r="K2182" s="138" t="str">
        <f>IF('C. Consumer Service Detail'!$F2182="","",IF('C. Consumer Service Detail'!$F2182="",VLOOKUP('C. Consumer Service Detail'!$F2182,'Table of Current Services'!$B$7:$F$36,'Table of Current Services'!$E$5,FALSE),VLOOKUP('C. Consumer Service Detail'!$F2182,'Table of Current Services'!$B$7:$F$36,'Table of Current Services'!$E$5,FALSE)))</f>
        <v/>
      </c>
      <c r="L2182" s="130" t="str">
        <f>IF('C. Consumer Service Detail'!$F2182="","",IF(VLOOKUP('C. Consumer Service Detail'!$F2182,'Table of Current Services'!$B$7:$F$36,'Table of Current Services'!$F$5,)="cost","Yes","No"))</f>
        <v/>
      </c>
      <c r="M2182" s="130" t="str">
        <f>IFERROR(IF('C. Consumer Service Detail'!$K2182="No Match","No",VLOOKUP('C. Consumer Service Detail'!$C2182,'B. Consumer Budget'!$E$11:$F$2010,2,FALSE)),"")</f>
        <v/>
      </c>
      <c r="P2182" s="77"/>
      <c r="Q2182" s="77"/>
    </row>
    <row r="2183" spans="2:17" x14ac:dyDescent="0.25">
      <c r="B2183" s="78">
        <f t="shared" si="64"/>
        <v>2173</v>
      </c>
      <c r="C2183" s="126" t="str">
        <f t="array" ref="C2183">IF(OR('C. Consumer Service Detail'!$D2183="",'C. Consumer Service Detail'!$E2183=""),"",INDEX('B. Consumer Budget'!$E$11:$E$2010,MATCH(1,IF('B. Consumer Budget'!$C$11:$C$2010='C. Consumer Service Detail'!$D2183,IF('B. Consumer Budget'!$D$11:$D$2010='C. Consumer Service Detail'!$E2183,1)),0)))</f>
        <v/>
      </c>
      <c r="D2183" s="170"/>
      <c r="E2183" s="81"/>
      <c r="F2183" s="101"/>
      <c r="G2183" s="82"/>
      <c r="H2183" s="147" t="str">
        <f>IF('C. Consumer Service Detail'!$F2183="","",IF('C. Consumer Service Detail'!$F2183="",VLOOKUP('C. Consumer Service Detail'!$F2183,'Table of Current Services'!$B$7:$F$36,'Table of Current Services'!$E$5,FALSE),VLOOKUP('C. Consumer Service Detail'!$F2183,'Table of Current Services'!$B$7:$F$36,'Table of Current Services'!$D$5,FALSE)))</f>
        <v/>
      </c>
      <c r="I2183" s="159"/>
      <c r="J2183" s="146" t="str">
        <f t="shared" si="63"/>
        <v/>
      </c>
      <c r="K2183" s="138" t="str">
        <f>IF('C. Consumer Service Detail'!$F2183="","",IF('C. Consumer Service Detail'!$F2183="",VLOOKUP('C. Consumer Service Detail'!$F2183,'Table of Current Services'!$B$7:$F$36,'Table of Current Services'!$E$5,FALSE),VLOOKUP('C. Consumer Service Detail'!$F2183,'Table of Current Services'!$B$7:$F$36,'Table of Current Services'!$E$5,FALSE)))</f>
        <v/>
      </c>
      <c r="L2183" s="130" t="str">
        <f>IF('C. Consumer Service Detail'!$F2183="","",IF(VLOOKUP('C. Consumer Service Detail'!$F2183,'Table of Current Services'!$B$7:$F$36,'Table of Current Services'!$F$5,)="cost","Yes","No"))</f>
        <v/>
      </c>
      <c r="M2183" s="130" t="str">
        <f>IFERROR(IF('C. Consumer Service Detail'!$K2183="No Match","No",VLOOKUP('C. Consumer Service Detail'!$C2183,'B. Consumer Budget'!$E$11:$F$2010,2,FALSE)),"")</f>
        <v/>
      </c>
      <c r="P2183" s="77"/>
      <c r="Q2183" s="77"/>
    </row>
    <row r="2184" spans="2:17" x14ac:dyDescent="0.25">
      <c r="B2184" s="78">
        <f t="shared" si="64"/>
        <v>2174</v>
      </c>
      <c r="C2184" s="126" t="str">
        <f t="array" ref="C2184">IF(OR('C. Consumer Service Detail'!$D2184="",'C. Consumer Service Detail'!$E2184=""),"",INDEX('B. Consumer Budget'!$E$11:$E$2010,MATCH(1,IF('B. Consumer Budget'!$C$11:$C$2010='C. Consumer Service Detail'!$D2184,IF('B. Consumer Budget'!$D$11:$D$2010='C. Consumer Service Detail'!$E2184,1)),0)))</f>
        <v/>
      </c>
      <c r="D2184" s="171"/>
      <c r="E2184" s="79"/>
      <c r="F2184" s="100"/>
      <c r="G2184" s="80"/>
      <c r="H2184" s="145" t="str">
        <f>IF('C. Consumer Service Detail'!$F2184="","",IF('C. Consumer Service Detail'!$F2184="",VLOOKUP('C. Consumer Service Detail'!$F2184,'Table of Current Services'!$B$7:$F$36,'Table of Current Services'!$E$5,FALSE),VLOOKUP('C. Consumer Service Detail'!$F2184,'Table of Current Services'!$B$7:$F$36,'Table of Current Services'!$D$5,FALSE)))</f>
        <v/>
      </c>
      <c r="I2184" s="160"/>
      <c r="J2184" s="146" t="str">
        <f t="shared" si="63"/>
        <v/>
      </c>
      <c r="K2184" s="138" t="str">
        <f>IF('C. Consumer Service Detail'!$F2184="","",IF('C. Consumer Service Detail'!$F2184="",VLOOKUP('C. Consumer Service Detail'!$F2184,'Table of Current Services'!$B$7:$F$36,'Table of Current Services'!$E$5,FALSE),VLOOKUP('C. Consumer Service Detail'!$F2184,'Table of Current Services'!$B$7:$F$36,'Table of Current Services'!$E$5,FALSE)))</f>
        <v/>
      </c>
      <c r="L2184" s="130" t="str">
        <f>IF('C. Consumer Service Detail'!$F2184="","",IF(VLOOKUP('C. Consumer Service Detail'!$F2184,'Table of Current Services'!$B$7:$F$36,'Table of Current Services'!$F$5,)="cost","Yes","No"))</f>
        <v/>
      </c>
      <c r="M2184" s="130" t="str">
        <f>IFERROR(IF('C. Consumer Service Detail'!$K2184="No Match","No",VLOOKUP('C. Consumer Service Detail'!$C2184,'B. Consumer Budget'!$E$11:$F$2010,2,FALSE)),"")</f>
        <v/>
      </c>
      <c r="P2184" s="77"/>
      <c r="Q2184" s="77"/>
    </row>
    <row r="2185" spans="2:17" x14ac:dyDescent="0.25">
      <c r="B2185" s="78">
        <f t="shared" si="64"/>
        <v>2175</v>
      </c>
      <c r="C2185" s="126" t="str">
        <f t="array" ref="C2185">IF(OR('C. Consumer Service Detail'!$D2185="",'C. Consumer Service Detail'!$E2185=""),"",INDEX('B. Consumer Budget'!$E$11:$E$2010,MATCH(1,IF('B. Consumer Budget'!$C$11:$C$2010='C. Consumer Service Detail'!$D2185,IF('B. Consumer Budget'!$D$11:$D$2010='C. Consumer Service Detail'!$E2185,1)),0)))</f>
        <v/>
      </c>
      <c r="D2185" s="170"/>
      <c r="E2185" s="81"/>
      <c r="F2185" s="101"/>
      <c r="G2185" s="82"/>
      <c r="H2185" s="147" t="str">
        <f>IF('C. Consumer Service Detail'!$F2185="","",IF('C. Consumer Service Detail'!$F2185="",VLOOKUP('C. Consumer Service Detail'!$F2185,'Table of Current Services'!$B$7:$F$36,'Table of Current Services'!$E$5,FALSE),VLOOKUP('C. Consumer Service Detail'!$F2185,'Table of Current Services'!$B$7:$F$36,'Table of Current Services'!$D$5,FALSE)))</f>
        <v/>
      </c>
      <c r="I2185" s="159"/>
      <c r="J2185" s="146" t="str">
        <f t="shared" si="63"/>
        <v/>
      </c>
      <c r="K2185" s="138" t="str">
        <f>IF('C. Consumer Service Detail'!$F2185="","",IF('C. Consumer Service Detail'!$F2185="",VLOOKUP('C. Consumer Service Detail'!$F2185,'Table of Current Services'!$B$7:$F$36,'Table of Current Services'!$E$5,FALSE),VLOOKUP('C. Consumer Service Detail'!$F2185,'Table of Current Services'!$B$7:$F$36,'Table of Current Services'!$E$5,FALSE)))</f>
        <v/>
      </c>
      <c r="L2185" s="130" t="str">
        <f>IF('C. Consumer Service Detail'!$F2185="","",IF(VLOOKUP('C. Consumer Service Detail'!$F2185,'Table of Current Services'!$B$7:$F$36,'Table of Current Services'!$F$5,)="cost","Yes","No"))</f>
        <v/>
      </c>
      <c r="M2185" s="130" t="str">
        <f>IFERROR(IF('C. Consumer Service Detail'!$K2185="No Match","No",VLOOKUP('C. Consumer Service Detail'!$C2185,'B. Consumer Budget'!$E$11:$F$2010,2,FALSE)),"")</f>
        <v/>
      </c>
      <c r="P2185" s="77"/>
      <c r="Q2185" s="77"/>
    </row>
    <row r="2186" spans="2:17" x14ac:dyDescent="0.25">
      <c r="B2186" s="78">
        <f t="shared" si="64"/>
        <v>2176</v>
      </c>
      <c r="C2186" s="126" t="str">
        <f t="array" ref="C2186">IF(OR('C. Consumer Service Detail'!$D2186="",'C. Consumer Service Detail'!$E2186=""),"",INDEX('B. Consumer Budget'!$E$11:$E$2010,MATCH(1,IF('B. Consumer Budget'!$C$11:$C$2010='C. Consumer Service Detail'!$D2186,IF('B. Consumer Budget'!$D$11:$D$2010='C. Consumer Service Detail'!$E2186,1)),0)))</f>
        <v/>
      </c>
      <c r="D2186" s="171"/>
      <c r="E2186" s="79"/>
      <c r="F2186" s="100"/>
      <c r="G2186" s="80"/>
      <c r="H2186" s="145" t="str">
        <f>IF('C. Consumer Service Detail'!$F2186="","",IF('C. Consumer Service Detail'!$F2186="",VLOOKUP('C. Consumer Service Detail'!$F2186,'Table of Current Services'!$B$7:$F$36,'Table of Current Services'!$E$5,FALSE),VLOOKUP('C. Consumer Service Detail'!$F2186,'Table of Current Services'!$B$7:$F$36,'Table of Current Services'!$D$5,FALSE)))</f>
        <v/>
      </c>
      <c r="I2186" s="160"/>
      <c r="J2186" s="146" t="str">
        <f t="shared" si="63"/>
        <v/>
      </c>
      <c r="K2186" s="138" t="str">
        <f>IF('C. Consumer Service Detail'!$F2186="","",IF('C. Consumer Service Detail'!$F2186="",VLOOKUP('C. Consumer Service Detail'!$F2186,'Table of Current Services'!$B$7:$F$36,'Table of Current Services'!$E$5,FALSE),VLOOKUP('C. Consumer Service Detail'!$F2186,'Table of Current Services'!$B$7:$F$36,'Table of Current Services'!$E$5,FALSE)))</f>
        <v/>
      </c>
      <c r="L2186" s="130" t="str">
        <f>IF('C. Consumer Service Detail'!$F2186="","",IF(VLOOKUP('C. Consumer Service Detail'!$F2186,'Table of Current Services'!$B$7:$F$36,'Table of Current Services'!$F$5,)="cost","Yes","No"))</f>
        <v/>
      </c>
      <c r="M2186" s="130" t="str">
        <f>IFERROR(IF('C. Consumer Service Detail'!$K2186="No Match","No",VLOOKUP('C. Consumer Service Detail'!$C2186,'B. Consumer Budget'!$E$11:$F$2010,2,FALSE)),"")</f>
        <v/>
      </c>
      <c r="P2186" s="77"/>
      <c r="Q2186" s="77"/>
    </row>
    <row r="2187" spans="2:17" x14ac:dyDescent="0.25">
      <c r="B2187" s="78">
        <f t="shared" si="64"/>
        <v>2177</v>
      </c>
      <c r="C2187" s="126" t="str">
        <f t="array" ref="C2187">IF(OR('C. Consumer Service Detail'!$D2187="",'C. Consumer Service Detail'!$E2187=""),"",INDEX('B. Consumer Budget'!$E$11:$E$2010,MATCH(1,IF('B. Consumer Budget'!$C$11:$C$2010='C. Consumer Service Detail'!$D2187,IF('B. Consumer Budget'!$D$11:$D$2010='C. Consumer Service Detail'!$E2187,1)),0)))</f>
        <v/>
      </c>
      <c r="D2187" s="170"/>
      <c r="E2187" s="81"/>
      <c r="F2187" s="101"/>
      <c r="G2187" s="82"/>
      <c r="H2187" s="147" t="str">
        <f>IF('C. Consumer Service Detail'!$F2187="","",IF('C. Consumer Service Detail'!$F2187="",VLOOKUP('C. Consumer Service Detail'!$F2187,'Table of Current Services'!$B$7:$F$36,'Table of Current Services'!$E$5,FALSE),VLOOKUP('C. Consumer Service Detail'!$F2187,'Table of Current Services'!$B$7:$F$36,'Table of Current Services'!$D$5,FALSE)))</f>
        <v/>
      </c>
      <c r="I2187" s="159"/>
      <c r="J2187" s="146" t="str">
        <f t="shared" ref="J2187:J2250" si="65">IFERROR(IF($H2187&gt;0,$H2187*$I2187,$I2187),"")</f>
        <v/>
      </c>
      <c r="K2187" s="138" t="str">
        <f>IF('C. Consumer Service Detail'!$F2187="","",IF('C. Consumer Service Detail'!$F2187="",VLOOKUP('C. Consumer Service Detail'!$F2187,'Table of Current Services'!$B$7:$F$36,'Table of Current Services'!$E$5,FALSE),VLOOKUP('C. Consumer Service Detail'!$F2187,'Table of Current Services'!$B$7:$F$36,'Table of Current Services'!$E$5,FALSE)))</f>
        <v/>
      </c>
      <c r="L2187" s="130" t="str">
        <f>IF('C. Consumer Service Detail'!$F2187="","",IF(VLOOKUP('C. Consumer Service Detail'!$F2187,'Table of Current Services'!$B$7:$F$36,'Table of Current Services'!$F$5,)="cost","Yes","No"))</f>
        <v/>
      </c>
      <c r="M2187" s="130" t="str">
        <f>IFERROR(IF('C. Consumer Service Detail'!$K2187="No Match","No",VLOOKUP('C. Consumer Service Detail'!$C2187,'B. Consumer Budget'!$E$11:$F$2010,2,FALSE)),"")</f>
        <v/>
      </c>
      <c r="P2187" s="77"/>
      <c r="Q2187" s="77"/>
    </row>
    <row r="2188" spans="2:17" x14ac:dyDescent="0.25">
      <c r="B2188" s="78">
        <f t="shared" ref="B2188:B2251" si="66">B2187+1</f>
        <v>2178</v>
      </c>
      <c r="C2188" s="126" t="str">
        <f t="array" ref="C2188">IF(OR('C. Consumer Service Detail'!$D2188="",'C. Consumer Service Detail'!$E2188=""),"",INDEX('B. Consumer Budget'!$E$11:$E$2010,MATCH(1,IF('B. Consumer Budget'!$C$11:$C$2010='C. Consumer Service Detail'!$D2188,IF('B. Consumer Budget'!$D$11:$D$2010='C. Consumer Service Detail'!$E2188,1)),0)))</f>
        <v/>
      </c>
      <c r="D2188" s="171"/>
      <c r="E2188" s="79"/>
      <c r="F2188" s="100"/>
      <c r="G2188" s="80"/>
      <c r="H2188" s="145" t="str">
        <f>IF('C. Consumer Service Detail'!$F2188="","",IF('C. Consumer Service Detail'!$F2188="",VLOOKUP('C. Consumer Service Detail'!$F2188,'Table of Current Services'!$B$7:$F$36,'Table of Current Services'!$E$5,FALSE),VLOOKUP('C. Consumer Service Detail'!$F2188,'Table of Current Services'!$B$7:$F$36,'Table of Current Services'!$D$5,FALSE)))</f>
        <v/>
      </c>
      <c r="I2188" s="160"/>
      <c r="J2188" s="146" t="str">
        <f t="shared" si="65"/>
        <v/>
      </c>
      <c r="K2188" s="138" t="str">
        <f>IF('C. Consumer Service Detail'!$F2188="","",IF('C. Consumer Service Detail'!$F2188="",VLOOKUP('C. Consumer Service Detail'!$F2188,'Table of Current Services'!$B$7:$F$36,'Table of Current Services'!$E$5,FALSE),VLOOKUP('C. Consumer Service Detail'!$F2188,'Table of Current Services'!$B$7:$F$36,'Table of Current Services'!$E$5,FALSE)))</f>
        <v/>
      </c>
      <c r="L2188" s="130" t="str">
        <f>IF('C. Consumer Service Detail'!$F2188="","",IF(VLOOKUP('C. Consumer Service Detail'!$F2188,'Table of Current Services'!$B$7:$F$36,'Table of Current Services'!$F$5,)="cost","Yes","No"))</f>
        <v/>
      </c>
      <c r="M2188" s="130" t="str">
        <f>IFERROR(IF('C. Consumer Service Detail'!$K2188="No Match","No",VLOOKUP('C. Consumer Service Detail'!$C2188,'B. Consumer Budget'!$E$11:$F$2010,2,FALSE)),"")</f>
        <v/>
      </c>
      <c r="P2188" s="77"/>
      <c r="Q2188" s="77"/>
    </row>
    <row r="2189" spans="2:17" x14ac:dyDescent="0.25">
      <c r="B2189" s="78">
        <f t="shared" si="66"/>
        <v>2179</v>
      </c>
      <c r="C2189" s="126" t="str">
        <f t="array" ref="C2189">IF(OR('C. Consumer Service Detail'!$D2189="",'C. Consumer Service Detail'!$E2189=""),"",INDEX('B. Consumer Budget'!$E$11:$E$2010,MATCH(1,IF('B. Consumer Budget'!$C$11:$C$2010='C. Consumer Service Detail'!$D2189,IF('B. Consumer Budget'!$D$11:$D$2010='C. Consumer Service Detail'!$E2189,1)),0)))</f>
        <v/>
      </c>
      <c r="D2189" s="170"/>
      <c r="E2189" s="81"/>
      <c r="F2189" s="101"/>
      <c r="G2189" s="82"/>
      <c r="H2189" s="147" t="str">
        <f>IF('C. Consumer Service Detail'!$F2189="","",IF('C. Consumer Service Detail'!$F2189="",VLOOKUP('C. Consumer Service Detail'!$F2189,'Table of Current Services'!$B$7:$F$36,'Table of Current Services'!$E$5,FALSE),VLOOKUP('C. Consumer Service Detail'!$F2189,'Table of Current Services'!$B$7:$F$36,'Table of Current Services'!$D$5,FALSE)))</f>
        <v/>
      </c>
      <c r="I2189" s="159"/>
      <c r="J2189" s="146" t="str">
        <f t="shared" si="65"/>
        <v/>
      </c>
      <c r="K2189" s="138" t="str">
        <f>IF('C. Consumer Service Detail'!$F2189="","",IF('C. Consumer Service Detail'!$F2189="",VLOOKUP('C. Consumer Service Detail'!$F2189,'Table of Current Services'!$B$7:$F$36,'Table of Current Services'!$E$5,FALSE),VLOOKUP('C. Consumer Service Detail'!$F2189,'Table of Current Services'!$B$7:$F$36,'Table of Current Services'!$E$5,FALSE)))</f>
        <v/>
      </c>
      <c r="L2189" s="130" t="str">
        <f>IF('C. Consumer Service Detail'!$F2189="","",IF(VLOOKUP('C. Consumer Service Detail'!$F2189,'Table of Current Services'!$B$7:$F$36,'Table of Current Services'!$F$5,)="cost","Yes","No"))</f>
        <v/>
      </c>
      <c r="M2189" s="130" t="str">
        <f>IFERROR(IF('C. Consumer Service Detail'!$K2189="No Match","No",VLOOKUP('C. Consumer Service Detail'!$C2189,'B. Consumer Budget'!$E$11:$F$2010,2,FALSE)),"")</f>
        <v/>
      </c>
      <c r="P2189" s="77"/>
      <c r="Q2189" s="77"/>
    </row>
    <row r="2190" spans="2:17" x14ac:dyDescent="0.25">
      <c r="B2190" s="78">
        <f t="shared" si="66"/>
        <v>2180</v>
      </c>
      <c r="C2190" s="126" t="str">
        <f t="array" ref="C2190">IF(OR('C. Consumer Service Detail'!$D2190="",'C. Consumer Service Detail'!$E2190=""),"",INDEX('B. Consumer Budget'!$E$11:$E$2010,MATCH(1,IF('B. Consumer Budget'!$C$11:$C$2010='C. Consumer Service Detail'!$D2190,IF('B. Consumer Budget'!$D$11:$D$2010='C. Consumer Service Detail'!$E2190,1)),0)))</f>
        <v/>
      </c>
      <c r="D2190" s="171"/>
      <c r="E2190" s="79"/>
      <c r="F2190" s="100"/>
      <c r="G2190" s="80"/>
      <c r="H2190" s="145" t="str">
        <f>IF('C. Consumer Service Detail'!$F2190="","",IF('C. Consumer Service Detail'!$F2190="",VLOOKUP('C. Consumer Service Detail'!$F2190,'Table of Current Services'!$B$7:$F$36,'Table of Current Services'!$E$5,FALSE),VLOOKUP('C. Consumer Service Detail'!$F2190,'Table of Current Services'!$B$7:$F$36,'Table of Current Services'!$D$5,FALSE)))</f>
        <v/>
      </c>
      <c r="I2190" s="160"/>
      <c r="J2190" s="146" t="str">
        <f t="shared" si="65"/>
        <v/>
      </c>
      <c r="K2190" s="138" t="str">
        <f>IF('C. Consumer Service Detail'!$F2190="","",IF('C. Consumer Service Detail'!$F2190="",VLOOKUP('C. Consumer Service Detail'!$F2190,'Table of Current Services'!$B$7:$F$36,'Table of Current Services'!$E$5,FALSE),VLOOKUP('C. Consumer Service Detail'!$F2190,'Table of Current Services'!$B$7:$F$36,'Table of Current Services'!$E$5,FALSE)))</f>
        <v/>
      </c>
      <c r="L2190" s="130" t="str">
        <f>IF('C. Consumer Service Detail'!$F2190="","",IF(VLOOKUP('C. Consumer Service Detail'!$F2190,'Table of Current Services'!$B$7:$F$36,'Table of Current Services'!$F$5,)="cost","Yes","No"))</f>
        <v/>
      </c>
      <c r="M2190" s="130" t="str">
        <f>IFERROR(IF('C. Consumer Service Detail'!$K2190="No Match","No",VLOOKUP('C. Consumer Service Detail'!$C2190,'B. Consumer Budget'!$E$11:$F$2010,2,FALSE)),"")</f>
        <v/>
      </c>
      <c r="P2190" s="77"/>
      <c r="Q2190" s="77"/>
    </row>
    <row r="2191" spans="2:17" x14ac:dyDescent="0.25">
      <c r="B2191" s="78">
        <f t="shared" si="66"/>
        <v>2181</v>
      </c>
      <c r="C2191" s="126" t="str">
        <f t="array" ref="C2191">IF(OR('C. Consumer Service Detail'!$D2191="",'C. Consumer Service Detail'!$E2191=""),"",INDEX('B. Consumer Budget'!$E$11:$E$2010,MATCH(1,IF('B. Consumer Budget'!$C$11:$C$2010='C. Consumer Service Detail'!$D2191,IF('B. Consumer Budget'!$D$11:$D$2010='C. Consumer Service Detail'!$E2191,1)),0)))</f>
        <v/>
      </c>
      <c r="D2191" s="170"/>
      <c r="E2191" s="81"/>
      <c r="F2191" s="101"/>
      <c r="G2191" s="82"/>
      <c r="H2191" s="147" t="str">
        <f>IF('C. Consumer Service Detail'!$F2191="","",IF('C. Consumer Service Detail'!$F2191="",VLOOKUP('C. Consumer Service Detail'!$F2191,'Table of Current Services'!$B$7:$F$36,'Table of Current Services'!$E$5,FALSE),VLOOKUP('C. Consumer Service Detail'!$F2191,'Table of Current Services'!$B$7:$F$36,'Table of Current Services'!$D$5,FALSE)))</f>
        <v/>
      </c>
      <c r="I2191" s="159"/>
      <c r="J2191" s="146" t="str">
        <f t="shared" si="65"/>
        <v/>
      </c>
      <c r="K2191" s="138" t="str">
        <f>IF('C. Consumer Service Detail'!$F2191="","",IF('C. Consumer Service Detail'!$F2191="",VLOOKUP('C. Consumer Service Detail'!$F2191,'Table of Current Services'!$B$7:$F$36,'Table of Current Services'!$E$5,FALSE),VLOOKUP('C. Consumer Service Detail'!$F2191,'Table of Current Services'!$B$7:$F$36,'Table of Current Services'!$E$5,FALSE)))</f>
        <v/>
      </c>
      <c r="L2191" s="130" t="str">
        <f>IF('C. Consumer Service Detail'!$F2191="","",IF(VLOOKUP('C. Consumer Service Detail'!$F2191,'Table of Current Services'!$B$7:$F$36,'Table of Current Services'!$F$5,)="cost","Yes","No"))</f>
        <v/>
      </c>
      <c r="M2191" s="130" t="str">
        <f>IFERROR(IF('C. Consumer Service Detail'!$K2191="No Match","No",VLOOKUP('C. Consumer Service Detail'!$C2191,'B. Consumer Budget'!$E$11:$F$2010,2,FALSE)),"")</f>
        <v/>
      </c>
      <c r="P2191" s="77"/>
      <c r="Q2191" s="77"/>
    </row>
    <row r="2192" spans="2:17" x14ac:dyDescent="0.25">
      <c r="B2192" s="78">
        <f t="shared" si="66"/>
        <v>2182</v>
      </c>
      <c r="C2192" s="126" t="str">
        <f t="array" ref="C2192">IF(OR('C. Consumer Service Detail'!$D2192="",'C. Consumer Service Detail'!$E2192=""),"",INDEX('B. Consumer Budget'!$E$11:$E$2010,MATCH(1,IF('B. Consumer Budget'!$C$11:$C$2010='C. Consumer Service Detail'!$D2192,IF('B. Consumer Budget'!$D$11:$D$2010='C. Consumer Service Detail'!$E2192,1)),0)))</f>
        <v/>
      </c>
      <c r="D2192" s="171"/>
      <c r="E2192" s="79"/>
      <c r="F2192" s="100"/>
      <c r="G2192" s="80"/>
      <c r="H2192" s="145" t="str">
        <f>IF('C. Consumer Service Detail'!$F2192="","",IF('C. Consumer Service Detail'!$F2192="",VLOOKUP('C. Consumer Service Detail'!$F2192,'Table of Current Services'!$B$7:$F$36,'Table of Current Services'!$E$5,FALSE),VLOOKUP('C. Consumer Service Detail'!$F2192,'Table of Current Services'!$B$7:$F$36,'Table of Current Services'!$D$5,FALSE)))</f>
        <v/>
      </c>
      <c r="I2192" s="160"/>
      <c r="J2192" s="146" t="str">
        <f t="shared" si="65"/>
        <v/>
      </c>
      <c r="K2192" s="138" t="str">
        <f>IF('C. Consumer Service Detail'!$F2192="","",IF('C. Consumer Service Detail'!$F2192="",VLOOKUP('C. Consumer Service Detail'!$F2192,'Table of Current Services'!$B$7:$F$36,'Table of Current Services'!$E$5,FALSE),VLOOKUP('C. Consumer Service Detail'!$F2192,'Table of Current Services'!$B$7:$F$36,'Table of Current Services'!$E$5,FALSE)))</f>
        <v/>
      </c>
      <c r="L2192" s="130" t="str">
        <f>IF('C. Consumer Service Detail'!$F2192="","",IF(VLOOKUP('C. Consumer Service Detail'!$F2192,'Table of Current Services'!$B$7:$F$36,'Table of Current Services'!$F$5,)="cost","Yes","No"))</f>
        <v/>
      </c>
      <c r="M2192" s="130" t="str">
        <f>IFERROR(IF('C. Consumer Service Detail'!$K2192="No Match","No",VLOOKUP('C. Consumer Service Detail'!$C2192,'B. Consumer Budget'!$E$11:$F$2010,2,FALSE)),"")</f>
        <v/>
      </c>
      <c r="P2192" s="77"/>
      <c r="Q2192" s="77"/>
    </row>
    <row r="2193" spans="2:17" x14ac:dyDescent="0.25">
      <c r="B2193" s="78">
        <f t="shared" si="66"/>
        <v>2183</v>
      </c>
      <c r="C2193" s="126" t="str">
        <f t="array" ref="C2193">IF(OR('C. Consumer Service Detail'!$D2193="",'C. Consumer Service Detail'!$E2193=""),"",INDEX('B. Consumer Budget'!$E$11:$E$2010,MATCH(1,IF('B. Consumer Budget'!$C$11:$C$2010='C. Consumer Service Detail'!$D2193,IF('B. Consumer Budget'!$D$11:$D$2010='C. Consumer Service Detail'!$E2193,1)),0)))</f>
        <v/>
      </c>
      <c r="D2193" s="170"/>
      <c r="E2193" s="81"/>
      <c r="F2193" s="101"/>
      <c r="G2193" s="82"/>
      <c r="H2193" s="147" t="str">
        <f>IF('C. Consumer Service Detail'!$F2193="","",IF('C. Consumer Service Detail'!$F2193="",VLOOKUP('C. Consumer Service Detail'!$F2193,'Table of Current Services'!$B$7:$F$36,'Table of Current Services'!$E$5,FALSE),VLOOKUP('C. Consumer Service Detail'!$F2193,'Table of Current Services'!$B$7:$F$36,'Table of Current Services'!$D$5,FALSE)))</f>
        <v/>
      </c>
      <c r="I2193" s="159"/>
      <c r="J2193" s="146" t="str">
        <f t="shared" si="65"/>
        <v/>
      </c>
      <c r="K2193" s="138" t="str">
        <f>IF('C. Consumer Service Detail'!$F2193="","",IF('C. Consumer Service Detail'!$F2193="",VLOOKUP('C. Consumer Service Detail'!$F2193,'Table of Current Services'!$B$7:$F$36,'Table of Current Services'!$E$5,FALSE),VLOOKUP('C. Consumer Service Detail'!$F2193,'Table of Current Services'!$B$7:$F$36,'Table of Current Services'!$E$5,FALSE)))</f>
        <v/>
      </c>
      <c r="L2193" s="130" t="str">
        <f>IF('C. Consumer Service Detail'!$F2193="","",IF(VLOOKUP('C. Consumer Service Detail'!$F2193,'Table of Current Services'!$B$7:$F$36,'Table of Current Services'!$F$5,)="cost","Yes","No"))</f>
        <v/>
      </c>
      <c r="M2193" s="130" t="str">
        <f>IFERROR(IF('C. Consumer Service Detail'!$K2193="No Match","No",VLOOKUP('C. Consumer Service Detail'!$C2193,'B. Consumer Budget'!$E$11:$F$2010,2,FALSE)),"")</f>
        <v/>
      </c>
      <c r="P2193" s="77"/>
      <c r="Q2193" s="77"/>
    </row>
    <row r="2194" spans="2:17" x14ac:dyDescent="0.25">
      <c r="B2194" s="78">
        <f t="shared" si="66"/>
        <v>2184</v>
      </c>
      <c r="C2194" s="126" t="str">
        <f t="array" ref="C2194">IF(OR('C. Consumer Service Detail'!$D2194="",'C. Consumer Service Detail'!$E2194=""),"",INDEX('B. Consumer Budget'!$E$11:$E$2010,MATCH(1,IF('B. Consumer Budget'!$C$11:$C$2010='C. Consumer Service Detail'!$D2194,IF('B. Consumer Budget'!$D$11:$D$2010='C. Consumer Service Detail'!$E2194,1)),0)))</f>
        <v/>
      </c>
      <c r="D2194" s="171"/>
      <c r="E2194" s="79"/>
      <c r="F2194" s="100"/>
      <c r="G2194" s="80"/>
      <c r="H2194" s="145" t="str">
        <f>IF('C. Consumer Service Detail'!$F2194="","",IF('C. Consumer Service Detail'!$F2194="",VLOOKUP('C. Consumer Service Detail'!$F2194,'Table of Current Services'!$B$7:$F$36,'Table of Current Services'!$E$5,FALSE),VLOOKUP('C. Consumer Service Detail'!$F2194,'Table of Current Services'!$B$7:$F$36,'Table of Current Services'!$D$5,FALSE)))</f>
        <v/>
      </c>
      <c r="I2194" s="160"/>
      <c r="J2194" s="146" t="str">
        <f t="shared" si="65"/>
        <v/>
      </c>
      <c r="K2194" s="138" t="str">
        <f>IF('C. Consumer Service Detail'!$F2194="","",IF('C. Consumer Service Detail'!$F2194="",VLOOKUP('C. Consumer Service Detail'!$F2194,'Table of Current Services'!$B$7:$F$36,'Table of Current Services'!$E$5,FALSE),VLOOKUP('C. Consumer Service Detail'!$F2194,'Table of Current Services'!$B$7:$F$36,'Table of Current Services'!$E$5,FALSE)))</f>
        <v/>
      </c>
      <c r="L2194" s="130" t="str">
        <f>IF('C. Consumer Service Detail'!$F2194="","",IF(VLOOKUP('C. Consumer Service Detail'!$F2194,'Table of Current Services'!$B$7:$F$36,'Table of Current Services'!$F$5,)="cost","Yes","No"))</f>
        <v/>
      </c>
      <c r="M2194" s="130" t="str">
        <f>IFERROR(IF('C. Consumer Service Detail'!$K2194="No Match","No",VLOOKUP('C. Consumer Service Detail'!$C2194,'B. Consumer Budget'!$E$11:$F$2010,2,FALSE)),"")</f>
        <v/>
      </c>
      <c r="P2194" s="77"/>
      <c r="Q2194" s="77"/>
    </row>
    <row r="2195" spans="2:17" x14ac:dyDescent="0.25">
      <c r="B2195" s="78">
        <f t="shared" si="66"/>
        <v>2185</v>
      </c>
      <c r="C2195" s="126" t="str">
        <f t="array" ref="C2195">IF(OR('C. Consumer Service Detail'!$D2195="",'C. Consumer Service Detail'!$E2195=""),"",INDEX('B. Consumer Budget'!$E$11:$E$2010,MATCH(1,IF('B. Consumer Budget'!$C$11:$C$2010='C. Consumer Service Detail'!$D2195,IF('B. Consumer Budget'!$D$11:$D$2010='C. Consumer Service Detail'!$E2195,1)),0)))</f>
        <v/>
      </c>
      <c r="D2195" s="170"/>
      <c r="E2195" s="81"/>
      <c r="F2195" s="101"/>
      <c r="G2195" s="82"/>
      <c r="H2195" s="147" t="str">
        <f>IF('C. Consumer Service Detail'!$F2195="","",IF('C. Consumer Service Detail'!$F2195="",VLOOKUP('C. Consumer Service Detail'!$F2195,'Table of Current Services'!$B$7:$F$36,'Table of Current Services'!$E$5,FALSE),VLOOKUP('C. Consumer Service Detail'!$F2195,'Table of Current Services'!$B$7:$F$36,'Table of Current Services'!$D$5,FALSE)))</f>
        <v/>
      </c>
      <c r="I2195" s="159"/>
      <c r="J2195" s="146" t="str">
        <f t="shared" si="65"/>
        <v/>
      </c>
      <c r="K2195" s="138" t="str">
        <f>IF('C. Consumer Service Detail'!$F2195="","",IF('C. Consumer Service Detail'!$F2195="",VLOOKUP('C. Consumer Service Detail'!$F2195,'Table of Current Services'!$B$7:$F$36,'Table of Current Services'!$E$5,FALSE),VLOOKUP('C. Consumer Service Detail'!$F2195,'Table of Current Services'!$B$7:$F$36,'Table of Current Services'!$E$5,FALSE)))</f>
        <v/>
      </c>
      <c r="L2195" s="130" t="str">
        <f>IF('C. Consumer Service Detail'!$F2195="","",IF(VLOOKUP('C. Consumer Service Detail'!$F2195,'Table of Current Services'!$B$7:$F$36,'Table of Current Services'!$F$5,)="cost","Yes","No"))</f>
        <v/>
      </c>
      <c r="M2195" s="130" t="str">
        <f>IFERROR(IF('C. Consumer Service Detail'!$K2195="No Match","No",VLOOKUP('C. Consumer Service Detail'!$C2195,'B. Consumer Budget'!$E$11:$F$2010,2,FALSE)),"")</f>
        <v/>
      </c>
      <c r="P2195" s="77"/>
      <c r="Q2195" s="77"/>
    </row>
    <row r="2196" spans="2:17" x14ac:dyDescent="0.25">
      <c r="B2196" s="78">
        <f t="shared" si="66"/>
        <v>2186</v>
      </c>
      <c r="C2196" s="126" t="str">
        <f t="array" ref="C2196">IF(OR('C. Consumer Service Detail'!$D2196="",'C. Consumer Service Detail'!$E2196=""),"",INDEX('B. Consumer Budget'!$E$11:$E$2010,MATCH(1,IF('B. Consumer Budget'!$C$11:$C$2010='C. Consumer Service Detail'!$D2196,IF('B. Consumer Budget'!$D$11:$D$2010='C. Consumer Service Detail'!$E2196,1)),0)))</f>
        <v/>
      </c>
      <c r="D2196" s="171"/>
      <c r="E2196" s="79"/>
      <c r="F2196" s="100"/>
      <c r="G2196" s="80"/>
      <c r="H2196" s="145" t="str">
        <f>IF('C. Consumer Service Detail'!$F2196="","",IF('C. Consumer Service Detail'!$F2196="",VLOOKUP('C. Consumer Service Detail'!$F2196,'Table of Current Services'!$B$7:$F$36,'Table of Current Services'!$E$5,FALSE),VLOOKUP('C. Consumer Service Detail'!$F2196,'Table of Current Services'!$B$7:$F$36,'Table of Current Services'!$D$5,FALSE)))</f>
        <v/>
      </c>
      <c r="I2196" s="160"/>
      <c r="J2196" s="146" t="str">
        <f t="shared" si="65"/>
        <v/>
      </c>
      <c r="K2196" s="138" t="str">
        <f>IF('C. Consumer Service Detail'!$F2196="","",IF('C. Consumer Service Detail'!$F2196="",VLOOKUP('C. Consumer Service Detail'!$F2196,'Table of Current Services'!$B$7:$F$36,'Table of Current Services'!$E$5,FALSE),VLOOKUP('C. Consumer Service Detail'!$F2196,'Table of Current Services'!$B$7:$F$36,'Table of Current Services'!$E$5,FALSE)))</f>
        <v/>
      </c>
      <c r="L2196" s="130" t="str">
        <f>IF('C. Consumer Service Detail'!$F2196="","",IF(VLOOKUP('C. Consumer Service Detail'!$F2196,'Table of Current Services'!$B$7:$F$36,'Table of Current Services'!$F$5,)="cost","Yes","No"))</f>
        <v/>
      </c>
      <c r="M2196" s="130" t="str">
        <f>IFERROR(IF('C. Consumer Service Detail'!$K2196="No Match","No",VLOOKUP('C. Consumer Service Detail'!$C2196,'B. Consumer Budget'!$E$11:$F$2010,2,FALSE)),"")</f>
        <v/>
      </c>
      <c r="P2196" s="77"/>
      <c r="Q2196" s="77"/>
    </row>
    <row r="2197" spans="2:17" x14ac:dyDescent="0.25">
      <c r="B2197" s="78">
        <f t="shared" si="66"/>
        <v>2187</v>
      </c>
      <c r="C2197" s="126" t="str">
        <f t="array" ref="C2197">IF(OR('C. Consumer Service Detail'!$D2197="",'C. Consumer Service Detail'!$E2197=""),"",INDEX('B. Consumer Budget'!$E$11:$E$2010,MATCH(1,IF('B. Consumer Budget'!$C$11:$C$2010='C. Consumer Service Detail'!$D2197,IF('B. Consumer Budget'!$D$11:$D$2010='C. Consumer Service Detail'!$E2197,1)),0)))</f>
        <v/>
      </c>
      <c r="D2197" s="170"/>
      <c r="E2197" s="81"/>
      <c r="F2197" s="101"/>
      <c r="G2197" s="82"/>
      <c r="H2197" s="147" t="str">
        <f>IF('C. Consumer Service Detail'!$F2197="","",IF('C. Consumer Service Detail'!$F2197="",VLOOKUP('C. Consumer Service Detail'!$F2197,'Table of Current Services'!$B$7:$F$36,'Table of Current Services'!$E$5,FALSE),VLOOKUP('C. Consumer Service Detail'!$F2197,'Table of Current Services'!$B$7:$F$36,'Table of Current Services'!$D$5,FALSE)))</f>
        <v/>
      </c>
      <c r="I2197" s="159"/>
      <c r="J2197" s="146" t="str">
        <f t="shared" si="65"/>
        <v/>
      </c>
      <c r="K2197" s="138" t="str">
        <f>IF('C. Consumer Service Detail'!$F2197="","",IF('C. Consumer Service Detail'!$F2197="",VLOOKUP('C. Consumer Service Detail'!$F2197,'Table of Current Services'!$B$7:$F$36,'Table of Current Services'!$E$5,FALSE),VLOOKUP('C. Consumer Service Detail'!$F2197,'Table of Current Services'!$B$7:$F$36,'Table of Current Services'!$E$5,FALSE)))</f>
        <v/>
      </c>
      <c r="L2197" s="130" t="str">
        <f>IF('C. Consumer Service Detail'!$F2197="","",IF(VLOOKUP('C. Consumer Service Detail'!$F2197,'Table of Current Services'!$B$7:$F$36,'Table of Current Services'!$F$5,)="cost","Yes","No"))</f>
        <v/>
      </c>
      <c r="M2197" s="130" t="str">
        <f>IFERROR(IF('C. Consumer Service Detail'!$K2197="No Match","No",VLOOKUP('C. Consumer Service Detail'!$C2197,'B. Consumer Budget'!$E$11:$F$2010,2,FALSE)),"")</f>
        <v/>
      </c>
      <c r="P2197" s="77"/>
      <c r="Q2197" s="77"/>
    </row>
    <row r="2198" spans="2:17" x14ac:dyDescent="0.25">
      <c r="B2198" s="78">
        <f t="shared" si="66"/>
        <v>2188</v>
      </c>
      <c r="C2198" s="126" t="str">
        <f t="array" ref="C2198">IF(OR('C. Consumer Service Detail'!$D2198="",'C. Consumer Service Detail'!$E2198=""),"",INDEX('B. Consumer Budget'!$E$11:$E$2010,MATCH(1,IF('B. Consumer Budget'!$C$11:$C$2010='C. Consumer Service Detail'!$D2198,IF('B. Consumer Budget'!$D$11:$D$2010='C. Consumer Service Detail'!$E2198,1)),0)))</f>
        <v/>
      </c>
      <c r="D2198" s="171"/>
      <c r="E2198" s="79"/>
      <c r="F2198" s="100"/>
      <c r="G2198" s="80"/>
      <c r="H2198" s="145" t="str">
        <f>IF('C. Consumer Service Detail'!$F2198="","",IF('C. Consumer Service Detail'!$F2198="",VLOOKUP('C. Consumer Service Detail'!$F2198,'Table of Current Services'!$B$7:$F$36,'Table of Current Services'!$E$5,FALSE),VLOOKUP('C. Consumer Service Detail'!$F2198,'Table of Current Services'!$B$7:$F$36,'Table of Current Services'!$D$5,FALSE)))</f>
        <v/>
      </c>
      <c r="I2198" s="160"/>
      <c r="J2198" s="146" t="str">
        <f t="shared" si="65"/>
        <v/>
      </c>
      <c r="K2198" s="138" t="str">
        <f>IF('C. Consumer Service Detail'!$F2198="","",IF('C. Consumer Service Detail'!$F2198="",VLOOKUP('C. Consumer Service Detail'!$F2198,'Table of Current Services'!$B$7:$F$36,'Table of Current Services'!$E$5,FALSE),VLOOKUP('C. Consumer Service Detail'!$F2198,'Table of Current Services'!$B$7:$F$36,'Table of Current Services'!$E$5,FALSE)))</f>
        <v/>
      </c>
      <c r="L2198" s="130" t="str">
        <f>IF('C. Consumer Service Detail'!$F2198="","",IF(VLOOKUP('C. Consumer Service Detail'!$F2198,'Table of Current Services'!$B$7:$F$36,'Table of Current Services'!$F$5,)="cost","Yes","No"))</f>
        <v/>
      </c>
      <c r="M2198" s="130" t="str">
        <f>IFERROR(IF('C. Consumer Service Detail'!$K2198="No Match","No",VLOOKUP('C. Consumer Service Detail'!$C2198,'B. Consumer Budget'!$E$11:$F$2010,2,FALSE)),"")</f>
        <v/>
      </c>
      <c r="P2198" s="77"/>
      <c r="Q2198" s="77"/>
    </row>
    <row r="2199" spans="2:17" x14ac:dyDescent="0.25">
      <c r="B2199" s="78">
        <f t="shared" si="66"/>
        <v>2189</v>
      </c>
      <c r="C2199" s="126" t="str">
        <f t="array" ref="C2199">IF(OR('C. Consumer Service Detail'!$D2199="",'C. Consumer Service Detail'!$E2199=""),"",INDEX('B. Consumer Budget'!$E$11:$E$2010,MATCH(1,IF('B. Consumer Budget'!$C$11:$C$2010='C. Consumer Service Detail'!$D2199,IF('B. Consumer Budget'!$D$11:$D$2010='C. Consumer Service Detail'!$E2199,1)),0)))</f>
        <v/>
      </c>
      <c r="D2199" s="170"/>
      <c r="E2199" s="81"/>
      <c r="F2199" s="101"/>
      <c r="G2199" s="82"/>
      <c r="H2199" s="147" t="str">
        <f>IF('C. Consumer Service Detail'!$F2199="","",IF('C. Consumer Service Detail'!$F2199="",VLOOKUP('C. Consumer Service Detail'!$F2199,'Table of Current Services'!$B$7:$F$36,'Table of Current Services'!$E$5,FALSE),VLOOKUP('C. Consumer Service Detail'!$F2199,'Table of Current Services'!$B$7:$F$36,'Table of Current Services'!$D$5,FALSE)))</f>
        <v/>
      </c>
      <c r="I2199" s="159"/>
      <c r="J2199" s="146" t="str">
        <f t="shared" si="65"/>
        <v/>
      </c>
      <c r="K2199" s="138" t="str">
        <f>IF('C. Consumer Service Detail'!$F2199="","",IF('C. Consumer Service Detail'!$F2199="",VLOOKUP('C. Consumer Service Detail'!$F2199,'Table of Current Services'!$B$7:$F$36,'Table of Current Services'!$E$5,FALSE),VLOOKUP('C. Consumer Service Detail'!$F2199,'Table of Current Services'!$B$7:$F$36,'Table of Current Services'!$E$5,FALSE)))</f>
        <v/>
      </c>
      <c r="L2199" s="130" t="str">
        <f>IF('C. Consumer Service Detail'!$F2199="","",IF(VLOOKUP('C. Consumer Service Detail'!$F2199,'Table of Current Services'!$B$7:$F$36,'Table of Current Services'!$F$5,)="cost","Yes","No"))</f>
        <v/>
      </c>
      <c r="M2199" s="130" t="str">
        <f>IFERROR(IF('C. Consumer Service Detail'!$K2199="No Match","No",VLOOKUP('C. Consumer Service Detail'!$C2199,'B. Consumer Budget'!$E$11:$F$2010,2,FALSE)),"")</f>
        <v/>
      </c>
      <c r="P2199" s="77"/>
      <c r="Q2199" s="77"/>
    </row>
    <row r="2200" spans="2:17" x14ac:dyDescent="0.25">
      <c r="B2200" s="78">
        <f t="shared" si="66"/>
        <v>2190</v>
      </c>
      <c r="C2200" s="126" t="str">
        <f t="array" ref="C2200">IF(OR('C. Consumer Service Detail'!$D2200="",'C. Consumer Service Detail'!$E2200=""),"",INDEX('B. Consumer Budget'!$E$11:$E$2010,MATCH(1,IF('B. Consumer Budget'!$C$11:$C$2010='C. Consumer Service Detail'!$D2200,IF('B. Consumer Budget'!$D$11:$D$2010='C. Consumer Service Detail'!$E2200,1)),0)))</f>
        <v/>
      </c>
      <c r="D2200" s="171"/>
      <c r="E2200" s="79"/>
      <c r="F2200" s="100"/>
      <c r="G2200" s="80"/>
      <c r="H2200" s="145" t="str">
        <f>IF('C. Consumer Service Detail'!$F2200="","",IF('C. Consumer Service Detail'!$F2200="",VLOOKUP('C. Consumer Service Detail'!$F2200,'Table of Current Services'!$B$7:$F$36,'Table of Current Services'!$E$5,FALSE),VLOOKUP('C. Consumer Service Detail'!$F2200,'Table of Current Services'!$B$7:$F$36,'Table of Current Services'!$D$5,FALSE)))</f>
        <v/>
      </c>
      <c r="I2200" s="160"/>
      <c r="J2200" s="146" t="str">
        <f t="shared" si="65"/>
        <v/>
      </c>
      <c r="K2200" s="138" t="str">
        <f>IF('C. Consumer Service Detail'!$F2200="","",IF('C. Consumer Service Detail'!$F2200="",VLOOKUP('C. Consumer Service Detail'!$F2200,'Table of Current Services'!$B$7:$F$36,'Table of Current Services'!$E$5,FALSE),VLOOKUP('C. Consumer Service Detail'!$F2200,'Table of Current Services'!$B$7:$F$36,'Table of Current Services'!$E$5,FALSE)))</f>
        <v/>
      </c>
      <c r="L2200" s="130" t="str">
        <f>IF('C. Consumer Service Detail'!$F2200="","",IF(VLOOKUP('C. Consumer Service Detail'!$F2200,'Table of Current Services'!$B$7:$F$36,'Table of Current Services'!$F$5,)="cost","Yes","No"))</f>
        <v/>
      </c>
      <c r="M2200" s="130" t="str">
        <f>IFERROR(IF('C. Consumer Service Detail'!$K2200="No Match","No",VLOOKUP('C. Consumer Service Detail'!$C2200,'B. Consumer Budget'!$E$11:$F$2010,2,FALSE)),"")</f>
        <v/>
      </c>
      <c r="P2200" s="77"/>
      <c r="Q2200" s="77"/>
    </row>
    <row r="2201" spans="2:17" x14ac:dyDescent="0.25">
      <c r="B2201" s="78">
        <f t="shared" si="66"/>
        <v>2191</v>
      </c>
      <c r="C2201" s="126" t="str">
        <f t="array" ref="C2201">IF(OR('C. Consumer Service Detail'!$D2201="",'C. Consumer Service Detail'!$E2201=""),"",INDEX('B. Consumer Budget'!$E$11:$E$2010,MATCH(1,IF('B. Consumer Budget'!$C$11:$C$2010='C. Consumer Service Detail'!$D2201,IF('B. Consumer Budget'!$D$11:$D$2010='C. Consumer Service Detail'!$E2201,1)),0)))</f>
        <v/>
      </c>
      <c r="D2201" s="170"/>
      <c r="E2201" s="81"/>
      <c r="F2201" s="101"/>
      <c r="G2201" s="82"/>
      <c r="H2201" s="147" t="str">
        <f>IF('C. Consumer Service Detail'!$F2201="","",IF('C. Consumer Service Detail'!$F2201="",VLOOKUP('C. Consumer Service Detail'!$F2201,'Table of Current Services'!$B$7:$F$36,'Table of Current Services'!$E$5,FALSE),VLOOKUP('C. Consumer Service Detail'!$F2201,'Table of Current Services'!$B$7:$F$36,'Table of Current Services'!$D$5,FALSE)))</f>
        <v/>
      </c>
      <c r="I2201" s="159"/>
      <c r="J2201" s="146" t="str">
        <f t="shared" si="65"/>
        <v/>
      </c>
      <c r="K2201" s="138" t="str">
        <f>IF('C. Consumer Service Detail'!$F2201="","",IF('C. Consumer Service Detail'!$F2201="",VLOOKUP('C. Consumer Service Detail'!$F2201,'Table of Current Services'!$B$7:$F$36,'Table of Current Services'!$E$5,FALSE),VLOOKUP('C. Consumer Service Detail'!$F2201,'Table of Current Services'!$B$7:$F$36,'Table of Current Services'!$E$5,FALSE)))</f>
        <v/>
      </c>
      <c r="L2201" s="130" t="str">
        <f>IF('C. Consumer Service Detail'!$F2201="","",IF(VLOOKUP('C. Consumer Service Detail'!$F2201,'Table of Current Services'!$B$7:$F$36,'Table of Current Services'!$F$5,)="cost","Yes","No"))</f>
        <v/>
      </c>
      <c r="M2201" s="130" t="str">
        <f>IFERROR(IF('C. Consumer Service Detail'!$K2201="No Match","No",VLOOKUP('C. Consumer Service Detail'!$C2201,'B. Consumer Budget'!$E$11:$F$2010,2,FALSE)),"")</f>
        <v/>
      </c>
      <c r="P2201" s="77"/>
      <c r="Q2201" s="77"/>
    </row>
    <row r="2202" spans="2:17" x14ac:dyDescent="0.25">
      <c r="B2202" s="78">
        <f t="shared" si="66"/>
        <v>2192</v>
      </c>
      <c r="C2202" s="126" t="str">
        <f t="array" ref="C2202">IF(OR('C. Consumer Service Detail'!$D2202="",'C. Consumer Service Detail'!$E2202=""),"",INDEX('B. Consumer Budget'!$E$11:$E$2010,MATCH(1,IF('B. Consumer Budget'!$C$11:$C$2010='C. Consumer Service Detail'!$D2202,IF('B. Consumer Budget'!$D$11:$D$2010='C. Consumer Service Detail'!$E2202,1)),0)))</f>
        <v/>
      </c>
      <c r="D2202" s="171"/>
      <c r="E2202" s="79"/>
      <c r="F2202" s="100"/>
      <c r="G2202" s="80"/>
      <c r="H2202" s="145" t="str">
        <f>IF('C. Consumer Service Detail'!$F2202="","",IF('C. Consumer Service Detail'!$F2202="",VLOOKUP('C. Consumer Service Detail'!$F2202,'Table of Current Services'!$B$7:$F$36,'Table of Current Services'!$E$5,FALSE),VLOOKUP('C. Consumer Service Detail'!$F2202,'Table of Current Services'!$B$7:$F$36,'Table of Current Services'!$D$5,FALSE)))</f>
        <v/>
      </c>
      <c r="I2202" s="160"/>
      <c r="J2202" s="146" t="str">
        <f t="shared" si="65"/>
        <v/>
      </c>
      <c r="K2202" s="138" t="str">
        <f>IF('C. Consumer Service Detail'!$F2202="","",IF('C. Consumer Service Detail'!$F2202="",VLOOKUP('C. Consumer Service Detail'!$F2202,'Table of Current Services'!$B$7:$F$36,'Table of Current Services'!$E$5,FALSE),VLOOKUP('C. Consumer Service Detail'!$F2202,'Table of Current Services'!$B$7:$F$36,'Table of Current Services'!$E$5,FALSE)))</f>
        <v/>
      </c>
      <c r="L2202" s="130" t="str">
        <f>IF('C. Consumer Service Detail'!$F2202="","",IF(VLOOKUP('C. Consumer Service Detail'!$F2202,'Table of Current Services'!$B$7:$F$36,'Table of Current Services'!$F$5,)="cost","Yes","No"))</f>
        <v/>
      </c>
      <c r="M2202" s="130" t="str">
        <f>IFERROR(IF('C. Consumer Service Detail'!$K2202="No Match","No",VLOOKUP('C. Consumer Service Detail'!$C2202,'B. Consumer Budget'!$E$11:$F$2010,2,FALSE)),"")</f>
        <v/>
      </c>
      <c r="P2202" s="77"/>
      <c r="Q2202" s="77"/>
    </row>
    <row r="2203" spans="2:17" x14ac:dyDescent="0.25">
      <c r="B2203" s="78">
        <f t="shared" si="66"/>
        <v>2193</v>
      </c>
      <c r="C2203" s="126" t="str">
        <f t="array" ref="C2203">IF(OR('C. Consumer Service Detail'!$D2203="",'C. Consumer Service Detail'!$E2203=""),"",INDEX('B. Consumer Budget'!$E$11:$E$2010,MATCH(1,IF('B. Consumer Budget'!$C$11:$C$2010='C. Consumer Service Detail'!$D2203,IF('B. Consumer Budget'!$D$11:$D$2010='C. Consumer Service Detail'!$E2203,1)),0)))</f>
        <v/>
      </c>
      <c r="D2203" s="170"/>
      <c r="E2203" s="81"/>
      <c r="F2203" s="101"/>
      <c r="G2203" s="82"/>
      <c r="H2203" s="147" t="str">
        <f>IF('C. Consumer Service Detail'!$F2203="","",IF('C. Consumer Service Detail'!$F2203="",VLOOKUP('C. Consumer Service Detail'!$F2203,'Table of Current Services'!$B$7:$F$36,'Table of Current Services'!$E$5,FALSE),VLOOKUP('C. Consumer Service Detail'!$F2203,'Table of Current Services'!$B$7:$F$36,'Table of Current Services'!$D$5,FALSE)))</f>
        <v/>
      </c>
      <c r="I2203" s="159"/>
      <c r="J2203" s="146" t="str">
        <f t="shared" si="65"/>
        <v/>
      </c>
      <c r="K2203" s="138" t="str">
        <f>IF('C. Consumer Service Detail'!$F2203="","",IF('C. Consumer Service Detail'!$F2203="",VLOOKUP('C. Consumer Service Detail'!$F2203,'Table of Current Services'!$B$7:$F$36,'Table of Current Services'!$E$5,FALSE),VLOOKUP('C. Consumer Service Detail'!$F2203,'Table of Current Services'!$B$7:$F$36,'Table of Current Services'!$E$5,FALSE)))</f>
        <v/>
      </c>
      <c r="L2203" s="130" t="str">
        <f>IF('C. Consumer Service Detail'!$F2203="","",IF(VLOOKUP('C. Consumer Service Detail'!$F2203,'Table of Current Services'!$B$7:$F$36,'Table of Current Services'!$F$5,)="cost","Yes","No"))</f>
        <v/>
      </c>
      <c r="M2203" s="130" t="str">
        <f>IFERROR(IF('C. Consumer Service Detail'!$K2203="No Match","No",VLOOKUP('C. Consumer Service Detail'!$C2203,'B. Consumer Budget'!$E$11:$F$2010,2,FALSE)),"")</f>
        <v/>
      </c>
      <c r="P2203" s="77"/>
      <c r="Q2203" s="77"/>
    </row>
    <row r="2204" spans="2:17" x14ac:dyDescent="0.25">
      <c r="B2204" s="78">
        <f t="shared" si="66"/>
        <v>2194</v>
      </c>
      <c r="C2204" s="126" t="str">
        <f t="array" ref="C2204">IF(OR('C. Consumer Service Detail'!$D2204="",'C. Consumer Service Detail'!$E2204=""),"",INDEX('B. Consumer Budget'!$E$11:$E$2010,MATCH(1,IF('B. Consumer Budget'!$C$11:$C$2010='C. Consumer Service Detail'!$D2204,IF('B. Consumer Budget'!$D$11:$D$2010='C. Consumer Service Detail'!$E2204,1)),0)))</f>
        <v/>
      </c>
      <c r="D2204" s="171"/>
      <c r="E2204" s="79"/>
      <c r="F2204" s="100"/>
      <c r="G2204" s="80"/>
      <c r="H2204" s="145" t="str">
        <f>IF('C. Consumer Service Detail'!$F2204="","",IF('C. Consumer Service Detail'!$F2204="",VLOOKUP('C. Consumer Service Detail'!$F2204,'Table of Current Services'!$B$7:$F$36,'Table of Current Services'!$E$5,FALSE),VLOOKUP('C. Consumer Service Detail'!$F2204,'Table of Current Services'!$B$7:$F$36,'Table of Current Services'!$D$5,FALSE)))</f>
        <v/>
      </c>
      <c r="I2204" s="160"/>
      <c r="J2204" s="146" t="str">
        <f t="shared" si="65"/>
        <v/>
      </c>
      <c r="K2204" s="138" t="str">
        <f>IF('C. Consumer Service Detail'!$F2204="","",IF('C. Consumer Service Detail'!$F2204="",VLOOKUP('C. Consumer Service Detail'!$F2204,'Table of Current Services'!$B$7:$F$36,'Table of Current Services'!$E$5,FALSE),VLOOKUP('C. Consumer Service Detail'!$F2204,'Table of Current Services'!$B$7:$F$36,'Table of Current Services'!$E$5,FALSE)))</f>
        <v/>
      </c>
      <c r="L2204" s="130" t="str">
        <f>IF('C. Consumer Service Detail'!$F2204="","",IF(VLOOKUP('C. Consumer Service Detail'!$F2204,'Table of Current Services'!$B$7:$F$36,'Table of Current Services'!$F$5,)="cost","Yes","No"))</f>
        <v/>
      </c>
      <c r="M2204" s="130" t="str">
        <f>IFERROR(IF('C. Consumer Service Detail'!$K2204="No Match","No",VLOOKUP('C. Consumer Service Detail'!$C2204,'B. Consumer Budget'!$E$11:$F$2010,2,FALSE)),"")</f>
        <v/>
      </c>
      <c r="P2204" s="77"/>
      <c r="Q2204" s="77"/>
    </row>
    <row r="2205" spans="2:17" x14ac:dyDescent="0.25">
      <c r="B2205" s="78">
        <f t="shared" si="66"/>
        <v>2195</v>
      </c>
      <c r="C2205" s="126" t="str">
        <f t="array" ref="C2205">IF(OR('C. Consumer Service Detail'!$D2205="",'C. Consumer Service Detail'!$E2205=""),"",INDEX('B. Consumer Budget'!$E$11:$E$2010,MATCH(1,IF('B. Consumer Budget'!$C$11:$C$2010='C. Consumer Service Detail'!$D2205,IF('B. Consumer Budget'!$D$11:$D$2010='C. Consumer Service Detail'!$E2205,1)),0)))</f>
        <v/>
      </c>
      <c r="D2205" s="170"/>
      <c r="E2205" s="81"/>
      <c r="F2205" s="101"/>
      <c r="G2205" s="82"/>
      <c r="H2205" s="147" t="str">
        <f>IF('C. Consumer Service Detail'!$F2205="","",IF('C. Consumer Service Detail'!$F2205="",VLOOKUP('C. Consumer Service Detail'!$F2205,'Table of Current Services'!$B$7:$F$36,'Table of Current Services'!$E$5,FALSE),VLOOKUP('C. Consumer Service Detail'!$F2205,'Table of Current Services'!$B$7:$F$36,'Table of Current Services'!$D$5,FALSE)))</f>
        <v/>
      </c>
      <c r="I2205" s="159"/>
      <c r="J2205" s="146" t="str">
        <f t="shared" si="65"/>
        <v/>
      </c>
      <c r="K2205" s="138" t="str">
        <f>IF('C. Consumer Service Detail'!$F2205="","",IF('C. Consumer Service Detail'!$F2205="",VLOOKUP('C. Consumer Service Detail'!$F2205,'Table of Current Services'!$B$7:$F$36,'Table of Current Services'!$E$5,FALSE),VLOOKUP('C. Consumer Service Detail'!$F2205,'Table of Current Services'!$B$7:$F$36,'Table of Current Services'!$E$5,FALSE)))</f>
        <v/>
      </c>
      <c r="L2205" s="130" t="str">
        <f>IF('C. Consumer Service Detail'!$F2205="","",IF(VLOOKUP('C. Consumer Service Detail'!$F2205,'Table of Current Services'!$B$7:$F$36,'Table of Current Services'!$F$5,)="cost","Yes","No"))</f>
        <v/>
      </c>
      <c r="M2205" s="130" t="str">
        <f>IFERROR(IF('C. Consumer Service Detail'!$K2205="No Match","No",VLOOKUP('C. Consumer Service Detail'!$C2205,'B. Consumer Budget'!$E$11:$F$2010,2,FALSE)),"")</f>
        <v/>
      </c>
      <c r="P2205" s="77"/>
      <c r="Q2205" s="77"/>
    </row>
    <row r="2206" spans="2:17" x14ac:dyDescent="0.25">
      <c r="B2206" s="78">
        <f t="shared" si="66"/>
        <v>2196</v>
      </c>
      <c r="C2206" s="126" t="str">
        <f t="array" ref="C2206">IF(OR('C. Consumer Service Detail'!$D2206="",'C. Consumer Service Detail'!$E2206=""),"",INDEX('B. Consumer Budget'!$E$11:$E$2010,MATCH(1,IF('B. Consumer Budget'!$C$11:$C$2010='C. Consumer Service Detail'!$D2206,IF('B. Consumer Budget'!$D$11:$D$2010='C. Consumer Service Detail'!$E2206,1)),0)))</f>
        <v/>
      </c>
      <c r="D2206" s="171"/>
      <c r="E2206" s="79"/>
      <c r="F2206" s="100"/>
      <c r="G2206" s="80"/>
      <c r="H2206" s="145" t="str">
        <f>IF('C. Consumer Service Detail'!$F2206="","",IF('C. Consumer Service Detail'!$F2206="",VLOOKUP('C. Consumer Service Detail'!$F2206,'Table of Current Services'!$B$7:$F$36,'Table of Current Services'!$E$5,FALSE),VLOOKUP('C. Consumer Service Detail'!$F2206,'Table of Current Services'!$B$7:$F$36,'Table of Current Services'!$D$5,FALSE)))</f>
        <v/>
      </c>
      <c r="I2206" s="160"/>
      <c r="J2206" s="146" t="str">
        <f t="shared" si="65"/>
        <v/>
      </c>
      <c r="K2206" s="138" t="str">
        <f>IF('C. Consumer Service Detail'!$F2206="","",IF('C. Consumer Service Detail'!$F2206="",VLOOKUP('C. Consumer Service Detail'!$F2206,'Table of Current Services'!$B$7:$F$36,'Table of Current Services'!$E$5,FALSE),VLOOKUP('C. Consumer Service Detail'!$F2206,'Table of Current Services'!$B$7:$F$36,'Table of Current Services'!$E$5,FALSE)))</f>
        <v/>
      </c>
      <c r="L2206" s="130" t="str">
        <f>IF('C. Consumer Service Detail'!$F2206="","",IF(VLOOKUP('C. Consumer Service Detail'!$F2206,'Table of Current Services'!$B$7:$F$36,'Table of Current Services'!$F$5,)="cost","Yes","No"))</f>
        <v/>
      </c>
      <c r="M2206" s="130" t="str">
        <f>IFERROR(IF('C. Consumer Service Detail'!$K2206="No Match","No",VLOOKUP('C. Consumer Service Detail'!$C2206,'B. Consumer Budget'!$E$11:$F$2010,2,FALSE)),"")</f>
        <v/>
      </c>
      <c r="P2206" s="77"/>
      <c r="Q2206" s="77"/>
    </row>
    <row r="2207" spans="2:17" x14ac:dyDescent="0.25">
      <c r="B2207" s="78">
        <f t="shared" si="66"/>
        <v>2197</v>
      </c>
      <c r="C2207" s="126" t="str">
        <f t="array" ref="C2207">IF(OR('C. Consumer Service Detail'!$D2207="",'C. Consumer Service Detail'!$E2207=""),"",INDEX('B. Consumer Budget'!$E$11:$E$2010,MATCH(1,IF('B. Consumer Budget'!$C$11:$C$2010='C. Consumer Service Detail'!$D2207,IF('B. Consumer Budget'!$D$11:$D$2010='C. Consumer Service Detail'!$E2207,1)),0)))</f>
        <v/>
      </c>
      <c r="D2207" s="170"/>
      <c r="E2207" s="81"/>
      <c r="F2207" s="101"/>
      <c r="G2207" s="82"/>
      <c r="H2207" s="147" t="str">
        <f>IF('C. Consumer Service Detail'!$F2207="","",IF('C. Consumer Service Detail'!$F2207="",VLOOKUP('C. Consumer Service Detail'!$F2207,'Table of Current Services'!$B$7:$F$36,'Table of Current Services'!$E$5,FALSE),VLOOKUP('C. Consumer Service Detail'!$F2207,'Table of Current Services'!$B$7:$F$36,'Table of Current Services'!$D$5,FALSE)))</f>
        <v/>
      </c>
      <c r="I2207" s="159"/>
      <c r="J2207" s="146" t="str">
        <f t="shared" si="65"/>
        <v/>
      </c>
      <c r="K2207" s="138" t="str">
        <f>IF('C. Consumer Service Detail'!$F2207="","",IF('C. Consumer Service Detail'!$F2207="",VLOOKUP('C. Consumer Service Detail'!$F2207,'Table of Current Services'!$B$7:$F$36,'Table of Current Services'!$E$5,FALSE),VLOOKUP('C. Consumer Service Detail'!$F2207,'Table of Current Services'!$B$7:$F$36,'Table of Current Services'!$E$5,FALSE)))</f>
        <v/>
      </c>
      <c r="L2207" s="130" t="str">
        <f>IF('C. Consumer Service Detail'!$F2207="","",IF(VLOOKUP('C. Consumer Service Detail'!$F2207,'Table of Current Services'!$B$7:$F$36,'Table of Current Services'!$F$5,)="cost","Yes","No"))</f>
        <v/>
      </c>
      <c r="M2207" s="130" t="str">
        <f>IFERROR(IF('C. Consumer Service Detail'!$K2207="No Match","No",VLOOKUP('C. Consumer Service Detail'!$C2207,'B. Consumer Budget'!$E$11:$F$2010,2,FALSE)),"")</f>
        <v/>
      </c>
      <c r="P2207" s="77"/>
      <c r="Q2207" s="77"/>
    </row>
    <row r="2208" spans="2:17" x14ac:dyDescent="0.25">
      <c r="B2208" s="78">
        <f t="shared" si="66"/>
        <v>2198</v>
      </c>
      <c r="C2208" s="126" t="str">
        <f t="array" ref="C2208">IF(OR('C. Consumer Service Detail'!$D2208="",'C. Consumer Service Detail'!$E2208=""),"",INDEX('B. Consumer Budget'!$E$11:$E$2010,MATCH(1,IF('B. Consumer Budget'!$C$11:$C$2010='C. Consumer Service Detail'!$D2208,IF('B. Consumer Budget'!$D$11:$D$2010='C. Consumer Service Detail'!$E2208,1)),0)))</f>
        <v/>
      </c>
      <c r="D2208" s="171"/>
      <c r="E2208" s="79"/>
      <c r="F2208" s="100"/>
      <c r="G2208" s="80"/>
      <c r="H2208" s="145" t="str">
        <f>IF('C. Consumer Service Detail'!$F2208="","",IF('C. Consumer Service Detail'!$F2208="",VLOOKUP('C. Consumer Service Detail'!$F2208,'Table of Current Services'!$B$7:$F$36,'Table of Current Services'!$E$5,FALSE),VLOOKUP('C. Consumer Service Detail'!$F2208,'Table of Current Services'!$B$7:$F$36,'Table of Current Services'!$D$5,FALSE)))</f>
        <v/>
      </c>
      <c r="I2208" s="160"/>
      <c r="J2208" s="146" t="str">
        <f t="shared" si="65"/>
        <v/>
      </c>
      <c r="K2208" s="138" t="str">
        <f>IF('C. Consumer Service Detail'!$F2208="","",IF('C. Consumer Service Detail'!$F2208="",VLOOKUP('C. Consumer Service Detail'!$F2208,'Table of Current Services'!$B$7:$F$36,'Table of Current Services'!$E$5,FALSE),VLOOKUP('C. Consumer Service Detail'!$F2208,'Table of Current Services'!$B$7:$F$36,'Table of Current Services'!$E$5,FALSE)))</f>
        <v/>
      </c>
      <c r="L2208" s="130" t="str">
        <f>IF('C. Consumer Service Detail'!$F2208="","",IF(VLOOKUP('C. Consumer Service Detail'!$F2208,'Table of Current Services'!$B$7:$F$36,'Table of Current Services'!$F$5,)="cost","Yes","No"))</f>
        <v/>
      </c>
      <c r="M2208" s="130" t="str">
        <f>IFERROR(IF('C. Consumer Service Detail'!$K2208="No Match","No",VLOOKUP('C. Consumer Service Detail'!$C2208,'B. Consumer Budget'!$E$11:$F$2010,2,FALSE)),"")</f>
        <v/>
      </c>
      <c r="P2208" s="77"/>
      <c r="Q2208" s="77"/>
    </row>
    <row r="2209" spans="2:17" x14ac:dyDescent="0.25">
      <c r="B2209" s="78">
        <f t="shared" si="66"/>
        <v>2199</v>
      </c>
      <c r="C2209" s="126" t="str">
        <f t="array" ref="C2209">IF(OR('C. Consumer Service Detail'!$D2209="",'C. Consumer Service Detail'!$E2209=""),"",INDEX('B. Consumer Budget'!$E$11:$E$2010,MATCH(1,IF('B. Consumer Budget'!$C$11:$C$2010='C. Consumer Service Detail'!$D2209,IF('B. Consumer Budget'!$D$11:$D$2010='C. Consumer Service Detail'!$E2209,1)),0)))</f>
        <v/>
      </c>
      <c r="D2209" s="170"/>
      <c r="E2209" s="81"/>
      <c r="F2209" s="101"/>
      <c r="G2209" s="82"/>
      <c r="H2209" s="147" t="str">
        <f>IF('C. Consumer Service Detail'!$F2209="","",IF('C. Consumer Service Detail'!$F2209="",VLOOKUP('C. Consumer Service Detail'!$F2209,'Table of Current Services'!$B$7:$F$36,'Table of Current Services'!$E$5,FALSE),VLOOKUP('C. Consumer Service Detail'!$F2209,'Table of Current Services'!$B$7:$F$36,'Table of Current Services'!$D$5,FALSE)))</f>
        <v/>
      </c>
      <c r="I2209" s="159"/>
      <c r="J2209" s="146" t="str">
        <f t="shared" si="65"/>
        <v/>
      </c>
      <c r="K2209" s="138" t="str">
        <f>IF('C. Consumer Service Detail'!$F2209="","",IF('C. Consumer Service Detail'!$F2209="",VLOOKUP('C. Consumer Service Detail'!$F2209,'Table of Current Services'!$B$7:$F$36,'Table of Current Services'!$E$5,FALSE),VLOOKUP('C. Consumer Service Detail'!$F2209,'Table of Current Services'!$B$7:$F$36,'Table of Current Services'!$E$5,FALSE)))</f>
        <v/>
      </c>
      <c r="L2209" s="130" t="str">
        <f>IF('C. Consumer Service Detail'!$F2209="","",IF(VLOOKUP('C. Consumer Service Detail'!$F2209,'Table of Current Services'!$B$7:$F$36,'Table of Current Services'!$F$5,)="cost","Yes","No"))</f>
        <v/>
      </c>
      <c r="M2209" s="130" t="str">
        <f>IFERROR(IF('C. Consumer Service Detail'!$K2209="No Match","No",VLOOKUP('C. Consumer Service Detail'!$C2209,'B. Consumer Budget'!$E$11:$F$2010,2,FALSE)),"")</f>
        <v/>
      </c>
      <c r="P2209" s="77"/>
      <c r="Q2209" s="77"/>
    </row>
    <row r="2210" spans="2:17" x14ac:dyDescent="0.25">
      <c r="B2210" s="78">
        <f t="shared" si="66"/>
        <v>2200</v>
      </c>
      <c r="C2210" s="126" t="str">
        <f t="array" ref="C2210">IF(OR('C. Consumer Service Detail'!$D2210="",'C. Consumer Service Detail'!$E2210=""),"",INDEX('B. Consumer Budget'!$E$11:$E$2010,MATCH(1,IF('B. Consumer Budget'!$C$11:$C$2010='C. Consumer Service Detail'!$D2210,IF('B. Consumer Budget'!$D$11:$D$2010='C. Consumer Service Detail'!$E2210,1)),0)))</f>
        <v/>
      </c>
      <c r="D2210" s="171"/>
      <c r="E2210" s="79"/>
      <c r="F2210" s="100"/>
      <c r="G2210" s="80"/>
      <c r="H2210" s="145" t="str">
        <f>IF('C. Consumer Service Detail'!$F2210="","",IF('C. Consumer Service Detail'!$F2210="",VLOOKUP('C. Consumer Service Detail'!$F2210,'Table of Current Services'!$B$7:$F$36,'Table of Current Services'!$E$5,FALSE),VLOOKUP('C. Consumer Service Detail'!$F2210,'Table of Current Services'!$B$7:$F$36,'Table of Current Services'!$D$5,FALSE)))</f>
        <v/>
      </c>
      <c r="I2210" s="160"/>
      <c r="J2210" s="146" t="str">
        <f t="shared" si="65"/>
        <v/>
      </c>
      <c r="K2210" s="138" t="str">
        <f>IF('C. Consumer Service Detail'!$F2210="","",IF('C. Consumer Service Detail'!$F2210="",VLOOKUP('C. Consumer Service Detail'!$F2210,'Table of Current Services'!$B$7:$F$36,'Table of Current Services'!$E$5,FALSE),VLOOKUP('C. Consumer Service Detail'!$F2210,'Table of Current Services'!$B$7:$F$36,'Table of Current Services'!$E$5,FALSE)))</f>
        <v/>
      </c>
      <c r="L2210" s="130" t="str">
        <f>IF('C. Consumer Service Detail'!$F2210="","",IF(VLOOKUP('C. Consumer Service Detail'!$F2210,'Table of Current Services'!$B$7:$F$36,'Table of Current Services'!$F$5,)="cost","Yes","No"))</f>
        <v/>
      </c>
      <c r="M2210" s="130" t="str">
        <f>IFERROR(IF('C. Consumer Service Detail'!$K2210="No Match","No",VLOOKUP('C. Consumer Service Detail'!$C2210,'B. Consumer Budget'!$E$11:$F$2010,2,FALSE)),"")</f>
        <v/>
      </c>
      <c r="P2210" s="77"/>
      <c r="Q2210" s="77"/>
    </row>
    <row r="2211" spans="2:17" x14ac:dyDescent="0.25">
      <c r="B2211" s="78">
        <f t="shared" si="66"/>
        <v>2201</v>
      </c>
      <c r="C2211" s="126" t="str">
        <f t="array" ref="C2211">IF(OR('C. Consumer Service Detail'!$D2211="",'C. Consumer Service Detail'!$E2211=""),"",INDEX('B. Consumer Budget'!$E$11:$E$2010,MATCH(1,IF('B. Consumer Budget'!$C$11:$C$2010='C. Consumer Service Detail'!$D2211,IF('B. Consumer Budget'!$D$11:$D$2010='C. Consumer Service Detail'!$E2211,1)),0)))</f>
        <v/>
      </c>
      <c r="D2211" s="170"/>
      <c r="E2211" s="81"/>
      <c r="F2211" s="101"/>
      <c r="G2211" s="82"/>
      <c r="H2211" s="147" t="str">
        <f>IF('C. Consumer Service Detail'!$F2211="","",IF('C. Consumer Service Detail'!$F2211="",VLOOKUP('C. Consumer Service Detail'!$F2211,'Table of Current Services'!$B$7:$F$36,'Table of Current Services'!$E$5,FALSE),VLOOKUP('C. Consumer Service Detail'!$F2211,'Table of Current Services'!$B$7:$F$36,'Table of Current Services'!$D$5,FALSE)))</f>
        <v/>
      </c>
      <c r="I2211" s="159"/>
      <c r="J2211" s="146" t="str">
        <f t="shared" si="65"/>
        <v/>
      </c>
      <c r="K2211" s="138" t="str">
        <f>IF('C. Consumer Service Detail'!$F2211="","",IF('C. Consumer Service Detail'!$F2211="",VLOOKUP('C. Consumer Service Detail'!$F2211,'Table of Current Services'!$B$7:$F$36,'Table of Current Services'!$E$5,FALSE),VLOOKUP('C. Consumer Service Detail'!$F2211,'Table of Current Services'!$B$7:$F$36,'Table of Current Services'!$E$5,FALSE)))</f>
        <v/>
      </c>
      <c r="L2211" s="130" t="str">
        <f>IF('C. Consumer Service Detail'!$F2211="","",IF(VLOOKUP('C. Consumer Service Detail'!$F2211,'Table of Current Services'!$B$7:$F$36,'Table of Current Services'!$F$5,)="cost","Yes","No"))</f>
        <v/>
      </c>
      <c r="M2211" s="130" t="str">
        <f>IFERROR(IF('C. Consumer Service Detail'!$K2211="No Match","No",VLOOKUP('C. Consumer Service Detail'!$C2211,'B. Consumer Budget'!$E$11:$F$2010,2,FALSE)),"")</f>
        <v/>
      </c>
      <c r="P2211" s="77"/>
      <c r="Q2211" s="77"/>
    </row>
    <row r="2212" spans="2:17" x14ac:dyDescent="0.25">
      <c r="B2212" s="78">
        <f t="shared" si="66"/>
        <v>2202</v>
      </c>
      <c r="C2212" s="126" t="str">
        <f t="array" ref="C2212">IF(OR('C. Consumer Service Detail'!$D2212="",'C. Consumer Service Detail'!$E2212=""),"",INDEX('B. Consumer Budget'!$E$11:$E$2010,MATCH(1,IF('B. Consumer Budget'!$C$11:$C$2010='C. Consumer Service Detail'!$D2212,IF('B. Consumer Budget'!$D$11:$D$2010='C. Consumer Service Detail'!$E2212,1)),0)))</f>
        <v/>
      </c>
      <c r="D2212" s="171"/>
      <c r="E2212" s="79"/>
      <c r="F2212" s="100"/>
      <c r="G2212" s="80"/>
      <c r="H2212" s="145" t="str">
        <f>IF('C. Consumer Service Detail'!$F2212="","",IF('C. Consumer Service Detail'!$F2212="",VLOOKUP('C. Consumer Service Detail'!$F2212,'Table of Current Services'!$B$7:$F$36,'Table of Current Services'!$E$5,FALSE),VLOOKUP('C. Consumer Service Detail'!$F2212,'Table of Current Services'!$B$7:$F$36,'Table of Current Services'!$D$5,FALSE)))</f>
        <v/>
      </c>
      <c r="I2212" s="160"/>
      <c r="J2212" s="146" t="str">
        <f t="shared" si="65"/>
        <v/>
      </c>
      <c r="K2212" s="138" t="str">
        <f>IF('C. Consumer Service Detail'!$F2212="","",IF('C. Consumer Service Detail'!$F2212="",VLOOKUP('C. Consumer Service Detail'!$F2212,'Table of Current Services'!$B$7:$F$36,'Table of Current Services'!$E$5,FALSE),VLOOKUP('C. Consumer Service Detail'!$F2212,'Table of Current Services'!$B$7:$F$36,'Table of Current Services'!$E$5,FALSE)))</f>
        <v/>
      </c>
      <c r="L2212" s="130" t="str">
        <f>IF('C. Consumer Service Detail'!$F2212="","",IF(VLOOKUP('C. Consumer Service Detail'!$F2212,'Table of Current Services'!$B$7:$F$36,'Table of Current Services'!$F$5,)="cost","Yes","No"))</f>
        <v/>
      </c>
      <c r="M2212" s="130" t="str">
        <f>IFERROR(IF('C. Consumer Service Detail'!$K2212="No Match","No",VLOOKUP('C. Consumer Service Detail'!$C2212,'B. Consumer Budget'!$E$11:$F$2010,2,FALSE)),"")</f>
        <v/>
      </c>
      <c r="P2212" s="77"/>
      <c r="Q2212" s="77"/>
    </row>
    <row r="2213" spans="2:17" x14ac:dyDescent="0.25">
      <c r="B2213" s="78">
        <f t="shared" si="66"/>
        <v>2203</v>
      </c>
      <c r="C2213" s="126" t="str">
        <f t="array" ref="C2213">IF(OR('C. Consumer Service Detail'!$D2213="",'C. Consumer Service Detail'!$E2213=""),"",INDEX('B. Consumer Budget'!$E$11:$E$2010,MATCH(1,IF('B. Consumer Budget'!$C$11:$C$2010='C. Consumer Service Detail'!$D2213,IF('B. Consumer Budget'!$D$11:$D$2010='C. Consumer Service Detail'!$E2213,1)),0)))</f>
        <v/>
      </c>
      <c r="D2213" s="170"/>
      <c r="E2213" s="81"/>
      <c r="F2213" s="101"/>
      <c r="G2213" s="82"/>
      <c r="H2213" s="147" t="str">
        <f>IF('C. Consumer Service Detail'!$F2213="","",IF('C. Consumer Service Detail'!$F2213="",VLOOKUP('C. Consumer Service Detail'!$F2213,'Table of Current Services'!$B$7:$F$36,'Table of Current Services'!$E$5,FALSE),VLOOKUP('C. Consumer Service Detail'!$F2213,'Table of Current Services'!$B$7:$F$36,'Table of Current Services'!$D$5,FALSE)))</f>
        <v/>
      </c>
      <c r="I2213" s="159"/>
      <c r="J2213" s="146" t="str">
        <f t="shared" si="65"/>
        <v/>
      </c>
      <c r="K2213" s="138" t="str">
        <f>IF('C. Consumer Service Detail'!$F2213="","",IF('C. Consumer Service Detail'!$F2213="",VLOOKUP('C. Consumer Service Detail'!$F2213,'Table of Current Services'!$B$7:$F$36,'Table of Current Services'!$E$5,FALSE),VLOOKUP('C. Consumer Service Detail'!$F2213,'Table of Current Services'!$B$7:$F$36,'Table of Current Services'!$E$5,FALSE)))</f>
        <v/>
      </c>
      <c r="L2213" s="130" t="str">
        <f>IF('C. Consumer Service Detail'!$F2213="","",IF(VLOOKUP('C. Consumer Service Detail'!$F2213,'Table of Current Services'!$B$7:$F$36,'Table of Current Services'!$F$5,)="cost","Yes","No"))</f>
        <v/>
      </c>
      <c r="M2213" s="130" t="str">
        <f>IFERROR(IF('C. Consumer Service Detail'!$K2213="No Match","No",VLOOKUP('C. Consumer Service Detail'!$C2213,'B. Consumer Budget'!$E$11:$F$2010,2,FALSE)),"")</f>
        <v/>
      </c>
      <c r="P2213" s="77"/>
      <c r="Q2213" s="77"/>
    </row>
    <row r="2214" spans="2:17" x14ac:dyDescent="0.25">
      <c r="B2214" s="78">
        <f t="shared" si="66"/>
        <v>2204</v>
      </c>
      <c r="C2214" s="126" t="str">
        <f t="array" ref="C2214">IF(OR('C. Consumer Service Detail'!$D2214="",'C. Consumer Service Detail'!$E2214=""),"",INDEX('B. Consumer Budget'!$E$11:$E$2010,MATCH(1,IF('B. Consumer Budget'!$C$11:$C$2010='C. Consumer Service Detail'!$D2214,IF('B. Consumer Budget'!$D$11:$D$2010='C. Consumer Service Detail'!$E2214,1)),0)))</f>
        <v/>
      </c>
      <c r="D2214" s="171"/>
      <c r="E2214" s="79"/>
      <c r="F2214" s="100"/>
      <c r="G2214" s="80"/>
      <c r="H2214" s="145" t="str">
        <f>IF('C. Consumer Service Detail'!$F2214="","",IF('C. Consumer Service Detail'!$F2214="",VLOOKUP('C. Consumer Service Detail'!$F2214,'Table of Current Services'!$B$7:$F$36,'Table of Current Services'!$E$5,FALSE),VLOOKUP('C. Consumer Service Detail'!$F2214,'Table of Current Services'!$B$7:$F$36,'Table of Current Services'!$D$5,FALSE)))</f>
        <v/>
      </c>
      <c r="I2214" s="160"/>
      <c r="J2214" s="146" t="str">
        <f t="shared" si="65"/>
        <v/>
      </c>
      <c r="K2214" s="138" t="str">
        <f>IF('C. Consumer Service Detail'!$F2214="","",IF('C. Consumer Service Detail'!$F2214="",VLOOKUP('C. Consumer Service Detail'!$F2214,'Table of Current Services'!$B$7:$F$36,'Table of Current Services'!$E$5,FALSE),VLOOKUP('C. Consumer Service Detail'!$F2214,'Table of Current Services'!$B$7:$F$36,'Table of Current Services'!$E$5,FALSE)))</f>
        <v/>
      </c>
      <c r="L2214" s="130" t="str">
        <f>IF('C. Consumer Service Detail'!$F2214="","",IF(VLOOKUP('C. Consumer Service Detail'!$F2214,'Table of Current Services'!$B$7:$F$36,'Table of Current Services'!$F$5,)="cost","Yes","No"))</f>
        <v/>
      </c>
      <c r="M2214" s="130" t="str">
        <f>IFERROR(IF('C. Consumer Service Detail'!$K2214="No Match","No",VLOOKUP('C. Consumer Service Detail'!$C2214,'B. Consumer Budget'!$E$11:$F$2010,2,FALSE)),"")</f>
        <v/>
      </c>
      <c r="P2214" s="77"/>
      <c r="Q2214" s="77"/>
    </row>
    <row r="2215" spans="2:17" x14ac:dyDescent="0.25">
      <c r="B2215" s="78">
        <f t="shared" si="66"/>
        <v>2205</v>
      </c>
      <c r="C2215" s="126" t="str">
        <f t="array" ref="C2215">IF(OR('C. Consumer Service Detail'!$D2215="",'C. Consumer Service Detail'!$E2215=""),"",INDEX('B. Consumer Budget'!$E$11:$E$2010,MATCH(1,IF('B. Consumer Budget'!$C$11:$C$2010='C. Consumer Service Detail'!$D2215,IF('B. Consumer Budget'!$D$11:$D$2010='C. Consumer Service Detail'!$E2215,1)),0)))</f>
        <v/>
      </c>
      <c r="D2215" s="170"/>
      <c r="E2215" s="81"/>
      <c r="F2215" s="101"/>
      <c r="G2215" s="82"/>
      <c r="H2215" s="147" t="str">
        <f>IF('C. Consumer Service Detail'!$F2215="","",IF('C. Consumer Service Detail'!$F2215="",VLOOKUP('C. Consumer Service Detail'!$F2215,'Table of Current Services'!$B$7:$F$36,'Table of Current Services'!$E$5,FALSE),VLOOKUP('C. Consumer Service Detail'!$F2215,'Table of Current Services'!$B$7:$F$36,'Table of Current Services'!$D$5,FALSE)))</f>
        <v/>
      </c>
      <c r="I2215" s="159"/>
      <c r="J2215" s="146" t="str">
        <f t="shared" si="65"/>
        <v/>
      </c>
      <c r="K2215" s="138" t="str">
        <f>IF('C. Consumer Service Detail'!$F2215="","",IF('C. Consumer Service Detail'!$F2215="",VLOOKUP('C. Consumer Service Detail'!$F2215,'Table of Current Services'!$B$7:$F$36,'Table of Current Services'!$E$5,FALSE),VLOOKUP('C. Consumer Service Detail'!$F2215,'Table of Current Services'!$B$7:$F$36,'Table of Current Services'!$E$5,FALSE)))</f>
        <v/>
      </c>
      <c r="L2215" s="130" t="str">
        <f>IF('C. Consumer Service Detail'!$F2215="","",IF(VLOOKUP('C. Consumer Service Detail'!$F2215,'Table of Current Services'!$B$7:$F$36,'Table of Current Services'!$F$5,)="cost","Yes","No"))</f>
        <v/>
      </c>
      <c r="M2215" s="130" t="str">
        <f>IFERROR(IF('C. Consumer Service Detail'!$K2215="No Match","No",VLOOKUP('C. Consumer Service Detail'!$C2215,'B. Consumer Budget'!$E$11:$F$2010,2,FALSE)),"")</f>
        <v/>
      </c>
      <c r="P2215" s="77"/>
      <c r="Q2215" s="77"/>
    </row>
    <row r="2216" spans="2:17" x14ac:dyDescent="0.25">
      <c r="B2216" s="78">
        <f t="shared" si="66"/>
        <v>2206</v>
      </c>
      <c r="C2216" s="126" t="str">
        <f t="array" ref="C2216">IF(OR('C. Consumer Service Detail'!$D2216="",'C. Consumer Service Detail'!$E2216=""),"",INDEX('B. Consumer Budget'!$E$11:$E$2010,MATCH(1,IF('B. Consumer Budget'!$C$11:$C$2010='C. Consumer Service Detail'!$D2216,IF('B. Consumer Budget'!$D$11:$D$2010='C. Consumer Service Detail'!$E2216,1)),0)))</f>
        <v/>
      </c>
      <c r="D2216" s="171"/>
      <c r="E2216" s="79"/>
      <c r="F2216" s="100"/>
      <c r="G2216" s="80"/>
      <c r="H2216" s="145" t="str">
        <f>IF('C. Consumer Service Detail'!$F2216="","",IF('C. Consumer Service Detail'!$F2216="",VLOOKUP('C. Consumer Service Detail'!$F2216,'Table of Current Services'!$B$7:$F$36,'Table of Current Services'!$E$5,FALSE),VLOOKUP('C. Consumer Service Detail'!$F2216,'Table of Current Services'!$B$7:$F$36,'Table of Current Services'!$D$5,FALSE)))</f>
        <v/>
      </c>
      <c r="I2216" s="160"/>
      <c r="J2216" s="146" t="str">
        <f t="shared" si="65"/>
        <v/>
      </c>
      <c r="K2216" s="138" t="str">
        <f>IF('C. Consumer Service Detail'!$F2216="","",IF('C. Consumer Service Detail'!$F2216="",VLOOKUP('C. Consumer Service Detail'!$F2216,'Table of Current Services'!$B$7:$F$36,'Table of Current Services'!$E$5,FALSE),VLOOKUP('C. Consumer Service Detail'!$F2216,'Table of Current Services'!$B$7:$F$36,'Table of Current Services'!$E$5,FALSE)))</f>
        <v/>
      </c>
      <c r="L2216" s="130" t="str">
        <f>IF('C. Consumer Service Detail'!$F2216="","",IF(VLOOKUP('C. Consumer Service Detail'!$F2216,'Table of Current Services'!$B$7:$F$36,'Table of Current Services'!$F$5,)="cost","Yes","No"))</f>
        <v/>
      </c>
      <c r="M2216" s="130" t="str">
        <f>IFERROR(IF('C. Consumer Service Detail'!$K2216="No Match","No",VLOOKUP('C. Consumer Service Detail'!$C2216,'B. Consumer Budget'!$E$11:$F$2010,2,FALSE)),"")</f>
        <v/>
      </c>
      <c r="P2216" s="77"/>
      <c r="Q2216" s="77"/>
    </row>
    <row r="2217" spans="2:17" x14ac:dyDescent="0.25">
      <c r="B2217" s="78">
        <f t="shared" si="66"/>
        <v>2207</v>
      </c>
      <c r="C2217" s="126" t="str">
        <f t="array" ref="C2217">IF(OR('C. Consumer Service Detail'!$D2217="",'C. Consumer Service Detail'!$E2217=""),"",INDEX('B. Consumer Budget'!$E$11:$E$2010,MATCH(1,IF('B. Consumer Budget'!$C$11:$C$2010='C. Consumer Service Detail'!$D2217,IF('B. Consumer Budget'!$D$11:$D$2010='C. Consumer Service Detail'!$E2217,1)),0)))</f>
        <v/>
      </c>
      <c r="D2217" s="170"/>
      <c r="E2217" s="81"/>
      <c r="F2217" s="101"/>
      <c r="G2217" s="82"/>
      <c r="H2217" s="147" t="str">
        <f>IF('C. Consumer Service Detail'!$F2217="","",IF('C. Consumer Service Detail'!$F2217="",VLOOKUP('C. Consumer Service Detail'!$F2217,'Table of Current Services'!$B$7:$F$36,'Table of Current Services'!$E$5,FALSE),VLOOKUP('C. Consumer Service Detail'!$F2217,'Table of Current Services'!$B$7:$F$36,'Table of Current Services'!$D$5,FALSE)))</f>
        <v/>
      </c>
      <c r="I2217" s="159"/>
      <c r="J2217" s="146" t="str">
        <f t="shared" si="65"/>
        <v/>
      </c>
      <c r="K2217" s="138" t="str">
        <f>IF('C. Consumer Service Detail'!$F2217="","",IF('C. Consumer Service Detail'!$F2217="",VLOOKUP('C. Consumer Service Detail'!$F2217,'Table of Current Services'!$B$7:$F$36,'Table of Current Services'!$E$5,FALSE),VLOOKUP('C. Consumer Service Detail'!$F2217,'Table of Current Services'!$B$7:$F$36,'Table of Current Services'!$E$5,FALSE)))</f>
        <v/>
      </c>
      <c r="L2217" s="130" t="str">
        <f>IF('C. Consumer Service Detail'!$F2217="","",IF(VLOOKUP('C. Consumer Service Detail'!$F2217,'Table of Current Services'!$B$7:$F$36,'Table of Current Services'!$F$5,)="cost","Yes","No"))</f>
        <v/>
      </c>
      <c r="M2217" s="130" t="str">
        <f>IFERROR(IF('C. Consumer Service Detail'!$K2217="No Match","No",VLOOKUP('C. Consumer Service Detail'!$C2217,'B. Consumer Budget'!$E$11:$F$2010,2,FALSE)),"")</f>
        <v/>
      </c>
      <c r="P2217" s="77"/>
      <c r="Q2217" s="77"/>
    </row>
    <row r="2218" spans="2:17" x14ac:dyDescent="0.25">
      <c r="B2218" s="78">
        <f t="shared" si="66"/>
        <v>2208</v>
      </c>
      <c r="C2218" s="126" t="str">
        <f t="array" ref="C2218">IF(OR('C. Consumer Service Detail'!$D2218="",'C. Consumer Service Detail'!$E2218=""),"",INDEX('B. Consumer Budget'!$E$11:$E$2010,MATCH(1,IF('B. Consumer Budget'!$C$11:$C$2010='C. Consumer Service Detail'!$D2218,IF('B. Consumer Budget'!$D$11:$D$2010='C. Consumer Service Detail'!$E2218,1)),0)))</f>
        <v/>
      </c>
      <c r="D2218" s="171"/>
      <c r="E2218" s="79"/>
      <c r="F2218" s="100"/>
      <c r="G2218" s="80"/>
      <c r="H2218" s="145" t="str">
        <f>IF('C. Consumer Service Detail'!$F2218="","",IF('C. Consumer Service Detail'!$F2218="",VLOOKUP('C. Consumer Service Detail'!$F2218,'Table of Current Services'!$B$7:$F$36,'Table of Current Services'!$E$5,FALSE),VLOOKUP('C. Consumer Service Detail'!$F2218,'Table of Current Services'!$B$7:$F$36,'Table of Current Services'!$D$5,FALSE)))</f>
        <v/>
      </c>
      <c r="I2218" s="160"/>
      <c r="J2218" s="146" t="str">
        <f t="shared" si="65"/>
        <v/>
      </c>
      <c r="K2218" s="138" t="str">
        <f>IF('C. Consumer Service Detail'!$F2218="","",IF('C. Consumer Service Detail'!$F2218="",VLOOKUP('C. Consumer Service Detail'!$F2218,'Table of Current Services'!$B$7:$F$36,'Table of Current Services'!$E$5,FALSE),VLOOKUP('C. Consumer Service Detail'!$F2218,'Table of Current Services'!$B$7:$F$36,'Table of Current Services'!$E$5,FALSE)))</f>
        <v/>
      </c>
      <c r="L2218" s="130" t="str">
        <f>IF('C. Consumer Service Detail'!$F2218="","",IF(VLOOKUP('C. Consumer Service Detail'!$F2218,'Table of Current Services'!$B$7:$F$36,'Table of Current Services'!$F$5,)="cost","Yes","No"))</f>
        <v/>
      </c>
      <c r="M2218" s="130" t="str">
        <f>IFERROR(IF('C. Consumer Service Detail'!$K2218="No Match","No",VLOOKUP('C. Consumer Service Detail'!$C2218,'B. Consumer Budget'!$E$11:$F$2010,2,FALSE)),"")</f>
        <v/>
      </c>
      <c r="P2218" s="77"/>
      <c r="Q2218" s="77"/>
    </row>
    <row r="2219" spans="2:17" x14ac:dyDescent="0.25">
      <c r="B2219" s="78">
        <f t="shared" si="66"/>
        <v>2209</v>
      </c>
      <c r="C2219" s="126" t="str">
        <f t="array" ref="C2219">IF(OR('C. Consumer Service Detail'!$D2219="",'C. Consumer Service Detail'!$E2219=""),"",INDEX('B. Consumer Budget'!$E$11:$E$2010,MATCH(1,IF('B. Consumer Budget'!$C$11:$C$2010='C. Consumer Service Detail'!$D2219,IF('B. Consumer Budget'!$D$11:$D$2010='C. Consumer Service Detail'!$E2219,1)),0)))</f>
        <v/>
      </c>
      <c r="D2219" s="170"/>
      <c r="E2219" s="81"/>
      <c r="F2219" s="101"/>
      <c r="G2219" s="82"/>
      <c r="H2219" s="147" t="str">
        <f>IF('C. Consumer Service Detail'!$F2219="","",IF('C. Consumer Service Detail'!$F2219="",VLOOKUP('C. Consumer Service Detail'!$F2219,'Table of Current Services'!$B$7:$F$36,'Table of Current Services'!$E$5,FALSE),VLOOKUP('C. Consumer Service Detail'!$F2219,'Table of Current Services'!$B$7:$F$36,'Table of Current Services'!$D$5,FALSE)))</f>
        <v/>
      </c>
      <c r="I2219" s="159"/>
      <c r="J2219" s="146" t="str">
        <f t="shared" si="65"/>
        <v/>
      </c>
      <c r="K2219" s="138" t="str">
        <f>IF('C. Consumer Service Detail'!$F2219="","",IF('C. Consumer Service Detail'!$F2219="",VLOOKUP('C. Consumer Service Detail'!$F2219,'Table of Current Services'!$B$7:$F$36,'Table of Current Services'!$E$5,FALSE),VLOOKUP('C. Consumer Service Detail'!$F2219,'Table of Current Services'!$B$7:$F$36,'Table of Current Services'!$E$5,FALSE)))</f>
        <v/>
      </c>
      <c r="L2219" s="130" t="str">
        <f>IF('C. Consumer Service Detail'!$F2219="","",IF(VLOOKUP('C. Consumer Service Detail'!$F2219,'Table of Current Services'!$B$7:$F$36,'Table of Current Services'!$F$5,)="cost","Yes","No"))</f>
        <v/>
      </c>
      <c r="M2219" s="130" t="str">
        <f>IFERROR(IF('C. Consumer Service Detail'!$K2219="No Match","No",VLOOKUP('C. Consumer Service Detail'!$C2219,'B. Consumer Budget'!$E$11:$F$2010,2,FALSE)),"")</f>
        <v/>
      </c>
      <c r="P2219" s="77"/>
      <c r="Q2219" s="77"/>
    </row>
    <row r="2220" spans="2:17" x14ac:dyDescent="0.25">
      <c r="B2220" s="78">
        <f t="shared" si="66"/>
        <v>2210</v>
      </c>
      <c r="C2220" s="126" t="str">
        <f t="array" ref="C2220">IF(OR('C. Consumer Service Detail'!$D2220="",'C. Consumer Service Detail'!$E2220=""),"",INDEX('B. Consumer Budget'!$E$11:$E$2010,MATCH(1,IF('B. Consumer Budget'!$C$11:$C$2010='C. Consumer Service Detail'!$D2220,IF('B. Consumer Budget'!$D$11:$D$2010='C. Consumer Service Detail'!$E2220,1)),0)))</f>
        <v/>
      </c>
      <c r="D2220" s="171"/>
      <c r="E2220" s="79"/>
      <c r="F2220" s="100"/>
      <c r="G2220" s="80"/>
      <c r="H2220" s="145" t="str">
        <f>IF('C. Consumer Service Detail'!$F2220="","",IF('C. Consumer Service Detail'!$F2220="",VLOOKUP('C. Consumer Service Detail'!$F2220,'Table of Current Services'!$B$7:$F$36,'Table of Current Services'!$E$5,FALSE),VLOOKUP('C. Consumer Service Detail'!$F2220,'Table of Current Services'!$B$7:$F$36,'Table of Current Services'!$D$5,FALSE)))</f>
        <v/>
      </c>
      <c r="I2220" s="160"/>
      <c r="J2220" s="146" t="str">
        <f t="shared" si="65"/>
        <v/>
      </c>
      <c r="K2220" s="138" t="str">
        <f>IF('C. Consumer Service Detail'!$F2220="","",IF('C. Consumer Service Detail'!$F2220="",VLOOKUP('C. Consumer Service Detail'!$F2220,'Table of Current Services'!$B$7:$F$36,'Table of Current Services'!$E$5,FALSE),VLOOKUP('C. Consumer Service Detail'!$F2220,'Table of Current Services'!$B$7:$F$36,'Table of Current Services'!$E$5,FALSE)))</f>
        <v/>
      </c>
      <c r="L2220" s="130" t="str">
        <f>IF('C. Consumer Service Detail'!$F2220="","",IF(VLOOKUP('C. Consumer Service Detail'!$F2220,'Table of Current Services'!$B$7:$F$36,'Table of Current Services'!$F$5,)="cost","Yes","No"))</f>
        <v/>
      </c>
      <c r="M2220" s="130" t="str">
        <f>IFERROR(IF('C. Consumer Service Detail'!$K2220="No Match","No",VLOOKUP('C. Consumer Service Detail'!$C2220,'B. Consumer Budget'!$E$11:$F$2010,2,FALSE)),"")</f>
        <v/>
      </c>
      <c r="P2220" s="77"/>
      <c r="Q2220" s="77"/>
    </row>
    <row r="2221" spans="2:17" x14ac:dyDescent="0.25">
      <c r="B2221" s="78">
        <f t="shared" si="66"/>
        <v>2211</v>
      </c>
      <c r="C2221" s="126" t="str">
        <f t="array" ref="C2221">IF(OR('C. Consumer Service Detail'!$D2221="",'C. Consumer Service Detail'!$E2221=""),"",INDEX('B. Consumer Budget'!$E$11:$E$2010,MATCH(1,IF('B. Consumer Budget'!$C$11:$C$2010='C. Consumer Service Detail'!$D2221,IF('B. Consumer Budget'!$D$11:$D$2010='C. Consumer Service Detail'!$E2221,1)),0)))</f>
        <v/>
      </c>
      <c r="D2221" s="170"/>
      <c r="E2221" s="81"/>
      <c r="F2221" s="101"/>
      <c r="G2221" s="82"/>
      <c r="H2221" s="147" t="str">
        <f>IF('C. Consumer Service Detail'!$F2221="","",IF('C. Consumer Service Detail'!$F2221="",VLOOKUP('C. Consumer Service Detail'!$F2221,'Table of Current Services'!$B$7:$F$36,'Table of Current Services'!$E$5,FALSE),VLOOKUP('C. Consumer Service Detail'!$F2221,'Table of Current Services'!$B$7:$F$36,'Table of Current Services'!$D$5,FALSE)))</f>
        <v/>
      </c>
      <c r="I2221" s="159"/>
      <c r="J2221" s="146" t="str">
        <f t="shared" si="65"/>
        <v/>
      </c>
      <c r="K2221" s="138" t="str">
        <f>IF('C. Consumer Service Detail'!$F2221="","",IF('C. Consumer Service Detail'!$F2221="",VLOOKUP('C. Consumer Service Detail'!$F2221,'Table of Current Services'!$B$7:$F$36,'Table of Current Services'!$E$5,FALSE),VLOOKUP('C. Consumer Service Detail'!$F2221,'Table of Current Services'!$B$7:$F$36,'Table of Current Services'!$E$5,FALSE)))</f>
        <v/>
      </c>
      <c r="L2221" s="130" t="str">
        <f>IF('C. Consumer Service Detail'!$F2221="","",IF(VLOOKUP('C. Consumer Service Detail'!$F2221,'Table of Current Services'!$B$7:$F$36,'Table of Current Services'!$F$5,)="cost","Yes","No"))</f>
        <v/>
      </c>
      <c r="M2221" s="130" t="str">
        <f>IFERROR(IF('C. Consumer Service Detail'!$K2221="No Match","No",VLOOKUP('C. Consumer Service Detail'!$C2221,'B. Consumer Budget'!$E$11:$F$2010,2,FALSE)),"")</f>
        <v/>
      </c>
      <c r="P2221" s="77"/>
      <c r="Q2221" s="77"/>
    </row>
    <row r="2222" spans="2:17" x14ac:dyDescent="0.25">
      <c r="B2222" s="78">
        <f t="shared" si="66"/>
        <v>2212</v>
      </c>
      <c r="C2222" s="126" t="str">
        <f t="array" ref="C2222">IF(OR('C. Consumer Service Detail'!$D2222="",'C. Consumer Service Detail'!$E2222=""),"",INDEX('B. Consumer Budget'!$E$11:$E$2010,MATCH(1,IF('B. Consumer Budget'!$C$11:$C$2010='C. Consumer Service Detail'!$D2222,IF('B. Consumer Budget'!$D$11:$D$2010='C. Consumer Service Detail'!$E2222,1)),0)))</f>
        <v/>
      </c>
      <c r="D2222" s="171"/>
      <c r="E2222" s="79"/>
      <c r="F2222" s="100"/>
      <c r="G2222" s="80"/>
      <c r="H2222" s="145" t="str">
        <f>IF('C. Consumer Service Detail'!$F2222="","",IF('C. Consumer Service Detail'!$F2222="",VLOOKUP('C. Consumer Service Detail'!$F2222,'Table of Current Services'!$B$7:$F$36,'Table of Current Services'!$E$5,FALSE),VLOOKUP('C. Consumer Service Detail'!$F2222,'Table of Current Services'!$B$7:$F$36,'Table of Current Services'!$D$5,FALSE)))</f>
        <v/>
      </c>
      <c r="I2222" s="160"/>
      <c r="J2222" s="146" t="str">
        <f t="shared" si="65"/>
        <v/>
      </c>
      <c r="K2222" s="138" t="str">
        <f>IF('C. Consumer Service Detail'!$F2222="","",IF('C. Consumer Service Detail'!$F2222="",VLOOKUP('C. Consumer Service Detail'!$F2222,'Table of Current Services'!$B$7:$F$36,'Table of Current Services'!$E$5,FALSE),VLOOKUP('C. Consumer Service Detail'!$F2222,'Table of Current Services'!$B$7:$F$36,'Table of Current Services'!$E$5,FALSE)))</f>
        <v/>
      </c>
      <c r="L2222" s="130" t="str">
        <f>IF('C. Consumer Service Detail'!$F2222="","",IF(VLOOKUP('C. Consumer Service Detail'!$F2222,'Table of Current Services'!$B$7:$F$36,'Table of Current Services'!$F$5,)="cost","Yes","No"))</f>
        <v/>
      </c>
      <c r="M2222" s="130" t="str">
        <f>IFERROR(IF('C. Consumer Service Detail'!$K2222="No Match","No",VLOOKUP('C. Consumer Service Detail'!$C2222,'B. Consumer Budget'!$E$11:$F$2010,2,FALSE)),"")</f>
        <v/>
      </c>
      <c r="P2222" s="77"/>
      <c r="Q2222" s="77"/>
    </row>
    <row r="2223" spans="2:17" x14ac:dyDescent="0.25">
      <c r="B2223" s="78">
        <f t="shared" si="66"/>
        <v>2213</v>
      </c>
      <c r="C2223" s="126" t="str">
        <f t="array" ref="C2223">IF(OR('C. Consumer Service Detail'!$D2223="",'C. Consumer Service Detail'!$E2223=""),"",INDEX('B. Consumer Budget'!$E$11:$E$2010,MATCH(1,IF('B. Consumer Budget'!$C$11:$C$2010='C. Consumer Service Detail'!$D2223,IF('B. Consumer Budget'!$D$11:$D$2010='C. Consumer Service Detail'!$E2223,1)),0)))</f>
        <v/>
      </c>
      <c r="D2223" s="170"/>
      <c r="E2223" s="81"/>
      <c r="F2223" s="101"/>
      <c r="G2223" s="82"/>
      <c r="H2223" s="147" t="str">
        <f>IF('C. Consumer Service Detail'!$F2223="","",IF('C. Consumer Service Detail'!$F2223="",VLOOKUP('C. Consumer Service Detail'!$F2223,'Table of Current Services'!$B$7:$F$36,'Table of Current Services'!$E$5,FALSE),VLOOKUP('C. Consumer Service Detail'!$F2223,'Table of Current Services'!$B$7:$F$36,'Table of Current Services'!$D$5,FALSE)))</f>
        <v/>
      </c>
      <c r="I2223" s="159"/>
      <c r="J2223" s="146" t="str">
        <f t="shared" si="65"/>
        <v/>
      </c>
      <c r="K2223" s="138" t="str">
        <f>IF('C. Consumer Service Detail'!$F2223="","",IF('C. Consumer Service Detail'!$F2223="",VLOOKUP('C. Consumer Service Detail'!$F2223,'Table of Current Services'!$B$7:$F$36,'Table of Current Services'!$E$5,FALSE),VLOOKUP('C. Consumer Service Detail'!$F2223,'Table of Current Services'!$B$7:$F$36,'Table of Current Services'!$E$5,FALSE)))</f>
        <v/>
      </c>
      <c r="L2223" s="130" t="str">
        <f>IF('C. Consumer Service Detail'!$F2223="","",IF(VLOOKUP('C. Consumer Service Detail'!$F2223,'Table of Current Services'!$B$7:$F$36,'Table of Current Services'!$F$5,)="cost","Yes","No"))</f>
        <v/>
      </c>
      <c r="M2223" s="130" t="str">
        <f>IFERROR(IF('C. Consumer Service Detail'!$K2223="No Match","No",VLOOKUP('C. Consumer Service Detail'!$C2223,'B. Consumer Budget'!$E$11:$F$2010,2,FALSE)),"")</f>
        <v/>
      </c>
      <c r="P2223" s="77"/>
      <c r="Q2223" s="77"/>
    </row>
    <row r="2224" spans="2:17" x14ac:dyDescent="0.25">
      <c r="B2224" s="78">
        <f t="shared" si="66"/>
        <v>2214</v>
      </c>
      <c r="C2224" s="126" t="str">
        <f t="array" ref="C2224">IF(OR('C. Consumer Service Detail'!$D2224="",'C. Consumer Service Detail'!$E2224=""),"",INDEX('B. Consumer Budget'!$E$11:$E$2010,MATCH(1,IF('B. Consumer Budget'!$C$11:$C$2010='C. Consumer Service Detail'!$D2224,IF('B. Consumer Budget'!$D$11:$D$2010='C. Consumer Service Detail'!$E2224,1)),0)))</f>
        <v/>
      </c>
      <c r="D2224" s="171"/>
      <c r="E2224" s="79"/>
      <c r="F2224" s="100"/>
      <c r="G2224" s="80"/>
      <c r="H2224" s="145" t="str">
        <f>IF('C. Consumer Service Detail'!$F2224="","",IF('C. Consumer Service Detail'!$F2224="",VLOOKUP('C. Consumer Service Detail'!$F2224,'Table of Current Services'!$B$7:$F$36,'Table of Current Services'!$E$5,FALSE),VLOOKUP('C. Consumer Service Detail'!$F2224,'Table of Current Services'!$B$7:$F$36,'Table of Current Services'!$D$5,FALSE)))</f>
        <v/>
      </c>
      <c r="I2224" s="160"/>
      <c r="J2224" s="146" t="str">
        <f t="shared" si="65"/>
        <v/>
      </c>
      <c r="K2224" s="138" t="str">
        <f>IF('C. Consumer Service Detail'!$F2224="","",IF('C. Consumer Service Detail'!$F2224="",VLOOKUP('C. Consumer Service Detail'!$F2224,'Table of Current Services'!$B$7:$F$36,'Table of Current Services'!$E$5,FALSE),VLOOKUP('C. Consumer Service Detail'!$F2224,'Table of Current Services'!$B$7:$F$36,'Table of Current Services'!$E$5,FALSE)))</f>
        <v/>
      </c>
      <c r="L2224" s="130" t="str">
        <f>IF('C. Consumer Service Detail'!$F2224="","",IF(VLOOKUP('C. Consumer Service Detail'!$F2224,'Table of Current Services'!$B$7:$F$36,'Table of Current Services'!$F$5,)="cost","Yes","No"))</f>
        <v/>
      </c>
      <c r="M2224" s="130" t="str">
        <f>IFERROR(IF('C. Consumer Service Detail'!$K2224="No Match","No",VLOOKUP('C. Consumer Service Detail'!$C2224,'B. Consumer Budget'!$E$11:$F$2010,2,FALSE)),"")</f>
        <v/>
      </c>
      <c r="P2224" s="77"/>
      <c r="Q2224" s="77"/>
    </row>
    <row r="2225" spans="2:17" x14ac:dyDescent="0.25">
      <c r="B2225" s="78">
        <f t="shared" si="66"/>
        <v>2215</v>
      </c>
      <c r="C2225" s="126" t="str">
        <f t="array" ref="C2225">IF(OR('C. Consumer Service Detail'!$D2225="",'C. Consumer Service Detail'!$E2225=""),"",INDEX('B. Consumer Budget'!$E$11:$E$2010,MATCH(1,IF('B. Consumer Budget'!$C$11:$C$2010='C. Consumer Service Detail'!$D2225,IF('B. Consumer Budget'!$D$11:$D$2010='C. Consumer Service Detail'!$E2225,1)),0)))</f>
        <v/>
      </c>
      <c r="D2225" s="170"/>
      <c r="E2225" s="81"/>
      <c r="F2225" s="101"/>
      <c r="G2225" s="82"/>
      <c r="H2225" s="147" t="str">
        <f>IF('C. Consumer Service Detail'!$F2225="","",IF('C. Consumer Service Detail'!$F2225="",VLOOKUP('C. Consumer Service Detail'!$F2225,'Table of Current Services'!$B$7:$F$36,'Table of Current Services'!$E$5,FALSE),VLOOKUP('C. Consumer Service Detail'!$F2225,'Table of Current Services'!$B$7:$F$36,'Table of Current Services'!$D$5,FALSE)))</f>
        <v/>
      </c>
      <c r="I2225" s="159"/>
      <c r="J2225" s="146" t="str">
        <f t="shared" si="65"/>
        <v/>
      </c>
      <c r="K2225" s="138" t="str">
        <f>IF('C. Consumer Service Detail'!$F2225="","",IF('C. Consumer Service Detail'!$F2225="",VLOOKUP('C. Consumer Service Detail'!$F2225,'Table of Current Services'!$B$7:$F$36,'Table of Current Services'!$E$5,FALSE),VLOOKUP('C. Consumer Service Detail'!$F2225,'Table of Current Services'!$B$7:$F$36,'Table of Current Services'!$E$5,FALSE)))</f>
        <v/>
      </c>
      <c r="L2225" s="130" t="str">
        <f>IF('C. Consumer Service Detail'!$F2225="","",IF(VLOOKUP('C. Consumer Service Detail'!$F2225,'Table of Current Services'!$B$7:$F$36,'Table of Current Services'!$F$5,)="cost","Yes","No"))</f>
        <v/>
      </c>
      <c r="M2225" s="130" t="str">
        <f>IFERROR(IF('C. Consumer Service Detail'!$K2225="No Match","No",VLOOKUP('C. Consumer Service Detail'!$C2225,'B. Consumer Budget'!$E$11:$F$2010,2,FALSE)),"")</f>
        <v/>
      </c>
      <c r="P2225" s="77"/>
      <c r="Q2225" s="77"/>
    </row>
    <row r="2226" spans="2:17" x14ac:dyDescent="0.25">
      <c r="B2226" s="78">
        <f t="shared" si="66"/>
        <v>2216</v>
      </c>
      <c r="C2226" s="126" t="str">
        <f t="array" ref="C2226">IF(OR('C. Consumer Service Detail'!$D2226="",'C. Consumer Service Detail'!$E2226=""),"",INDEX('B. Consumer Budget'!$E$11:$E$2010,MATCH(1,IF('B. Consumer Budget'!$C$11:$C$2010='C. Consumer Service Detail'!$D2226,IF('B. Consumer Budget'!$D$11:$D$2010='C. Consumer Service Detail'!$E2226,1)),0)))</f>
        <v/>
      </c>
      <c r="D2226" s="171"/>
      <c r="E2226" s="79"/>
      <c r="F2226" s="100"/>
      <c r="G2226" s="80"/>
      <c r="H2226" s="145" t="str">
        <f>IF('C. Consumer Service Detail'!$F2226="","",IF('C. Consumer Service Detail'!$F2226="",VLOOKUP('C. Consumer Service Detail'!$F2226,'Table of Current Services'!$B$7:$F$36,'Table of Current Services'!$E$5,FALSE),VLOOKUP('C. Consumer Service Detail'!$F2226,'Table of Current Services'!$B$7:$F$36,'Table of Current Services'!$D$5,FALSE)))</f>
        <v/>
      </c>
      <c r="I2226" s="160"/>
      <c r="J2226" s="146" t="str">
        <f t="shared" si="65"/>
        <v/>
      </c>
      <c r="K2226" s="138" t="str">
        <f>IF('C. Consumer Service Detail'!$F2226="","",IF('C. Consumer Service Detail'!$F2226="",VLOOKUP('C. Consumer Service Detail'!$F2226,'Table of Current Services'!$B$7:$F$36,'Table of Current Services'!$E$5,FALSE),VLOOKUP('C. Consumer Service Detail'!$F2226,'Table of Current Services'!$B$7:$F$36,'Table of Current Services'!$E$5,FALSE)))</f>
        <v/>
      </c>
      <c r="L2226" s="130" t="str">
        <f>IF('C. Consumer Service Detail'!$F2226="","",IF(VLOOKUP('C. Consumer Service Detail'!$F2226,'Table of Current Services'!$B$7:$F$36,'Table of Current Services'!$F$5,)="cost","Yes","No"))</f>
        <v/>
      </c>
      <c r="M2226" s="130" t="str">
        <f>IFERROR(IF('C. Consumer Service Detail'!$K2226="No Match","No",VLOOKUP('C. Consumer Service Detail'!$C2226,'B. Consumer Budget'!$E$11:$F$2010,2,FALSE)),"")</f>
        <v/>
      </c>
      <c r="P2226" s="77"/>
      <c r="Q2226" s="77"/>
    </row>
    <row r="2227" spans="2:17" x14ac:dyDescent="0.25">
      <c r="B2227" s="78">
        <f t="shared" si="66"/>
        <v>2217</v>
      </c>
      <c r="C2227" s="126" t="str">
        <f t="array" ref="C2227">IF(OR('C. Consumer Service Detail'!$D2227="",'C. Consumer Service Detail'!$E2227=""),"",INDEX('B. Consumer Budget'!$E$11:$E$2010,MATCH(1,IF('B. Consumer Budget'!$C$11:$C$2010='C. Consumer Service Detail'!$D2227,IF('B. Consumer Budget'!$D$11:$D$2010='C. Consumer Service Detail'!$E2227,1)),0)))</f>
        <v/>
      </c>
      <c r="D2227" s="170"/>
      <c r="E2227" s="81"/>
      <c r="F2227" s="101"/>
      <c r="G2227" s="82"/>
      <c r="H2227" s="147" t="str">
        <f>IF('C. Consumer Service Detail'!$F2227="","",IF('C. Consumer Service Detail'!$F2227="",VLOOKUP('C. Consumer Service Detail'!$F2227,'Table of Current Services'!$B$7:$F$36,'Table of Current Services'!$E$5,FALSE),VLOOKUP('C. Consumer Service Detail'!$F2227,'Table of Current Services'!$B$7:$F$36,'Table of Current Services'!$D$5,FALSE)))</f>
        <v/>
      </c>
      <c r="I2227" s="159"/>
      <c r="J2227" s="146" t="str">
        <f t="shared" si="65"/>
        <v/>
      </c>
      <c r="K2227" s="138" t="str">
        <f>IF('C. Consumer Service Detail'!$F2227="","",IF('C. Consumer Service Detail'!$F2227="",VLOOKUP('C. Consumer Service Detail'!$F2227,'Table of Current Services'!$B$7:$F$36,'Table of Current Services'!$E$5,FALSE),VLOOKUP('C. Consumer Service Detail'!$F2227,'Table of Current Services'!$B$7:$F$36,'Table of Current Services'!$E$5,FALSE)))</f>
        <v/>
      </c>
      <c r="L2227" s="130" t="str">
        <f>IF('C. Consumer Service Detail'!$F2227="","",IF(VLOOKUP('C. Consumer Service Detail'!$F2227,'Table of Current Services'!$B$7:$F$36,'Table of Current Services'!$F$5,)="cost","Yes","No"))</f>
        <v/>
      </c>
      <c r="M2227" s="130" t="str">
        <f>IFERROR(IF('C. Consumer Service Detail'!$K2227="No Match","No",VLOOKUP('C. Consumer Service Detail'!$C2227,'B. Consumer Budget'!$E$11:$F$2010,2,FALSE)),"")</f>
        <v/>
      </c>
      <c r="P2227" s="77"/>
      <c r="Q2227" s="77"/>
    </row>
    <row r="2228" spans="2:17" x14ac:dyDescent="0.25">
      <c r="B2228" s="78">
        <f t="shared" si="66"/>
        <v>2218</v>
      </c>
      <c r="C2228" s="126" t="str">
        <f t="array" ref="C2228">IF(OR('C. Consumer Service Detail'!$D2228="",'C. Consumer Service Detail'!$E2228=""),"",INDEX('B. Consumer Budget'!$E$11:$E$2010,MATCH(1,IF('B. Consumer Budget'!$C$11:$C$2010='C. Consumer Service Detail'!$D2228,IF('B. Consumer Budget'!$D$11:$D$2010='C. Consumer Service Detail'!$E2228,1)),0)))</f>
        <v/>
      </c>
      <c r="D2228" s="171"/>
      <c r="E2228" s="79"/>
      <c r="F2228" s="100"/>
      <c r="G2228" s="80"/>
      <c r="H2228" s="145" t="str">
        <f>IF('C. Consumer Service Detail'!$F2228="","",IF('C. Consumer Service Detail'!$F2228="",VLOOKUP('C. Consumer Service Detail'!$F2228,'Table of Current Services'!$B$7:$F$36,'Table of Current Services'!$E$5,FALSE),VLOOKUP('C. Consumer Service Detail'!$F2228,'Table of Current Services'!$B$7:$F$36,'Table of Current Services'!$D$5,FALSE)))</f>
        <v/>
      </c>
      <c r="I2228" s="160"/>
      <c r="J2228" s="146" t="str">
        <f t="shared" si="65"/>
        <v/>
      </c>
      <c r="K2228" s="138" t="str">
        <f>IF('C. Consumer Service Detail'!$F2228="","",IF('C. Consumer Service Detail'!$F2228="",VLOOKUP('C. Consumer Service Detail'!$F2228,'Table of Current Services'!$B$7:$F$36,'Table of Current Services'!$E$5,FALSE),VLOOKUP('C. Consumer Service Detail'!$F2228,'Table of Current Services'!$B$7:$F$36,'Table of Current Services'!$E$5,FALSE)))</f>
        <v/>
      </c>
      <c r="L2228" s="130" t="str">
        <f>IF('C. Consumer Service Detail'!$F2228="","",IF(VLOOKUP('C. Consumer Service Detail'!$F2228,'Table of Current Services'!$B$7:$F$36,'Table of Current Services'!$F$5,)="cost","Yes","No"))</f>
        <v/>
      </c>
      <c r="M2228" s="130" t="str">
        <f>IFERROR(IF('C. Consumer Service Detail'!$K2228="No Match","No",VLOOKUP('C. Consumer Service Detail'!$C2228,'B. Consumer Budget'!$E$11:$F$2010,2,FALSE)),"")</f>
        <v/>
      </c>
      <c r="P2228" s="77"/>
      <c r="Q2228" s="77"/>
    </row>
    <row r="2229" spans="2:17" x14ac:dyDescent="0.25">
      <c r="B2229" s="78">
        <f t="shared" si="66"/>
        <v>2219</v>
      </c>
      <c r="C2229" s="126" t="str">
        <f t="array" ref="C2229">IF(OR('C. Consumer Service Detail'!$D2229="",'C. Consumer Service Detail'!$E2229=""),"",INDEX('B. Consumer Budget'!$E$11:$E$2010,MATCH(1,IF('B. Consumer Budget'!$C$11:$C$2010='C. Consumer Service Detail'!$D2229,IF('B. Consumer Budget'!$D$11:$D$2010='C. Consumer Service Detail'!$E2229,1)),0)))</f>
        <v/>
      </c>
      <c r="D2229" s="170"/>
      <c r="E2229" s="81"/>
      <c r="F2229" s="101"/>
      <c r="G2229" s="82"/>
      <c r="H2229" s="147" t="str">
        <f>IF('C. Consumer Service Detail'!$F2229="","",IF('C. Consumer Service Detail'!$F2229="",VLOOKUP('C. Consumer Service Detail'!$F2229,'Table of Current Services'!$B$7:$F$36,'Table of Current Services'!$E$5,FALSE),VLOOKUP('C. Consumer Service Detail'!$F2229,'Table of Current Services'!$B$7:$F$36,'Table of Current Services'!$D$5,FALSE)))</f>
        <v/>
      </c>
      <c r="I2229" s="159"/>
      <c r="J2229" s="146" t="str">
        <f t="shared" si="65"/>
        <v/>
      </c>
      <c r="K2229" s="138" t="str">
        <f>IF('C. Consumer Service Detail'!$F2229="","",IF('C. Consumer Service Detail'!$F2229="",VLOOKUP('C. Consumer Service Detail'!$F2229,'Table of Current Services'!$B$7:$F$36,'Table of Current Services'!$E$5,FALSE),VLOOKUP('C. Consumer Service Detail'!$F2229,'Table of Current Services'!$B$7:$F$36,'Table of Current Services'!$E$5,FALSE)))</f>
        <v/>
      </c>
      <c r="L2229" s="130" t="str">
        <f>IF('C. Consumer Service Detail'!$F2229="","",IF(VLOOKUP('C. Consumer Service Detail'!$F2229,'Table of Current Services'!$B$7:$F$36,'Table of Current Services'!$F$5,)="cost","Yes","No"))</f>
        <v/>
      </c>
      <c r="M2229" s="130" t="str">
        <f>IFERROR(IF('C. Consumer Service Detail'!$K2229="No Match","No",VLOOKUP('C. Consumer Service Detail'!$C2229,'B. Consumer Budget'!$E$11:$F$2010,2,FALSE)),"")</f>
        <v/>
      </c>
      <c r="P2229" s="77"/>
      <c r="Q2229" s="77"/>
    </row>
    <row r="2230" spans="2:17" x14ac:dyDescent="0.25">
      <c r="B2230" s="78">
        <f t="shared" si="66"/>
        <v>2220</v>
      </c>
      <c r="C2230" s="126" t="str">
        <f t="array" ref="C2230">IF(OR('C. Consumer Service Detail'!$D2230="",'C. Consumer Service Detail'!$E2230=""),"",INDEX('B. Consumer Budget'!$E$11:$E$2010,MATCH(1,IF('B. Consumer Budget'!$C$11:$C$2010='C. Consumer Service Detail'!$D2230,IF('B. Consumer Budget'!$D$11:$D$2010='C. Consumer Service Detail'!$E2230,1)),0)))</f>
        <v/>
      </c>
      <c r="D2230" s="171"/>
      <c r="E2230" s="79"/>
      <c r="F2230" s="100"/>
      <c r="G2230" s="80"/>
      <c r="H2230" s="145" t="str">
        <f>IF('C. Consumer Service Detail'!$F2230="","",IF('C. Consumer Service Detail'!$F2230="",VLOOKUP('C. Consumer Service Detail'!$F2230,'Table of Current Services'!$B$7:$F$36,'Table of Current Services'!$E$5,FALSE),VLOOKUP('C. Consumer Service Detail'!$F2230,'Table of Current Services'!$B$7:$F$36,'Table of Current Services'!$D$5,FALSE)))</f>
        <v/>
      </c>
      <c r="I2230" s="160"/>
      <c r="J2230" s="146" t="str">
        <f t="shared" si="65"/>
        <v/>
      </c>
      <c r="K2230" s="138" t="str">
        <f>IF('C. Consumer Service Detail'!$F2230="","",IF('C. Consumer Service Detail'!$F2230="",VLOOKUP('C. Consumer Service Detail'!$F2230,'Table of Current Services'!$B$7:$F$36,'Table of Current Services'!$E$5,FALSE),VLOOKUP('C. Consumer Service Detail'!$F2230,'Table of Current Services'!$B$7:$F$36,'Table of Current Services'!$E$5,FALSE)))</f>
        <v/>
      </c>
      <c r="L2230" s="130" t="str">
        <f>IF('C. Consumer Service Detail'!$F2230="","",IF(VLOOKUP('C. Consumer Service Detail'!$F2230,'Table of Current Services'!$B$7:$F$36,'Table of Current Services'!$F$5,)="cost","Yes","No"))</f>
        <v/>
      </c>
      <c r="M2230" s="130" t="str">
        <f>IFERROR(IF('C. Consumer Service Detail'!$K2230="No Match","No",VLOOKUP('C. Consumer Service Detail'!$C2230,'B. Consumer Budget'!$E$11:$F$2010,2,FALSE)),"")</f>
        <v/>
      </c>
      <c r="P2230" s="77"/>
      <c r="Q2230" s="77"/>
    </row>
    <row r="2231" spans="2:17" x14ac:dyDescent="0.25">
      <c r="B2231" s="78">
        <f t="shared" si="66"/>
        <v>2221</v>
      </c>
      <c r="C2231" s="126" t="str">
        <f t="array" ref="C2231">IF(OR('C. Consumer Service Detail'!$D2231="",'C. Consumer Service Detail'!$E2231=""),"",INDEX('B. Consumer Budget'!$E$11:$E$2010,MATCH(1,IF('B. Consumer Budget'!$C$11:$C$2010='C. Consumer Service Detail'!$D2231,IF('B. Consumer Budget'!$D$11:$D$2010='C. Consumer Service Detail'!$E2231,1)),0)))</f>
        <v/>
      </c>
      <c r="D2231" s="170"/>
      <c r="E2231" s="81"/>
      <c r="F2231" s="101"/>
      <c r="G2231" s="82"/>
      <c r="H2231" s="147" t="str">
        <f>IF('C. Consumer Service Detail'!$F2231="","",IF('C. Consumer Service Detail'!$F2231="",VLOOKUP('C. Consumer Service Detail'!$F2231,'Table of Current Services'!$B$7:$F$36,'Table of Current Services'!$E$5,FALSE),VLOOKUP('C. Consumer Service Detail'!$F2231,'Table of Current Services'!$B$7:$F$36,'Table of Current Services'!$D$5,FALSE)))</f>
        <v/>
      </c>
      <c r="I2231" s="159"/>
      <c r="J2231" s="146" t="str">
        <f t="shared" si="65"/>
        <v/>
      </c>
      <c r="K2231" s="138" t="str">
        <f>IF('C. Consumer Service Detail'!$F2231="","",IF('C. Consumer Service Detail'!$F2231="",VLOOKUP('C. Consumer Service Detail'!$F2231,'Table of Current Services'!$B$7:$F$36,'Table of Current Services'!$E$5,FALSE),VLOOKUP('C. Consumer Service Detail'!$F2231,'Table of Current Services'!$B$7:$F$36,'Table of Current Services'!$E$5,FALSE)))</f>
        <v/>
      </c>
      <c r="L2231" s="130" t="str">
        <f>IF('C. Consumer Service Detail'!$F2231="","",IF(VLOOKUP('C. Consumer Service Detail'!$F2231,'Table of Current Services'!$B$7:$F$36,'Table of Current Services'!$F$5,)="cost","Yes","No"))</f>
        <v/>
      </c>
      <c r="M2231" s="130" t="str">
        <f>IFERROR(IF('C. Consumer Service Detail'!$K2231="No Match","No",VLOOKUP('C. Consumer Service Detail'!$C2231,'B. Consumer Budget'!$E$11:$F$2010,2,FALSE)),"")</f>
        <v/>
      </c>
      <c r="P2231" s="77"/>
      <c r="Q2231" s="77"/>
    </row>
    <row r="2232" spans="2:17" x14ac:dyDescent="0.25">
      <c r="B2232" s="78">
        <f t="shared" si="66"/>
        <v>2222</v>
      </c>
      <c r="C2232" s="126" t="str">
        <f t="array" ref="C2232">IF(OR('C. Consumer Service Detail'!$D2232="",'C. Consumer Service Detail'!$E2232=""),"",INDEX('B. Consumer Budget'!$E$11:$E$2010,MATCH(1,IF('B. Consumer Budget'!$C$11:$C$2010='C. Consumer Service Detail'!$D2232,IF('B. Consumer Budget'!$D$11:$D$2010='C. Consumer Service Detail'!$E2232,1)),0)))</f>
        <v/>
      </c>
      <c r="D2232" s="171"/>
      <c r="E2232" s="79"/>
      <c r="F2232" s="100"/>
      <c r="G2232" s="80"/>
      <c r="H2232" s="145" t="str">
        <f>IF('C. Consumer Service Detail'!$F2232="","",IF('C. Consumer Service Detail'!$F2232="",VLOOKUP('C. Consumer Service Detail'!$F2232,'Table of Current Services'!$B$7:$F$36,'Table of Current Services'!$E$5,FALSE),VLOOKUP('C. Consumer Service Detail'!$F2232,'Table of Current Services'!$B$7:$F$36,'Table of Current Services'!$D$5,FALSE)))</f>
        <v/>
      </c>
      <c r="I2232" s="160"/>
      <c r="J2232" s="146" t="str">
        <f t="shared" si="65"/>
        <v/>
      </c>
      <c r="K2232" s="138" t="str">
        <f>IF('C. Consumer Service Detail'!$F2232="","",IF('C. Consumer Service Detail'!$F2232="",VLOOKUP('C. Consumer Service Detail'!$F2232,'Table of Current Services'!$B$7:$F$36,'Table of Current Services'!$E$5,FALSE),VLOOKUP('C. Consumer Service Detail'!$F2232,'Table of Current Services'!$B$7:$F$36,'Table of Current Services'!$E$5,FALSE)))</f>
        <v/>
      </c>
      <c r="L2232" s="130" t="str">
        <f>IF('C. Consumer Service Detail'!$F2232="","",IF(VLOOKUP('C. Consumer Service Detail'!$F2232,'Table of Current Services'!$B$7:$F$36,'Table of Current Services'!$F$5,)="cost","Yes","No"))</f>
        <v/>
      </c>
      <c r="M2232" s="130" t="str">
        <f>IFERROR(IF('C. Consumer Service Detail'!$K2232="No Match","No",VLOOKUP('C. Consumer Service Detail'!$C2232,'B. Consumer Budget'!$E$11:$F$2010,2,FALSE)),"")</f>
        <v/>
      </c>
      <c r="P2232" s="77"/>
      <c r="Q2232" s="77"/>
    </row>
    <row r="2233" spans="2:17" x14ac:dyDescent="0.25">
      <c r="B2233" s="78">
        <f t="shared" si="66"/>
        <v>2223</v>
      </c>
      <c r="C2233" s="126" t="str">
        <f t="array" ref="C2233">IF(OR('C. Consumer Service Detail'!$D2233="",'C. Consumer Service Detail'!$E2233=""),"",INDEX('B. Consumer Budget'!$E$11:$E$2010,MATCH(1,IF('B. Consumer Budget'!$C$11:$C$2010='C. Consumer Service Detail'!$D2233,IF('B. Consumer Budget'!$D$11:$D$2010='C. Consumer Service Detail'!$E2233,1)),0)))</f>
        <v/>
      </c>
      <c r="D2233" s="170"/>
      <c r="E2233" s="81"/>
      <c r="F2233" s="101"/>
      <c r="G2233" s="82"/>
      <c r="H2233" s="147" t="str">
        <f>IF('C. Consumer Service Detail'!$F2233="","",IF('C. Consumer Service Detail'!$F2233="",VLOOKUP('C. Consumer Service Detail'!$F2233,'Table of Current Services'!$B$7:$F$36,'Table of Current Services'!$E$5,FALSE),VLOOKUP('C. Consumer Service Detail'!$F2233,'Table of Current Services'!$B$7:$F$36,'Table of Current Services'!$D$5,FALSE)))</f>
        <v/>
      </c>
      <c r="I2233" s="159"/>
      <c r="J2233" s="146" t="str">
        <f t="shared" si="65"/>
        <v/>
      </c>
      <c r="K2233" s="138" t="str">
        <f>IF('C. Consumer Service Detail'!$F2233="","",IF('C. Consumer Service Detail'!$F2233="",VLOOKUP('C. Consumer Service Detail'!$F2233,'Table of Current Services'!$B$7:$F$36,'Table of Current Services'!$E$5,FALSE),VLOOKUP('C. Consumer Service Detail'!$F2233,'Table of Current Services'!$B$7:$F$36,'Table of Current Services'!$E$5,FALSE)))</f>
        <v/>
      </c>
      <c r="L2233" s="130" t="str">
        <f>IF('C. Consumer Service Detail'!$F2233="","",IF(VLOOKUP('C. Consumer Service Detail'!$F2233,'Table of Current Services'!$B$7:$F$36,'Table of Current Services'!$F$5,)="cost","Yes","No"))</f>
        <v/>
      </c>
      <c r="M2233" s="130" t="str">
        <f>IFERROR(IF('C. Consumer Service Detail'!$K2233="No Match","No",VLOOKUP('C. Consumer Service Detail'!$C2233,'B. Consumer Budget'!$E$11:$F$2010,2,FALSE)),"")</f>
        <v/>
      </c>
      <c r="P2233" s="77"/>
      <c r="Q2233" s="77"/>
    </row>
    <row r="2234" spans="2:17" x14ac:dyDescent="0.25">
      <c r="B2234" s="78">
        <f t="shared" si="66"/>
        <v>2224</v>
      </c>
      <c r="C2234" s="126" t="str">
        <f t="array" ref="C2234">IF(OR('C. Consumer Service Detail'!$D2234="",'C. Consumer Service Detail'!$E2234=""),"",INDEX('B. Consumer Budget'!$E$11:$E$2010,MATCH(1,IF('B. Consumer Budget'!$C$11:$C$2010='C. Consumer Service Detail'!$D2234,IF('B. Consumer Budget'!$D$11:$D$2010='C. Consumer Service Detail'!$E2234,1)),0)))</f>
        <v/>
      </c>
      <c r="D2234" s="171"/>
      <c r="E2234" s="79"/>
      <c r="F2234" s="100"/>
      <c r="G2234" s="80"/>
      <c r="H2234" s="145" t="str">
        <f>IF('C. Consumer Service Detail'!$F2234="","",IF('C. Consumer Service Detail'!$F2234="",VLOOKUP('C. Consumer Service Detail'!$F2234,'Table of Current Services'!$B$7:$F$36,'Table of Current Services'!$E$5,FALSE),VLOOKUP('C. Consumer Service Detail'!$F2234,'Table of Current Services'!$B$7:$F$36,'Table of Current Services'!$D$5,FALSE)))</f>
        <v/>
      </c>
      <c r="I2234" s="160"/>
      <c r="J2234" s="146" t="str">
        <f t="shared" si="65"/>
        <v/>
      </c>
      <c r="K2234" s="138" t="str">
        <f>IF('C. Consumer Service Detail'!$F2234="","",IF('C. Consumer Service Detail'!$F2234="",VLOOKUP('C. Consumer Service Detail'!$F2234,'Table of Current Services'!$B$7:$F$36,'Table of Current Services'!$E$5,FALSE),VLOOKUP('C. Consumer Service Detail'!$F2234,'Table of Current Services'!$B$7:$F$36,'Table of Current Services'!$E$5,FALSE)))</f>
        <v/>
      </c>
      <c r="L2234" s="130" t="str">
        <f>IF('C. Consumer Service Detail'!$F2234="","",IF(VLOOKUP('C. Consumer Service Detail'!$F2234,'Table of Current Services'!$B$7:$F$36,'Table of Current Services'!$F$5,)="cost","Yes","No"))</f>
        <v/>
      </c>
      <c r="M2234" s="130" t="str">
        <f>IFERROR(IF('C. Consumer Service Detail'!$K2234="No Match","No",VLOOKUP('C. Consumer Service Detail'!$C2234,'B. Consumer Budget'!$E$11:$F$2010,2,FALSE)),"")</f>
        <v/>
      </c>
      <c r="P2234" s="77"/>
      <c r="Q2234" s="77"/>
    </row>
    <row r="2235" spans="2:17" x14ac:dyDescent="0.25">
      <c r="B2235" s="78">
        <f t="shared" si="66"/>
        <v>2225</v>
      </c>
      <c r="C2235" s="126" t="str">
        <f t="array" ref="C2235">IF(OR('C. Consumer Service Detail'!$D2235="",'C. Consumer Service Detail'!$E2235=""),"",INDEX('B. Consumer Budget'!$E$11:$E$2010,MATCH(1,IF('B. Consumer Budget'!$C$11:$C$2010='C. Consumer Service Detail'!$D2235,IF('B. Consumer Budget'!$D$11:$D$2010='C. Consumer Service Detail'!$E2235,1)),0)))</f>
        <v/>
      </c>
      <c r="D2235" s="170"/>
      <c r="E2235" s="81"/>
      <c r="F2235" s="101"/>
      <c r="G2235" s="82"/>
      <c r="H2235" s="147" t="str">
        <f>IF('C. Consumer Service Detail'!$F2235="","",IF('C. Consumer Service Detail'!$F2235="",VLOOKUP('C. Consumer Service Detail'!$F2235,'Table of Current Services'!$B$7:$F$36,'Table of Current Services'!$E$5,FALSE),VLOOKUP('C. Consumer Service Detail'!$F2235,'Table of Current Services'!$B$7:$F$36,'Table of Current Services'!$D$5,FALSE)))</f>
        <v/>
      </c>
      <c r="I2235" s="159"/>
      <c r="J2235" s="146" t="str">
        <f t="shared" si="65"/>
        <v/>
      </c>
      <c r="K2235" s="138" t="str">
        <f>IF('C. Consumer Service Detail'!$F2235="","",IF('C. Consumer Service Detail'!$F2235="",VLOOKUP('C. Consumer Service Detail'!$F2235,'Table of Current Services'!$B$7:$F$36,'Table of Current Services'!$E$5,FALSE),VLOOKUP('C. Consumer Service Detail'!$F2235,'Table of Current Services'!$B$7:$F$36,'Table of Current Services'!$E$5,FALSE)))</f>
        <v/>
      </c>
      <c r="L2235" s="130" t="str">
        <f>IF('C. Consumer Service Detail'!$F2235="","",IF(VLOOKUP('C. Consumer Service Detail'!$F2235,'Table of Current Services'!$B$7:$F$36,'Table of Current Services'!$F$5,)="cost","Yes","No"))</f>
        <v/>
      </c>
      <c r="M2235" s="130" t="str">
        <f>IFERROR(IF('C. Consumer Service Detail'!$K2235="No Match","No",VLOOKUP('C. Consumer Service Detail'!$C2235,'B. Consumer Budget'!$E$11:$F$2010,2,FALSE)),"")</f>
        <v/>
      </c>
      <c r="P2235" s="77"/>
      <c r="Q2235" s="77"/>
    </row>
    <row r="2236" spans="2:17" x14ac:dyDescent="0.25">
      <c r="B2236" s="78">
        <f t="shared" si="66"/>
        <v>2226</v>
      </c>
      <c r="C2236" s="126" t="str">
        <f t="array" ref="C2236">IF(OR('C. Consumer Service Detail'!$D2236="",'C. Consumer Service Detail'!$E2236=""),"",INDEX('B. Consumer Budget'!$E$11:$E$2010,MATCH(1,IF('B. Consumer Budget'!$C$11:$C$2010='C. Consumer Service Detail'!$D2236,IF('B. Consumer Budget'!$D$11:$D$2010='C. Consumer Service Detail'!$E2236,1)),0)))</f>
        <v/>
      </c>
      <c r="D2236" s="171"/>
      <c r="E2236" s="79"/>
      <c r="F2236" s="100"/>
      <c r="G2236" s="80"/>
      <c r="H2236" s="145" t="str">
        <f>IF('C. Consumer Service Detail'!$F2236="","",IF('C. Consumer Service Detail'!$F2236="",VLOOKUP('C. Consumer Service Detail'!$F2236,'Table of Current Services'!$B$7:$F$36,'Table of Current Services'!$E$5,FALSE),VLOOKUP('C. Consumer Service Detail'!$F2236,'Table of Current Services'!$B$7:$F$36,'Table of Current Services'!$D$5,FALSE)))</f>
        <v/>
      </c>
      <c r="I2236" s="160"/>
      <c r="J2236" s="146" t="str">
        <f t="shared" si="65"/>
        <v/>
      </c>
      <c r="K2236" s="138" t="str">
        <f>IF('C. Consumer Service Detail'!$F2236="","",IF('C. Consumer Service Detail'!$F2236="",VLOOKUP('C. Consumer Service Detail'!$F2236,'Table of Current Services'!$B$7:$F$36,'Table of Current Services'!$E$5,FALSE),VLOOKUP('C. Consumer Service Detail'!$F2236,'Table of Current Services'!$B$7:$F$36,'Table of Current Services'!$E$5,FALSE)))</f>
        <v/>
      </c>
      <c r="L2236" s="130" t="str">
        <f>IF('C. Consumer Service Detail'!$F2236="","",IF(VLOOKUP('C. Consumer Service Detail'!$F2236,'Table of Current Services'!$B$7:$F$36,'Table of Current Services'!$F$5,)="cost","Yes","No"))</f>
        <v/>
      </c>
      <c r="M2236" s="130" t="str">
        <f>IFERROR(IF('C. Consumer Service Detail'!$K2236="No Match","No",VLOOKUP('C. Consumer Service Detail'!$C2236,'B. Consumer Budget'!$E$11:$F$2010,2,FALSE)),"")</f>
        <v/>
      </c>
      <c r="P2236" s="77"/>
      <c r="Q2236" s="77"/>
    </row>
    <row r="2237" spans="2:17" x14ac:dyDescent="0.25">
      <c r="B2237" s="78">
        <f t="shared" si="66"/>
        <v>2227</v>
      </c>
      <c r="C2237" s="126" t="str">
        <f t="array" ref="C2237">IF(OR('C. Consumer Service Detail'!$D2237="",'C. Consumer Service Detail'!$E2237=""),"",INDEX('B. Consumer Budget'!$E$11:$E$2010,MATCH(1,IF('B. Consumer Budget'!$C$11:$C$2010='C. Consumer Service Detail'!$D2237,IF('B. Consumer Budget'!$D$11:$D$2010='C. Consumer Service Detail'!$E2237,1)),0)))</f>
        <v/>
      </c>
      <c r="D2237" s="170"/>
      <c r="E2237" s="81"/>
      <c r="F2237" s="101"/>
      <c r="G2237" s="82"/>
      <c r="H2237" s="147" t="str">
        <f>IF('C. Consumer Service Detail'!$F2237="","",IF('C. Consumer Service Detail'!$F2237="",VLOOKUP('C. Consumer Service Detail'!$F2237,'Table of Current Services'!$B$7:$F$36,'Table of Current Services'!$E$5,FALSE),VLOOKUP('C. Consumer Service Detail'!$F2237,'Table of Current Services'!$B$7:$F$36,'Table of Current Services'!$D$5,FALSE)))</f>
        <v/>
      </c>
      <c r="I2237" s="159"/>
      <c r="J2237" s="146" t="str">
        <f t="shared" si="65"/>
        <v/>
      </c>
      <c r="K2237" s="138" t="str">
        <f>IF('C. Consumer Service Detail'!$F2237="","",IF('C. Consumer Service Detail'!$F2237="",VLOOKUP('C. Consumer Service Detail'!$F2237,'Table of Current Services'!$B$7:$F$36,'Table of Current Services'!$E$5,FALSE),VLOOKUP('C. Consumer Service Detail'!$F2237,'Table of Current Services'!$B$7:$F$36,'Table of Current Services'!$E$5,FALSE)))</f>
        <v/>
      </c>
      <c r="L2237" s="130" t="str">
        <f>IF('C. Consumer Service Detail'!$F2237="","",IF(VLOOKUP('C. Consumer Service Detail'!$F2237,'Table of Current Services'!$B$7:$F$36,'Table of Current Services'!$F$5,)="cost","Yes","No"))</f>
        <v/>
      </c>
      <c r="M2237" s="130" t="str">
        <f>IFERROR(IF('C. Consumer Service Detail'!$K2237="No Match","No",VLOOKUP('C. Consumer Service Detail'!$C2237,'B. Consumer Budget'!$E$11:$F$2010,2,FALSE)),"")</f>
        <v/>
      </c>
      <c r="P2237" s="77"/>
      <c r="Q2237" s="77"/>
    </row>
    <row r="2238" spans="2:17" x14ac:dyDescent="0.25">
      <c r="B2238" s="78">
        <f t="shared" si="66"/>
        <v>2228</v>
      </c>
      <c r="C2238" s="126" t="str">
        <f t="array" ref="C2238">IF(OR('C. Consumer Service Detail'!$D2238="",'C. Consumer Service Detail'!$E2238=""),"",INDEX('B. Consumer Budget'!$E$11:$E$2010,MATCH(1,IF('B. Consumer Budget'!$C$11:$C$2010='C. Consumer Service Detail'!$D2238,IF('B. Consumer Budget'!$D$11:$D$2010='C. Consumer Service Detail'!$E2238,1)),0)))</f>
        <v/>
      </c>
      <c r="D2238" s="171"/>
      <c r="E2238" s="79"/>
      <c r="F2238" s="100"/>
      <c r="G2238" s="80"/>
      <c r="H2238" s="145" t="str">
        <f>IF('C. Consumer Service Detail'!$F2238="","",IF('C. Consumer Service Detail'!$F2238="",VLOOKUP('C. Consumer Service Detail'!$F2238,'Table of Current Services'!$B$7:$F$36,'Table of Current Services'!$E$5,FALSE),VLOOKUP('C. Consumer Service Detail'!$F2238,'Table of Current Services'!$B$7:$F$36,'Table of Current Services'!$D$5,FALSE)))</f>
        <v/>
      </c>
      <c r="I2238" s="160"/>
      <c r="J2238" s="146" t="str">
        <f t="shared" si="65"/>
        <v/>
      </c>
      <c r="K2238" s="138" t="str">
        <f>IF('C. Consumer Service Detail'!$F2238="","",IF('C. Consumer Service Detail'!$F2238="",VLOOKUP('C. Consumer Service Detail'!$F2238,'Table of Current Services'!$B$7:$F$36,'Table of Current Services'!$E$5,FALSE),VLOOKUP('C. Consumer Service Detail'!$F2238,'Table of Current Services'!$B$7:$F$36,'Table of Current Services'!$E$5,FALSE)))</f>
        <v/>
      </c>
      <c r="L2238" s="130" t="str">
        <f>IF('C. Consumer Service Detail'!$F2238="","",IF(VLOOKUP('C. Consumer Service Detail'!$F2238,'Table of Current Services'!$B$7:$F$36,'Table of Current Services'!$F$5,)="cost","Yes","No"))</f>
        <v/>
      </c>
      <c r="M2238" s="130" t="str">
        <f>IFERROR(IF('C. Consumer Service Detail'!$K2238="No Match","No",VLOOKUP('C. Consumer Service Detail'!$C2238,'B. Consumer Budget'!$E$11:$F$2010,2,FALSE)),"")</f>
        <v/>
      </c>
      <c r="P2238" s="77"/>
      <c r="Q2238" s="77"/>
    </row>
    <row r="2239" spans="2:17" x14ac:dyDescent="0.25">
      <c r="B2239" s="78">
        <f t="shared" si="66"/>
        <v>2229</v>
      </c>
      <c r="C2239" s="126" t="str">
        <f t="array" ref="C2239">IF(OR('C. Consumer Service Detail'!$D2239="",'C. Consumer Service Detail'!$E2239=""),"",INDEX('B. Consumer Budget'!$E$11:$E$2010,MATCH(1,IF('B. Consumer Budget'!$C$11:$C$2010='C. Consumer Service Detail'!$D2239,IF('B. Consumer Budget'!$D$11:$D$2010='C. Consumer Service Detail'!$E2239,1)),0)))</f>
        <v/>
      </c>
      <c r="D2239" s="170"/>
      <c r="E2239" s="81"/>
      <c r="F2239" s="101"/>
      <c r="G2239" s="82"/>
      <c r="H2239" s="147" t="str">
        <f>IF('C. Consumer Service Detail'!$F2239="","",IF('C. Consumer Service Detail'!$F2239="",VLOOKUP('C. Consumer Service Detail'!$F2239,'Table of Current Services'!$B$7:$F$36,'Table of Current Services'!$E$5,FALSE),VLOOKUP('C. Consumer Service Detail'!$F2239,'Table of Current Services'!$B$7:$F$36,'Table of Current Services'!$D$5,FALSE)))</f>
        <v/>
      </c>
      <c r="I2239" s="159"/>
      <c r="J2239" s="146" t="str">
        <f t="shared" si="65"/>
        <v/>
      </c>
      <c r="K2239" s="138" t="str">
        <f>IF('C. Consumer Service Detail'!$F2239="","",IF('C. Consumer Service Detail'!$F2239="",VLOOKUP('C. Consumer Service Detail'!$F2239,'Table of Current Services'!$B$7:$F$36,'Table of Current Services'!$E$5,FALSE),VLOOKUP('C. Consumer Service Detail'!$F2239,'Table of Current Services'!$B$7:$F$36,'Table of Current Services'!$E$5,FALSE)))</f>
        <v/>
      </c>
      <c r="L2239" s="130" t="str">
        <f>IF('C. Consumer Service Detail'!$F2239="","",IF(VLOOKUP('C. Consumer Service Detail'!$F2239,'Table of Current Services'!$B$7:$F$36,'Table of Current Services'!$F$5,)="cost","Yes","No"))</f>
        <v/>
      </c>
      <c r="M2239" s="130" t="str">
        <f>IFERROR(IF('C. Consumer Service Detail'!$K2239="No Match","No",VLOOKUP('C. Consumer Service Detail'!$C2239,'B. Consumer Budget'!$E$11:$F$2010,2,FALSE)),"")</f>
        <v/>
      </c>
      <c r="P2239" s="77"/>
      <c r="Q2239" s="77"/>
    </row>
    <row r="2240" spans="2:17" x14ac:dyDescent="0.25">
      <c r="B2240" s="78">
        <f t="shared" si="66"/>
        <v>2230</v>
      </c>
      <c r="C2240" s="126" t="str">
        <f t="array" ref="C2240">IF(OR('C. Consumer Service Detail'!$D2240="",'C. Consumer Service Detail'!$E2240=""),"",INDEX('B. Consumer Budget'!$E$11:$E$2010,MATCH(1,IF('B. Consumer Budget'!$C$11:$C$2010='C. Consumer Service Detail'!$D2240,IF('B. Consumer Budget'!$D$11:$D$2010='C. Consumer Service Detail'!$E2240,1)),0)))</f>
        <v/>
      </c>
      <c r="D2240" s="171"/>
      <c r="E2240" s="79"/>
      <c r="F2240" s="100"/>
      <c r="G2240" s="80"/>
      <c r="H2240" s="145" t="str">
        <f>IF('C. Consumer Service Detail'!$F2240="","",IF('C. Consumer Service Detail'!$F2240="",VLOOKUP('C. Consumer Service Detail'!$F2240,'Table of Current Services'!$B$7:$F$36,'Table of Current Services'!$E$5,FALSE),VLOOKUP('C. Consumer Service Detail'!$F2240,'Table of Current Services'!$B$7:$F$36,'Table of Current Services'!$D$5,FALSE)))</f>
        <v/>
      </c>
      <c r="I2240" s="160"/>
      <c r="J2240" s="146" t="str">
        <f t="shared" si="65"/>
        <v/>
      </c>
      <c r="K2240" s="138" t="str">
        <f>IF('C. Consumer Service Detail'!$F2240="","",IF('C. Consumer Service Detail'!$F2240="",VLOOKUP('C. Consumer Service Detail'!$F2240,'Table of Current Services'!$B$7:$F$36,'Table of Current Services'!$E$5,FALSE),VLOOKUP('C. Consumer Service Detail'!$F2240,'Table of Current Services'!$B$7:$F$36,'Table of Current Services'!$E$5,FALSE)))</f>
        <v/>
      </c>
      <c r="L2240" s="130" t="str">
        <f>IF('C. Consumer Service Detail'!$F2240="","",IF(VLOOKUP('C. Consumer Service Detail'!$F2240,'Table of Current Services'!$B$7:$F$36,'Table of Current Services'!$F$5,)="cost","Yes","No"))</f>
        <v/>
      </c>
      <c r="M2240" s="130" t="str">
        <f>IFERROR(IF('C. Consumer Service Detail'!$K2240="No Match","No",VLOOKUP('C. Consumer Service Detail'!$C2240,'B. Consumer Budget'!$E$11:$F$2010,2,FALSE)),"")</f>
        <v/>
      </c>
      <c r="P2240" s="77"/>
      <c r="Q2240" s="77"/>
    </row>
    <row r="2241" spans="2:17" x14ac:dyDescent="0.25">
      <c r="B2241" s="78">
        <f t="shared" si="66"/>
        <v>2231</v>
      </c>
      <c r="C2241" s="126" t="str">
        <f t="array" ref="C2241">IF(OR('C. Consumer Service Detail'!$D2241="",'C. Consumer Service Detail'!$E2241=""),"",INDEX('B. Consumer Budget'!$E$11:$E$2010,MATCH(1,IF('B. Consumer Budget'!$C$11:$C$2010='C. Consumer Service Detail'!$D2241,IF('B. Consumer Budget'!$D$11:$D$2010='C. Consumer Service Detail'!$E2241,1)),0)))</f>
        <v/>
      </c>
      <c r="D2241" s="170"/>
      <c r="E2241" s="81"/>
      <c r="F2241" s="101"/>
      <c r="G2241" s="82"/>
      <c r="H2241" s="147" t="str">
        <f>IF('C. Consumer Service Detail'!$F2241="","",IF('C. Consumer Service Detail'!$F2241="",VLOOKUP('C. Consumer Service Detail'!$F2241,'Table of Current Services'!$B$7:$F$36,'Table of Current Services'!$E$5,FALSE),VLOOKUP('C. Consumer Service Detail'!$F2241,'Table of Current Services'!$B$7:$F$36,'Table of Current Services'!$D$5,FALSE)))</f>
        <v/>
      </c>
      <c r="I2241" s="159"/>
      <c r="J2241" s="146" t="str">
        <f t="shared" si="65"/>
        <v/>
      </c>
      <c r="K2241" s="138" t="str">
        <f>IF('C. Consumer Service Detail'!$F2241="","",IF('C. Consumer Service Detail'!$F2241="",VLOOKUP('C. Consumer Service Detail'!$F2241,'Table of Current Services'!$B$7:$F$36,'Table of Current Services'!$E$5,FALSE),VLOOKUP('C. Consumer Service Detail'!$F2241,'Table of Current Services'!$B$7:$F$36,'Table of Current Services'!$E$5,FALSE)))</f>
        <v/>
      </c>
      <c r="L2241" s="130" t="str">
        <f>IF('C. Consumer Service Detail'!$F2241="","",IF(VLOOKUP('C. Consumer Service Detail'!$F2241,'Table of Current Services'!$B$7:$F$36,'Table of Current Services'!$F$5,)="cost","Yes","No"))</f>
        <v/>
      </c>
      <c r="M2241" s="130" t="str">
        <f>IFERROR(IF('C. Consumer Service Detail'!$K2241="No Match","No",VLOOKUP('C. Consumer Service Detail'!$C2241,'B. Consumer Budget'!$E$11:$F$2010,2,FALSE)),"")</f>
        <v/>
      </c>
      <c r="P2241" s="77"/>
      <c r="Q2241" s="77"/>
    </row>
    <row r="2242" spans="2:17" x14ac:dyDescent="0.25">
      <c r="B2242" s="78">
        <f t="shared" si="66"/>
        <v>2232</v>
      </c>
      <c r="C2242" s="126" t="str">
        <f t="array" ref="C2242">IF(OR('C. Consumer Service Detail'!$D2242="",'C. Consumer Service Detail'!$E2242=""),"",INDEX('B. Consumer Budget'!$E$11:$E$2010,MATCH(1,IF('B. Consumer Budget'!$C$11:$C$2010='C. Consumer Service Detail'!$D2242,IF('B. Consumer Budget'!$D$11:$D$2010='C. Consumer Service Detail'!$E2242,1)),0)))</f>
        <v/>
      </c>
      <c r="D2242" s="171"/>
      <c r="E2242" s="79"/>
      <c r="F2242" s="100"/>
      <c r="G2242" s="80"/>
      <c r="H2242" s="145" t="str">
        <f>IF('C. Consumer Service Detail'!$F2242="","",IF('C. Consumer Service Detail'!$F2242="",VLOOKUP('C. Consumer Service Detail'!$F2242,'Table of Current Services'!$B$7:$F$36,'Table of Current Services'!$E$5,FALSE),VLOOKUP('C. Consumer Service Detail'!$F2242,'Table of Current Services'!$B$7:$F$36,'Table of Current Services'!$D$5,FALSE)))</f>
        <v/>
      </c>
      <c r="I2242" s="160"/>
      <c r="J2242" s="146" t="str">
        <f t="shared" si="65"/>
        <v/>
      </c>
      <c r="K2242" s="138" t="str">
        <f>IF('C. Consumer Service Detail'!$F2242="","",IF('C. Consumer Service Detail'!$F2242="",VLOOKUP('C. Consumer Service Detail'!$F2242,'Table of Current Services'!$B$7:$F$36,'Table of Current Services'!$E$5,FALSE),VLOOKUP('C. Consumer Service Detail'!$F2242,'Table of Current Services'!$B$7:$F$36,'Table of Current Services'!$E$5,FALSE)))</f>
        <v/>
      </c>
      <c r="L2242" s="130" t="str">
        <f>IF('C. Consumer Service Detail'!$F2242="","",IF(VLOOKUP('C. Consumer Service Detail'!$F2242,'Table of Current Services'!$B$7:$F$36,'Table of Current Services'!$F$5,)="cost","Yes","No"))</f>
        <v/>
      </c>
      <c r="M2242" s="130" t="str">
        <f>IFERROR(IF('C. Consumer Service Detail'!$K2242="No Match","No",VLOOKUP('C. Consumer Service Detail'!$C2242,'B. Consumer Budget'!$E$11:$F$2010,2,FALSE)),"")</f>
        <v/>
      </c>
      <c r="P2242" s="77"/>
      <c r="Q2242" s="77"/>
    </row>
    <row r="2243" spans="2:17" x14ac:dyDescent="0.25">
      <c r="B2243" s="78">
        <f t="shared" si="66"/>
        <v>2233</v>
      </c>
      <c r="C2243" s="126" t="str">
        <f t="array" ref="C2243">IF(OR('C. Consumer Service Detail'!$D2243="",'C. Consumer Service Detail'!$E2243=""),"",INDEX('B. Consumer Budget'!$E$11:$E$2010,MATCH(1,IF('B. Consumer Budget'!$C$11:$C$2010='C. Consumer Service Detail'!$D2243,IF('B. Consumer Budget'!$D$11:$D$2010='C. Consumer Service Detail'!$E2243,1)),0)))</f>
        <v/>
      </c>
      <c r="D2243" s="170"/>
      <c r="E2243" s="81"/>
      <c r="F2243" s="101"/>
      <c r="G2243" s="82"/>
      <c r="H2243" s="147" t="str">
        <f>IF('C. Consumer Service Detail'!$F2243="","",IF('C. Consumer Service Detail'!$F2243="",VLOOKUP('C. Consumer Service Detail'!$F2243,'Table of Current Services'!$B$7:$F$36,'Table of Current Services'!$E$5,FALSE),VLOOKUP('C. Consumer Service Detail'!$F2243,'Table of Current Services'!$B$7:$F$36,'Table of Current Services'!$D$5,FALSE)))</f>
        <v/>
      </c>
      <c r="I2243" s="159"/>
      <c r="J2243" s="146" t="str">
        <f t="shared" si="65"/>
        <v/>
      </c>
      <c r="K2243" s="138" t="str">
        <f>IF('C. Consumer Service Detail'!$F2243="","",IF('C. Consumer Service Detail'!$F2243="",VLOOKUP('C. Consumer Service Detail'!$F2243,'Table of Current Services'!$B$7:$F$36,'Table of Current Services'!$E$5,FALSE),VLOOKUP('C. Consumer Service Detail'!$F2243,'Table of Current Services'!$B$7:$F$36,'Table of Current Services'!$E$5,FALSE)))</f>
        <v/>
      </c>
      <c r="L2243" s="130" t="str">
        <f>IF('C. Consumer Service Detail'!$F2243="","",IF(VLOOKUP('C. Consumer Service Detail'!$F2243,'Table of Current Services'!$B$7:$F$36,'Table of Current Services'!$F$5,)="cost","Yes","No"))</f>
        <v/>
      </c>
      <c r="M2243" s="130" t="str">
        <f>IFERROR(IF('C. Consumer Service Detail'!$K2243="No Match","No",VLOOKUP('C. Consumer Service Detail'!$C2243,'B. Consumer Budget'!$E$11:$F$2010,2,FALSE)),"")</f>
        <v/>
      </c>
      <c r="P2243" s="77"/>
      <c r="Q2243" s="77"/>
    </row>
    <row r="2244" spans="2:17" x14ac:dyDescent="0.25">
      <c r="B2244" s="78">
        <f t="shared" si="66"/>
        <v>2234</v>
      </c>
      <c r="C2244" s="126" t="str">
        <f t="array" ref="C2244">IF(OR('C. Consumer Service Detail'!$D2244="",'C. Consumer Service Detail'!$E2244=""),"",INDEX('B. Consumer Budget'!$E$11:$E$2010,MATCH(1,IF('B. Consumer Budget'!$C$11:$C$2010='C. Consumer Service Detail'!$D2244,IF('B. Consumer Budget'!$D$11:$D$2010='C. Consumer Service Detail'!$E2244,1)),0)))</f>
        <v/>
      </c>
      <c r="D2244" s="171"/>
      <c r="E2244" s="79"/>
      <c r="F2244" s="100"/>
      <c r="G2244" s="80"/>
      <c r="H2244" s="145" t="str">
        <f>IF('C. Consumer Service Detail'!$F2244="","",IF('C. Consumer Service Detail'!$F2244="",VLOOKUP('C. Consumer Service Detail'!$F2244,'Table of Current Services'!$B$7:$F$36,'Table of Current Services'!$E$5,FALSE),VLOOKUP('C. Consumer Service Detail'!$F2244,'Table of Current Services'!$B$7:$F$36,'Table of Current Services'!$D$5,FALSE)))</f>
        <v/>
      </c>
      <c r="I2244" s="160"/>
      <c r="J2244" s="146" t="str">
        <f t="shared" si="65"/>
        <v/>
      </c>
      <c r="K2244" s="138" t="str">
        <f>IF('C. Consumer Service Detail'!$F2244="","",IF('C. Consumer Service Detail'!$F2244="",VLOOKUP('C. Consumer Service Detail'!$F2244,'Table of Current Services'!$B$7:$F$36,'Table of Current Services'!$E$5,FALSE),VLOOKUP('C. Consumer Service Detail'!$F2244,'Table of Current Services'!$B$7:$F$36,'Table of Current Services'!$E$5,FALSE)))</f>
        <v/>
      </c>
      <c r="L2244" s="130" t="str">
        <f>IF('C. Consumer Service Detail'!$F2244="","",IF(VLOOKUP('C. Consumer Service Detail'!$F2244,'Table of Current Services'!$B$7:$F$36,'Table of Current Services'!$F$5,)="cost","Yes","No"))</f>
        <v/>
      </c>
      <c r="M2244" s="130" t="str">
        <f>IFERROR(IF('C. Consumer Service Detail'!$K2244="No Match","No",VLOOKUP('C. Consumer Service Detail'!$C2244,'B. Consumer Budget'!$E$11:$F$2010,2,FALSE)),"")</f>
        <v/>
      </c>
      <c r="P2244" s="77"/>
      <c r="Q2244" s="77"/>
    </row>
    <row r="2245" spans="2:17" x14ac:dyDescent="0.25">
      <c r="B2245" s="78">
        <f t="shared" si="66"/>
        <v>2235</v>
      </c>
      <c r="C2245" s="126" t="str">
        <f t="array" ref="C2245">IF(OR('C. Consumer Service Detail'!$D2245="",'C. Consumer Service Detail'!$E2245=""),"",INDEX('B. Consumer Budget'!$E$11:$E$2010,MATCH(1,IF('B. Consumer Budget'!$C$11:$C$2010='C. Consumer Service Detail'!$D2245,IF('B. Consumer Budget'!$D$11:$D$2010='C. Consumer Service Detail'!$E2245,1)),0)))</f>
        <v/>
      </c>
      <c r="D2245" s="170"/>
      <c r="E2245" s="81"/>
      <c r="F2245" s="101"/>
      <c r="G2245" s="82"/>
      <c r="H2245" s="147" t="str">
        <f>IF('C. Consumer Service Detail'!$F2245="","",IF('C. Consumer Service Detail'!$F2245="",VLOOKUP('C. Consumer Service Detail'!$F2245,'Table of Current Services'!$B$7:$F$36,'Table of Current Services'!$E$5,FALSE),VLOOKUP('C. Consumer Service Detail'!$F2245,'Table of Current Services'!$B$7:$F$36,'Table of Current Services'!$D$5,FALSE)))</f>
        <v/>
      </c>
      <c r="I2245" s="159"/>
      <c r="J2245" s="146" t="str">
        <f t="shared" si="65"/>
        <v/>
      </c>
      <c r="K2245" s="138" t="str">
        <f>IF('C. Consumer Service Detail'!$F2245="","",IF('C. Consumer Service Detail'!$F2245="",VLOOKUP('C. Consumer Service Detail'!$F2245,'Table of Current Services'!$B$7:$F$36,'Table of Current Services'!$E$5,FALSE),VLOOKUP('C. Consumer Service Detail'!$F2245,'Table of Current Services'!$B$7:$F$36,'Table of Current Services'!$E$5,FALSE)))</f>
        <v/>
      </c>
      <c r="L2245" s="130" t="str">
        <f>IF('C. Consumer Service Detail'!$F2245="","",IF(VLOOKUP('C. Consumer Service Detail'!$F2245,'Table of Current Services'!$B$7:$F$36,'Table of Current Services'!$F$5,)="cost","Yes","No"))</f>
        <v/>
      </c>
      <c r="M2245" s="130" t="str">
        <f>IFERROR(IF('C. Consumer Service Detail'!$K2245="No Match","No",VLOOKUP('C. Consumer Service Detail'!$C2245,'B. Consumer Budget'!$E$11:$F$2010,2,FALSE)),"")</f>
        <v/>
      </c>
      <c r="P2245" s="77"/>
      <c r="Q2245" s="77"/>
    </row>
    <row r="2246" spans="2:17" x14ac:dyDescent="0.25">
      <c r="B2246" s="78">
        <f t="shared" si="66"/>
        <v>2236</v>
      </c>
      <c r="C2246" s="126" t="str">
        <f t="array" ref="C2246">IF(OR('C. Consumer Service Detail'!$D2246="",'C. Consumer Service Detail'!$E2246=""),"",INDEX('B. Consumer Budget'!$E$11:$E$2010,MATCH(1,IF('B. Consumer Budget'!$C$11:$C$2010='C. Consumer Service Detail'!$D2246,IF('B. Consumer Budget'!$D$11:$D$2010='C. Consumer Service Detail'!$E2246,1)),0)))</f>
        <v/>
      </c>
      <c r="D2246" s="171"/>
      <c r="E2246" s="79"/>
      <c r="F2246" s="100"/>
      <c r="G2246" s="80"/>
      <c r="H2246" s="145" t="str">
        <f>IF('C. Consumer Service Detail'!$F2246="","",IF('C. Consumer Service Detail'!$F2246="",VLOOKUP('C. Consumer Service Detail'!$F2246,'Table of Current Services'!$B$7:$F$36,'Table of Current Services'!$E$5,FALSE),VLOOKUP('C. Consumer Service Detail'!$F2246,'Table of Current Services'!$B$7:$F$36,'Table of Current Services'!$D$5,FALSE)))</f>
        <v/>
      </c>
      <c r="I2246" s="160"/>
      <c r="J2246" s="146" t="str">
        <f t="shared" si="65"/>
        <v/>
      </c>
      <c r="K2246" s="138" t="str">
        <f>IF('C. Consumer Service Detail'!$F2246="","",IF('C. Consumer Service Detail'!$F2246="",VLOOKUP('C. Consumer Service Detail'!$F2246,'Table of Current Services'!$B$7:$F$36,'Table of Current Services'!$E$5,FALSE),VLOOKUP('C. Consumer Service Detail'!$F2246,'Table of Current Services'!$B$7:$F$36,'Table of Current Services'!$E$5,FALSE)))</f>
        <v/>
      </c>
      <c r="L2246" s="130" t="str">
        <f>IF('C. Consumer Service Detail'!$F2246="","",IF(VLOOKUP('C. Consumer Service Detail'!$F2246,'Table of Current Services'!$B$7:$F$36,'Table of Current Services'!$F$5,)="cost","Yes","No"))</f>
        <v/>
      </c>
      <c r="M2246" s="130" t="str">
        <f>IFERROR(IF('C. Consumer Service Detail'!$K2246="No Match","No",VLOOKUP('C. Consumer Service Detail'!$C2246,'B. Consumer Budget'!$E$11:$F$2010,2,FALSE)),"")</f>
        <v/>
      </c>
      <c r="P2246" s="77"/>
      <c r="Q2246" s="77"/>
    </row>
    <row r="2247" spans="2:17" x14ac:dyDescent="0.25">
      <c r="B2247" s="78">
        <f t="shared" si="66"/>
        <v>2237</v>
      </c>
      <c r="C2247" s="126" t="str">
        <f t="array" ref="C2247">IF(OR('C. Consumer Service Detail'!$D2247="",'C. Consumer Service Detail'!$E2247=""),"",INDEX('B. Consumer Budget'!$E$11:$E$2010,MATCH(1,IF('B. Consumer Budget'!$C$11:$C$2010='C. Consumer Service Detail'!$D2247,IF('B. Consumer Budget'!$D$11:$D$2010='C. Consumer Service Detail'!$E2247,1)),0)))</f>
        <v/>
      </c>
      <c r="D2247" s="170"/>
      <c r="E2247" s="81"/>
      <c r="F2247" s="101"/>
      <c r="G2247" s="82"/>
      <c r="H2247" s="147" t="str">
        <f>IF('C. Consumer Service Detail'!$F2247="","",IF('C. Consumer Service Detail'!$F2247="",VLOOKUP('C. Consumer Service Detail'!$F2247,'Table of Current Services'!$B$7:$F$36,'Table of Current Services'!$E$5,FALSE),VLOOKUP('C. Consumer Service Detail'!$F2247,'Table of Current Services'!$B$7:$F$36,'Table of Current Services'!$D$5,FALSE)))</f>
        <v/>
      </c>
      <c r="I2247" s="159"/>
      <c r="J2247" s="146" t="str">
        <f t="shared" si="65"/>
        <v/>
      </c>
      <c r="K2247" s="138" t="str">
        <f>IF('C. Consumer Service Detail'!$F2247="","",IF('C. Consumer Service Detail'!$F2247="",VLOOKUP('C. Consumer Service Detail'!$F2247,'Table of Current Services'!$B$7:$F$36,'Table of Current Services'!$E$5,FALSE),VLOOKUP('C. Consumer Service Detail'!$F2247,'Table of Current Services'!$B$7:$F$36,'Table of Current Services'!$E$5,FALSE)))</f>
        <v/>
      </c>
      <c r="L2247" s="130" t="str">
        <f>IF('C. Consumer Service Detail'!$F2247="","",IF(VLOOKUP('C. Consumer Service Detail'!$F2247,'Table of Current Services'!$B$7:$F$36,'Table of Current Services'!$F$5,)="cost","Yes","No"))</f>
        <v/>
      </c>
      <c r="M2247" s="130" t="str">
        <f>IFERROR(IF('C. Consumer Service Detail'!$K2247="No Match","No",VLOOKUP('C. Consumer Service Detail'!$C2247,'B. Consumer Budget'!$E$11:$F$2010,2,FALSE)),"")</f>
        <v/>
      </c>
      <c r="P2247" s="77"/>
      <c r="Q2247" s="77"/>
    </row>
    <row r="2248" spans="2:17" x14ac:dyDescent="0.25">
      <c r="B2248" s="78">
        <f t="shared" si="66"/>
        <v>2238</v>
      </c>
      <c r="C2248" s="126" t="str">
        <f t="array" ref="C2248">IF(OR('C. Consumer Service Detail'!$D2248="",'C. Consumer Service Detail'!$E2248=""),"",INDEX('B. Consumer Budget'!$E$11:$E$2010,MATCH(1,IF('B. Consumer Budget'!$C$11:$C$2010='C. Consumer Service Detail'!$D2248,IF('B. Consumer Budget'!$D$11:$D$2010='C. Consumer Service Detail'!$E2248,1)),0)))</f>
        <v/>
      </c>
      <c r="D2248" s="171"/>
      <c r="E2248" s="79"/>
      <c r="F2248" s="100"/>
      <c r="G2248" s="80"/>
      <c r="H2248" s="145" t="str">
        <f>IF('C. Consumer Service Detail'!$F2248="","",IF('C. Consumer Service Detail'!$F2248="",VLOOKUP('C. Consumer Service Detail'!$F2248,'Table of Current Services'!$B$7:$F$36,'Table of Current Services'!$E$5,FALSE),VLOOKUP('C. Consumer Service Detail'!$F2248,'Table of Current Services'!$B$7:$F$36,'Table of Current Services'!$D$5,FALSE)))</f>
        <v/>
      </c>
      <c r="I2248" s="160"/>
      <c r="J2248" s="146" t="str">
        <f t="shared" si="65"/>
        <v/>
      </c>
      <c r="K2248" s="138" t="str">
        <f>IF('C. Consumer Service Detail'!$F2248="","",IF('C. Consumer Service Detail'!$F2248="",VLOOKUP('C. Consumer Service Detail'!$F2248,'Table of Current Services'!$B$7:$F$36,'Table of Current Services'!$E$5,FALSE),VLOOKUP('C. Consumer Service Detail'!$F2248,'Table of Current Services'!$B$7:$F$36,'Table of Current Services'!$E$5,FALSE)))</f>
        <v/>
      </c>
      <c r="L2248" s="130" t="str">
        <f>IF('C. Consumer Service Detail'!$F2248="","",IF(VLOOKUP('C. Consumer Service Detail'!$F2248,'Table of Current Services'!$B$7:$F$36,'Table of Current Services'!$F$5,)="cost","Yes","No"))</f>
        <v/>
      </c>
      <c r="M2248" s="130" t="str">
        <f>IFERROR(IF('C. Consumer Service Detail'!$K2248="No Match","No",VLOOKUP('C. Consumer Service Detail'!$C2248,'B. Consumer Budget'!$E$11:$F$2010,2,FALSE)),"")</f>
        <v/>
      </c>
      <c r="P2248" s="77"/>
      <c r="Q2248" s="77"/>
    </row>
    <row r="2249" spans="2:17" x14ac:dyDescent="0.25">
      <c r="B2249" s="78">
        <f t="shared" si="66"/>
        <v>2239</v>
      </c>
      <c r="C2249" s="126" t="str">
        <f t="array" ref="C2249">IF(OR('C. Consumer Service Detail'!$D2249="",'C. Consumer Service Detail'!$E2249=""),"",INDEX('B. Consumer Budget'!$E$11:$E$2010,MATCH(1,IF('B. Consumer Budget'!$C$11:$C$2010='C. Consumer Service Detail'!$D2249,IF('B. Consumer Budget'!$D$11:$D$2010='C. Consumer Service Detail'!$E2249,1)),0)))</f>
        <v/>
      </c>
      <c r="D2249" s="170"/>
      <c r="E2249" s="81"/>
      <c r="F2249" s="101"/>
      <c r="G2249" s="82"/>
      <c r="H2249" s="147" t="str">
        <f>IF('C. Consumer Service Detail'!$F2249="","",IF('C. Consumer Service Detail'!$F2249="",VLOOKUP('C. Consumer Service Detail'!$F2249,'Table of Current Services'!$B$7:$F$36,'Table of Current Services'!$E$5,FALSE),VLOOKUP('C. Consumer Service Detail'!$F2249,'Table of Current Services'!$B$7:$F$36,'Table of Current Services'!$D$5,FALSE)))</f>
        <v/>
      </c>
      <c r="I2249" s="159"/>
      <c r="J2249" s="146" t="str">
        <f t="shared" si="65"/>
        <v/>
      </c>
      <c r="K2249" s="138" t="str">
        <f>IF('C. Consumer Service Detail'!$F2249="","",IF('C. Consumer Service Detail'!$F2249="",VLOOKUP('C. Consumer Service Detail'!$F2249,'Table of Current Services'!$B$7:$F$36,'Table of Current Services'!$E$5,FALSE),VLOOKUP('C. Consumer Service Detail'!$F2249,'Table of Current Services'!$B$7:$F$36,'Table of Current Services'!$E$5,FALSE)))</f>
        <v/>
      </c>
      <c r="L2249" s="130" t="str">
        <f>IF('C. Consumer Service Detail'!$F2249="","",IF(VLOOKUP('C. Consumer Service Detail'!$F2249,'Table of Current Services'!$B$7:$F$36,'Table of Current Services'!$F$5,)="cost","Yes","No"))</f>
        <v/>
      </c>
      <c r="M2249" s="130" t="str">
        <f>IFERROR(IF('C. Consumer Service Detail'!$K2249="No Match","No",VLOOKUP('C. Consumer Service Detail'!$C2249,'B. Consumer Budget'!$E$11:$F$2010,2,FALSE)),"")</f>
        <v/>
      </c>
      <c r="P2249" s="77"/>
      <c r="Q2249" s="77"/>
    </row>
    <row r="2250" spans="2:17" x14ac:dyDescent="0.25">
      <c r="B2250" s="78">
        <f t="shared" si="66"/>
        <v>2240</v>
      </c>
      <c r="C2250" s="126" t="str">
        <f t="array" ref="C2250">IF(OR('C. Consumer Service Detail'!$D2250="",'C. Consumer Service Detail'!$E2250=""),"",INDEX('B. Consumer Budget'!$E$11:$E$2010,MATCH(1,IF('B. Consumer Budget'!$C$11:$C$2010='C. Consumer Service Detail'!$D2250,IF('B. Consumer Budget'!$D$11:$D$2010='C. Consumer Service Detail'!$E2250,1)),0)))</f>
        <v/>
      </c>
      <c r="D2250" s="171"/>
      <c r="E2250" s="79"/>
      <c r="F2250" s="100"/>
      <c r="G2250" s="80"/>
      <c r="H2250" s="145" t="str">
        <f>IF('C. Consumer Service Detail'!$F2250="","",IF('C. Consumer Service Detail'!$F2250="",VLOOKUP('C. Consumer Service Detail'!$F2250,'Table of Current Services'!$B$7:$F$36,'Table of Current Services'!$E$5,FALSE),VLOOKUP('C. Consumer Service Detail'!$F2250,'Table of Current Services'!$B$7:$F$36,'Table of Current Services'!$D$5,FALSE)))</f>
        <v/>
      </c>
      <c r="I2250" s="160"/>
      <c r="J2250" s="146" t="str">
        <f t="shared" si="65"/>
        <v/>
      </c>
      <c r="K2250" s="138" t="str">
        <f>IF('C. Consumer Service Detail'!$F2250="","",IF('C. Consumer Service Detail'!$F2250="",VLOOKUP('C. Consumer Service Detail'!$F2250,'Table of Current Services'!$B$7:$F$36,'Table of Current Services'!$E$5,FALSE),VLOOKUP('C. Consumer Service Detail'!$F2250,'Table of Current Services'!$B$7:$F$36,'Table of Current Services'!$E$5,FALSE)))</f>
        <v/>
      </c>
      <c r="L2250" s="130" t="str">
        <f>IF('C. Consumer Service Detail'!$F2250="","",IF(VLOOKUP('C. Consumer Service Detail'!$F2250,'Table of Current Services'!$B$7:$F$36,'Table of Current Services'!$F$5,)="cost","Yes","No"))</f>
        <v/>
      </c>
      <c r="M2250" s="130" t="str">
        <f>IFERROR(IF('C. Consumer Service Detail'!$K2250="No Match","No",VLOOKUP('C. Consumer Service Detail'!$C2250,'B. Consumer Budget'!$E$11:$F$2010,2,FALSE)),"")</f>
        <v/>
      </c>
      <c r="P2250" s="77"/>
      <c r="Q2250" s="77"/>
    </row>
    <row r="2251" spans="2:17" x14ac:dyDescent="0.25">
      <c r="B2251" s="78">
        <f t="shared" si="66"/>
        <v>2241</v>
      </c>
      <c r="C2251" s="126" t="str">
        <f t="array" ref="C2251">IF(OR('C. Consumer Service Detail'!$D2251="",'C. Consumer Service Detail'!$E2251=""),"",INDEX('B. Consumer Budget'!$E$11:$E$2010,MATCH(1,IF('B. Consumer Budget'!$C$11:$C$2010='C. Consumer Service Detail'!$D2251,IF('B. Consumer Budget'!$D$11:$D$2010='C. Consumer Service Detail'!$E2251,1)),0)))</f>
        <v/>
      </c>
      <c r="D2251" s="170"/>
      <c r="E2251" s="81"/>
      <c r="F2251" s="101"/>
      <c r="G2251" s="82"/>
      <c r="H2251" s="147" t="str">
        <f>IF('C. Consumer Service Detail'!$F2251="","",IF('C. Consumer Service Detail'!$F2251="",VLOOKUP('C. Consumer Service Detail'!$F2251,'Table of Current Services'!$B$7:$F$36,'Table of Current Services'!$E$5,FALSE),VLOOKUP('C. Consumer Service Detail'!$F2251,'Table of Current Services'!$B$7:$F$36,'Table of Current Services'!$D$5,FALSE)))</f>
        <v/>
      </c>
      <c r="I2251" s="159"/>
      <c r="J2251" s="146" t="str">
        <f t="shared" ref="J2251:J2314" si="67">IFERROR(IF($H2251&gt;0,$H2251*$I2251,$I2251),"")</f>
        <v/>
      </c>
      <c r="K2251" s="138" t="str">
        <f>IF('C. Consumer Service Detail'!$F2251="","",IF('C. Consumer Service Detail'!$F2251="",VLOOKUP('C. Consumer Service Detail'!$F2251,'Table of Current Services'!$B$7:$F$36,'Table of Current Services'!$E$5,FALSE),VLOOKUP('C. Consumer Service Detail'!$F2251,'Table of Current Services'!$B$7:$F$36,'Table of Current Services'!$E$5,FALSE)))</f>
        <v/>
      </c>
      <c r="L2251" s="130" t="str">
        <f>IF('C. Consumer Service Detail'!$F2251="","",IF(VLOOKUP('C. Consumer Service Detail'!$F2251,'Table of Current Services'!$B$7:$F$36,'Table of Current Services'!$F$5,)="cost","Yes","No"))</f>
        <v/>
      </c>
      <c r="M2251" s="130" t="str">
        <f>IFERROR(IF('C. Consumer Service Detail'!$K2251="No Match","No",VLOOKUP('C. Consumer Service Detail'!$C2251,'B. Consumer Budget'!$E$11:$F$2010,2,FALSE)),"")</f>
        <v/>
      </c>
      <c r="P2251" s="77"/>
      <c r="Q2251" s="77"/>
    </row>
    <row r="2252" spans="2:17" x14ac:dyDescent="0.25">
      <c r="B2252" s="78">
        <f t="shared" ref="B2252:B2315" si="68">B2251+1</f>
        <v>2242</v>
      </c>
      <c r="C2252" s="126" t="str">
        <f t="array" ref="C2252">IF(OR('C. Consumer Service Detail'!$D2252="",'C. Consumer Service Detail'!$E2252=""),"",INDEX('B. Consumer Budget'!$E$11:$E$2010,MATCH(1,IF('B. Consumer Budget'!$C$11:$C$2010='C. Consumer Service Detail'!$D2252,IF('B. Consumer Budget'!$D$11:$D$2010='C. Consumer Service Detail'!$E2252,1)),0)))</f>
        <v/>
      </c>
      <c r="D2252" s="171"/>
      <c r="E2252" s="79"/>
      <c r="F2252" s="100"/>
      <c r="G2252" s="80"/>
      <c r="H2252" s="145" t="str">
        <f>IF('C. Consumer Service Detail'!$F2252="","",IF('C. Consumer Service Detail'!$F2252="",VLOOKUP('C. Consumer Service Detail'!$F2252,'Table of Current Services'!$B$7:$F$36,'Table of Current Services'!$E$5,FALSE),VLOOKUP('C. Consumer Service Detail'!$F2252,'Table of Current Services'!$B$7:$F$36,'Table of Current Services'!$D$5,FALSE)))</f>
        <v/>
      </c>
      <c r="I2252" s="160"/>
      <c r="J2252" s="146" t="str">
        <f t="shared" si="67"/>
        <v/>
      </c>
      <c r="K2252" s="138" t="str">
        <f>IF('C. Consumer Service Detail'!$F2252="","",IF('C. Consumer Service Detail'!$F2252="",VLOOKUP('C. Consumer Service Detail'!$F2252,'Table of Current Services'!$B$7:$F$36,'Table of Current Services'!$E$5,FALSE),VLOOKUP('C. Consumer Service Detail'!$F2252,'Table of Current Services'!$B$7:$F$36,'Table of Current Services'!$E$5,FALSE)))</f>
        <v/>
      </c>
      <c r="L2252" s="130" t="str">
        <f>IF('C. Consumer Service Detail'!$F2252="","",IF(VLOOKUP('C. Consumer Service Detail'!$F2252,'Table of Current Services'!$B$7:$F$36,'Table of Current Services'!$F$5,)="cost","Yes","No"))</f>
        <v/>
      </c>
      <c r="M2252" s="130" t="str">
        <f>IFERROR(IF('C. Consumer Service Detail'!$K2252="No Match","No",VLOOKUP('C. Consumer Service Detail'!$C2252,'B. Consumer Budget'!$E$11:$F$2010,2,FALSE)),"")</f>
        <v/>
      </c>
      <c r="P2252" s="77"/>
      <c r="Q2252" s="77"/>
    </row>
    <row r="2253" spans="2:17" x14ac:dyDescent="0.25">
      <c r="B2253" s="78">
        <f t="shared" si="68"/>
        <v>2243</v>
      </c>
      <c r="C2253" s="126" t="str">
        <f t="array" ref="C2253">IF(OR('C. Consumer Service Detail'!$D2253="",'C. Consumer Service Detail'!$E2253=""),"",INDEX('B. Consumer Budget'!$E$11:$E$2010,MATCH(1,IF('B. Consumer Budget'!$C$11:$C$2010='C. Consumer Service Detail'!$D2253,IF('B. Consumer Budget'!$D$11:$D$2010='C. Consumer Service Detail'!$E2253,1)),0)))</f>
        <v/>
      </c>
      <c r="D2253" s="170"/>
      <c r="E2253" s="81"/>
      <c r="F2253" s="101"/>
      <c r="G2253" s="82"/>
      <c r="H2253" s="147" t="str">
        <f>IF('C. Consumer Service Detail'!$F2253="","",IF('C. Consumer Service Detail'!$F2253="",VLOOKUP('C. Consumer Service Detail'!$F2253,'Table of Current Services'!$B$7:$F$36,'Table of Current Services'!$E$5,FALSE),VLOOKUP('C. Consumer Service Detail'!$F2253,'Table of Current Services'!$B$7:$F$36,'Table of Current Services'!$D$5,FALSE)))</f>
        <v/>
      </c>
      <c r="I2253" s="159"/>
      <c r="J2253" s="146" t="str">
        <f t="shared" si="67"/>
        <v/>
      </c>
      <c r="K2253" s="138" t="str">
        <f>IF('C. Consumer Service Detail'!$F2253="","",IF('C. Consumer Service Detail'!$F2253="",VLOOKUP('C. Consumer Service Detail'!$F2253,'Table of Current Services'!$B$7:$F$36,'Table of Current Services'!$E$5,FALSE),VLOOKUP('C. Consumer Service Detail'!$F2253,'Table of Current Services'!$B$7:$F$36,'Table of Current Services'!$E$5,FALSE)))</f>
        <v/>
      </c>
      <c r="L2253" s="130" t="str">
        <f>IF('C. Consumer Service Detail'!$F2253="","",IF(VLOOKUP('C. Consumer Service Detail'!$F2253,'Table of Current Services'!$B$7:$F$36,'Table of Current Services'!$F$5,)="cost","Yes","No"))</f>
        <v/>
      </c>
      <c r="M2253" s="130" t="str">
        <f>IFERROR(IF('C. Consumer Service Detail'!$K2253="No Match","No",VLOOKUP('C. Consumer Service Detail'!$C2253,'B. Consumer Budget'!$E$11:$F$2010,2,FALSE)),"")</f>
        <v/>
      </c>
      <c r="P2253" s="77"/>
      <c r="Q2253" s="77"/>
    </row>
    <row r="2254" spans="2:17" x14ac:dyDescent="0.25">
      <c r="B2254" s="78">
        <f t="shared" si="68"/>
        <v>2244</v>
      </c>
      <c r="C2254" s="126" t="str">
        <f t="array" ref="C2254">IF(OR('C. Consumer Service Detail'!$D2254="",'C. Consumer Service Detail'!$E2254=""),"",INDEX('B. Consumer Budget'!$E$11:$E$2010,MATCH(1,IF('B. Consumer Budget'!$C$11:$C$2010='C. Consumer Service Detail'!$D2254,IF('B. Consumer Budget'!$D$11:$D$2010='C. Consumer Service Detail'!$E2254,1)),0)))</f>
        <v/>
      </c>
      <c r="D2254" s="171"/>
      <c r="E2254" s="79"/>
      <c r="F2254" s="100"/>
      <c r="G2254" s="80"/>
      <c r="H2254" s="145" t="str">
        <f>IF('C. Consumer Service Detail'!$F2254="","",IF('C. Consumer Service Detail'!$F2254="",VLOOKUP('C. Consumer Service Detail'!$F2254,'Table of Current Services'!$B$7:$F$36,'Table of Current Services'!$E$5,FALSE),VLOOKUP('C. Consumer Service Detail'!$F2254,'Table of Current Services'!$B$7:$F$36,'Table of Current Services'!$D$5,FALSE)))</f>
        <v/>
      </c>
      <c r="I2254" s="160"/>
      <c r="J2254" s="146" t="str">
        <f t="shared" si="67"/>
        <v/>
      </c>
      <c r="K2254" s="138" t="str">
        <f>IF('C. Consumer Service Detail'!$F2254="","",IF('C. Consumer Service Detail'!$F2254="",VLOOKUP('C. Consumer Service Detail'!$F2254,'Table of Current Services'!$B$7:$F$36,'Table of Current Services'!$E$5,FALSE),VLOOKUP('C. Consumer Service Detail'!$F2254,'Table of Current Services'!$B$7:$F$36,'Table of Current Services'!$E$5,FALSE)))</f>
        <v/>
      </c>
      <c r="L2254" s="130" t="str">
        <f>IF('C. Consumer Service Detail'!$F2254="","",IF(VLOOKUP('C. Consumer Service Detail'!$F2254,'Table of Current Services'!$B$7:$F$36,'Table of Current Services'!$F$5,)="cost","Yes","No"))</f>
        <v/>
      </c>
      <c r="M2254" s="130" t="str">
        <f>IFERROR(IF('C. Consumer Service Detail'!$K2254="No Match","No",VLOOKUP('C. Consumer Service Detail'!$C2254,'B. Consumer Budget'!$E$11:$F$2010,2,FALSE)),"")</f>
        <v/>
      </c>
      <c r="P2254" s="77"/>
      <c r="Q2254" s="77"/>
    </row>
    <row r="2255" spans="2:17" x14ac:dyDescent="0.25">
      <c r="B2255" s="78">
        <f t="shared" si="68"/>
        <v>2245</v>
      </c>
      <c r="C2255" s="126" t="str">
        <f t="array" ref="C2255">IF(OR('C. Consumer Service Detail'!$D2255="",'C. Consumer Service Detail'!$E2255=""),"",INDEX('B. Consumer Budget'!$E$11:$E$2010,MATCH(1,IF('B. Consumer Budget'!$C$11:$C$2010='C. Consumer Service Detail'!$D2255,IF('B. Consumer Budget'!$D$11:$D$2010='C. Consumer Service Detail'!$E2255,1)),0)))</f>
        <v/>
      </c>
      <c r="D2255" s="170"/>
      <c r="E2255" s="81"/>
      <c r="F2255" s="101"/>
      <c r="G2255" s="82"/>
      <c r="H2255" s="147" t="str">
        <f>IF('C. Consumer Service Detail'!$F2255="","",IF('C. Consumer Service Detail'!$F2255="",VLOOKUP('C. Consumer Service Detail'!$F2255,'Table of Current Services'!$B$7:$F$36,'Table of Current Services'!$E$5,FALSE),VLOOKUP('C. Consumer Service Detail'!$F2255,'Table of Current Services'!$B$7:$F$36,'Table of Current Services'!$D$5,FALSE)))</f>
        <v/>
      </c>
      <c r="I2255" s="159"/>
      <c r="J2255" s="146" t="str">
        <f t="shared" si="67"/>
        <v/>
      </c>
      <c r="K2255" s="138" t="str">
        <f>IF('C. Consumer Service Detail'!$F2255="","",IF('C. Consumer Service Detail'!$F2255="",VLOOKUP('C. Consumer Service Detail'!$F2255,'Table of Current Services'!$B$7:$F$36,'Table of Current Services'!$E$5,FALSE),VLOOKUP('C. Consumer Service Detail'!$F2255,'Table of Current Services'!$B$7:$F$36,'Table of Current Services'!$E$5,FALSE)))</f>
        <v/>
      </c>
      <c r="L2255" s="130" t="str">
        <f>IF('C. Consumer Service Detail'!$F2255="","",IF(VLOOKUP('C. Consumer Service Detail'!$F2255,'Table of Current Services'!$B$7:$F$36,'Table of Current Services'!$F$5,)="cost","Yes","No"))</f>
        <v/>
      </c>
      <c r="M2255" s="130" t="str">
        <f>IFERROR(IF('C. Consumer Service Detail'!$K2255="No Match","No",VLOOKUP('C. Consumer Service Detail'!$C2255,'B. Consumer Budget'!$E$11:$F$2010,2,FALSE)),"")</f>
        <v/>
      </c>
      <c r="P2255" s="77"/>
      <c r="Q2255" s="77"/>
    </row>
    <row r="2256" spans="2:17" x14ac:dyDescent="0.25">
      <c r="B2256" s="78">
        <f t="shared" si="68"/>
        <v>2246</v>
      </c>
      <c r="C2256" s="126" t="str">
        <f t="array" ref="C2256">IF(OR('C. Consumer Service Detail'!$D2256="",'C. Consumer Service Detail'!$E2256=""),"",INDEX('B. Consumer Budget'!$E$11:$E$2010,MATCH(1,IF('B. Consumer Budget'!$C$11:$C$2010='C. Consumer Service Detail'!$D2256,IF('B. Consumer Budget'!$D$11:$D$2010='C. Consumer Service Detail'!$E2256,1)),0)))</f>
        <v/>
      </c>
      <c r="D2256" s="171"/>
      <c r="E2256" s="79"/>
      <c r="F2256" s="100"/>
      <c r="G2256" s="80"/>
      <c r="H2256" s="145" t="str">
        <f>IF('C. Consumer Service Detail'!$F2256="","",IF('C. Consumer Service Detail'!$F2256="",VLOOKUP('C. Consumer Service Detail'!$F2256,'Table of Current Services'!$B$7:$F$36,'Table of Current Services'!$E$5,FALSE),VLOOKUP('C. Consumer Service Detail'!$F2256,'Table of Current Services'!$B$7:$F$36,'Table of Current Services'!$D$5,FALSE)))</f>
        <v/>
      </c>
      <c r="I2256" s="160"/>
      <c r="J2256" s="146" t="str">
        <f t="shared" si="67"/>
        <v/>
      </c>
      <c r="K2256" s="138" t="str">
        <f>IF('C. Consumer Service Detail'!$F2256="","",IF('C. Consumer Service Detail'!$F2256="",VLOOKUP('C. Consumer Service Detail'!$F2256,'Table of Current Services'!$B$7:$F$36,'Table of Current Services'!$E$5,FALSE),VLOOKUP('C. Consumer Service Detail'!$F2256,'Table of Current Services'!$B$7:$F$36,'Table of Current Services'!$E$5,FALSE)))</f>
        <v/>
      </c>
      <c r="L2256" s="130" t="str">
        <f>IF('C. Consumer Service Detail'!$F2256="","",IF(VLOOKUP('C. Consumer Service Detail'!$F2256,'Table of Current Services'!$B$7:$F$36,'Table of Current Services'!$F$5,)="cost","Yes","No"))</f>
        <v/>
      </c>
      <c r="M2256" s="130" t="str">
        <f>IFERROR(IF('C. Consumer Service Detail'!$K2256="No Match","No",VLOOKUP('C. Consumer Service Detail'!$C2256,'B. Consumer Budget'!$E$11:$F$2010,2,FALSE)),"")</f>
        <v/>
      </c>
      <c r="P2256" s="77"/>
      <c r="Q2256" s="77"/>
    </row>
    <row r="2257" spans="2:17" x14ac:dyDescent="0.25">
      <c r="B2257" s="78">
        <f t="shared" si="68"/>
        <v>2247</v>
      </c>
      <c r="C2257" s="126" t="str">
        <f t="array" ref="C2257">IF(OR('C. Consumer Service Detail'!$D2257="",'C. Consumer Service Detail'!$E2257=""),"",INDEX('B. Consumer Budget'!$E$11:$E$2010,MATCH(1,IF('B. Consumer Budget'!$C$11:$C$2010='C. Consumer Service Detail'!$D2257,IF('B. Consumer Budget'!$D$11:$D$2010='C. Consumer Service Detail'!$E2257,1)),0)))</f>
        <v/>
      </c>
      <c r="D2257" s="170"/>
      <c r="E2257" s="81"/>
      <c r="F2257" s="101"/>
      <c r="G2257" s="82"/>
      <c r="H2257" s="147" t="str">
        <f>IF('C. Consumer Service Detail'!$F2257="","",IF('C. Consumer Service Detail'!$F2257="",VLOOKUP('C. Consumer Service Detail'!$F2257,'Table of Current Services'!$B$7:$F$36,'Table of Current Services'!$E$5,FALSE),VLOOKUP('C. Consumer Service Detail'!$F2257,'Table of Current Services'!$B$7:$F$36,'Table of Current Services'!$D$5,FALSE)))</f>
        <v/>
      </c>
      <c r="I2257" s="159"/>
      <c r="J2257" s="146" t="str">
        <f t="shared" si="67"/>
        <v/>
      </c>
      <c r="K2257" s="138" t="str">
        <f>IF('C. Consumer Service Detail'!$F2257="","",IF('C. Consumer Service Detail'!$F2257="",VLOOKUP('C. Consumer Service Detail'!$F2257,'Table of Current Services'!$B$7:$F$36,'Table of Current Services'!$E$5,FALSE),VLOOKUP('C. Consumer Service Detail'!$F2257,'Table of Current Services'!$B$7:$F$36,'Table of Current Services'!$E$5,FALSE)))</f>
        <v/>
      </c>
      <c r="L2257" s="130" t="str">
        <f>IF('C. Consumer Service Detail'!$F2257="","",IF(VLOOKUP('C. Consumer Service Detail'!$F2257,'Table of Current Services'!$B$7:$F$36,'Table of Current Services'!$F$5,)="cost","Yes","No"))</f>
        <v/>
      </c>
      <c r="M2257" s="130" t="str">
        <f>IFERROR(IF('C. Consumer Service Detail'!$K2257="No Match","No",VLOOKUP('C. Consumer Service Detail'!$C2257,'B. Consumer Budget'!$E$11:$F$2010,2,FALSE)),"")</f>
        <v/>
      </c>
      <c r="P2257" s="77"/>
      <c r="Q2257" s="77"/>
    </row>
    <row r="2258" spans="2:17" x14ac:dyDescent="0.25">
      <c r="B2258" s="78">
        <f t="shared" si="68"/>
        <v>2248</v>
      </c>
      <c r="C2258" s="126" t="str">
        <f t="array" ref="C2258">IF(OR('C. Consumer Service Detail'!$D2258="",'C. Consumer Service Detail'!$E2258=""),"",INDEX('B. Consumer Budget'!$E$11:$E$2010,MATCH(1,IF('B. Consumer Budget'!$C$11:$C$2010='C. Consumer Service Detail'!$D2258,IF('B. Consumer Budget'!$D$11:$D$2010='C. Consumer Service Detail'!$E2258,1)),0)))</f>
        <v/>
      </c>
      <c r="D2258" s="171"/>
      <c r="E2258" s="79"/>
      <c r="F2258" s="100"/>
      <c r="G2258" s="80"/>
      <c r="H2258" s="145" t="str">
        <f>IF('C. Consumer Service Detail'!$F2258="","",IF('C. Consumer Service Detail'!$F2258="",VLOOKUP('C. Consumer Service Detail'!$F2258,'Table of Current Services'!$B$7:$F$36,'Table of Current Services'!$E$5,FALSE),VLOOKUP('C. Consumer Service Detail'!$F2258,'Table of Current Services'!$B$7:$F$36,'Table of Current Services'!$D$5,FALSE)))</f>
        <v/>
      </c>
      <c r="I2258" s="160"/>
      <c r="J2258" s="146" t="str">
        <f t="shared" si="67"/>
        <v/>
      </c>
      <c r="K2258" s="138" t="str">
        <f>IF('C. Consumer Service Detail'!$F2258="","",IF('C. Consumer Service Detail'!$F2258="",VLOOKUP('C. Consumer Service Detail'!$F2258,'Table of Current Services'!$B$7:$F$36,'Table of Current Services'!$E$5,FALSE),VLOOKUP('C. Consumer Service Detail'!$F2258,'Table of Current Services'!$B$7:$F$36,'Table of Current Services'!$E$5,FALSE)))</f>
        <v/>
      </c>
      <c r="L2258" s="130" t="str">
        <f>IF('C. Consumer Service Detail'!$F2258="","",IF(VLOOKUP('C. Consumer Service Detail'!$F2258,'Table of Current Services'!$B$7:$F$36,'Table of Current Services'!$F$5,)="cost","Yes","No"))</f>
        <v/>
      </c>
      <c r="M2258" s="130" t="str">
        <f>IFERROR(IF('C. Consumer Service Detail'!$K2258="No Match","No",VLOOKUP('C. Consumer Service Detail'!$C2258,'B. Consumer Budget'!$E$11:$F$2010,2,FALSE)),"")</f>
        <v/>
      </c>
      <c r="P2258" s="77"/>
      <c r="Q2258" s="77"/>
    </row>
    <row r="2259" spans="2:17" x14ac:dyDescent="0.25">
      <c r="B2259" s="78">
        <f t="shared" si="68"/>
        <v>2249</v>
      </c>
      <c r="C2259" s="126" t="str">
        <f t="array" ref="C2259">IF(OR('C. Consumer Service Detail'!$D2259="",'C. Consumer Service Detail'!$E2259=""),"",INDEX('B. Consumer Budget'!$E$11:$E$2010,MATCH(1,IF('B. Consumer Budget'!$C$11:$C$2010='C. Consumer Service Detail'!$D2259,IF('B. Consumer Budget'!$D$11:$D$2010='C. Consumer Service Detail'!$E2259,1)),0)))</f>
        <v/>
      </c>
      <c r="D2259" s="170"/>
      <c r="E2259" s="81"/>
      <c r="F2259" s="101"/>
      <c r="G2259" s="82"/>
      <c r="H2259" s="147" t="str">
        <f>IF('C. Consumer Service Detail'!$F2259="","",IF('C. Consumer Service Detail'!$F2259="",VLOOKUP('C. Consumer Service Detail'!$F2259,'Table of Current Services'!$B$7:$F$36,'Table of Current Services'!$E$5,FALSE),VLOOKUP('C. Consumer Service Detail'!$F2259,'Table of Current Services'!$B$7:$F$36,'Table of Current Services'!$D$5,FALSE)))</f>
        <v/>
      </c>
      <c r="I2259" s="159"/>
      <c r="J2259" s="146" t="str">
        <f t="shared" si="67"/>
        <v/>
      </c>
      <c r="K2259" s="138" t="str">
        <f>IF('C. Consumer Service Detail'!$F2259="","",IF('C. Consumer Service Detail'!$F2259="",VLOOKUP('C. Consumer Service Detail'!$F2259,'Table of Current Services'!$B$7:$F$36,'Table of Current Services'!$E$5,FALSE),VLOOKUP('C. Consumer Service Detail'!$F2259,'Table of Current Services'!$B$7:$F$36,'Table of Current Services'!$E$5,FALSE)))</f>
        <v/>
      </c>
      <c r="L2259" s="130" t="str">
        <f>IF('C. Consumer Service Detail'!$F2259="","",IF(VLOOKUP('C. Consumer Service Detail'!$F2259,'Table of Current Services'!$B$7:$F$36,'Table of Current Services'!$F$5,)="cost","Yes","No"))</f>
        <v/>
      </c>
      <c r="M2259" s="130" t="str">
        <f>IFERROR(IF('C. Consumer Service Detail'!$K2259="No Match","No",VLOOKUP('C. Consumer Service Detail'!$C2259,'B. Consumer Budget'!$E$11:$F$2010,2,FALSE)),"")</f>
        <v/>
      </c>
      <c r="P2259" s="77"/>
      <c r="Q2259" s="77"/>
    </row>
    <row r="2260" spans="2:17" x14ac:dyDescent="0.25">
      <c r="B2260" s="78">
        <f t="shared" si="68"/>
        <v>2250</v>
      </c>
      <c r="C2260" s="126" t="str">
        <f t="array" ref="C2260">IF(OR('C. Consumer Service Detail'!$D2260="",'C. Consumer Service Detail'!$E2260=""),"",INDEX('B. Consumer Budget'!$E$11:$E$2010,MATCH(1,IF('B. Consumer Budget'!$C$11:$C$2010='C. Consumer Service Detail'!$D2260,IF('B. Consumer Budget'!$D$11:$D$2010='C. Consumer Service Detail'!$E2260,1)),0)))</f>
        <v/>
      </c>
      <c r="D2260" s="171"/>
      <c r="E2260" s="79"/>
      <c r="F2260" s="100"/>
      <c r="G2260" s="80"/>
      <c r="H2260" s="145" t="str">
        <f>IF('C. Consumer Service Detail'!$F2260="","",IF('C. Consumer Service Detail'!$F2260="",VLOOKUP('C. Consumer Service Detail'!$F2260,'Table of Current Services'!$B$7:$F$36,'Table of Current Services'!$E$5,FALSE),VLOOKUP('C. Consumer Service Detail'!$F2260,'Table of Current Services'!$B$7:$F$36,'Table of Current Services'!$D$5,FALSE)))</f>
        <v/>
      </c>
      <c r="I2260" s="160"/>
      <c r="J2260" s="146" t="str">
        <f t="shared" si="67"/>
        <v/>
      </c>
      <c r="K2260" s="138" t="str">
        <f>IF('C. Consumer Service Detail'!$F2260="","",IF('C. Consumer Service Detail'!$F2260="",VLOOKUP('C. Consumer Service Detail'!$F2260,'Table of Current Services'!$B$7:$F$36,'Table of Current Services'!$E$5,FALSE),VLOOKUP('C. Consumer Service Detail'!$F2260,'Table of Current Services'!$B$7:$F$36,'Table of Current Services'!$E$5,FALSE)))</f>
        <v/>
      </c>
      <c r="L2260" s="130" t="str">
        <f>IF('C. Consumer Service Detail'!$F2260="","",IF(VLOOKUP('C. Consumer Service Detail'!$F2260,'Table of Current Services'!$B$7:$F$36,'Table of Current Services'!$F$5,)="cost","Yes","No"))</f>
        <v/>
      </c>
      <c r="M2260" s="130" t="str">
        <f>IFERROR(IF('C. Consumer Service Detail'!$K2260="No Match","No",VLOOKUP('C. Consumer Service Detail'!$C2260,'B. Consumer Budget'!$E$11:$F$2010,2,FALSE)),"")</f>
        <v/>
      </c>
      <c r="P2260" s="77"/>
      <c r="Q2260" s="77"/>
    </row>
    <row r="2261" spans="2:17" x14ac:dyDescent="0.25">
      <c r="B2261" s="78">
        <f t="shared" si="68"/>
        <v>2251</v>
      </c>
      <c r="C2261" s="126" t="str">
        <f t="array" ref="C2261">IF(OR('C. Consumer Service Detail'!$D2261="",'C. Consumer Service Detail'!$E2261=""),"",INDEX('B. Consumer Budget'!$E$11:$E$2010,MATCH(1,IF('B. Consumer Budget'!$C$11:$C$2010='C. Consumer Service Detail'!$D2261,IF('B. Consumer Budget'!$D$11:$D$2010='C. Consumer Service Detail'!$E2261,1)),0)))</f>
        <v/>
      </c>
      <c r="D2261" s="170"/>
      <c r="E2261" s="81"/>
      <c r="F2261" s="101"/>
      <c r="G2261" s="82"/>
      <c r="H2261" s="147" t="str">
        <f>IF('C. Consumer Service Detail'!$F2261="","",IF('C. Consumer Service Detail'!$F2261="",VLOOKUP('C. Consumer Service Detail'!$F2261,'Table of Current Services'!$B$7:$F$36,'Table of Current Services'!$E$5,FALSE),VLOOKUP('C. Consumer Service Detail'!$F2261,'Table of Current Services'!$B$7:$F$36,'Table of Current Services'!$D$5,FALSE)))</f>
        <v/>
      </c>
      <c r="I2261" s="159"/>
      <c r="J2261" s="146" t="str">
        <f t="shared" si="67"/>
        <v/>
      </c>
      <c r="K2261" s="138" t="str">
        <f>IF('C. Consumer Service Detail'!$F2261="","",IF('C. Consumer Service Detail'!$F2261="",VLOOKUP('C. Consumer Service Detail'!$F2261,'Table of Current Services'!$B$7:$F$36,'Table of Current Services'!$E$5,FALSE),VLOOKUP('C. Consumer Service Detail'!$F2261,'Table of Current Services'!$B$7:$F$36,'Table of Current Services'!$E$5,FALSE)))</f>
        <v/>
      </c>
      <c r="L2261" s="130" t="str">
        <f>IF('C. Consumer Service Detail'!$F2261="","",IF(VLOOKUP('C. Consumer Service Detail'!$F2261,'Table of Current Services'!$B$7:$F$36,'Table of Current Services'!$F$5,)="cost","Yes","No"))</f>
        <v/>
      </c>
      <c r="M2261" s="130" t="str">
        <f>IFERROR(IF('C. Consumer Service Detail'!$K2261="No Match","No",VLOOKUP('C. Consumer Service Detail'!$C2261,'B. Consumer Budget'!$E$11:$F$2010,2,FALSE)),"")</f>
        <v/>
      </c>
      <c r="P2261" s="77"/>
      <c r="Q2261" s="77"/>
    </row>
    <row r="2262" spans="2:17" x14ac:dyDescent="0.25">
      <c r="B2262" s="78">
        <f t="shared" si="68"/>
        <v>2252</v>
      </c>
      <c r="C2262" s="126" t="str">
        <f t="array" ref="C2262">IF(OR('C. Consumer Service Detail'!$D2262="",'C. Consumer Service Detail'!$E2262=""),"",INDEX('B. Consumer Budget'!$E$11:$E$2010,MATCH(1,IF('B. Consumer Budget'!$C$11:$C$2010='C. Consumer Service Detail'!$D2262,IF('B. Consumer Budget'!$D$11:$D$2010='C. Consumer Service Detail'!$E2262,1)),0)))</f>
        <v/>
      </c>
      <c r="D2262" s="171"/>
      <c r="E2262" s="79"/>
      <c r="F2262" s="100"/>
      <c r="G2262" s="80"/>
      <c r="H2262" s="145" t="str">
        <f>IF('C. Consumer Service Detail'!$F2262="","",IF('C. Consumer Service Detail'!$F2262="",VLOOKUP('C. Consumer Service Detail'!$F2262,'Table of Current Services'!$B$7:$F$36,'Table of Current Services'!$E$5,FALSE),VLOOKUP('C. Consumer Service Detail'!$F2262,'Table of Current Services'!$B$7:$F$36,'Table of Current Services'!$D$5,FALSE)))</f>
        <v/>
      </c>
      <c r="I2262" s="160"/>
      <c r="J2262" s="146" t="str">
        <f t="shared" si="67"/>
        <v/>
      </c>
      <c r="K2262" s="138" t="str">
        <f>IF('C. Consumer Service Detail'!$F2262="","",IF('C. Consumer Service Detail'!$F2262="",VLOOKUP('C. Consumer Service Detail'!$F2262,'Table of Current Services'!$B$7:$F$36,'Table of Current Services'!$E$5,FALSE),VLOOKUP('C. Consumer Service Detail'!$F2262,'Table of Current Services'!$B$7:$F$36,'Table of Current Services'!$E$5,FALSE)))</f>
        <v/>
      </c>
      <c r="L2262" s="130" t="str">
        <f>IF('C. Consumer Service Detail'!$F2262="","",IF(VLOOKUP('C. Consumer Service Detail'!$F2262,'Table of Current Services'!$B$7:$F$36,'Table of Current Services'!$F$5,)="cost","Yes","No"))</f>
        <v/>
      </c>
      <c r="M2262" s="130" t="str">
        <f>IFERROR(IF('C. Consumer Service Detail'!$K2262="No Match","No",VLOOKUP('C. Consumer Service Detail'!$C2262,'B. Consumer Budget'!$E$11:$F$2010,2,FALSE)),"")</f>
        <v/>
      </c>
      <c r="P2262" s="77"/>
      <c r="Q2262" s="77"/>
    </row>
    <row r="2263" spans="2:17" x14ac:dyDescent="0.25">
      <c r="B2263" s="78">
        <f t="shared" si="68"/>
        <v>2253</v>
      </c>
      <c r="C2263" s="126" t="str">
        <f t="array" ref="C2263">IF(OR('C. Consumer Service Detail'!$D2263="",'C. Consumer Service Detail'!$E2263=""),"",INDEX('B. Consumer Budget'!$E$11:$E$2010,MATCH(1,IF('B. Consumer Budget'!$C$11:$C$2010='C. Consumer Service Detail'!$D2263,IF('B. Consumer Budget'!$D$11:$D$2010='C. Consumer Service Detail'!$E2263,1)),0)))</f>
        <v/>
      </c>
      <c r="D2263" s="170"/>
      <c r="E2263" s="81"/>
      <c r="F2263" s="101"/>
      <c r="G2263" s="82"/>
      <c r="H2263" s="147" t="str">
        <f>IF('C. Consumer Service Detail'!$F2263="","",IF('C. Consumer Service Detail'!$F2263="",VLOOKUP('C. Consumer Service Detail'!$F2263,'Table of Current Services'!$B$7:$F$36,'Table of Current Services'!$E$5,FALSE),VLOOKUP('C. Consumer Service Detail'!$F2263,'Table of Current Services'!$B$7:$F$36,'Table of Current Services'!$D$5,FALSE)))</f>
        <v/>
      </c>
      <c r="I2263" s="159"/>
      <c r="J2263" s="146" t="str">
        <f t="shared" si="67"/>
        <v/>
      </c>
      <c r="K2263" s="138" t="str">
        <f>IF('C. Consumer Service Detail'!$F2263="","",IF('C. Consumer Service Detail'!$F2263="",VLOOKUP('C. Consumer Service Detail'!$F2263,'Table of Current Services'!$B$7:$F$36,'Table of Current Services'!$E$5,FALSE),VLOOKUP('C. Consumer Service Detail'!$F2263,'Table of Current Services'!$B$7:$F$36,'Table of Current Services'!$E$5,FALSE)))</f>
        <v/>
      </c>
      <c r="L2263" s="130" t="str">
        <f>IF('C. Consumer Service Detail'!$F2263="","",IF(VLOOKUP('C. Consumer Service Detail'!$F2263,'Table of Current Services'!$B$7:$F$36,'Table of Current Services'!$F$5,)="cost","Yes","No"))</f>
        <v/>
      </c>
      <c r="M2263" s="130" t="str">
        <f>IFERROR(IF('C. Consumer Service Detail'!$K2263="No Match","No",VLOOKUP('C. Consumer Service Detail'!$C2263,'B. Consumer Budget'!$E$11:$F$2010,2,FALSE)),"")</f>
        <v/>
      </c>
      <c r="P2263" s="77"/>
      <c r="Q2263" s="77"/>
    </row>
    <row r="2264" spans="2:17" x14ac:dyDescent="0.25">
      <c r="B2264" s="78">
        <f t="shared" si="68"/>
        <v>2254</v>
      </c>
      <c r="C2264" s="126" t="str">
        <f t="array" ref="C2264">IF(OR('C. Consumer Service Detail'!$D2264="",'C. Consumer Service Detail'!$E2264=""),"",INDEX('B. Consumer Budget'!$E$11:$E$2010,MATCH(1,IF('B. Consumer Budget'!$C$11:$C$2010='C. Consumer Service Detail'!$D2264,IF('B. Consumer Budget'!$D$11:$D$2010='C. Consumer Service Detail'!$E2264,1)),0)))</f>
        <v/>
      </c>
      <c r="D2264" s="171"/>
      <c r="E2264" s="79"/>
      <c r="F2264" s="100"/>
      <c r="G2264" s="80"/>
      <c r="H2264" s="145" t="str">
        <f>IF('C. Consumer Service Detail'!$F2264="","",IF('C. Consumer Service Detail'!$F2264="",VLOOKUP('C. Consumer Service Detail'!$F2264,'Table of Current Services'!$B$7:$F$36,'Table of Current Services'!$E$5,FALSE),VLOOKUP('C. Consumer Service Detail'!$F2264,'Table of Current Services'!$B$7:$F$36,'Table of Current Services'!$D$5,FALSE)))</f>
        <v/>
      </c>
      <c r="I2264" s="160"/>
      <c r="J2264" s="146" t="str">
        <f t="shared" si="67"/>
        <v/>
      </c>
      <c r="K2264" s="138" t="str">
        <f>IF('C. Consumer Service Detail'!$F2264="","",IF('C. Consumer Service Detail'!$F2264="",VLOOKUP('C. Consumer Service Detail'!$F2264,'Table of Current Services'!$B$7:$F$36,'Table of Current Services'!$E$5,FALSE),VLOOKUP('C. Consumer Service Detail'!$F2264,'Table of Current Services'!$B$7:$F$36,'Table of Current Services'!$E$5,FALSE)))</f>
        <v/>
      </c>
      <c r="L2264" s="130" t="str">
        <f>IF('C. Consumer Service Detail'!$F2264="","",IF(VLOOKUP('C. Consumer Service Detail'!$F2264,'Table of Current Services'!$B$7:$F$36,'Table of Current Services'!$F$5,)="cost","Yes","No"))</f>
        <v/>
      </c>
      <c r="M2264" s="130" t="str">
        <f>IFERROR(IF('C. Consumer Service Detail'!$K2264="No Match","No",VLOOKUP('C. Consumer Service Detail'!$C2264,'B. Consumer Budget'!$E$11:$F$2010,2,FALSE)),"")</f>
        <v/>
      </c>
      <c r="P2264" s="77"/>
      <c r="Q2264" s="77"/>
    </row>
    <row r="2265" spans="2:17" x14ac:dyDescent="0.25">
      <c r="B2265" s="78">
        <f t="shared" si="68"/>
        <v>2255</v>
      </c>
      <c r="C2265" s="126" t="str">
        <f t="array" ref="C2265">IF(OR('C. Consumer Service Detail'!$D2265="",'C. Consumer Service Detail'!$E2265=""),"",INDEX('B. Consumer Budget'!$E$11:$E$2010,MATCH(1,IF('B. Consumer Budget'!$C$11:$C$2010='C. Consumer Service Detail'!$D2265,IF('B. Consumer Budget'!$D$11:$D$2010='C. Consumer Service Detail'!$E2265,1)),0)))</f>
        <v/>
      </c>
      <c r="D2265" s="170"/>
      <c r="E2265" s="81"/>
      <c r="F2265" s="101"/>
      <c r="G2265" s="82"/>
      <c r="H2265" s="147" t="str">
        <f>IF('C. Consumer Service Detail'!$F2265="","",IF('C. Consumer Service Detail'!$F2265="",VLOOKUP('C. Consumer Service Detail'!$F2265,'Table of Current Services'!$B$7:$F$36,'Table of Current Services'!$E$5,FALSE),VLOOKUP('C. Consumer Service Detail'!$F2265,'Table of Current Services'!$B$7:$F$36,'Table of Current Services'!$D$5,FALSE)))</f>
        <v/>
      </c>
      <c r="I2265" s="159"/>
      <c r="J2265" s="146" t="str">
        <f t="shared" si="67"/>
        <v/>
      </c>
      <c r="K2265" s="138" t="str">
        <f>IF('C. Consumer Service Detail'!$F2265="","",IF('C. Consumer Service Detail'!$F2265="",VLOOKUP('C. Consumer Service Detail'!$F2265,'Table of Current Services'!$B$7:$F$36,'Table of Current Services'!$E$5,FALSE),VLOOKUP('C. Consumer Service Detail'!$F2265,'Table of Current Services'!$B$7:$F$36,'Table of Current Services'!$E$5,FALSE)))</f>
        <v/>
      </c>
      <c r="L2265" s="130" t="str">
        <f>IF('C. Consumer Service Detail'!$F2265="","",IF(VLOOKUP('C. Consumer Service Detail'!$F2265,'Table of Current Services'!$B$7:$F$36,'Table of Current Services'!$F$5,)="cost","Yes","No"))</f>
        <v/>
      </c>
      <c r="M2265" s="130" t="str">
        <f>IFERROR(IF('C. Consumer Service Detail'!$K2265="No Match","No",VLOOKUP('C. Consumer Service Detail'!$C2265,'B. Consumer Budget'!$E$11:$F$2010,2,FALSE)),"")</f>
        <v/>
      </c>
      <c r="P2265" s="77"/>
      <c r="Q2265" s="77"/>
    </row>
    <row r="2266" spans="2:17" x14ac:dyDescent="0.25">
      <c r="B2266" s="78">
        <f t="shared" si="68"/>
        <v>2256</v>
      </c>
      <c r="C2266" s="126" t="str">
        <f t="array" ref="C2266">IF(OR('C. Consumer Service Detail'!$D2266="",'C. Consumer Service Detail'!$E2266=""),"",INDEX('B. Consumer Budget'!$E$11:$E$2010,MATCH(1,IF('B. Consumer Budget'!$C$11:$C$2010='C. Consumer Service Detail'!$D2266,IF('B. Consumer Budget'!$D$11:$D$2010='C. Consumer Service Detail'!$E2266,1)),0)))</f>
        <v/>
      </c>
      <c r="D2266" s="171"/>
      <c r="E2266" s="79"/>
      <c r="F2266" s="100"/>
      <c r="G2266" s="80"/>
      <c r="H2266" s="145" t="str">
        <f>IF('C. Consumer Service Detail'!$F2266="","",IF('C. Consumer Service Detail'!$F2266="",VLOOKUP('C. Consumer Service Detail'!$F2266,'Table of Current Services'!$B$7:$F$36,'Table of Current Services'!$E$5,FALSE),VLOOKUP('C. Consumer Service Detail'!$F2266,'Table of Current Services'!$B$7:$F$36,'Table of Current Services'!$D$5,FALSE)))</f>
        <v/>
      </c>
      <c r="I2266" s="160"/>
      <c r="J2266" s="146" t="str">
        <f t="shared" si="67"/>
        <v/>
      </c>
      <c r="K2266" s="138" t="str">
        <f>IF('C. Consumer Service Detail'!$F2266="","",IF('C. Consumer Service Detail'!$F2266="",VLOOKUP('C. Consumer Service Detail'!$F2266,'Table of Current Services'!$B$7:$F$36,'Table of Current Services'!$E$5,FALSE),VLOOKUP('C. Consumer Service Detail'!$F2266,'Table of Current Services'!$B$7:$F$36,'Table of Current Services'!$E$5,FALSE)))</f>
        <v/>
      </c>
      <c r="L2266" s="130" t="str">
        <f>IF('C. Consumer Service Detail'!$F2266="","",IF(VLOOKUP('C. Consumer Service Detail'!$F2266,'Table of Current Services'!$B$7:$F$36,'Table of Current Services'!$F$5,)="cost","Yes","No"))</f>
        <v/>
      </c>
      <c r="M2266" s="130" t="str">
        <f>IFERROR(IF('C. Consumer Service Detail'!$K2266="No Match","No",VLOOKUP('C. Consumer Service Detail'!$C2266,'B. Consumer Budget'!$E$11:$F$2010,2,FALSE)),"")</f>
        <v/>
      </c>
      <c r="P2266" s="77"/>
      <c r="Q2266" s="77"/>
    </row>
    <row r="2267" spans="2:17" x14ac:dyDescent="0.25">
      <c r="B2267" s="78">
        <f t="shared" si="68"/>
        <v>2257</v>
      </c>
      <c r="C2267" s="126" t="str">
        <f t="array" ref="C2267">IF(OR('C. Consumer Service Detail'!$D2267="",'C. Consumer Service Detail'!$E2267=""),"",INDEX('B. Consumer Budget'!$E$11:$E$2010,MATCH(1,IF('B. Consumer Budget'!$C$11:$C$2010='C. Consumer Service Detail'!$D2267,IF('B. Consumer Budget'!$D$11:$D$2010='C. Consumer Service Detail'!$E2267,1)),0)))</f>
        <v/>
      </c>
      <c r="D2267" s="170"/>
      <c r="E2267" s="81"/>
      <c r="F2267" s="101"/>
      <c r="G2267" s="82"/>
      <c r="H2267" s="147" t="str">
        <f>IF('C. Consumer Service Detail'!$F2267="","",IF('C. Consumer Service Detail'!$F2267="",VLOOKUP('C. Consumer Service Detail'!$F2267,'Table of Current Services'!$B$7:$F$36,'Table of Current Services'!$E$5,FALSE),VLOOKUP('C. Consumer Service Detail'!$F2267,'Table of Current Services'!$B$7:$F$36,'Table of Current Services'!$D$5,FALSE)))</f>
        <v/>
      </c>
      <c r="I2267" s="159"/>
      <c r="J2267" s="146" t="str">
        <f t="shared" si="67"/>
        <v/>
      </c>
      <c r="K2267" s="138" t="str">
        <f>IF('C. Consumer Service Detail'!$F2267="","",IF('C. Consumer Service Detail'!$F2267="",VLOOKUP('C. Consumer Service Detail'!$F2267,'Table of Current Services'!$B$7:$F$36,'Table of Current Services'!$E$5,FALSE),VLOOKUP('C. Consumer Service Detail'!$F2267,'Table of Current Services'!$B$7:$F$36,'Table of Current Services'!$E$5,FALSE)))</f>
        <v/>
      </c>
      <c r="L2267" s="130" t="str">
        <f>IF('C. Consumer Service Detail'!$F2267="","",IF(VLOOKUP('C. Consumer Service Detail'!$F2267,'Table of Current Services'!$B$7:$F$36,'Table of Current Services'!$F$5,)="cost","Yes","No"))</f>
        <v/>
      </c>
      <c r="M2267" s="130" t="str">
        <f>IFERROR(IF('C. Consumer Service Detail'!$K2267="No Match","No",VLOOKUP('C. Consumer Service Detail'!$C2267,'B. Consumer Budget'!$E$11:$F$2010,2,FALSE)),"")</f>
        <v/>
      </c>
      <c r="P2267" s="77"/>
      <c r="Q2267" s="77"/>
    </row>
    <row r="2268" spans="2:17" x14ac:dyDescent="0.25">
      <c r="B2268" s="78">
        <f t="shared" si="68"/>
        <v>2258</v>
      </c>
      <c r="C2268" s="126" t="str">
        <f t="array" ref="C2268">IF(OR('C. Consumer Service Detail'!$D2268="",'C. Consumer Service Detail'!$E2268=""),"",INDEX('B. Consumer Budget'!$E$11:$E$2010,MATCH(1,IF('B. Consumer Budget'!$C$11:$C$2010='C. Consumer Service Detail'!$D2268,IF('B. Consumer Budget'!$D$11:$D$2010='C. Consumer Service Detail'!$E2268,1)),0)))</f>
        <v/>
      </c>
      <c r="D2268" s="171"/>
      <c r="E2268" s="79"/>
      <c r="F2268" s="100"/>
      <c r="G2268" s="80"/>
      <c r="H2268" s="145" t="str">
        <f>IF('C. Consumer Service Detail'!$F2268="","",IF('C. Consumer Service Detail'!$F2268="",VLOOKUP('C. Consumer Service Detail'!$F2268,'Table of Current Services'!$B$7:$F$36,'Table of Current Services'!$E$5,FALSE),VLOOKUP('C. Consumer Service Detail'!$F2268,'Table of Current Services'!$B$7:$F$36,'Table of Current Services'!$D$5,FALSE)))</f>
        <v/>
      </c>
      <c r="I2268" s="160"/>
      <c r="J2268" s="146" t="str">
        <f t="shared" si="67"/>
        <v/>
      </c>
      <c r="K2268" s="138" t="str">
        <f>IF('C. Consumer Service Detail'!$F2268="","",IF('C. Consumer Service Detail'!$F2268="",VLOOKUP('C. Consumer Service Detail'!$F2268,'Table of Current Services'!$B$7:$F$36,'Table of Current Services'!$E$5,FALSE),VLOOKUP('C. Consumer Service Detail'!$F2268,'Table of Current Services'!$B$7:$F$36,'Table of Current Services'!$E$5,FALSE)))</f>
        <v/>
      </c>
      <c r="L2268" s="130" t="str">
        <f>IF('C. Consumer Service Detail'!$F2268="","",IF(VLOOKUP('C. Consumer Service Detail'!$F2268,'Table of Current Services'!$B$7:$F$36,'Table of Current Services'!$F$5,)="cost","Yes","No"))</f>
        <v/>
      </c>
      <c r="M2268" s="130" t="str">
        <f>IFERROR(IF('C. Consumer Service Detail'!$K2268="No Match","No",VLOOKUP('C. Consumer Service Detail'!$C2268,'B. Consumer Budget'!$E$11:$F$2010,2,FALSE)),"")</f>
        <v/>
      </c>
      <c r="P2268" s="77"/>
      <c r="Q2268" s="77"/>
    </row>
    <row r="2269" spans="2:17" x14ac:dyDescent="0.25">
      <c r="B2269" s="78">
        <f t="shared" si="68"/>
        <v>2259</v>
      </c>
      <c r="C2269" s="126" t="str">
        <f t="array" ref="C2269">IF(OR('C. Consumer Service Detail'!$D2269="",'C. Consumer Service Detail'!$E2269=""),"",INDEX('B. Consumer Budget'!$E$11:$E$2010,MATCH(1,IF('B. Consumer Budget'!$C$11:$C$2010='C. Consumer Service Detail'!$D2269,IF('B. Consumer Budget'!$D$11:$D$2010='C. Consumer Service Detail'!$E2269,1)),0)))</f>
        <v/>
      </c>
      <c r="D2269" s="170"/>
      <c r="E2269" s="81"/>
      <c r="F2269" s="101"/>
      <c r="G2269" s="82"/>
      <c r="H2269" s="147" t="str">
        <f>IF('C. Consumer Service Detail'!$F2269="","",IF('C. Consumer Service Detail'!$F2269="",VLOOKUP('C. Consumer Service Detail'!$F2269,'Table of Current Services'!$B$7:$F$36,'Table of Current Services'!$E$5,FALSE),VLOOKUP('C. Consumer Service Detail'!$F2269,'Table of Current Services'!$B$7:$F$36,'Table of Current Services'!$D$5,FALSE)))</f>
        <v/>
      </c>
      <c r="I2269" s="159"/>
      <c r="J2269" s="146" t="str">
        <f t="shared" si="67"/>
        <v/>
      </c>
      <c r="K2269" s="138" t="str">
        <f>IF('C. Consumer Service Detail'!$F2269="","",IF('C. Consumer Service Detail'!$F2269="",VLOOKUP('C. Consumer Service Detail'!$F2269,'Table of Current Services'!$B$7:$F$36,'Table of Current Services'!$E$5,FALSE),VLOOKUP('C. Consumer Service Detail'!$F2269,'Table of Current Services'!$B$7:$F$36,'Table of Current Services'!$E$5,FALSE)))</f>
        <v/>
      </c>
      <c r="L2269" s="130" t="str">
        <f>IF('C. Consumer Service Detail'!$F2269="","",IF(VLOOKUP('C. Consumer Service Detail'!$F2269,'Table of Current Services'!$B$7:$F$36,'Table of Current Services'!$F$5,)="cost","Yes","No"))</f>
        <v/>
      </c>
      <c r="M2269" s="130" t="str">
        <f>IFERROR(IF('C. Consumer Service Detail'!$K2269="No Match","No",VLOOKUP('C. Consumer Service Detail'!$C2269,'B. Consumer Budget'!$E$11:$F$2010,2,FALSE)),"")</f>
        <v/>
      </c>
      <c r="P2269" s="77"/>
      <c r="Q2269" s="77"/>
    </row>
    <row r="2270" spans="2:17" x14ac:dyDescent="0.25">
      <c r="B2270" s="78">
        <f t="shared" si="68"/>
        <v>2260</v>
      </c>
      <c r="C2270" s="126" t="str">
        <f t="array" ref="C2270">IF(OR('C. Consumer Service Detail'!$D2270="",'C. Consumer Service Detail'!$E2270=""),"",INDEX('B. Consumer Budget'!$E$11:$E$2010,MATCH(1,IF('B. Consumer Budget'!$C$11:$C$2010='C. Consumer Service Detail'!$D2270,IF('B. Consumer Budget'!$D$11:$D$2010='C. Consumer Service Detail'!$E2270,1)),0)))</f>
        <v/>
      </c>
      <c r="D2270" s="171"/>
      <c r="E2270" s="79"/>
      <c r="F2270" s="100"/>
      <c r="G2270" s="80"/>
      <c r="H2270" s="145" t="str">
        <f>IF('C. Consumer Service Detail'!$F2270="","",IF('C. Consumer Service Detail'!$F2270="",VLOOKUP('C. Consumer Service Detail'!$F2270,'Table of Current Services'!$B$7:$F$36,'Table of Current Services'!$E$5,FALSE),VLOOKUP('C. Consumer Service Detail'!$F2270,'Table of Current Services'!$B$7:$F$36,'Table of Current Services'!$D$5,FALSE)))</f>
        <v/>
      </c>
      <c r="I2270" s="160"/>
      <c r="J2270" s="146" t="str">
        <f t="shared" si="67"/>
        <v/>
      </c>
      <c r="K2270" s="138" t="str">
        <f>IF('C. Consumer Service Detail'!$F2270="","",IF('C. Consumer Service Detail'!$F2270="",VLOOKUP('C. Consumer Service Detail'!$F2270,'Table of Current Services'!$B$7:$F$36,'Table of Current Services'!$E$5,FALSE),VLOOKUP('C. Consumer Service Detail'!$F2270,'Table of Current Services'!$B$7:$F$36,'Table of Current Services'!$E$5,FALSE)))</f>
        <v/>
      </c>
      <c r="L2270" s="130" t="str">
        <f>IF('C. Consumer Service Detail'!$F2270="","",IF(VLOOKUP('C. Consumer Service Detail'!$F2270,'Table of Current Services'!$B$7:$F$36,'Table of Current Services'!$F$5,)="cost","Yes","No"))</f>
        <v/>
      </c>
      <c r="M2270" s="130" t="str">
        <f>IFERROR(IF('C. Consumer Service Detail'!$K2270="No Match","No",VLOOKUP('C. Consumer Service Detail'!$C2270,'B. Consumer Budget'!$E$11:$F$2010,2,FALSE)),"")</f>
        <v/>
      </c>
      <c r="P2270" s="77"/>
      <c r="Q2270" s="77"/>
    </row>
    <row r="2271" spans="2:17" x14ac:dyDescent="0.25">
      <c r="B2271" s="78">
        <f t="shared" si="68"/>
        <v>2261</v>
      </c>
      <c r="C2271" s="126" t="str">
        <f t="array" ref="C2271">IF(OR('C. Consumer Service Detail'!$D2271="",'C. Consumer Service Detail'!$E2271=""),"",INDEX('B. Consumer Budget'!$E$11:$E$2010,MATCH(1,IF('B. Consumer Budget'!$C$11:$C$2010='C. Consumer Service Detail'!$D2271,IF('B. Consumer Budget'!$D$11:$D$2010='C. Consumer Service Detail'!$E2271,1)),0)))</f>
        <v/>
      </c>
      <c r="D2271" s="170"/>
      <c r="E2271" s="81"/>
      <c r="F2271" s="101"/>
      <c r="G2271" s="82"/>
      <c r="H2271" s="147" t="str">
        <f>IF('C. Consumer Service Detail'!$F2271="","",IF('C. Consumer Service Detail'!$F2271="",VLOOKUP('C. Consumer Service Detail'!$F2271,'Table of Current Services'!$B$7:$F$36,'Table of Current Services'!$E$5,FALSE),VLOOKUP('C. Consumer Service Detail'!$F2271,'Table of Current Services'!$B$7:$F$36,'Table of Current Services'!$D$5,FALSE)))</f>
        <v/>
      </c>
      <c r="I2271" s="159"/>
      <c r="J2271" s="146" t="str">
        <f t="shared" si="67"/>
        <v/>
      </c>
      <c r="K2271" s="138" t="str">
        <f>IF('C. Consumer Service Detail'!$F2271="","",IF('C. Consumer Service Detail'!$F2271="",VLOOKUP('C. Consumer Service Detail'!$F2271,'Table of Current Services'!$B$7:$F$36,'Table of Current Services'!$E$5,FALSE),VLOOKUP('C. Consumer Service Detail'!$F2271,'Table of Current Services'!$B$7:$F$36,'Table of Current Services'!$E$5,FALSE)))</f>
        <v/>
      </c>
      <c r="L2271" s="130" t="str">
        <f>IF('C. Consumer Service Detail'!$F2271="","",IF(VLOOKUP('C. Consumer Service Detail'!$F2271,'Table of Current Services'!$B$7:$F$36,'Table of Current Services'!$F$5,)="cost","Yes","No"))</f>
        <v/>
      </c>
      <c r="M2271" s="130" t="str">
        <f>IFERROR(IF('C. Consumer Service Detail'!$K2271="No Match","No",VLOOKUP('C. Consumer Service Detail'!$C2271,'B. Consumer Budget'!$E$11:$F$2010,2,FALSE)),"")</f>
        <v/>
      </c>
      <c r="P2271" s="77"/>
      <c r="Q2271" s="77"/>
    </row>
    <row r="2272" spans="2:17" x14ac:dyDescent="0.25">
      <c r="B2272" s="78">
        <f t="shared" si="68"/>
        <v>2262</v>
      </c>
      <c r="C2272" s="126" t="str">
        <f t="array" ref="C2272">IF(OR('C. Consumer Service Detail'!$D2272="",'C. Consumer Service Detail'!$E2272=""),"",INDEX('B. Consumer Budget'!$E$11:$E$2010,MATCH(1,IF('B. Consumer Budget'!$C$11:$C$2010='C. Consumer Service Detail'!$D2272,IF('B. Consumer Budget'!$D$11:$D$2010='C. Consumer Service Detail'!$E2272,1)),0)))</f>
        <v/>
      </c>
      <c r="D2272" s="171"/>
      <c r="E2272" s="79"/>
      <c r="F2272" s="100"/>
      <c r="G2272" s="80"/>
      <c r="H2272" s="145" t="str">
        <f>IF('C. Consumer Service Detail'!$F2272="","",IF('C. Consumer Service Detail'!$F2272="",VLOOKUP('C. Consumer Service Detail'!$F2272,'Table of Current Services'!$B$7:$F$36,'Table of Current Services'!$E$5,FALSE),VLOOKUP('C. Consumer Service Detail'!$F2272,'Table of Current Services'!$B$7:$F$36,'Table of Current Services'!$D$5,FALSE)))</f>
        <v/>
      </c>
      <c r="I2272" s="160"/>
      <c r="J2272" s="146" t="str">
        <f t="shared" si="67"/>
        <v/>
      </c>
      <c r="K2272" s="138" t="str">
        <f>IF('C. Consumer Service Detail'!$F2272="","",IF('C. Consumer Service Detail'!$F2272="",VLOOKUP('C. Consumer Service Detail'!$F2272,'Table of Current Services'!$B$7:$F$36,'Table of Current Services'!$E$5,FALSE),VLOOKUP('C. Consumer Service Detail'!$F2272,'Table of Current Services'!$B$7:$F$36,'Table of Current Services'!$E$5,FALSE)))</f>
        <v/>
      </c>
      <c r="L2272" s="130" t="str">
        <f>IF('C. Consumer Service Detail'!$F2272="","",IF(VLOOKUP('C. Consumer Service Detail'!$F2272,'Table of Current Services'!$B$7:$F$36,'Table of Current Services'!$F$5,)="cost","Yes","No"))</f>
        <v/>
      </c>
      <c r="M2272" s="130" t="str">
        <f>IFERROR(IF('C. Consumer Service Detail'!$K2272="No Match","No",VLOOKUP('C. Consumer Service Detail'!$C2272,'B. Consumer Budget'!$E$11:$F$2010,2,FALSE)),"")</f>
        <v/>
      </c>
      <c r="P2272" s="77"/>
      <c r="Q2272" s="77"/>
    </row>
    <row r="2273" spans="2:17" x14ac:dyDescent="0.25">
      <c r="B2273" s="78">
        <f t="shared" si="68"/>
        <v>2263</v>
      </c>
      <c r="C2273" s="126" t="str">
        <f t="array" ref="C2273">IF(OR('C. Consumer Service Detail'!$D2273="",'C. Consumer Service Detail'!$E2273=""),"",INDEX('B. Consumer Budget'!$E$11:$E$2010,MATCH(1,IF('B. Consumer Budget'!$C$11:$C$2010='C. Consumer Service Detail'!$D2273,IF('B. Consumer Budget'!$D$11:$D$2010='C. Consumer Service Detail'!$E2273,1)),0)))</f>
        <v/>
      </c>
      <c r="D2273" s="170"/>
      <c r="E2273" s="81"/>
      <c r="F2273" s="101"/>
      <c r="G2273" s="82"/>
      <c r="H2273" s="147" t="str">
        <f>IF('C. Consumer Service Detail'!$F2273="","",IF('C. Consumer Service Detail'!$F2273="",VLOOKUP('C. Consumer Service Detail'!$F2273,'Table of Current Services'!$B$7:$F$36,'Table of Current Services'!$E$5,FALSE),VLOOKUP('C. Consumer Service Detail'!$F2273,'Table of Current Services'!$B$7:$F$36,'Table of Current Services'!$D$5,FALSE)))</f>
        <v/>
      </c>
      <c r="I2273" s="159"/>
      <c r="J2273" s="146" t="str">
        <f t="shared" si="67"/>
        <v/>
      </c>
      <c r="K2273" s="138" t="str">
        <f>IF('C. Consumer Service Detail'!$F2273="","",IF('C. Consumer Service Detail'!$F2273="",VLOOKUP('C. Consumer Service Detail'!$F2273,'Table of Current Services'!$B$7:$F$36,'Table of Current Services'!$E$5,FALSE),VLOOKUP('C. Consumer Service Detail'!$F2273,'Table of Current Services'!$B$7:$F$36,'Table of Current Services'!$E$5,FALSE)))</f>
        <v/>
      </c>
      <c r="L2273" s="130" t="str">
        <f>IF('C. Consumer Service Detail'!$F2273="","",IF(VLOOKUP('C. Consumer Service Detail'!$F2273,'Table of Current Services'!$B$7:$F$36,'Table of Current Services'!$F$5,)="cost","Yes","No"))</f>
        <v/>
      </c>
      <c r="M2273" s="130" t="str">
        <f>IFERROR(IF('C. Consumer Service Detail'!$K2273="No Match","No",VLOOKUP('C. Consumer Service Detail'!$C2273,'B. Consumer Budget'!$E$11:$F$2010,2,FALSE)),"")</f>
        <v/>
      </c>
      <c r="P2273" s="77"/>
      <c r="Q2273" s="77"/>
    </row>
    <row r="2274" spans="2:17" x14ac:dyDescent="0.25">
      <c r="B2274" s="78">
        <f t="shared" si="68"/>
        <v>2264</v>
      </c>
      <c r="C2274" s="126" t="str">
        <f t="array" ref="C2274">IF(OR('C. Consumer Service Detail'!$D2274="",'C. Consumer Service Detail'!$E2274=""),"",INDEX('B. Consumer Budget'!$E$11:$E$2010,MATCH(1,IF('B. Consumer Budget'!$C$11:$C$2010='C. Consumer Service Detail'!$D2274,IF('B. Consumer Budget'!$D$11:$D$2010='C. Consumer Service Detail'!$E2274,1)),0)))</f>
        <v/>
      </c>
      <c r="D2274" s="171"/>
      <c r="E2274" s="79"/>
      <c r="F2274" s="100"/>
      <c r="G2274" s="80"/>
      <c r="H2274" s="145" t="str">
        <f>IF('C. Consumer Service Detail'!$F2274="","",IF('C. Consumer Service Detail'!$F2274="",VLOOKUP('C. Consumer Service Detail'!$F2274,'Table of Current Services'!$B$7:$F$36,'Table of Current Services'!$E$5,FALSE),VLOOKUP('C. Consumer Service Detail'!$F2274,'Table of Current Services'!$B$7:$F$36,'Table of Current Services'!$D$5,FALSE)))</f>
        <v/>
      </c>
      <c r="I2274" s="160"/>
      <c r="J2274" s="146" t="str">
        <f t="shared" si="67"/>
        <v/>
      </c>
      <c r="K2274" s="138" t="str">
        <f>IF('C. Consumer Service Detail'!$F2274="","",IF('C. Consumer Service Detail'!$F2274="",VLOOKUP('C. Consumer Service Detail'!$F2274,'Table of Current Services'!$B$7:$F$36,'Table of Current Services'!$E$5,FALSE),VLOOKUP('C. Consumer Service Detail'!$F2274,'Table of Current Services'!$B$7:$F$36,'Table of Current Services'!$E$5,FALSE)))</f>
        <v/>
      </c>
      <c r="L2274" s="130" t="str">
        <f>IF('C. Consumer Service Detail'!$F2274="","",IF(VLOOKUP('C. Consumer Service Detail'!$F2274,'Table of Current Services'!$B$7:$F$36,'Table of Current Services'!$F$5,)="cost","Yes","No"))</f>
        <v/>
      </c>
      <c r="M2274" s="130" t="str">
        <f>IFERROR(IF('C. Consumer Service Detail'!$K2274="No Match","No",VLOOKUP('C. Consumer Service Detail'!$C2274,'B. Consumer Budget'!$E$11:$F$2010,2,FALSE)),"")</f>
        <v/>
      </c>
      <c r="P2274" s="77"/>
      <c r="Q2274" s="77"/>
    </row>
    <row r="2275" spans="2:17" x14ac:dyDescent="0.25">
      <c r="B2275" s="78">
        <f t="shared" si="68"/>
        <v>2265</v>
      </c>
      <c r="C2275" s="126" t="str">
        <f t="array" ref="C2275">IF(OR('C. Consumer Service Detail'!$D2275="",'C. Consumer Service Detail'!$E2275=""),"",INDEX('B. Consumer Budget'!$E$11:$E$2010,MATCH(1,IF('B. Consumer Budget'!$C$11:$C$2010='C. Consumer Service Detail'!$D2275,IF('B. Consumer Budget'!$D$11:$D$2010='C. Consumer Service Detail'!$E2275,1)),0)))</f>
        <v/>
      </c>
      <c r="D2275" s="170"/>
      <c r="E2275" s="81"/>
      <c r="F2275" s="101"/>
      <c r="G2275" s="82"/>
      <c r="H2275" s="147" t="str">
        <f>IF('C. Consumer Service Detail'!$F2275="","",IF('C. Consumer Service Detail'!$F2275="",VLOOKUP('C. Consumer Service Detail'!$F2275,'Table of Current Services'!$B$7:$F$36,'Table of Current Services'!$E$5,FALSE),VLOOKUP('C. Consumer Service Detail'!$F2275,'Table of Current Services'!$B$7:$F$36,'Table of Current Services'!$D$5,FALSE)))</f>
        <v/>
      </c>
      <c r="I2275" s="159"/>
      <c r="J2275" s="146" t="str">
        <f t="shared" si="67"/>
        <v/>
      </c>
      <c r="K2275" s="138" t="str">
        <f>IF('C. Consumer Service Detail'!$F2275="","",IF('C. Consumer Service Detail'!$F2275="",VLOOKUP('C. Consumer Service Detail'!$F2275,'Table of Current Services'!$B$7:$F$36,'Table of Current Services'!$E$5,FALSE),VLOOKUP('C. Consumer Service Detail'!$F2275,'Table of Current Services'!$B$7:$F$36,'Table of Current Services'!$E$5,FALSE)))</f>
        <v/>
      </c>
      <c r="L2275" s="130" t="str">
        <f>IF('C. Consumer Service Detail'!$F2275="","",IF(VLOOKUP('C. Consumer Service Detail'!$F2275,'Table of Current Services'!$B$7:$F$36,'Table of Current Services'!$F$5,)="cost","Yes","No"))</f>
        <v/>
      </c>
      <c r="M2275" s="130" t="str">
        <f>IFERROR(IF('C. Consumer Service Detail'!$K2275="No Match","No",VLOOKUP('C. Consumer Service Detail'!$C2275,'B. Consumer Budget'!$E$11:$F$2010,2,FALSE)),"")</f>
        <v/>
      </c>
      <c r="P2275" s="77"/>
      <c r="Q2275" s="77"/>
    </row>
    <row r="2276" spans="2:17" x14ac:dyDescent="0.25">
      <c r="B2276" s="78">
        <f t="shared" si="68"/>
        <v>2266</v>
      </c>
      <c r="C2276" s="126" t="str">
        <f t="array" ref="C2276">IF(OR('C. Consumer Service Detail'!$D2276="",'C. Consumer Service Detail'!$E2276=""),"",INDEX('B. Consumer Budget'!$E$11:$E$2010,MATCH(1,IF('B. Consumer Budget'!$C$11:$C$2010='C. Consumer Service Detail'!$D2276,IF('B. Consumer Budget'!$D$11:$D$2010='C. Consumer Service Detail'!$E2276,1)),0)))</f>
        <v/>
      </c>
      <c r="D2276" s="171"/>
      <c r="E2276" s="79"/>
      <c r="F2276" s="100"/>
      <c r="G2276" s="80"/>
      <c r="H2276" s="145" t="str">
        <f>IF('C. Consumer Service Detail'!$F2276="","",IF('C. Consumer Service Detail'!$F2276="",VLOOKUP('C. Consumer Service Detail'!$F2276,'Table of Current Services'!$B$7:$F$36,'Table of Current Services'!$E$5,FALSE),VLOOKUP('C. Consumer Service Detail'!$F2276,'Table of Current Services'!$B$7:$F$36,'Table of Current Services'!$D$5,FALSE)))</f>
        <v/>
      </c>
      <c r="I2276" s="160"/>
      <c r="J2276" s="146" t="str">
        <f t="shared" si="67"/>
        <v/>
      </c>
      <c r="K2276" s="138" t="str">
        <f>IF('C. Consumer Service Detail'!$F2276="","",IF('C. Consumer Service Detail'!$F2276="",VLOOKUP('C. Consumer Service Detail'!$F2276,'Table of Current Services'!$B$7:$F$36,'Table of Current Services'!$E$5,FALSE),VLOOKUP('C. Consumer Service Detail'!$F2276,'Table of Current Services'!$B$7:$F$36,'Table of Current Services'!$E$5,FALSE)))</f>
        <v/>
      </c>
      <c r="L2276" s="130" t="str">
        <f>IF('C. Consumer Service Detail'!$F2276="","",IF(VLOOKUP('C. Consumer Service Detail'!$F2276,'Table of Current Services'!$B$7:$F$36,'Table of Current Services'!$F$5,)="cost","Yes","No"))</f>
        <v/>
      </c>
      <c r="M2276" s="130" t="str">
        <f>IFERROR(IF('C. Consumer Service Detail'!$K2276="No Match","No",VLOOKUP('C. Consumer Service Detail'!$C2276,'B. Consumer Budget'!$E$11:$F$2010,2,FALSE)),"")</f>
        <v/>
      </c>
      <c r="P2276" s="77"/>
      <c r="Q2276" s="77"/>
    </row>
    <row r="2277" spans="2:17" x14ac:dyDescent="0.25">
      <c r="B2277" s="78">
        <f t="shared" si="68"/>
        <v>2267</v>
      </c>
      <c r="C2277" s="126" t="str">
        <f t="array" ref="C2277">IF(OR('C. Consumer Service Detail'!$D2277="",'C. Consumer Service Detail'!$E2277=""),"",INDEX('B. Consumer Budget'!$E$11:$E$2010,MATCH(1,IF('B. Consumer Budget'!$C$11:$C$2010='C. Consumer Service Detail'!$D2277,IF('B. Consumer Budget'!$D$11:$D$2010='C. Consumer Service Detail'!$E2277,1)),0)))</f>
        <v/>
      </c>
      <c r="D2277" s="170"/>
      <c r="E2277" s="81"/>
      <c r="F2277" s="101"/>
      <c r="G2277" s="82"/>
      <c r="H2277" s="147" t="str">
        <f>IF('C. Consumer Service Detail'!$F2277="","",IF('C. Consumer Service Detail'!$F2277="",VLOOKUP('C. Consumer Service Detail'!$F2277,'Table of Current Services'!$B$7:$F$36,'Table of Current Services'!$E$5,FALSE),VLOOKUP('C. Consumer Service Detail'!$F2277,'Table of Current Services'!$B$7:$F$36,'Table of Current Services'!$D$5,FALSE)))</f>
        <v/>
      </c>
      <c r="I2277" s="159"/>
      <c r="J2277" s="146" t="str">
        <f t="shared" si="67"/>
        <v/>
      </c>
      <c r="K2277" s="138" t="str">
        <f>IF('C. Consumer Service Detail'!$F2277="","",IF('C. Consumer Service Detail'!$F2277="",VLOOKUP('C. Consumer Service Detail'!$F2277,'Table of Current Services'!$B$7:$F$36,'Table of Current Services'!$E$5,FALSE),VLOOKUP('C. Consumer Service Detail'!$F2277,'Table of Current Services'!$B$7:$F$36,'Table of Current Services'!$E$5,FALSE)))</f>
        <v/>
      </c>
      <c r="L2277" s="130" t="str">
        <f>IF('C. Consumer Service Detail'!$F2277="","",IF(VLOOKUP('C. Consumer Service Detail'!$F2277,'Table of Current Services'!$B$7:$F$36,'Table of Current Services'!$F$5,)="cost","Yes","No"))</f>
        <v/>
      </c>
      <c r="M2277" s="130" t="str">
        <f>IFERROR(IF('C. Consumer Service Detail'!$K2277="No Match","No",VLOOKUP('C. Consumer Service Detail'!$C2277,'B. Consumer Budget'!$E$11:$F$2010,2,FALSE)),"")</f>
        <v/>
      </c>
      <c r="P2277" s="77"/>
      <c r="Q2277" s="77"/>
    </row>
    <row r="2278" spans="2:17" x14ac:dyDescent="0.25">
      <c r="B2278" s="78">
        <f t="shared" si="68"/>
        <v>2268</v>
      </c>
      <c r="C2278" s="126" t="str">
        <f t="array" ref="C2278">IF(OR('C. Consumer Service Detail'!$D2278="",'C. Consumer Service Detail'!$E2278=""),"",INDEX('B. Consumer Budget'!$E$11:$E$2010,MATCH(1,IF('B. Consumer Budget'!$C$11:$C$2010='C. Consumer Service Detail'!$D2278,IF('B. Consumer Budget'!$D$11:$D$2010='C. Consumer Service Detail'!$E2278,1)),0)))</f>
        <v/>
      </c>
      <c r="D2278" s="171"/>
      <c r="E2278" s="79"/>
      <c r="F2278" s="100"/>
      <c r="G2278" s="80"/>
      <c r="H2278" s="145" t="str">
        <f>IF('C. Consumer Service Detail'!$F2278="","",IF('C. Consumer Service Detail'!$F2278="",VLOOKUP('C. Consumer Service Detail'!$F2278,'Table of Current Services'!$B$7:$F$36,'Table of Current Services'!$E$5,FALSE),VLOOKUP('C. Consumer Service Detail'!$F2278,'Table of Current Services'!$B$7:$F$36,'Table of Current Services'!$D$5,FALSE)))</f>
        <v/>
      </c>
      <c r="I2278" s="160"/>
      <c r="J2278" s="146" t="str">
        <f t="shared" si="67"/>
        <v/>
      </c>
      <c r="K2278" s="138" t="str">
        <f>IF('C. Consumer Service Detail'!$F2278="","",IF('C. Consumer Service Detail'!$F2278="",VLOOKUP('C. Consumer Service Detail'!$F2278,'Table of Current Services'!$B$7:$F$36,'Table of Current Services'!$E$5,FALSE),VLOOKUP('C. Consumer Service Detail'!$F2278,'Table of Current Services'!$B$7:$F$36,'Table of Current Services'!$E$5,FALSE)))</f>
        <v/>
      </c>
      <c r="L2278" s="130" t="str">
        <f>IF('C. Consumer Service Detail'!$F2278="","",IF(VLOOKUP('C. Consumer Service Detail'!$F2278,'Table of Current Services'!$B$7:$F$36,'Table of Current Services'!$F$5,)="cost","Yes","No"))</f>
        <v/>
      </c>
      <c r="M2278" s="130" t="str">
        <f>IFERROR(IF('C. Consumer Service Detail'!$K2278="No Match","No",VLOOKUP('C. Consumer Service Detail'!$C2278,'B. Consumer Budget'!$E$11:$F$2010,2,FALSE)),"")</f>
        <v/>
      </c>
      <c r="P2278" s="77"/>
      <c r="Q2278" s="77"/>
    </row>
    <row r="2279" spans="2:17" x14ac:dyDescent="0.25">
      <c r="B2279" s="78">
        <f t="shared" si="68"/>
        <v>2269</v>
      </c>
      <c r="C2279" s="126" t="str">
        <f t="array" ref="C2279">IF(OR('C. Consumer Service Detail'!$D2279="",'C. Consumer Service Detail'!$E2279=""),"",INDEX('B. Consumer Budget'!$E$11:$E$2010,MATCH(1,IF('B. Consumer Budget'!$C$11:$C$2010='C. Consumer Service Detail'!$D2279,IF('B. Consumer Budget'!$D$11:$D$2010='C. Consumer Service Detail'!$E2279,1)),0)))</f>
        <v/>
      </c>
      <c r="D2279" s="170"/>
      <c r="E2279" s="81"/>
      <c r="F2279" s="101"/>
      <c r="G2279" s="82"/>
      <c r="H2279" s="147" t="str">
        <f>IF('C. Consumer Service Detail'!$F2279="","",IF('C. Consumer Service Detail'!$F2279="",VLOOKUP('C. Consumer Service Detail'!$F2279,'Table of Current Services'!$B$7:$F$36,'Table of Current Services'!$E$5,FALSE),VLOOKUP('C. Consumer Service Detail'!$F2279,'Table of Current Services'!$B$7:$F$36,'Table of Current Services'!$D$5,FALSE)))</f>
        <v/>
      </c>
      <c r="I2279" s="159"/>
      <c r="J2279" s="146" t="str">
        <f t="shared" si="67"/>
        <v/>
      </c>
      <c r="K2279" s="138" t="str">
        <f>IF('C. Consumer Service Detail'!$F2279="","",IF('C. Consumer Service Detail'!$F2279="",VLOOKUP('C. Consumer Service Detail'!$F2279,'Table of Current Services'!$B$7:$F$36,'Table of Current Services'!$E$5,FALSE),VLOOKUP('C. Consumer Service Detail'!$F2279,'Table of Current Services'!$B$7:$F$36,'Table of Current Services'!$E$5,FALSE)))</f>
        <v/>
      </c>
      <c r="L2279" s="130" t="str">
        <f>IF('C. Consumer Service Detail'!$F2279="","",IF(VLOOKUP('C. Consumer Service Detail'!$F2279,'Table of Current Services'!$B$7:$F$36,'Table of Current Services'!$F$5,)="cost","Yes","No"))</f>
        <v/>
      </c>
      <c r="M2279" s="130" t="str">
        <f>IFERROR(IF('C. Consumer Service Detail'!$K2279="No Match","No",VLOOKUP('C. Consumer Service Detail'!$C2279,'B. Consumer Budget'!$E$11:$F$2010,2,FALSE)),"")</f>
        <v/>
      </c>
      <c r="P2279" s="77"/>
      <c r="Q2279" s="77"/>
    </row>
    <row r="2280" spans="2:17" x14ac:dyDescent="0.25">
      <c r="B2280" s="78">
        <f t="shared" si="68"/>
        <v>2270</v>
      </c>
      <c r="C2280" s="126" t="str">
        <f t="array" ref="C2280">IF(OR('C. Consumer Service Detail'!$D2280="",'C. Consumer Service Detail'!$E2280=""),"",INDEX('B. Consumer Budget'!$E$11:$E$2010,MATCH(1,IF('B. Consumer Budget'!$C$11:$C$2010='C. Consumer Service Detail'!$D2280,IF('B. Consumer Budget'!$D$11:$D$2010='C. Consumer Service Detail'!$E2280,1)),0)))</f>
        <v/>
      </c>
      <c r="D2280" s="171"/>
      <c r="E2280" s="79"/>
      <c r="F2280" s="100"/>
      <c r="G2280" s="80"/>
      <c r="H2280" s="145" t="str">
        <f>IF('C. Consumer Service Detail'!$F2280="","",IF('C. Consumer Service Detail'!$F2280="",VLOOKUP('C. Consumer Service Detail'!$F2280,'Table of Current Services'!$B$7:$F$36,'Table of Current Services'!$E$5,FALSE),VLOOKUP('C. Consumer Service Detail'!$F2280,'Table of Current Services'!$B$7:$F$36,'Table of Current Services'!$D$5,FALSE)))</f>
        <v/>
      </c>
      <c r="I2280" s="160"/>
      <c r="J2280" s="146" t="str">
        <f t="shared" si="67"/>
        <v/>
      </c>
      <c r="K2280" s="138" t="str">
        <f>IF('C. Consumer Service Detail'!$F2280="","",IF('C. Consumer Service Detail'!$F2280="",VLOOKUP('C. Consumer Service Detail'!$F2280,'Table of Current Services'!$B$7:$F$36,'Table of Current Services'!$E$5,FALSE),VLOOKUP('C. Consumer Service Detail'!$F2280,'Table of Current Services'!$B$7:$F$36,'Table of Current Services'!$E$5,FALSE)))</f>
        <v/>
      </c>
      <c r="L2280" s="130" t="str">
        <f>IF('C. Consumer Service Detail'!$F2280="","",IF(VLOOKUP('C. Consumer Service Detail'!$F2280,'Table of Current Services'!$B$7:$F$36,'Table of Current Services'!$F$5,)="cost","Yes","No"))</f>
        <v/>
      </c>
      <c r="M2280" s="130" t="str">
        <f>IFERROR(IF('C. Consumer Service Detail'!$K2280="No Match","No",VLOOKUP('C. Consumer Service Detail'!$C2280,'B. Consumer Budget'!$E$11:$F$2010,2,FALSE)),"")</f>
        <v/>
      </c>
      <c r="P2280" s="77"/>
      <c r="Q2280" s="77"/>
    </row>
    <row r="2281" spans="2:17" x14ac:dyDescent="0.25">
      <c r="B2281" s="78">
        <f t="shared" si="68"/>
        <v>2271</v>
      </c>
      <c r="C2281" s="126" t="str">
        <f t="array" ref="C2281">IF(OR('C. Consumer Service Detail'!$D2281="",'C. Consumer Service Detail'!$E2281=""),"",INDEX('B. Consumer Budget'!$E$11:$E$2010,MATCH(1,IF('B. Consumer Budget'!$C$11:$C$2010='C. Consumer Service Detail'!$D2281,IF('B. Consumer Budget'!$D$11:$D$2010='C. Consumer Service Detail'!$E2281,1)),0)))</f>
        <v/>
      </c>
      <c r="D2281" s="170"/>
      <c r="E2281" s="81"/>
      <c r="F2281" s="101"/>
      <c r="G2281" s="82"/>
      <c r="H2281" s="147" t="str">
        <f>IF('C. Consumer Service Detail'!$F2281="","",IF('C. Consumer Service Detail'!$F2281="",VLOOKUP('C. Consumer Service Detail'!$F2281,'Table of Current Services'!$B$7:$F$36,'Table of Current Services'!$E$5,FALSE),VLOOKUP('C. Consumer Service Detail'!$F2281,'Table of Current Services'!$B$7:$F$36,'Table of Current Services'!$D$5,FALSE)))</f>
        <v/>
      </c>
      <c r="I2281" s="159"/>
      <c r="J2281" s="146" t="str">
        <f t="shared" si="67"/>
        <v/>
      </c>
      <c r="K2281" s="138" t="str">
        <f>IF('C. Consumer Service Detail'!$F2281="","",IF('C. Consumer Service Detail'!$F2281="",VLOOKUP('C. Consumer Service Detail'!$F2281,'Table of Current Services'!$B$7:$F$36,'Table of Current Services'!$E$5,FALSE),VLOOKUP('C. Consumer Service Detail'!$F2281,'Table of Current Services'!$B$7:$F$36,'Table of Current Services'!$E$5,FALSE)))</f>
        <v/>
      </c>
      <c r="L2281" s="130" t="str">
        <f>IF('C. Consumer Service Detail'!$F2281="","",IF(VLOOKUP('C. Consumer Service Detail'!$F2281,'Table of Current Services'!$B$7:$F$36,'Table of Current Services'!$F$5,)="cost","Yes","No"))</f>
        <v/>
      </c>
      <c r="M2281" s="130" t="str">
        <f>IFERROR(IF('C. Consumer Service Detail'!$K2281="No Match","No",VLOOKUP('C. Consumer Service Detail'!$C2281,'B. Consumer Budget'!$E$11:$F$2010,2,FALSE)),"")</f>
        <v/>
      </c>
      <c r="P2281" s="77"/>
      <c r="Q2281" s="77"/>
    </row>
    <row r="2282" spans="2:17" x14ac:dyDescent="0.25">
      <c r="B2282" s="78">
        <f t="shared" si="68"/>
        <v>2272</v>
      </c>
      <c r="C2282" s="126" t="str">
        <f t="array" ref="C2282">IF(OR('C. Consumer Service Detail'!$D2282="",'C. Consumer Service Detail'!$E2282=""),"",INDEX('B. Consumer Budget'!$E$11:$E$2010,MATCH(1,IF('B. Consumer Budget'!$C$11:$C$2010='C. Consumer Service Detail'!$D2282,IF('B. Consumer Budget'!$D$11:$D$2010='C. Consumer Service Detail'!$E2282,1)),0)))</f>
        <v/>
      </c>
      <c r="D2282" s="171"/>
      <c r="E2282" s="79"/>
      <c r="F2282" s="100"/>
      <c r="G2282" s="80"/>
      <c r="H2282" s="145" t="str">
        <f>IF('C. Consumer Service Detail'!$F2282="","",IF('C. Consumer Service Detail'!$F2282="",VLOOKUP('C. Consumer Service Detail'!$F2282,'Table of Current Services'!$B$7:$F$36,'Table of Current Services'!$E$5,FALSE),VLOOKUP('C. Consumer Service Detail'!$F2282,'Table of Current Services'!$B$7:$F$36,'Table of Current Services'!$D$5,FALSE)))</f>
        <v/>
      </c>
      <c r="I2282" s="160"/>
      <c r="J2282" s="146" t="str">
        <f t="shared" si="67"/>
        <v/>
      </c>
      <c r="K2282" s="138" t="str">
        <f>IF('C. Consumer Service Detail'!$F2282="","",IF('C. Consumer Service Detail'!$F2282="",VLOOKUP('C. Consumer Service Detail'!$F2282,'Table of Current Services'!$B$7:$F$36,'Table of Current Services'!$E$5,FALSE),VLOOKUP('C. Consumer Service Detail'!$F2282,'Table of Current Services'!$B$7:$F$36,'Table of Current Services'!$E$5,FALSE)))</f>
        <v/>
      </c>
      <c r="L2282" s="130" t="str">
        <f>IF('C. Consumer Service Detail'!$F2282="","",IF(VLOOKUP('C. Consumer Service Detail'!$F2282,'Table of Current Services'!$B$7:$F$36,'Table of Current Services'!$F$5,)="cost","Yes","No"))</f>
        <v/>
      </c>
      <c r="M2282" s="130" t="str">
        <f>IFERROR(IF('C. Consumer Service Detail'!$K2282="No Match","No",VLOOKUP('C. Consumer Service Detail'!$C2282,'B. Consumer Budget'!$E$11:$F$2010,2,FALSE)),"")</f>
        <v/>
      </c>
      <c r="P2282" s="77"/>
      <c r="Q2282" s="77"/>
    </row>
    <row r="2283" spans="2:17" x14ac:dyDescent="0.25">
      <c r="B2283" s="78">
        <f t="shared" si="68"/>
        <v>2273</v>
      </c>
      <c r="C2283" s="126" t="str">
        <f t="array" ref="C2283">IF(OR('C. Consumer Service Detail'!$D2283="",'C. Consumer Service Detail'!$E2283=""),"",INDEX('B. Consumer Budget'!$E$11:$E$2010,MATCH(1,IF('B. Consumer Budget'!$C$11:$C$2010='C. Consumer Service Detail'!$D2283,IF('B. Consumer Budget'!$D$11:$D$2010='C. Consumer Service Detail'!$E2283,1)),0)))</f>
        <v/>
      </c>
      <c r="D2283" s="170"/>
      <c r="E2283" s="81"/>
      <c r="F2283" s="101"/>
      <c r="G2283" s="82"/>
      <c r="H2283" s="147" t="str">
        <f>IF('C. Consumer Service Detail'!$F2283="","",IF('C. Consumer Service Detail'!$F2283="",VLOOKUP('C. Consumer Service Detail'!$F2283,'Table of Current Services'!$B$7:$F$36,'Table of Current Services'!$E$5,FALSE),VLOOKUP('C. Consumer Service Detail'!$F2283,'Table of Current Services'!$B$7:$F$36,'Table of Current Services'!$D$5,FALSE)))</f>
        <v/>
      </c>
      <c r="I2283" s="159"/>
      <c r="J2283" s="146" t="str">
        <f t="shared" si="67"/>
        <v/>
      </c>
      <c r="K2283" s="138" t="str">
        <f>IF('C. Consumer Service Detail'!$F2283="","",IF('C. Consumer Service Detail'!$F2283="",VLOOKUP('C. Consumer Service Detail'!$F2283,'Table of Current Services'!$B$7:$F$36,'Table of Current Services'!$E$5,FALSE),VLOOKUP('C. Consumer Service Detail'!$F2283,'Table of Current Services'!$B$7:$F$36,'Table of Current Services'!$E$5,FALSE)))</f>
        <v/>
      </c>
      <c r="L2283" s="130" t="str">
        <f>IF('C. Consumer Service Detail'!$F2283="","",IF(VLOOKUP('C. Consumer Service Detail'!$F2283,'Table of Current Services'!$B$7:$F$36,'Table of Current Services'!$F$5,)="cost","Yes","No"))</f>
        <v/>
      </c>
      <c r="M2283" s="130" t="str">
        <f>IFERROR(IF('C. Consumer Service Detail'!$K2283="No Match","No",VLOOKUP('C. Consumer Service Detail'!$C2283,'B. Consumer Budget'!$E$11:$F$2010,2,FALSE)),"")</f>
        <v/>
      </c>
      <c r="P2283" s="77"/>
      <c r="Q2283" s="77"/>
    </row>
    <row r="2284" spans="2:17" x14ac:dyDescent="0.25">
      <c r="B2284" s="78">
        <f t="shared" si="68"/>
        <v>2274</v>
      </c>
      <c r="C2284" s="126" t="str">
        <f t="array" ref="C2284">IF(OR('C. Consumer Service Detail'!$D2284="",'C. Consumer Service Detail'!$E2284=""),"",INDEX('B. Consumer Budget'!$E$11:$E$2010,MATCH(1,IF('B. Consumer Budget'!$C$11:$C$2010='C. Consumer Service Detail'!$D2284,IF('B. Consumer Budget'!$D$11:$D$2010='C. Consumer Service Detail'!$E2284,1)),0)))</f>
        <v/>
      </c>
      <c r="D2284" s="171"/>
      <c r="E2284" s="79"/>
      <c r="F2284" s="100"/>
      <c r="G2284" s="80"/>
      <c r="H2284" s="145" t="str">
        <f>IF('C. Consumer Service Detail'!$F2284="","",IF('C. Consumer Service Detail'!$F2284="",VLOOKUP('C. Consumer Service Detail'!$F2284,'Table of Current Services'!$B$7:$F$36,'Table of Current Services'!$E$5,FALSE),VLOOKUP('C. Consumer Service Detail'!$F2284,'Table of Current Services'!$B$7:$F$36,'Table of Current Services'!$D$5,FALSE)))</f>
        <v/>
      </c>
      <c r="I2284" s="160"/>
      <c r="J2284" s="146" t="str">
        <f t="shared" si="67"/>
        <v/>
      </c>
      <c r="K2284" s="138" t="str">
        <f>IF('C. Consumer Service Detail'!$F2284="","",IF('C. Consumer Service Detail'!$F2284="",VLOOKUP('C. Consumer Service Detail'!$F2284,'Table of Current Services'!$B$7:$F$36,'Table of Current Services'!$E$5,FALSE),VLOOKUP('C. Consumer Service Detail'!$F2284,'Table of Current Services'!$B$7:$F$36,'Table of Current Services'!$E$5,FALSE)))</f>
        <v/>
      </c>
      <c r="L2284" s="130" t="str">
        <f>IF('C. Consumer Service Detail'!$F2284="","",IF(VLOOKUP('C. Consumer Service Detail'!$F2284,'Table of Current Services'!$B$7:$F$36,'Table of Current Services'!$F$5,)="cost","Yes","No"))</f>
        <v/>
      </c>
      <c r="M2284" s="130" t="str">
        <f>IFERROR(IF('C. Consumer Service Detail'!$K2284="No Match","No",VLOOKUP('C. Consumer Service Detail'!$C2284,'B. Consumer Budget'!$E$11:$F$2010,2,FALSE)),"")</f>
        <v/>
      </c>
      <c r="P2284" s="77"/>
      <c r="Q2284" s="77"/>
    </row>
    <row r="2285" spans="2:17" x14ac:dyDescent="0.25">
      <c r="B2285" s="78">
        <f t="shared" si="68"/>
        <v>2275</v>
      </c>
      <c r="C2285" s="126" t="str">
        <f t="array" ref="C2285">IF(OR('C. Consumer Service Detail'!$D2285="",'C. Consumer Service Detail'!$E2285=""),"",INDEX('B. Consumer Budget'!$E$11:$E$2010,MATCH(1,IF('B. Consumer Budget'!$C$11:$C$2010='C. Consumer Service Detail'!$D2285,IF('B. Consumer Budget'!$D$11:$D$2010='C. Consumer Service Detail'!$E2285,1)),0)))</f>
        <v/>
      </c>
      <c r="D2285" s="170"/>
      <c r="E2285" s="81"/>
      <c r="F2285" s="101"/>
      <c r="G2285" s="82"/>
      <c r="H2285" s="147" t="str">
        <f>IF('C. Consumer Service Detail'!$F2285="","",IF('C. Consumer Service Detail'!$F2285="",VLOOKUP('C. Consumer Service Detail'!$F2285,'Table of Current Services'!$B$7:$F$36,'Table of Current Services'!$E$5,FALSE),VLOOKUP('C. Consumer Service Detail'!$F2285,'Table of Current Services'!$B$7:$F$36,'Table of Current Services'!$D$5,FALSE)))</f>
        <v/>
      </c>
      <c r="I2285" s="159"/>
      <c r="J2285" s="146" t="str">
        <f t="shared" si="67"/>
        <v/>
      </c>
      <c r="K2285" s="138" t="str">
        <f>IF('C. Consumer Service Detail'!$F2285="","",IF('C. Consumer Service Detail'!$F2285="",VLOOKUP('C. Consumer Service Detail'!$F2285,'Table of Current Services'!$B$7:$F$36,'Table of Current Services'!$E$5,FALSE),VLOOKUP('C. Consumer Service Detail'!$F2285,'Table of Current Services'!$B$7:$F$36,'Table of Current Services'!$E$5,FALSE)))</f>
        <v/>
      </c>
      <c r="L2285" s="130" t="str">
        <f>IF('C. Consumer Service Detail'!$F2285="","",IF(VLOOKUP('C. Consumer Service Detail'!$F2285,'Table of Current Services'!$B$7:$F$36,'Table of Current Services'!$F$5,)="cost","Yes","No"))</f>
        <v/>
      </c>
      <c r="M2285" s="130" t="str">
        <f>IFERROR(IF('C. Consumer Service Detail'!$K2285="No Match","No",VLOOKUP('C. Consumer Service Detail'!$C2285,'B. Consumer Budget'!$E$11:$F$2010,2,FALSE)),"")</f>
        <v/>
      </c>
      <c r="P2285" s="77"/>
      <c r="Q2285" s="77"/>
    </row>
    <row r="2286" spans="2:17" x14ac:dyDescent="0.25">
      <c r="B2286" s="78">
        <f t="shared" si="68"/>
        <v>2276</v>
      </c>
      <c r="C2286" s="126" t="str">
        <f t="array" ref="C2286">IF(OR('C. Consumer Service Detail'!$D2286="",'C. Consumer Service Detail'!$E2286=""),"",INDEX('B. Consumer Budget'!$E$11:$E$2010,MATCH(1,IF('B. Consumer Budget'!$C$11:$C$2010='C. Consumer Service Detail'!$D2286,IF('B. Consumer Budget'!$D$11:$D$2010='C. Consumer Service Detail'!$E2286,1)),0)))</f>
        <v/>
      </c>
      <c r="D2286" s="171"/>
      <c r="E2286" s="79"/>
      <c r="F2286" s="100"/>
      <c r="G2286" s="80"/>
      <c r="H2286" s="145" t="str">
        <f>IF('C. Consumer Service Detail'!$F2286="","",IF('C. Consumer Service Detail'!$F2286="",VLOOKUP('C. Consumer Service Detail'!$F2286,'Table of Current Services'!$B$7:$F$36,'Table of Current Services'!$E$5,FALSE),VLOOKUP('C. Consumer Service Detail'!$F2286,'Table of Current Services'!$B$7:$F$36,'Table of Current Services'!$D$5,FALSE)))</f>
        <v/>
      </c>
      <c r="I2286" s="160"/>
      <c r="J2286" s="146" t="str">
        <f t="shared" si="67"/>
        <v/>
      </c>
      <c r="K2286" s="138" t="str">
        <f>IF('C. Consumer Service Detail'!$F2286="","",IF('C. Consumer Service Detail'!$F2286="",VLOOKUP('C. Consumer Service Detail'!$F2286,'Table of Current Services'!$B$7:$F$36,'Table of Current Services'!$E$5,FALSE),VLOOKUP('C. Consumer Service Detail'!$F2286,'Table of Current Services'!$B$7:$F$36,'Table of Current Services'!$E$5,FALSE)))</f>
        <v/>
      </c>
      <c r="L2286" s="130" t="str">
        <f>IF('C. Consumer Service Detail'!$F2286="","",IF(VLOOKUP('C. Consumer Service Detail'!$F2286,'Table of Current Services'!$B$7:$F$36,'Table of Current Services'!$F$5,)="cost","Yes","No"))</f>
        <v/>
      </c>
      <c r="M2286" s="130" t="str">
        <f>IFERROR(IF('C. Consumer Service Detail'!$K2286="No Match","No",VLOOKUP('C. Consumer Service Detail'!$C2286,'B. Consumer Budget'!$E$11:$F$2010,2,FALSE)),"")</f>
        <v/>
      </c>
      <c r="P2286" s="77"/>
      <c r="Q2286" s="77"/>
    </row>
    <row r="2287" spans="2:17" x14ac:dyDescent="0.25">
      <c r="B2287" s="78">
        <f t="shared" si="68"/>
        <v>2277</v>
      </c>
      <c r="C2287" s="126" t="str">
        <f t="array" ref="C2287">IF(OR('C. Consumer Service Detail'!$D2287="",'C. Consumer Service Detail'!$E2287=""),"",INDEX('B. Consumer Budget'!$E$11:$E$2010,MATCH(1,IF('B. Consumer Budget'!$C$11:$C$2010='C. Consumer Service Detail'!$D2287,IF('B. Consumer Budget'!$D$11:$D$2010='C. Consumer Service Detail'!$E2287,1)),0)))</f>
        <v/>
      </c>
      <c r="D2287" s="170"/>
      <c r="E2287" s="81"/>
      <c r="F2287" s="101"/>
      <c r="G2287" s="82"/>
      <c r="H2287" s="147" t="str">
        <f>IF('C. Consumer Service Detail'!$F2287="","",IF('C. Consumer Service Detail'!$F2287="",VLOOKUP('C. Consumer Service Detail'!$F2287,'Table of Current Services'!$B$7:$F$36,'Table of Current Services'!$E$5,FALSE),VLOOKUP('C. Consumer Service Detail'!$F2287,'Table of Current Services'!$B$7:$F$36,'Table of Current Services'!$D$5,FALSE)))</f>
        <v/>
      </c>
      <c r="I2287" s="159"/>
      <c r="J2287" s="146" t="str">
        <f t="shared" si="67"/>
        <v/>
      </c>
      <c r="K2287" s="138" t="str">
        <f>IF('C. Consumer Service Detail'!$F2287="","",IF('C. Consumer Service Detail'!$F2287="",VLOOKUP('C. Consumer Service Detail'!$F2287,'Table of Current Services'!$B$7:$F$36,'Table of Current Services'!$E$5,FALSE),VLOOKUP('C. Consumer Service Detail'!$F2287,'Table of Current Services'!$B$7:$F$36,'Table of Current Services'!$E$5,FALSE)))</f>
        <v/>
      </c>
      <c r="L2287" s="130" t="str">
        <f>IF('C. Consumer Service Detail'!$F2287="","",IF(VLOOKUP('C. Consumer Service Detail'!$F2287,'Table of Current Services'!$B$7:$F$36,'Table of Current Services'!$F$5,)="cost","Yes","No"))</f>
        <v/>
      </c>
      <c r="M2287" s="130" t="str">
        <f>IFERROR(IF('C. Consumer Service Detail'!$K2287="No Match","No",VLOOKUP('C. Consumer Service Detail'!$C2287,'B. Consumer Budget'!$E$11:$F$2010,2,FALSE)),"")</f>
        <v/>
      </c>
      <c r="P2287" s="77"/>
      <c r="Q2287" s="77"/>
    </row>
    <row r="2288" spans="2:17" x14ac:dyDescent="0.25">
      <c r="B2288" s="78">
        <f t="shared" si="68"/>
        <v>2278</v>
      </c>
      <c r="C2288" s="126" t="str">
        <f t="array" ref="C2288">IF(OR('C. Consumer Service Detail'!$D2288="",'C. Consumer Service Detail'!$E2288=""),"",INDEX('B. Consumer Budget'!$E$11:$E$2010,MATCH(1,IF('B. Consumer Budget'!$C$11:$C$2010='C. Consumer Service Detail'!$D2288,IF('B. Consumer Budget'!$D$11:$D$2010='C. Consumer Service Detail'!$E2288,1)),0)))</f>
        <v/>
      </c>
      <c r="D2288" s="171"/>
      <c r="E2288" s="79"/>
      <c r="F2288" s="100"/>
      <c r="G2288" s="80"/>
      <c r="H2288" s="145" t="str">
        <f>IF('C. Consumer Service Detail'!$F2288="","",IF('C. Consumer Service Detail'!$F2288="",VLOOKUP('C. Consumer Service Detail'!$F2288,'Table of Current Services'!$B$7:$F$36,'Table of Current Services'!$E$5,FALSE),VLOOKUP('C. Consumer Service Detail'!$F2288,'Table of Current Services'!$B$7:$F$36,'Table of Current Services'!$D$5,FALSE)))</f>
        <v/>
      </c>
      <c r="I2288" s="160"/>
      <c r="J2288" s="146" t="str">
        <f t="shared" si="67"/>
        <v/>
      </c>
      <c r="K2288" s="138" t="str">
        <f>IF('C. Consumer Service Detail'!$F2288="","",IF('C. Consumer Service Detail'!$F2288="",VLOOKUP('C. Consumer Service Detail'!$F2288,'Table of Current Services'!$B$7:$F$36,'Table of Current Services'!$E$5,FALSE),VLOOKUP('C. Consumer Service Detail'!$F2288,'Table of Current Services'!$B$7:$F$36,'Table of Current Services'!$E$5,FALSE)))</f>
        <v/>
      </c>
      <c r="L2288" s="130" t="str">
        <f>IF('C. Consumer Service Detail'!$F2288="","",IF(VLOOKUP('C. Consumer Service Detail'!$F2288,'Table of Current Services'!$B$7:$F$36,'Table of Current Services'!$F$5,)="cost","Yes","No"))</f>
        <v/>
      </c>
      <c r="M2288" s="130" t="str">
        <f>IFERROR(IF('C. Consumer Service Detail'!$K2288="No Match","No",VLOOKUP('C. Consumer Service Detail'!$C2288,'B. Consumer Budget'!$E$11:$F$2010,2,FALSE)),"")</f>
        <v/>
      </c>
      <c r="P2288" s="77"/>
      <c r="Q2288" s="77"/>
    </row>
    <row r="2289" spans="2:17" x14ac:dyDescent="0.25">
      <c r="B2289" s="78">
        <f t="shared" si="68"/>
        <v>2279</v>
      </c>
      <c r="C2289" s="126" t="str">
        <f t="array" ref="C2289">IF(OR('C. Consumer Service Detail'!$D2289="",'C. Consumer Service Detail'!$E2289=""),"",INDEX('B. Consumer Budget'!$E$11:$E$2010,MATCH(1,IF('B. Consumer Budget'!$C$11:$C$2010='C. Consumer Service Detail'!$D2289,IF('B. Consumer Budget'!$D$11:$D$2010='C. Consumer Service Detail'!$E2289,1)),0)))</f>
        <v/>
      </c>
      <c r="D2289" s="170"/>
      <c r="E2289" s="81"/>
      <c r="F2289" s="101"/>
      <c r="G2289" s="82"/>
      <c r="H2289" s="147" t="str">
        <f>IF('C. Consumer Service Detail'!$F2289="","",IF('C. Consumer Service Detail'!$F2289="",VLOOKUP('C. Consumer Service Detail'!$F2289,'Table of Current Services'!$B$7:$F$36,'Table of Current Services'!$E$5,FALSE),VLOOKUP('C. Consumer Service Detail'!$F2289,'Table of Current Services'!$B$7:$F$36,'Table of Current Services'!$D$5,FALSE)))</f>
        <v/>
      </c>
      <c r="I2289" s="159"/>
      <c r="J2289" s="146" t="str">
        <f t="shared" si="67"/>
        <v/>
      </c>
      <c r="K2289" s="138" t="str">
        <f>IF('C. Consumer Service Detail'!$F2289="","",IF('C. Consumer Service Detail'!$F2289="",VLOOKUP('C. Consumer Service Detail'!$F2289,'Table of Current Services'!$B$7:$F$36,'Table of Current Services'!$E$5,FALSE),VLOOKUP('C. Consumer Service Detail'!$F2289,'Table of Current Services'!$B$7:$F$36,'Table of Current Services'!$E$5,FALSE)))</f>
        <v/>
      </c>
      <c r="L2289" s="130" t="str">
        <f>IF('C. Consumer Service Detail'!$F2289="","",IF(VLOOKUP('C. Consumer Service Detail'!$F2289,'Table of Current Services'!$B$7:$F$36,'Table of Current Services'!$F$5,)="cost","Yes","No"))</f>
        <v/>
      </c>
      <c r="M2289" s="130" t="str">
        <f>IFERROR(IF('C. Consumer Service Detail'!$K2289="No Match","No",VLOOKUP('C. Consumer Service Detail'!$C2289,'B. Consumer Budget'!$E$11:$F$2010,2,FALSE)),"")</f>
        <v/>
      </c>
      <c r="P2289" s="77"/>
      <c r="Q2289" s="77"/>
    </row>
    <row r="2290" spans="2:17" x14ac:dyDescent="0.25">
      <c r="B2290" s="78">
        <f t="shared" si="68"/>
        <v>2280</v>
      </c>
      <c r="C2290" s="126" t="str">
        <f t="array" ref="C2290">IF(OR('C. Consumer Service Detail'!$D2290="",'C. Consumer Service Detail'!$E2290=""),"",INDEX('B. Consumer Budget'!$E$11:$E$2010,MATCH(1,IF('B. Consumer Budget'!$C$11:$C$2010='C. Consumer Service Detail'!$D2290,IF('B. Consumer Budget'!$D$11:$D$2010='C. Consumer Service Detail'!$E2290,1)),0)))</f>
        <v/>
      </c>
      <c r="D2290" s="171"/>
      <c r="E2290" s="79"/>
      <c r="F2290" s="100"/>
      <c r="G2290" s="80"/>
      <c r="H2290" s="145" t="str">
        <f>IF('C. Consumer Service Detail'!$F2290="","",IF('C. Consumer Service Detail'!$F2290="",VLOOKUP('C. Consumer Service Detail'!$F2290,'Table of Current Services'!$B$7:$F$36,'Table of Current Services'!$E$5,FALSE),VLOOKUP('C. Consumer Service Detail'!$F2290,'Table of Current Services'!$B$7:$F$36,'Table of Current Services'!$D$5,FALSE)))</f>
        <v/>
      </c>
      <c r="I2290" s="160"/>
      <c r="J2290" s="146" t="str">
        <f t="shared" si="67"/>
        <v/>
      </c>
      <c r="K2290" s="138" t="str">
        <f>IF('C. Consumer Service Detail'!$F2290="","",IF('C. Consumer Service Detail'!$F2290="",VLOOKUP('C. Consumer Service Detail'!$F2290,'Table of Current Services'!$B$7:$F$36,'Table of Current Services'!$E$5,FALSE),VLOOKUP('C. Consumer Service Detail'!$F2290,'Table of Current Services'!$B$7:$F$36,'Table of Current Services'!$E$5,FALSE)))</f>
        <v/>
      </c>
      <c r="L2290" s="130" t="str">
        <f>IF('C. Consumer Service Detail'!$F2290="","",IF(VLOOKUP('C. Consumer Service Detail'!$F2290,'Table of Current Services'!$B$7:$F$36,'Table of Current Services'!$F$5,)="cost","Yes","No"))</f>
        <v/>
      </c>
      <c r="M2290" s="130" t="str">
        <f>IFERROR(IF('C. Consumer Service Detail'!$K2290="No Match","No",VLOOKUP('C. Consumer Service Detail'!$C2290,'B. Consumer Budget'!$E$11:$F$2010,2,FALSE)),"")</f>
        <v/>
      </c>
      <c r="P2290" s="77"/>
      <c r="Q2290" s="77"/>
    </row>
    <row r="2291" spans="2:17" x14ac:dyDescent="0.25">
      <c r="B2291" s="78">
        <f t="shared" si="68"/>
        <v>2281</v>
      </c>
      <c r="C2291" s="126" t="str">
        <f t="array" ref="C2291">IF(OR('C. Consumer Service Detail'!$D2291="",'C. Consumer Service Detail'!$E2291=""),"",INDEX('B. Consumer Budget'!$E$11:$E$2010,MATCH(1,IF('B. Consumer Budget'!$C$11:$C$2010='C. Consumer Service Detail'!$D2291,IF('B. Consumer Budget'!$D$11:$D$2010='C. Consumer Service Detail'!$E2291,1)),0)))</f>
        <v/>
      </c>
      <c r="D2291" s="170"/>
      <c r="E2291" s="81"/>
      <c r="F2291" s="101"/>
      <c r="G2291" s="82"/>
      <c r="H2291" s="147" t="str">
        <f>IF('C. Consumer Service Detail'!$F2291="","",IF('C. Consumer Service Detail'!$F2291="",VLOOKUP('C. Consumer Service Detail'!$F2291,'Table of Current Services'!$B$7:$F$36,'Table of Current Services'!$E$5,FALSE),VLOOKUP('C. Consumer Service Detail'!$F2291,'Table of Current Services'!$B$7:$F$36,'Table of Current Services'!$D$5,FALSE)))</f>
        <v/>
      </c>
      <c r="I2291" s="159"/>
      <c r="J2291" s="146" t="str">
        <f t="shared" si="67"/>
        <v/>
      </c>
      <c r="K2291" s="138" t="str">
        <f>IF('C. Consumer Service Detail'!$F2291="","",IF('C. Consumer Service Detail'!$F2291="",VLOOKUP('C. Consumer Service Detail'!$F2291,'Table of Current Services'!$B$7:$F$36,'Table of Current Services'!$E$5,FALSE),VLOOKUP('C. Consumer Service Detail'!$F2291,'Table of Current Services'!$B$7:$F$36,'Table of Current Services'!$E$5,FALSE)))</f>
        <v/>
      </c>
      <c r="L2291" s="130" t="str">
        <f>IF('C. Consumer Service Detail'!$F2291="","",IF(VLOOKUP('C. Consumer Service Detail'!$F2291,'Table of Current Services'!$B$7:$F$36,'Table of Current Services'!$F$5,)="cost","Yes","No"))</f>
        <v/>
      </c>
      <c r="M2291" s="130" t="str">
        <f>IFERROR(IF('C. Consumer Service Detail'!$K2291="No Match","No",VLOOKUP('C. Consumer Service Detail'!$C2291,'B. Consumer Budget'!$E$11:$F$2010,2,FALSE)),"")</f>
        <v/>
      </c>
      <c r="P2291" s="77"/>
      <c r="Q2291" s="77"/>
    </row>
    <row r="2292" spans="2:17" x14ac:dyDescent="0.25">
      <c r="B2292" s="78">
        <f t="shared" si="68"/>
        <v>2282</v>
      </c>
      <c r="C2292" s="126" t="str">
        <f t="array" ref="C2292">IF(OR('C. Consumer Service Detail'!$D2292="",'C. Consumer Service Detail'!$E2292=""),"",INDEX('B. Consumer Budget'!$E$11:$E$2010,MATCH(1,IF('B. Consumer Budget'!$C$11:$C$2010='C. Consumer Service Detail'!$D2292,IF('B. Consumer Budget'!$D$11:$D$2010='C. Consumer Service Detail'!$E2292,1)),0)))</f>
        <v/>
      </c>
      <c r="D2292" s="171"/>
      <c r="E2292" s="79"/>
      <c r="F2292" s="100"/>
      <c r="G2292" s="80"/>
      <c r="H2292" s="145" t="str">
        <f>IF('C. Consumer Service Detail'!$F2292="","",IF('C. Consumer Service Detail'!$F2292="",VLOOKUP('C. Consumer Service Detail'!$F2292,'Table of Current Services'!$B$7:$F$36,'Table of Current Services'!$E$5,FALSE),VLOOKUP('C. Consumer Service Detail'!$F2292,'Table of Current Services'!$B$7:$F$36,'Table of Current Services'!$D$5,FALSE)))</f>
        <v/>
      </c>
      <c r="I2292" s="160"/>
      <c r="J2292" s="146" t="str">
        <f t="shared" si="67"/>
        <v/>
      </c>
      <c r="K2292" s="138" t="str">
        <f>IF('C. Consumer Service Detail'!$F2292="","",IF('C. Consumer Service Detail'!$F2292="",VLOOKUP('C. Consumer Service Detail'!$F2292,'Table of Current Services'!$B$7:$F$36,'Table of Current Services'!$E$5,FALSE),VLOOKUP('C. Consumer Service Detail'!$F2292,'Table of Current Services'!$B$7:$F$36,'Table of Current Services'!$E$5,FALSE)))</f>
        <v/>
      </c>
      <c r="L2292" s="130" t="str">
        <f>IF('C. Consumer Service Detail'!$F2292="","",IF(VLOOKUP('C. Consumer Service Detail'!$F2292,'Table of Current Services'!$B$7:$F$36,'Table of Current Services'!$F$5,)="cost","Yes","No"))</f>
        <v/>
      </c>
      <c r="M2292" s="130" t="str">
        <f>IFERROR(IF('C. Consumer Service Detail'!$K2292="No Match","No",VLOOKUP('C. Consumer Service Detail'!$C2292,'B. Consumer Budget'!$E$11:$F$2010,2,FALSE)),"")</f>
        <v/>
      </c>
      <c r="P2292" s="77"/>
      <c r="Q2292" s="77"/>
    </row>
    <row r="2293" spans="2:17" x14ac:dyDescent="0.25">
      <c r="B2293" s="78">
        <f t="shared" si="68"/>
        <v>2283</v>
      </c>
      <c r="C2293" s="126" t="str">
        <f t="array" ref="C2293">IF(OR('C. Consumer Service Detail'!$D2293="",'C. Consumer Service Detail'!$E2293=""),"",INDEX('B. Consumer Budget'!$E$11:$E$2010,MATCH(1,IF('B. Consumer Budget'!$C$11:$C$2010='C. Consumer Service Detail'!$D2293,IF('B. Consumer Budget'!$D$11:$D$2010='C. Consumer Service Detail'!$E2293,1)),0)))</f>
        <v/>
      </c>
      <c r="D2293" s="170"/>
      <c r="E2293" s="81"/>
      <c r="F2293" s="101"/>
      <c r="G2293" s="82"/>
      <c r="H2293" s="147" t="str">
        <f>IF('C. Consumer Service Detail'!$F2293="","",IF('C. Consumer Service Detail'!$F2293="",VLOOKUP('C. Consumer Service Detail'!$F2293,'Table of Current Services'!$B$7:$F$36,'Table of Current Services'!$E$5,FALSE),VLOOKUP('C. Consumer Service Detail'!$F2293,'Table of Current Services'!$B$7:$F$36,'Table of Current Services'!$D$5,FALSE)))</f>
        <v/>
      </c>
      <c r="I2293" s="159"/>
      <c r="J2293" s="146" t="str">
        <f t="shared" si="67"/>
        <v/>
      </c>
      <c r="K2293" s="138" t="str">
        <f>IF('C. Consumer Service Detail'!$F2293="","",IF('C. Consumer Service Detail'!$F2293="",VLOOKUP('C. Consumer Service Detail'!$F2293,'Table of Current Services'!$B$7:$F$36,'Table of Current Services'!$E$5,FALSE),VLOOKUP('C. Consumer Service Detail'!$F2293,'Table of Current Services'!$B$7:$F$36,'Table of Current Services'!$E$5,FALSE)))</f>
        <v/>
      </c>
      <c r="L2293" s="130" t="str">
        <f>IF('C. Consumer Service Detail'!$F2293="","",IF(VLOOKUP('C. Consumer Service Detail'!$F2293,'Table of Current Services'!$B$7:$F$36,'Table of Current Services'!$F$5,)="cost","Yes","No"))</f>
        <v/>
      </c>
      <c r="M2293" s="130" t="str">
        <f>IFERROR(IF('C. Consumer Service Detail'!$K2293="No Match","No",VLOOKUP('C. Consumer Service Detail'!$C2293,'B. Consumer Budget'!$E$11:$F$2010,2,FALSE)),"")</f>
        <v/>
      </c>
      <c r="P2293" s="77"/>
      <c r="Q2293" s="77"/>
    </row>
    <row r="2294" spans="2:17" x14ac:dyDescent="0.25">
      <c r="B2294" s="78">
        <f t="shared" si="68"/>
        <v>2284</v>
      </c>
      <c r="C2294" s="126" t="str">
        <f t="array" ref="C2294">IF(OR('C. Consumer Service Detail'!$D2294="",'C. Consumer Service Detail'!$E2294=""),"",INDEX('B. Consumer Budget'!$E$11:$E$2010,MATCH(1,IF('B. Consumer Budget'!$C$11:$C$2010='C. Consumer Service Detail'!$D2294,IF('B. Consumer Budget'!$D$11:$D$2010='C. Consumer Service Detail'!$E2294,1)),0)))</f>
        <v/>
      </c>
      <c r="D2294" s="171"/>
      <c r="E2294" s="79"/>
      <c r="F2294" s="100"/>
      <c r="G2294" s="80"/>
      <c r="H2294" s="145" t="str">
        <f>IF('C. Consumer Service Detail'!$F2294="","",IF('C. Consumer Service Detail'!$F2294="",VLOOKUP('C. Consumer Service Detail'!$F2294,'Table of Current Services'!$B$7:$F$36,'Table of Current Services'!$E$5,FALSE),VLOOKUP('C. Consumer Service Detail'!$F2294,'Table of Current Services'!$B$7:$F$36,'Table of Current Services'!$D$5,FALSE)))</f>
        <v/>
      </c>
      <c r="I2294" s="160"/>
      <c r="J2294" s="146" t="str">
        <f t="shared" si="67"/>
        <v/>
      </c>
      <c r="K2294" s="138" t="str">
        <f>IF('C. Consumer Service Detail'!$F2294="","",IF('C. Consumer Service Detail'!$F2294="",VLOOKUP('C. Consumer Service Detail'!$F2294,'Table of Current Services'!$B$7:$F$36,'Table of Current Services'!$E$5,FALSE),VLOOKUP('C. Consumer Service Detail'!$F2294,'Table of Current Services'!$B$7:$F$36,'Table of Current Services'!$E$5,FALSE)))</f>
        <v/>
      </c>
      <c r="L2294" s="130" t="str">
        <f>IF('C. Consumer Service Detail'!$F2294="","",IF(VLOOKUP('C. Consumer Service Detail'!$F2294,'Table of Current Services'!$B$7:$F$36,'Table of Current Services'!$F$5,)="cost","Yes","No"))</f>
        <v/>
      </c>
      <c r="M2294" s="130" t="str">
        <f>IFERROR(IF('C. Consumer Service Detail'!$K2294="No Match","No",VLOOKUP('C. Consumer Service Detail'!$C2294,'B. Consumer Budget'!$E$11:$F$2010,2,FALSE)),"")</f>
        <v/>
      </c>
      <c r="P2294" s="77"/>
      <c r="Q2294" s="77"/>
    </row>
    <row r="2295" spans="2:17" x14ac:dyDescent="0.25">
      <c r="B2295" s="78">
        <f t="shared" si="68"/>
        <v>2285</v>
      </c>
      <c r="C2295" s="126" t="str">
        <f t="array" ref="C2295">IF(OR('C. Consumer Service Detail'!$D2295="",'C. Consumer Service Detail'!$E2295=""),"",INDEX('B. Consumer Budget'!$E$11:$E$2010,MATCH(1,IF('B. Consumer Budget'!$C$11:$C$2010='C. Consumer Service Detail'!$D2295,IF('B. Consumer Budget'!$D$11:$D$2010='C. Consumer Service Detail'!$E2295,1)),0)))</f>
        <v/>
      </c>
      <c r="D2295" s="170"/>
      <c r="E2295" s="81"/>
      <c r="F2295" s="101"/>
      <c r="G2295" s="82"/>
      <c r="H2295" s="147" t="str">
        <f>IF('C. Consumer Service Detail'!$F2295="","",IF('C. Consumer Service Detail'!$F2295="",VLOOKUP('C. Consumer Service Detail'!$F2295,'Table of Current Services'!$B$7:$F$36,'Table of Current Services'!$E$5,FALSE),VLOOKUP('C. Consumer Service Detail'!$F2295,'Table of Current Services'!$B$7:$F$36,'Table of Current Services'!$D$5,FALSE)))</f>
        <v/>
      </c>
      <c r="I2295" s="159"/>
      <c r="J2295" s="146" t="str">
        <f t="shared" si="67"/>
        <v/>
      </c>
      <c r="K2295" s="138" t="str">
        <f>IF('C. Consumer Service Detail'!$F2295="","",IF('C. Consumer Service Detail'!$F2295="",VLOOKUP('C. Consumer Service Detail'!$F2295,'Table of Current Services'!$B$7:$F$36,'Table of Current Services'!$E$5,FALSE),VLOOKUP('C. Consumer Service Detail'!$F2295,'Table of Current Services'!$B$7:$F$36,'Table of Current Services'!$E$5,FALSE)))</f>
        <v/>
      </c>
      <c r="L2295" s="130" t="str">
        <f>IF('C. Consumer Service Detail'!$F2295="","",IF(VLOOKUP('C. Consumer Service Detail'!$F2295,'Table of Current Services'!$B$7:$F$36,'Table of Current Services'!$F$5,)="cost","Yes","No"))</f>
        <v/>
      </c>
      <c r="M2295" s="130" t="str">
        <f>IFERROR(IF('C. Consumer Service Detail'!$K2295="No Match","No",VLOOKUP('C. Consumer Service Detail'!$C2295,'B. Consumer Budget'!$E$11:$F$2010,2,FALSE)),"")</f>
        <v/>
      </c>
      <c r="P2295" s="77"/>
      <c r="Q2295" s="77"/>
    </row>
    <row r="2296" spans="2:17" x14ac:dyDescent="0.25">
      <c r="B2296" s="78">
        <f t="shared" si="68"/>
        <v>2286</v>
      </c>
      <c r="C2296" s="126" t="str">
        <f t="array" ref="C2296">IF(OR('C. Consumer Service Detail'!$D2296="",'C. Consumer Service Detail'!$E2296=""),"",INDEX('B. Consumer Budget'!$E$11:$E$2010,MATCH(1,IF('B. Consumer Budget'!$C$11:$C$2010='C. Consumer Service Detail'!$D2296,IF('B. Consumer Budget'!$D$11:$D$2010='C. Consumer Service Detail'!$E2296,1)),0)))</f>
        <v/>
      </c>
      <c r="D2296" s="171"/>
      <c r="E2296" s="79"/>
      <c r="F2296" s="100"/>
      <c r="G2296" s="80"/>
      <c r="H2296" s="145" t="str">
        <f>IF('C. Consumer Service Detail'!$F2296="","",IF('C. Consumer Service Detail'!$F2296="",VLOOKUP('C. Consumer Service Detail'!$F2296,'Table of Current Services'!$B$7:$F$36,'Table of Current Services'!$E$5,FALSE),VLOOKUP('C. Consumer Service Detail'!$F2296,'Table of Current Services'!$B$7:$F$36,'Table of Current Services'!$D$5,FALSE)))</f>
        <v/>
      </c>
      <c r="I2296" s="160"/>
      <c r="J2296" s="146" t="str">
        <f t="shared" si="67"/>
        <v/>
      </c>
      <c r="K2296" s="138" t="str">
        <f>IF('C. Consumer Service Detail'!$F2296="","",IF('C. Consumer Service Detail'!$F2296="",VLOOKUP('C. Consumer Service Detail'!$F2296,'Table of Current Services'!$B$7:$F$36,'Table of Current Services'!$E$5,FALSE),VLOOKUP('C. Consumer Service Detail'!$F2296,'Table of Current Services'!$B$7:$F$36,'Table of Current Services'!$E$5,FALSE)))</f>
        <v/>
      </c>
      <c r="L2296" s="130" t="str">
        <f>IF('C. Consumer Service Detail'!$F2296="","",IF(VLOOKUP('C. Consumer Service Detail'!$F2296,'Table of Current Services'!$B$7:$F$36,'Table of Current Services'!$F$5,)="cost","Yes","No"))</f>
        <v/>
      </c>
      <c r="M2296" s="130" t="str">
        <f>IFERROR(IF('C. Consumer Service Detail'!$K2296="No Match","No",VLOOKUP('C. Consumer Service Detail'!$C2296,'B. Consumer Budget'!$E$11:$F$2010,2,FALSE)),"")</f>
        <v/>
      </c>
      <c r="P2296" s="77"/>
      <c r="Q2296" s="77"/>
    </row>
    <row r="2297" spans="2:17" x14ac:dyDescent="0.25">
      <c r="B2297" s="78">
        <f t="shared" si="68"/>
        <v>2287</v>
      </c>
      <c r="C2297" s="126" t="str">
        <f t="array" ref="C2297">IF(OR('C. Consumer Service Detail'!$D2297="",'C. Consumer Service Detail'!$E2297=""),"",INDEX('B. Consumer Budget'!$E$11:$E$2010,MATCH(1,IF('B. Consumer Budget'!$C$11:$C$2010='C. Consumer Service Detail'!$D2297,IF('B. Consumer Budget'!$D$11:$D$2010='C. Consumer Service Detail'!$E2297,1)),0)))</f>
        <v/>
      </c>
      <c r="D2297" s="170"/>
      <c r="E2297" s="81"/>
      <c r="F2297" s="101"/>
      <c r="G2297" s="82"/>
      <c r="H2297" s="147" t="str">
        <f>IF('C. Consumer Service Detail'!$F2297="","",IF('C. Consumer Service Detail'!$F2297="",VLOOKUP('C. Consumer Service Detail'!$F2297,'Table of Current Services'!$B$7:$F$36,'Table of Current Services'!$E$5,FALSE),VLOOKUP('C. Consumer Service Detail'!$F2297,'Table of Current Services'!$B$7:$F$36,'Table of Current Services'!$D$5,FALSE)))</f>
        <v/>
      </c>
      <c r="I2297" s="159"/>
      <c r="J2297" s="146" t="str">
        <f t="shared" si="67"/>
        <v/>
      </c>
      <c r="K2297" s="138" t="str">
        <f>IF('C. Consumer Service Detail'!$F2297="","",IF('C. Consumer Service Detail'!$F2297="",VLOOKUP('C. Consumer Service Detail'!$F2297,'Table of Current Services'!$B$7:$F$36,'Table of Current Services'!$E$5,FALSE),VLOOKUP('C. Consumer Service Detail'!$F2297,'Table of Current Services'!$B$7:$F$36,'Table of Current Services'!$E$5,FALSE)))</f>
        <v/>
      </c>
      <c r="L2297" s="130" t="str">
        <f>IF('C. Consumer Service Detail'!$F2297="","",IF(VLOOKUP('C. Consumer Service Detail'!$F2297,'Table of Current Services'!$B$7:$F$36,'Table of Current Services'!$F$5,)="cost","Yes","No"))</f>
        <v/>
      </c>
      <c r="M2297" s="130" t="str">
        <f>IFERROR(IF('C. Consumer Service Detail'!$K2297="No Match","No",VLOOKUP('C. Consumer Service Detail'!$C2297,'B. Consumer Budget'!$E$11:$F$2010,2,FALSE)),"")</f>
        <v/>
      </c>
      <c r="P2297" s="77"/>
      <c r="Q2297" s="77"/>
    </row>
    <row r="2298" spans="2:17" x14ac:dyDescent="0.25">
      <c r="B2298" s="78">
        <f t="shared" si="68"/>
        <v>2288</v>
      </c>
      <c r="C2298" s="126" t="str">
        <f t="array" ref="C2298">IF(OR('C. Consumer Service Detail'!$D2298="",'C. Consumer Service Detail'!$E2298=""),"",INDEX('B. Consumer Budget'!$E$11:$E$2010,MATCH(1,IF('B. Consumer Budget'!$C$11:$C$2010='C. Consumer Service Detail'!$D2298,IF('B. Consumer Budget'!$D$11:$D$2010='C. Consumer Service Detail'!$E2298,1)),0)))</f>
        <v/>
      </c>
      <c r="D2298" s="171"/>
      <c r="E2298" s="79"/>
      <c r="F2298" s="100"/>
      <c r="G2298" s="80"/>
      <c r="H2298" s="145" t="str">
        <f>IF('C. Consumer Service Detail'!$F2298="","",IF('C. Consumer Service Detail'!$F2298="",VLOOKUP('C. Consumer Service Detail'!$F2298,'Table of Current Services'!$B$7:$F$36,'Table of Current Services'!$E$5,FALSE),VLOOKUP('C. Consumer Service Detail'!$F2298,'Table of Current Services'!$B$7:$F$36,'Table of Current Services'!$D$5,FALSE)))</f>
        <v/>
      </c>
      <c r="I2298" s="160"/>
      <c r="J2298" s="146" t="str">
        <f t="shared" si="67"/>
        <v/>
      </c>
      <c r="K2298" s="138" t="str">
        <f>IF('C. Consumer Service Detail'!$F2298="","",IF('C. Consumer Service Detail'!$F2298="",VLOOKUP('C. Consumer Service Detail'!$F2298,'Table of Current Services'!$B$7:$F$36,'Table of Current Services'!$E$5,FALSE),VLOOKUP('C. Consumer Service Detail'!$F2298,'Table of Current Services'!$B$7:$F$36,'Table of Current Services'!$E$5,FALSE)))</f>
        <v/>
      </c>
      <c r="L2298" s="130" t="str">
        <f>IF('C. Consumer Service Detail'!$F2298="","",IF(VLOOKUP('C. Consumer Service Detail'!$F2298,'Table of Current Services'!$B$7:$F$36,'Table of Current Services'!$F$5,)="cost","Yes","No"))</f>
        <v/>
      </c>
      <c r="M2298" s="130" t="str">
        <f>IFERROR(IF('C. Consumer Service Detail'!$K2298="No Match","No",VLOOKUP('C. Consumer Service Detail'!$C2298,'B. Consumer Budget'!$E$11:$F$2010,2,FALSE)),"")</f>
        <v/>
      </c>
      <c r="P2298" s="77"/>
      <c r="Q2298" s="77"/>
    </row>
    <row r="2299" spans="2:17" x14ac:dyDescent="0.25">
      <c r="B2299" s="78">
        <f t="shared" si="68"/>
        <v>2289</v>
      </c>
      <c r="C2299" s="126" t="str">
        <f t="array" ref="C2299">IF(OR('C. Consumer Service Detail'!$D2299="",'C. Consumer Service Detail'!$E2299=""),"",INDEX('B. Consumer Budget'!$E$11:$E$2010,MATCH(1,IF('B. Consumer Budget'!$C$11:$C$2010='C. Consumer Service Detail'!$D2299,IF('B. Consumer Budget'!$D$11:$D$2010='C. Consumer Service Detail'!$E2299,1)),0)))</f>
        <v/>
      </c>
      <c r="D2299" s="170"/>
      <c r="E2299" s="81"/>
      <c r="F2299" s="101"/>
      <c r="G2299" s="82"/>
      <c r="H2299" s="147" t="str">
        <f>IF('C. Consumer Service Detail'!$F2299="","",IF('C. Consumer Service Detail'!$F2299="",VLOOKUP('C. Consumer Service Detail'!$F2299,'Table of Current Services'!$B$7:$F$36,'Table of Current Services'!$E$5,FALSE),VLOOKUP('C. Consumer Service Detail'!$F2299,'Table of Current Services'!$B$7:$F$36,'Table of Current Services'!$D$5,FALSE)))</f>
        <v/>
      </c>
      <c r="I2299" s="159"/>
      <c r="J2299" s="146" t="str">
        <f t="shared" si="67"/>
        <v/>
      </c>
      <c r="K2299" s="138" t="str">
        <f>IF('C. Consumer Service Detail'!$F2299="","",IF('C. Consumer Service Detail'!$F2299="",VLOOKUP('C. Consumer Service Detail'!$F2299,'Table of Current Services'!$B$7:$F$36,'Table of Current Services'!$E$5,FALSE),VLOOKUP('C. Consumer Service Detail'!$F2299,'Table of Current Services'!$B$7:$F$36,'Table of Current Services'!$E$5,FALSE)))</f>
        <v/>
      </c>
      <c r="L2299" s="130" t="str">
        <f>IF('C. Consumer Service Detail'!$F2299="","",IF(VLOOKUP('C. Consumer Service Detail'!$F2299,'Table of Current Services'!$B$7:$F$36,'Table of Current Services'!$F$5,)="cost","Yes","No"))</f>
        <v/>
      </c>
      <c r="M2299" s="130" t="str">
        <f>IFERROR(IF('C. Consumer Service Detail'!$K2299="No Match","No",VLOOKUP('C. Consumer Service Detail'!$C2299,'B. Consumer Budget'!$E$11:$F$2010,2,FALSE)),"")</f>
        <v/>
      </c>
      <c r="P2299" s="77"/>
      <c r="Q2299" s="77"/>
    </row>
    <row r="2300" spans="2:17" x14ac:dyDescent="0.25">
      <c r="B2300" s="78">
        <f t="shared" si="68"/>
        <v>2290</v>
      </c>
      <c r="C2300" s="126" t="str">
        <f t="array" ref="C2300">IF(OR('C. Consumer Service Detail'!$D2300="",'C. Consumer Service Detail'!$E2300=""),"",INDEX('B. Consumer Budget'!$E$11:$E$2010,MATCH(1,IF('B. Consumer Budget'!$C$11:$C$2010='C. Consumer Service Detail'!$D2300,IF('B. Consumer Budget'!$D$11:$D$2010='C. Consumer Service Detail'!$E2300,1)),0)))</f>
        <v/>
      </c>
      <c r="D2300" s="171"/>
      <c r="E2300" s="79"/>
      <c r="F2300" s="100"/>
      <c r="G2300" s="80"/>
      <c r="H2300" s="145" t="str">
        <f>IF('C. Consumer Service Detail'!$F2300="","",IF('C. Consumer Service Detail'!$F2300="",VLOOKUP('C. Consumer Service Detail'!$F2300,'Table of Current Services'!$B$7:$F$36,'Table of Current Services'!$E$5,FALSE),VLOOKUP('C. Consumer Service Detail'!$F2300,'Table of Current Services'!$B$7:$F$36,'Table of Current Services'!$D$5,FALSE)))</f>
        <v/>
      </c>
      <c r="I2300" s="160"/>
      <c r="J2300" s="146" t="str">
        <f t="shared" si="67"/>
        <v/>
      </c>
      <c r="K2300" s="138" t="str">
        <f>IF('C. Consumer Service Detail'!$F2300="","",IF('C. Consumer Service Detail'!$F2300="",VLOOKUP('C. Consumer Service Detail'!$F2300,'Table of Current Services'!$B$7:$F$36,'Table of Current Services'!$E$5,FALSE),VLOOKUP('C. Consumer Service Detail'!$F2300,'Table of Current Services'!$B$7:$F$36,'Table of Current Services'!$E$5,FALSE)))</f>
        <v/>
      </c>
      <c r="L2300" s="130" t="str">
        <f>IF('C. Consumer Service Detail'!$F2300="","",IF(VLOOKUP('C. Consumer Service Detail'!$F2300,'Table of Current Services'!$B$7:$F$36,'Table of Current Services'!$F$5,)="cost","Yes","No"))</f>
        <v/>
      </c>
      <c r="M2300" s="130" t="str">
        <f>IFERROR(IF('C. Consumer Service Detail'!$K2300="No Match","No",VLOOKUP('C. Consumer Service Detail'!$C2300,'B. Consumer Budget'!$E$11:$F$2010,2,FALSE)),"")</f>
        <v/>
      </c>
      <c r="P2300" s="77"/>
      <c r="Q2300" s="77"/>
    </row>
    <row r="2301" spans="2:17" x14ac:dyDescent="0.25">
      <c r="B2301" s="78">
        <f t="shared" si="68"/>
        <v>2291</v>
      </c>
      <c r="C2301" s="126" t="str">
        <f t="array" ref="C2301">IF(OR('C. Consumer Service Detail'!$D2301="",'C. Consumer Service Detail'!$E2301=""),"",INDEX('B. Consumer Budget'!$E$11:$E$2010,MATCH(1,IF('B. Consumer Budget'!$C$11:$C$2010='C. Consumer Service Detail'!$D2301,IF('B. Consumer Budget'!$D$11:$D$2010='C. Consumer Service Detail'!$E2301,1)),0)))</f>
        <v/>
      </c>
      <c r="D2301" s="170"/>
      <c r="E2301" s="81"/>
      <c r="F2301" s="101"/>
      <c r="G2301" s="82"/>
      <c r="H2301" s="147" t="str">
        <f>IF('C. Consumer Service Detail'!$F2301="","",IF('C. Consumer Service Detail'!$F2301="",VLOOKUP('C. Consumer Service Detail'!$F2301,'Table of Current Services'!$B$7:$F$36,'Table of Current Services'!$E$5,FALSE),VLOOKUP('C. Consumer Service Detail'!$F2301,'Table of Current Services'!$B$7:$F$36,'Table of Current Services'!$D$5,FALSE)))</f>
        <v/>
      </c>
      <c r="I2301" s="159"/>
      <c r="J2301" s="146" t="str">
        <f t="shared" si="67"/>
        <v/>
      </c>
      <c r="K2301" s="138" t="str">
        <f>IF('C. Consumer Service Detail'!$F2301="","",IF('C. Consumer Service Detail'!$F2301="",VLOOKUP('C. Consumer Service Detail'!$F2301,'Table of Current Services'!$B$7:$F$36,'Table of Current Services'!$E$5,FALSE),VLOOKUP('C. Consumer Service Detail'!$F2301,'Table of Current Services'!$B$7:$F$36,'Table of Current Services'!$E$5,FALSE)))</f>
        <v/>
      </c>
      <c r="L2301" s="130" t="str">
        <f>IF('C. Consumer Service Detail'!$F2301="","",IF(VLOOKUP('C. Consumer Service Detail'!$F2301,'Table of Current Services'!$B$7:$F$36,'Table of Current Services'!$F$5,)="cost","Yes","No"))</f>
        <v/>
      </c>
      <c r="M2301" s="130" t="str">
        <f>IFERROR(IF('C. Consumer Service Detail'!$K2301="No Match","No",VLOOKUP('C. Consumer Service Detail'!$C2301,'B. Consumer Budget'!$E$11:$F$2010,2,FALSE)),"")</f>
        <v/>
      </c>
      <c r="P2301" s="77"/>
      <c r="Q2301" s="77"/>
    </row>
    <row r="2302" spans="2:17" x14ac:dyDescent="0.25">
      <c r="B2302" s="78">
        <f t="shared" si="68"/>
        <v>2292</v>
      </c>
      <c r="C2302" s="126" t="str">
        <f t="array" ref="C2302">IF(OR('C. Consumer Service Detail'!$D2302="",'C. Consumer Service Detail'!$E2302=""),"",INDEX('B. Consumer Budget'!$E$11:$E$2010,MATCH(1,IF('B. Consumer Budget'!$C$11:$C$2010='C. Consumer Service Detail'!$D2302,IF('B. Consumer Budget'!$D$11:$D$2010='C. Consumer Service Detail'!$E2302,1)),0)))</f>
        <v/>
      </c>
      <c r="D2302" s="171"/>
      <c r="E2302" s="79"/>
      <c r="F2302" s="100"/>
      <c r="G2302" s="80"/>
      <c r="H2302" s="145" t="str">
        <f>IF('C. Consumer Service Detail'!$F2302="","",IF('C. Consumer Service Detail'!$F2302="",VLOOKUP('C. Consumer Service Detail'!$F2302,'Table of Current Services'!$B$7:$F$36,'Table of Current Services'!$E$5,FALSE),VLOOKUP('C. Consumer Service Detail'!$F2302,'Table of Current Services'!$B$7:$F$36,'Table of Current Services'!$D$5,FALSE)))</f>
        <v/>
      </c>
      <c r="I2302" s="160"/>
      <c r="J2302" s="146" t="str">
        <f t="shared" si="67"/>
        <v/>
      </c>
      <c r="K2302" s="138" t="str">
        <f>IF('C. Consumer Service Detail'!$F2302="","",IF('C. Consumer Service Detail'!$F2302="",VLOOKUP('C. Consumer Service Detail'!$F2302,'Table of Current Services'!$B$7:$F$36,'Table of Current Services'!$E$5,FALSE),VLOOKUP('C. Consumer Service Detail'!$F2302,'Table of Current Services'!$B$7:$F$36,'Table of Current Services'!$E$5,FALSE)))</f>
        <v/>
      </c>
      <c r="L2302" s="130" t="str">
        <f>IF('C. Consumer Service Detail'!$F2302="","",IF(VLOOKUP('C. Consumer Service Detail'!$F2302,'Table of Current Services'!$B$7:$F$36,'Table of Current Services'!$F$5,)="cost","Yes","No"))</f>
        <v/>
      </c>
      <c r="M2302" s="130" t="str">
        <f>IFERROR(IF('C. Consumer Service Detail'!$K2302="No Match","No",VLOOKUP('C. Consumer Service Detail'!$C2302,'B. Consumer Budget'!$E$11:$F$2010,2,FALSE)),"")</f>
        <v/>
      </c>
      <c r="P2302" s="77"/>
      <c r="Q2302" s="77"/>
    </row>
    <row r="2303" spans="2:17" x14ac:dyDescent="0.25">
      <c r="B2303" s="78">
        <f t="shared" si="68"/>
        <v>2293</v>
      </c>
      <c r="C2303" s="126" t="str">
        <f t="array" ref="C2303">IF(OR('C. Consumer Service Detail'!$D2303="",'C. Consumer Service Detail'!$E2303=""),"",INDEX('B. Consumer Budget'!$E$11:$E$2010,MATCH(1,IF('B. Consumer Budget'!$C$11:$C$2010='C. Consumer Service Detail'!$D2303,IF('B. Consumer Budget'!$D$11:$D$2010='C. Consumer Service Detail'!$E2303,1)),0)))</f>
        <v/>
      </c>
      <c r="D2303" s="170"/>
      <c r="E2303" s="81"/>
      <c r="F2303" s="101"/>
      <c r="G2303" s="82"/>
      <c r="H2303" s="147" t="str">
        <f>IF('C. Consumer Service Detail'!$F2303="","",IF('C. Consumer Service Detail'!$F2303="",VLOOKUP('C. Consumer Service Detail'!$F2303,'Table of Current Services'!$B$7:$F$36,'Table of Current Services'!$E$5,FALSE),VLOOKUP('C. Consumer Service Detail'!$F2303,'Table of Current Services'!$B$7:$F$36,'Table of Current Services'!$D$5,FALSE)))</f>
        <v/>
      </c>
      <c r="I2303" s="159"/>
      <c r="J2303" s="146" t="str">
        <f t="shared" si="67"/>
        <v/>
      </c>
      <c r="K2303" s="138" t="str">
        <f>IF('C. Consumer Service Detail'!$F2303="","",IF('C. Consumer Service Detail'!$F2303="",VLOOKUP('C. Consumer Service Detail'!$F2303,'Table of Current Services'!$B$7:$F$36,'Table of Current Services'!$E$5,FALSE),VLOOKUP('C. Consumer Service Detail'!$F2303,'Table of Current Services'!$B$7:$F$36,'Table of Current Services'!$E$5,FALSE)))</f>
        <v/>
      </c>
      <c r="L2303" s="130" t="str">
        <f>IF('C. Consumer Service Detail'!$F2303="","",IF(VLOOKUP('C. Consumer Service Detail'!$F2303,'Table of Current Services'!$B$7:$F$36,'Table of Current Services'!$F$5,)="cost","Yes","No"))</f>
        <v/>
      </c>
      <c r="M2303" s="130" t="str">
        <f>IFERROR(IF('C. Consumer Service Detail'!$K2303="No Match","No",VLOOKUP('C. Consumer Service Detail'!$C2303,'B. Consumer Budget'!$E$11:$F$2010,2,FALSE)),"")</f>
        <v/>
      </c>
      <c r="P2303" s="77"/>
      <c r="Q2303" s="77"/>
    </row>
    <row r="2304" spans="2:17" x14ac:dyDescent="0.25">
      <c r="B2304" s="78">
        <f t="shared" si="68"/>
        <v>2294</v>
      </c>
      <c r="C2304" s="126" t="str">
        <f t="array" ref="C2304">IF(OR('C. Consumer Service Detail'!$D2304="",'C. Consumer Service Detail'!$E2304=""),"",INDEX('B. Consumer Budget'!$E$11:$E$2010,MATCH(1,IF('B. Consumer Budget'!$C$11:$C$2010='C. Consumer Service Detail'!$D2304,IF('B. Consumer Budget'!$D$11:$D$2010='C. Consumer Service Detail'!$E2304,1)),0)))</f>
        <v/>
      </c>
      <c r="D2304" s="171"/>
      <c r="E2304" s="79"/>
      <c r="F2304" s="100"/>
      <c r="G2304" s="80"/>
      <c r="H2304" s="145" t="str">
        <f>IF('C. Consumer Service Detail'!$F2304="","",IF('C. Consumer Service Detail'!$F2304="",VLOOKUP('C. Consumer Service Detail'!$F2304,'Table of Current Services'!$B$7:$F$36,'Table of Current Services'!$E$5,FALSE),VLOOKUP('C. Consumer Service Detail'!$F2304,'Table of Current Services'!$B$7:$F$36,'Table of Current Services'!$D$5,FALSE)))</f>
        <v/>
      </c>
      <c r="I2304" s="160"/>
      <c r="J2304" s="146" t="str">
        <f t="shared" si="67"/>
        <v/>
      </c>
      <c r="K2304" s="138" t="str">
        <f>IF('C. Consumer Service Detail'!$F2304="","",IF('C. Consumer Service Detail'!$F2304="",VLOOKUP('C. Consumer Service Detail'!$F2304,'Table of Current Services'!$B$7:$F$36,'Table of Current Services'!$E$5,FALSE),VLOOKUP('C. Consumer Service Detail'!$F2304,'Table of Current Services'!$B$7:$F$36,'Table of Current Services'!$E$5,FALSE)))</f>
        <v/>
      </c>
      <c r="L2304" s="130" t="str">
        <f>IF('C. Consumer Service Detail'!$F2304="","",IF(VLOOKUP('C. Consumer Service Detail'!$F2304,'Table of Current Services'!$B$7:$F$36,'Table of Current Services'!$F$5,)="cost","Yes","No"))</f>
        <v/>
      </c>
      <c r="M2304" s="130" t="str">
        <f>IFERROR(IF('C. Consumer Service Detail'!$K2304="No Match","No",VLOOKUP('C. Consumer Service Detail'!$C2304,'B. Consumer Budget'!$E$11:$F$2010,2,FALSE)),"")</f>
        <v/>
      </c>
      <c r="P2304" s="77"/>
      <c r="Q2304" s="77"/>
    </row>
    <row r="2305" spans="2:17" x14ac:dyDescent="0.25">
      <c r="B2305" s="78">
        <f t="shared" si="68"/>
        <v>2295</v>
      </c>
      <c r="C2305" s="126" t="str">
        <f t="array" ref="C2305">IF(OR('C. Consumer Service Detail'!$D2305="",'C. Consumer Service Detail'!$E2305=""),"",INDEX('B. Consumer Budget'!$E$11:$E$2010,MATCH(1,IF('B. Consumer Budget'!$C$11:$C$2010='C. Consumer Service Detail'!$D2305,IF('B. Consumer Budget'!$D$11:$D$2010='C. Consumer Service Detail'!$E2305,1)),0)))</f>
        <v/>
      </c>
      <c r="D2305" s="170"/>
      <c r="E2305" s="81"/>
      <c r="F2305" s="101"/>
      <c r="G2305" s="82"/>
      <c r="H2305" s="147" t="str">
        <f>IF('C. Consumer Service Detail'!$F2305="","",IF('C. Consumer Service Detail'!$F2305="",VLOOKUP('C. Consumer Service Detail'!$F2305,'Table of Current Services'!$B$7:$F$36,'Table of Current Services'!$E$5,FALSE),VLOOKUP('C. Consumer Service Detail'!$F2305,'Table of Current Services'!$B$7:$F$36,'Table of Current Services'!$D$5,FALSE)))</f>
        <v/>
      </c>
      <c r="I2305" s="159"/>
      <c r="J2305" s="146" t="str">
        <f t="shared" si="67"/>
        <v/>
      </c>
      <c r="K2305" s="138" t="str">
        <f>IF('C. Consumer Service Detail'!$F2305="","",IF('C. Consumer Service Detail'!$F2305="",VLOOKUP('C. Consumer Service Detail'!$F2305,'Table of Current Services'!$B$7:$F$36,'Table of Current Services'!$E$5,FALSE),VLOOKUP('C. Consumer Service Detail'!$F2305,'Table of Current Services'!$B$7:$F$36,'Table of Current Services'!$E$5,FALSE)))</f>
        <v/>
      </c>
      <c r="L2305" s="130" t="str">
        <f>IF('C. Consumer Service Detail'!$F2305="","",IF(VLOOKUP('C. Consumer Service Detail'!$F2305,'Table of Current Services'!$B$7:$F$36,'Table of Current Services'!$F$5,)="cost","Yes","No"))</f>
        <v/>
      </c>
      <c r="M2305" s="130" t="str">
        <f>IFERROR(IF('C. Consumer Service Detail'!$K2305="No Match","No",VLOOKUP('C. Consumer Service Detail'!$C2305,'B. Consumer Budget'!$E$11:$F$2010,2,FALSE)),"")</f>
        <v/>
      </c>
      <c r="P2305" s="77"/>
      <c r="Q2305" s="77"/>
    </row>
    <row r="2306" spans="2:17" x14ac:dyDescent="0.25">
      <c r="B2306" s="78">
        <f t="shared" si="68"/>
        <v>2296</v>
      </c>
      <c r="C2306" s="126" t="str">
        <f t="array" ref="C2306">IF(OR('C. Consumer Service Detail'!$D2306="",'C. Consumer Service Detail'!$E2306=""),"",INDEX('B. Consumer Budget'!$E$11:$E$2010,MATCH(1,IF('B. Consumer Budget'!$C$11:$C$2010='C. Consumer Service Detail'!$D2306,IF('B. Consumer Budget'!$D$11:$D$2010='C. Consumer Service Detail'!$E2306,1)),0)))</f>
        <v/>
      </c>
      <c r="D2306" s="171"/>
      <c r="E2306" s="79"/>
      <c r="F2306" s="100"/>
      <c r="G2306" s="80"/>
      <c r="H2306" s="145" t="str">
        <f>IF('C. Consumer Service Detail'!$F2306="","",IF('C. Consumer Service Detail'!$F2306="",VLOOKUP('C. Consumer Service Detail'!$F2306,'Table of Current Services'!$B$7:$F$36,'Table of Current Services'!$E$5,FALSE),VLOOKUP('C. Consumer Service Detail'!$F2306,'Table of Current Services'!$B$7:$F$36,'Table of Current Services'!$D$5,FALSE)))</f>
        <v/>
      </c>
      <c r="I2306" s="160"/>
      <c r="J2306" s="146" t="str">
        <f t="shared" si="67"/>
        <v/>
      </c>
      <c r="K2306" s="138" t="str">
        <f>IF('C. Consumer Service Detail'!$F2306="","",IF('C. Consumer Service Detail'!$F2306="",VLOOKUP('C. Consumer Service Detail'!$F2306,'Table of Current Services'!$B$7:$F$36,'Table of Current Services'!$E$5,FALSE),VLOOKUP('C. Consumer Service Detail'!$F2306,'Table of Current Services'!$B$7:$F$36,'Table of Current Services'!$E$5,FALSE)))</f>
        <v/>
      </c>
      <c r="L2306" s="130" t="str">
        <f>IF('C. Consumer Service Detail'!$F2306="","",IF(VLOOKUP('C. Consumer Service Detail'!$F2306,'Table of Current Services'!$B$7:$F$36,'Table of Current Services'!$F$5,)="cost","Yes","No"))</f>
        <v/>
      </c>
      <c r="M2306" s="130" t="str">
        <f>IFERROR(IF('C. Consumer Service Detail'!$K2306="No Match","No",VLOOKUP('C. Consumer Service Detail'!$C2306,'B. Consumer Budget'!$E$11:$F$2010,2,FALSE)),"")</f>
        <v/>
      </c>
      <c r="P2306" s="77"/>
      <c r="Q2306" s="77"/>
    </row>
    <row r="2307" spans="2:17" x14ac:dyDescent="0.25">
      <c r="B2307" s="78">
        <f t="shared" si="68"/>
        <v>2297</v>
      </c>
      <c r="C2307" s="126" t="str">
        <f t="array" ref="C2307">IF(OR('C. Consumer Service Detail'!$D2307="",'C. Consumer Service Detail'!$E2307=""),"",INDEX('B. Consumer Budget'!$E$11:$E$2010,MATCH(1,IF('B. Consumer Budget'!$C$11:$C$2010='C. Consumer Service Detail'!$D2307,IF('B. Consumer Budget'!$D$11:$D$2010='C. Consumer Service Detail'!$E2307,1)),0)))</f>
        <v/>
      </c>
      <c r="D2307" s="170"/>
      <c r="E2307" s="81"/>
      <c r="F2307" s="101"/>
      <c r="G2307" s="82"/>
      <c r="H2307" s="147" t="str">
        <f>IF('C. Consumer Service Detail'!$F2307="","",IF('C. Consumer Service Detail'!$F2307="",VLOOKUP('C. Consumer Service Detail'!$F2307,'Table of Current Services'!$B$7:$F$36,'Table of Current Services'!$E$5,FALSE),VLOOKUP('C. Consumer Service Detail'!$F2307,'Table of Current Services'!$B$7:$F$36,'Table of Current Services'!$D$5,FALSE)))</f>
        <v/>
      </c>
      <c r="I2307" s="159"/>
      <c r="J2307" s="146" t="str">
        <f t="shared" si="67"/>
        <v/>
      </c>
      <c r="K2307" s="138" t="str">
        <f>IF('C. Consumer Service Detail'!$F2307="","",IF('C. Consumer Service Detail'!$F2307="",VLOOKUP('C. Consumer Service Detail'!$F2307,'Table of Current Services'!$B$7:$F$36,'Table of Current Services'!$E$5,FALSE),VLOOKUP('C. Consumer Service Detail'!$F2307,'Table of Current Services'!$B$7:$F$36,'Table of Current Services'!$E$5,FALSE)))</f>
        <v/>
      </c>
      <c r="L2307" s="130" t="str">
        <f>IF('C. Consumer Service Detail'!$F2307="","",IF(VLOOKUP('C. Consumer Service Detail'!$F2307,'Table of Current Services'!$B$7:$F$36,'Table of Current Services'!$F$5,)="cost","Yes","No"))</f>
        <v/>
      </c>
      <c r="M2307" s="130" t="str">
        <f>IFERROR(IF('C. Consumer Service Detail'!$K2307="No Match","No",VLOOKUP('C. Consumer Service Detail'!$C2307,'B. Consumer Budget'!$E$11:$F$2010,2,FALSE)),"")</f>
        <v/>
      </c>
      <c r="P2307" s="77"/>
      <c r="Q2307" s="77"/>
    </row>
    <row r="2308" spans="2:17" x14ac:dyDescent="0.25">
      <c r="B2308" s="78">
        <f t="shared" si="68"/>
        <v>2298</v>
      </c>
      <c r="C2308" s="126" t="str">
        <f t="array" ref="C2308">IF(OR('C. Consumer Service Detail'!$D2308="",'C. Consumer Service Detail'!$E2308=""),"",INDEX('B. Consumer Budget'!$E$11:$E$2010,MATCH(1,IF('B. Consumer Budget'!$C$11:$C$2010='C. Consumer Service Detail'!$D2308,IF('B. Consumer Budget'!$D$11:$D$2010='C. Consumer Service Detail'!$E2308,1)),0)))</f>
        <v/>
      </c>
      <c r="D2308" s="171"/>
      <c r="E2308" s="79"/>
      <c r="F2308" s="100"/>
      <c r="G2308" s="80"/>
      <c r="H2308" s="145" t="str">
        <f>IF('C. Consumer Service Detail'!$F2308="","",IF('C. Consumer Service Detail'!$F2308="",VLOOKUP('C. Consumer Service Detail'!$F2308,'Table of Current Services'!$B$7:$F$36,'Table of Current Services'!$E$5,FALSE),VLOOKUP('C. Consumer Service Detail'!$F2308,'Table of Current Services'!$B$7:$F$36,'Table of Current Services'!$D$5,FALSE)))</f>
        <v/>
      </c>
      <c r="I2308" s="160"/>
      <c r="J2308" s="146" t="str">
        <f t="shared" si="67"/>
        <v/>
      </c>
      <c r="K2308" s="138" t="str">
        <f>IF('C. Consumer Service Detail'!$F2308="","",IF('C. Consumer Service Detail'!$F2308="",VLOOKUP('C. Consumer Service Detail'!$F2308,'Table of Current Services'!$B$7:$F$36,'Table of Current Services'!$E$5,FALSE),VLOOKUP('C. Consumer Service Detail'!$F2308,'Table of Current Services'!$B$7:$F$36,'Table of Current Services'!$E$5,FALSE)))</f>
        <v/>
      </c>
      <c r="L2308" s="130" t="str">
        <f>IF('C. Consumer Service Detail'!$F2308="","",IF(VLOOKUP('C. Consumer Service Detail'!$F2308,'Table of Current Services'!$B$7:$F$36,'Table of Current Services'!$F$5,)="cost","Yes","No"))</f>
        <v/>
      </c>
      <c r="M2308" s="130" t="str">
        <f>IFERROR(IF('C. Consumer Service Detail'!$K2308="No Match","No",VLOOKUP('C. Consumer Service Detail'!$C2308,'B. Consumer Budget'!$E$11:$F$2010,2,FALSE)),"")</f>
        <v/>
      </c>
      <c r="P2308" s="77"/>
      <c r="Q2308" s="77"/>
    </row>
    <row r="2309" spans="2:17" x14ac:dyDescent="0.25">
      <c r="B2309" s="78">
        <f t="shared" si="68"/>
        <v>2299</v>
      </c>
      <c r="C2309" s="126" t="str">
        <f t="array" ref="C2309">IF(OR('C. Consumer Service Detail'!$D2309="",'C. Consumer Service Detail'!$E2309=""),"",INDEX('B. Consumer Budget'!$E$11:$E$2010,MATCH(1,IF('B. Consumer Budget'!$C$11:$C$2010='C. Consumer Service Detail'!$D2309,IF('B. Consumer Budget'!$D$11:$D$2010='C. Consumer Service Detail'!$E2309,1)),0)))</f>
        <v/>
      </c>
      <c r="D2309" s="170"/>
      <c r="E2309" s="81"/>
      <c r="F2309" s="101"/>
      <c r="G2309" s="82"/>
      <c r="H2309" s="147" t="str">
        <f>IF('C. Consumer Service Detail'!$F2309="","",IF('C. Consumer Service Detail'!$F2309="",VLOOKUP('C. Consumer Service Detail'!$F2309,'Table of Current Services'!$B$7:$F$36,'Table of Current Services'!$E$5,FALSE),VLOOKUP('C. Consumer Service Detail'!$F2309,'Table of Current Services'!$B$7:$F$36,'Table of Current Services'!$D$5,FALSE)))</f>
        <v/>
      </c>
      <c r="I2309" s="159"/>
      <c r="J2309" s="146" t="str">
        <f t="shared" si="67"/>
        <v/>
      </c>
      <c r="K2309" s="138" t="str">
        <f>IF('C. Consumer Service Detail'!$F2309="","",IF('C. Consumer Service Detail'!$F2309="",VLOOKUP('C. Consumer Service Detail'!$F2309,'Table of Current Services'!$B$7:$F$36,'Table of Current Services'!$E$5,FALSE),VLOOKUP('C. Consumer Service Detail'!$F2309,'Table of Current Services'!$B$7:$F$36,'Table of Current Services'!$E$5,FALSE)))</f>
        <v/>
      </c>
      <c r="L2309" s="130" t="str">
        <f>IF('C. Consumer Service Detail'!$F2309="","",IF(VLOOKUP('C. Consumer Service Detail'!$F2309,'Table of Current Services'!$B$7:$F$36,'Table of Current Services'!$F$5,)="cost","Yes","No"))</f>
        <v/>
      </c>
      <c r="M2309" s="130" t="str">
        <f>IFERROR(IF('C. Consumer Service Detail'!$K2309="No Match","No",VLOOKUP('C. Consumer Service Detail'!$C2309,'B. Consumer Budget'!$E$11:$F$2010,2,FALSE)),"")</f>
        <v/>
      </c>
      <c r="P2309" s="77"/>
      <c r="Q2309" s="77"/>
    </row>
    <row r="2310" spans="2:17" x14ac:dyDescent="0.25">
      <c r="B2310" s="78">
        <f t="shared" si="68"/>
        <v>2300</v>
      </c>
      <c r="C2310" s="126" t="str">
        <f t="array" ref="C2310">IF(OR('C. Consumer Service Detail'!$D2310="",'C. Consumer Service Detail'!$E2310=""),"",INDEX('B. Consumer Budget'!$E$11:$E$2010,MATCH(1,IF('B. Consumer Budget'!$C$11:$C$2010='C. Consumer Service Detail'!$D2310,IF('B. Consumer Budget'!$D$11:$D$2010='C. Consumer Service Detail'!$E2310,1)),0)))</f>
        <v/>
      </c>
      <c r="D2310" s="171"/>
      <c r="E2310" s="79"/>
      <c r="F2310" s="100"/>
      <c r="G2310" s="80"/>
      <c r="H2310" s="145" t="str">
        <f>IF('C. Consumer Service Detail'!$F2310="","",IF('C. Consumer Service Detail'!$F2310="",VLOOKUP('C. Consumer Service Detail'!$F2310,'Table of Current Services'!$B$7:$F$36,'Table of Current Services'!$E$5,FALSE),VLOOKUP('C. Consumer Service Detail'!$F2310,'Table of Current Services'!$B$7:$F$36,'Table of Current Services'!$D$5,FALSE)))</f>
        <v/>
      </c>
      <c r="I2310" s="160"/>
      <c r="J2310" s="146" t="str">
        <f t="shared" si="67"/>
        <v/>
      </c>
      <c r="K2310" s="138" t="str">
        <f>IF('C. Consumer Service Detail'!$F2310="","",IF('C. Consumer Service Detail'!$F2310="",VLOOKUP('C. Consumer Service Detail'!$F2310,'Table of Current Services'!$B$7:$F$36,'Table of Current Services'!$E$5,FALSE),VLOOKUP('C. Consumer Service Detail'!$F2310,'Table of Current Services'!$B$7:$F$36,'Table of Current Services'!$E$5,FALSE)))</f>
        <v/>
      </c>
      <c r="L2310" s="130" t="str">
        <f>IF('C. Consumer Service Detail'!$F2310="","",IF(VLOOKUP('C. Consumer Service Detail'!$F2310,'Table of Current Services'!$B$7:$F$36,'Table of Current Services'!$F$5,)="cost","Yes","No"))</f>
        <v/>
      </c>
      <c r="M2310" s="130" t="str">
        <f>IFERROR(IF('C. Consumer Service Detail'!$K2310="No Match","No",VLOOKUP('C. Consumer Service Detail'!$C2310,'B. Consumer Budget'!$E$11:$F$2010,2,FALSE)),"")</f>
        <v/>
      </c>
      <c r="P2310" s="77"/>
      <c r="Q2310" s="77"/>
    </row>
    <row r="2311" spans="2:17" x14ac:dyDescent="0.25">
      <c r="B2311" s="78">
        <f t="shared" si="68"/>
        <v>2301</v>
      </c>
      <c r="C2311" s="126" t="str">
        <f t="array" ref="C2311">IF(OR('C. Consumer Service Detail'!$D2311="",'C. Consumer Service Detail'!$E2311=""),"",INDEX('B. Consumer Budget'!$E$11:$E$2010,MATCH(1,IF('B. Consumer Budget'!$C$11:$C$2010='C. Consumer Service Detail'!$D2311,IF('B. Consumer Budget'!$D$11:$D$2010='C. Consumer Service Detail'!$E2311,1)),0)))</f>
        <v/>
      </c>
      <c r="D2311" s="170"/>
      <c r="E2311" s="81"/>
      <c r="F2311" s="101"/>
      <c r="G2311" s="82"/>
      <c r="H2311" s="147" t="str">
        <f>IF('C. Consumer Service Detail'!$F2311="","",IF('C. Consumer Service Detail'!$F2311="",VLOOKUP('C. Consumer Service Detail'!$F2311,'Table of Current Services'!$B$7:$F$36,'Table of Current Services'!$E$5,FALSE),VLOOKUP('C. Consumer Service Detail'!$F2311,'Table of Current Services'!$B$7:$F$36,'Table of Current Services'!$D$5,FALSE)))</f>
        <v/>
      </c>
      <c r="I2311" s="159"/>
      <c r="J2311" s="146" t="str">
        <f t="shared" si="67"/>
        <v/>
      </c>
      <c r="K2311" s="138" t="str">
        <f>IF('C. Consumer Service Detail'!$F2311="","",IF('C. Consumer Service Detail'!$F2311="",VLOOKUP('C. Consumer Service Detail'!$F2311,'Table of Current Services'!$B$7:$F$36,'Table of Current Services'!$E$5,FALSE),VLOOKUP('C. Consumer Service Detail'!$F2311,'Table of Current Services'!$B$7:$F$36,'Table of Current Services'!$E$5,FALSE)))</f>
        <v/>
      </c>
      <c r="L2311" s="130" t="str">
        <f>IF('C. Consumer Service Detail'!$F2311="","",IF(VLOOKUP('C. Consumer Service Detail'!$F2311,'Table of Current Services'!$B$7:$F$36,'Table of Current Services'!$F$5,)="cost","Yes","No"))</f>
        <v/>
      </c>
      <c r="M2311" s="130" t="str">
        <f>IFERROR(IF('C. Consumer Service Detail'!$K2311="No Match","No",VLOOKUP('C. Consumer Service Detail'!$C2311,'B. Consumer Budget'!$E$11:$F$2010,2,FALSE)),"")</f>
        <v/>
      </c>
      <c r="P2311" s="77"/>
      <c r="Q2311" s="77"/>
    </row>
    <row r="2312" spans="2:17" x14ac:dyDescent="0.25">
      <c r="B2312" s="78">
        <f t="shared" si="68"/>
        <v>2302</v>
      </c>
      <c r="C2312" s="126" t="str">
        <f t="array" ref="C2312">IF(OR('C. Consumer Service Detail'!$D2312="",'C. Consumer Service Detail'!$E2312=""),"",INDEX('B. Consumer Budget'!$E$11:$E$2010,MATCH(1,IF('B. Consumer Budget'!$C$11:$C$2010='C. Consumer Service Detail'!$D2312,IF('B. Consumer Budget'!$D$11:$D$2010='C. Consumer Service Detail'!$E2312,1)),0)))</f>
        <v/>
      </c>
      <c r="D2312" s="171"/>
      <c r="E2312" s="79"/>
      <c r="F2312" s="100"/>
      <c r="G2312" s="80"/>
      <c r="H2312" s="145" t="str">
        <f>IF('C. Consumer Service Detail'!$F2312="","",IF('C. Consumer Service Detail'!$F2312="",VLOOKUP('C. Consumer Service Detail'!$F2312,'Table of Current Services'!$B$7:$F$36,'Table of Current Services'!$E$5,FALSE),VLOOKUP('C. Consumer Service Detail'!$F2312,'Table of Current Services'!$B$7:$F$36,'Table of Current Services'!$D$5,FALSE)))</f>
        <v/>
      </c>
      <c r="I2312" s="160"/>
      <c r="J2312" s="146" t="str">
        <f t="shared" si="67"/>
        <v/>
      </c>
      <c r="K2312" s="138" t="str">
        <f>IF('C. Consumer Service Detail'!$F2312="","",IF('C. Consumer Service Detail'!$F2312="",VLOOKUP('C. Consumer Service Detail'!$F2312,'Table of Current Services'!$B$7:$F$36,'Table of Current Services'!$E$5,FALSE),VLOOKUP('C. Consumer Service Detail'!$F2312,'Table of Current Services'!$B$7:$F$36,'Table of Current Services'!$E$5,FALSE)))</f>
        <v/>
      </c>
      <c r="L2312" s="130" t="str">
        <f>IF('C. Consumer Service Detail'!$F2312="","",IF(VLOOKUP('C. Consumer Service Detail'!$F2312,'Table of Current Services'!$B$7:$F$36,'Table of Current Services'!$F$5,)="cost","Yes","No"))</f>
        <v/>
      </c>
      <c r="M2312" s="130" t="str">
        <f>IFERROR(IF('C. Consumer Service Detail'!$K2312="No Match","No",VLOOKUP('C. Consumer Service Detail'!$C2312,'B. Consumer Budget'!$E$11:$F$2010,2,FALSE)),"")</f>
        <v/>
      </c>
      <c r="P2312" s="77"/>
      <c r="Q2312" s="77"/>
    </row>
    <row r="2313" spans="2:17" x14ac:dyDescent="0.25">
      <c r="B2313" s="78">
        <f t="shared" si="68"/>
        <v>2303</v>
      </c>
      <c r="C2313" s="126" t="str">
        <f t="array" ref="C2313">IF(OR('C. Consumer Service Detail'!$D2313="",'C. Consumer Service Detail'!$E2313=""),"",INDEX('B. Consumer Budget'!$E$11:$E$2010,MATCH(1,IF('B. Consumer Budget'!$C$11:$C$2010='C. Consumer Service Detail'!$D2313,IF('B. Consumer Budget'!$D$11:$D$2010='C. Consumer Service Detail'!$E2313,1)),0)))</f>
        <v/>
      </c>
      <c r="D2313" s="170"/>
      <c r="E2313" s="81"/>
      <c r="F2313" s="101"/>
      <c r="G2313" s="82"/>
      <c r="H2313" s="147" t="str">
        <f>IF('C. Consumer Service Detail'!$F2313="","",IF('C. Consumer Service Detail'!$F2313="",VLOOKUP('C. Consumer Service Detail'!$F2313,'Table of Current Services'!$B$7:$F$36,'Table of Current Services'!$E$5,FALSE),VLOOKUP('C. Consumer Service Detail'!$F2313,'Table of Current Services'!$B$7:$F$36,'Table of Current Services'!$D$5,FALSE)))</f>
        <v/>
      </c>
      <c r="I2313" s="159"/>
      <c r="J2313" s="146" t="str">
        <f t="shared" si="67"/>
        <v/>
      </c>
      <c r="K2313" s="138" t="str">
        <f>IF('C. Consumer Service Detail'!$F2313="","",IF('C. Consumer Service Detail'!$F2313="",VLOOKUP('C. Consumer Service Detail'!$F2313,'Table of Current Services'!$B$7:$F$36,'Table of Current Services'!$E$5,FALSE),VLOOKUP('C. Consumer Service Detail'!$F2313,'Table of Current Services'!$B$7:$F$36,'Table of Current Services'!$E$5,FALSE)))</f>
        <v/>
      </c>
      <c r="L2313" s="130" t="str">
        <f>IF('C. Consumer Service Detail'!$F2313="","",IF(VLOOKUP('C. Consumer Service Detail'!$F2313,'Table of Current Services'!$B$7:$F$36,'Table of Current Services'!$F$5,)="cost","Yes","No"))</f>
        <v/>
      </c>
      <c r="M2313" s="130" t="str">
        <f>IFERROR(IF('C. Consumer Service Detail'!$K2313="No Match","No",VLOOKUP('C. Consumer Service Detail'!$C2313,'B. Consumer Budget'!$E$11:$F$2010,2,FALSE)),"")</f>
        <v/>
      </c>
      <c r="P2313" s="77"/>
      <c r="Q2313" s="77"/>
    </row>
    <row r="2314" spans="2:17" x14ac:dyDescent="0.25">
      <c r="B2314" s="78">
        <f t="shared" si="68"/>
        <v>2304</v>
      </c>
      <c r="C2314" s="126" t="str">
        <f t="array" ref="C2314">IF(OR('C. Consumer Service Detail'!$D2314="",'C. Consumer Service Detail'!$E2314=""),"",INDEX('B. Consumer Budget'!$E$11:$E$2010,MATCH(1,IF('B. Consumer Budget'!$C$11:$C$2010='C. Consumer Service Detail'!$D2314,IF('B. Consumer Budget'!$D$11:$D$2010='C. Consumer Service Detail'!$E2314,1)),0)))</f>
        <v/>
      </c>
      <c r="D2314" s="171"/>
      <c r="E2314" s="79"/>
      <c r="F2314" s="100"/>
      <c r="G2314" s="80"/>
      <c r="H2314" s="145" t="str">
        <f>IF('C. Consumer Service Detail'!$F2314="","",IF('C. Consumer Service Detail'!$F2314="",VLOOKUP('C. Consumer Service Detail'!$F2314,'Table of Current Services'!$B$7:$F$36,'Table of Current Services'!$E$5,FALSE),VLOOKUP('C. Consumer Service Detail'!$F2314,'Table of Current Services'!$B$7:$F$36,'Table of Current Services'!$D$5,FALSE)))</f>
        <v/>
      </c>
      <c r="I2314" s="160"/>
      <c r="J2314" s="146" t="str">
        <f t="shared" si="67"/>
        <v/>
      </c>
      <c r="K2314" s="138" t="str">
        <f>IF('C. Consumer Service Detail'!$F2314="","",IF('C. Consumer Service Detail'!$F2314="",VLOOKUP('C. Consumer Service Detail'!$F2314,'Table of Current Services'!$B$7:$F$36,'Table of Current Services'!$E$5,FALSE),VLOOKUP('C. Consumer Service Detail'!$F2314,'Table of Current Services'!$B$7:$F$36,'Table of Current Services'!$E$5,FALSE)))</f>
        <v/>
      </c>
      <c r="L2314" s="130" t="str">
        <f>IF('C. Consumer Service Detail'!$F2314="","",IF(VLOOKUP('C. Consumer Service Detail'!$F2314,'Table of Current Services'!$B$7:$F$36,'Table of Current Services'!$F$5,)="cost","Yes","No"))</f>
        <v/>
      </c>
      <c r="M2314" s="130" t="str">
        <f>IFERROR(IF('C. Consumer Service Detail'!$K2314="No Match","No",VLOOKUP('C. Consumer Service Detail'!$C2314,'B. Consumer Budget'!$E$11:$F$2010,2,FALSE)),"")</f>
        <v/>
      </c>
      <c r="P2314" s="77"/>
      <c r="Q2314" s="77"/>
    </row>
    <row r="2315" spans="2:17" x14ac:dyDescent="0.25">
      <c r="B2315" s="78">
        <f t="shared" si="68"/>
        <v>2305</v>
      </c>
      <c r="C2315" s="126" t="str">
        <f t="array" ref="C2315">IF(OR('C. Consumer Service Detail'!$D2315="",'C. Consumer Service Detail'!$E2315=""),"",INDEX('B. Consumer Budget'!$E$11:$E$2010,MATCH(1,IF('B. Consumer Budget'!$C$11:$C$2010='C. Consumer Service Detail'!$D2315,IF('B. Consumer Budget'!$D$11:$D$2010='C. Consumer Service Detail'!$E2315,1)),0)))</f>
        <v/>
      </c>
      <c r="D2315" s="170"/>
      <c r="E2315" s="81"/>
      <c r="F2315" s="101"/>
      <c r="G2315" s="82"/>
      <c r="H2315" s="147" t="str">
        <f>IF('C. Consumer Service Detail'!$F2315="","",IF('C. Consumer Service Detail'!$F2315="",VLOOKUP('C. Consumer Service Detail'!$F2315,'Table of Current Services'!$B$7:$F$36,'Table of Current Services'!$E$5,FALSE),VLOOKUP('C. Consumer Service Detail'!$F2315,'Table of Current Services'!$B$7:$F$36,'Table of Current Services'!$D$5,FALSE)))</f>
        <v/>
      </c>
      <c r="I2315" s="159"/>
      <c r="J2315" s="146" t="str">
        <f t="shared" ref="J2315:J2378" si="69">IFERROR(IF($H2315&gt;0,$H2315*$I2315,$I2315),"")</f>
        <v/>
      </c>
      <c r="K2315" s="138" t="str">
        <f>IF('C. Consumer Service Detail'!$F2315="","",IF('C. Consumer Service Detail'!$F2315="",VLOOKUP('C. Consumer Service Detail'!$F2315,'Table of Current Services'!$B$7:$F$36,'Table of Current Services'!$E$5,FALSE),VLOOKUP('C. Consumer Service Detail'!$F2315,'Table of Current Services'!$B$7:$F$36,'Table of Current Services'!$E$5,FALSE)))</f>
        <v/>
      </c>
      <c r="L2315" s="130" t="str">
        <f>IF('C. Consumer Service Detail'!$F2315="","",IF(VLOOKUP('C. Consumer Service Detail'!$F2315,'Table of Current Services'!$B$7:$F$36,'Table of Current Services'!$F$5,)="cost","Yes","No"))</f>
        <v/>
      </c>
      <c r="M2315" s="130" t="str">
        <f>IFERROR(IF('C. Consumer Service Detail'!$K2315="No Match","No",VLOOKUP('C. Consumer Service Detail'!$C2315,'B. Consumer Budget'!$E$11:$F$2010,2,FALSE)),"")</f>
        <v/>
      </c>
      <c r="P2315" s="77"/>
      <c r="Q2315" s="77"/>
    </row>
    <row r="2316" spans="2:17" x14ac:dyDescent="0.25">
      <c r="B2316" s="78">
        <f t="shared" ref="B2316:B2379" si="70">B2315+1</f>
        <v>2306</v>
      </c>
      <c r="C2316" s="126" t="str">
        <f t="array" ref="C2316">IF(OR('C. Consumer Service Detail'!$D2316="",'C. Consumer Service Detail'!$E2316=""),"",INDEX('B. Consumer Budget'!$E$11:$E$2010,MATCH(1,IF('B. Consumer Budget'!$C$11:$C$2010='C. Consumer Service Detail'!$D2316,IF('B. Consumer Budget'!$D$11:$D$2010='C. Consumer Service Detail'!$E2316,1)),0)))</f>
        <v/>
      </c>
      <c r="D2316" s="171"/>
      <c r="E2316" s="79"/>
      <c r="F2316" s="100"/>
      <c r="G2316" s="80"/>
      <c r="H2316" s="145" t="str">
        <f>IF('C. Consumer Service Detail'!$F2316="","",IF('C. Consumer Service Detail'!$F2316="",VLOOKUP('C. Consumer Service Detail'!$F2316,'Table of Current Services'!$B$7:$F$36,'Table of Current Services'!$E$5,FALSE),VLOOKUP('C. Consumer Service Detail'!$F2316,'Table of Current Services'!$B$7:$F$36,'Table of Current Services'!$D$5,FALSE)))</f>
        <v/>
      </c>
      <c r="I2316" s="160"/>
      <c r="J2316" s="146" t="str">
        <f t="shared" si="69"/>
        <v/>
      </c>
      <c r="K2316" s="138" t="str">
        <f>IF('C. Consumer Service Detail'!$F2316="","",IF('C. Consumer Service Detail'!$F2316="",VLOOKUP('C. Consumer Service Detail'!$F2316,'Table of Current Services'!$B$7:$F$36,'Table of Current Services'!$E$5,FALSE),VLOOKUP('C. Consumer Service Detail'!$F2316,'Table of Current Services'!$B$7:$F$36,'Table of Current Services'!$E$5,FALSE)))</f>
        <v/>
      </c>
      <c r="L2316" s="130" t="str">
        <f>IF('C. Consumer Service Detail'!$F2316="","",IF(VLOOKUP('C. Consumer Service Detail'!$F2316,'Table of Current Services'!$B$7:$F$36,'Table of Current Services'!$F$5,)="cost","Yes","No"))</f>
        <v/>
      </c>
      <c r="M2316" s="130" t="str">
        <f>IFERROR(IF('C. Consumer Service Detail'!$K2316="No Match","No",VLOOKUP('C. Consumer Service Detail'!$C2316,'B. Consumer Budget'!$E$11:$F$2010,2,FALSE)),"")</f>
        <v/>
      </c>
      <c r="P2316" s="77"/>
      <c r="Q2316" s="77"/>
    </row>
    <row r="2317" spans="2:17" x14ac:dyDescent="0.25">
      <c r="B2317" s="78">
        <f t="shared" si="70"/>
        <v>2307</v>
      </c>
      <c r="C2317" s="126" t="str">
        <f t="array" ref="C2317">IF(OR('C. Consumer Service Detail'!$D2317="",'C. Consumer Service Detail'!$E2317=""),"",INDEX('B. Consumer Budget'!$E$11:$E$2010,MATCH(1,IF('B. Consumer Budget'!$C$11:$C$2010='C. Consumer Service Detail'!$D2317,IF('B. Consumer Budget'!$D$11:$D$2010='C. Consumer Service Detail'!$E2317,1)),0)))</f>
        <v/>
      </c>
      <c r="D2317" s="170"/>
      <c r="E2317" s="81"/>
      <c r="F2317" s="101"/>
      <c r="G2317" s="82"/>
      <c r="H2317" s="147" t="str">
        <f>IF('C. Consumer Service Detail'!$F2317="","",IF('C. Consumer Service Detail'!$F2317="",VLOOKUP('C. Consumer Service Detail'!$F2317,'Table of Current Services'!$B$7:$F$36,'Table of Current Services'!$E$5,FALSE),VLOOKUP('C. Consumer Service Detail'!$F2317,'Table of Current Services'!$B$7:$F$36,'Table of Current Services'!$D$5,FALSE)))</f>
        <v/>
      </c>
      <c r="I2317" s="159"/>
      <c r="J2317" s="146" t="str">
        <f t="shared" si="69"/>
        <v/>
      </c>
      <c r="K2317" s="138" t="str">
        <f>IF('C. Consumer Service Detail'!$F2317="","",IF('C. Consumer Service Detail'!$F2317="",VLOOKUP('C. Consumer Service Detail'!$F2317,'Table of Current Services'!$B$7:$F$36,'Table of Current Services'!$E$5,FALSE),VLOOKUP('C. Consumer Service Detail'!$F2317,'Table of Current Services'!$B$7:$F$36,'Table of Current Services'!$E$5,FALSE)))</f>
        <v/>
      </c>
      <c r="L2317" s="130" t="str">
        <f>IF('C. Consumer Service Detail'!$F2317="","",IF(VLOOKUP('C. Consumer Service Detail'!$F2317,'Table of Current Services'!$B$7:$F$36,'Table of Current Services'!$F$5,)="cost","Yes","No"))</f>
        <v/>
      </c>
      <c r="M2317" s="130" t="str">
        <f>IFERROR(IF('C. Consumer Service Detail'!$K2317="No Match","No",VLOOKUP('C. Consumer Service Detail'!$C2317,'B. Consumer Budget'!$E$11:$F$2010,2,FALSE)),"")</f>
        <v/>
      </c>
      <c r="P2317" s="77"/>
      <c r="Q2317" s="77"/>
    </row>
    <row r="2318" spans="2:17" x14ac:dyDescent="0.25">
      <c r="B2318" s="78">
        <f t="shared" si="70"/>
        <v>2308</v>
      </c>
      <c r="C2318" s="126" t="str">
        <f t="array" ref="C2318">IF(OR('C. Consumer Service Detail'!$D2318="",'C. Consumer Service Detail'!$E2318=""),"",INDEX('B. Consumer Budget'!$E$11:$E$2010,MATCH(1,IF('B. Consumer Budget'!$C$11:$C$2010='C. Consumer Service Detail'!$D2318,IF('B. Consumer Budget'!$D$11:$D$2010='C. Consumer Service Detail'!$E2318,1)),0)))</f>
        <v/>
      </c>
      <c r="D2318" s="171"/>
      <c r="E2318" s="79"/>
      <c r="F2318" s="100"/>
      <c r="G2318" s="80"/>
      <c r="H2318" s="145" t="str">
        <f>IF('C. Consumer Service Detail'!$F2318="","",IF('C. Consumer Service Detail'!$F2318="",VLOOKUP('C. Consumer Service Detail'!$F2318,'Table of Current Services'!$B$7:$F$36,'Table of Current Services'!$E$5,FALSE),VLOOKUP('C. Consumer Service Detail'!$F2318,'Table of Current Services'!$B$7:$F$36,'Table of Current Services'!$D$5,FALSE)))</f>
        <v/>
      </c>
      <c r="I2318" s="160"/>
      <c r="J2318" s="146" t="str">
        <f t="shared" si="69"/>
        <v/>
      </c>
      <c r="K2318" s="138" t="str">
        <f>IF('C. Consumer Service Detail'!$F2318="","",IF('C. Consumer Service Detail'!$F2318="",VLOOKUP('C. Consumer Service Detail'!$F2318,'Table of Current Services'!$B$7:$F$36,'Table of Current Services'!$E$5,FALSE),VLOOKUP('C. Consumer Service Detail'!$F2318,'Table of Current Services'!$B$7:$F$36,'Table of Current Services'!$E$5,FALSE)))</f>
        <v/>
      </c>
      <c r="L2318" s="130" t="str">
        <f>IF('C. Consumer Service Detail'!$F2318="","",IF(VLOOKUP('C. Consumer Service Detail'!$F2318,'Table of Current Services'!$B$7:$F$36,'Table of Current Services'!$F$5,)="cost","Yes","No"))</f>
        <v/>
      </c>
      <c r="M2318" s="130" t="str">
        <f>IFERROR(IF('C. Consumer Service Detail'!$K2318="No Match","No",VLOOKUP('C. Consumer Service Detail'!$C2318,'B. Consumer Budget'!$E$11:$F$2010,2,FALSE)),"")</f>
        <v/>
      </c>
      <c r="P2318" s="77"/>
      <c r="Q2318" s="77"/>
    </row>
    <row r="2319" spans="2:17" x14ac:dyDescent="0.25">
      <c r="B2319" s="78">
        <f t="shared" si="70"/>
        <v>2309</v>
      </c>
      <c r="C2319" s="126" t="str">
        <f t="array" ref="C2319">IF(OR('C. Consumer Service Detail'!$D2319="",'C. Consumer Service Detail'!$E2319=""),"",INDEX('B. Consumer Budget'!$E$11:$E$2010,MATCH(1,IF('B. Consumer Budget'!$C$11:$C$2010='C. Consumer Service Detail'!$D2319,IF('B. Consumer Budget'!$D$11:$D$2010='C. Consumer Service Detail'!$E2319,1)),0)))</f>
        <v/>
      </c>
      <c r="D2319" s="170"/>
      <c r="E2319" s="81"/>
      <c r="F2319" s="101"/>
      <c r="G2319" s="82"/>
      <c r="H2319" s="147" t="str">
        <f>IF('C. Consumer Service Detail'!$F2319="","",IF('C. Consumer Service Detail'!$F2319="",VLOOKUP('C. Consumer Service Detail'!$F2319,'Table of Current Services'!$B$7:$F$36,'Table of Current Services'!$E$5,FALSE),VLOOKUP('C. Consumer Service Detail'!$F2319,'Table of Current Services'!$B$7:$F$36,'Table of Current Services'!$D$5,FALSE)))</f>
        <v/>
      </c>
      <c r="I2319" s="159"/>
      <c r="J2319" s="146" t="str">
        <f t="shared" si="69"/>
        <v/>
      </c>
      <c r="K2319" s="138" t="str">
        <f>IF('C. Consumer Service Detail'!$F2319="","",IF('C. Consumer Service Detail'!$F2319="",VLOOKUP('C. Consumer Service Detail'!$F2319,'Table of Current Services'!$B$7:$F$36,'Table of Current Services'!$E$5,FALSE),VLOOKUP('C. Consumer Service Detail'!$F2319,'Table of Current Services'!$B$7:$F$36,'Table of Current Services'!$E$5,FALSE)))</f>
        <v/>
      </c>
      <c r="L2319" s="130" t="str">
        <f>IF('C. Consumer Service Detail'!$F2319="","",IF(VLOOKUP('C. Consumer Service Detail'!$F2319,'Table of Current Services'!$B$7:$F$36,'Table of Current Services'!$F$5,)="cost","Yes","No"))</f>
        <v/>
      </c>
      <c r="M2319" s="130" t="str">
        <f>IFERROR(IF('C. Consumer Service Detail'!$K2319="No Match","No",VLOOKUP('C. Consumer Service Detail'!$C2319,'B. Consumer Budget'!$E$11:$F$2010,2,FALSE)),"")</f>
        <v/>
      </c>
      <c r="P2319" s="77"/>
      <c r="Q2319" s="77"/>
    </row>
    <row r="2320" spans="2:17" x14ac:dyDescent="0.25">
      <c r="B2320" s="78">
        <f t="shared" si="70"/>
        <v>2310</v>
      </c>
      <c r="C2320" s="126" t="str">
        <f t="array" ref="C2320">IF(OR('C. Consumer Service Detail'!$D2320="",'C. Consumer Service Detail'!$E2320=""),"",INDEX('B. Consumer Budget'!$E$11:$E$2010,MATCH(1,IF('B. Consumer Budget'!$C$11:$C$2010='C. Consumer Service Detail'!$D2320,IF('B. Consumer Budget'!$D$11:$D$2010='C. Consumer Service Detail'!$E2320,1)),0)))</f>
        <v/>
      </c>
      <c r="D2320" s="171"/>
      <c r="E2320" s="79"/>
      <c r="F2320" s="100"/>
      <c r="G2320" s="80"/>
      <c r="H2320" s="145" t="str">
        <f>IF('C. Consumer Service Detail'!$F2320="","",IF('C. Consumer Service Detail'!$F2320="",VLOOKUP('C. Consumer Service Detail'!$F2320,'Table of Current Services'!$B$7:$F$36,'Table of Current Services'!$E$5,FALSE),VLOOKUP('C. Consumer Service Detail'!$F2320,'Table of Current Services'!$B$7:$F$36,'Table of Current Services'!$D$5,FALSE)))</f>
        <v/>
      </c>
      <c r="I2320" s="160"/>
      <c r="J2320" s="146" t="str">
        <f t="shared" si="69"/>
        <v/>
      </c>
      <c r="K2320" s="138" t="str">
        <f>IF('C. Consumer Service Detail'!$F2320="","",IF('C. Consumer Service Detail'!$F2320="",VLOOKUP('C. Consumer Service Detail'!$F2320,'Table of Current Services'!$B$7:$F$36,'Table of Current Services'!$E$5,FALSE),VLOOKUP('C. Consumer Service Detail'!$F2320,'Table of Current Services'!$B$7:$F$36,'Table of Current Services'!$E$5,FALSE)))</f>
        <v/>
      </c>
      <c r="L2320" s="130" t="str">
        <f>IF('C. Consumer Service Detail'!$F2320="","",IF(VLOOKUP('C. Consumer Service Detail'!$F2320,'Table of Current Services'!$B$7:$F$36,'Table of Current Services'!$F$5,)="cost","Yes","No"))</f>
        <v/>
      </c>
      <c r="M2320" s="130" t="str">
        <f>IFERROR(IF('C. Consumer Service Detail'!$K2320="No Match","No",VLOOKUP('C. Consumer Service Detail'!$C2320,'B. Consumer Budget'!$E$11:$F$2010,2,FALSE)),"")</f>
        <v/>
      </c>
      <c r="P2320" s="77"/>
      <c r="Q2320" s="77"/>
    </row>
    <row r="2321" spans="2:17" x14ac:dyDescent="0.25">
      <c r="B2321" s="78">
        <f t="shared" si="70"/>
        <v>2311</v>
      </c>
      <c r="C2321" s="126" t="str">
        <f t="array" ref="C2321">IF(OR('C. Consumer Service Detail'!$D2321="",'C. Consumer Service Detail'!$E2321=""),"",INDEX('B. Consumer Budget'!$E$11:$E$2010,MATCH(1,IF('B. Consumer Budget'!$C$11:$C$2010='C. Consumer Service Detail'!$D2321,IF('B. Consumer Budget'!$D$11:$D$2010='C. Consumer Service Detail'!$E2321,1)),0)))</f>
        <v/>
      </c>
      <c r="D2321" s="170"/>
      <c r="E2321" s="81"/>
      <c r="F2321" s="101"/>
      <c r="G2321" s="82"/>
      <c r="H2321" s="147" t="str">
        <f>IF('C. Consumer Service Detail'!$F2321="","",IF('C. Consumer Service Detail'!$F2321="",VLOOKUP('C. Consumer Service Detail'!$F2321,'Table of Current Services'!$B$7:$F$36,'Table of Current Services'!$E$5,FALSE),VLOOKUP('C. Consumer Service Detail'!$F2321,'Table of Current Services'!$B$7:$F$36,'Table of Current Services'!$D$5,FALSE)))</f>
        <v/>
      </c>
      <c r="I2321" s="159"/>
      <c r="J2321" s="146" t="str">
        <f t="shared" si="69"/>
        <v/>
      </c>
      <c r="K2321" s="138" t="str">
        <f>IF('C. Consumer Service Detail'!$F2321="","",IF('C. Consumer Service Detail'!$F2321="",VLOOKUP('C. Consumer Service Detail'!$F2321,'Table of Current Services'!$B$7:$F$36,'Table of Current Services'!$E$5,FALSE),VLOOKUP('C. Consumer Service Detail'!$F2321,'Table of Current Services'!$B$7:$F$36,'Table of Current Services'!$E$5,FALSE)))</f>
        <v/>
      </c>
      <c r="L2321" s="130" t="str">
        <f>IF('C. Consumer Service Detail'!$F2321="","",IF(VLOOKUP('C. Consumer Service Detail'!$F2321,'Table of Current Services'!$B$7:$F$36,'Table of Current Services'!$F$5,)="cost","Yes","No"))</f>
        <v/>
      </c>
      <c r="M2321" s="130" t="str">
        <f>IFERROR(IF('C. Consumer Service Detail'!$K2321="No Match","No",VLOOKUP('C. Consumer Service Detail'!$C2321,'B. Consumer Budget'!$E$11:$F$2010,2,FALSE)),"")</f>
        <v/>
      </c>
      <c r="P2321" s="77"/>
      <c r="Q2321" s="77"/>
    </row>
    <row r="2322" spans="2:17" x14ac:dyDescent="0.25">
      <c r="B2322" s="78">
        <f t="shared" si="70"/>
        <v>2312</v>
      </c>
      <c r="C2322" s="126" t="str">
        <f t="array" ref="C2322">IF(OR('C. Consumer Service Detail'!$D2322="",'C. Consumer Service Detail'!$E2322=""),"",INDEX('B. Consumer Budget'!$E$11:$E$2010,MATCH(1,IF('B. Consumer Budget'!$C$11:$C$2010='C. Consumer Service Detail'!$D2322,IF('B. Consumer Budget'!$D$11:$D$2010='C. Consumer Service Detail'!$E2322,1)),0)))</f>
        <v/>
      </c>
      <c r="D2322" s="171"/>
      <c r="E2322" s="79"/>
      <c r="F2322" s="100"/>
      <c r="G2322" s="80"/>
      <c r="H2322" s="145" t="str">
        <f>IF('C. Consumer Service Detail'!$F2322="","",IF('C. Consumer Service Detail'!$F2322="",VLOOKUP('C. Consumer Service Detail'!$F2322,'Table of Current Services'!$B$7:$F$36,'Table of Current Services'!$E$5,FALSE),VLOOKUP('C. Consumer Service Detail'!$F2322,'Table of Current Services'!$B$7:$F$36,'Table of Current Services'!$D$5,FALSE)))</f>
        <v/>
      </c>
      <c r="I2322" s="160"/>
      <c r="J2322" s="146" t="str">
        <f t="shared" si="69"/>
        <v/>
      </c>
      <c r="K2322" s="138" t="str">
        <f>IF('C. Consumer Service Detail'!$F2322="","",IF('C. Consumer Service Detail'!$F2322="",VLOOKUP('C. Consumer Service Detail'!$F2322,'Table of Current Services'!$B$7:$F$36,'Table of Current Services'!$E$5,FALSE),VLOOKUP('C. Consumer Service Detail'!$F2322,'Table of Current Services'!$B$7:$F$36,'Table of Current Services'!$E$5,FALSE)))</f>
        <v/>
      </c>
      <c r="L2322" s="130" t="str">
        <f>IF('C. Consumer Service Detail'!$F2322="","",IF(VLOOKUP('C. Consumer Service Detail'!$F2322,'Table of Current Services'!$B$7:$F$36,'Table of Current Services'!$F$5,)="cost","Yes","No"))</f>
        <v/>
      </c>
      <c r="M2322" s="130" t="str">
        <f>IFERROR(IF('C. Consumer Service Detail'!$K2322="No Match","No",VLOOKUP('C. Consumer Service Detail'!$C2322,'B. Consumer Budget'!$E$11:$F$2010,2,FALSE)),"")</f>
        <v/>
      </c>
      <c r="P2322" s="77"/>
      <c r="Q2322" s="77"/>
    </row>
    <row r="2323" spans="2:17" x14ac:dyDescent="0.25">
      <c r="B2323" s="78">
        <f t="shared" si="70"/>
        <v>2313</v>
      </c>
      <c r="C2323" s="126" t="str">
        <f t="array" ref="C2323">IF(OR('C. Consumer Service Detail'!$D2323="",'C. Consumer Service Detail'!$E2323=""),"",INDEX('B. Consumer Budget'!$E$11:$E$2010,MATCH(1,IF('B. Consumer Budget'!$C$11:$C$2010='C. Consumer Service Detail'!$D2323,IF('B. Consumer Budget'!$D$11:$D$2010='C. Consumer Service Detail'!$E2323,1)),0)))</f>
        <v/>
      </c>
      <c r="D2323" s="170"/>
      <c r="E2323" s="81"/>
      <c r="F2323" s="101"/>
      <c r="G2323" s="82"/>
      <c r="H2323" s="147" t="str">
        <f>IF('C. Consumer Service Detail'!$F2323="","",IF('C. Consumer Service Detail'!$F2323="",VLOOKUP('C. Consumer Service Detail'!$F2323,'Table of Current Services'!$B$7:$F$36,'Table of Current Services'!$E$5,FALSE),VLOOKUP('C. Consumer Service Detail'!$F2323,'Table of Current Services'!$B$7:$F$36,'Table of Current Services'!$D$5,FALSE)))</f>
        <v/>
      </c>
      <c r="I2323" s="159"/>
      <c r="J2323" s="146" t="str">
        <f t="shared" si="69"/>
        <v/>
      </c>
      <c r="K2323" s="138" t="str">
        <f>IF('C. Consumer Service Detail'!$F2323="","",IF('C. Consumer Service Detail'!$F2323="",VLOOKUP('C. Consumer Service Detail'!$F2323,'Table of Current Services'!$B$7:$F$36,'Table of Current Services'!$E$5,FALSE),VLOOKUP('C. Consumer Service Detail'!$F2323,'Table of Current Services'!$B$7:$F$36,'Table of Current Services'!$E$5,FALSE)))</f>
        <v/>
      </c>
      <c r="L2323" s="130" t="str">
        <f>IF('C. Consumer Service Detail'!$F2323="","",IF(VLOOKUP('C. Consumer Service Detail'!$F2323,'Table of Current Services'!$B$7:$F$36,'Table of Current Services'!$F$5,)="cost","Yes","No"))</f>
        <v/>
      </c>
      <c r="M2323" s="130" t="str">
        <f>IFERROR(IF('C. Consumer Service Detail'!$K2323="No Match","No",VLOOKUP('C. Consumer Service Detail'!$C2323,'B. Consumer Budget'!$E$11:$F$2010,2,FALSE)),"")</f>
        <v/>
      </c>
      <c r="P2323" s="77"/>
      <c r="Q2323" s="77"/>
    </row>
    <row r="2324" spans="2:17" x14ac:dyDescent="0.25">
      <c r="B2324" s="78">
        <f t="shared" si="70"/>
        <v>2314</v>
      </c>
      <c r="C2324" s="126" t="str">
        <f t="array" ref="C2324">IF(OR('C. Consumer Service Detail'!$D2324="",'C. Consumer Service Detail'!$E2324=""),"",INDEX('B. Consumer Budget'!$E$11:$E$2010,MATCH(1,IF('B. Consumer Budget'!$C$11:$C$2010='C. Consumer Service Detail'!$D2324,IF('B. Consumer Budget'!$D$11:$D$2010='C. Consumer Service Detail'!$E2324,1)),0)))</f>
        <v/>
      </c>
      <c r="D2324" s="171"/>
      <c r="E2324" s="79"/>
      <c r="F2324" s="100"/>
      <c r="G2324" s="80"/>
      <c r="H2324" s="145" t="str">
        <f>IF('C. Consumer Service Detail'!$F2324="","",IF('C. Consumer Service Detail'!$F2324="",VLOOKUP('C. Consumer Service Detail'!$F2324,'Table of Current Services'!$B$7:$F$36,'Table of Current Services'!$E$5,FALSE),VLOOKUP('C. Consumer Service Detail'!$F2324,'Table of Current Services'!$B$7:$F$36,'Table of Current Services'!$D$5,FALSE)))</f>
        <v/>
      </c>
      <c r="I2324" s="160"/>
      <c r="J2324" s="146" t="str">
        <f t="shared" si="69"/>
        <v/>
      </c>
      <c r="K2324" s="138" t="str">
        <f>IF('C. Consumer Service Detail'!$F2324="","",IF('C. Consumer Service Detail'!$F2324="",VLOOKUP('C. Consumer Service Detail'!$F2324,'Table of Current Services'!$B$7:$F$36,'Table of Current Services'!$E$5,FALSE),VLOOKUP('C. Consumer Service Detail'!$F2324,'Table of Current Services'!$B$7:$F$36,'Table of Current Services'!$E$5,FALSE)))</f>
        <v/>
      </c>
      <c r="L2324" s="130" t="str">
        <f>IF('C. Consumer Service Detail'!$F2324="","",IF(VLOOKUP('C. Consumer Service Detail'!$F2324,'Table of Current Services'!$B$7:$F$36,'Table of Current Services'!$F$5,)="cost","Yes","No"))</f>
        <v/>
      </c>
      <c r="M2324" s="130" t="str">
        <f>IFERROR(IF('C. Consumer Service Detail'!$K2324="No Match","No",VLOOKUP('C. Consumer Service Detail'!$C2324,'B. Consumer Budget'!$E$11:$F$2010,2,FALSE)),"")</f>
        <v/>
      </c>
      <c r="P2324" s="77"/>
      <c r="Q2324" s="77"/>
    </row>
    <row r="2325" spans="2:17" x14ac:dyDescent="0.25">
      <c r="B2325" s="78">
        <f t="shared" si="70"/>
        <v>2315</v>
      </c>
      <c r="C2325" s="126" t="str">
        <f t="array" ref="C2325">IF(OR('C. Consumer Service Detail'!$D2325="",'C. Consumer Service Detail'!$E2325=""),"",INDEX('B. Consumer Budget'!$E$11:$E$2010,MATCH(1,IF('B. Consumer Budget'!$C$11:$C$2010='C. Consumer Service Detail'!$D2325,IF('B. Consumer Budget'!$D$11:$D$2010='C. Consumer Service Detail'!$E2325,1)),0)))</f>
        <v/>
      </c>
      <c r="D2325" s="170"/>
      <c r="E2325" s="81"/>
      <c r="F2325" s="101"/>
      <c r="G2325" s="82"/>
      <c r="H2325" s="147" t="str">
        <f>IF('C. Consumer Service Detail'!$F2325="","",IF('C. Consumer Service Detail'!$F2325="",VLOOKUP('C. Consumer Service Detail'!$F2325,'Table of Current Services'!$B$7:$F$36,'Table of Current Services'!$E$5,FALSE),VLOOKUP('C. Consumer Service Detail'!$F2325,'Table of Current Services'!$B$7:$F$36,'Table of Current Services'!$D$5,FALSE)))</f>
        <v/>
      </c>
      <c r="I2325" s="159"/>
      <c r="J2325" s="146" t="str">
        <f t="shared" si="69"/>
        <v/>
      </c>
      <c r="K2325" s="138" t="str">
        <f>IF('C. Consumer Service Detail'!$F2325="","",IF('C. Consumer Service Detail'!$F2325="",VLOOKUP('C. Consumer Service Detail'!$F2325,'Table of Current Services'!$B$7:$F$36,'Table of Current Services'!$E$5,FALSE),VLOOKUP('C. Consumer Service Detail'!$F2325,'Table of Current Services'!$B$7:$F$36,'Table of Current Services'!$E$5,FALSE)))</f>
        <v/>
      </c>
      <c r="L2325" s="130" t="str">
        <f>IF('C. Consumer Service Detail'!$F2325="","",IF(VLOOKUP('C. Consumer Service Detail'!$F2325,'Table of Current Services'!$B$7:$F$36,'Table of Current Services'!$F$5,)="cost","Yes","No"))</f>
        <v/>
      </c>
      <c r="M2325" s="130" t="str">
        <f>IFERROR(IF('C. Consumer Service Detail'!$K2325="No Match","No",VLOOKUP('C. Consumer Service Detail'!$C2325,'B. Consumer Budget'!$E$11:$F$2010,2,FALSE)),"")</f>
        <v/>
      </c>
      <c r="P2325" s="77"/>
      <c r="Q2325" s="77"/>
    </row>
    <row r="2326" spans="2:17" x14ac:dyDescent="0.25">
      <c r="B2326" s="78">
        <f t="shared" si="70"/>
        <v>2316</v>
      </c>
      <c r="C2326" s="126" t="str">
        <f t="array" ref="C2326">IF(OR('C. Consumer Service Detail'!$D2326="",'C. Consumer Service Detail'!$E2326=""),"",INDEX('B. Consumer Budget'!$E$11:$E$2010,MATCH(1,IF('B. Consumer Budget'!$C$11:$C$2010='C. Consumer Service Detail'!$D2326,IF('B. Consumer Budget'!$D$11:$D$2010='C. Consumer Service Detail'!$E2326,1)),0)))</f>
        <v/>
      </c>
      <c r="D2326" s="171"/>
      <c r="E2326" s="79"/>
      <c r="F2326" s="100"/>
      <c r="G2326" s="80"/>
      <c r="H2326" s="145" t="str">
        <f>IF('C. Consumer Service Detail'!$F2326="","",IF('C. Consumer Service Detail'!$F2326="",VLOOKUP('C. Consumer Service Detail'!$F2326,'Table of Current Services'!$B$7:$F$36,'Table of Current Services'!$E$5,FALSE),VLOOKUP('C. Consumer Service Detail'!$F2326,'Table of Current Services'!$B$7:$F$36,'Table of Current Services'!$D$5,FALSE)))</f>
        <v/>
      </c>
      <c r="I2326" s="160"/>
      <c r="J2326" s="146" t="str">
        <f t="shared" si="69"/>
        <v/>
      </c>
      <c r="K2326" s="138" t="str">
        <f>IF('C. Consumer Service Detail'!$F2326="","",IF('C. Consumer Service Detail'!$F2326="",VLOOKUP('C. Consumer Service Detail'!$F2326,'Table of Current Services'!$B$7:$F$36,'Table of Current Services'!$E$5,FALSE),VLOOKUP('C. Consumer Service Detail'!$F2326,'Table of Current Services'!$B$7:$F$36,'Table of Current Services'!$E$5,FALSE)))</f>
        <v/>
      </c>
      <c r="L2326" s="130" t="str">
        <f>IF('C. Consumer Service Detail'!$F2326="","",IF(VLOOKUP('C. Consumer Service Detail'!$F2326,'Table of Current Services'!$B$7:$F$36,'Table of Current Services'!$F$5,)="cost","Yes","No"))</f>
        <v/>
      </c>
      <c r="M2326" s="130" t="str">
        <f>IFERROR(IF('C. Consumer Service Detail'!$K2326="No Match","No",VLOOKUP('C. Consumer Service Detail'!$C2326,'B. Consumer Budget'!$E$11:$F$2010,2,FALSE)),"")</f>
        <v/>
      </c>
      <c r="P2326" s="77"/>
      <c r="Q2326" s="77"/>
    </row>
    <row r="2327" spans="2:17" x14ac:dyDescent="0.25">
      <c r="B2327" s="78">
        <f t="shared" si="70"/>
        <v>2317</v>
      </c>
      <c r="C2327" s="126" t="str">
        <f t="array" ref="C2327">IF(OR('C. Consumer Service Detail'!$D2327="",'C. Consumer Service Detail'!$E2327=""),"",INDEX('B. Consumer Budget'!$E$11:$E$2010,MATCH(1,IF('B. Consumer Budget'!$C$11:$C$2010='C. Consumer Service Detail'!$D2327,IF('B. Consumer Budget'!$D$11:$D$2010='C. Consumer Service Detail'!$E2327,1)),0)))</f>
        <v/>
      </c>
      <c r="D2327" s="170"/>
      <c r="E2327" s="81"/>
      <c r="F2327" s="101"/>
      <c r="G2327" s="82"/>
      <c r="H2327" s="147" t="str">
        <f>IF('C. Consumer Service Detail'!$F2327="","",IF('C. Consumer Service Detail'!$F2327="",VLOOKUP('C. Consumer Service Detail'!$F2327,'Table of Current Services'!$B$7:$F$36,'Table of Current Services'!$E$5,FALSE),VLOOKUP('C. Consumer Service Detail'!$F2327,'Table of Current Services'!$B$7:$F$36,'Table of Current Services'!$D$5,FALSE)))</f>
        <v/>
      </c>
      <c r="I2327" s="159"/>
      <c r="J2327" s="146" t="str">
        <f t="shared" si="69"/>
        <v/>
      </c>
      <c r="K2327" s="138" t="str">
        <f>IF('C. Consumer Service Detail'!$F2327="","",IF('C. Consumer Service Detail'!$F2327="",VLOOKUP('C. Consumer Service Detail'!$F2327,'Table of Current Services'!$B$7:$F$36,'Table of Current Services'!$E$5,FALSE),VLOOKUP('C. Consumer Service Detail'!$F2327,'Table of Current Services'!$B$7:$F$36,'Table of Current Services'!$E$5,FALSE)))</f>
        <v/>
      </c>
      <c r="L2327" s="130" t="str">
        <f>IF('C. Consumer Service Detail'!$F2327="","",IF(VLOOKUP('C. Consumer Service Detail'!$F2327,'Table of Current Services'!$B$7:$F$36,'Table of Current Services'!$F$5,)="cost","Yes","No"))</f>
        <v/>
      </c>
      <c r="M2327" s="130" t="str">
        <f>IFERROR(IF('C. Consumer Service Detail'!$K2327="No Match","No",VLOOKUP('C. Consumer Service Detail'!$C2327,'B. Consumer Budget'!$E$11:$F$2010,2,FALSE)),"")</f>
        <v/>
      </c>
      <c r="P2327" s="77"/>
      <c r="Q2327" s="77"/>
    </row>
    <row r="2328" spans="2:17" x14ac:dyDescent="0.25">
      <c r="B2328" s="78">
        <f t="shared" si="70"/>
        <v>2318</v>
      </c>
      <c r="C2328" s="126" t="str">
        <f t="array" ref="C2328">IF(OR('C. Consumer Service Detail'!$D2328="",'C. Consumer Service Detail'!$E2328=""),"",INDEX('B. Consumer Budget'!$E$11:$E$2010,MATCH(1,IF('B. Consumer Budget'!$C$11:$C$2010='C. Consumer Service Detail'!$D2328,IF('B. Consumer Budget'!$D$11:$D$2010='C. Consumer Service Detail'!$E2328,1)),0)))</f>
        <v/>
      </c>
      <c r="D2328" s="171"/>
      <c r="E2328" s="79"/>
      <c r="F2328" s="100"/>
      <c r="G2328" s="80"/>
      <c r="H2328" s="145" t="str">
        <f>IF('C. Consumer Service Detail'!$F2328="","",IF('C. Consumer Service Detail'!$F2328="",VLOOKUP('C. Consumer Service Detail'!$F2328,'Table of Current Services'!$B$7:$F$36,'Table of Current Services'!$E$5,FALSE),VLOOKUP('C. Consumer Service Detail'!$F2328,'Table of Current Services'!$B$7:$F$36,'Table of Current Services'!$D$5,FALSE)))</f>
        <v/>
      </c>
      <c r="I2328" s="160"/>
      <c r="J2328" s="146" t="str">
        <f t="shared" si="69"/>
        <v/>
      </c>
      <c r="K2328" s="138" t="str">
        <f>IF('C. Consumer Service Detail'!$F2328="","",IF('C. Consumer Service Detail'!$F2328="",VLOOKUP('C. Consumer Service Detail'!$F2328,'Table of Current Services'!$B$7:$F$36,'Table of Current Services'!$E$5,FALSE),VLOOKUP('C. Consumer Service Detail'!$F2328,'Table of Current Services'!$B$7:$F$36,'Table of Current Services'!$E$5,FALSE)))</f>
        <v/>
      </c>
      <c r="L2328" s="130" t="str">
        <f>IF('C. Consumer Service Detail'!$F2328="","",IF(VLOOKUP('C. Consumer Service Detail'!$F2328,'Table of Current Services'!$B$7:$F$36,'Table of Current Services'!$F$5,)="cost","Yes","No"))</f>
        <v/>
      </c>
      <c r="M2328" s="130" t="str">
        <f>IFERROR(IF('C. Consumer Service Detail'!$K2328="No Match","No",VLOOKUP('C. Consumer Service Detail'!$C2328,'B. Consumer Budget'!$E$11:$F$2010,2,FALSE)),"")</f>
        <v/>
      </c>
      <c r="P2328" s="77"/>
      <c r="Q2328" s="77"/>
    </row>
    <row r="2329" spans="2:17" x14ac:dyDescent="0.25">
      <c r="B2329" s="78">
        <f t="shared" si="70"/>
        <v>2319</v>
      </c>
      <c r="C2329" s="126" t="str">
        <f t="array" ref="C2329">IF(OR('C. Consumer Service Detail'!$D2329="",'C. Consumer Service Detail'!$E2329=""),"",INDEX('B. Consumer Budget'!$E$11:$E$2010,MATCH(1,IF('B. Consumer Budget'!$C$11:$C$2010='C. Consumer Service Detail'!$D2329,IF('B. Consumer Budget'!$D$11:$D$2010='C. Consumer Service Detail'!$E2329,1)),0)))</f>
        <v/>
      </c>
      <c r="D2329" s="170"/>
      <c r="E2329" s="81"/>
      <c r="F2329" s="101"/>
      <c r="G2329" s="82"/>
      <c r="H2329" s="147" t="str">
        <f>IF('C. Consumer Service Detail'!$F2329="","",IF('C. Consumer Service Detail'!$F2329="",VLOOKUP('C. Consumer Service Detail'!$F2329,'Table of Current Services'!$B$7:$F$36,'Table of Current Services'!$E$5,FALSE),VLOOKUP('C. Consumer Service Detail'!$F2329,'Table of Current Services'!$B$7:$F$36,'Table of Current Services'!$D$5,FALSE)))</f>
        <v/>
      </c>
      <c r="I2329" s="159"/>
      <c r="J2329" s="146" t="str">
        <f t="shared" si="69"/>
        <v/>
      </c>
      <c r="K2329" s="138" t="str">
        <f>IF('C. Consumer Service Detail'!$F2329="","",IF('C. Consumer Service Detail'!$F2329="",VLOOKUP('C. Consumer Service Detail'!$F2329,'Table of Current Services'!$B$7:$F$36,'Table of Current Services'!$E$5,FALSE),VLOOKUP('C. Consumer Service Detail'!$F2329,'Table of Current Services'!$B$7:$F$36,'Table of Current Services'!$E$5,FALSE)))</f>
        <v/>
      </c>
      <c r="L2329" s="130" t="str">
        <f>IF('C. Consumer Service Detail'!$F2329="","",IF(VLOOKUP('C. Consumer Service Detail'!$F2329,'Table of Current Services'!$B$7:$F$36,'Table of Current Services'!$F$5,)="cost","Yes","No"))</f>
        <v/>
      </c>
      <c r="M2329" s="130" t="str">
        <f>IFERROR(IF('C. Consumer Service Detail'!$K2329="No Match","No",VLOOKUP('C. Consumer Service Detail'!$C2329,'B. Consumer Budget'!$E$11:$F$2010,2,FALSE)),"")</f>
        <v/>
      </c>
      <c r="P2329" s="77"/>
      <c r="Q2329" s="77"/>
    </row>
    <row r="2330" spans="2:17" x14ac:dyDescent="0.25">
      <c r="B2330" s="78">
        <f t="shared" si="70"/>
        <v>2320</v>
      </c>
      <c r="C2330" s="126" t="str">
        <f t="array" ref="C2330">IF(OR('C. Consumer Service Detail'!$D2330="",'C. Consumer Service Detail'!$E2330=""),"",INDEX('B. Consumer Budget'!$E$11:$E$2010,MATCH(1,IF('B. Consumer Budget'!$C$11:$C$2010='C. Consumer Service Detail'!$D2330,IF('B. Consumer Budget'!$D$11:$D$2010='C. Consumer Service Detail'!$E2330,1)),0)))</f>
        <v/>
      </c>
      <c r="D2330" s="171"/>
      <c r="E2330" s="79"/>
      <c r="F2330" s="100"/>
      <c r="G2330" s="80"/>
      <c r="H2330" s="145" t="str">
        <f>IF('C. Consumer Service Detail'!$F2330="","",IF('C. Consumer Service Detail'!$F2330="",VLOOKUP('C. Consumer Service Detail'!$F2330,'Table of Current Services'!$B$7:$F$36,'Table of Current Services'!$E$5,FALSE),VLOOKUP('C. Consumer Service Detail'!$F2330,'Table of Current Services'!$B$7:$F$36,'Table of Current Services'!$D$5,FALSE)))</f>
        <v/>
      </c>
      <c r="I2330" s="160"/>
      <c r="J2330" s="146" t="str">
        <f t="shared" si="69"/>
        <v/>
      </c>
      <c r="K2330" s="138" t="str">
        <f>IF('C. Consumer Service Detail'!$F2330="","",IF('C. Consumer Service Detail'!$F2330="",VLOOKUP('C. Consumer Service Detail'!$F2330,'Table of Current Services'!$B$7:$F$36,'Table of Current Services'!$E$5,FALSE),VLOOKUP('C. Consumer Service Detail'!$F2330,'Table of Current Services'!$B$7:$F$36,'Table of Current Services'!$E$5,FALSE)))</f>
        <v/>
      </c>
      <c r="L2330" s="130" t="str">
        <f>IF('C. Consumer Service Detail'!$F2330="","",IF(VLOOKUP('C. Consumer Service Detail'!$F2330,'Table of Current Services'!$B$7:$F$36,'Table of Current Services'!$F$5,)="cost","Yes","No"))</f>
        <v/>
      </c>
      <c r="M2330" s="130" t="str">
        <f>IFERROR(IF('C. Consumer Service Detail'!$K2330="No Match","No",VLOOKUP('C. Consumer Service Detail'!$C2330,'B. Consumer Budget'!$E$11:$F$2010,2,FALSE)),"")</f>
        <v/>
      </c>
      <c r="P2330" s="77"/>
      <c r="Q2330" s="77"/>
    </row>
    <row r="2331" spans="2:17" x14ac:dyDescent="0.25">
      <c r="B2331" s="78">
        <f t="shared" si="70"/>
        <v>2321</v>
      </c>
      <c r="C2331" s="126" t="str">
        <f t="array" ref="C2331">IF(OR('C. Consumer Service Detail'!$D2331="",'C. Consumer Service Detail'!$E2331=""),"",INDEX('B. Consumer Budget'!$E$11:$E$2010,MATCH(1,IF('B. Consumer Budget'!$C$11:$C$2010='C. Consumer Service Detail'!$D2331,IF('B. Consumer Budget'!$D$11:$D$2010='C. Consumer Service Detail'!$E2331,1)),0)))</f>
        <v/>
      </c>
      <c r="D2331" s="170"/>
      <c r="E2331" s="81"/>
      <c r="F2331" s="101"/>
      <c r="G2331" s="82"/>
      <c r="H2331" s="147" t="str">
        <f>IF('C. Consumer Service Detail'!$F2331="","",IF('C. Consumer Service Detail'!$F2331="",VLOOKUP('C. Consumer Service Detail'!$F2331,'Table of Current Services'!$B$7:$F$36,'Table of Current Services'!$E$5,FALSE),VLOOKUP('C. Consumer Service Detail'!$F2331,'Table of Current Services'!$B$7:$F$36,'Table of Current Services'!$D$5,FALSE)))</f>
        <v/>
      </c>
      <c r="I2331" s="159"/>
      <c r="J2331" s="146" t="str">
        <f t="shared" si="69"/>
        <v/>
      </c>
      <c r="K2331" s="138" t="str">
        <f>IF('C. Consumer Service Detail'!$F2331="","",IF('C. Consumer Service Detail'!$F2331="",VLOOKUP('C. Consumer Service Detail'!$F2331,'Table of Current Services'!$B$7:$F$36,'Table of Current Services'!$E$5,FALSE),VLOOKUP('C. Consumer Service Detail'!$F2331,'Table of Current Services'!$B$7:$F$36,'Table of Current Services'!$E$5,FALSE)))</f>
        <v/>
      </c>
      <c r="L2331" s="130" t="str">
        <f>IF('C. Consumer Service Detail'!$F2331="","",IF(VLOOKUP('C. Consumer Service Detail'!$F2331,'Table of Current Services'!$B$7:$F$36,'Table of Current Services'!$F$5,)="cost","Yes","No"))</f>
        <v/>
      </c>
      <c r="M2331" s="130" t="str">
        <f>IFERROR(IF('C. Consumer Service Detail'!$K2331="No Match","No",VLOOKUP('C. Consumer Service Detail'!$C2331,'B. Consumer Budget'!$E$11:$F$2010,2,FALSE)),"")</f>
        <v/>
      </c>
      <c r="P2331" s="77"/>
      <c r="Q2331" s="77"/>
    </row>
    <row r="2332" spans="2:17" x14ac:dyDescent="0.25">
      <c r="B2332" s="78">
        <f t="shared" si="70"/>
        <v>2322</v>
      </c>
      <c r="C2332" s="126" t="str">
        <f t="array" ref="C2332">IF(OR('C. Consumer Service Detail'!$D2332="",'C. Consumer Service Detail'!$E2332=""),"",INDEX('B. Consumer Budget'!$E$11:$E$2010,MATCH(1,IF('B. Consumer Budget'!$C$11:$C$2010='C. Consumer Service Detail'!$D2332,IF('B. Consumer Budget'!$D$11:$D$2010='C. Consumer Service Detail'!$E2332,1)),0)))</f>
        <v/>
      </c>
      <c r="D2332" s="171"/>
      <c r="E2332" s="79"/>
      <c r="F2332" s="100"/>
      <c r="G2332" s="80"/>
      <c r="H2332" s="145" t="str">
        <f>IF('C. Consumer Service Detail'!$F2332="","",IF('C. Consumer Service Detail'!$F2332="",VLOOKUP('C. Consumer Service Detail'!$F2332,'Table of Current Services'!$B$7:$F$36,'Table of Current Services'!$E$5,FALSE),VLOOKUP('C. Consumer Service Detail'!$F2332,'Table of Current Services'!$B$7:$F$36,'Table of Current Services'!$D$5,FALSE)))</f>
        <v/>
      </c>
      <c r="I2332" s="160"/>
      <c r="J2332" s="146" t="str">
        <f t="shared" si="69"/>
        <v/>
      </c>
      <c r="K2332" s="138" t="str">
        <f>IF('C. Consumer Service Detail'!$F2332="","",IF('C. Consumer Service Detail'!$F2332="",VLOOKUP('C. Consumer Service Detail'!$F2332,'Table of Current Services'!$B$7:$F$36,'Table of Current Services'!$E$5,FALSE),VLOOKUP('C. Consumer Service Detail'!$F2332,'Table of Current Services'!$B$7:$F$36,'Table of Current Services'!$E$5,FALSE)))</f>
        <v/>
      </c>
      <c r="L2332" s="130" t="str">
        <f>IF('C. Consumer Service Detail'!$F2332="","",IF(VLOOKUP('C. Consumer Service Detail'!$F2332,'Table of Current Services'!$B$7:$F$36,'Table of Current Services'!$F$5,)="cost","Yes","No"))</f>
        <v/>
      </c>
      <c r="M2332" s="130" t="str">
        <f>IFERROR(IF('C. Consumer Service Detail'!$K2332="No Match","No",VLOOKUP('C. Consumer Service Detail'!$C2332,'B. Consumer Budget'!$E$11:$F$2010,2,FALSE)),"")</f>
        <v/>
      </c>
      <c r="P2332" s="77"/>
      <c r="Q2332" s="77"/>
    </row>
    <row r="2333" spans="2:17" x14ac:dyDescent="0.25">
      <c r="B2333" s="78">
        <f t="shared" si="70"/>
        <v>2323</v>
      </c>
      <c r="C2333" s="126" t="str">
        <f t="array" ref="C2333">IF(OR('C. Consumer Service Detail'!$D2333="",'C. Consumer Service Detail'!$E2333=""),"",INDEX('B. Consumer Budget'!$E$11:$E$2010,MATCH(1,IF('B. Consumer Budget'!$C$11:$C$2010='C. Consumer Service Detail'!$D2333,IF('B. Consumer Budget'!$D$11:$D$2010='C. Consumer Service Detail'!$E2333,1)),0)))</f>
        <v/>
      </c>
      <c r="D2333" s="170"/>
      <c r="E2333" s="81"/>
      <c r="F2333" s="101"/>
      <c r="G2333" s="82"/>
      <c r="H2333" s="147" t="str">
        <f>IF('C. Consumer Service Detail'!$F2333="","",IF('C. Consumer Service Detail'!$F2333="",VLOOKUP('C. Consumer Service Detail'!$F2333,'Table of Current Services'!$B$7:$F$36,'Table of Current Services'!$E$5,FALSE),VLOOKUP('C. Consumer Service Detail'!$F2333,'Table of Current Services'!$B$7:$F$36,'Table of Current Services'!$D$5,FALSE)))</f>
        <v/>
      </c>
      <c r="I2333" s="159"/>
      <c r="J2333" s="146" t="str">
        <f t="shared" si="69"/>
        <v/>
      </c>
      <c r="K2333" s="138" t="str">
        <f>IF('C. Consumer Service Detail'!$F2333="","",IF('C. Consumer Service Detail'!$F2333="",VLOOKUP('C. Consumer Service Detail'!$F2333,'Table of Current Services'!$B$7:$F$36,'Table of Current Services'!$E$5,FALSE),VLOOKUP('C. Consumer Service Detail'!$F2333,'Table of Current Services'!$B$7:$F$36,'Table of Current Services'!$E$5,FALSE)))</f>
        <v/>
      </c>
      <c r="L2333" s="130" t="str">
        <f>IF('C. Consumer Service Detail'!$F2333="","",IF(VLOOKUP('C. Consumer Service Detail'!$F2333,'Table of Current Services'!$B$7:$F$36,'Table of Current Services'!$F$5,)="cost","Yes","No"))</f>
        <v/>
      </c>
      <c r="M2333" s="130" t="str">
        <f>IFERROR(IF('C. Consumer Service Detail'!$K2333="No Match","No",VLOOKUP('C. Consumer Service Detail'!$C2333,'B. Consumer Budget'!$E$11:$F$2010,2,FALSE)),"")</f>
        <v/>
      </c>
      <c r="P2333" s="77"/>
      <c r="Q2333" s="77"/>
    </row>
    <row r="2334" spans="2:17" x14ac:dyDescent="0.25">
      <c r="B2334" s="78">
        <f t="shared" si="70"/>
        <v>2324</v>
      </c>
      <c r="C2334" s="126" t="str">
        <f t="array" ref="C2334">IF(OR('C. Consumer Service Detail'!$D2334="",'C. Consumer Service Detail'!$E2334=""),"",INDEX('B. Consumer Budget'!$E$11:$E$2010,MATCH(1,IF('B. Consumer Budget'!$C$11:$C$2010='C. Consumer Service Detail'!$D2334,IF('B. Consumer Budget'!$D$11:$D$2010='C. Consumer Service Detail'!$E2334,1)),0)))</f>
        <v/>
      </c>
      <c r="D2334" s="171"/>
      <c r="E2334" s="79"/>
      <c r="F2334" s="100"/>
      <c r="G2334" s="80"/>
      <c r="H2334" s="145" t="str">
        <f>IF('C. Consumer Service Detail'!$F2334="","",IF('C. Consumer Service Detail'!$F2334="",VLOOKUP('C. Consumer Service Detail'!$F2334,'Table of Current Services'!$B$7:$F$36,'Table of Current Services'!$E$5,FALSE),VLOOKUP('C. Consumer Service Detail'!$F2334,'Table of Current Services'!$B$7:$F$36,'Table of Current Services'!$D$5,FALSE)))</f>
        <v/>
      </c>
      <c r="I2334" s="160"/>
      <c r="J2334" s="146" t="str">
        <f t="shared" si="69"/>
        <v/>
      </c>
      <c r="K2334" s="138" t="str">
        <f>IF('C. Consumer Service Detail'!$F2334="","",IF('C. Consumer Service Detail'!$F2334="",VLOOKUP('C. Consumer Service Detail'!$F2334,'Table of Current Services'!$B$7:$F$36,'Table of Current Services'!$E$5,FALSE),VLOOKUP('C. Consumer Service Detail'!$F2334,'Table of Current Services'!$B$7:$F$36,'Table of Current Services'!$E$5,FALSE)))</f>
        <v/>
      </c>
      <c r="L2334" s="130" t="str">
        <f>IF('C. Consumer Service Detail'!$F2334="","",IF(VLOOKUP('C. Consumer Service Detail'!$F2334,'Table of Current Services'!$B$7:$F$36,'Table of Current Services'!$F$5,)="cost","Yes","No"))</f>
        <v/>
      </c>
      <c r="M2334" s="130" t="str">
        <f>IFERROR(IF('C. Consumer Service Detail'!$K2334="No Match","No",VLOOKUP('C. Consumer Service Detail'!$C2334,'B. Consumer Budget'!$E$11:$F$2010,2,FALSE)),"")</f>
        <v/>
      </c>
      <c r="P2334" s="77"/>
      <c r="Q2334" s="77"/>
    </row>
    <row r="2335" spans="2:17" x14ac:dyDescent="0.25">
      <c r="B2335" s="78">
        <f t="shared" si="70"/>
        <v>2325</v>
      </c>
      <c r="C2335" s="126" t="str">
        <f t="array" ref="C2335">IF(OR('C. Consumer Service Detail'!$D2335="",'C. Consumer Service Detail'!$E2335=""),"",INDEX('B. Consumer Budget'!$E$11:$E$2010,MATCH(1,IF('B. Consumer Budget'!$C$11:$C$2010='C. Consumer Service Detail'!$D2335,IF('B. Consumer Budget'!$D$11:$D$2010='C. Consumer Service Detail'!$E2335,1)),0)))</f>
        <v/>
      </c>
      <c r="D2335" s="170"/>
      <c r="E2335" s="81"/>
      <c r="F2335" s="101"/>
      <c r="G2335" s="82"/>
      <c r="H2335" s="147" t="str">
        <f>IF('C. Consumer Service Detail'!$F2335="","",IF('C. Consumer Service Detail'!$F2335="",VLOOKUP('C. Consumer Service Detail'!$F2335,'Table of Current Services'!$B$7:$F$36,'Table of Current Services'!$E$5,FALSE),VLOOKUP('C. Consumer Service Detail'!$F2335,'Table of Current Services'!$B$7:$F$36,'Table of Current Services'!$D$5,FALSE)))</f>
        <v/>
      </c>
      <c r="I2335" s="159"/>
      <c r="J2335" s="146" t="str">
        <f t="shared" si="69"/>
        <v/>
      </c>
      <c r="K2335" s="138" t="str">
        <f>IF('C. Consumer Service Detail'!$F2335="","",IF('C. Consumer Service Detail'!$F2335="",VLOOKUP('C. Consumer Service Detail'!$F2335,'Table of Current Services'!$B$7:$F$36,'Table of Current Services'!$E$5,FALSE),VLOOKUP('C. Consumer Service Detail'!$F2335,'Table of Current Services'!$B$7:$F$36,'Table of Current Services'!$E$5,FALSE)))</f>
        <v/>
      </c>
      <c r="L2335" s="130" t="str">
        <f>IF('C. Consumer Service Detail'!$F2335="","",IF(VLOOKUP('C. Consumer Service Detail'!$F2335,'Table of Current Services'!$B$7:$F$36,'Table of Current Services'!$F$5,)="cost","Yes","No"))</f>
        <v/>
      </c>
      <c r="M2335" s="130" t="str">
        <f>IFERROR(IF('C. Consumer Service Detail'!$K2335="No Match","No",VLOOKUP('C. Consumer Service Detail'!$C2335,'B. Consumer Budget'!$E$11:$F$2010,2,FALSE)),"")</f>
        <v/>
      </c>
      <c r="P2335" s="77"/>
      <c r="Q2335" s="77"/>
    </row>
    <row r="2336" spans="2:17" x14ac:dyDescent="0.25">
      <c r="B2336" s="78">
        <f t="shared" si="70"/>
        <v>2326</v>
      </c>
      <c r="C2336" s="126" t="str">
        <f t="array" ref="C2336">IF(OR('C. Consumer Service Detail'!$D2336="",'C. Consumer Service Detail'!$E2336=""),"",INDEX('B. Consumer Budget'!$E$11:$E$2010,MATCH(1,IF('B. Consumer Budget'!$C$11:$C$2010='C. Consumer Service Detail'!$D2336,IF('B. Consumer Budget'!$D$11:$D$2010='C. Consumer Service Detail'!$E2336,1)),0)))</f>
        <v/>
      </c>
      <c r="D2336" s="171"/>
      <c r="E2336" s="79"/>
      <c r="F2336" s="100"/>
      <c r="G2336" s="80"/>
      <c r="H2336" s="145" t="str">
        <f>IF('C. Consumer Service Detail'!$F2336="","",IF('C. Consumer Service Detail'!$F2336="",VLOOKUP('C. Consumer Service Detail'!$F2336,'Table of Current Services'!$B$7:$F$36,'Table of Current Services'!$E$5,FALSE),VLOOKUP('C. Consumer Service Detail'!$F2336,'Table of Current Services'!$B$7:$F$36,'Table of Current Services'!$D$5,FALSE)))</f>
        <v/>
      </c>
      <c r="I2336" s="160"/>
      <c r="J2336" s="146" t="str">
        <f t="shared" si="69"/>
        <v/>
      </c>
      <c r="K2336" s="138" t="str">
        <f>IF('C. Consumer Service Detail'!$F2336="","",IF('C. Consumer Service Detail'!$F2336="",VLOOKUP('C. Consumer Service Detail'!$F2336,'Table of Current Services'!$B$7:$F$36,'Table of Current Services'!$E$5,FALSE),VLOOKUP('C. Consumer Service Detail'!$F2336,'Table of Current Services'!$B$7:$F$36,'Table of Current Services'!$E$5,FALSE)))</f>
        <v/>
      </c>
      <c r="L2336" s="130" t="str">
        <f>IF('C. Consumer Service Detail'!$F2336="","",IF(VLOOKUP('C. Consumer Service Detail'!$F2336,'Table of Current Services'!$B$7:$F$36,'Table of Current Services'!$F$5,)="cost","Yes","No"))</f>
        <v/>
      </c>
      <c r="M2336" s="130" t="str">
        <f>IFERROR(IF('C. Consumer Service Detail'!$K2336="No Match","No",VLOOKUP('C. Consumer Service Detail'!$C2336,'B. Consumer Budget'!$E$11:$F$2010,2,FALSE)),"")</f>
        <v/>
      </c>
      <c r="P2336" s="77"/>
      <c r="Q2336" s="77"/>
    </row>
    <row r="2337" spans="2:17" x14ac:dyDescent="0.25">
      <c r="B2337" s="78">
        <f t="shared" si="70"/>
        <v>2327</v>
      </c>
      <c r="C2337" s="126" t="str">
        <f t="array" ref="C2337">IF(OR('C. Consumer Service Detail'!$D2337="",'C. Consumer Service Detail'!$E2337=""),"",INDEX('B. Consumer Budget'!$E$11:$E$2010,MATCH(1,IF('B. Consumer Budget'!$C$11:$C$2010='C. Consumer Service Detail'!$D2337,IF('B. Consumer Budget'!$D$11:$D$2010='C. Consumer Service Detail'!$E2337,1)),0)))</f>
        <v/>
      </c>
      <c r="D2337" s="170"/>
      <c r="E2337" s="81"/>
      <c r="F2337" s="101"/>
      <c r="G2337" s="82"/>
      <c r="H2337" s="147" t="str">
        <f>IF('C. Consumer Service Detail'!$F2337="","",IF('C. Consumer Service Detail'!$F2337="",VLOOKUP('C. Consumer Service Detail'!$F2337,'Table of Current Services'!$B$7:$F$36,'Table of Current Services'!$E$5,FALSE),VLOOKUP('C. Consumer Service Detail'!$F2337,'Table of Current Services'!$B$7:$F$36,'Table of Current Services'!$D$5,FALSE)))</f>
        <v/>
      </c>
      <c r="I2337" s="159"/>
      <c r="J2337" s="146" t="str">
        <f t="shared" si="69"/>
        <v/>
      </c>
      <c r="K2337" s="138" t="str">
        <f>IF('C. Consumer Service Detail'!$F2337="","",IF('C. Consumer Service Detail'!$F2337="",VLOOKUP('C. Consumer Service Detail'!$F2337,'Table of Current Services'!$B$7:$F$36,'Table of Current Services'!$E$5,FALSE),VLOOKUP('C. Consumer Service Detail'!$F2337,'Table of Current Services'!$B$7:$F$36,'Table of Current Services'!$E$5,FALSE)))</f>
        <v/>
      </c>
      <c r="L2337" s="130" t="str">
        <f>IF('C. Consumer Service Detail'!$F2337="","",IF(VLOOKUP('C. Consumer Service Detail'!$F2337,'Table of Current Services'!$B$7:$F$36,'Table of Current Services'!$F$5,)="cost","Yes","No"))</f>
        <v/>
      </c>
      <c r="M2337" s="130" t="str">
        <f>IFERROR(IF('C. Consumer Service Detail'!$K2337="No Match","No",VLOOKUP('C. Consumer Service Detail'!$C2337,'B. Consumer Budget'!$E$11:$F$2010,2,FALSE)),"")</f>
        <v/>
      </c>
      <c r="P2337" s="77"/>
      <c r="Q2337" s="77"/>
    </row>
    <row r="2338" spans="2:17" x14ac:dyDescent="0.25">
      <c r="B2338" s="78">
        <f t="shared" si="70"/>
        <v>2328</v>
      </c>
      <c r="C2338" s="126" t="str">
        <f t="array" ref="C2338">IF(OR('C. Consumer Service Detail'!$D2338="",'C. Consumer Service Detail'!$E2338=""),"",INDEX('B. Consumer Budget'!$E$11:$E$2010,MATCH(1,IF('B. Consumer Budget'!$C$11:$C$2010='C. Consumer Service Detail'!$D2338,IF('B. Consumer Budget'!$D$11:$D$2010='C. Consumer Service Detail'!$E2338,1)),0)))</f>
        <v/>
      </c>
      <c r="D2338" s="171"/>
      <c r="E2338" s="79"/>
      <c r="F2338" s="100"/>
      <c r="G2338" s="80"/>
      <c r="H2338" s="145" t="str">
        <f>IF('C. Consumer Service Detail'!$F2338="","",IF('C. Consumer Service Detail'!$F2338="",VLOOKUP('C. Consumer Service Detail'!$F2338,'Table of Current Services'!$B$7:$F$36,'Table of Current Services'!$E$5,FALSE),VLOOKUP('C. Consumer Service Detail'!$F2338,'Table of Current Services'!$B$7:$F$36,'Table of Current Services'!$D$5,FALSE)))</f>
        <v/>
      </c>
      <c r="I2338" s="160"/>
      <c r="J2338" s="146" t="str">
        <f t="shared" si="69"/>
        <v/>
      </c>
      <c r="K2338" s="138" t="str">
        <f>IF('C. Consumer Service Detail'!$F2338="","",IF('C. Consumer Service Detail'!$F2338="",VLOOKUP('C. Consumer Service Detail'!$F2338,'Table of Current Services'!$B$7:$F$36,'Table of Current Services'!$E$5,FALSE),VLOOKUP('C. Consumer Service Detail'!$F2338,'Table of Current Services'!$B$7:$F$36,'Table of Current Services'!$E$5,FALSE)))</f>
        <v/>
      </c>
      <c r="L2338" s="130" t="str">
        <f>IF('C. Consumer Service Detail'!$F2338="","",IF(VLOOKUP('C. Consumer Service Detail'!$F2338,'Table of Current Services'!$B$7:$F$36,'Table of Current Services'!$F$5,)="cost","Yes","No"))</f>
        <v/>
      </c>
      <c r="M2338" s="130" t="str">
        <f>IFERROR(IF('C. Consumer Service Detail'!$K2338="No Match","No",VLOOKUP('C. Consumer Service Detail'!$C2338,'B. Consumer Budget'!$E$11:$F$2010,2,FALSE)),"")</f>
        <v/>
      </c>
      <c r="P2338" s="77"/>
      <c r="Q2338" s="77"/>
    </row>
    <row r="2339" spans="2:17" x14ac:dyDescent="0.25">
      <c r="B2339" s="78">
        <f t="shared" si="70"/>
        <v>2329</v>
      </c>
      <c r="C2339" s="126" t="str">
        <f t="array" ref="C2339">IF(OR('C. Consumer Service Detail'!$D2339="",'C. Consumer Service Detail'!$E2339=""),"",INDEX('B. Consumer Budget'!$E$11:$E$2010,MATCH(1,IF('B. Consumer Budget'!$C$11:$C$2010='C. Consumer Service Detail'!$D2339,IF('B. Consumer Budget'!$D$11:$D$2010='C. Consumer Service Detail'!$E2339,1)),0)))</f>
        <v/>
      </c>
      <c r="D2339" s="170"/>
      <c r="E2339" s="81"/>
      <c r="F2339" s="101"/>
      <c r="G2339" s="82"/>
      <c r="H2339" s="147" t="str">
        <f>IF('C. Consumer Service Detail'!$F2339="","",IF('C. Consumer Service Detail'!$F2339="",VLOOKUP('C. Consumer Service Detail'!$F2339,'Table of Current Services'!$B$7:$F$36,'Table of Current Services'!$E$5,FALSE),VLOOKUP('C. Consumer Service Detail'!$F2339,'Table of Current Services'!$B$7:$F$36,'Table of Current Services'!$D$5,FALSE)))</f>
        <v/>
      </c>
      <c r="I2339" s="159"/>
      <c r="J2339" s="146" t="str">
        <f t="shared" si="69"/>
        <v/>
      </c>
      <c r="K2339" s="138" t="str">
        <f>IF('C. Consumer Service Detail'!$F2339="","",IF('C. Consumer Service Detail'!$F2339="",VLOOKUP('C. Consumer Service Detail'!$F2339,'Table of Current Services'!$B$7:$F$36,'Table of Current Services'!$E$5,FALSE),VLOOKUP('C. Consumer Service Detail'!$F2339,'Table of Current Services'!$B$7:$F$36,'Table of Current Services'!$E$5,FALSE)))</f>
        <v/>
      </c>
      <c r="L2339" s="130" t="str">
        <f>IF('C. Consumer Service Detail'!$F2339="","",IF(VLOOKUP('C. Consumer Service Detail'!$F2339,'Table of Current Services'!$B$7:$F$36,'Table of Current Services'!$F$5,)="cost","Yes","No"))</f>
        <v/>
      </c>
      <c r="M2339" s="130" t="str">
        <f>IFERROR(IF('C. Consumer Service Detail'!$K2339="No Match","No",VLOOKUP('C. Consumer Service Detail'!$C2339,'B. Consumer Budget'!$E$11:$F$2010,2,FALSE)),"")</f>
        <v/>
      </c>
      <c r="P2339" s="77"/>
      <c r="Q2339" s="77"/>
    </row>
    <row r="2340" spans="2:17" x14ac:dyDescent="0.25">
      <c r="B2340" s="78">
        <f t="shared" si="70"/>
        <v>2330</v>
      </c>
      <c r="C2340" s="126" t="str">
        <f t="array" ref="C2340">IF(OR('C. Consumer Service Detail'!$D2340="",'C. Consumer Service Detail'!$E2340=""),"",INDEX('B. Consumer Budget'!$E$11:$E$2010,MATCH(1,IF('B. Consumer Budget'!$C$11:$C$2010='C. Consumer Service Detail'!$D2340,IF('B. Consumer Budget'!$D$11:$D$2010='C. Consumer Service Detail'!$E2340,1)),0)))</f>
        <v/>
      </c>
      <c r="D2340" s="171"/>
      <c r="E2340" s="79"/>
      <c r="F2340" s="100"/>
      <c r="G2340" s="80"/>
      <c r="H2340" s="145" t="str">
        <f>IF('C. Consumer Service Detail'!$F2340="","",IF('C. Consumer Service Detail'!$F2340="",VLOOKUP('C. Consumer Service Detail'!$F2340,'Table of Current Services'!$B$7:$F$36,'Table of Current Services'!$E$5,FALSE),VLOOKUP('C. Consumer Service Detail'!$F2340,'Table of Current Services'!$B$7:$F$36,'Table of Current Services'!$D$5,FALSE)))</f>
        <v/>
      </c>
      <c r="I2340" s="160"/>
      <c r="J2340" s="146" t="str">
        <f t="shared" si="69"/>
        <v/>
      </c>
      <c r="K2340" s="138" t="str">
        <f>IF('C. Consumer Service Detail'!$F2340="","",IF('C. Consumer Service Detail'!$F2340="",VLOOKUP('C. Consumer Service Detail'!$F2340,'Table of Current Services'!$B$7:$F$36,'Table of Current Services'!$E$5,FALSE),VLOOKUP('C. Consumer Service Detail'!$F2340,'Table of Current Services'!$B$7:$F$36,'Table of Current Services'!$E$5,FALSE)))</f>
        <v/>
      </c>
      <c r="L2340" s="130" t="str">
        <f>IF('C. Consumer Service Detail'!$F2340="","",IF(VLOOKUP('C. Consumer Service Detail'!$F2340,'Table of Current Services'!$B$7:$F$36,'Table of Current Services'!$F$5,)="cost","Yes","No"))</f>
        <v/>
      </c>
      <c r="M2340" s="130" t="str">
        <f>IFERROR(IF('C. Consumer Service Detail'!$K2340="No Match","No",VLOOKUP('C. Consumer Service Detail'!$C2340,'B. Consumer Budget'!$E$11:$F$2010,2,FALSE)),"")</f>
        <v/>
      </c>
      <c r="P2340" s="77"/>
      <c r="Q2340" s="77"/>
    </row>
    <row r="2341" spans="2:17" x14ac:dyDescent="0.25">
      <c r="B2341" s="78">
        <f t="shared" si="70"/>
        <v>2331</v>
      </c>
      <c r="C2341" s="126" t="str">
        <f t="array" ref="C2341">IF(OR('C. Consumer Service Detail'!$D2341="",'C. Consumer Service Detail'!$E2341=""),"",INDEX('B. Consumer Budget'!$E$11:$E$2010,MATCH(1,IF('B. Consumer Budget'!$C$11:$C$2010='C. Consumer Service Detail'!$D2341,IF('B. Consumer Budget'!$D$11:$D$2010='C. Consumer Service Detail'!$E2341,1)),0)))</f>
        <v/>
      </c>
      <c r="D2341" s="170"/>
      <c r="E2341" s="81"/>
      <c r="F2341" s="101"/>
      <c r="G2341" s="82"/>
      <c r="H2341" s="147" t="str">
        <f>IF('C. Consumer Service Detail'!$F2341="","",IF('C. Consumer Service Detail'!$F2341="",VLOOKUP('C. Consumer Service Detail'!$F2341,'Table of Current Services'!$B$7:$F$36,'Table of Current Services'!$E$5,FALSE),VLOOKUP('C. Consumer Service Detail'!$F2341,'Table of Current Services'!$B$7:$F$36,'Table of Current Services'!$D$5,FALSE)))</f>
        <v/>
      </c>
      <c r="I2341" s="159"/>
      <c r="J2341" s="146" t="str">
        <f t="shared" si="69"/>
        <v/>
      </c>
      <c r="K2341" s="138" t="str">
        <f>IF('C. Consumer Service Detail'!$F2341="","",IF('C. Consumer Service Detail'!$F2341="",VLOOKUP('C. Consumer Service Detail'!$F2341,'Table of Current Services'!$B$7:$F$36,'Table of Current Services'!$E$5,FALSE),VLOOKUP('C. Consumer Service Detail'!$F2341,'Table of Current Services'!$B$7:$F$36,'Table of Current Services'!$E$5,FALSE)))</f>
        <v/>
      </c>
      <c r="L2341" s="130" t="str">
        <f>IF('C. Consumer Service Detail'!$F2341="","",IF(VLOOKUP('C. Consumer Service Detail'!$F2341,'Table of Current Services'!$B$7:$F$36,'Table of Current Services'!$F$5,)="cost","Yes","No"))</f>
        <v/>
      </c>
      <c r="M2341" s="130" t="str">
        <f>IFERROR(IF('C. Consumer Service Detail'!$K2341="No Match","No",VLOOKUP('C. Consumer Service Detail'!$C2341,'B. Consumer Budget'!$E$11:$F$2010,2,FALSE)),"")</f>
        <v/>
      </c>
      <c r="P2341" s="77"/>
      <c r="Q2341" s="77"/>
    </row>
    <row r="2342" spans="2:17" x14ac:dyDescent="0.25">
      <c r="B2342" s="78">
        <f t="shared" si="70"/>
        <v>2332</v>
      </c>
      <c r="C2342" s="126" t="str">
        <f t="array" ref="C2342">IF(OR('C. Consumer Service Detail'!$D2342="",'C. Consumer Service Detail'!$E2342=""),"",INDEX('B. Consumer Budget'!$E$11:$E$2010,MATCH(1,IF('B. Consumer Budget'!$C$11:$C$2010='C. Consumer Service Detail'!$D2342,IF('B. Consumer Budget'!$D$11:$D$2010='C. Consumer Service Detail'!$E2342,1)),0)))</f>
        <v/>
      </c>
      <c r="D2342" s="171"/>
      <c r="E2342" s="79"/>
      <c r="F2342" s="100"/>
      <c r="G2342" s="80"/>
      <c r="H2342" s="145" t="str">
        <f>IF('C. Consumer Service Detail'!$F2342="","",IF('C. Consumer Service Detail'!$F2342="",VLOOKUP('C. Consumer Service Detail'!$F2342,'Table of Current Services'!$B$7:$F$36,'Table of Current Services'!$E$5,FALSE),VLOOKUP('C. Consumer Service Detail'!$F2342,'Table of Current Services'!$B$7:$F$36,'Table of Current Services'!$D$5,FALSE)))</f>
        <v/>
      </c>
      <c r="I2342" s="160"/>
      <c r="J2342" s="146" t="str">
        <f t="shared" si="69"/>
        <v/>
      </c>
      <c r="K2342" s="138" t="str">
        <f>IF('C. Consumer Service Detail'!$F2342="","",IF('C. Consumer Service Detail'!$F2342="",VLOOKUP('C. Consumer Service Detail'!$F2342,'Table of Current Services'!$B$7:$F$36,'Table of Current Services'!$E$5,FALSE),VLOOKUP('C. Consumer Service Detail'!$F2342,'Table of Current Services'!$B$7:$F$36,'Table of Current Services'!$E$5,FALSE)))</f>
        <v/>
      </c>
      <c r="L2342" s="130" t="str">
        <f>IF('C. Consumer Service Detail'!$F2342="","",IF(VLOOKUP('C. Consumer Service Detail'!$F2342,'Table of Current Services'!$B$7:$F$36,'Table of Current Services'!$F$5,)="cost","Yes","No"))</f>
        <v/>
      </c>
      <c r="M2342" s="130" t="str">
        <f>IFERROR(IF('C. Consumer Service Detail'!$K2342="No Match","No",VLOOKUP('C. Consumer Service Detail'!$C2342,'B. Consumer Budget'!$E$11:$F$2010,2,FALSE)),"")</f>
        <v/>
      </c>
      <c r="P2342" s="77"/>
      <c r="Q2342" s="77"/>
    </row>
    <row r="2343" spans="2:17" x14ac:dyDescent="0.25">
      <c r="B2343" s="78">
        <f t="shared" si="70"/>
        <v>2333</v>
      </c>
      <c r="C2343" s="126" t="str">
        <f t="array" ref="C2343">IF(OR('C. Consumer Service Detail'!$D2343="",'C. Consumer Service Detail'!$E2343=""),"",INDEX('B. Consumer Budget'!$E$11:$E$2010,MATCH(1,IF('B. Consumer Budget'!$C$11:$C$2010='C. Consumer Service Detail'!$D2343,IF('B. Consumer Budget'!$D$11:$D$2010='C. Consumer Service Detail'!$E2343,1)),0)))</f>
        <v/>
      </c>
      <c r="D2343" s="170"/>
      <c r="E2343" s="81"/>
      <c r="F2343" s="101"/>
      <c r="G2343" s="82"/>
      <c r="H2343" s="147" t="str">
        <f>IF('C. Consumer Service Detail'!$F2343="","",IF('C. Consumer Service Detail'!$F2343="",VLOOKUP('C. Consumer Service Detail'!$F2343,'Table of Current Services'!$B$7:$F$36,'Table of Current Services'!$E$5,FALSE),VLOOKUP('C. Consumer Service Detail'!$F2343,'Table of Current Services'!$B$7:$F$36,'Table of Current Services'!$D$5,FALSE)))</f>
        <v/>
      </c>
      <c r="I2343" s="159"/>
      <c r="J2343" s="146" t="str">
        <f t="shared" si="69"/>
        <v/>
      </c>
      <c r="K2343" s="138" t="str">
        <f>IF('C. Consumer Service Detail'!$F2343="","",IF('C. Consumer Service Detail'!$F2343="",VLOOKUP('C. Consumer Service Detail'!$F2343,'Table of Current Services'!$B$7:$F$36,'Table of Current Services'!$E$5,FALSE),VLOOKUP('C. Consumer Service Detail'!$F2343,'Table of Current Services'!$B$7:$F$36,'Table of Current Services'!$E$5,FALSE)))</f>
        <v/>
      </c>
      <c r="L2343" s="130" t="str">
        <f>IF('C. Consumer Service Detail'!$F2343="","",IF(VLOOKUP('C. Consumer Service Detail'!$F2343,'Table of Current Services'!$B$7:$F$36,'Table of Current Services'!$F$5,)="cost","Yes","No"))</f>
        <v/>
      </c>
      <c r="M2343" s="130" t="str">
        <f>IFERROR(IF('C. Consumer Service Detail'!$K2343="No Match","No",VLOOKUP('C. Consumer Service Detail'!$C2343,'B. Consumer Budget'!$E$11:$F$2010,2,FALSE)),"")</f>
        <v/>
      </c>
      <c r="P2343" s="77"/>
      <c r="Q2343" s="77"/>
    </row>
    <row r="2344" spans="2:17" x14ac:dyDescent="0.25">
      <c r="B2344" s="78">
        <f t="shared" si="70"/>
        <v>2334</v>
      </c>
      <c r="C2344" s="126" t="str">
        <f t="array" ref="C2344">IF(OR('C. Consumer Service Detail'!$D2344="",'C. Consumer Service Detail'!$E2344=""),"",INDEX('B. Consumer Budget'!$E$11:$E$2010,MATCH(1,IF('B. Consumer Budget'!$C$11:$C$2010='C. Consumer Service Detail'!$D2344,IF('B. Consumer Budget'!$D$11:$D$2010='C. Consumer Service Detail'!$E2344,1)),0)))</f>
        <v/>
      </c>
      <c r="D2344" s="171"/>
      <c r="E2344" s="79"/>
      <c r="F2344" s="100"/>
      <c r="G2344" s="80"/>
      <c r="H2344" s="145" t="str">
        <f>IF('C. Consumer Service Detail'!$F2344="","",IF('C. Consumer Service Detail'!$F2344="",VLOOKUP('C. Consumer Service Detail'!$F2344,'Table of Current Services'!$B$7:$F$36,'Table of Current Services'!$E$5,FALSE),VLOOKUP('C. Consumer Service Detail'!$F2344,'Table of Current Services'!$B$7:$F$36,'Table of Current Services'!$D$5,FALSE)))</f>
        <v/>
      </c>
      <c r="I2344" s="160"/>
      <c r="J2344" s="146" t="str">
        <f t="shared" si="69"/>
        <v/>
      </c>
      <c r="K2344" s="138" t="str">
        <f>IF('C. Consumer Service Detail'!$F2344="","",IF('C. Consumer Service Detail'!$F2344="",VLOOKUP('C. Consumer Service Detail'!$F2344,'Table of Current Services'!$B$7:$F$36,'Table of Current Services'!$E$5,FALSE),VLOOKUP('C. Consumer Service Detail'!$F2344,'Table of Current Services'!$B$7:$F$36,'Table of Current Services'!$E$5,FALSE)))</f>
        <v/>
      </c>
      <c r="L2344" s="130" t="str">
        <f>IF('C. Consumer Service Detail'!$F2344="","",IF(VLOOKUP('C. Consumer Service Detail'!$F2344,'Table of Current Services'!$B$7:$F$36,'Table of Current Services'!$F$5,)="cost","Yes","No"))</f>
        <v/>
      </c>
      <c r="M2344" s="130" t="str">
        <f>IFERROR(IF('C. Consumer Service Detail'!$K2344="No Match","No",VLOOKUP('C. Consumer Service Detail'!$C2344,'B. Consumer Budget'!$E$11:$F$2010,2,FALSE)),"")</f>
        <v/>
      </c>
      <c r="P2344" s="77"/>
      <c r="Q2344" s="77"/>
    </row>
    <row r="2345" spans="2:17" x14ac:dyDescent="0.25">
      <c r="B2345" s="78">
        <f t="shared" si="70"/>
        <v>2335</v>
      </c>
      <c r="C2345" s="126" t="str">
        <f t="array" ref="C2345">IF(OR('C. Consumer Service Detail'!$D2345="",'C. Consumer Service Detail'!$E2345=""),"",INDEX('B. Consumer Budget'!$E$11:$E$2010,MATCH(1,IF('B. Consumer Budget'!$C$11:$C$2010='C. Consumer Service Detail'!$D2345,IF('B. Consumer Budget'!$D$11:$D$2010='C. Consumer Service Detail'!$E2345,1)),0)))</f>
        <v/>
      </c>
      <c r="D2345" s="170"/>
      <c r="E2345" s="81"/>
      <c r="F2345" s="101"/>
      <c r="G2345" s="82"/>
      <c r="H2345" s="147" t="str">
        <f>IF('C. Consumer Service Detail'!$F2345="","",IF('C. Consumer Service Detail'!$F2345="",VLOOKUP('C. Consumer Service Detail'!$F2345,'Table of Current Services'!$B$7:$F$36,'Table of Current Services'!$E$5,FALSE),VLOOKUP('C. Consumer Service Detail'!$F2345,'Table of Current Services'!$B$7:$F$36,'Table of Current Services'!$D$5,FALSE)))</f>
        <v/>
      </c>
      <c r="I2345" s="159"/>
      <c r="J2345" s="146" t="str">
        <f t="shared" si="69"/>
        <v/>
      </c>
      <c r="K2345" s="138" t="str">
        <f>IF('C. Consumer Service Detail'!$F2345="","",IF('C. Consumer Service Detail'!$F2345="",VLOOKUP('C. Consumer Service Detail'!$F2345,'Table of Current Services'!$B$7:$F$36,'Table of Current Services'!$E$5,FALSE),VLOOKUP('C. Consumer Service Detail'!$F2345,'Table of Current Services'!$B$7:$F$36,'Table of Current Services'!$E$5,FALSE)))</f>
        <v/>
      </c>
      <c r="L2345" s="130" t="str">
        <f>IF('C. Consumer Service Detail'!$F2345="","",IF(VLOOKUP('C. Consumer Service Detail'!$F2345,'Table of Current Services'!$B$7:$F$36,'Table of Current Services'!$F$5,)="cost","Yes","No"))</f>
        <v/>
      </c>
      <c r="M2345" s="130" t="str">
        <f>IFERROR(IF('C. Consumer Service Detail'!$K2345="No Match","No",VLOOKUP('C. Consumer Service Detail'!$C2345,'B. Consumer Budget'!$E$11:$F$2010,2,FALSE)),"")</f>
        <v/>
      </c>
      <c r="P2345" s="77"/>
      <c r="Q2345" s="77"/>
    </row>
    <row r="2346" spans="2:17" x14ac:dyDescent="0.25">
      <c r="B2346" s="78">
        <f t="shared" si="70"/>
        <v>2336</v>
      </c>
      <c r="C2346" s="126" t="str">
        <f t="array" ref="C2346">IF(OR('C. Consumer Service Detail'!$D2346="",'C. Consumer Service Detail'!$E2346=""),"",INDEX('B. Consumer Budget'!$E$11:$E$2010,MATCH(1,IF('B. Consumer Budget'!$C$11:$C$2010='C. Consumer Service Detail'!$D2346,IF('B. Consumer Budget'!$D$11:$D$2010='C. Consumer Service Detail'!$E2346,1)),0)))</f>
        <v/>
      </c>
      <c r="D2346" s="171"/>
      <c r="E2346" s="79"/>
      <c r="F2346" s="100"/>
      <c r="G2346" s="80"/>
      <c r="H2346" s="145" t="str">
        <f>IF('C. Consumer Service Detail'!$F2346="","",IF('C. Consumer Service Detail'!$F2346="",VLOOKUP('C. Consumer Service Detail'!$F2346,'Table of Current Services'!$B$7:$F$36,'Table of Current Services'!$E$5,FALSE),VLOOKUP('C. Consumer Service Detail'!$F2346,'Table of Current Services'!$B$7:$F$36,'Table of Current Services'!$D$5,FALSE)))</f>
        <v/>
      </c>
      <c r="I2346" s="160"/>
      <c r="J2346" s="146" t="str">
        <f t="shared" si="69"/>
        <v/>
      </c>
      <c r="K2346" s="138" t="str">
        <f>IF('C. Consumer Service Detail'!$F2346="","",IF('C. Consumer Service Detail'!$F2346="",VLOOKUP('C. Consumer Service Detail'!$F2346,'Table of Current Services'!$B$7:$F$36,'Table of Current Services'!$E$5,FALSE),VLOOKUP('C. Consumer Service Detail'!$F2346,'Table of Current Services'!$B$7:$F$36,'Table of Current Services'!$E$5,FALSE)))</f>
        <v/>
      </c>
      <c r="L2346" s="130" t="str">
        <f>IF('C. Consumer Service Detail'!$F2346="","",IF(VLOOKUP('C. Consumer Service Detail'!$F2346,'Table of Current Services'!$B$7:$F$36,'Table of Current Services'!$F$5,)="cost","Yes","No"))</f>
        <v/>
      </c>
      <c r="M2346" s="130" t="str">
        <f>IFERROR(IF('C. Consumer Service Detail'!$K2346="No Match","No",VLOOKUP('C. Consumer Service Detail'!$C2346,'B. Consumer Budget'!$E$11:$F$2010,2,FALSE)),"")</f>
        <v/>
      </c>
      <c r="P2346" s="77"/>
      <c r="Q2346" s="77"/>
    </row>
    <row r="2347" spans="2:17" x14ac:dyDescent="0.25">
      <c r="B2347" s="78">
        <f t="shared" si="70"/>
        <v>2337</v>
      </c>
      <c r="C2347" s="126" t="str">
        <f t="array" ref="C2347">IF(OR('C. Consumer Service Detail'!$D2347="",'C. Consumer Service Detail'!$E2347=""),"",INDEX('B. Consumer Budget'!$E$11:$E$2010,MATCH(1,IF('B. Consumer Budget'!$C$11:$C$2010='C. Consumer Service Detail'!$D2347,IF('B. Consumer Budget'!$D$11:$D$2010='C. Consumer Service Detail'!$E2347,1)),0)))</f>
        <v/>
      </c>
      <c r="D2347" s="170"/>
      <c r="E2347" s="81"/>
      <c r="F2347" s="101"/>
      <c r="G2347" s="82"/>
      <c r="H2347" s="147" t="str">
        <f>IF('C. Consumer Service Detail'!$F2347="","",IF('C. Consumer Service Detail'!$F2347="",VLOOKUP('C. Consumer Service Detail'!$F2347,'Table of Current Services'!$B$7:$F$36,'Table of Current Services'!$E$5,FALSE),VLOOKUP('C. Consumer Service Detail'!$F2347,'Table of Current Services'!$B$7:$F$36,'Table of Current Services'!$D$5,FALSE)))</f>
        <v/>
      </c>
      <c r="I2347" s="159"/>
      <c r="J2347" s="146" t="str">
        <f t="shared" si="69"/>
        <v/>
      </c>
      <c r="K2347" s="138" t="str">
        <f>IF('C. Consumer Service Detail'!$F2347="","",IF('C. Consumer Service Detail'!$F2347="",VLOOKUP('C. Consumer Service Detail'!$F2347,'Table of Current Services'!$B$7:$F$36,'Table of Current Services'!$E$5,FALSE),VLOOKUP('C. Consumer Service Detail'!$F2347,'Table of Current Services'!$B$7:$F$36,'Table of Current Services'!$E$5,FALSE)))</f>
        <v/>
      </c>
      <c r="L2347" s="130" t="str">
        <f>IF('C. Consumer Service Detail'!$F2347="","",IF(VLOOKUP('C. Consumer Service Detail'!$F2347,'Table of Current Services'!$B$7:$F$36,'Table of Current Services'!$F$5,)="cost","Yes","No"))</f>
        <v/>
      </c>
      <c r="M2347" s="130" t="str">
        <f>IFERROR(IF('C. Consumer Service Detail'!$K2347="No Match","No",VLOOKUP('C. Consumer Service Detail'!$C2347,'B. Consumer Budget'!$E$11:$F$2010,2,FALSE)),"")</f>
        <v/>
      </c>
      <c r="P2347" s="77"/>
      <c r="Q2347" s="77"/>
    </row>
    <row r="2348" spans="2:17" x14ac:dyDescent="0.25">
      <c r="B2348" s="78">
        <f t="shared" si="70"/>
        <v>2338</v>
      </c>
      <c r="C2348" s="126" t="str">
        <f t="array" ref="C2348">IF(OR('C. Consumer Service Detail'!$D2348="",'C. Consumer Service Detail'!$E2348=""),"",INDEX('B. Consumer Budget'!$E$11:$E$2010,MATCH(1,IF('B. Consumer Budget'!$C$11:$C$2010='C. Consumer Service Detail'!$D2348,IF('B. Consumer Budget'!$D$11:$D$2010='C. Consumer Service Detail'!$E2348,1)),0)))</f>
        <v/>
      </c>
      <c r="D2348" s="171"/>
      <c r="E2348" s="79"/>
      <c r="F2348" s="100"/>
      <c r="G2348" s="80"/>
      <c r="H2348" s="145" t="str">
        <f>IF('C. Consumer Service Detail'!$F2348="","",IF('C. Consumer Service Detail'!$F2348="",VLOOKUP('C. Consumer Service Detail'!$F2348,'Table of Current Services'!$B$7:$F$36,'Table of Current Services'!$E$5,FALSE),VLOOKUP('C. Consumer Service Detail'!$F2348,'Table of Current Services'!$B$7:$F$36,'Table of Current Services'!$D$5,FALSE)))</f>
        <v/>
      </c>
      <c r="I2348" s="160"/>
      <c r="J2348" s="146" t="str">
        <f t="shared" si="69"/>
        <v/>
      </c>
      <c r="K2348" s="138" t="str">
        <f>IF('C. Consumer Service Detail'!$F2348="","",IF('C. Consumer Service Detail'!$F2348="",VLOOKUP('C. Consumer Service Detail'!$F2348,'Table of Current Services'!$B$7:$F$36,'Table of Current Services'!$E$5,FALSE),VLOOKUP('C. Consumer Service Detail'!$F2348,'Table of Current Services'!$B$7:$F$36,'Table of Current Services'!$E$5,FALSE)))</f>
        <v/>
      </c>
      <c r="L2348" s="130" t="str">
        <f>IF('C. Consumer Service Detail'!$F2348="","",IF(VLOOKUP('C. Consumer Service Detail'!$F2348,'Table of Current Services'!$B$7:$F$36,'Table of Current Services'!$F$5,)="cost","Yes","No"))</f>
        <v/>
      </c>
      <c r="M2348" s="130" t="str">
        <f>IFERROR(IF('C. Consumer Service Detail'!$K2348="No Match","No",VLOOKUP('C. Consumer Service Detail'!$C2348,'B. Consumer Budget'!$E$11:$F$2010,2,FALSE)),"")</f>
        <v/>
      </c>
      <c r="P2348" s="77"/>
      <c r="Q2348" s="77"/>
    </row>
    <row r="2349" spans="2:17" x14ac:dyDescent="0.25">
      <c r="B2349" s="78">
        <f t="shared" si="70"/>
        <v>2339</v>
      </c>
      <c r="C2349" s="126" t="str">
        <f t="array" ref="C2349">IF(OR('C. Consumer Service Detail'!$D2349="",'C. Consumer Service Detail'!$E2349=""),"",INDEX('B. Consumer Budget'!$E$11:$E$2010,MATCH(1,IF('B. Consumer Budget'!$C$11:$C$2010='C. Consumer Service Detail'!$D2349,IF('B. Consumer Budget'!$D$11:$D$2010='C. Consumer Service Detail'!$E2349,1)),0)))</f>
        <v/>
      </c>
      <c r="D2349" s="170"/>
      <c r="E2349" s="81"/>
      <c r="F2349" s="101"/>
      <c r="G2349" s="82"/>
      <c r="H2349" s="147" t="str">
        <f>IF('C. Consumer Service Detail'!$F2349="","",IF('C. Consumer Service Detail'!$F2349="",VLOOKUP('C. Consumer Service Detail'!$F2349,'Table of Current Services'!$B$7:$F$36,'Table of Current Services'!$E$5,FALSE),VLOOKUP('C. Consumer Service Detail'!$F2349,'Table of Current Services'!$B$7:$F$36,'Table of Current Services'!$D$5,FALSE)))</f>
        <v/>
      </c>
      <c r="I2349" s="159"/>
      <c r="J2349" s="146" t="str">
        <f t="shared" si="69"/>
        <v/>
      </c>
      <c r="K2349" s="138" t="str">
        <f>IF('C. Consumer Service Detail'!$F2349="","",IF('C. Consumer Service Detail'!$F2349="",VLOOKUP('C. Consumer Service Detail'!$F2349,'Table of Current Services'!$B$7:$F$36,'Table of Current Services'!$E$5,FALSE),VLOOKUP('C. Consumer Service Detail'!$F2349,'Table of Current Services'!$B$7:$F$36,'Table of Current Services'!$E$5,FALSE)))</f>
        <v/>
      </c>
      <c r="L2349" s="130" t="str">
        <f>IF('C. Consumer Service Detail'!$F2349="","",IF(VLOOKUP('C. Consumer Service Detail'!$F2349,'Table of Current Services'!$B$7:$F$36,'Table of Current Services'!$F$5,)="cost","Yes","No"))</f>
        <v/>
      </c>
      <c r="M2349" s="130" t="str">
        <f>IFERROR(IF('C. Consumer Service Detail'!$K2349="No Match","No",VLOOKUP('C. Consumer Service Detail'!$C2349,'B. Consumer Budget'!$E$11:$F$2010,2,FALSE)),"")</f>
        <v/>
      </c>
      <c r="P2349" s="77"/>
      <c r="Q2349" s="77"/>
    </row>
    <row r="2350" spans="2:17" x14ac:dyDescent="0.25">
      <c r="B2350" s="78">
        <f t="shared" si="70"/>
        <v>2340</v>
      </c>
      <c r="C2350" s="126" t="str">
        <f t="array" ref="C2350">IF(OR('C. Consumer Service Detail'!$D2350="",'C. Consumer Service Detail'!$E2350=""),"",INDEX('B. Consumer Budget'!$E$11:$E$2010,MATCH(1,IF('B. Consumer Budget'!$C$11:$C$2010='C. Consumer Service Detail'!$D2350,IF('B. Consumer Budget'!$D$11:$D$2010='C. Consumer Service Detail'!$E2350,1)),0)))</f>
        <v/>
      </c>
      <c r="D2350" s="171"/>
      <c r="E2350" s="79"/>
      <c r="F2350" s="100"/>
      <c r="G2350" s="80"/>
      <c r="H2350" s="145" t="str">
        <f>IF('C. Consumer Service Detail'!$F2350="","",IF('C. Consumer Service Detail'!$F2350="",VLOOKUP('C. Consumer Service Detail'!$F2350,'Table of Current Services'!$B$7:$F$36,'Table of Current Services'!$E$5,FALSE),VLOOKUP('C. Consumer Service Detail'!$F2350,'Table of Current Services'!$B$7:$F$36,'Table of Current Services'!$D$5,FALSE)))</f>
        <v/>
      </c>
      <c r="I2350" s="160"/>
      <c r="J2350" s="146" t="str">
        <f t="shared" si="69"/>
        <v/>
      </c>
      <c r="K2350" s="138" t="str">
        <f>IF('C. Consumer Service Detail'!$F2350="","",IF('C. Consumer Service Detail'!$F2350="",VLOOKUP('C. Consumer Service Detail'!$F2350,'Table of Current Services'!$B$7:$F$36,'Table of Current Services'!$E$5,FALSE),VLOOKUP('C. Consumer Service Detail'!$F2350,'Table of Current Services'!$B$7:$F$36,'Table of Current Services'!$E$5,FALSE)))</f>
        <v/>
      </c>
      <c r="L2350" s="130" t="str">
        <f>IF('C. Consumer Service Detail'!$F2350="","",IF(VLOOKUP('C. Consumer Service Detail'!$F2350,'Table of Current Services'!$B$7:$F$36,'Table of Current Services'!$F$5,)="cost","Yes","No"))</f>
        <v/>
      </c>
      <c r="M2350" s="130" t="str">
        <f>IFERROR(IF('C. Consumer Service Detail'!$K2350="No Match","No",VLOOKUP('C. Consumer Service Detail'!$C2350,'B. Consumer Budget'!$E$11:$F$2010,2,FALSE)),"")</f>
        <v/>
      </c>
      <c r="P2350" s="77"/>
      <c r="Q2350" s="77"/>
    </row>
    <row r="2351" spans="2:17" x14ac:dyDescent="0.25">
      <c r="B2351" s="78">
        <f t="shared" si="70"/>
        <v>2341</v>
      </c>
      <c r="C2351" s="126" t="str">
        <f t="array" ref="C2351">IF(OR('C. Consumer Service Detail'!$D2351="",'C. Consumer Service Detail'!$E2351=""),"",INDEX('B. Consumer Budget'!$E$11:$E$2010,MATCH(1,IF('B. Consumer Budget'!$C$11:$C$2010='C. Consumer Service Detail'!$D2351,IF('B. Consumer Budget'!$D$11:$D$2010='C. Consumer Service Detail'!$E2351,1)),0)))</f>
        <v/>
      </c>
      <c r="D2351" s="170"/>
      <c r="E2351" s="81"/>
      <c r="F2351" s="101"/>
      <c r="G2351" s="82"/>
      <c r="H2351" s="147" t="str">
        <f>IF('C. Consumer Service Detail'!$F2351="","",IF('C. Consumer Service Detail'!$F2351="",VLOOKUP('C. Consumer Service Detail'!$F2351,'Table of Current Services'!$B$7:$F$36,'Table of Current Services'!$E$5,FALSE),VLOOKUP('C. Consumer Service Detail'!$F2351,'Table of Current Services'!$B$7:$F$36,'Table of Current Services'!$D$5,FALSE)))</f>
        <v/>
      </c>
      <c r="I2351" s="159"/>
      <c r="J2351" s="146" t="str">
        <f t="shared" si="69"/>
        <v/>
      </c>
      <c r="K2351" s="138" t="str">
        <f>IF('C. Consumer Service Detail'!$F2351="","",IF('C. Consumer Service Detail'!$F2351="",VLOOKUP('C. Consumer Service Detail'!$F2351,'Table of Current Services'!$B$7:$F$36,'Table of Current Services'!$E$5,FALSE),VLOOKUP('C. Consumer Service Detail'!$F2351,'Table of Current Services'!$B$7:$F$36,'Table of Current Services'!$E$5,FALSE)))</f>
        <v/>
      </c>
      <c r="L2351" s="130" t="str">
        <f>IF('C. Consumer Service Detail'!$F2351="","",IF(VLOOKUP('C. Consumer Service Detail'!$F2351,'Table of Current Services'!$B$7:$F$36,'Table of Current Services'!$F$5,)="cost","Yes","No"))</f>
        <v/>
      </c>
      <c r="M2351" s="130" t="str">
        <f>IFERROR(IF('C. Consumer Service Detail'!$K2351="No Match","No",VLOOKUP('C. Consumer Service Detail'!$C2351,'B. Consumer Budget'!$E$11:$F$2010,2,FALSE)),"")</f>
        <v/>
      </c>
      <c r="P2351" s="77"/>
      <c r="Q2351" s="77"/>
    </row>
    <row r="2352" spans="2:17" x14ac:dyDescent="0.25">
      <c r="B2352" s="78">
        <f t="shared" si="70"/>
        <v>2342</v>
      </c>
      <c r="C2352" s="126" t="str">
        <f t="array" ref="C2352">IF(OR('C. Consumer Service Detail'!$D2352="",'C. Consumer Service Detail'!$E2352=""),"",INDEX('B. Consumer Budget'!$E$11:$E$2010,MATCH(1,IF('B. Consumer Budget'!$C$11:$C$2010='C. Consumer Service Detail'!$D2352,IF('B. Consumer Budget'!$D$11:$D$2010='C. Consumer Service Detail'!$E2352,1)),0)))</f>
        <v/>
      </c>
      <c r="D2352" s="171"/>
      <c r="E2352" s="79"/>
      <c r="F2352" s="100"/>
      <c r="G2352" s="80"/>
      <c r="H2352" s="145" t="str">
        <f>IF('C. Consumer Service Detail'!$F2352="","",IF('C. Consumer Service Detail'!$F2352="",VLOOKUP('C. Consumer Service Detail'!$F2352,'Table of Current Services'!$B$7:$F$36,'Table of Current Services'!$E$5,FALSE),VLOOKUP('C. Consumer Service Detail'!$F2352,'Table of Current Services'!$B$7:$F$36,'Table of Current Services'!$D$5,FALSE)))</f>
        <v/>
      </c>
      <c r="I2352" s="160"/>
      <c r="J2352" s="146" t="str">
        <f t="shared" si="69"/>
        <v/>
      </c>
      <c r="K2352" s="138" t="str">
        <f>IF('C. Consumer Service Detail'!$F2352="","",IF('C. Consumer Service Detail'!$F2352="",VLOOKUP('C. Consumer Service Detail'!$F2352,'Table of Current Services'!$B$7:$F$36,'Table of Current Services'!$E$5,FALSE),VLOOKUP('C. Consumer Service Detail'!$F2352,'Table of Current Services'!$B$7:$F$36,'Table of Current Services'!$E$5,FALSE)))</f>
        <v/>
      </c>
      <c r="L2352" s="130" t="str">
        <f>IF('C. Consumer Service Detail'!$F2352="","",IF(VLOOKUP('C. Consumer Service Detail'!$F2352,'Table of Current Services'!$B$7:$F$36,'Table of Current Services'!$F$5,)="cost","Yes","No"))</f>
        <v/>
      </c>
      <c r="M2352" s="130" t="str">
        <f>IFERROR(IF('C. Consumer Service Detail'!$K2352="No Match","No",VLOOKUP('C. Consumer Service Detail'!$C2352,'B. Consumer Budget'!$E$11:$F$2010,2,FALSE)),"")</f>
        <v/>
      </c>
      <c r="P2352" s="77"/>
      <c r="Q2352" s="77"/>
    </row>
    <row r="2353" spans="2:17" x14ac:dyDescent="0.25">
      <c r="B2353" s="78">
        <f t="shared" si="70"/>
        <v>2343</v>
      </c>
      <c r="C2353" s="126" t="str">
        <f t="array" ref="C2353">IF(OR('C. Consumer Service Detail'!$D2353="",'C. Consumer Service Detail'!$E2353=""),"",INDEX('B. Consumer Budget'!$E$11:$E$2010,MATCH(1,IF('B. Consumer Budget'!$C$11:$C$2010='C. Consumer Service Detail'!$D2353,IF('B. Consumer Budget'!$D$11:$D$2010='C. Consumer Service Detail'!$E2353,1)),0)))</f>
        <v/>
      </c>
      <c r="D2353" s="170"/>
      <c r="E2353" s="81"/>
      <c r="F2353" s="101"/>
      <c r="G2353" s="82"/>
      <c r="H2353" s="147" t="str">
        <f>IF('C. Consumer Service Detail'!$F2353="","",IF('C. Consumer Service Detail'!$F2353="",VLOOKUP('C. Consumer Service Detail'!$F2353,'Table of Current Services'!$B$7:$F$36,'Table of Current Services'!$E$5,FALSE),VLOOKUP('C. Consumer Service Detail'!$F2353,'Table of Current Services'!$B$7:$F$36,'Table of Current Services'!$D$5,FALSE)))</f>
        <v/>
      </c>
      <c r="I2353" s="159"/>
      <c r="J2353" s="146" t="str">
        <f t="shared" si="69"/>
        <v/>
      </c>
      <c r="K2353" s="138" t="str">
        <f>IF('C. Consumer Service Detail'!$F2353="","",IF('C. Consumer Service Detail'!$F2353="",VLOOKUP('C. Consumer Service Detail'!$F2353,'Table of Current Services'!$B$7:$F$36,'Table of Current Services'!$E$5,FALSE),VLOOKUP('C. Consumer Service Detail'!$F2353,'Table of Current Services'!$B$7:$F$36,'Table of Current Services'!$E$5,FALSE)))</f>
        <v/>
      </c>
      <c r="L2353" s="130" t="str">
        <f>IF('C. Consumer Service Detail'!$F2353="","",IF(VLOOKUP('C. Consumer Service Detail'!$F2353,'Table of Current Services'!$B$7:$F$36,'Table of Current Services'!$F$5,)="cost","Yes","No"))</f>
        <v/>
      </c>
      <c r="M2353" s="130" t="str">
        <f>IFERROR(IF('C. Consumer Service Detail'!$K2353="No Match","No",VLOOKUP('C. Consumer Service Detail'!$C2353,'B. Consumer Budget'!$E$11:$F$2010,2,FALSE)),"")</f>
        <v/>
      </c>
      <c r="P2353" s="77"/>
      <c r="Q2353" s="77"/>
    </row>
    <row r="2354" spans="2:17" x14ac:dyDescent="0.25">
      <c r="B2354" s="78">
        <f t="shared" si="70"/>
        <v>2344</v>
      </c>
      <c r="C2354" s="126" t="str">
        <f t="array" ref="C2354">IF(OR('C. Consumer Service Detail'!$D2354="",'C. Consumer Service Detail'!$E2354=""),"",INDEX('B. Consumer Budget'!$E$11:$E$2010,MATCH(1,IF('B. Consumer Budget'!$C$11:$C$2010='C. Consumer Service Detail'!$D2354,IF('B. Consumer Budget'!$D$11:$D$2010='C. Consumer Service Detail'!$E2354,1)),0)))</f>
        <v/>
      </c>
      <c r="D2354" s="171"/>
      <c r="E2354" s="79"/>
      <c r="F2354" s="100"/>
      <c r="G2354" s="80"/>
      <c r="H2354" s="145" t="str">
        <f>IF('C. Consumer Service Detail'!$F2354="","",IF('C. Consumer Service Detail'!$F2354="",VLOOKUP('C. Consumer Service Detail'!$F2354,'Table of Current Services'!$B$7:$F$36,'Table of Current Services'!$E$5,FALSE),VLOOKUP('C. Consumer Service Detail'!$F2354,'Table of Current Services'!$B$7:$F$36,'Table of Current Services'!$D$5,FALSE)))</f>
        <v/>
      </c>
      <c r="I2354" s="160"/>
      <c r="J2354" s="146" t="str">
        <f t="shared" si="69"/>
        <v/>
      </c>
      <c r="K2354" s="138" t="str">
        <f>IF('C. Consumer Service Detail'!$F2354="","",IF('C. Consumer Service Detail'!$F2354="",VLOOKUP('C. Consumer Service Detail'!$F2354,'Table of Current Services'!$B$7:$F$36,'Table of Current Services'!$E$5,FALSE),VLOOKUP('C. Consumer Service Detail'!$F2354,'Table of Current Services'!$B$7:$F$36,'Table of Current Services'!$E$5,FALSE)))</f>
        <v/>
      </c>
      <c r="L2354" s="130" t="str">
        <f>IF('C. Consumer Service Detail'!$F2354="","",IF(VLOOKUP('C. Consumer Service Detail'!$F2354,'Table of Current Services'!$B$7:$F$36,'Table of Current Services'!$F$5,)="cost","Yes","No"))</f>
        <v/>
      </c>
      <c r="M2354" s="130" t="str">
        <f>IFERROR(IF('C. Consumer Service Detail'!$K2354="No Match","No",VLOOKUP('C. Consumer Service Detail'!$C2354,'B. Consumer Budget'!$E$11:$F$2010,2,FALSE)),"")</f>
        <v/>
      </c>
      <c r="P2354" s="77"/>
      <c r="Q2354" s="77"/>
    </row>
    <row r="2355" spans="2:17" x14ac:dyDescent="0.25">
      <c r="B2355" s="78">
        <f t="shared" si="70"/>
        <v>2345</v>
      </c>
      <c r="C2355" s="126" t="str">
        <f t="array" ref="C2355">IF(OR('C. Consumer Service Detail'!$D2355="",'C. Consumer Service Detail'!$E2355=""),"",INDEX('B. Consumer Budget'!$E$11:$E$2010,MATCH(1,IF('B. Consumer Budget'!$C$11:$C$2010='C. Consumer Service Detail'!$D2355,IF('B. Consumer Budget'!$D$11:$D$2010='C. Consumer Service Detail'!$E2355,1)),0)))</f>
        <v/>
      </c>
      <c r="D2355" s="170"/>
      <c r="E2355" s="81"/>
      <c r="F2355" s="101"/>
      <c r="G2355" s="82"/>
      <c r="H2355" s="147" t="str">
        <f>IF('C. Consumer Service Detail'!$F2355="","",IF('C. Consumer Service Detail'!$F2355="",VLOOKUP('C. Consumer Service Detail'!$F2355,'Table of Current Services'!$B$7:$F$36,'Table of Current Services'!$E$5,FALSE),VLOOKUP('C. Consumer Service Detail'!$F2355,'Table of Current Services'!$B$7:$F$36,'Table of Current Services'!$D$5,FALSE)))</f>
        <v/>
      </c>
      <c r="I2355" s="159"/>
      <c r="J2355" s="146" t="str">
        <f t="shared" si="69"/>
        <v/>
      </c>
      <c r="K2355" s="138" t="str">
        <f>IF('C. Consumer Service Detail'!$F2355="","",IF('C. Consumer Service Detail'!$F2355="",VLOOKUP('C. Consumer Service Detail'!$F2355,'Table of Current Services'!$B$7:$F$36,'Table of Current Services'!$E$5,FALSE),VLOOKUP('C. Consumer Service Detail'!$F2355,'Table of Current Services'!$B$7:$F$36,'Table of Current Services'!$E$5,FALSE)))</f>
        <v/>
      </c>
      <c r="L2355" s="130" t="str">
        <f>IF('C. Consumer Service Detail'!$F2355="","",IF(VLOOKUP('C. Consumer Service Detail'!$F2355,'Table of Current Services'!$B$7:$F$36,'Table of Current Services'!$F$5,)="cost","Yes","No"))</f>
        <v/>
      </c>
      <c r="M2355" s="130" t="str">
        <f>IFERROR(IF('C. Consumer Service Detail'!$K2355="No Match","No",VLOOKUP('C. Consumer Service Detail'!$C2355,'B. Consumer Budget'!$E$11:$F$2010,2,FALSE)),"")</f>
        <v/>
      </c>
      <c r="P2355" s="77"/>
      <c r="Q2355" s="77"/>
    </row>
    <row r="2356" spans="2:17" x14ac:dyDescent="0.25">
      <c r="B2356" s="78">
        <f t="shared" si="70"/>
        <v>2346</v>
      </c>
      <c r="C2356" s="126" t="str">
        <f t="array" ref="C2356">IF(OR('C. Consumer Service Detail'!$D2356="",'C. Consumer Service Detail'!$E2356=""),"",INDEX('B. Consumer Budget'!$E$11:$E$2010,MATCH(1,IF('B. Consumer Budget'!$C$11:$C$2010='C. Consumer Service Detail'!$D2356,IF('B. Consumer Budget'!$D$11:$D$2010='C. Consumer Service Detail'!$E2356,1)),0)))</f>
        <v/>
      </c>
      <c r="D2356" s="171"/>
      <c r="E2356" s="79"/>
      <c r="F2356" s="100"/>
      <c r="G2356" s="80"/>
      <c r="H2356" s="145" t="str">
        <f>IF('C. Consumer Service Detail'!$F2356="","",IF('C. Consumer Service Detail'!$F2356="",VLOOKUP('C. Consumer Service Detail'!$F2356,'Table of Current Services'!$B$7:$F$36,'Table of Current Services'!$E$5,FALSE),VLOOKUP('C. Consumer Service Detail'!$F2356,'Table of Current Services'!$B$7:$F$36,'Table of Current Services'!$D$5,FALSE)))</f>
        <v/>
      </c>
      <c r="I2356" s="160"/>
      <c r="J2356" s="146" t="str">
        <f t="shared" si="69"/>
        <v/>
      </c>
      <c r="K2356" s="138" t="str">
        <f>IF('C. Consumer Service Detail'!$F2356="","",IF('C. Consumer Service Detail'!$F2356="",VLOOKUP('C. Consumer Service Detail'!$F2356,'Table of Current Services'!$B$7:$F$36,'Table of Current Services'!$E$5,FALSE),VLOOKUP('C. Consumer Service Detail'!$F2356,'Table of Current Services'!$B$7:$F$36,'Table of Current Services'!$E$5,FALSE)))</f>
        <v/>
      </c>
      <c r="L2356" s="130" t="str">
        <f>IF('C. Consumer Service Detail'!$F2356="","",IF(VLOOKUP('C. Consumer Service Detail'!$F2356,'Table of Current Services'!$B$7:$F$36,'Table of Current Services'!$F$5,)="cost","Yes","No"))</f>
        <v/>
      </c>
      <c r="M2356" s="130" t="str">
        <f>IFERROR(IF('C. Consumer Service Detail'!$K2356="No Match","No",VLOOKUP('C. Consumer Service Detail'!$C2356,'B. Consumer Budget'!$E$11:$F$2010,2,FALSE)),"")</f>
        <v/>
      </c>
      <c r="P2356" s="77"/>
      <c r="Q2356" s="77"/>
    </row>
    <row r="2357" spans="2:17" x14ac:dyDescent="0.25">
      <c r="B2357" s="78">
        <f t="shared" si="70"/>
        <v>2347</v>
      </c>
      <c r="C2357" s="126" t="str">
        <f t="array" ref="C2357">IF(OR('C. Consumer Service Detail'!$D2357="",'C. Consumer Service Detail'!$E2357=""),"",INDEX('B. Consumer Budget'!$E$11:$E$2010,MATCH(1,IF('B. Consumer Budget'!$C$11:$C$2010='C. Consumer Service Detail'!$D2357,IF('B. Consumer Budget'!$D$11:$D$2010='C. Consumer Service Detail'!$E2357,1)),0)))</f>
        <v/>
      </c>
      <c r="D2357" s="170"/>
      <c r="E2357" s="81"/>
      <c r="F2357" s="101"/>
      <c r="G2357" s="82"/>
      <c r="H2357" s="147" t="str">
        <f>IF('C. Consumer Service Detail'!$F2357="","",IF('C. Consumer Service Detail'!$F2357="",VLOOKUP('C. Consumer Service Detail'!$F2357,'Table of Current Services'!$B$7:$F$36,'Table of Current Services'!$E$5,FALSE),VLOOKUP('C. Consumer Service Detail'!$F2357,'Table of Current Services'!$B$7:$F$36,'Table of Current Services'!$D$5,FALSE)))</f>
        <v/>
      </c>
      <c r="I2357" s="159"/>
      <c r="J2357" s="146" t="str">
        <f t="shared" si="69"/>
        <v/>
      </c>
      <c r="K2357" s="138" t="str">
        <f>IF('C. Consumer Service Detail'!$F2357="","",IF('C. Consumer Service Detail'!$F2357="",VLOOKUP('C. Consumer Service Detail'!$F2357,'Table of Current Services'!$B$7:$F$36,'Table of Current Services'!$E$5,FALSE),VLOOKUP('C. Consumer Service Detail'!$F2357,'Table of Current Services'!$B$7:$F$36,'Table of Current Services'!$E$5,FALSE)))</f>
        <v/>
      </c>
      <c r="L2357" s="130" t="str">
        <f>IF('C. Consumer Service Detail'!$F2357="","",IF(VLOOKUP('C. Consumer Service Detail'!$F2357,'Table of Current Services'!$B$7:$F$36,'Table of Current Services'!$F$5,)="cost","Yes","No"))</f>
        <v/>
      </c>
      <c r="M2357" s="130" t="str">
        <f>IFERROR(IF('C. Consumer Service Detail'!$K2357="No Match","No",VLOOKUP('C. Consumer Service Detail'!$C2357,'B. Consumer Budget'!$E$11:$F$2010,2,FALSE)),"")</f>
        <v/>
      </c>
      <c r="P2357" s="77"/>
      <c r="Q2357" s="77"/>
    </row>
    <row r="2358" spans="2:17" x14ac:dyDescent="0.25">
      <c r="B2358" s="78">
        <f t="shared" si="70"/>
        <v>2348</v>
      </c>
      <c r="C2358" s="126" t="str">
        <f t="array" ref="C2358">IF(OR('C. Consumer Service Detail'!$D2358="",'C. Consumer Service Detail'!$E2358=""),"",INDEX('B. Consumer Budget'!$E$11:$E$2010,MATCH(1,IF('B. Consumer Budget'!$C$11:$C$2010='C. Consumer Service Detail'!$D2358,IF('B. Consumer Budget'!$D$11:$D$2010='C. Consumer Service Detail'!$E2358,1)),0)))</f>
        <v/>
      </c>
      <c r="D2358" s="171"/>
      <c r="E2358" s="79"/>
      <c r="F2358" s="100"/>
      <c r="G2358" s="80"/>
      <c r="H2358" s="145" t="str">
        <f>IF('C. Consumer Service Detail'!$F2358="","",IF('C. Consumer Service Detail'!$F2358="",VLOOKUP('C. Consumer Service Detail'!$F2358,'Table of Current Services'!$B$7:$F$36,'Table of Current Services'!$E$5,FALSE),VLOOKUP('C. Consumer Service Detail'!$F2358,'Table of Current Services'!$B$7:$F$36,'Table of Current Services'!$D$5,FALSE)))</f>
        <v/>
      </c>
      <c r="I2358" s="160"/>
      <c r="J2358" s="146" t="str">
        <f t="shared" si="69"/>
        <v/>
      </c>
      <c r="K2358" s="138" t="str">
        <f>IF('C. Consumer Service Detail'!$F2358="","",IF('C. Consumer Service Detail'!$F2358="",VLOOKUP('C. Consumer Service Detail'!$F2358,'Table of Current Services'!$B$7:$F$36,'Table of Current Services'!$E$5,FALSE),VLOOKUP('C. Consumer Service Detail'!$F2358,'Table of Current Services'!$B$7:$F$36,'Table of Current Services'!$E$5,FALSE)))</f>
        <v/>
      </c>
      <c r="L2358" s="130" t="str">
        <f>IF('C. Consumer Service Detail'!$F2358="","",IF(VLOOKUP('C. Consumer Service Detail'!$F2358,'Table of Current Services'!$B$7:$F$36,'Table of Current Services'!$F$5,)="cost","Yes","No"))</f>
        <v/>
      </c>
      <c r="M2358" s="130" t="str">
        <f>IFERROR(IF('C. Consumer Service Detail'!$K2358="No Match","No",VLOOKUP('C. Consumer Service Detail'!$C2358,'B. Consumer Budget'!$E$11:$F$2010,2,FALSE)),"")</f>
        <v/>
      </c>
      <c r="P2358" s="77"/>
      <c r="Q2358" s="77"/>
    </row>
    <row r="2359" spans="2:17" x14ac:dyDescent="0.25">
      <c r="B2359" s="78">
        <f t="shared" si="70"/>
        <v>2349</v>
      </c>
      <c r="C2359" s="126" t="str">
        <f t="array" ref="C2359">IF(OR('C. Consumer Service Detail'!$D2359="",'C. Consumer Service Detail'!$E2359=""),"",INDEX('B. Consumer Budget'!$E$11:$E$2010,MATCH(1,IF('B. Consumer Budget'!$C$11:$C$2010='C. Consumer Service Detail'!$D2359,IF('B. Consumer Budget'!$D$11:$D$2010='C. Consumer Service Detail'!$E2359,1)),0)))</f>
        <v/>
      </c>
      <c r="D2359" s="170"/>
      <c r="E2359" s="81"/>
      <c r="F2359" s="101"/>
      <c r="G2359" s="82"/>
      <c r="H2359" s="147" t="str">
        <f>IF('C. Consumer Service Detail'!$F2359="","",IF('C. Consumer Service Detail'!$F2359="",VLOOKUP('C. Consumer Service Detail'!$F2359,'Table of Current Services'!$B$7:$F$36,'Table of Current Services'!$E$5,FALSE),VLOOKUP('C. Consumer Service Detail'!$F2359,'Table of Current Services'!$B$7:$F$36,'Table of Current Services'!$D$5,FALSE)))</f>
        <v/>
      </c>
      <c r="I2359" s="159"/>
      <c r="J2359" s="146" t="str">
        <f t="shared" si="69"/>
        <v/>
      </c>
      <c r="K2359" s="138" t="str">
        <f>IF('C. Consumer Service Detail'!$F2359="","",IF('C. Consumer Service Detail'!$F2359="",VLOOKUP('C. Consumer Service Detail'!$F2359,'Table of Current Services'!$B$7:$F$36,'Table of Current Services'!$E$5,FALSE),VLOOKUP('C. Consumer Service Detail'!$F2359,'Table of Current Services'!$B$7:$F$36,'Table of Current Services'!$E$5,FALSE)))</f>
        <v/>
      </c>
      <c r="L2359" s="130" t="str">
        <f>IF('C. Consumer Service Detail'!$F2359="","",IF(VLOOKUP('C. Consumer Service Detail'!$F2359,'Table of Current Services'!$B$7:$F$36,'Table of Current Services'!$F$5,)="cost","Yes","No"))</f>
        <v/>
      </c>
      <c r="M2359" s="130" t="str">
        <f>IFERROR(IF('C. Consumer Service Detail'!$K2359="No Match","No",VLOOKUP('C. Consumer Service Detail'!$C2359,'B. Consumer Budget'!$E$11:$F$2010,2,FALSE)),"")</f>
        <v/>
      </c>
      <c r="P2359" s="77"/>
      <c r="Q2359" s="77"/>
    </row>
    <row r="2360" spans="2:17" x14ac:dyDescent="0.25">
      <c r="B2360" s="78">
        <f t="shared" si="70"/>
        <v>2350</v>
      </c>
      <c r="C2360" s="126" t="str">
        <f t="array" ref="C2360">IF(OR('C. Consumer Service Detail'!$D2360="",'C. Consumer Service Detail'!$E2360=""),"",INDEX('B. Consumer Budget'!$E$11:$E$2010,MATCH(1,IF('B. Consumer Budget'!$C$11:$C$2010='C. Consumer Service Detail'!$D2360,IF('B. Consumer Budget'!$D$11:$D$2010='C. Consumer Service Detail'!$E2360,1)),0)))</f>
        <v/>
      </c>
      <c r="D2360" s="171"/>
      <c r="E2360" s="79"/>
      <c r="F2360" s="100"/>
      <c r="G2360" s="80"/>
      <c r="H2360" s="145" t="str">
        <f>IF('C. Consumer Service Detail'!$F2360="","",IF('C. Consumer Service Detail'!$F2360="",VLOOKUP('C. Consumer Service Detail'!$F2360,'Table of Current Services'!$B$7:$F$36,'Table of Current Services'!$E$5,FALSE),VLOOKUP('C. Consumer Service Detail'!$F2360,'Table of Current Services'!$B$7:$F$36,'Table of Current Services'!$D$5,FALSE)))</f>
        <v/>
      </c>
      <c r="I2360" s="160"/>
      <c r="J2360" s="146" t="str">
        <f t="shared" si="69"/>
        <v/>
      </c>
      <c r="K2360" s="138" t="str">
        <f>IF('C. Consumer Service Detail'!$F2360="","",IF('C. Consumer Service Detail'!$F2360="",VLOOKUP('C. Consumer Service Detail'!$F2360,'Table of Current Services'!$B$7:$F$36,'Table of Current Services'!$E$5,FALSE),VLOOKUP('C. Consumer Service Detail'!$F2360,'Table of Current Services'!$B$7:$F$36,'Table of Current Services'!$E$5,FALSE)))</f>
        <v/>
      </c>
      <c r="L2360" s="130" t="str">
        <f>IF('C. Consumer Service Detail'!$F2360="","",IF(VLOOKUP('C. Consumer Service Detail'!$F2360,'Table of Current Services'!$B$7:$F$36,'Table of Current Services'!$F$5,)="cost","Yes","No"))</f>
        <v/>
      </c>
      <c r="M2360" s="130" t="str">
        <f>IFERROR(IF('C. Consumer Service Detail'!$K2360="No Match","No",VLOOKUP('C. Consumer Service Detail'!$C2360,'B. Consumer Budget'!$E$11:$F$2010,2,FALSE)),"")</f>
        <v/>
      </c>
      <c r="P2360" s="77"/>
      <c r="Q2360" s="77"/>
    </row>
    <row r="2361" spans="2:17" x14ac:dyDescent="0.25">
      <c r="B2361" s="78">
        <f t="shared" si="70"/>
        <v>2351</v>
      </c>
      <c r="C2361" s="126" t="str">
        <f t="array" ref="C2361">IF(OR('C. Consumer Service Detail'!$D2361="",'C. Consumer Service Detail'!$E2361=""),"",INDEX('B. Consumer Budget'!$E$11:$E$2010,MATCH(1,IF('B. Consumer Budget'!$C$11:$C$2010='C. Consumer Service Detail'!$D2361,IF('B. Consumer Budget'!$D$11:$D$2010='C. Consumer Service Detail'!$E2361,1)),0)))</f>
        <v/>
      </c>
      <c r="D2361" s="170"/>
      <c r="E2361" s="81"/>
      <c r="F2361" s="101"/>
      <c r="G2361" s="82"/>
      <c r="H2361" s="147" t="str">
        <f>IF('C. Consumer Service Detail'!$F2361="","",IF('C. Consumer Service Detail'!$F2361="",VLOOKUP('C. Consumer Service Detail'!$F2361,'Table of Current Services'!$B$7:$F$36,'Table of Current Services'!$E$5,FALSE),VLOOKUP('C. Consumer Service Detail'!$F2361,'Table of Current Services'!$B$7:$F$36,'Table of Current Services'!$D$5,FALSE)))</f>
        <v/>
      </c>
      <c r="I2361" s="159"/>
      <c r="J2361" s="146" t="str">
        <f t="shared" si="69"/>
        <v/>
      </c>
      <c r="K2361" s="138" t="str">
        <f>IF('C. Consumer Service Detail'!$F2361="","",IF('C. Consumer Service Detail'!$F2361="",VLOOKUP('C. Consumer Service Detail'!$F2361,'Table of Current Services'!$B$7:$F$36,'Table of Current Services'!$E$5,FALSE),VLOOKUP('C. Consumer Service Detail'!$F2361,'Table of Current Services'!$B$7:$F$36,'Table of Current Services'!$E$5,FALSE)))</f>
        <v/>
      </c>
      <c r="L2361" s="130" t="str">
        <f>IF('C. Consumer Service Detail'!$F2361="","",IF(VLOOKUP('C. Consumer Service Detail'!$F2361,'Table of Current Services'!$B$7:$F$36,'Table of Current Services'!$F$5,)="cost","Yes","No"))</f>
        <v/>
      </c>
      <c r="M2361" s="130" t="str">
        <f>IFERROR(IF('C. Consumer Service Detail'!$K2361="No Match","No",VLOOKUP('C. Consumer Service Detail'!$C2361,'B. Consumer Budget'!$E$11:$F$2010,2,FALSE)),"")</f>
        <v/>
      </c>
      <c r="P2361" s="77"/>
      <c r="Q2361" s="77"/>
    </row>
    <row r="2362" spans="2:17" x14ac:dyDescent="0.25">
      <c r="B2362" s="78">
        <f t="shared" si="70"/>
        <v>2352</v>
      </c>
      <c r="C2362" s="126" t="str">
        <f t="array" ref="C2362">IF(OR('C. Consumer Service Detail'!$D2362="",'C. Consumer Service Detail'!$E2362=""),"",INDEX('B. Consumer Budget'!$E$11:$E$2010,MATCH(1,IF('B. Consumer Budget'!$C$11:$C$2010='C. Consumer Service Detail'!$D2362,IF('B. Consumer Budget'!$D$11:$D$2010='C. Consumer Service Detail'!$E2362,1)),0)))</f>
        <v/>
      </c>
      <c r="D2362" s="171"/>
      <c r="E2362" s="79"/>
      <c r="F2362" s="100"/>
      <c r="G2362" s="80"/>
      <c r="H2362" s="145" t="str">
        <f>IF('C. Consumer Service Detail'!$F2362="","",IF('C. Consumer Service Detail'!$F2362="",VLOOKUP('C. Consumer Service Detail'!$F2362,'Table of Current Services'!$B$7:$F$36,'Table of Current Services'!$E$5,FALSE),VLOOKUP('C. Consumer Service Detail'!$F2362,'Table of Current Services'!$B$7:$F$36,'Table of Current Services'!$D$5,FALSE)))</f>
        <v/>
      </c>
      <c r="I2362" s="160"/>
      <c r="J2362" s="146" t="str">
        <f t="shared" si="69"/>
        <v/>
      </c>
      <c r="K2362" s="138" t="str">
        <f>IF('C. Consumer Service Detail'!$F2362="","",IF('C. Consumer Service Detail'!$F2362="",VLOOKUP('C. Consumer Service Detail'!$F2362,'Table of Current Services'!$B$7:$F$36,'Table of Current Services'!$E$5,FALSE),VLOOKUP('C. Consumer Service Detail'!$F2362,'Table of Current Services'!$B$7:$F$36,'Table of Current Services'!$E$5,FALSE)))</f>
        <v/>
      </c>
      <c r="L2362" s="130" t="str">
        <f>IF('C. Consumer Service Detail'!$F2362="","",IF(VLOOKUP('C. Consumer Service Detail'!$F2362,'Table of Current Services'!$B$7:$F$36,'Table of Current Services'!$F$5,)="cost","Yes","No"))</f>
        <v/>
      </c>
      <c r="M2362" s="130" t="str">
        <f>IFERROR(IF('C. Consumer Service Detail'!$K2362="No Match","No",VLOOKUP('C. Consumer Service Detail'!$C2362,'B. Consumer Budget'!$E$11:$F$2010,2,FALSE)),"")</f>
        <v/>
      </c>
      <c r="P2362" s="77"/>
      <c r="Q2362" s="77"/>
    </row>
    <row r="2363" spans="2:17" x14ac:dyDescent="0.25">
      <c r="B2363" s="78">
        <f t="shared" si="70"/>
        <v>2353</v>
      </c>
      <c r="C2363" s="126" t="str">
        <f t="array" ref="C2363">IF(OR('C. Consumer Service Detail'!$D2363="",'C. Consumer Service Detail'!$E2363=""),"",INDEX('B. Consumer Budget'!$E$11:$E$2010,MATCH(1,IF('B. Consumer Budget'!$C$11:$C$2010='C. Consumer Service Detail'!$D2363,IF('B. Consumer Budget'!$D$11:$D$2010='C. Consumer Service Detail'!$E2363,1)),0)))</f>
        <v/>
      </c>
      <c r="D2363" s="170"/>
      <c r="E2363" s="81"/>
      <c r="F2363" s="101"/>
      <c r="G2363" s="82"/>
      <c r="H2363" s="147" t="str">
        <f>IF('C. Consumer Service Detail'!$F2363="","",IF('C. Consumer Service Detail'!$F2363="",VLOOKUP('C. Consumer Service Detail'!$F2363,'Table of Current Services'!$B$7:$F$36,'Table of Current Services'!$E$5,FALSE),VLOOKUP('C. Consumer Service Detail'!$F2363,'Table of Current Services'!$B$7:$F$36,'Table of Current Services'!$D$5,FALSE)))</f>
        <v/>
      </c>
      <c r="I2363" s="159"/>
      <c r="J2363" s="146" t="str">
        <f t="shared" si="69"/>
        <v/>
      </c>
      <c r="K2363" s="138" t="str">
        <f>IF('C. Consumer Service Detail'!$F2363="","",IF('C. Consumer Service Detail'!$F2363="",VLOOKUP('C. Consumer Service Detail'!$F2363,'Table of Current Services'!$B$7:$F$36,'Table of Current Services'!$E$5,FALSE),VLOOKUP('C. Consumer Service Detail'!$F2363,'Table of Current Services'!$B$7:$F$36,'Table of Current Services'!$E$5,FALSE)))</f>
        <v/>
      </c>
      <c r="L2363" s="130" t="str">
        <f>IF('C. Consumer Service Detail'!$F2363="","",IF(VLOOKUP('C. Consumer Service Detail'!$F2363,'Table of Current Services'!$B$7:$F$36,'Table of Current Services'!$F$5,)="cost","Yes","No"))</f>
        <v/>
      </c>
      <c r="M2363" s="130" t="str">
        <f>IFERROR(IF('C. Consumer Service Detail'!$K2363="No Match","No",VLOOKUP('C. Consumer Service Detail'!$C2363,'B. Consumer Budget'!$E$11:$F$2010,2,FALSE)),"")</f>
        <v/>
      </c>
      <c r="P2363" s="77"/>
      <c r="Q2363" s="77"/>
    </row>
    <row r="2364" spans="2:17" x14ac:dyDescent="0.25">
      <c r="B2364" s="78">
        <f t="shared" si="70"/>
        <v>2354</v>
      </c>
      <c r="C2364" s="126" t="str">
        <f t="array" ref="C2364">IF(OR('C. Consumer Service Detail'!$D2364="",'C. Consumer Service Detail'!$E2364=""),"",INDEX('B. Consumer Budget'!$E$11:$E$2010,MATCH(1,IF('B. Consumer Budget'!$C$11:$C$2010='C. Consumer Service Detail'!$D2364,IF('B. Consumer Budget'!$D$11:$D$2010='C. Consumer Service Detail'!$E2364,1)),0)))</f>
        <v/>
      </c>
      <c r="D2364" s="171"/>
      <c r="E2364" s="79"/>
      <c r="F2364" s="100"/>
      <c r="G2364" s="80"/>
      <c r="H2364" s="145" t="str">
        <f>IF('C. Consumer Service Detail'!$F2364="","",IF('C. Consumer Service Detail'!$F2364="",VLOOKUP('C. Consumer Service Detail'!$F2364,'Table of Current Services'!$B$7:$F$36,'Table of Current Services'!$E$5,FALSE),VLOOKUP('C. Consumer Service Detail'!$F2364,'Table of Current Services'!$B$7:$F$36,'Table of Current Services'!$D$5,FALSE)))</f>
        <v/>
      </c>
      <c r="I2364" s="160"/>
      <c r="J2364" s="146" t="str">
        <f t="shared" si="69"/>
        <v/>
      </c>
      <c r="K2364" s="138" t="str">
        <f>IF('C. Consumer Service Detail'!$F2364="","",IF('C. Consumer Service Detail'!$F2364="",VLOOKUP('C. Consumer Service Detail'!$F2364,'Table of Current Services'!$B$7:$F$36,'Table of Current Services'!$E$5,FALSE),VLOOKUP('C. Consumer Service Detail'!$F2364,'Table of Current Services'!$B$7:$F$36,'Table of Current Services'!$E$5,FALSE)))</f>
        <v/>
      </c>
      <c r="L2364" s="130" t="str">
        <f>IF('C. Consumer Service Detail'!$F2364="","",IF(VLOOKUP('C. Consumer Service Detail'!$F2364,'Table of Current Services'!$B$7:$F$36,'Table of Current Services'!$F$5,)="cost","Yes","No"))</f>
        <v/>
      </c>
      <c r="M2364" s="130" t="str">
        <f>IFERROR(IF('C. Consumer Service Detail'!$K2364="No Match","No",VLOOKUP('C. Consumer Service Detail'!$C2364,'B. Consumer Budget'!$E$11:$F$2010,2,FALSE)),"")</f>
        <v/>
      </c>
      <c r="P2364" s="77"/>
      <c r="Q2364" s="77"/>
    </row>
    <row r="2365" spans="2:17" x14ac:dyDescent="0.25">
      <c r="B2365" s="78">
        <f t="shared" si="70"/>
        <v>2355</v>
      </c>
      <c r="C2365" s="126" t="str">
        <f t="array" ref="C2365">IF(OR('C. Consumer Service Detail'!$D2365="",'C. Consumer Service Detail'!$E2365=""),"",INDEX('B. Consumer Budget'!$E$11:$E$2010,MATCH(1,IF('B. Consumer Budget'!$C$11:$C$2010='C. Consumer Service Detail'!$D2365,IF('B. Consumer Budget'!$D$11:$D$2010='C. Consumer Service Detail'!$E2365,1)),0)))</f>
        <v/>
      </c>
      <c r="D2365" s="170"/>
      <c r="E2365" s="81"/>
      <c r="F2365" s="101"/>
      <c r="G2365" s="82"/>
      <c r="H2365" s="147" t="str">
        <f>IF('C. Consumer Service Detail'!$F2365="","",IF('C. Consumer Service Detail'!$F2365="",VLOOKUP('C. Consumer Service Detail'!$F2365,'Table of Current Services'!$B$7:$F$36,'Table of Current Services'!$E$5,FALSE),VLOOKUP('C. Consumer Service Detail'!$F2365,'Table of Current Services'!$B$7:$F$36,'Table of Current Services'!$D$5,FALSE)))</f>
        <v/>
      </c>
      <c r="I2365" s="159"/>
      <c r="J2365" s="146" t="str">
        <f t="shared" si="69"/>
        <v/>
      </c>
      <c r="K2365" s="138" t="str">
        <f>IF('C. Consumer Service Detail'!$F2365="","",IF('C. Consumer Service Detail'!$F2365="",VLOOKUP('C. Consumer Service Detail'!$F2365,'Table of Current Services'!$B$7:$F$36,'Table of Current Services'!$E$5,FALSE),VLOOKUP('C. Consumer Service Detail'!$F2365,'Table of Current Services'!$B$7:$F$36,'Table of Current Services'!$E$5,FALSE)))</f>
        <v/>
      </c>
      <c r="L2365" s="130" t="str">
        <f>IF('C. Consumer Service Detail'!$F2365="","",IF(VLOOKUP('C. Consumer Service Detail'!$F2365,'Table of Current Services'!$B$7:$F$36,'Table of Current Services'!$F$5,)="cost","Yes","No"))</f>
        <v/>
      </c>
      <c r="M2365" s="130" t="str">
        <f>IFERROR(IF('C. Consumer Service Detail'!$K2365="No Match","No",VLOOKUP('C. Consumer Service Detail'!$C2365,'B. Consumer Budget'!$E$11:$F$2010,2,FALSE)),"")</f>
        <v/>
      </c>
      <c r="P2365" s="77"/>
      <c r="Q2365" s="77"/>
    </row>
    <row r="2366" spans="2:17" x14ac:dyDescent="0.25">
      <c r="B2366" s="78">
        <f t="shared" si="70"/>
        <v>2356</v>
      </c>
      <c r="C2366" s="126" t="str">
        <f t="array" ref="C2366">IF(OR('C. Consumer Service Detail'!$D2366="",'C. Consumer Service Detail'!$E2366=""),"",INDEX('B. Consumer Budget'!$E$11:$E$2010,MATCH(1,IF('B. Consumer Budget'!$C$11:$C$2010='C. Consumer Service Detail'!$D2366,IF('B. Consumer Budget'!$D$11:$D$2010='C. Consumer Service Detail'!$E2366,1)),0)))</f>
        <v/>
      </c>
      <c r="D2366" s="171"/>
      <c r="E2366" s="79"/>
      <c r="F2366" s="100"/>
      <c r="G2366" s="80"/>
      <c r="H2366" s="145" t="str">
        <f>IF('C. Consumer Service Detail'!$F2366="","",IF('C. Consumer Service Detail'!$F2366="",VLOOKUP('C. Consumer Service Detail'!$F2366,'Table of Current Services'!$B$7:$F$36,'Table of Current Services'!$E$5,FALSE),VLOOKUP('C. Consumer Service Detail'!$F2366,'Table of Current Services'!$B$7:$F$36,'Table of Current Services'!$D$5,FALSE)))</f>
        <v/>
      </c>
      <c r="I2366" s="160"/>
      <c r="J2366" s="146" t="str">
        <f t="shared" si="69"/>
        <v/>
      </c>
      <c r="K2366" s="138" t="str">
        <f>IF('C. Consumer Service Detail'!$F2366="","",IF('C. Consumer Service Detail'!$F2366="",VLOOKUP('C. Consumer Service Detail'!$F2366,'Table of Current Services'!$B$7:$F$36,'Table of Current Services'!$E$5,FALSE),VLOOKUP('C. Consumer Service Detail'!$F2366,'Table of Current Services'!$B$7:$F$36,'Table of Current Services'!$E$5,FALSE)))</f>
        <v/>
      </c>
      <c r="L2366" s="130" t="str">
        <f>IF('C. Consumer Service Detail'!$F2366="","",IF(VLOOKUP('C. Consumer Service Detail'!$F2366,'Table of Current Services'!$B$7:$F$36,'Table of Current Services'!$F$5,)="cost","Yes","No"))</f>
        <v/>
      </c>
      <c r="M2366" s="130" t="str">
        <f>IFERROR(IF('C. Consumer Service Detail'!$K2366="No Match","No",VLOOKUP('C. Consumer Service Detail'!$C2366,'B. Consumer Budget'!$E$11:$F$2010,2,FALSE)),"")</f>
        <v/>
      </c>
      <c r="P2366" s="77"/>
      <c r="Q2366" s="77"/>
    </row>
    <row r="2367" spans="2:17" x14ac:dyDescent="0.25">
      <c r="B2367" s="78">
        <f t="shared" si="70"/>
        <v>2357</v>
      </c>
      <c r="C2367" s="126" t="str">
        <f t="array" ref="C2367">IF(OR('C. Consumer Service Detail'!$D2367="",'C. Consumer Service Detail'!$E2367=""),"",INDEX('B. Consumer Budget'!$E$11:$E$2010,MATCH(1,IF('B. Consumer Budget'!$C$11:$C$2010='C. Consumer Service Detail'!$D2367,IF('B. Consumer Budget'!$D$11:$D$2010='C. Consumer Service Detail'!$E2367,1)),0)))</f>
        <v/>
      </c>
      <c r="D2367" s="170"/>
      <c r="E2367" s="81"/>
      <c r="F2367" s="101"/>
      <c r="G2367" s="82"/>
      <c r="H2367" s="147" t="str">
        <f>IF('C. Consumer Service Detail'!$F2367="","",IF('C. Consumer Service Detail'!$F2367="",VLOOKUP('C. Consumer Service Detail'!$F2367,'Table of Current Services'!$B$7:$F$36,'Table of Current Services'!$E$5,FALSE),VLOOKUP('C. Consumer Service Detail'!$F2367,'Table of Current Services'!$B$7:$F$36,'Table of Current Services'!$D$5,FALSE)))</f>
        <v/>
      </c>
      <c r="I2367" s="159"/>
      <c r="J2367" s="146" t="str">
        <f t="shared" si="69"/>
        <v/>
      </c>
      <c r="K2367" s="138" t="str">
        <f>IF('C. Consumer Service Detail'!$F2367="","",IF('C. Consumer Service Detail'!$F2367="",VLOOKUP('C. Consumer Service Detail'!$F2367,'Table of Current Services'!$B$7:$F$36,'Table of Current Services'!$E$5,FALSE),VLOOKUP('C. Consumer Service Detail'!$F2367,'Table of Current Services'!$B$7:$F$36,'Table of Current Services'!$E$5,FALSE)))</f>
        <v/>
      </c>
      <c r="L2367" s="130" t="str">
        <f>IF('C. Consumer Service Detail'!$F2367="","",IF(VLOOKUP('C. Consumer Service Detail'!$F2367,'Table of Current Services'!$B$7:$F$36,'Table of Current Services'!$F$5,)="cost","Yes","No"))</f>
        <v/>
      </c>
      <c r="M2367" s="130" t="str">
        <f>IFERROR(IF('C. Consumer Service Detail'!$K2367="No Match","No",VLOOKUP('C. Consumer Service Detail'!$C2367,'B. Consumer Budget'!$E$11:$F$2010,2,FALSE)),"")</f>
        <v/>
      </c>
      <c r="P2367" s="77"/>
      <c r="Q2367" s="77"/>
    </row>
    <row r="2368" spans="2:17" x14ac:dyDescent="0.25">
      <c r="B2368" s="78">
        <f t="shared" si="70"/>
        <v>2358</v>
      </c>
      <c r="C2368" s="126" t="str">
        <f t="array" ref="C2368">IF(OR('C. Consumer Service Detail'!$D2368="",'C. Consumer Service Detail'!$E2368=""),"",INDEX('B. Consumer Budget'!$E$11:$E$2010,MATCH(1,IF('B. Consumer Budget'!$C$11:$C$2010='C. Consumer Service Detail'!$D2368,IF('B. Consumer Budget'!$D$11:$D$2010='C. Consumer Service Detail'!$E2368,1)),0)))</f>
        <v/>
      </c>
      <c r="D2368" s="171"/>
      <c r="E2368" s="79"/>
      <c r="F2368" s="100"/>
      <c r="G2368" s="80"/>
      <c r="H2368" s="145" t="str">
        <f>IF('C. Consumer Service Detail'!$F2368="","",IF('C. Consumer Service Detail'!$F2368="",VLOOKUP('C. Consumer Service Detail'!$F2368,'Table of Current Services'!$B$7:$F$36,'Table of Current Services'!$E$5,FALSE),VLOOKUP('C. Consumer Service Detail'!$F2368,'Table of Current Services'!$B$7:$F$36,'Table of Current Services'!$D$5,FALSE)))</f>
        <v/>
      </c>
      <c r="I2368" s="160"/>
      <c r="J2368" s="146" t="str">
        <f t="shared" si="69"/>
        <v/>
      </c>
      <c r="K2368" s="138" t="str">
        <f>IF('C. Consumer Service Detail'!$F2368="","",IF('C. Consumer Service Detail'!$F2368="",VLOOKUP('C. Consumer Service Detail'!$F2368,'Table of Current Services'!$B$7:$F$36,'Table of Current Services'!$E$5,FALSE),VLOOKUP('C. Consumer Service Detail'!$F2368,'Table of Current Services'!$B$7:$F$36,'Table of Current Services'!$E$5,FALSE)))</f>
        <v/>
      </c>
      <c r="L2368" s="130" t="str">
        <f>IF('C. Consumer Service Detail'!$F2368="","",IF(VLOOKUP('C. Consumer Service Detail'!$F2368,'Table of Current Services'!$B$7:$F$36,'Table of Current Services'!$F$5,)="cost","Yes","No"))</f>
        <v/>
      </c>
      <c r="M2368" s="130" t="str">
        <f>IFERROR(IF('C. Consumer Service Detail'!$K2368="No Match","No",VLOOKUP('C. Consumer Service Detail'!$C2368,'B. Consumer Budget'!$E$11:$F$2010,2,FALSE)),"")</f>
        <v/>
      </c>
      <c r="P2368" s="77"/>
      <c r="Q2368" s="77"/>
    </row>
    <row r="2369" spans="2:17" x14ac:dyDescent="0.25">
      <c r="B2369" s="78">
        <f t="shared" si="70"/>
        <v>2359</v>
      </c>
      <c r="C2369" s="126" t="str">
        <f t="array" ref="C2369">IF(OR('C. Consumer Service Detail'!$D2369="",'C. Consumer Service Detail'!$E2369=""),"",INDEX('B. Consumer Budget'!$E$11:$E$2010,MATCH(1,IF('B. Consumer Budget'!$C$11:$C$2010='C. Consumer Service Detail'!$D2369,IF('B. Consumer Budget'!$D$11:$D$2010='C. Consumer Service Detail'!$E2369,1)),0)))</f>
        <v/>
      </c>
      <c r="D2369" s="170"/>
      <c r="E2369" s="81"/>
      <c r="F2369" s="101"/>
      <c r="G2369" s="82"/>
      <c r="H2369" s="147" t="str">
        <f>IF('C. Consumer Service Detail'!$F2369="","",IF('C. Consumer Service Detail'!$F2369="",VLOOKUP('C. Consumer Service Detail'!$F2369,'Table of Current Services'!$B$7:$F$36,'Table of Current Services'!$E$5,FALSE),VLOOKUP('C. Consumer Service Detail'!$F2369,'Table of Current Services'!$B$7:$F$36,'Table of Current Services'!$D$5,FALSE)))</f>
        <v/>
      </c>
      <c r="I2369" s="159"/>
      <c r="J2369" s="146" t="str">
        <f t="shared" si="69"/>
        <v/>
      </c>
      <c r="K2369" s="138" t="str">
        <f>IF('C. Consumer Service Detail'!$F2369="","",IF('C. Consumer Service Detail'!$F2369="",VLOOKUP('C. Consumer Service Detail'!$F2369,'Table of Current Services'!$B$7:$F$36,'Table of Current Services'!$E$5,FALSE),VLOOKUP('C. Consumer Service Detail'!$F2369,'Table of Current Services'!$B$7:$F$36,'Table of Current Services'!$E$5,FALSE)))</f>
        <v/>
      </c>
      <c r="L2369" s="130" t="str">
        <f>IF('C. Consumer Service Detail'!$F2369="","",IF(VLOOKUP('C. Consumer Service Detail'!$F2369,'Table of Current Services'!$B$7:$F$36,'Table of Current Services'!$F$5,)="cost","Yes","No"))</f>
        <v/>
      </c>
      <c r="M2369" s="130" t="str">
        <f>IFERROR(IF('C. Consumer Service Detail'!$K2369="No Match","No",VLOOKUP('C. Consumer Service Detail'!$C2369,'B. Consumer Budget'!$E$11:$F$2010,2,FALSE)),"")</f>
        <v/>
      </c>
      <c r="P2369" s="77"/>
      <c r="Q2369" s="77"/>
    </row>
    <row r="2370" spans="2:17" x14ac:dyDescent="0.25">
      <c r="B2370" s="78">
        <f t="shared" si="70"/>
        <v>2360</v>
      </c>
      <c r="C2370" s="126" t="str">
        <f t="array" ref="C2370">IF(OR('C. Consumer Service Detail'!$D2370="",'C. Consumer Service Detail'!$E2370=""),"",INDEX('B. Consumer Budget'!$E$11:$E$2010,MATCH(1,IF('B. Consumer Budget'!$C$11:$C$2010='C. Consumer Service Detail'!$D2370,IF('B. Consumer Budget'!$D$11:$D$2010='C. Consumer Service Detail'!$E2370,1)),0)))</f>
        <v/>
      </c>
      <c r="D2370" s="171"/>
      <c r="E2370" s="79"/>
      <c r="F2370" s="100"/>
      <c r="G2370" s="80"/>
      <c r="H2370" s="145" t="str">
        <f>IF('C. Consumer Service Detail'!$F2370="","",IF('C. Consumer Service Detail'!$F2370="",VLOOKUP('C. Consumer Service Detail'!$F2370,'Table of Current Services'!$B$7:$F$36,'Table of Current Services'!$E$5,FALSE),VLOOKUP('C. Consumer Service Detail'!$F2370,'Table of Current Services'!$B$7:$F$36,'Table of Current Services'!$D$5,FALSE)))</f>
        <v/>
      </c>
      <c r="I2370" s="160"/>
      <c r="J2370" s="146" t="str">
        <f t="shared" si="69"/>
        <v/>
      </c>
      <c r="K2370" s="138" t="str">
        <f>IF('C. Consumer Service Detail'!$F2370="","",IF('C. Consumer Service Detail'!$F2370="",VLOOKUP('C. Consumer Service Detail'!$F2370,'Table of Current Services'!$B$7:$F$36,'Table of Current Services'!$E$5,FALSE),VLOOKUP('C. Consumer Service Detail'!$F2370,'Table of Current Services'!$B$7:$F$36,'Table of Current Services'!$E$5,FALSE)))</f>
        <v/>
      </c>
      <c r="L2370" s="130" t="str">
        <f>IF('C. Consumer Service Detail'!$F2370="","",IF(VLOOKUP('C. Consumer Service Detail'!$F2370,'Table of Current Services'!$B$7:$F$36,'Table of Current Services'!$F$5,)="cost","Yes","No"))</f>
        <v/>
      </c>
      <c r="M2370" s="130" t="str">
        <f>IFERROR(IF('C. Consumer Service Detail'!$K2370="No Match","No",VLOOKUP('C. Consumer Service Detail'!$C2370,'B. Consumer Budget'!$E$11:$F$2010,2,FALSE)),"")</f>
        <v/>
      </c>
      <c r="P2370" s="77"/>
      <c r="Q2370" s="77"/>
    </row>
    <row r="2371" spans="2:17" x14ac:dyDescent="0.25">
      <c r="B2371" s="78">
        <f t="shared" si="70"/>
        <v>2361</v>
      </c>
      <c r="C2371" s="126" t="str">
        <f t="array" ref="C2371">IF(OR('C. Consumer Service Detail'!$D2371="",'C. Consumer Service Detail'!$E2371=""),"",INDEX('B. Consumer Budget'!$E$11:$E$2010,MATCH(1,IF('B. Consumer Budget'!$C$11:$C$2010='C. Consumer Service Detail'!$D2371,IF('B. Consumer Budget'!$D$11:$D$2010='C. Consumer Service Detail'!$E2371,1)),0)))</f>
        <v/>
      </c>
      <c r="D2371" s="170"/>
      <c r="E2371" s="81"/>
      <c r="F2371" s="101"/>
      <c r="G2371" s="82"/>
      <c r="H2371" s="147" t="str">
        <f>IF('C. Consumer Service Detail'!$F2371="","",IF('C. Consumer Service Detail'!$F2371="",VLOOKUP('C. Consumer Service Detail'!$F2371,'Table of Current Services'!$B$7:$F$36,'Table of Current Services'!$E$5,FALSE),VLOOKUP('C. Consumer Service Detail'!$F2371,'Table of Current Services'!$B$7:$F$36,'Table of Current Services'!$D$5,FALSE)))</f>
        <v/>
      </c>
      <c r="I2371" s="159"/>
      <c r="J2371" s="146" t="str">
        <f t="shared" si="69"/>
        <v/>
      </c>
      <c r="K2371" s="138" t="str">
        <f>IF('C. Consumer Service Detail'!$F2371="","",IF('C. Consumer Service Detail'!$F2371="",VLOOKUP('C. Consumer Service Detail'!$F2371,'Table of Current Services'!$B$7:$F$36,'Table of Current Services'!$E$5,FALSE),VLOOKUP('C. Consumer Service Detail'!$F2371,'Table of Current Services'!$B$7:$F$36,'Table of Current Services'!$E$5,FALSE)))</f>
        <v/>
      </c>
      <c r="L2371" s="130" t="str">
        <f>IF('C. Consumer Service Detail'!$F2371="","",IF(VLOOKUP('C. Consumer Service Detail'!$F2371,'Table of Current Services'!$B$7:$F$36,'Table of Current Services'!$F$5,)="cost","Yes","No"))</f>
        <v/>
      </c>
      <c r="M2371" s="130" t="str">
        <f>IFERROR(IF('C. Consumer Service Detail'!$K2371="No Match","No",VLOOKUP('C. Consumer Service Detail'!$C2371,'B. Consumer Budget'!$E$11:$F$2010,2,FALSE)),"")</f>
        <v/>
      </c>
      <c r="P2371" s="77"/>
      <c r="Q2371" s="77"/>
    </row>
    <row r="2372" spans="2:17" x14ac:dyDescent="0.25">
      <c r="B2372" s="78">
        <f t="shared" si="70"/>
        <v>2362</v>
      </c>
      <c r="C2372" s="126" t="str">
        <f t="array" ref="C2372">IF(OR('C. Consumer Service Detail'!$D2372="",'C. Consumer Service Detail'!$E2372=""),"",INDEX('B. Consumer Budget'!$E$11:$E$2010,MATCH(1,IF('B. Consumer Budget'!$C$11:$C$2010='C. Consumer Service Detail'!$D2372,IF('B. Consumer Budget'!$D$11:$D$2010='C. Consumer Service Detail'!$E2372,1)),0)))</f>
        <v/>
      </c>
      <c r="D2372" s="171"/>
      <c r="E2372" s="79"/>
      <c r="F2372" s="100"/>
      <c r="G2372" s="80"/>
      <c r="H2372" s="145" t="str">
        <f>IF('C. Consumer Service Detail'!$F2372="","",IF('C. Consumer Service Detail'!$F2372="",VLOOKUP('C. Consumer Service Detail'!$F2372,'Table of Current Services'!$B$7:$F$36,'Table of Current Services'!$E$5,FALSE),VLOOKUP('C. Consumer Service Detail'!$F2372,'Table of Current Services'!$B$7:$F$36,'Table of Current Services'!$D$5,FALSE)))</f>
        <v/>
      </c>
      <c r="I2372" s="160"/>
      <c r="J2372" s="146" t="str">
        <f t="shared" si="69"/>
        <v/>
      </c>
      <c r="K2372" s="138" t="str">
        <f>IF('C. Consumer Service Detail'!$F2372="","",IF('C. Consumer Service Detail'!$F2372="",VLOOKUP('C. Consumer Service Detail'!$F2372,'Table of Current Services'!$B$7:$F$36,'Table of Current Services'!$E$5,FALSE),VLOOKUP('C. Consumer Service Detail'!$F2372,'Table of Current Services'!$B$7:$F$36,'Table of Current Services'!$E$5,FALSE)))</f>
        <v/>
      </c>
      <c r="L2372" s="130" t="str">
        <f>IF('C. Consumer Service Detail'!$F2372="","",IF(VLOOKUP('C. Consumer Service Detail'!$F2372,'Table of Current Services'!$B$7:$F$36,'Table of Current Services'!$F$5,)="cost","Yes","No"))</f>
        <v/>
      </c>
      <c r="M2372" s="130" t="str">
        <f>IFERROR(IF('C. Consumer Service Detail'!$K2372="No Match","No",VLOOKUP('C. Consumer Service Detail'!$C2372,'B. Consumer Budget'!$E$11:$F$2010,2,FALSE)),"")</f>
        <v/>
      </c>
      <c r="P2372" s="77"/>
      <c r="Q2372" s="77"/>
    </row>
    <row r="2373" spans="2:17" x14ac:dyDescent="0.25">
      <c r="B2373" s="78">
        <f t="shared" si="70"/>
        <v>2363</v>
      </c>
      <c r="C2373" s="126" t="str">
        <f t="array" ref="C2373">IF(OR('C. Consumer Service Detail'!$D2373="",'C. Consumer Service Detail'!$E2373=""),"",INDEX('B. Consumer Budget'!$E$11:$E$2010,MATCH(1,IF('B. Consumer Budget'!$C$11:$C$2010='C. Consumer Service Detail'!$D2373,IF('B. Consumer Budget'!$D$11:$D$2010='C. Consumer Service Detail'!$E2373,1)),0)))</f>
        <v/>
      </c>
      <c r="D2373" s="170"/>
      <c r="E2373" s="81"/>
      <c r="F2373" s="101"/>
      <c r="G2373" s="82"/>
      <c r="H2373" s="147" t="str">
        <f>IF('C. Consumer Service Detail'!$F2373="","",IF('C. Consumer Service Detail'!$F2373="",VLOOKUP('C. Consumer Service Detail'!$F2373,'Table of Current Services'!$B$7:$F$36,'Table of Current Services'!$E$5,FALSE),VLOOKUP('C. Consumer Service Detail'!$F2373,'Table of Current Services'!$B$7:$F$36,'Table of Current Services'!$D$5,FALSE)))</f>
        <v/>
      </c>
      <c r="I2373" s="159"/>
      <c r="J2373" s="146" t="str">
        <f t="shared" si="69"/>
        <v/>
      </c>
      <c r="K2373" s="138" t="str">
        <f>IF('C. Consumer Service Detail'!$F2373="","",IF('C. Consumer Service Detail'!$F2373="",VLOOKUP('C. Consumer Service Detail'!$F2373,'Table of Current Services'!$B$7:$F$36,'Table of Current Services'!$E$5,FALSE),VLOOKUP('C. Consumer Service Detail'!$F2373,'Table of Current Services'!$B$7:$F$36,'Table of Current Services'!$E$5,FALSE)))</f>
        <v/>
      </c>
      <c r="L2373" s="130" t="str">
        <f>IF('C. Consumer Service Detail'!$F2373="","",IF(VLOOKUP('C. Consumer Service Detail'!$F2373,'Table of Current Services'!$B$7:$F$36,'Table of Current Services'!$F$5,)="cost","Yes","No"))</f>
        <v/>
      </c>
      <c r="M2373" s="130" t="str">
        <f>IFERROR(IF('C. Consumer Service Detail'!$K2373="No Match","No",VLOOKUP('C. Consumer Service Detail'!$C2373,'B. Consumer Budget'!$E$11:$F$2010,2,FALSE)),"")</f>
        <v/>
      </c>
      <c r="P2373" s="77"/>
      <c r="Q2373" s="77"/>
    </row>
    <row r="2374" spans="2:17" x14ac:dyDescent="0.25">
      <c r="B2374" s="78">
        <f t="shared" si="70"/>
        <v>2364</v>
      </c>
      <c r="C2374" s="126" t="str">
        <f t="array" ref="C2374">IF(OR('C. Consumer Service Detail'!$D2374="",'C. Consumer Service Detail'!$E2374=""),"",INDEX('B. Consumer Budget'!$E$11:$E$2010,MATCH(1,IF('B. Consumer Budget'!$C$11:$C$2010='C. Consumer Service Detail'!$D2374,IF('B. Consumer Budget'!$D$11:$D$2010='C. Consumer Service Detail'!$E2374,1)),0)))</f>
        <v/>
      </c>
      <c r="D2374" s="171"/>
      <c r="E2374" s="79"/>
      <c r="F2374" s="100"/>
      <c r="G2374" s="80"/>
      <c r="H2374" s="145" t="str">
        <f>IF('C. Consumer Service Detail'!$F2374="","",IF('C. Consumer Service Detail'!$F2374="",VLOOKUP('C. Consumer Service Detail'!$F2374,'Table of Current Services'!$B$7:$F$36,'Table of Current Services'!$E$5,FALSE),VLOOKUP('C. Consumer Service Detail'!$F2374,'Table of Current Services'!$B$7:$F$36,'Table of Current Services'!$D$5,FALSE)))</f>
        <v/>
      </c>
      <c r="I2374" s="160"/>
      <c r="J2374" s="146" t="str">
        <f t="shared" si="69"/>
        <v/>
      </c>
      <c r="K2374" s="138" t="str">
        <f>IF('C. Consumer Service Detail'!$F2374="","",IF('C. Consumer Service Detail'!$F2374="",VLOOKUP('C. Consumer Service Detail'!$F2374,'Table of Current Services'!$B$7:$F$36,'Table of Current Services'!$E$5,FALSE),VLOOKUP('C. Consumer Service Detail'!$F2374,'Table of Current Services'!$B$7:$F$36,'Table of Current Services'!$E$5,FALSE)))</f>
        <v/>
      </c>
      <c r="L2374" s="130" t="str">
        <f>IF('C. Consumer Service Detail'!$F2374="","",IF(VLOOKUP('C. Consumer Service Detail'!$F2374,'Table of Current Services'!$B$7:$F$36,'Table of Current Services'!$F$5,)="cost","Yes","No"))</f>
        <v/>
      </c>
      <c r="M2374" s="130" t="str">
        <f>IFERROR(IF('C. Consumer Service Detail'!$K2374="No Match","No",VLOOKUP('C. Consumer Service Detail'!$C2374,'B. Consumer Budget'!$E$11:$F$2010,2,FALSE)),"")</f>
        <v/>
      </c>
      <c r="P2374" s="77"/>
      <c r="Q2374" s="77"/>
    </row>
    <row r="2375" spans="2:17" x14ac:dyDescent="0.25">
      <c r="B2375" s="78">
        <f t="shared" si="70"/>
        <v>2365</v>
      </c>
      <c r="C2375" s="126" t="str">
        <f t="array" ref="C2375">IF(OR('C. Consumer Service Detail'!$D2375="",'C. Consumer Service Detail'!$E2375=""),"",INDEX('B. Consumer Budget'!$E$11:$E$2010,MATCH(1,IF('B. Consumer Budget'!$C$11:$C$2010='C. Consumer Service Detail'!$D2375,IF('B. Consumer Budget'!$D$11:$D$2010='C. Consumer Service Detail'!$E2375,1)),0)))</f>
        <v/>
      </c>
      <c r="D2375" s="170"/>
      <c r="E2375" s="81"/>
      <c r="F2375" s="101"/>
      <c r="G2375" s="82"/>
      <c r="H2375" s="147" t="str">
        <f>IF('C. Consumer Service Detail'!$F2375="","",IF('C. Consumer Service Detail'!$F2375="",VLOOKUP('C. Consumer Service Detail'!$F2375,'Table of Current Services'!$B$7:$F$36,'Table of Current Services'!$E$5,FALSE),VLOOKUP('C. Consumer Service Detail'!$F2375,'Table of Current Services'!$B$7:$F$36,'Table of Current Services'!$D$5,FALSE)))</f>
        <v/>
      </c>
      <c r="I2375" s="159"/>
      <c r="J2375" s="146" t="str">
        <f t="shared" si="69"/>
        <v/>
      </c>
      <c r="K2375" s="138" t="str">
        <f>IF('C. Consumer Service Detail'!$F2375="","",IF('C. Consumer Service Detail'!$F2375="",VLOOKUP('C. Consumer Service Detail'!$F2375,'Table of Current Services'!$B$7:$F$36,'Table of Current Services'!$E$5,FALSE),VLOOKUP('C. Consumer Service Detail'!$F2375,'Table of Current Services'!$B$7:$F$36,'Table of Current Services'!$E$5,FALSE)))</f>
        <v/>
      </c>
      <c r="L2375" s="130" t="str">
        <f>IF('C. Consumer Service Detail'!$F2375="","",IF(VLOOKUP('C. Consumer Service Detail'!$F2375,'Table of Current Services'!$B$7:$F$36,'Table of Current Services'!$F$5,)="cost","Yes","No"))</f>
        <v/>
      </c>
      <c r="M2375" s="130" t="str">
        <f>IFERROR(IF('C. Consumer Service Detail'!$K2375="No Match","No",VLOOKUP('C. Consumer Service Detail'!$C2375,'B. Consumer Budget'!$E$11:$F$2010,2,FALSE)),"")</f>
        <v/>
      </c>
      <c r="P2375" s="77"/>
      <c r="Q2375" s="77"/>
    </row>
    <row r="2376" spans="2:17" x14ac:dyDescent="0.25">
      <c r="B2376" s="78">
        <f t="shared" si="70"/>
        <v>2366</v>
      </c>
      <c r="C2376" s="126" t="str">
        <f t="array" ref="C2376">IF(OR('C. Consumer Service Detail'!$D2376="",'C. Consumer Service Detail'!$E2376=""),"",INDEX('B. Consumer Budget'!$E$11:$E$2010,MATCH(1,IF('B. Consumer Budget'!$C$11:$C$2010='C. Consumer Service Detail'!$D2376,IF('B. Consumer Budget'!$D$11:$D$2010='C. Consumer Service Detail'!$E2376,1)),0)))</f>
        <v/>
      </c>
      <c r="D2376" s="171"/>
      <c r="E2376" s="79"/>
      <c r="F2376" s="100"/>
      <c r="G2376" s="80"/>
      <c r="H2376" s="145" t="str">
        <f>IF('C. Consumer Service Detail'!$F2376="","",IF('C. Consumer Service Detail'!$F2376="",VLOOKUP('C. Consumer Service Detail'!$F2376,'Table of Current Services'!$B$7:$F$36,'Table of Current Services'!$E$5,FALSE),VLOOKUP('C. Consumer Service Detail'!$F2376,'Table of Current Services'!$B$7:$F$36,'Table of Current Services'!$D$5,FALSE)))</f>
        <v/>
      </c>
      <c r="I2376" s="160"/>
      <c r="J2376" s="146" t="str">
        <f t="shared" si="69"/>
        <v/>
      </c>
      <c r="K2376" s="138" t="str">
        <f>IF('C. Consumer Service Detail'!$F2376="","",IF('C. Consumer Service Detail'!$F2376="",VLOOKUP('C. Consumer Service Detail'!$F2376,'Table of Current Services'!$B$7:$F$36,'Table of Current Services'!$E$5,FALSE),VLOOKUP('C. Consumer Service Detail'!$F2376,'Table of Current Services'!$B$7:$F$36,'Table of Current Services'!$E$5,FALSE)))</f>
        <v/>
      </c>
      <c r="L2376" s="130" t="str">
        <f>IF('C. Consumer Service Detail'!$F2376="","",IF(VLOOKUP('C. Consumer Service Detail'!$F2376,'Table of Current Services'!$B$7:$F$36,'Table of Current Services'!$F$5,)="cost","Yes","No"))</f>
        <v/>
      </c>
      <c r="M2376" s="130" t="str">
        <f>IFERROR(IF('C. Consumer Service Detail'!$K2376="No Match","No",VLOOKUP('C. Consumer Service Detail'!$C2376,'B. Consumer Budget'!$E$11:$F$2010,2,FALSE)),"")</f>
        <v/>
      </c>
      <c r="P2376" s="77"/>
      <c r="Q2376" s="77"/>
    </row>
    <row r="2377" spans="2:17" x14ac:dyDescent="0.25">
      <c r="B2377" s="78">
        <f t="shared" si="70"/>
        <v>2367</v>
      </c>
      <c r="C2377" s="126" t="str">
        <f t="array" ref="C2377">IF(OR('C. Consumer Service Detail'!$D2377="",'C. Consumer Service Detail'!$E2377=""),"",INDEX('B. Consumer Budget'!$E$11:$E$2010,MATCH(1,IF('B. Consumer Budget'!$C$11:$C$2010='C. Consumer Service Detail'!$D2377,IF('B. Consumer Budget'!$D$11:$D$2010='C. Consumer Service Detail'!$E2377,1)),0)))</f>
        <v/>
      </c>
      <c r="D2377" s="170"/>
      <c r="E2377" s="81"/>
      <c r="F2377" s="101"/>
      <c r="G2377" s="82"/>
      <c r="H2377" s="147" t="str">
        <f>IF('C. Consumer Service Detail'!$F2377="","",IF('C. Consumer Service Detail'!$F2377="",VLOOKUP('C. Consumer Service Detail'!$F2377,'Table of Current Services'!$B$7:$F$36,'Table of Current Services'!$E$5,FALSE),VLOOKUP('C. Consumer Service Detail'!$F2377,'Table of Current Services'!$B$7:$F$36,'Table of Current Services'!$D$5,FALSE)))</f>
        <v/>
      </c>
      <c r="I2377" s="159"/>
      <c r="J2377" s="146" t="str">
        <f t="shared" si="69"/>
        <v/>
      </c>
      <c r="K2377" s="138" t="str">
        <f>IF('C. Consumer Service Detail'!$F2377="","",IF('C. Consumer Service Detail'!$F2377="",VLOOKUP('C. Consumer Service Detail'!$F2377,'Table of Current Services'!$B$7:$F$36,'Table of Current Services'!$E$5,FALSE),VLOOKUP('C. Consumer Service Detail'!$F2377,'Table of Current Services'!$B$7:$F$36,'Table of Current Services'!$E$5,FALSE)))</f>
        <v/>
      </c>
      <c r="L2377" s="130" t="str">
        <f>IF('C. Consumer Service Detail'!$F2377="","",IF(VLOOKUP('C. Consumer Service Detail'!$F2377,'Table of Current Services'!$B$7:$F$36,'Table of Current Services'!$F$5,)="cost","Yes","No"))</f>
        <v/>
      </c>
      <c r="M2377" s="130" t="str">
        <f>IFERROR(IF('C. Consumer Service Detail'!$K2377="No Match","No",VLOOKUP('C. Consumer Service Detail'!$C2377,'B. Consumer Budget'!$E$11:$F$2010,2,FALSE)),"")</f>
        <v/>
      </c>
      <c r="P2377" s="77"/>
      <c r="Q2377" s="77"/>
    </row>
    <row r="2378" spans="2:17" x14ac:dyDescent="0.25">
      <c r="B2378" s="78">
        <f t="shared" si="70"/>
        <v>2368</v>
      </c>
      <c r="C2378" s="126" t="str">
        <f t="array" ref="C2378">IF(OR('C. Consumer Service Detail'!$D2378="",'C. Consumer Service Detail'!$E2378=""),"",INDEX('B. Consumer Budget'!$E$11:$E$2010,MATCH(1,IF('B. Consumer Budget'!$C$11:$C$2010='C. Consumer Service Detail'!$D2378,IF('B. Consumer Budget'!$D$11:$D$2010='C. Consumer Service Detail'!$E2378,1)),0)))</f>
        <v/>
      </c>
      <c r="D2378" s="171"/>
      <c r="E2378" s="79"/>
      <c r="F2378" s="100"/>
      <c r="G2378" s="80"/>
      <c r="H2378" s="145" t="str">
        <f>IF('C. Consumer Service Detail'!$F2378="","",IF('C. Consumer Service Detail'!$F2378="",VLOOKUP('C. Consumer Service Detail'!$F2378,'Table of Current Services'!$B$7:$F$36,'Table of Current Services'!$E$5,FALSE),VLOOKUP('C. Consumer Service Detail'!$F2378,'Table of Current Services'!$B$7:$F$36,'Table of Current Services'!$D$5,FALSE)))</f>
        <v/>
      </c>
      <c r="I2378" s="160"/>
      <c r="J2378" s="146" t="str">
        <f t="shared" si="69"/>
        <v/>
      </c>
      <c r="K2378" s="138" t="str">
        <f>IF('C. Consumer Service Detail'!$F2378="","",IF('C. Consumer Service Detail'!$F2378="",VLOOKUP('C. Consumer Service Detail'!$F2378,'Table of Current Services'!$B$7:$F$36,'Table of Current Services'!$E$5,FALSE),VLOOKUP('C. Consumer Service Detail'!$F2378,'Table of Current Services'!$B$7:$F$36,'Table of Current Services'!$E$5,FALSE)))</f>
        <v/>
      </c>
      <c r="L2378" s="130" t="str">
        <f>IF('C. Consumer Service Detail'!$F2378="","",IF(VLOOKUP('C. Consumer Service Detail'!$F2378,'Table of Current Services'!$B$7:$F$36,'Table of Current Services'!$F$5,)="cost","Yes","No"))</f>
        <v/>
      </c>
      <c r="M2378" s="130" t="str">
        <f>IFERROR(IF('C. Consumer Service Detail'!$K2378="No Match","No",VLOOKUP('C. Consumer Service Detail'!$C2378,'B. Consumer Budget'!$E$11:$F$2010,2,FALSE)),"")</f>
        <v/>
      </c>
      <c r="P2378" s="77"/>
      <c r="Q2378" s="77"/>
    </row>
    <row r="2379" spans="2:17" x14ac:dyDescent="0.25">
      <c r="B2379" s="78">
        <f t="shared" si="70"/>
        <v>2369</v>
      </c>
      <c r="C2379" s="126" t="str">
        <f t="array" ref="C2379">IF(OR('C. Consumer Service Detail'!$D2379="",'C. Consumer Service Detail'!$E2379=""),"",INDEX('B. Consumer Budget'!$E$11:$E$2010,MATCH(1,IF('B. Consumer Budget'!$C$11:$C$2010='C. Consumer Service Detail'!$D2379,IF('B. Consumer Budget'!$D$11:$D$2010='C. Consumer Service Detail'!$E2379,1)),0)))</f>
        <v/>
      </c>
      <c r="D2379" s="170"/>
      <c r="E2379" s="81"/>
      <c r="F2379" s="101"/>
      <c r="G2379" s="82"/>
      <c r="H2379" s="147" t="str">
        <f>IF('C. Consumer Service Detail'!$F2379="","",IF('C. Consumer Service Detail'!$F2379="",VLOOKUP('C. Consumer Service Detail'!$F2379,'Table of Current Services'!$B$7:$F$36,'Table of Current Services'!$E$5,FALSE),VLOOKUP('C. Consumer Service Detail'!$F2379,'Table of Current Services'!$B$7:$F$36,'Table of Current Services'!$D$5,FALSE)))</f>
        <v/>
      </c>
      <c r="I2379" s="159"/>
      <c r="J2379" s="146" t="str">
        <f t="shared" ref="J2379:J2442" si="71">IFERROR(IF($H2379&gt;0,$H2379*$I2379,$I2379),"")</f>
        <v/>
      </c>
      <c r="K2379" s="138" t="str">
        <f>IF('C. Consumer Service Detail'!$F2379="","",IF('C. Consumer Service Detail'!$F2379="",VLOOKUP('C. Consumer Service Detail'!$F2379,'Table of Current Services'!$B$7:$F$36,'Table of Current Services'!$E$5,FALSE),VLOOKUP('C. Consumer Service Detail'!$F2379,'Table of Current Services'!$B$7:$F$36,'Table of Current Services'!$E$5,FALSE)))</f>
        <v/>
      </c>
      <c r="L2379" s="130" t="str">
        <f>IF('C. Consumer Service Detail'!$F2379="","",IF(VLOOKUP('C. Consumer Service Detail'!$F2379,'Table of Current Services'!$B$7:$F$36,'Table of Current Services'!$F$5,)="cost","Yes","No"))</f>
        <v/>
      </c>
      <c r="M2379" s="130" t="str">
        <f>IFERROR(IF('C. Consumer Service Detail'!$K2379="No Match","No",VLOOKUP('C. Consumer Service Detail'!$C2379,'B. Consumer Budget'!$E$11:$F$2010,2,FALSE)),"")</f>
        <v/>
      </c>
      <c r="P2379" s="77"/>
      <c r="Q2379" s="77"/>
    </row>
    <row r="2380" spans="2:17" x14ac:dyDescent="0.25">
      <c r="B2380" s="78">
        <f t="shared" ref="B2380:B2443" si="72">B2379+1</f>
        <v>2370</v>
      </c>
      <c r="C2380" s="126" t="str">
        <f t="array" ref="C2380">IF(OR('C. Consumer Service Detail'!$D2380="",'C. Consumer Service Detail'!$E2380=""),"",INDEX('B. Consumer Budget'!$E$11:$E$2010,MATCH(1,IF('B. Consumer Budget'!$C$11:$C$2010='C. Consumer Service Detail'!$D2380,IF('B. Consumer Budget'!$D$11:$D$2010='C. Consumer Service Detail'!$E2380,1)),0)))</f>
        <v/>
      </c>
      <c r="D2380" s="171"/>
      <c r="E2380" s="79"/>
      <c r="F2380" s="100"/>
      <c r="G2380" s="80"/>
      <c r="H2380" s="145" t="str">
        <f>IF('C. Consumer Service Detail'!$F2380="","",IF('C. Consumer Service Detail'!$F2380="",VLOOKUP('C. Consumer Service Detail'!$F2380,'Table of Current Services'!$B$7:$F$36,'Table of Current Services'!$E$5,FALSE),VLOOKUP('C. Consumer Service Detail'!$F2380,'Table of Current Services'!$B$7:$F$36,'Table of Current Services'!$D$5,FALSE)))</f>
        <v/>
      </c>
      <c r="I2380" s="160"/>
      <c r="J2380" s="146" t="str">
        <f t="shared" si="71"/>
        <v/>
      </c>
      <c r="K2380" s="138" t="str">
        <f>IF('C. Consumer Service Detail'!$F2380="","",IF('C. Consumer Service Detail'!$F2380="",VLOOKUP('C. Consumer Service Detail'!$F2380,'Table of Current Services'!$B$7:$F$36,'Table of Current Services'!$E$5,FALSE),VLOOKUP('C. Consumer Service Detail'!$F2380,'Table of Current Services'!$B$7:$F$36,'Table of Current Services'!$E$5,FALSE)))</f>
        <v/>
      </c>
      <c r="L2380" s="130" t="str">
        <f>IF('C. Consumer Service Detail'!$F2380="","",IF(VLOOKUP('C. Consumer Service Detail'!$F2380,'Table of Current Services'!$B$7:$F$36,'Table of Current Services'!$F$5,)="cost","Yes","No"))</f>
        <v/>
      </c>
      <c r="M2380" s="130" t="str">
        <f>IFERROR(IF('C. Consumer Service Detail'!$K2380="No Match","No",VLOOKUP('C. Consumer Service Detail'!$C2380,'B. Consumer Budget'!$E$11:$F$2010,2,FALSE)),"")</f>
        <v/>
      </c>
      <c r="P2380" s="77"/>
      <c r="Q2380" s="77"/>
    </row>
    <row r="2381" spans="2:17" x14ac:dyDescent="0.25">
      <c r="B2381" s="78">
        <f t="shared" si="72"/>
        <v>2371</v>
      </c>
      <c r="C2381" s="126" t="str">
        <f t="array" ref="C2381">IF(OR('C. Consumer Service Detail'!$D2381="",'C. Consumer Service Detail'!$E2381=""),"",INDEX('B. Consumer Budget'!$E$11:$E$2010,MATCH(1,IF('B. Consumer Budget'!$C$11:$C$2010='C. Consumer Service Detail'!$D2381,IF('B. Consumer Budget'!$D$11:$D$2010='C. Consumer Service Detail'!$E2381,1)),0)))</f>
        <v/>
      </c>
      <c r="D2381" s="170"/>
      <c r="E2381" s="81"/>
      <c r="F2381" s="101"/>
      <c r="G2381" s="82"/>
      <c r="H2381" s="147" t="str">
        <f>IF('C. Consumer Service Detail'!$F2381="","",IF('C. Consumer Service Detail'!$F2381="",VLOOKUP('C. Consumer Service Detail'!$F2381,'Table of Current Services'!$B$7:$F$36,'Table of Current Services'!$E$5,FALSE),VLOOKUP('C. Consumer Service Detail'!$F2381,'Table of Current Services'!$B$7:$F$36,'Table of Current Services'!$D$5,FALSE)))</f>
        <v/>
      </c>
      <c r="I2381" s="159"/>
      <c r="J2381" s="146" t="str">
        <f t="shared" si="71"/>
        <v/>
      </c>
      <c r="K2381" s="138" t="str">
        <f>IF('C. Consumer Service Detail'!$F2381="","",IF('C. Consumer Service Detail'!$F2381="",VLOOKUP('C. Consumer Service Detail'!$F2381,'Table of Current Services'!$B$7:$F$36,'Table of Current Services'!$E$5,FALSE),VLOOKUP('C. Consumer Service Detail'!$F2381,'Table of Current Services'!$B$7:$F$36,'Table of Current Services'!$E$5,FALSE)))</f>
        <v/>
      </c>
      <c r="L2381" s="130" t="str">
        <f>IF('C. Consumer Service Detail'!$F2381="","",IF(VLOOKUP('C. Consumer Service Detail'!$F2381,'Table of Current Services'!$B$7:$F$36,'Table of Current Services'!$F$5,)="cost","Yes","No"))</f>
        <v/>
      </c>
      <c r="M2381" s="130" t="str">
        <f>IFERROR(IF('C. Consumer Service Detail'!$K2381="No Match","No",VLOOKUP('C. Consumer Service Detail'!$C2381,'B. Consumer Budget'!$E$11:$F$2010,2,FALSE)),"")</f>
        <v/>
      </c>
      <c r="P2381" s="77"/>
      <c r="Q2381" s="77"/>
    </row>
    <row r="2382" spans="2:17" x14ac:dyDescent="0.25">
      <c r="B2382" s="78">
        <f t="shared" si="72"/>
        <v>2372</v>
      </c>
      <c r="C2382" s="126" t="str">
        <f t="array" ref="C2382">IF(OR('C. Consumer Service Detail'!$D2382="",'C. Consumer Service Detail'!$E2382=""),"",INDEX('B. Consumer Budget'!$E$11:$E$2010,MATCH(1,IF('B. Consumer Budget'!$C$11:$C$2010='C. Consumer Service Detail'!$D2382,IF('B. Consumer Budget'!$D$11:$D$2010='C. Consumer Service Detail'!$E2382,1)),0)))</f>
        <v/>
      </c>
      <c r="D2382" s="171"/>
      <c r="E2382" s="79"/>
      <c r="F2382" s="100"/>
      <c r="G2382" s="80"/>
      <c r="H2382" s="145" t="str">
        <f>IF('C. Consumer Service Detail'!$F2382="","",IF('C. Consumer Service Detail'!$F2382="",VLOOKUP('C. Consumer Service Detail'!$F2382,'Table of Current Services'!$B$7:$F$36,'Table of Current Services'!$E$5,FALSE),VLOOKUP('C. Consumer Service Detail'!$F2382,'Table of Current Services'!$B$7:$F$36,'Table of Current Services'!$D$5,FALSE)))</f>
        <v/>
      </c>
      <c r="I2382" s="160"/>
      <c r="J2382" s="146" t="str">
        <f t="shared" si="71"/>
        <v/>
      </c>
      <c r="K2382" s="138" t="str">
        <f>IF('C. Consumer Service Detail'!$F2382="","",IF('C. Consumer Service Detail'!$F2382="",VLOOKUP('C. Consumer Service Detail'!$F2382,'Table of Current Services'!$B$7:$F$36,'Table of Current Services'!$E$5,FALSE),VLOOKUP('C. Consumer Service Detail'!$F2382,'Table of Current Services'!$B$7:$F$36,'Table of Current Services'!$E$5,FALSE)))</f>
        <v/>
      </c>
      <c r="L2382" s="130" t="str">
        <f>IF('C. Consumer Service Detail'!$F2382="","",IF(VLOOKUP('C. Consumer Service Detail'!$F2382,'Table of Current Services'!$B$7:$F$36,'Table of Current Services'!$F$5,)="cost","Yes","No"))</f>
        <v/>
      </c>
      <c r="M2382" s="130" t="str">
        <f>IFERROR(IF('C. Consumer Service Detail'!$K2382="No Match","No",VLOOKUP('C. Consumer Service Detail'!$C2382,'B. Consumer Budget'!$E$11:$F$2010,2,FALSE)),"")</f>
        <v/>
      </c>
      <c r="P2382" s="77"/>
      <c r="Q2382" s="77"/>
    </row>
    <row r="2383" spans="2:17" x14ac:dyDescent="0.25">
      <c r="B2383" s="78">
        <f t="shared" si="72"/>
        <v>2373</v>
      </c>
      <c r="C2383" s="126" t="str">
        <f t="array" ref="C2383">IF(OR('C. Consumer Service Detail'!$D2383="",'C. Consumer Service Detail'!$E2383=""),"",INDEX('B. Consumer Budget'!$E$11:$E$2010,MATCH(1,IF('B. Consumer Budget'!$C$11:$C$2010='C. Consumer Service Detail'!$D2383,IF('B. Consumer Budget'!$D$11:$D$2010='C. Consumer Service Detail'!$E2383,1)),0)))</f>
        <v/>
      </c>
      <c r="D2383" s="170"/>
      <c r="E2383" s="81"/>
      <c r="F2383" s="101"/>
      <c r="G2383" s="82"/>
      <c r="H2383" s="147" t="str">
        <f>IF('C. Consumer Service Detail'!$F2383="","",IF('C. Consumer Service Detail'!$F2383="",VLOOKUP('C. Consumer Service Detail'!$F2383,'Table of Current Services'!$B$7:$F$36,'Table of Current Services'!$E$5,FALSE),VLOOKUP('C. Consumer Service Detail'!$F2383,'Table of Current Services'!$B$7:$F$36,'Table of Current Services'!$D$5,FALSE)))</f>
        <v/>
      </c>
      <c r="I2383" s="159"/>
      <c r="J2383" s="146" t="str">
        <f t="shared" si="71"/>
        <v/>
      </c>
      <c r="K2383" s="138" t="str">
        <f>IF('C. Consumer Service Detail'!$F2383="","",IF('C. Consumer Service Detail'!$F2383="",VLOOKUP('C. Consumer Service Detail'!$F2383,'Table of Current Services'!$B$7:$F$36,'Table of Current Services'!$E$5,FALSE),VLOOKUP('C. Consumer Service Detail'!$F2383,'Table of Current Services'!$B$7:$F$36,'Table of Current Services'!$E$5,FALSE)))</f>
        <v/>
      </c>
      <c r="L2383" s="130" t="str">
        <f>IF('C. Consumer Service Detail'!$F2383="","",IF(VLOOKUP('C. Consumer Service Detail'!$F2383,'Table of Current Services'!$B$7:$F$36,'Table of Current Services'!$F$5,)="cost","Yes","No"))</f>
        <v/>
      </c>
      <c r="M2383" s="130" t="str">
        <f>IFERROR(IF('C. Consumer Service Detail'!$K2383="No Match","No",VLOOKUP('C. Consumer Service Detail'!$C2383,'B. Consumer Budget'!$E$11:$F$2010,2,FALSE)),"")</f>
        <v/>
      </c>
      <c r="P2383" s="77"/>
      <c r="Q2383" s="77"/>
    </row>
    <row r="2384" spans="2:17" x14ac:dyDescent="0.25">
      <c r="B2384" s="78">
        <f t="shared" si="72"/>
        <v>2374</v>
      </c>
      <c r="C2384" s="126" t="str">
        <f t="array" ref="C2384">IF(OR('C. Consumer Service Detail'!$D2384="",'C. Consumer Service Detail'!$E2384=""),"",INDEX('B. Consumer Budget'!$E$11:$E$2010,MATCH(1,IF('B. Consumer Budget'!$C$11:$C$2010='C. Consumer Service Detail'!$D2384,IF('B. Consumer Budget'!$D$11:$D$2010='C. Consumer Service Detail'!$E2384,1)),0)))</f>
        <v/>
      </c>
      <c r="D2384" s="171"/>
      <c r="E2384" s="79"/>
      <c r="F2384" s="100"/>
      <c r="G2384" s="80"/>
      <c r="H2384" s="145" t="str">
        <f>IF('C. Consumer Service Detail'!$F2384="","",IF('C. Consumer Service Detail'!$F2384="",VLOOKUP('C. Consumer Service Detail'!$F2384,'Table of Current Services'!$B$7:$F$36,'Table of Current Services'!$E$5,FALSE),VLOOKUP('C. Consumer Service Detail'!$F2384,'Table of Current Services'!$B$7:$F$36,'Table of Current Services'!$D$5,FALSE)))</f>
        <v/>
      </c>
      <c r="I2384" s="160"/>
      <c r="J2384" s="146" t="str">
        <f t="shared" si="71"/>
        <v/>
      </c>
      <c r="K2384" s="138" t="str">
        <f>IF('C. Consumer Service Detail'!$F2384="","",IF('C. Consumer Service Detail'!$F2384="",VLOOKUP('C. Consumer Service Detail'!$F2384,'Table of Current Services'!$B$7:$F$36,'Table of Current Services'!$E$5,FALSE),VLOOKUP('C. Consumer Service Detail'!$F2384,'Table of Current Services'!$B$7:$F$36,'Table of Current Services'!$E$5,FALSE)))</f>
        <v/>
      </c>
      <c r="L2384" s="130" t="str">
        <f>IF('C. Consumer Service Detail'!$F2384="","",IF(VLOOKUP('C. Consumer Service Detail'!$F2384,'Table of Current Services'!$B$7:$F$36,'Table of Current Services'!$F$5,)="cost","Yes","No"))</f>
        <v/>
      </c>
      <c r="M2384" s="130" t="str">
        <f>IFERROR(IF('C. Consumer Service Detail'!$K2384="No Match","No",VLOOKUP('C. Consumer Service Detail'!$C2384,'B. Consumer Budget'!$E$11:$F$2010,2,FALSE)),"")</f>
        <v/>
      </c>
      <c r="P2384" s="77"/>
      <c r="Q2384" s="77"/>
    </row>
    <row r="2385" spans="2:17" x14ac:dyDescent="0.25">
      <c r="B2385" s="78">
        <f t="shared" si="72"/>
        <v>2375</v>
      </c>
      <c r="C2385" s="126" t="str">
        <f t="array" ref="C2385">IF(OR('C. Consumer Service Detail'!$D2385="",'C. Consumer Service Detail'!$E2385=""),"",INDEX('B. Consumer Budget'!$E$11:$E$2010,MATCH(1,IF('B. Consumer Budget'!$C$11:$C$2010='C. Consumer Service Detail'!$D2385,IF('B. Consumer Budget'!$D$11:$D$2010='C. Consumer Service Detail'!$E2385,1)),0)))</f>
        <v/>
      </c>
      <c r="D2385" s="170"/>
      <c r="E2385" s="81"/>
      <c r="F2385" s="101"/>
      <c r="G2385" s="82"/>
      <c r="H2385" s="147" t="str">
        <f>IF('C. Consumer Service Detail'!$F2385="","",IF('C. Consumer Service Detail'!$F2385="",VLOOKUP('C. Consumer Service Detail'!$F2385,'Table of Current Services'!$B$7:$F$36,'Table of Current Services'!$E$5,FALSE),VLOOKUP('C. Consumer Service Detail'!$F2385,'Table of Current Services'!$B$7:$F$36,'Table of Current Services'!$D$5,FALSE)))</f>
        <v/>
      </c>
      <c r="I2385" s="159"/>
      <c r="J2385" s="146" t="str">
        <f t="shared" si="71"/>
        <v/>
      </c>
      <c r="K2385" s="138" t="str">
        <f>IF('C. Consumer Service Detail'!$F2385="","",IF('C. Consumer Service Detail'!$F2385="",VLOOKUP('C. Consumer Service Detail'!$F2385,'Table of Current Services'!$B$7:$F$36,'Table of Current Services'!$E$5,FALSE),VLOOKUP('C. Consumer Service Detail'!$F2385,'Table of Current Services'!$B$7:$F$36,'Table of Current Services'!$E$5,FALSE)))</f>
        <v/>
      </c>
      <c r="L2385" s="130" t="str">
        <f>IF('C. Consumer Service Detail'!$F2385="","",IF(VLOOKUP('C. Consumer Service Detail'!$F2385,'Table of Current Services'!$B$7:$F$36,'Table of Current Services'!$F$5,)="cost","Yes","No"))</f>
        <v/>
      </c>
      <c r="M2385" s="130" t="str">
        <f>IFERROR(IF('C. Consumer Service Detail'!$K2385="No Match","No",VLOOKUP('C. Consumer Service Detail'!$C2385,'B. Consumer Budget'!$E$11:$F$2010,2,FALSE)),"")</f>
        <v/>
      </c>
      <c r="P2385" s="77"/>
      <c r="Q2385" s="77"/>
    </row>
    <row r="2386" spans="2:17" x14ac:dyDescent="0.25">
      <c r="B2386" s="78">
        <f t="shared" si="72"/>
        <v>2376</v>
      </c>
      <c r="C2386" s="126" t="str">
        <f t="array" ref="C2386">IF(OR('C. Consumer Service Detail'!$D2386="",'C. Consumer Service Detail'!$E2386=""),"",INDEX('B. Consumer Budget'!$E$11:$E$2010,MATCH(1,IF('B. Consumer Budget'!$C$11:$C$2010='C. Consumer Service Detail'!$D2386,IF('B. Consumer Budget'!$D$11:$D$2010='C. Consumer Service Detail'!$E2386,1)),0)))</f>
        <v/>
      </c>
      <c r="D2386" s="171"/>
      <c r="E2386" s="79"/>
      <c r="F2386" s="100"/>
      <c r="G2386" s="80"/>
      <c r="H2386" s="145" t="str">
        <f>IF('C. Consumer Service Detail'!$F2386="","",IF('C. Consumer Service Detail'!$F2386="",VLOOKUP('C. Consumer Service Detail'!$F2386,'Table of Current Services'!$B$7:$F$36,'Table of Current Services'!$E$5,FALSE),VLOOKUP('C. Consumer Service Detail'!$F2386,'Table of Current Services'!$B$7:$F$36,'Table of Current Services'!$D$5,FALSE)))</f>
        <v/>
      </c>
      <c r="I2386" s="160"/>
      <c r="J2386" s="146" t="str">
        <f t="shared" si="71"/>
        <v/>
      </c>
      <c r="K2386" s="138" t="str">
        <f>IF('C. Consumer Service Detail'!$F2386="","",IF('C. Consumer Service Detail'!$F2386="",VLOOKUP('C. Consumer Service Detail'!$F2386,'Table of Current Services'!$B$7:$F$36,'Table of Current Services'!$E$5,FALSE),VLOOKUP('C. Consumer Service Detail'!$F2386,'Table of Current Services'!$B$7:$F$36,'Table of Current Services'!$E$5,FALSE)))</f>
        <v/>
      </c>
      <c r="L2386" s="130" t="str">
        <f>IF('C. Consumer Service Detail'!$F2386="","",IF(VLOOKUP('C. Consumer Service Detail'!$F2386,'Table of Current Services'!$B$7:$F$36,'Table of Current Services'!$F$5,)="cost","Yes","No"))</f>
        <v/>
      </c>
      <c r="M2386" s="130" t="str">
        <f>IFERROR(IF('C. Consumer Service Detail'!$K2386="No Match","No",VLOOKUP('C. Consumer Service Detail'!$C2386,'B. Consumer Budget'!$E$11:$F$2010,2,FALSE)),"")</f>
        <v/>
      </c>
      <c r="P2386" s="77"/>
      <c r="Q2386" s="77"/>
    </row>
    <row r="2387" spans="2:17" x14ac:dyDescent="0.25">
      <c r="B2387" s="78">
        <f t="shared" si="72"/>
        <v>2377</v>
      </c>
      <c r="C2387" s="126" t="str">
        <f t="array" ref="C2387">IF(OR('C. Consumer Service Detail'!$D2387="",'C. Consumer Service Detail'!$E2387=""),"",INDEX('B. Consumer Budget'!$E$11:$E$2010,MATCH(1,IF('B. Consumer Budget'!$C$11:$C$2010='C. Consumer Service Detail'!$D2387,IF('B. Consumer Budget'!$D$11:$D$2010='C. Consumer Service Detail'!$E2387,1)),0)))</f>
        <v/>
      </c>
      <c r="D2387" s="170"/>
      <c r="E2387" s="81"/>
      <c r="F2387" s="101"/>
      <c r="G2387" s="82"/>
      <c r="H2387" s="147" t="str">
        <f>IF('C. Consumer Service Detail'!$F2387="","",IF('C. Consumer Service Detail'!$F2387="",VLOOKUP('C. Consumer Service Detail'!$F2387,'Table of Current Services'!$B$7:$F$36,'Table of Current Services'!$E$5,FALSE),VLOOKUP('C. Consumer Service Detail'!$F2387,'Table of Current Services'!$B$7:$F$36,'Table of Current Services'!$D$5,FALSE)))</f>
        <v/>
      </c>
      <c r="I2387" s="159"/>
      <c r="J2387" s="146" t="str">
        <f t="shared" si="71"/>
        <v/>
      </c>
      <c r="K2387" s="138" t="str">
        <f>IF('C. Consumer Service Detail'!$F2387="","",IF('C. Consumer Service Detail'!$F2387="",VLOOKUP('C. Consumer Service Detail'!$F2387,'Table of Current Services'!$B$7:$F$36,'Table of Current Services'!$E$5,FALSE),VLOOKUP('C. Consumer Service Detail'!$F2387,'Table of Current Services'!$B$7:$F$36,'Table of Current Services'!$E$5,FALSE)))</f>
        <v/>
      </c>
      <c r="L2387" s="130" t="str">
        <f>IF('C. Consumer Service Detail'!$F2387="","",IF(VLOOKUP('C. Consumer Service Detail'!$F2387,'Table of Current Services'!$B$7:$F$36,'Table of Current Services'!$F$5,)="cost","Yes","No"))</f>
        <v/>
      </c>
      <c r="M2387" s="130" t="str">
        <f>IFERROR(IF('C. Consumer Service Detail'!$K2387="No Match","No",VLOOKUP('C. Consumer Service Detail'!$C2387,'B. Consumer Budget'!$E$11:$F$2010,2,FALSE)),"")</f>
        <v/>
      </c>
      <c r="P2387" s="77"/>
      <c r="Q2387" s="77"/>
    </row>
    <row r="2388" spans="2:17" x14ac:dyDescent="0.25">
      <c r="B2388" s="78">
        <f t="shared" si="72"/>
        <v>2378</v>
      </c>
      <c r="C2388" s="126" t="str">
        <f t="array" ref="C2388">IF(OR('C. Consumer Service Detail'!$D2388="",'C. Consumer Service Detail'!$E2388=""),"",INDEX('B. Consumer Budget'!$E$11:$E$2010,MATCH(1,IF('B. Consumer Budget'!$C$11:$C$2010='C. Consumer Service Detail'!$D2388,IF('B. Consumer Budget'!$D$11:$D$2010='C. Consumer Service Detail'!$E2388,1)),0)))</f>
        <v/>
      </c>
      <c r="D2388" s="171"/>
      <c r="E2388" s="79"/>
      <c r="F2388" s="100"/>
      <c r="G2388" s="80"/>
      <c r="H2388" s="145" t="str">
        <f>IF('C. Consumer Service Detail'!$F2388="","",IF('C. Consumer Service Detail'!$F2388="",VLOOKUP('C. Consumer Service Detail'!$F2388,'Table of Current Services'!$B$7:$F$36,'Table of Current Services'!$E$5,FALSE),VLOOKUP('C. Consumer Service Detail'!$F2388,'Table of Current Services'!$B$7:$F$36,'Table of Current Services'!$D$5,FALSE)))</f>
        <v/>
      </c>
      <c r="I2388" s="160"/>
      <c r="J2388" s="146" t="str">
        <f t="shared" si="71"/>
        <v/>
      </c>
      <c r="K2388" s="138" t="str">
        <f>IF('C. Consumer Service Detail'!$F2388="","",IF('C. Consumer Service Detail'!$F2388="",VLOOKUP('C. Consumer Service Detail'!$F2388,'Table of Current Services'!$B$7:$F$36,'Table of Current Services'!$E$5,FALSE),VLOOKUP('C. Consumer Service Detail'!$F2388,'Table of Current Services'!$B$7:$F$36,'Table of Current Services'!$E$5,FALSE)))</f>
        <v/>
      </c>
      <c r="L2388" s="130" t="str">
        <f>IF('C. Consumer Service Detail'!$F2388="","",IF(VLOOKUP('C. Consumer Service Detail'!$F2388,'Table of Current Services'!$B$7:$F$36,'Table of Current Services'!$F$5,)="cost","Yes","No"))</f>
        <v/>
      </c>
      <c r="M2388" s="130" t="str">
        <f>IFERROR(IF('C. Consumer Service Detail'!$K2388="No Match","No",VLOOKUP('C. Consumer Service Detail'!$C2388,'B. Consumer Budget'!$E$11:$F$2010,2,FALSE)),"")</f>
        <v/>
      </c>
      <c r="P2388" s="77"/>
      <c r="Q2388" s="77"/>
    </row>
    <row r="2389" spans="2:17" x14ac:dyDescent="0.25">
      <c r="B2389" s="78">
        <f t="shared" si="72"/>
        <v>2379</v>
      </c>
      <c r="C2389" s="126" t="str">
        <f t="array" ref="C2389">IF(OR('C. Consumer Service Detail'!$D2389="",'C. Consumer Service Detail'!$E2389=""),"",INDEX('B. Consumer Budget'!$E$11:$E$2010,MATCH(1,IF('B. Consumer Budget'!$C$11:$C$2010='C. Consumer Service Detail'!$D2389,IF('B. Consumer Budget'!$D$11:$D$2010='C. Consumer Service Detail'!$E2389,1)),0)))</f>
        <v/>
      </c>
      <c r="D2389" s="170"/>
      <c r="E2389" s="81"/>
      <c r="F2389" s="101"/>
      <c r="G2389" s="82"/>
      <c r="H2389" s="147" t="str">
        <f>IF('C. Consumer Service Detail'!$F2389="","",IF('C. Consumer Service Detail'!$F2389="",VLOOKUP('C. Consumer Service Detail'!$F2389,'Table of Current Services'!$B$7:$F$36,'Table of Current Services'!$E$5,FALSE),VLOOKUP('C. Consumer Service Detail'!$F2389,'Table of Current Services'!$B$7:$F$36,'Table of Current Services'!$D$5,FALSE)))</f>
        <v/>
      </c>
      <c r="I2389" s="159"/>
      <c r="J2389" s="146" t="str">
        <f t="shared" si="71"/>
        <v/>
      </c>
      <c r="K2389" s="138" t="str">
        <f>IF('C. Consumer Service Detail'!$F2389="","",IF('C. Consumer Service Detail'!$F2389="",VLOOKUP('C. Consumer Service Detail'!$F2389,'Table of Current Services'!$B$7:$F$36,'Table of Current Services'!$E$5,FALSE),VLOOKUP('C. Consumer Service Detail'!$F2389,'Table of Current Services'!$B$7:$F$36,'Table of Current Services'!$E$5,FALSE)))</f>
        <v/>
      </c>
      <c r="L2389" s="130" t="str">
        <f>IF('C. Consumer Service Detail'!$F2389="","",IF(VLOOKUP('C. Consumer Service Detail'!$F2389,'Table of Current Services'!$B$7:$F$36,'Table of Current Services'!$F$5,)="cost","Yes","No"))</f>
        <v/>
      </c>
      <c r="M2389" s="130" t="str">
        <f>IFERROR(IF('C. Consumer Service Detail'!$K2389="No Match","No",VLOOKUP('C. Consumer Service Detail'!$C2389,'B. Consumer Budget'!$E$11:$F$2010,2,FALSE)),"")</f>
        <v/>
      </c>
      <c r="P2389" s="77"/>
      <c r="Q2389" s="77"/>
    </row>
    <row r="2390" spans="2:17" x14ac:dyDescent="0.25">
      <c r="B2390" s="78">
        <f t="shared" si="72"/>
        <v>2380</v>
      </c>
      <c r="C2390" s="126" t="str">
        <f t="array" ref="C2390">IF(OR('C. Consumer Service Detail'!$D2390="",'C. Consumer Service Detail'!$E2390=""),"",INDEX('B. Consumer Budget'!$E$11:$E$2010,MATCH(1,IF('B. Consumer Budget'!$C$11:$C$2010='C. Consumer Service Detail'!$D2390,IF('B. Consumer Budget'!$D$11:$D$2010='C. Consumer Service Detail'!$E2390,1)),0)))</f>
        <v/>
      </c>
      <c r="D2390" s="171"/>
      <c r="E2390" s="79"/>
      <c r="F2390" s="100"/>
      <c r="G2390" s="80"/>
      <c r="H2390" s="145" t="str">
        <f>IF('C. Consumer Service Detail'!$F2390="","",IF('C. Consumer Service Detail'!$F2390="",VLOOKUP('C. Consumer Service Detail'!$F2390,'Table of Current Services'!$B$7:$F$36,'Table of Current Services'!$E$5,FALSE),VLOOKUP('C. Consumer Service Detail'!$F2390,'Table of Current Services'!$B$7:$F$36,'Table of Current Services'!$D$5,FALSE)))</f>
        <v/>
      </c>
      <c r="I2390" s="160"/>
      <c r="J2390" s="146" t="str">
        <f t="shared" si="71"/>
        <v/>
      </c>
      <c r="K2390" s="138" t="str">
        <f>IF('C. Consumer Service Detail'!$F2390="","",IF('C. Consumer Service Detail'!$F2390="",VLOOKUP('C. Consumer Service Detail'!$F2390,'Table of Current Services'!$B$7:$F$36,'Table of Current Services'!$E$5,FALSE),VLOOKUP('C. Consumer Service Detail'!$F2390,'Table of Current Services'!$B$7:$F$36,'Table of Current Services'!$E$5,FALSE)))</f>
        <v/>
      </c>
      <c r="L2390" s="130" t="str">
        <f>IF('C. Consumer Service Detail'!$F2390="","",IF(VLOOKUP('C. Consumer Service Detail'!$F2390,'Table of Current Services'!$B$7:$F$36,'Table of Current Services'!$F$5,)="cost","Yes","No"))</f>
        <v/>
      </c>
      <c r="M2390" s="130" t="str">
        <f>IFERROR(IF('C. Consumer Service Detail'!$K2390="No Match","No",VLOOKUP('C. Consumer Service Detail'!$C2390,'B. Consumer Budget'!$E$11:$F$2010,2,FALSE)),"")</f>
        <v/>
      </c>
      <c r="P2390" s="77"/>
      <c r="Q2390" s="77"/>
    </row>
    <row r="2391" spans="2:17" x14ac:dyDescent="0.25">
      <c r="B2391" s="78">
        <f t="shared" si="72"/>
        <v>2381</v>
      </c>
      <c r="C2391" s="126" t="str">
        <f t="array" ref="C2391">IF(OR('C. Consumer Service Detail'!$D2391="",'C. Consumer Service Detail'!$E2391=""),"",INDEX('B. Consumer Budget'!$E$11:$E$2010,MATCH(1,IF('B. Consumer Budget'!$C$11:$C$2010='C. Consumer Service Detail'!$D2391,IF('B. Consumer Budget'!$D$11:$D$2010='C. Consumer Service Detail'!$E2391,1)),0)))</f>
        <v/>
      </c>
      <c r="D2391" s="170"/>
      <c r="E2391" s="81"/>
      <c r="F2391" s="101"/>
      <c r="G2391" s="82"/>
      <c r="H2391" s="147" t="str">
        <f>IF('C. Consumer Service Detail'!$F2391="","",IF('C. Consumer Service Detail'!$F2391="",VLOOKUP('C. Consumer Service Detail'!$F2391,'Table of Current Services'!$B$7:$F$36,'Table of Current Services'!$E$5,FALSE),VLOOKUP('C. Consumer Service Detail'!$F2391,'Table of Current Services'!$B$7:$F$36,'Table of Current Services'!$D$5,FALSE)))</f>
        <v/>
      </c>
      <c r="I2391" s="159"/>
      <c r="J2391" s="146" t="str">
        <f t="shared" si="71"/>
        <v/>
      </c>
      <c r="K2391" s="138" t="str">
        <f>IF('C. Consumer Service Detail'!$F2391="","",IF('C. Consumer Service Detail'!$F2391="",VLOOKUP('C. Consumer Service Detail'!$F2391,'Table of Current Services'!$B$7:$F$36,'Table of Current Services'!$E$5,FALSE),VLOOKUP('C. Consumer Service Detail'!$F2391,'Table of Current Services'!$B$7:$F$36,'Table of Current Services'!$E$5,FALSE)))</f>
        <v/>
      </c>
      <c r="L2391" s="130" t="str">
        <f>IF('C. Consumer Service Detail'!$F2391="","",IF(VLOOKUP('C. Consumer Service Detail'!$F2391,'Table of Current Services'!$B$7:$F$36,'Table of Current Services'!$F$5,)="cost","Yes","No"))</f>
        <v/>
      </c>
      <c r="M2391" s="130" t="str">
        <f>IFERROR(IF('C. Consumer Service Detail'!$K2391="No Match","No",VLOOKUP('C. Consumer Service Detail'!$C2391,'B. Consumer Budget'!$E$11:$F$2010,2,FALSE)),"")</f>
        <v/>
      </c>
      <c r="P2391" s="77"/>
      <c r="Q2391" s="77"/>
    </row>
    <row r="2392" spans="2:17" x14ac:dyDescent="0.25">
      <c r="B2392" s="78">
        <f t="shared" si="72"/>
        <v>2382</v>
      </c>
      <c r="C2392" s="126" t="str">
        <f t="array" ref="C2392">IF(OR('C. Consumer Service Detail'!$D2392="",'C. Consumer Service Detail'!$E2392=""),"",INDEX('B. Consumer Budget'!$E$11:$E$2010,MATCH(1,IF('B. Consumer Budget'!$C$11:$C$2010='C. Consumer Service Detail'!$D2392,IF('B. Consumer Budget'!$D$11:$D$2010='C. Consumer Service Detail'!$E2392,1)),0)))</f>
        <v/>
      </c>
      <c r="D2392" s="171"/>
      <c r="E2392" s="79"/>
      <c r="F2392" s="100"/>
      <c r="G2392" s="80"/>
      <c r="H2392" s="145" t="str">
        <f>IF('C. Consumer Service Detail'!$F2392="","",IF('C. Consumer Service Detail'!$F2392="",VLOOKUP('C. Consumer Service Detail'!$F2392,'Table of Current Services'!$B$7:$F$36,'Table of Current Services'!$E$5,FALSE),VLOOKUP('C. Consumer Service Detail'!$F2392,'Table of Current Services'!$B$7:$F$36,'Table of Current Services'!$D$5,FALSE)))</f>
        <v/>
      </c>
      <c r="I2392" s="160"/>
      <c r="J2392" s="146" t="str">
        <f t="shared" si="71"/>
        <v/>
      </c>
      <c r="K2392" s="138" t="str">
        <f>IF('C. Consumer Service Detail'!$F2392="","",IF('C. Consumer Service Detail'!$F2392="",VLOOKUP('C. Consumer Service Detail'!$F2392,'Table of Current Services'!$B$7:$F$36,'Table of Current Services'!$E$5,FALSE),VLOOKUP('C. Consumer Service Detail'!$F2392,'Table of Current Services'!$B$7:$F$36,'Table of Current Services'!$E$5,FALSE)))</f>
        <v/>
      </c>
      <c r="L2392" s="130" t="str">
        <f>IF('C. Consumer Service Detail'!$F2392="","",IF(VLOOKUP('C. Consumer Service Detail'!$F2392,'Table of Current Services'!$B$7:$F$36,'Table of Current Services'!$F$5,)="cost","Yes","No"))</f>
        <v/>
      </c>
      <c r="M2392" s="130" t="str">
        <f>IFERROR(IF('C. Consumer Service Detail'!$K2392="No Match","No",VLOOKUP('C. Consumer Service Detail'!$C2392,'B. Consumer Budget'!$E$11:$F$2010,2,FALSE)),"")</f>
        <v/>
      </c>
      <c r="P2392" s="77"/>
      <c r="Q2392" s="77"/>
    </row>
    <row r="2393" spans="2:17" x14ac:dyDescent="0.25">
      <c r="B2393" s="78">
        <f t="shared" si="72"/>
        <v>2383</v>
      </c>
      <c r="C2393" s="126" t="str">
        <f t="array" ref="C2393">IF(OR('C. Consumer Service Detail'!$D2393="",'C. Consumer Service Detail'!$E2393=""),"",INDEX('B. Consumer Budget'!$E$11:$E$2010,MATCH(1,IF('B. Consumer Budget'!$C$11:$C$2010='C. Consumer Service Detail'!$D2393,IF('B. Consumer Budget'!$D$11:$D$2010='C. Consumer Service Detail'!$E2393,1)),0)))</f>
        <v/>
      </c>
      <c r="D2393" s="170"/>
      <c r="E2393" s="81"/>
      <c r="F2393" s="101"/>
      <c r="G2393" s="82"/>
      <c r="H2393" s="147" t="str">
        <f>IF('C. Consumer Service Detail'!$F2393="","",IF('C. Consumer Service Detail'!$F2393="",VLOOKUP('C. Consumer Service Detail'!$F2393,'Table of Current Services'!$B$7:$F$36,'Table of Current Services'!$E$5,FALSE),VLOOKUP('C. Consumer Service Detail'!$F2393,'Table of Current Services'!$B$7:$F$36,'Table of Current Services'!$D$5,FALSE)))</f>
        <v/>
      </c>
      <c r="I2393" s="159"/>
      <c r="J2393" s="146" t="str">
        <f t="shared" si="71"/>
        <v/>
      </c>
      <c r="K2393" s="138" t="str">
        <f>IF('C. Consumer Service Detail'!$F2393="","",IF('C. Consumer Service Detail'!$F2393="",VLOOKUP('C. Consumer Service Detail'!$F2393,'Table of Current Services'!$B$7:$F$36,'Table of Current Services'!$E$5,FALSE),VLOOKUP('C. Consumer Service Detail'!$F2393,'Table of Current Services'!$B$7:$F$36,'Table of Current Services'!$E$5,FALSE)))</f>
        <v/>
      </c>
      <c r="L2393" s="130" t="str">
        <f>IF('C. Consumer Service Detail'!$F2393="","",IF(VLOOKUP('C. Consumer Service Detail'!$F2393,'Table of Current Services'!$B$7:$F$36,'Table of Current Services'!$F$5,)="cost","Yes","No"))</f>
        <v/>
      </c>
      <c r="M2393" s="130" t="str">
        <f>IFERROR(IF('C. Consumer Service Detail'!$K2393="No Match","No",VLOOKUP('C. Consumer Service Detail'!$C2393,'B. Consumer Budget'!$E$11:$F$2010,2,FALSE)),"")</f>
        <v/>
      </c>
      <c r="P2393" s="77"/>
      <c r="Q2393" s="77"/>
    </row>
    <row r="2394" spans="2:17" x14ac:dyDescent="0.25">
      <c r="B2394" s="78">
        <f t="shared" si="72"/>
        <v>2384</v>
      </c>
      <c r="C2394" s="126" t="str">
        <f t="array" ref="C2394">IF(OR('C. Consumer Service Detail'!$D2394="",'C. Consumer Service Detail'!$E2394=""),"",INDEX('B. Consumer Budget'!$E$11:$E$2010,MATCH(1,IF('B. Consumer Budget'!$C$11:$C$2010='C. Consumer Service Detail'!$D2394,IF('B. Consumer Budget'!$D$11:$D$2010='C. Consumer Service Detail'!$E2394,1)),0)))</f>
        <v/>
      </c>
      <c r="D2394" s="171"/>
      <c r="E2394" s="79"/>
      <c r="F2394" s="100"/>
      <c r="G2394" s="80"/>
      <c r="H2394" s="145" t="str">
        <f>IF('C. Consumer Service Detail'!$F2394="","",IF('C. Consumer Service Detail'!$F2394="",VLOOKUP('C. Consumer Service Detail'!$F2394,'Table of Current Services'!$B$7:$F$36,'Table of Current Services'!$E$5,FALSE),VLOOKUP('C. Consumer Service Detail'!$F2394,'Table of Current Services'!$B$7:$F$36,'Table of Current Services'!$D$5,FALSE)))</f>
        <v/>
      </c>
      <c r="I2394" s="160"/>
      <c r="J2394" s="146" t="str">
        <f t="shared" si="71"/>
        <v/>
      </c>
      <c r="K2394" s="138" t="str">
        <f>IF('C. Consumer Service Detail'!$F2394="","",IF('C. Consumer Service Detail'!$F2394="",VLOOKUP('C. Consumer Service Detail'!$F2394,'Table of Current Services'!$B$7:$F$36,'Table of Current Services'!$E$5,FALSE),VLOOKUP('C. Consumer Service Detail'!$F2394,'Table of Current Services'!$B$7:$F$36,'Table of Current Services'!$E$5,FALSE)))</f>
        <v/>
      </c>
      <c r="L2394" s="130" t="str">
        <f>IF('C. Consumer Service Detail'!$F2394="","",IF(VLOOKUP('C. Consumer Service Detail'!$F2394,'Table of Current Services'!$B$7:$F$36,'Table of Current Services'!$F$5,)="cost","Yes","No"))</f>
        <v/>
      </c>
      <c r="M2394" s="130" t="str">
        <f>IFERROR(IF('C. Consumer Service Detail'!$K2394="No Match","No",VLOOKUP('C. Consumer Service Detail'!$C2394,'B. Consumer Budget'!$E$11:$F$2010,2,FALSE)),"")</f>
        <v/>
      </c>
      <c r="P2394" s="77"/>
      <c r="Q2394" s="77"/>
    </row>
    <row r="2395" spans="2:17" x14ac:dyDescent="0.25">
      <c r="B2395" s="78">
        <f t="shared" si="72"/>
        <v>2385</v>
      </c>
      <c r="C2395" s="126" t="str">
        <f t="array" ref="C2395">IF(OR('C. Consumer Service Detail'!$D2395="",'C. Consumer Service Detail'!$E2395=""),"",INDEX('B. Consumer Budget'!$E$11:$E$2010,MATCH(1,IF('B. Consumer Budget'!$C$11:$C$2010='C. Consumer Service Detail'!$D2395,IF('B. Consumer Budget'!$D$11:$D$2010='C. Consumer Service Detail'!$E2395,1)),0)))</f>
        <v/>
      </c>
      <c r="D2395" s="170"/>
      <c r="E2395" s="81"/>
      <c r="F2395" s="101"/>
      <c r="G2395" s="82"/>
      <c r="H2395" s="147" t="str">
        <f>IF('C. Consumer Service Detail'!$F2395="","",IF('C. Consumer Service Detail'!$F2395="",VLOOKUP('C. Consumer Service Detail'!$F2395,'Table of Current Services'!$B$7:$F$36,'Table of Current Services'!$E$5,FALSE),VLOOKUP('C. Consumer Service Detail'!$F2395,'Table of Current Services'!$B$7:$F$36,'Table of Current Services'!$D$5,FALSE)))</f>
        <v/>
      </c>
      <c r="I2395" s="159"/>
      <c r="J2395" s="146" t="str">
        <f t="shared" si="71"/>
        <v/>
      </c>
      <c r="K2395" s="138" t="str">
        <f>IF('C. Consumer Service Detail'!$F2395="","",IF('C. Consumer Service Detail'!$F2395="",VLOOKUP('C. Consumer Service Detail'!$F2395,'Table of Current Services'!$B$7:$F$36,'Table of Current Services'!$E$5,FALSE),VLOOKUP('C. Consumer Service Detail'!$F2395,'Table of Current Services'!$B$7:$F$36,'Table of Current Services'!$E$5,FALSE)))</f>
        <v/>
      </c>
      <c r="L2395" s="130" t="str">
        <f>IF('C. Consumer Service Detail'!$F2395="","",IF(VLOOKUP('C. Consumer Service Detail'!$F2395,'Table of Current Services'!$B$7:$F$36,'Table of Current Services'!$F$5,)="cost","Yes","No"))</f>
        <v/>
      </c>
      <c r="M2395" s="130" t="str">
        <f>IFERROR(IF('C. Consumer Service Detail'!$K2395="No Match","No",VLOOKUP('C. Consumer Service Detail'!$C2395,'B. Consumer Budget'!$E$11:$F$2010,2,FALSE)),"")</f>
        <v/>
      </c>
      <c r="P2395" s="77"/>
      <c r="Q2395" s="77"/>
    </row>
    <row r="2396" spans="2:17" x14ac:dyDescent="0.25">
      <c r="B2396" s="78">
        <f t="shared" si="72"/>
        <v>2386</v>
      </c>
      <c r="C2396" s="126" t="str">
        <f t="array" ref="C2396">IF(OR('C. Consumer Service Detail'!$D2396="",'C. Consumer Service Detail'!$E2396=""),"",INDEX('B. Consumer Budget'!$E$11:$E$2010,MATCH(1,IF('B. Consumer Budget'!$C$11:$C$2010='C. Consumer Service Detail'!$D2396,IF('B. Consumer Budget'!$D$11:$D$2010='C. Consumer Service Detail'!$E2396,1)),0)))</f>
        <v/>
      </c>
      <c r="D2396" s="171"/>
      <c r="E2396" s="79"/>
      <c r="F2396" s="100"/>
      <c r="G2396" s="80"/>
      <c r="H2396" s="145" t="str">
        <f>IF('C. Consumer Service Detail'!$F2396="","",IF('C. Consumer Service Detail'!$F2396="",VLOOKUP('C. Consumer Service Detail'!$F2396,'Table of Current Services'!$B$7:$F$36,'Table of Current Services'!$E$5,FALSE),VLOOKUP('C. Consumer Service Detail'!$F2396,'Table of Current Services'!$B$7:$F$36,'Table of Current Services'!$D$5,FALSE)))</f>
        <v/>
      </c>
      <c r="I2396" s="160"/>
      <c r="J2396" s="146" t="str">
        <f t="shared" si="71"/>
        <v/>
      </c>
      <c r="K2396" s="138" t="str">
        <f>IF('C. Consumer Service Detail'!$F2396="","",IF('C. Consumer Service Detail'!$F2396="",VLOOKUP('C. Consumer Service Detail'!$F2396,'Table of Current Services'!$B$7:$F$36,'Table of Current Services'!$E$5,FALSE),VLOOKUP('C. Consumer Service Detail'!$F2396,'Table of Current Services'!$B$7:$F$36,'Table of Current Services'!$E$5,FALSE)))</f>
        <v/>
      </c>
      <c r="L2396" s="130" t="str">
        <f>IF('C. Consumer Service Detail'!$F2396="","",IF(VLOOKUP('C. Consumer Service Detail'!$F2396,'Table of Current Services'!$B$7:$F$36,'Table of Current Services'!$F$5,)="cost","Yes","No"))</f>
        <v/>
      </c>
      <c r="M2396" s="130" t="str">
        <f>IFERROR(IF('C. Consumer Service Detail'!$K2396="No Match","No",VLOOKUP('C. Consumer Service Detail'!$C2396,'B. Consumer Budget'!$E$11:$F$2010,2,FALSE)),"")</f>
        <v/>
      </c>
      <c r="P2396" s="77"/>
      <c r="Q2396" s="77"/>
    </row>
    <row r="2397" spans="2:17" x14ac:dyDescent="0.25">
      <c r="B2397" s="78">
        <f t="shared" si="72"/>
        <v>2387</v>
      </c>
      <c r="C2397" s="126" t="str">
        <f t="array" ref="C2397">IF(OR('C. Consumer Service Detail'!$D2397="",'C. Consumer Service Detail'!$E2397=""),"",INDEX('B. Consumer Budget'!$E$11:$E$2010,MATCH(1,IF('B. Consumer Budget'!$C$11:$C$2010='C. Consumer Service Detail'!$D2397,IF('B. Consumer Budget'!$D$11:$D$2010='C. Consumer Service Detail'!$E2397,1)),0)))</f>
        <v/>
      </c>
      <c r="D2397" s="170"/>
      <c r="E2397" s="81"/>
      <c r="F2397" s="101"/>
      <c r="G2397" s="82"/>
      <c r="H2397" s="147" t="str">
        <f>IF('C. Consumer Service Detail'!$F2397="","",IF('C. Consumer Service Detail'!$F2397="",VLOOKUP('C. Consumer Service Detail'!$F2397,'Table of Current Services'!$B$7:$F$36,'Table of Current Services'!$E$5,FALSE),VLOOKUP('C. Consumer Service Detail'!$F2397,'Table of Current Services'!$B$7:$F$36,'Table of Current Services'!$D$5,FALSE)))</f>
        <v/>
      </c>
      <c r="I2397" s="159"/>
      <c r="J2397" s="146" t="str">
        <f t="shared" si="71"/>
        <v/>
      </c>
      <c r="K2397" s="138" t="str">
        <f>IF('C. Consumer Service Detail'!$F2397="","",IF('C. Consumer Service Detail'!$F2397="",VLOOKUP('C. Consumer Service Detail'!$F2397,'Table of Current Services'!$B$7:$F$36,'Table of Current Services'!$E$5,FALSE),VLOOKUP('C. Consumer Service Detail'!$F2397,'Table of Current Services'!$B$7:$F$36,'Table of Current Services'!$E$5,FALSE)))</f>
        <v/>
      </c>
      <c r="L2397" s="130" t="str">
        <f>IF('C. Consumer Service Detail'!$F2397="","",IF(VLOOKUP('C. Consumer Service Detail'!$F2397,'Table of Current Services'!$B$7:$F$36,'Table of Current Services'!$F$5,)="cost","Yes","No"))</f>
        <v/>
      </c>
      <c r="M2397" s="130" t="str">
        <f>IFERROR(IF('C. Consumer Service Detail'!$K2397="No Match","No",VLOOKUP('C. Consumer Service Detail'!$C2397,'B. Consumer Budget'!$E$11:$F$2010,2,FALSE)),"")</f>
        <v/>
      </c>
      <c r="P2397" s="77"/>
      <c r="Q2397" s="77"/>
    </row>
    <row r="2398" spans="2:17" x14ac:dyDescent="0.25">
      <c r="B2398" s="78">
        <f t="shared" si="72"/>
        <v>2388</v>
      </c>
      <c r="C2398" s="126" t="str">
        <f t="array" ref="C2398">IF(OR('C. Consumer Service Detail'!$D2398="",'C. Consumer Service Detail'!$E2398=""),"",INDEX('B. Consumer Budget'!$E$11:$E$2010,MATCH(1,IF('B. Consumer Budget'!$C$11:$C$2010='C. Consumer Service Detail'!$D2398,IF('B. Consumer Budget'!$D$11:$D$2010='C. Consumer Service Detail'!$E2398,1)),0)))</f>
        <v/>
      </c>
      <c r="D2398" s="171"/>
      <c r="E2398" s="79"/>
      <c r="F2398" s="100"/>
      <c r="G2398" s="80"/>
      <c r="H2398" s="145" t="str">
        <f>IF('C. Consumer Service Detail'!$F2398="","",IF('C. Consumer Service Detail'!$F2398="",VLOOKUP('C. Consumer Service Detail'!$F2398,'Table of Current Services'!$B$7:$F$36,'Table of Current Services'!$E$5,FALSE),VLOOKUP('C. Consumer Service Detail'!$F2398,'Table of Current Services'!$B$7:$F$36,'Table of Current Services'!$D$5,FALSE)))</f>
        <v/>
      </c>
      <c r="I2398" s="160"/>
      <c r="J2398" s="146" t="str">
        <f t="shared" si="71"/>
        <v/>
      </c>
      <c r="K2398" s="138" t="str">
        <f>IF('C. Consumer Service Detail'!$F2398="","",IF('C. Consumer Service Detail'!$F2398="",VLOOKUP('C. Consumer Service Detail'!$F2398,'Table of Current Services'!$B$7:$F$36,'Table of Current Services'!$E$5,FALSE),VLOOKUP('C. Consumer Service Detail'!$F2398,'Table of Current Services'!$B$7:$F$36,'Table of Current Services'!$E$5,FALSE)))</f>
        <v/>
      </c>
      <c r="L2398" s="130" t="str">
        <f>IF('C. Consumer Service Detail'!$F2398="","",IF(VLOOKUP('C. Consumer Service Detail'!$F2398,'Table of Current Services'!$B$7:$F$36,'Table of Current Services'!$F$5,)="cost","Yes","No"))</f>
        <v/>
      </c>
      <c r="M2398" s="130" t="str">
        <f>IFERROR(IF('C. Consumer Service Detail'!$K2398="No Match","No",VLOOKUP('C. Consumer Service Detail'!$C2398,'B. Consumer Budget'!$E$11:$F$2010,2,FALSE)),"")</f>
        <v/>
      </c>
      <c r="P2398" s="77"/>
      <c r="Q2398" s="77"/>
    </row>
    <row r="2399" spans="2:17" x14ac:dyDescent="0.25">
      <c r="B2399" s="78">
        <f t="shared" si="72"/>
        <v>2389</v>
      </c>
      <c r="C2399" s="126" t="str">
        <f t="array" ref="C2399">IF(OR('C. Consumer Service Detail'!$D2399="",'C. Consumer Service Detail'!$E2399=""),"",INDEX('B. Consumer Budget'!$E$11:$E$2010,MATCH(1,IF('B. Consumer Budget'!$C$11:$C$2010='C. Consumer Service Detail'!$D2399,IF('B. Consumer Budget'!$D$11:$D$2010='C. Consumer Service Detail'!$E2399,1)),0)))</f>
        <v/>
      </c>
      <c r="D2399" s="170"/>
      <c r="E2399" s="81"/>
      <c r="F2399" s="101"/>
      <c r="G2399" s="82"/>
      <c r="H2399" s="147" t="str">
        <f>IF('C. Consumer Service Detail'!$F2399="","",IF('C. Consumer Service Detail'!$F2399="",VLOOKUP('C. Consumer Service Detail'!$F2399,'Table of Current Services'!$B$7:$F$36,'Table of Current Services'!$E$5,FALSE),VLOOKUP('C. Consumer Service Detail'!$F2399,'Table of Current Services'!$B$7:$F$36,'Table of Current Services'!$D$5,FALSE)))</f>
        <v/>
      </c>
      <c r="I2399" s="159"/>
      <c r="J2399" s="146" t="str">
        <f t="shared" si="71"/>
        <v/>
      </c>
      <c r="K2399" s="138" t="str">
        <f>IF('C. Consumer Service Detail'!$F2399="","",IF('C. Consumer Service Detail'!$F2399="",VLOOKUP('C. Consumer Service Detail'!$F2399,'Table of Current Services'!$B$7:$F$36,'Table of Current Services'!$E$5,FALSE),VLOOKUP('C. Consumer Service Detail'!$F2399,'Table of Current Services'!$B$7:$F$36,'Table of Current Services'!$E$5,FALSE)))</f>
        <v/>
      </c>
      <c r="L2399" s="130" t="str">
        <f>IF('C. Consumer Service Detail'!$F2399="","",IF(VLOOKUP('C. Consumer Service Detail'!$F2399,'Table of Current Services'!$B$7:$F$36,'Table of Current Services'!$F$5,)="cost","Yes","No"))</f>
        <v/>
      </c>
      <c r="M2399" s="130" t="str">
        <f>IFERROR(IF('C. Consumer Service Detail'!$K2399="No Match","No",VLOOKUP('C. Consumer Service Detail'!$C2399,'B. Consumer Budget'!$E$11:$F$2010,2,FALSE)),"")</f>
        <v/>
      </c>
      <c r="P2399" s="77"/>
      <c r="Q2399" s="77"/>
    </row>
    <row r="2400" spans="2:17" x14ac:dyDescent="0.25">
      <c r="B2400" s="78">
        <f t="shared" si="72"/>
        <v>2390</v>
      </c>
      <c r="C2400" s="126" t="str">
        <f t="array" ref="C2400">IF(OR('C. Consumer Service Detail'!$D2400="",'C. Consumer Service Detail'!$E2400=""),"",INDEX('B. Consumer Budget'!$E$11:$E$2010,MATCH(1,IF('B. Consumer Budget'!$C$11:$C$2010='C. Consumer Service Detail'!$D2400,IF('B. Consumer Budget'!$D$11:$D$2010='C. Consumer Service Detail'!$E2400,1)),0)))</f>
        <v/>
      </c>
      <c r="D2400" s="171"/>
      <c r="E2400" s="79"/>
      <c r="F2400" s="100"/>
      <c r="G2400" s="80"/>
      <c r="H2400" s="145" t="str">
        <f>IF('C. Consumer Service Detail'!$F2400="","",IF('C. Consumer Service Detail'!$F2400="",VLOOKUP('C. Consumer Service Detail'!$F2400,'Table of Current Services'!$B$7:$F$36,'Table of Current Services'!$E$5,FALSE),VLOOKUP('C. Consumer Service Detail'!$F2400,'Table of Current Services'!$B$7:$F$36,'Table of Current Services'!$D$5,FALSE)))</f>
        <v/>
      </c>
      <c r="I2400" s="160"/>
      <c r="J2400" s="146" t="str">
        <f t="shared" si="71"/>
        <v/>
      </c>
      <c r="K2400" s="138" t="str">
        <f>IF('C. Consumer Service Detail'!$F2400="","",IF('C. Consumer Service Detail'!$F2400="",VLOOKUP('C. Consumer Service Detail'!$F2400,'Table of Current Services'!$B$7:$F$36,'Table of Current Services'!$E$5,FALSE),VLOOKUP('C. Consumer Service Detail'!$F2400,'Table of Current Services'!$B$7:$F$36,'Table of Current Services'!$E$5,FALSE)))</f>
        <v/>
      </c>
      <c r="L2400" s="130" t="str">
        <f>IF('C. Consumer Service Detail'!$F2400="","",IF(VLOOKUP('C. Consumer Service Detail'!$F2400,'Table of Current Services'!$B$7:$F$36,'Table of Current Services'!$F$5,)="cost","Yes","No"))</f>
        <v/>
      </c>
      <c r="M2400" s="130" t="str">
        <f>IFERROR(IF('C. Consumer Service Detail'!$K2400="No Match","No",VLOOKUP('C. Consumer Service Detail'!$C2400,'B. Consumer Budget'!$E$11:$F$2010,2,FALSE)),"")</f>
        <v/>
      </c>
      <c r="P2400" s="77"/>
      <c r="Q2400" s="77"/>
    </row>
    <row r="2401" spans="2:17" x14ac:dyDescent="0.25">
      <c r="B2401" s="78">
        <f t="shared" si="72"/>
        <v>2391</v>
      </c>
      <c r="C2401" s="126" t="str">
        <f t="array" ref="C2401">IF(OR('C. Consumer Service Detail'!$D2401="",'C. Consumer Service Detail'!$E2401=""),"",INDEX('B. Consumer Budget'!$E$11:$E$2010,MATCH(1,IF('B. Consumer Budget'!$C$11:$C$2010='C. Consumer Service Detail'!$D2401,IF('B. Consumer Budget'!$D$11:$D$2010='C. Consumer Service Detail'!$E2401,1)),0)))</f>
        <v/>
      </c>
      <c r="D2401" s="170"/>
      <c r="E2401" s="81"/>
      <c r="F2401" s="101"/>
      <c r="G2401" s="82"/>
      <c r="H2401" s="147" t="str">
        <f>IF('C. Consumer Service Detail'!$F2401="","",IF('C. Consumer Service Detail'!$F2401="",VLOOKUP('C. Consumer Service Detail'!$F2401,'Table of Current Services'!$B$7:$F$36,'Table of Current Services'!$E$5,FALSE),VLOOKUP('C. Consumer Service Detail'!$F2401,'Table of Current Services'!$B$7:$F$36,'Table of Current Services'!$D$5,FALSE)))</f>
        <v/>
      </c>
      <c r="I2401" s="159"/>
      <c r="J2401" s="146" t="str">
        <f t="shared" si="71"/>
        <v/>
      </c>
      <c r="K2401" s="138" t="str">
        <f>IF('C. Consumer Service Detail'!$F2401="","",IF('C. Consumer Service Detail'!$F2401="",VLOOKUP('C. Consumer Service Detail'!$F2401,'Table of Current Services'!$B$7:$F$36,'Table of Current Services'!$E$5,FALSE),VLOOKUP('C. Consumer Service Detail'!$F2401,'Table of Current Services'!$B$7:$F$36,'Table of Current Services'!$E$5,FALSE)))</f>
        <v/>
      </c>
      <c r="L2401" s="130" t="str">
        <f>IF('C. Consumer Service Detail'!$F2401="","",IF(VLOOKUP('C. Consumer Service Detail'!$F2401,'Table of Current Services'!$B$7:$F$36,'Table of Current Services'!$F$5,)="cost","Yes","No"))</f>
        <v/>
      </c>
      <c r="M2401" s="130" t="str">
        <f>IFERROR(IF('C. Consumer Service Detail'!$K2401="No Match","No",VLOOKUP('C. Consumer Service Detail'!$C2401,'B. Consumer Budget'!$E$11:$F$2010,2,FALSE)),"")</f>
        <v/>
      </c>
      <c r="P2401" s="77"/>
      <c r="Q2401" s="77"/>
    </row>
    <row r="2402" spans="2:17" x14ac:dyDescent="0.25">
      <c r="B2402" s="78">
        <f t="shared" si="72"/>
        <v>2392</v>
      </c>
      <c r="C2402" s="126" t="str">
        <f t="array" ref="C2402">IF(OR('C. Consumer Service Detail'!$D2402="",'C. Consumer Service Detail'!$E2402=""),"",INDEX('B. Consumer Budget'!$E$11:$E$2010,MATCH(1,IF('B. Consumer Budget'!$C$11:$C$2010='C. Consumer Service Detail'!$D2402,IF('B. Consumer Budget'!$D$11:$D$2010='C. Consumer Service Detail'!$E2402,1)),0)))</f>
        <v/>
      </c>
      <c r="D2402" s="171"/>
      <c r="E2402" s="79"/>
      <c r="F2402" s="100"/>
      <c r="G2402" s="80"/>
      <c r="H2402" s="145" t="str">
        <f>IF('C. Consumer Service Detail'!$F2402="","",IF('C. Consumer Service Detail'!$F2402="",VLOOKUP('C. Consumer Service Detail'!$F2402,'Table of Current Services'!$B$7:$F$36,'Table of Current Services'!$E$5,FALSE),VLOOKUP('C. Consumer Service Detail'!$F2402,'Table of Current Services'!$B$7:$F$36,'Table of Current Services'!$D$5,FALSE)))</f>
        <v/>
      </c>
      <c r="I2402" s="160"/>
      <c r="J2402" s="146" t="str">
        <f t="shared" si="71"/>
        <v/>
      </c>
      <c r="K2402" s="138" t="str">
        <f>IF('C. Consumer Service Detail'!$F2402="","",IF('C. Consumer Service Detail'!$F2402="",VLOOKUP('C. Consumer Service Detail'!$F2402,'Table of Current Services'!$B$7:$F$36,'Table of Current Services'!$E$5,FALSE),VLOOKUP('C. Consumer Service Detail'!$F2402,'Table of Current Services'!$B$7:$F$36,'Table of Current Services'!$E$5,FALSE)))</f>
        <v/>
      </c>
      <c r="L2402" s="130" t="str">
        <f>IF('C. Consumer Service Detail'!$F2402="","",IF(VLOOKUP('C. Consumer Service Detail'!$F2402,'Table of Current Services'!$B$7:$F$36,'Table of Current Services'!$F$5,)="cost","Yes","No"))</f>
        <v/>
      </c>
      <c r="M2402" s="130" t="str">
        <f>IFERROR(IF('C. Consumer Service Detail'!$K2402="No Match","No",VLOOKUP('C. Consumer Service Detail'!$C2402,'B. Consumer Budget'!$E$11:$F$2010,2,FALSE)),"")</f>
        <v/>
      </c>
      <c r="P2402" s="77"/>
      <c r="Q2402" s="77"/>
    </row>
    <row r="2403" spans="2:17" x14ac:dyDescent="0.25">
      <c r="B2403" s="78">
        <f t="shared" si="72"/>
        <v>2393</v>
      </c>
      <c r="C2403" s="126" t="str">
        <f t="array" ref="C2403">IF(OR('C. Consumer Service Detail'!$D2403="",'C. Consumer Service Detail'!$E2403=""),"",INDEX('B. Consumer Budget'!$E$11:$E$2010,MATCH(1,IF('B. Consumer Budget'!$C$11:$C$2010='C. Consumer Service Detail'!$D2403,IF('B. Consumer Budget'!$D$11:$D$2010='C. Consumer Service Detail'!$E2403,1)),0)))</f>
        <v/>
      </c>
      <c r="D2403" s="170"/>
      <c r="E2403" s="81"/>
      <c r="F2403" s="101"/>
      <c r="G2403" s="82"/>
      <c r="H2403" s="147" t="str">
        <f>IF('C. Consumer Service Detail'!$F2403="","",IF('C. Consumer Service Detail'!$F2403="",VLOOKUP('C. Consumer Service Detail'!$F2403,'Table of Current Services'!$B$7:$F$36,'Table of Current Services'!$E$5,FALSE),VLOOKUP('C. Consumer Service Detail'!$F2403,'Table of Current Services'!$B$7:$F$36,'Table of Current Services'!$D$5,FALSE)))</f>
        <v/>
      </c>
      <c r="I2403" s="159"/>
      <c r="J2403" s="146" t="str">
        <f t="shared" si="71"/>
        <v/>
      </c>
      <c r="K2403" s="138" t="str">
        <f>IF('C. Consumer Service Detail'!$F2403="","",IF('C. Consumer Service Detail'!$F2403="",VLOOKUP('C. Consumer Service Detail'!$F2403,'Table of Current Services'!$B$7:$F$36,'Table of Current Services'!$E$5,FALSE),VLOOKUP('C. Consumer Service Detail'!$F2403,'Table of Current Services'!$B$7:$F$36,'Table of Current Services'!$E$5,FALSE)))</f>
        <v/>
      </c>
      <c r="L2403" s="130" t="str">
        <f>IF('C. Consumer Service Detail'!$F2403="","",IF(VLOOKUP('C. Consumer Service Detail'!$F2403,'Table of Current Services'!$B$7:$F$36,'Table of Current Services'!$F$5,)="cost","Yes","No"))</f>
        <v/>
      </c>
      <c r="M2403" s="130" t="str">
        <f>IFERROR(IF('C. Consumer Service Detail'!$K2403="No Match","No",VLOOKUP('C. Consumer Service Detail'!$C2403,'B. Consumer Budget'!$E$11:$F$2010,2,FALSE)),"")</f>
        <v/>
      </c>
      <c r="P2403" s="77"/>
      <c r="Q2403" s="77"/>
    </row>
    <row r="2404" spans="2:17" x14ac:dyDescent="0.25">
      <c r="B2404" s="78">
        <f t="shared" si="72"/>
        <v>2394</v>
      </c>
      <c r="C2404" s="126" t="str">
        <f t="array" ref="C2404">IF(OR('C. Consumer Service Detail'!$D2404="",'C. Consumer Service Detail'!$E2404=""),"",INDEX('B. Consumer Budget'!$E$11:$E$2010,MATCH(1,IF('B. Consumer Budget'!$C$11:$C$2010='C. Consumer Service Detail'!$D2404,IF('B. Consumer Budget'!$D$11:$D$2010='C. Consumer Service Detail'!$E2404,1)),0)))</f>
        <v/>
      </c>
      <c r="D2404" s="171"/>
      <c r="E2404" s="79"/>
      <c r="F2404" s="100"/>
      <c r="G2404" s="80"/>
      <c r="H2404" s="145" t="str">
        <f>IF('C. Consumer Service Detail'!$F2404="","",IF('C. Consumer Service Detail'!$F2404="",VLOOKUP('C. Consumer Service Detail'!$F2404,'Table of Current Services'!$B$7:$F$36,'Table of Current Services'!$E$5,FALSE),VLOOKUP('C. Consumer Service Detail'!$F2404,'Table of Current Services'!$B$7:$F$36,'Table of Current Services'!$D$5,FALSE)))</f>
        <v/>
      </c>
      <c r="I2404" s="160"/>
      <c r="J2404" s="146" t="str">
        <f t="shared" si="71"/>
        <v/>
      </c>
      <c r="K2404" s="138" t="str">
        <f>IF('C. Consumer Service Detail'!$F2404="","",IF('C. Consumer Service Detail'!$F2404="",VLOOKUP('C. Consumer Service Detail'!$F2404,'Table of Current Services'!$B$7:$F$36,'Table of Current Services'!$E$5,FALSE),VLOOKUP('C. Consumer Service Detail'!$F2404,'Table of Current Services'!$B$7:$F$36,'Table of Current Services'!$E$5,FALSE)))</f>
        <v/>
      </c>
      <c r="L2404" s="130" t="str">
        <f>IF('C. Consumer Service Detail'!$F2404="","",IF(VLOOKUP('C. Consumer Service Detail'!$F2404,'Table of Current Services'!$B$7:$F$36,'Table of Current Services'!$F$5,)="cost","Yes","No"))</f>
        <v/>
      </c>
      <c r="M2404" s="130" t="str">
        <f>IFERROR(IF('C. Consumer Service Detail'!$K2404="No Match","No",VLOOKUP('C. Consumer Service Detail'!$C2404,'B. Consumer Budget'!$E$11:$F$2010,2,FALSE)),"")</f>
        <v/>
      </c>
      <c r="P2404" s="77"/>
      <c r="Q2404" s="77"/>
    </row>
    <row r="2405" spans="2:17" x14ac:dyDescent="0.25">
      <c r="B2405" s="78">
        <f t="shared" si="72"/>
        <v>2395</v>
      </c>
      <c r="C2405" s="126" t="str">
        <f t="array" ref="C2405">IF(OR('C. Consumer Service Detail'!$D2405="",'C. Consumer Service Detail'!$E2405=""),"",INDEX('B. Consumer Budget'!$E$11:$E$2010,MATCH(1,IF('B. Consumer Budget'!$C$11:$C$2010='C. Consumer Service Detail'!$D2405,IF('B. Consumer Budget'!$D$11:$D$2010='C. Consumer Service Detail'!$E2405,1)),0)))</f>
        <v/>
      </c>
      <c r="D2405" s="170"/>
      <c r="E2405" s="81"/>
      <c r="F2405" s="101"/>
      <c r="G2405" s="82"/>
      <c r="H2405" s="147" t="str">
        <f>IF('C. Consumer Service Detail'!$F2405="","",IF('C. Consumer Service Detail'!$F2405="",VLOOKUP('C. Consumer Service Detail'!$F2405,'Table of Current Services'!$B$7:$F$36,'Table of Current Services'!$E$5,FALSE),VLOOKUP('C. Consumer Service Detail'!$F2405,'Table of Current Services'!$B$7:$F$36,'Table of Current Services'!$D$5,FALSE)))</f>
        <v/>
      </c>
      <c r="I2405" s="159"/>
      <c r="J2405" s="146" t="str">
        <f t="shared" si="71"/>
        <v/>
      </c>
      <c r="K2405" s="138" t="str">
        <f>IF('C. Consumer Service Detail'!$F2405="","",IF('C. Consumer Service Detail'!$F2405="",VLOOKUP('C. Consumer Service Detail'!$F2405,'Table of Current Services'!$B$7:$F$36,'Table of Current Services'!$E$5,FALSE),VLOOKUP('C. Consumer Service Detail'!$F2405,'Table of Current Services'!$B$7:$F$36,'Table of Current Services'!$E$5,FALSE)))</f>
        <v/>
      </c>
      <c r="L2405" s="130" t="str">
        <f>IF('C. Consumer Service Detail'!$F2405="","",IF(VLOOKUP('C. Consumer Service Detail'!$F2405,'Table of Current Services'!$B$7:$F$36,'Table of Current Services'!$F$5,)="cost","Yes","No"))</f>
        <v/>
      </c>
      <c r="M2405" s="130" t="str">
        <f>IFERROR(IF('C. Consumer Service Detail'!$K2405="No Match","No",VLOOKUP('C. Consumer Service Detail'!$C2405,'B. Consumer Budget'!$E$11:$F$2010,2,FALSE)),"")</f>
        <v/>
      </c>
      <c r="P2405" s="77"/>
      <c r="Q2405" s="77"/>
    </row>
    <row r="2406" spans="2:17" x14ac:dyDescent="0.25">
      <c r="B2406" s="78">
        <f t="shared" si="72"/>
        <v>2396</v>
      </c>
      <c r="C2406" s="126" t="str">
        <f t="array" ref="C2406">IF(OR('C. Consumer Service Detail'!$D2406="",'C. Consumer Service Detail'!$E2406=""),"",INDEX('B. Consumer Budget'!$E$11:$E$2010,MATCH(1,IF('B. Consumer Budget'!$C$11:$C$2010='C. Consumer Service Detail'!$D2406,IF('B. Consumer Budget'!$D$11:$D$2010='C. Consumer Service Detail'!$E2406,1)),0)))</f>
        <v/>
      </c>
      <c r="D2406" s="171"/>
      <c r="E2406" s="79"/>
      <c r="F2406" s="100"/>
      <c r="G2406" s="80"/>
      <c r="H2406" s="145" t="str">
        <f>IF('C. Consumer Service Detail'!$F2406="","",IF('C. Consumer Service Detail'!$F2406="",VLOOKUP('C. Consumer Service Detail'!$F2406,'Table of Current Services'!$B$7:$F$36,'Table of Current Services'!$E$5,FALSE),VLOOKUP('C. Consumer Service Detail'!$F2406,'Table of Current Services'!$B$7:$F$36,'Table of Current Services'!$D$5,FALSE)))</f>
        <v/>
      </c>
      <c r="I2406" s="160"/>
      <c r="J2406" s="146" t="str">
        <f t="shared" si="71"/>
        <v/>
      </c>
      <c r="K2406" s="138" t="str">
        <f>IF('C. Consumer Service Detail'!$F2406="","",IF('C. Consumer Service Detail'!$F2406="",VLOOKUP('C. Consumer Service Detail'!$F2406,'Table of Current Services'!$B$7:$F$36,'Table of Current Services'!$E$5,FALSE),VLOOKUP('C. Consumer Service Detail'!$F2406,'Table of Current Services'!$B$7:$F$36,'Table of Current Services'!$E$5,FALSE)))</f>
        <v/>
      </c>
      <c r="L2406" s="130" t="str">
        <f>IF('C. Consumer Service Detail'!$F2406="","",IF(VLOOKUP('C. Consumer Service Detail'!$F2406,'Table of Current Services'!$B$7:$F$36,'Table of Current Services'!$F$5,)="cost","Yes","No"))</f>
        <v/>
      </c>
      <c r="M2406" s="130" t="str">
        <f>IFERROR(IF('C. Consumer Service Detail'!$K2406="No Match","No",VLOOKUP('C. Consumer Service Detail'!$C2406,'B. Consumer Budget'!$E$11:$F$2010,2,FALSE)),"")</f>
        <v/>
      </c>
      <c r="P2406" s="77"/>
      <c r="Q2406" s="77"/>
    </row>
    <row r="2407" spans="2:17" x14ac:dyDescent="0.25">
      <c r="B2407" s="78">
        <f t="shared" si="72"/>
        <v>2397</v>
      </c>
      <c r="C2407" s="126" t="str">
        <f t="array" ref="C2407">IF(OR('C. Consumer Service Detail'!$D2407="",'C. Consumer Service Detail'!$E2407=""),"",INDEX('B. Consumer Budget'!$E$11:$E$2010,MATCH(1,IF('B. Consumer Budget'!$C$11:$C$2010='C. Consumer Service Detail'!$D2407,IF('B. Consumer Budget'!$D$11:$D$2010='C. Consumer Service Detail'!$E2407,1)),0)))</f>
        <v/>
      </c>
      <c r="D2407" s="170"/>
      <c r="E2407" s="81"/>
      <c r="F2407" s="101"/>
      <c r="G2407" s="82"/>
      <c r="H2407" s="147" t="str">
        <f>IF('C. Consumer Service Detail'!$F2407="","",IF('C. Consumer Service Detail'!$F2407="",VLOOKUP('C. Consumer Service Detail'!$F2407,'Table of Current Services'!$B$7:$F$36,'Table of Current Services'!$E$5,FALSE),VLOOKUP('C. Consumer Service Detail'!$F2407,'Table of Current Services'!$B$7:$F$36,'Table of Current Services'!$D$5,FALSE)))</f>
        <v/>
      </c>
      <c r="I2407" s="159"/>
      <c r="J2407" s="146" t="str">
        <f t="shared" si="71"/>
        <v/>
      </c>
      <c r="K2407" s="138" t="str">
        <f>IF('C. Consumer Service Detail'!$F2407="","",IF('C. Consumer Service Detail'!$F2407="",VLOOKUP('C. Consumer Service Detail'!$F2407,'Table of Current Services'!$B$7:$F$36,'Table of Current Services'!$E$5,FALSE),VLOOKUP('C. Consumer Service Detail'!$F2407,'Table of Current Services'!$B$7:$F$36,'Table of Current Services'!$E$5,FALSE)))</f>
        <v/>
      </c>
      <c r="L2407" s="130" t="str">
        <f>IF('C. Consumer Service Detail'!$F2407="","",IF(VLOOKUP('C. Consumer Service Detail'!$F2407,'Table of Current Services'!$B$7:$F$36,'Table of Current Services'!$F$5,)="cost","Yes","No"))</f>
        <v/>
      </c>
      <c r="M2407" s="130" t="str">
        <f>IFERROR(IF('C. Consumer Service Detail'!$K2407="No Match","No",VLOOKUP('C. Consumer Service Detail'!$C2407,'B. Consumer Budget'!$E$11:$F$2010,2,FALSE)),"")</f>
        <v/>
      </c>
      <c r="P2407" s="77"/>
      <c r="Q2407" s="77"/>
    </row>
    <row r="2408" spans="2:17" x14ac:dyDescent="0.25">
      <c r="B2408" s="78">
        <f t="shared" si="72"/>
        <v>2398</v>
      </c>
      <c r="C2408" s="126" t="str">
        <f t="array" ref="C2408">IF(OR('C. Consumer Service Detail'!$D2408="",'C. Consumer Service Detail'!$E2408=""),"",INDEX('B. Consumer Budget'!$E$11:$E$2010,MATCH(1,IF('B. Consumer Budget'!$C$11:$C$2010='C. Consumer Service Detail'!$D2408,IF('B. Consumer Budget'!$D$11:$D$2010='C. Consumer Service Detail'!$E2408,1)),0)))</f>
        <v/>
      </c>
      <c r="D2408" s="171"/>
      <c r="E2408" s="79"/>
      <c r="F2408" s="100"/>
      <c r="G2408" s="80"/>
      <c r="H2408" s="145" t="str">
        <f>IF('C. Consumer Service Detail'!$F2408="","",IF('C. Consumer Service Detail'!$F2408="",VLOOKUP('C. Consumer Service Detail'!$F2408,'Table of Current Services'!$B$7:$F$36,'Table of Current Services'!$E$5,FALSE),VLOOKUP('C. Consumer Service Detail'!$F2408,'Table of Current Services'!$B$7:$F$36,'Table of Current Services'!$D$5,FALSE)))</f>
        <v/>
      </c>
      <c r="I2408" s="160"/>
      <c r="J2408" s="146" t="str">
        <f t="shared" si="71"/>
        <v/>
      </c>
      <c r="K2408" s="138" t="str">
        <f>IF('C. Consumer Service Detail'!$F2408="","",IF('C. Consumer Service Detail'!$F2408="",VLOOKUP('C. Consumer Service Detail'!$F2408,'Table of Current Services'!$B$7:$F$36,'Table of Current Services'!$E$5,FALSE),VLOOKUP('C. Consumer Service Detail'!$F2408,'Table of Current Services'!$B$7:$F$36,'Table of Current Services'!$E$5,FALSE)))</f>
        <v/>
      </c>
      <c r="L2408" s="130" t="str">
        <f>IF('C. Consumer Service Detail'!$F2408="","",IF(VLOOKUP('C. Consumer Service Detail'!$F2408,'Table of Current Services'!$B$7:$F$36,'Table of Current Services'!$F$5,)="cost","Yes","No"))</f>
        <v/>
      </c>
      <c r="M2408" s="130" t="str">
        <f>IFERROR(IF('C. Consumer Service Detail'!$K2408="No Match","No",VLOOKUP('C. Consumer Service Detail'!$C2408,'B. Consumer Budget'!$E$11:$F$2010,2,FALSE)),"")</f>
        <v/>
      </c>
      <c r="P2408" s="77"/>
      <c r="Q2408" s="77"/>
    </row>
    <row r="2409" spans="2:17" x14ac:dyDescent="0.25">
      <c r="B2409" s="78">
        <f t="shared" si="72"/>
        <v>2399</v>
      </c>
      <c r="C2409" s="126" t="str">
        <f t="array" ref="C2409">IF(OR('C. Consumer Service Detail'!$D2409="",'C. Consumer Service Detail'!$E2409=""),"",INDEX('B. Consumer Budget'!$E$11:$E$2010,MATCH(1,IF('B. Consumer Budget'!$C$11:$C$2010='C. Consumer Service Detail'!$D2409,IF('B. Consumer Budget'!$D$11:$D$2010='C. Consumer Service Detail'!$E2409,1)),0)))</f>
        <v/>
      </c>
      <c r="D2409" s="170"/>
      <c r="E2409" s="81"/>
      <c r="F2409" s="101"/>
      <c r="G2409" s="82"/>
      <c r="H2409" s="147" t="str">
        <f>IF('C. Consumer Service Detail'!$F2409="","",IF('C. Consumer Service Detail'!$F2409="",VLOOKUP('C. Consumer Service Detail'!$F2409,'Table of Current Services'!$B$7:$F$36,'Table of Current Services'!$E$5,FALSE),VLOOKUP('C. Consumer Service Detail'!$F2409,'Table of Current Services'!$B$7:$F$36,'Table of Current Services'!$D$5,FALSE)))</f>
        <v/>
      </c>
      <c r="I2409" s="159"/>
      <c r="J2409" s="146" t="str">
        <f t="shared" si="71"/>
        <v/>
      </c>
      <c r="K2409" s="138" t="str">
        <f>IF('C. Consumer Service Detail'!$F2409="","",IF('C. Consumer Service Detail'!$F2409="",VLOOKUP('C. Consumer Service Detail'!$F2409,'Table of Current Services'!$B$7:$F$36,'Table of Current Services'!$E$5,FALSE),VLOOKUP('C. Consumer Service Detail'!$F2409,'Table of Current Services'!$B$7:$F$36,'Table of Current Services'!$E$5,FALSE)))</f>
        <v/>
      </c>
      <c r="L2409" s="130" t="str">
        <f>IF('C. Consumer Service Detail'!$F2409="","",IF(VLOOKUP('C. Consumer Service Detail'!$F2409,'Table of Current Services'!$B$7:$F$36,'Table of Current Services'!$F$5,)="cost","Yes","No"))</f>
        <v/>
      </c>
      <c r="M2409" s="130" t="str">
        <f>IFERROR(IF('C. Consumer Service Detail'!$K2409="No Match","No",VLOOKUP('C. Consumer Service Detail'!$C2409,'B. Consumer Budget'!$E$11:$F$2010,2,FALSE)),"")</f>
        <v/>
      </c>
      <c r="P2409" s="77"/>
      <c r="Q2409" s="77"/>
    </row>
    <row r="2410" spans="2:17" x14ac:dyDescent="0.25">
      <c r="B2410" s="78">
        <f t="shared" si="72"/>
        <v>2400</v>
      </c>
      <c r="C2410" s="126" t="str">
        <f t="array" ref="C2410">IF(OR('C. Consumer Service Detail'!$D2410="",'C. Consumer Service Detail'!$E2410=""),"",INDEX('B. Consumer Budget'!$E$11:$E$2010,MATCH(1,IF('B. Consumer Budget'!$C$11:$C$2010='C. Consumer Service Detail'!$D2410,IF('B. Consumer Budget'!$D$11:$D$2010='C. Consumer Service Detail'!$E2410,1)),0)))</f>
        <v/>
      </c>
      <c r="D2410" s="171"/>
      <c r="E2410" s="79"/>
      <c r="F2410" s="100"/>
      <c r="G2410" s="80"/>
      <c r="H2410" s="145" t="str">
        <f>IF('C. Consumer Service Detail'!$F2410="","",IF('C. Consumer Service Detail'!$F2410="",VLOOKUP('C. Consumer Service Detail'!$F2410,'Table of Current Services'!$B$7:$F$36,'Table of Current Services'!$E$5,FALSE),VLOOKUP('C. Consumer Service Detail'!$F2410,'Table of Current Services'!$B$7:$F$36,'Table of Current Services'!$D$5,FALSE)))</f>
        <v/>
      </c>
      <c r="I2410" s="160"/>
      <c r="J2410" s="146" t="str">
        <f t="shared" si="71"/>
        <v/>
      </c>
      <c r="K2410" s="138" t="str">
        <f>IF('C. Consumer Service Detail'!$F2410="","",IF('C. Consumer Service Detail'!$F2410="",VLOOKUP('C. Consumer Service Detail'!$F2410,'Table of Current Services'!$B$7:$F$36,'Table of Current Services'!$E$5,FALSE),VLOOKUP('C. Consumer Service Detail'!$F2410,'Table of Current Services'!$B$7:$F$36,'Table of Current Services'!$E$5,FALSE)))</f>
        <v/>
      </c>
      <c r="L2410" s="130" t="str">
        <f>IF('C. Consumer Service Detail'!$F2410="","",IF(VLOOKUP('C. Consumer Service Detail'!$F2410,'Table of Current Services'!$B$7:$F$36,'Table of Current Services'!$F$5,)="cost","Yes","No"))</f>
        <v/>
      </c>
      <c r="M2410" s="130" t="str">
        <f>IFERROR(IF('C. Consumer Service Detail'!$K2410="No Match","No",VLOOKUP('C. Consumer Service Detail'!$C2410,'B. Consumer Budget'!$E$11:$F$2010,2,FALSE)),"")</f>
        <v/>
      </c>
      <c r="P2410" s="77"/>
      <c r="Q2410" s="77"/>
    </row>
    <row r="2411" spans="2:17" x14ac:dyDescent="0.25">
      <c r="B2411" s="78">
        <f t="shared" si="72"/>
        <v>2401</v>
      </c>
      <c r="C2411" s="126" t="str">
        <f t="array" ref="C2411">IF(OR('C. Consumer Service Detail'!$D2411="",'C. Consumer Service Detail'!$E2411=""),"",INDEX('B. Consumer Budget'!$E$11:$E$2010,MATCH(1,IF('B. Consumer Budget'!$C$11:$C$2010='C. Consumer Service Detail'!$D2411,IF('B. Consumer Budget'!$D$11:$D$2010='C. Consumer Service Detail'!$E2411,1)),0)))</f>
        <v/>
      </c>
      <c r="D2411" s="170"/>
      <c r="E2411" s="81"/>
      <c r="F2411" s="101"/>
      <c r="G2411" s="82"/>
      <c r="H2411" s="147" t="str">
        <f>IF('C. Consumer Service Detail'!$F2411="","",IF('C. Consumer Service Detail'!$F2411="",VLOOKUP('C. Consumer Service Detail'!$F2411,'Table of Current Services'!$B$7:$F$36,'Table of Current Services'!$E$5,FALSE),VLOOKUP('C. Consumer Service Detail'!$F2411,'Table of Current Services'!$B$7:$F$36,'Table of Current Services'!$D$5,FALSE)))</f>
        <v/>
      </c>
      <c r="I2411" s="159"/>
      <c r="J2411" s="146" t="str">
        <f t="shared" si="71"/>
        <v/>
      </c>
      <c r="K2411" s="138" t="str">
        <f>IF('C. Consumer Service Detail'!$F2411="","",IF('C. Consumer Service Detail'!$F2411="",VLOOKUP('C. Consumer Service Detail'!$F2411,'Table of Current Services'!$B$7:$F$36,'Table of Current Services'!$E$5,FALSE),VLOOKUP('C. Consumer Service Detail'!$F2411,'Table of Current Services'!$B$7:$F$36,'Table of Current Services'!$E$5,FALSE)))</f>
        <v/>
      </c>
      <c r="L2411" s="130" t="str">
        <f>IF('C. Consumer Service Detail'!$F2411="","",IF(VLOOKUP('C. Consumer Service Detail'!$F2411,'Table of Current Services'!$B$7:$F$36,'Table of Current Services'!$F$5,)="cost","Yes","No"))</f>
        <v/>
      </c>
      <c r="M2411" s="130" t="str">
        <f>IFERROR(IF('C. Consumer Service Detail'!$K2411="No Match","No",VLOOKUP('C. Consumer Service Detail'!$C2411,'B. Consumer Budget'!$E$11:$F$2010,2,FALSE)),"")</f>
        <v/>
      </c>
      <c r="P2411" s="77"/>
      <c r="Q2411" s="77"/>
    </row>
    <row r="2412" spans="2:17" x14ac:dyDescent="0.25">
      <c r="B2412" s="78">
        <f t="shared" si="72"/>
        <v>2402</v>
      </c>
      <c r="C2412" s="126" t="str">
        <f t="array" ref="C2412">IF(OR('C. Consumer Service Detail'!$D2412="",'C. Consumer Service Detail'!$E2412=""),"",INDEX('B. Consumer Budget'!$E$11:$E$2010,MATCH(1,IF('B. Consumer Budget'!$C$11:$C$2010='C. Consumer Service Detail'!$D2412,IF('B. Consumer Budget'!$D$11:$D$2010='C. Consumer Service Detail'!$E2412,1)),0)))</f>
        <v/>
      </c>
      <c r="D2412" s="171"/>
      <c r="E2412" s="79"/>
      <c r="F2412" s="100"/>
      <c r="G2412" s="80"/>
      <c r="H2412" s="145" t="str">
        <f>IF('C. Consumer Service Detail'!$F2412="","",IF('C. Consumer Service Detail'!$F2412="",VLOOKUP('C. Consumer Service Detail'!$F2412,'Table of Current Services'!$B$7:$F$36,'Table of Current Services'!$E$5,FALSE),VLOOKUP('C. Consumer Service Detail'!$F2412,'Table of Current Services'!$B$7:$F$36,'Table of Current Services'!$D$5,FALSE)))</f>
        <v/>
      </c>
      <c r="I2412" s="160"/>
      <c r="J2412" s="146" t="str">
        <f t="shared" si="71"/>
        <v/>
      </c>
      <c r="K2412" s="138" t="str">
        <f>IF('C. Consumer Service Detail'!$F2412="","",IF('C. Consumer Service Detail'!$F2412="",VLOOKUP('C. Consumer Service Detail'!$F2412,'Table of Current Services'!$B$7:$F$36,'Table of Current Services'!$E$5,FALSE),VLOOKUP('C. Consumer Service Detail'!$F2412,'Table of Current Services'!$B$7:$F$36,'Table of Current Services'!$E$5,FALSE)))</f>
        <v/>
      </c>
      <c r="L2412" s="130" t="str">
        <f>IF('C. Consumer Service Detail'!$F2412="","",IF(VLOOKUP('C. Consumer Service Detail'!$F2412,'Table of Current Services'!$B$7:$F$36,'Table of Current Services'!$F$5,)="cost","Yes","No"))</f>
        <v/>
      </c>
      <c r="M2412" s="130" t="str">
        <f>IFERROR(IF('C. Consumer Service Detail'!$K2412="No Match","No",VLOOKUP('C. Consumer Service Detail'!$C2412,'B. Consumer Budget'!$E$11:$F$2010,2,FALSE)),"")</f>
        <v/>
      </c>
      <c r="P2412" s="77"/>
      <c r="Q2412" s="77"/>
    </row>
    <row r="2413" spans="2:17" x14ac:dyDescent="0.25">
      <c r="B2413" s="78">
        <f t="shared" si="72"/>
        <v>2403</v>
      </c>
      <c r="C2413" s="126" t="str">
        <f t="array" ref="C2413">IF(OR('C. Consumer Service Detail'!$D2413="",'C. Consumer Service Detail'!$E2413=""),"",INDEX('B. Consumer Budget'!$E$11:$E$2010,MATCH(1,IF('B. Consumer Budget'!$C$11:$C$2010='C. Consumer Service Detail'!$D2413,IF('B. Consumer Budget'!$D$11:$D$2010='C. Consumer Service Detail'!$E2413,1)),0)))</f>
        <v/>
      </c>
      <c r="D2413" s="170"/>
      <c r="E2413" s="81"/>
      <c r="F2413" s="101"/>
      <c r="G2413" s="82"/>
      <c r="H2413" s="147" t="str">
        <f>IF('C. Consumer Service Detail'!$F2413="","",IF('C. Consumer Service Detail'!$F2413="",VLOOKUP('C. Consumer Service Detail'!$F2413,'Table of Current Services'!$B$7:$F$36,'Table of Current Services'!$E$5,FALSE),VLOOKUP('C. Consumer Service Detail'!$F2413,'Table of Current Services'!$B$7:$F$36,'Table of Current Services'!$D$5,FALSE)))</f>
        <v/>
      </c>
      <c r="I2413" s="159"/>
      <c r="J2413" s="146" t="str">
        <f t="shared" si="71"/>
        <v/>
      </c>
      <c r="K2413" s="138" t="str">
        <f>IF('C. Consumer Service Detail'!$F2413="","",IF('C. Consumer Service Detail'!$F2413="",VLOOKUP('C. Consumer Service Detail'!$F2413,'Table of Current Services'!$B$7:$F$36,'Table of Current Services'!$E$5,FALSE),VLOOKUP('C. Consumer Service Detail'!$F2413,'Table of Current Services'!$B$7:$F$36,'Table of Current Services'!$E$5,FALSE)))</f>
        <v/>
      </c>
      <c r="L2413" s="130" t="str">
        <f>IF('C. Consumer Service Detail'!$F2413="","",IF(VLOOKUP('C. Consumer Service Detail'!$F2413,'Table of Current Services'!$B$7:$F$36,'Table of Current Services'!$F$5,)="cost","Yes","No"))</f>
        <v/>
      </c>
      <c r="M2413" s="130" t="str">
        <f>IFERROR(IF('C. Consumer Service Detail'!$K2413="No Match","No",VLOOKUP('C. Consumer Service Detail'!$C2413,'B. Consumer Budget'!$E$11:$F$2010,2,FALSE)),"")</f>
        <v/>
      </c>
      <c r="P2413" s="77"/>
      <c r="Q2413" s="77"/>
    </row>
    <row r="2414" spans="2:17" x14ac:dyDescent="0.25">
      <c r="B2414" s="78">
        <f t="shared" si="72"/>
        <v>2404</v>
      </c>
      <c r="C2414" s="126" t="str">
        <f t="array" ref="C2414">IF(OR('C. Consumer Service Detail'!$D2414="",'C. Consumer Service Detail'!$E2414=""),"",INDEX('B. Consumer Budget'!$E$11:$E$2010,MATCH(1,IF('B. Consumer Budget'!$C$11:$C$2010='C. Consumer Service Detail'!$D2414,IF('B. Consumer Budget'!$D$11:$D$2010='C. Consumer Service Detail'!$E2414,1)),0)))</f>
        <v/>
      </c>
      <c r="D2414" s="171"/>
      <c r="E2414" s="79"/>
      <c r="F2414" s="100"/>
      <c r="G2414" s="80"/>
      <c r="H2414" s="145" t="str">
        <f>IF('C. Consumer Service Detail'!$F2414="","",IF('C. Consumer Service Detail'!$F2414="",VLOOKUP('C. Consumer Service Detail'!$F2414,'Table of Current Services'!$B$7:$F$36,'Table of Current Services'!$E$5,FALSE),VLOOKUP('C. Consumer Service Detail'!$F2414,'Table of Current Services'!$B$7:$F$36,'Table of Current Services'!$D$5,FALSE)))</f>
        <v/>
      </c>
      <c r="I2414" s="160"/>
      <c r="J2414" s="146" t="str">
        <f t="shared" si="71"/>
        <v/>
      </c>
      <c r="K2414" s="138" t="str">
        <f>IF('C. Consumer Service Detail'!$F2414="","",IF('C. Consumer Service Detail'!$F2414="",VLOOKUP('C. Consumer Service Detail'!$F2414,'Table of Current Services'!$B$7:$F$36,'Table of Current Services'!$E$5,FALSE),VLOOKUP('C. Consumer Service Detail'!$F2414,'Table of Current Services'!$B$7:$F$36,'Table of Current Services'!$E$5,FALSE)))</f>
        <v/>
      </c>
      <c r="L2414" s="130" t="str">
        <f>IF('C. Consumer Service Detail'!$F2414="","",IF(VLOOKUP('C. Consumer Service Detail'!$F2414,'Table of Current Services'!$B$7:$F$36,'Table of Current Services'!$F$5,)="cost","Yes","No"))</f>
        <v/>
      </c>
      <c r="M2414" s="130" t="str">
        <f>IFERROR(IF('C. Consumer Service Detail'!$K2414="No Match","No",VLOOKUP('C. Consumer Service Detail'!$C2414,'B. Consumer Budget'!$E$11:$F$2010,2,FALSE)),"")</f>
        <v/>
      </c>
      <c r="P2414" s="77"/>
      <c r="Q2414" s="77"/>
    </row>
    <row r="2415" spans="2:17" x14ac:dyDescent="0.25">
      <c r="B2415" s="78">
        <f t="shared" si="72"/>
        <v>2405</v>
      </c>
      <c r="C2415" s="126" t="str">
        <f t="array" ref="C2415">IF(OR('C. Consumer Service Detail'!$D2415="",'C. Consumer Service Detail'!$E2415=""),"",INDEX('B. Consumer Budget'!$E$11:$E$2010,MATCH(1,IF('B. Consumer Budget'!$C$11:$C$2010='C. Consumer Service Detail'!$D2415,IF('B. Consumer Budget'!$D$11:$D$2010='C. Consumer Service Detail'!$E2415,1)),0)))</f>
        <v/>
      </c>
      <c r="D2415" s="170"/>
      <c r="E2415" s="81"/>
      <c r="F2415" s="101"/>
      <c r="G2415" s="82"/>
      <c r="H2415" s="147" t="str">
        <f>IF('C. Consumer Service Detail'!$F2415="","",IF('C. Consumer Service Detail'!$F2415="",VLOOKUP('C. Consumer Service Detail'!$F2415,'Table of Current Services'!$B$7:$F$36,'Table of Current Services'!$E$5,FALSE),VLOOKUP('C. Consumer Service Detail'!$F2415,'Table of Current Services'!$B$7:$F$36,'Table of Current Services'!$D$5,FALSE)))</f>
        <v/>
      </c>
      <c r="I2415" s="159"/>
      <c r="J2415" s="146" t="str">
        <f t="shared" si="71"/>
        <v/>
      </c>
      <c r="K2415" s="138" t="str">
        <f>IF('C. Consumer Service Detail'!$F2415="","",IF('C. Consumer Service Detail'!$F2415="",VLOOKUP('C. Consumer Service Detail'!$F2415,'Table of Current Services'!$B$7:$F$36,'Table of Current Services'!$E$5,FALSE),VLOOKUP('C. Consumer Service Detail'!$F2415,'Table of Current Services'!$B$7:$F$36,'Table of Current Services'!$E$5,FALSE)))</f>
        <v/>
      </c>
      <c r="L2415" s="130" t="str">
        <f>IF('C. Consumer Service Detail'!$F2415="","",IF(VLOOKUP('C. Consumer Service Detail'!$F2415,'Table of Current Services'!$B$7:$F$36,'Table of Current Services'!$F$5,)="cost","Yes","No"))</f>
        <v/>
      </c>
      <c r="M2415" s="130" t="str">
        <f>IFERROR(IF('C. Consumer Service Detail'!$K2415="No Match","No",VLOOKUP('C. Consumer Service Detail'!$C2415,'B. Consumer Budget'!$E$11:$F$2010,2,FALSE)),"")</f>
        <v/>
      </c>
      <c r="P2415" s="77"/>
      <c r="Q2415" s="77"/>
    </row>
    <row r="2416" spans="2:17" x14ac:dyDescent="0.25">
      <c r="B2416" s="78">
        <f t="shared" si="72"/>
        <v>2406</v>
      </c>
      <c r="C2416" s="126" t="str">
        <f t="array" ref="C2416">IF(OR('C. Consumer Service Detail'!$D2416="",'C. Consumer Service Detail'!$E2416=""),"",INDEX('B. Consumer Budget'!$E$11:$E$2010,MATCH(1,IF('B. Consumer Budget'!$C$11:$C$2010='C. Consumer Service Detail'!$D2416,IF('B. Consumer Budget'!$D$11:$D$2010='C. Consumer Service Detail'!$E2416,1)),0)))</f>
        <v/>
      </c>
      <c r="D2416" s="171"/>
      <c r="E2416" s="79"/>
      <c r="F2416" s="100"/>
      <c r="G2416" s="80"/>
      <c r="H2416" s="145" t="str">
        <f>IF('C. Consumer Service Detail'!$F2416="","",IF('C. Consumer Service Detail'!$F2416="",VLOOKUP('C. Consumer Service Detail'!$F2416,'Table of Current Services'!$B$7:$F$36,'Table of Current Services'!$E$5,FALSE),VLOOKUP('C. Consumer Service Detail'!$F2416,'Table of Current Services'!$B$7:$F$36,'Table of Current Services'!$D$5,FALSE)))</f>
        <v/>
      </c>
      <c r="I2416" s="160"/>
      <c r="J2416" s="146" t="str">
        <f t="shared" si="71"/>
        <v/>
      </c>
      <c r="K2416" s="138" t="str">
        <f>IF('C. Consumer Service Detail'!$F2416="","",IF('C. Consumer Service Detail'!$F2416="",VLOOKUP('C. Consumer Service Detail'!$F2416,'Table of Current Services'!$B$7:$F$36,'Table of Current Services'!$E$5,FALSE),VLOOKUP('C. Consumer Service Detail'!$F2416,'Table of Current Services'!$B$7:$F$36,'Table of Current Services'!$E$5,FALSE)))</f>
        <v/>
      </c>
      <c r="L2416" s="130" t="str">
        <f>IF('C. Consumer Service Detail'!$F2416="","",IF(VLOOKUP('C. Consumer Service Detail'!$F2416,'Table of Current Services'!$B$7:$F$36,'Table of Current Services'!$F$5,)="cost","Yes","No"))</f>
        <v/>
      </c>
      <c r="M2416" s="130" t="str">
        <f>IFERROR(IF('C. Consumer Service Detail'!$K2416="No Match","No",VLOOKUP('C. Consumer Service Detail'!$C2416,'B. Consumer Budget'!$E$11:$F$2010,2,FALSE)),"")</f>
        <v/>
      </c>
      <c r="P2416" s="77"/>
      <c r="Q2416" s="77"/>
    </row>
    <row r="2417" spans="2:17" x14ac:dyDescent="0.25">
      <c r="B2417" s="78">
        <f t="shared" si="72"/>
        <v>2407</v>
      </c>
      <c r="C2417" s="126" t="str">
        <f t="array" ref="C2417">IF(OR('C. Consumer Service Detail'!$D2417="",'C. Consumer Service Detail'!$E2417=""),"",INDEX('B. Consumer Budget'!$E$11:$E$2010,MATCH(1,IF('B. Consumer Budget'!$C$11:$C$2010='C. Consumer Service Detail'!$D2417,IF('B. Consumer Budget'!$D$11:$D$2010='C. Consumer Service Detail'!$E2417,1)),0)))</f>
        <v/>
      </c>
      <c r="D2417" s="170"/>
      <c r="E2417" s="81"/>
      <c r="F2417" s="101"/>
      <c r="G2417" s="82"/>
      <c r="H2417" s="147" t="str">
        <f>IF('C. Consumer Service Detail'!$F2417="","",IF('C. Consumer Service Detail'!$F2417="",VLOOKUP('C. Consumer Service Detail'!$F2417,'Table of Current Services'!$B$7:$F$36,'Table of Current Services'!$E$5,FALSE),VLOOKUP('C. Consumer Service Detail'!$F2417,'Table of Current Services'!$B$7:$F$36,'Table of Current Services'!$D$5,FALSE)))</f>
        <v/>
      </c>
      <c r="I2417" s="159"/>
      <c r="J2417" s="146" t="str">
        <f t="shared" si="71"/>
        <v/>
      </c>
      <c r="K2417" s="138" t="str">
        <f>IF('C. Consumer Service Detail'!$F2417="","",IF('C. Consumer Service Detail'!$F2417="",VLOOKUP('C. Consumer Service Detail'!$F2417,'Table of Current Services'!$B$7:$F$36,'Table of Current Services'!$E$5,FALSE),VLOOKUP('C. Consumer Service Detail'!$F2417,'Table of Current Services'!$B$7:$F$36,'Table of Current Services'!$E$5,FALSE)))</f>
        <v/>
      </c>
      <c r="L2417" s="130" t="str">
        <f>IF('C. Consumer Service Detail'!$F2417="","",IF(VLOOKUP('C. Consumer Service Detail'!$F2417,'Table of Current Services'!$B$7:$F$36,'Table of Current Services'!$F$5,)="cost","Yes","No"))</f>
        <v/>
      </c>
      <c r="M2417" s="130" t="str">
        <f>IFERROR(IF('C. Consumer Service Detail'!$K2417="No Match","No",VLOOKUP('C. Consumer Service Detail'!$C2417,'B. Consumer Budget'!$E$11:$F$2010,2,FALSE)),"")</f>
        <v/>
      </c>
      <c r="P2417" s="77"/>
      <c r="Q2417" s="77"/>
    </row>
    <row r="2418" spans="2:17" x14ac:dyDescent="0.25">
      <c r="B2418" s="78">
        <f t="shared" si="72"/>
        <v>2408</v>
      </c>
      <c r="C2418" s="126" t="str">
        <f t="array" ref="C2418">IF(OR('C. Consumer Service Detail'!$D2418="",'C. Consumer Service Detail'!$E2418=""),"",INDEX('B. Consumer Budget'!$E$11:$E$2010,MATCH(1,IF('B. Consumer Budget'!$C$11:$C$2010='C. Consumer Service Detail'!$D2418,IF('B. Consumer Budget'!$D$11:$D$2010='C. Consumer Service Detail'!$E2418,1)),0)))</f>
        <v/>
      </c>
      <c r="D2418" s="171"/>
      <c r="E2418" s="79"/>
      <c r="F2418" s="100"/>
      <c r="G2418" s="80"/>
      <c r="H2418" s="145" t="str">
        <f>IF('C. Consumer Service Detail'!$F2418="","",IF('C. Consumer Service Detail'!$F2418="",VLOOKUP('C. Consumer Service Detail'!$F2418,'Table of Current Services'!$B$7:$F$36,'Table of Current Services'!$E$5,FALSE),VLOOKUP('C. Consumer Service Detail'!$F2418,'Table of Current Services'!$B$7:$F$36,'Table of Current Services'!$D$5,FALSE)))</f>
        <v/>
      </c>
      <c r="I2418" s="160"/>
      <c r="J2418" s="146" t="str">
        <f t="shared" si="71"/>
        <v/>
      </c>
      <c r="K2418" s="138" t="str">
        <f>IF('C. Consumer Service Detail'!$F2418="","",IF('C. Consumer Service Detail'!$F2418="",VLOOKUP('C. Consumer Service Detail'!$F2418,'Table of Current Services'!$B$7:$F$36,'Table of Current Services'!$E$5,FALSE),VLOOKUP('C. Consumer Service Detail'!$F2418,'Table of Current Services'!$B$7:$F$36,'Table of Current Services'!$E$5,FALSE)))</f>
        <v/>
      </c>
      <c r="L2418" s="130" t="str">
        <f>IF('C. Consumer Service Detail'!$F2418="","",IF(VLOOKUP('C. Consumer Service Detail'!$F2418,'Table of Current Services'!$B$7:$F$36,'Table of Current Services'!$F$5,)="cost","Yes","No"))</f>
        <v/>
      </c>
      <c r="M2418" s="130" t="str">
        <f>IFERROR(IF('C. Consumer Service Detail'!$K2418="No Match","No",VLOOKUP('C. Consumer Service Detail'!$C2418,'B. Consumer Budget'!$E$11:$F$2010,2,FALSE)),"")</f>
        <v/>
      </c>
      <c r="P2418" s="77"/>
      <c r="Q2418" s="77"/>
    </row>
    <row r="2419" spans="2:17" x14ac:dyDescent="0.25">
      <c r="B2419" s="78">
        <f t="shared" si="72"/>
        <v>2409</v>
      </c>
      <c r="C2419" s="126" t="str">
        <f t="array" ref="C2419">IF(OR('C. Consumer Service Detail'!$D2419="",'C. Consumer Service Detail'!$E2419=""),"",INDEX('B. Consumer Budget'!$E$11:$E$2010,MATCH(1,IF('B. Consumer Budget'!$C$11:$C$2010='C. Consumer Service Detail'!$D2419,IF('B. Consumer Budget'!$D$11:$D$2010='C. Consumer Service Detail'!$E2419,1)),0)))</f>
        <v/>
      </c>
      <c r="D2419" s="170"/>
      <c r="E2419" s="81"/>
      <c r="F2419" s="101"/>
      <c r="G2419" s="82"/>
      <c r="H2419" s="147" t="str">
        <f>IF('C. Consumer Service Detail'!$F2419="","",IF('C. Consumer Service Detail'!$F2419="",VLOOKUP('C. Consumer Service Detail'!$F2419,'Table of Current Services'!$B$7:$F$36,'Table of Current Services'!$E$5,FALSE),VLOOKUP('C. Consumer Service Detail'!$F2419,'Table of Current Services'!$B$7:$F$36,'Table of Current Services'!$D$5,FALSE)))</f>
        <v/>
      </c>
      <c r="I2419" s="159"/>
      <c r="J2419" s="146" t="str">
        <f t="shared" si="71"/>
        <v/>
      </c>
      <c r="K2419" s="138" t="str">
        <f>IF('C. Consumer Service Detail'!$F2419="","",IF('C. Consumer Service Detail'!$F2419="",VLOOKUP('C. Consumer Service Detail'!$F2419,'Table of Current Services'!$B$7:$F$36,'Table of Current Services'!$E$5,FALSE),VLOOKUP('C. Consumer Service Detail'!$F2419,'Table of Current Services'!$B$7:$F$36,'Table of Current Services'!$E$5,FALSE)))</f>
        <v/>
      </c>
      <c r="L2419" s="130" t="str">
        <f>IF('C. Consumer Service Detail'!$F2419="","",IF(VLOOKUP('C. Consumer Service Detail'!$F2419,'Table of Current Services'!$B$7:$F$36,'Table of Current Services'!$F$5,)="cost","Yes","No"))</f>
        <v/>
      </c>
      <c r="M2419" s="130" t="str">
        <f>IFERROR(IF('C. Consumer Service Detail'!$K2419="No Match","No",VLOOKUP('C. Consumer Service Detail'!$C2419,'B. Consumer Budget'!$E$11:$F$2010,2,FALSE)),"")</f>
        <v/>
      </c>
      <c r="P2419" s="77"/>
      <c r="Q2419" s="77"/>
    </row>
    <row r="2420" spans="2:17" x14ac:dyDescent="0.25">
      <c r="B2420" s="78">
        <f t="shared" si="72"/>
        <v>2410</v>
      </c>
      <c r="C2420" s="126" t="str">
        <f t="array" ref="C2420">IF(OR('C. Consumer Service Detail'!$D2420="",'C. Consumer Service Detail'!$E2420=""),"",INDEX('B. Consumer Budget'!$E$11:$E$2010,MATCH(1,IF('B. Consumer Budget'!$C$11:$C$2010='C. Consumer Service Detail'!$D2420,IF('B. Consumer Budget'!$D$11:$D$2010='C. Consumer Service Detail'!$E2420,1)),0)))</f>
        <v/>
      </c>
      <c r="D2420" s="171"/>
      <c r="E2420" s="79"/>
      <c r="F2420" s="100"/>
      <c r="G2420" s="80"/>
      <c r="H2420" s="145" t="str">
        <f>IF('C. Consumer Service Detail'!$F2420="","",IF('C. Consumer Service Detail'!$F2420="",VLOOKUP('C. Consumer Service Detail'!$F2420,'Table of Current Services'!$B$7:$F$36,'Table of Current Services'!$E$5,FALSE),VLOOKUP('C. Consumer Service Detail'!$F2420,'Table of Current Services'!$B$7:$F$36,'Table of Current Services'!$D$5,FALSE)))</f>
        <v/>
      </c>
      <c r="I2420" s="160"/>
      <c r="J2420" s="146" t="str">
        <f t="shared" si="71"/>
        <v/>
      </c>
      <c r="K2420" s="138" t="str">
        <f>IF('C. Consumer Service Detail'!$F2420="","",IF('C. Consumer Service Detail'!$F2420="",VLOOKUP('C. Consumer Service Detail'!$F2420,'Table of Current Services'!$B$7:$F$36,'Table of Current Services'!$E$5,FALSE),VLOOKUP('C. Consumer Service Detail'!$F2420,'Table of Current Services'!$B$7:$F$36,'Table of Current Services'!$E$5,FALSE)))</f>
        <v/>
      </c>
      <c r="L2420" s="130" t="str">
        <f>IF('C. Consumer Service Detail'!$F2420="","",IF(VLOOKUP('C. Consumer Service Detail'!$F2420,'Table of Current Services'!$B$7:$F$36,'Table of Current Services'!$F$5,)="cost","Yes","No"))</f>
        <v/>
      </c>
      <c r="M2420" s="130" t="str">
        <f>IFERROR(IF('C. Consumer Service Detail'!$K2420="No Match","No",VLOOKUP('C. Consumer Service Detail'!$C2420,'B. Consumer Budget'!$E$11:$F$2010,2,FALSE)),"")</f>
        <v/>
      </c>
      <c r="P2420" s="77"/>
      <c r="Q2420" s="77"/>
    </row>
    <row r="2421" spans="2:17" x14ac:dyDescent="0.25">
      <c r="B2421" s="78">
        <f t="shared" si="72"/>
        <v>2411</v>
      </c>
      <c r="C2421" s="126" t="str">
        <f t="array" ref="C2421">IF(OR('C. Consumer Service Detail'!$D2421="",'C. Consumer Service Detail'!$E2421=""),"",INDEX('B. Consumer Budget'!$E$11:$E$2010,MATCH(1,IF('B. Consumer Budget'!$C$11:$C$2010='C. Consumer Service Detail'!$D2421,IF('B. Consumer Budget'!$D$11:$D$2010='C. Consumer Service Detail'!$E2421,1)),0)))</f>
        <v/>
      </c>
      <c r="D2421" s="170"/>
      <c r="E2421" s="81"/>
      <c r="F2421" s="101"/>
      <c r="G2421" s="82"/>
      <c r="H2421" s="147" t="str">
        <f>IF('C. Consumer Service Detail'!$F2421="","",IF('C. Consumer Service Detail'!$F2421="",VLOOKUP('C. Consumer Service Detail'!$F2421,'Table of Current Services'!$B$7:$F$36,'Table of Current Services'!$E$5,FALSE),VLOOKUP('C. Consumer Service Detail'!$F2421,'Table of Current Services'!$B$7:$F$36,'Table of Current Services'!$D$5,FALSE)))</f>
        <v/>
      </c>
      <c r="I2421" s="159"/>
      <c r="J2421" s="146" t="str">
        <f t="shared" si="71"/>
        <v/>
      </c>
      <c r="K2421" s="138" t="str">
        <f>IF('C. Consumer Service Detail'!$F2421="","",IF('C. Consumer Service Detail'!$F2421="",VLOOKUP('C. Consumer Service Detail'!$F2421,'Table of Current Services'!$B$7:$F$36,'Table of Current Services'!$E$5,FALSE),VLOOKUP('C. Consumer Service Detail'!$F2421,'Table of Current Services'!$B$7:$F$36,'Table of Current Services'!$E$5,FALSE)))</f>
        <v/>
      </c>
      <c r="L2421" s="130" t="str">
        <f>IF('C. Consumer Service Detail'!$F2421="","",IF(VLOOKUP('C. Consumer Service Detail'!$F2421,'Table of Current Services'!$B$7:$F$36,'Table of Current Services'!$F$5,)="cost","Yes","No"))</f>
        <v/>
      </c>
      <c r="M2421" s="130" t="str">
        <f>IFERROR(IF('C. Consumer Service Detail'!$K2421="No Match","No",VLOOKUP('C. Consumer Service Detail'!$C2421,'B. Consumer Budget'!$E$11:$F$2010,2,FALSE)),"")</f>
        <v/>
      </c>
      <c r="P2421" s="77"/>
      <c r="Q2421" s="77"/>
    </row>
    <row r="2422" spans="2:17" x14ac:dyDescent="0.25">
      <c r="B2422" s="78">
        <f t="shared" si="72"/>
        <v>2412</v>
      </c>
      <c r="C2422" s="126" t="str">
        <f t="array" ref="C2422">IF(OR('C. Consumer Service Detail'!$D2422="",'C. Consumer Service Detail'!$E2422=""),"",INDEX('B. Consumer Budget'!$E$11:$E$2010,MATCH(1,IF('B. Consumer Budget'!$C$11:$C$2010='C. Consumer Service Detail'!$D2422,IF('B. Consumer Budget'!$D$11:$D$2010='C. Consumer Service Detail'!$E2422,1)),0)))</f>
        <v/>
      </c>
      <c r="D2422" s="171"/>
      <c r="E2422" s="79"/>
      <c r="F2422" s="100"/>
      <c r="G2422" s="80"/>
      <c r="H2422" s="145" t="str">
        <f>IF('C. Consumer Service Detail'!$F2422="","",IF('C. Consumer Service Detail'!$F2422="",VLOOKUP('C. Consumer Service Detail'!$F2422,'Table of Current Services'!$B$7:$F$36,'Table of Current Services'!$E$5,FALSE),VLOOKUP('C. Consumer Service Detail'!$F2422,'Table of Current Services'!$B$7:$F$36,'Table of Current Services'!$D$5,FALSE)))</f>
        <v/>
      </c>
      <c r="I2422" s="160"/>
      <c r="J2422" s="146" t="str">
        <f t="shared" si="71"/>
        <v/>
      </c>
      <c r="K2422" s="138" t="str">
        <f>IF('C. Consumer Service Detail'!$F2422="","",IF('C. Consumer Service Detail'!$F2422="",VLOOKUP('C. Consumer Service Detail'!$F2422,'Table of Current Services'!$B$7:$F$36,'Table of Current Services'!$E$5,FALSE),VLOOKUP('C. Consumer Service Detail'!$F2422,'Table of Current Services'!$B$7:$F$36,'Table of Current Services'!$E$5,FALSE)))</f>
        <v/>
      </c>
      <c r="L2422" s="130" t="str">
        <f>IF('C. Consumer Service Detail'!$F2422="","",IF(VLOOKUP('C. Consumer Service Detail'!$F2422,'Table of Current Services'!$B$7:$F$36,'Table of Current Services'!$F$5,)="cost","Yes","No"))</f>
        <v/>
      </c>
      <c r="M2422" s="130" t="str">
        <f>IFERROR(IF('C. Consumer Service Detail'!$K2422="No Match","No",VLOOKUP('C. Consumer Service Detail'!$C2422,'B. Consumer Budget'!$E$11:$F$2010,2,FALSE)),"")</f>
        <v/>
      </c>
      <c r="P2422" s="77"/>
      <c r="Q2422" s="77"/>
    </row>
    <row r="2423" spans="2:17" x14ac:dyDescent="0.25">
      <c r="B2423" s="78">
        <f t="shared" si="72"/>
        <v>2413</v>
      </c>
      <c r="C2423" s="126" t="str">
        <f t="array" ref="C2423">IF(OR('C. Consumer Service Detail'!$D2423="",'C. Consumer Service Detail'!$E2423=""),"",INDEX('B. Consumer Budget'!$E$11:$E$2010,MATCH(1,IF('B. Consumer Budget'!$C$11:$C$2010='C. Consumer Service Detail'!$D2423,IF('B. Consumer Budget'!$D$11:$D$2010='C. Consumer Service Detail'!$E2423,1)),0)))</f>
        <v/>
      </c>
      <c r="D2423" s="170"/>
      <c r="E2423" s="81"/>
      <c r="F2423" s="101"/>
      <c r="G2423" s="82"/>
      <c r="H2423" s="147" t="str">
        <f>IF('C. Consumer Service Detail'!$F2423="","",IF('C. Consumer Service Detail'!$F2423="",VLOOKUP('C. Consumer Service Detail'!$F2423,'Table of Current Services'!$B$7:$F$36,'Table of Current Services'!$E$5,FALSE),VLOOKUP('C. Consumer Service Detail'!$F2423,'Table of Current Services'!$B$7:$F$36,'Table of Current Services'!$D$5,FALSE)))</f>
        <v/>
      </c>
      <c r="I2423" s="159"/>
      <c r="J2423" s="146" t="str">
        <f t="shared" si="71"/>
        <v/>
      </c>
      <c r="K2423" s="138" t="str">
        <f>IF('C. Consumer Service Detail'!$F2423="","",IF('C. Consumer Service Detail'!$F2423="",VLOOKUP('C. Consumer Service Detail'!$F2423,'Table of Current Services'!$B$7:$F$36,'Table of Current Services'!$E$5,FALSE),VLOOKUP('C. Consumer Service Detail'!$F2423,'Table of Current Services'!$B$7:$F$36,'Table of Current Services'!$E$5,FALSE)))</f>
        <v/>
      </c>
      <c r="L2423" s="130" t="str">
        <f>IF('C. Consumer Service Detail'!$F2423="","",IF(VLOOKUP('C. Consumer Service Detail'!$F2423,'Table of Current Services'!$B$7:$F$36,'Table of Current Services'!$F$5,)="cost","Yes","No"))</f>
        <v/>
      </c>
      <c r="M2423" s="130" t="str">
        <f>IFERROR(IF('C. Consumer Service Detail'!$K2423="No Match","No",VLOOKUP('C. Consumer Service Detail'!$C2423,'B. Consumer Budget'!$E$11:$F$2010,2,FALSE)),"")</f>
        <v/>
      </c>
      <c r="P2423" s="77"/>
      <c r="Q2423" s="77"/>
    </row>
    <row r="2424" spans="2:17" x14ac:dyDescent="0.25">
      <c r="B2424" s="78">
        <f t="shared" si="72"/>
        <v>2414</v>
      </c>
      <c r="C2424" s="126" t="str">
        <f t="array" ref="C2424">IF(OR('C. Consumer Service Detail'!$D2424="",'C. Consumer Service Detail'!$E2424=""),"",INDEX('B. Consumer Budget'!$E$11:$E$2010,MATCH(1,IF('B. Consumer Budget'!$C$11:$C$2010='C. Consumer Service Detail'!$D2424,IF('B. Consumer Budget'!$D$11:$D$2010='C. Consumer Service Detail'!$E2424,1)),0)))</f>
        <v/>
      </c>
      <c r="D2424" s="171"/>
      <c r="E2424" s="79"/>
      <c r="F2424" s="100"/>
      <c r="G2424" s="80"/>
      <c r="H2424" s="145" t="str">
        <f>IF('C. Consumer Service Detail'!$F2424="","",IF('C. Consumer Service Detail'!$F2424="",VLOOKUP('C. Consumer Service Detail'!$F2424,'Table of Current Services'!$B$7:$F$36,'Table of Current Services'!$E$5,FALSE),VLOOKUP('C. Consumer Service Detail'!$F2424,'Table of Current Services'!$B$7:$F$36,'Table of Current Services'!$D$5,FALSE)))</f>
        <v/>
      </c>
      <c r="I2424" s="160"/>
      <c r="J2424" s="146" t="str">
        <f t="shared" si="71"/>
        <v/>
      </c>
      <c r="K2424" s="138" t="str">
        <f>IF('C. Consumer Service Detail'!$F2424="","",IF('C. Consumer Service Detail'!$F2424="",VLOOKUP('C. Consumer Service Detail'!$F2424,'Table of Current Services'!$B$7:$F$36,'Table of Current Services'!$E$5,FALSE),VLOOKUP('C. Consumer Service Detail'!$F2424,'Table of Current Services'!$B$7:$F$36,'Table of Current Services'!$E$5,FALSE)))</f>
        <v/>
      </c>
      <c r="L2424" s="130" t="str">
        <f>IF('C. Consumer Service Detail'!$F2424="","",IF(VLOOKUP('C. Consumer Service Detail'!$F2424,'Table of Current Services'!$B$7:$F$36,'Table of Current Services'!$F$5,)="cost","Yes","No"))</f>
        <v/>
      </c>
      <c r="M2424" s="130" t="str">
        <f>IFERROR(IF('C. Consumer Service Detail'!$K2424="No Match","No",VLOOKUP('C. Consumer Service Detail'!$C2424,'B. Consumer Budget'!$E$11:$F$2010,2,FALSE)),"")</f>
        <v/>
      </c>
      <c r="P2424" s="77"/>
      <c r="Q2424" s="77"/>
    </row>
    <row r="2425" spans="2:17" x14ac:dyDescent="0.25">
      <c r="B2425" s="78">
        <f t="shared" si="72"/>
        <v>2415</v>
      </c>
      <c r="C2425" s="126" t="str">
        <f t="array" ref="C2425">IF(OR('C. Consumer Service Detail'!$D2425="",'C. Consumer Service Detail'!$E2425=""),"",INDEX('B. Consumer Budget'!$E$11:$E$2010,MATCH(1,IF('B. Consumer Budget'!$C$11:$C$2010='C. Consumer Service Detail'!$D2425,IF('B. Consumer Budget'!$D$11:$D$2010='C. Consumer Service Detail'!$E2425,1)),0)))</f>
        <v/>
      </c>
      <c r="D2425" s="170"/>
      <c r="E2425" s="81"/>
      <c r="F2425" s="101"/>
      <c r="G2425" s="82"/>
      <c r="H2425" s="147" t="str">
        <f>IF('C. Consumer Service Detail'!$F2425="","",IF('C. Consumer Service Detail'!$F2425="",VLOOKUP('C. Consumer Service Detail'!$F2425,'Table of Current Services'!$B$7:$F$36,'Table of Current Services'!$E$5,FALSE),VLOOKUP('C. Consumer Service Detail'!$F2425,'Table of Current Services'!$B$7:$F$36,'Table of Current Services'!$D$5,FALSE)))</f>
        <v/>
      </c>
      <c r="I2425" s="159"/>
      <c r="J2425" s="146" t="str">
        <f t="shared" si="71"/>
        <v/>
      </c>
      <c r="K2425" s="138" t="str">
        <f>IF('C. Consumer Service Detail'!$F2425="","",IF('C. Consumer Service Detail'!$F2425="",VLOOKUP('C. Consumer Service Detail'!$F2425,'Table of Current Services'!$B$7:$F$36,'Table of Current Services'!$E$5,FALSE),VLOOKUP('C. Consumer Service Detail'!$F2425,'Table of Current Services'!$B$7:$F$36,'Table of Current Services'!$E$5,FALSE)))</f>
        <v/>
      </c>
      <c r="L2425" s="130" t="str">
        <f>IF('C. Consumer Service Detail'!$F2425="","",IF(VLOOKUP('C. Consumer Service Detail'!$F2425,'Table of Current Services'!$B$7:$F$36,'Table of Current Services'!$F$5,)="cost","Yes","No"))</f>
        <v/>
      </c>
      <c r="M2425" s="130" t="str">
        <f>IFERROR(IF('C. Consumer Service Detail'!$K2425="No Match","No",VLOOKUP('C. Consumer Service Detail'!$C2425,'B. Consumer Budget'!$E$11:$F$2010,2,FALSE)),"")</f>
        <v/>
      </c>
      <c r="P2425" s="77"/>
      <c r="Q2425" s="77"/>
    </row>
    <row r="2426" spans="2:17" x14ac:dyDescent="0.25">
      <c r="B2426" s="78">
        <f t="shared" si="72"/>
        <v>2416</v>
      </c>
      <c r="C2426" s="126" t="str">
        <f t="array" ref="C2426">IF(OR('C. Consumer Service Detail'!$D2426="",'C. Consumer Service Detail'!$E2426=""),"",INDEX('B. Consumer Budget'!$E$11:$E$2010,MATCH(1,IF('B. Consumer Budget'!$C$11:$C$2010='C. Consumer Service Detail'!$D2426,IF('B. Consumer Budget'!$D$11:$D$2010='C. Consumer Service Detail'!$E2426,1)),0)))</f>
        <v/>
      </c>
      <c r="D2426" s="171"/>
      <c r="E2426" s="79"/>
      <c r="F2426" s="100"/>
      <c r="G2426" s="80"/>
      <c r="H2426" s="145" t="str">
        <f>IF('C. Consumer Service Detail'!$F2426="","",IF('C. Consumer Service Detail'!$F2426="",VLOOKUP('C. Consumer Service Detail'!$F2426,'Table of Current Services'!$B$7:$F$36,'Table of Current Services'!$E$5,FALSE),VLOOKUP('C. Consumer Service Detail'!$F2426,'Table of Current Services'!$B$7:$F$36,'Table of Current Services'!$D$5,FALSE)))</f>
        <v/>
      </c>
      <c r="I2426" s="160"/>
      <c r="J2426" s="146" t="str">
        <f t="shared" si="71"/>
        <v/>
      </c>
      <c r="K2426" s="138" t="str">
        <f>IF('C. Consumer Service Detail'!$F2426="","",IF('C. Consumer Service Detail'!$F2426="",VLOOKUP('C. Consumer Service Detail'!$F2426,'Table of Current Services'!$B$7:$F$36,'Table of Current Services'!$E$5,FALSE),VLOOKUP('C. Consumer Service Detail'!$F2426,'Table of Current Services'!$B$7:$F$36,'Table of Current Services'!$E$5,FALSE)))</f>
        <v/>
      </c>
      <c r="L2426" s="130" t="str">
        <f>IF('C. Consumer Service Detail'!$F2426="","",IF(VLOOKUP('C. Consumer Service Detail'!$F2426,'Table of Current Services'!$B$7:$F$36,'Table of Current Services'!$F$5,)="cost","Yes","No"))</f>
        <v/>
      </c>
      <c r="M2426" s="130" t="str">
        <f>IFERROR(IF('C. Consumer Service Detail'!$K2426="No Match","No",VLOOKUP('C. Consumer Service Detail'!$C2426,'B. Consumer Budget'!$E$11:$F$2010,2,FALSE)),"")</f>
        <v/>
      </c>
      <c r="P2426" s="77"/>
      <c r="Q2426" s="77"/>
    </row>
    <row r="2427" spans="2:17" x14ac:dyDescent="0.25">
      <c r="B2427" s="78">
        <f t="shared" si="72"/>
        <v>2417</v>
      </c>
      <c r="C2427" s="126" t="str">
        <f t="array" ref="C2427">IF(OR('C. Consumer Service Detail'!$D2427="",'C. Consumer Service Detail'!$E2427=""),"",INDEX('B. Consumer Budget'!$E$11:$E$2010,MATCH(1,IF('B. Consumer Budget'!$C$11:$C$2010='C. Consumer Service Detail'!$D2427,IF('B. Consumer Budget'!$D$11:$D$2010='C. Consumer Service Detail'!$E2427,1)),0)))</f>
        <v/>
      </c>
      <c r="D2427" s="170"/>
      <c r="E2427" s="81"/>
      <c r="F2427" s="101"/>
      <c r="G2427" s="82"/>
      <c r="H2427" s="147" t="str">
        <f>IF('C. Consumer Service Detail'!$F2427="","",IF('C. Consumer Service Detail'!$F2427="",VLOOKUP('C. Consumer Service Detail'!$F2427,'Table of Current Services'!$B$7:$F$36,'Table of Current Services'!$E$5,FALSE),VLOOKUP('C. Consumer Service Detail'!$F2427,'Table of Current Services'!$B$7:$F$36,'Table of Current Services'!$D$5,FALSE)))</f>
        <v/>
      </c>
      <c r="I2427" s="159"/>
      <c r="J2427" s="146" t="str">
        <f t="shared" si="71"/>
        <v/>
      </c>
      <c r="K2427" s="138" t="str">
        <f>IF('C. Consumer Service Detail'!$F2427="","",IF('C. Consumer Service Detail'!$F2427="",VLOOKUP('C. Consumer Service Detail'!$F2427,'Table of Current Services'!$B$7:$F$36,'Table of Current Services'!$E$5,FALSE),VLOOKUP('C. Consumer Service Detail'!$F2427,'Table of Current Services'!$B$7:$F$36,'Table of Current Services'!$E$5,FALSE)))</f>
        <v/>
      </c>
      <c r="L2427" s="130" t="str">
        <f>IF('C. Consumer Service Detail'!$F2427="","",IF(VLOOKUP('C. Consumer Service Detail'!$F2427,'Table of Current Services'!$B$7:$F$36,'Table of Current Services'!$F$5,)="cost","Yes","No"))</f>
        <v/>
      </c>
      <c r="M2427" s="130" t="str">
        <f>IFERROR(IF('C. Consumer Service Detail'!$K2427="No Match","No",VLOOKUP('C. Consumer Service Detail'!$C2427,'B. Consumer Budget'!$E$11:$F$2010,2,FALSE)),"")</f>
        <v/>
      </c>
      <c r="P2427" s="77"/>
      <c r="Q2427" s="77"/>
    </row>
    <row r="2428" spans="2:17" x14ac:dyDescent="0.25">
      <c r="B2428" s="78">
        <f t="shared" si="72"/>
        <v>2418</v>
      </c>
      <c r="C2428" s="126" t="str">
        <f t="array" ref="C2428">IF(OR('C. Consumer Service Detail'!$D2428="",'C. Consumer Service Detail'!$E2428=""),"",INDEX('B. Consumer Budget'!$E$11:$E$2010,MATCH(1,IF('B. Consumer Budget'!$C$11:$C$2010='C. Consumer Service Detail'!$D2428,IF('B. Consumer Budget'!$D$11:$D$2010='C. Consumer Service Detail'!$E2428,1)),0)))</f>
        <v/>
      </c>
      <c r="D2428" s="171"/>
      <c r="E2428" s="79"/>
      <c r="F2428" s="100"/>
      <c r="G2428" s="80"/>
      <c r="H2428" s="145" t="str">
        <f>IF('C. Consumer Service Detail'!$F2428="","",IF('C. Consumer Service Detail'!$F2428="",VLOOKUP('C. Consumer Service Detail'!$F2428,'Table of Current Services'!$B$7:$F$36,'Table of Current Services'!$E$5,FALSE),VLOOKUP('C. Consumer Service Detail'!$F2428,'Table of Current Services'!$B$7:$F$36,'Table of Current Services'!$D$5,FALSE)))</f>
        <v/>
      </c>
      <c r="I2428" s="160"/>
      <c r="J2428" s="146" t="str">
        <f t="shared" si="71"/>
        <v/>
      </c>
      <c r="K2428" s="138" t="str">
        <f>IF('C. Consumer Service Detail'!$F2428="","",IF('C. Consumer Service Detail'!$F2428="",VLOOKUP('C. Consumer Service Detail'!$F2428,'Table of Current Services'!$B$7:$F$36,'Table of Current Services'!$E$5,FALSE),VLOOKUP('C. Consumer Service Detail'!$F2428,'Table of Current Services'!$B$7:$F$36,'Table of Current Services'!$E$5,FALSE)))</f>
        <v/>
      </c>
      <c r="L2428" s="130" t="str">
        <f>IF('C. Consumer Service Detail'!$F2428="","",IF(VLOOKUP('C. Consumer Service Detail'!$F2428,'Table of Current Services'!$B$7:$F$36,'Table of Current Services'!$F$5,)="cost","Yes","No"))</f>
        <v/>
      </c>
      <c r="M2428" s="130" t="str">
        <f>IFERROR(IF('C. Consumer Service Detail'!$K2428="No Match","No",VLOOKUP('C. Consumer Service Detail'!$C2428,'B. Consumer Budget'!$E$11:$F$2010,2,FALSE)),"")</f>
        <v/>
      </c>
      <c r="P2428" s="77"/>
      <c r="Q2428" s="77"/>
    </row>
    <row r="2429" spans="2:17" x14ac:dyDescent="0.25">
      <c r="B2429" s="78">
        <f t="shared" si="72"/>
        <v>2419</v>
      </c>
      <c r="C2429" s="126" t="str">
        <f t="array" ref="C2429">IF(OR('C. Consumer Service Detail'!$D2429="",'C. Consumer Service Detail'!$E2429=""),"",INDEX('B. Consumer Budget'!$E$11:$E$2010,MATCH(1,IF('B. Consumer Budget'!$C$11:$C$2010='C. Consumer Service Detail'!$D2429,IF('B. Consumer Budget'!$D$11:$D$2010='C. Consumer Service Detail'!$E2429,1)),0)))</f>
        <v/>
      </c>
      <c r="D2429" s="170"/>
      <c r="E2429" s="81"/>
      <c r="F2429" s="101"/>
      <c r="G2429" s="82"/>
      <c r="H2429" s="147" t="str">
        <f>IF('C. Consumer Service Detail'!$F2429="","",IF('C. Consumer Service Detail'!$F2429="",VLOOKUP('C. Consumer Service Detail'!$F2429,'Table of Current Services'!$B$7:$F$36,'Table of Current Services'!$E$5,FALSE),VLOOKUP('C. Consumer Service Detail'!$F2429,'Table of Current Services'!$B$7:$F$36,'Table of Current Services'!$D$5,FALSE)))</f>
        <v/>
      </c>
      <c r="I2429" s="159"/>
      <c r="J2429" s="146" t="str">
        <f t="shared" si="71"/>
        <v/>
      </c>
      <c r="K2429" s="138" t="str">
        <f>IF('C. Consumer Service Detail'!$F2429="","",IF('C. Consumer Service Detail'!$F2429="",VLOOKUP('C. Consumer Service Detail'!$F2429,'Table of Current Services'!$B$7:$F$36,'Table of Current Services'!$E$5,FALSE),VLOOKUP('C. Consumer Service Detail'!$F2429,'Table of Current Services'!$B$7:$F$36,'Table of Current Services'!$E$5,FALSE)))</f>
        <v/>
      </c>
      <c r="L2429" s="130" t="str">
        <f>IF('C. Consumer Service Detail'!$F2429="","",IF(VLOOKUP('C. Consumer Service Detail'!$F2429,'Table of Current Services'!$B$7:$F$36,'Table of Current Services'!$F$5,)="cost","Yes","No"))</f>
        <v/>
      </c>
      <c r="M2429" s="130" t="str">
        <f>IFERROR(IF('C. Consumer Service Detail'!$K2429="No Match","No",VLOOKUP('C. Consumer Service Detail'!$C2429,'B. Consumer Budget'!$E$11:$F$2010,2,FALSE)),"")</f>
        <v/>
      </c>
      <c r="P2429" s="77"/>
      <c r="Q2429" s="77"/>
    </row>
    <row r="2430" spans="2:17" x14ac:dyDescent="0.25">
      <c r="B2430" s="78">
        <f t="shared" si="72"/>
        <v>2420</v>
      </c>
      <c r="C2430" s="126" t="str">
        <f t="array" ref="C2430">IF(OR('C. Consumer Service Detail'!$D2430="",'C. Consumer Service Detail'!$E2430=""),"",INDEX('B. Consumer Budget'!$E$11:$E$2010,MATCH(1,IF('B. Consumer Budget'!$C$11:$C$2010='C. Consumer Service Detail'!$D2430,IF('B. Consumer Budget'!$D$11:$D$2010='C. Consumer Service Detail'!$E2430,1)),0)))</f>
        <v/>
      </c>
      <c r="D2430" s="171"/>
      <c r="E2430" s="79"/>
      <c r="F2430" s="100"/>
      <c r="G2430" s="80"/>
      <c r="H2430" s="145" t="str">
        <f>IF('C. Consumer Service Detail'!$F2430="","",IF('C. Consumer Service Detail'!$F2430="",VLOOKUP('C. Consumer Service Detail'!$F2430,'Table of Current Services'!$B$7:$F$36,'Table of Current Services'!$E$5,FALSE),VLOOKUP('C. Consumer Service Detail'!$F2430,'Table of Current Services'!$B$7:$F$36,'Table of Current Services'!$D$5,FALSE)))</f>
        <v/>
      </c>
      <c r="I2430" s="160"/>
      <c r="J2430" s="146" t="str">
        <f t="shared" si="71"/>
        <v/>
      </c>
      <c r="K2430" s="138" t="str">
        <f>IF('C. Consumer Service Detail'!$F2430="","",IF('C. Consumer Service Detail'!$F2430="",VLOOKUP('C. Consumer Service Detail'!$F2430,'Table of Current Services'!$B$7:$F$36,'Table of Current Services'!$E$5,FALSE),VLOOKUP('C. Consumer Service Detail'!$F2430,'Table of Current Services'!$B$7:$F$36,'Table of Current Services'!$E$5,FALSE)))</f>
        <v/>
      </c>
      <c r="L2430" s="130" t="str">
        <f>IF('C. Consumer Service Detail'!$F2430="","",IF(VLOOKUP('C. Consumer Service Detail'!$F2430,'Table of Current Services'!$B$7:$F$36,'Table of Current Services'!$F$5,)="cost","Yes","No"))</f>
        <v/>
      </c>
      <c r="M2430" s="130" t="str">
        <f>IFERROR(IF('C. Consumer Service Detail'!$K2430="No Match","No",VLOOKUP('C. Consumer Service Detail'!$C2430,'B. Consumer Budget'!$E$11:$F$2010,2,FALSE)),"")</f>
        <v/>
      </c>
      <c r="P2430" s="77"/>
      <c r="Q2430" s="77"/>
    </row>
    <row r="2431" spans="2:17" x14ac:dyDescent="0.25">
      <c r="B2431" s="78">
        <f t="shared" si="72"/>
        <v>2421</v>
      </c>
      <c r="C2431" s="126" t="str">
        <f t="array" ref="C2431">IF(OR('C. Consumer Service Detail'!$D2431="",'C. Consumer Service Detail'!$E2431=""),"",INDEX('B. Consumer Budget'!$E$11:$E$2010,MATCH(1,IF('B. Consumer Budget'!$C$11:$C$2010='C. Consumer Service Detail'!$D2431,IF('B. Consumer Budget'!$D$11:$D$2010='C. Consumer Service Detail'!$E2431,1)),0)))</f>
        <v/>
      </c>
      <c r="D2431" s="170"/>
      <c r="E2431" s="81"/>
      <c r="F2431" s="101"/>
      <c r="G2431" s="82"/>
      <c r="H2431" s="147" t="str">
        <f>IF('C. Consumer Service Detail'!$F2431="","",IF('C. Consumer Service Detail'!$F2431="",VLOOKUP('C. Consumer Service Detail'!$F2431,'Table of Current Services'!$B$7:$F$36,'Table of Current Services'!$E$5,FALSE),VLOOKUP('C. Consumer Service Detail'!$F2431,'Table of Current Services'!$B$7:$F$36,'Table of Current Services'!$D$5,FALSE)))</f>
        <v/>
      </c>
      <c r="I2431" s="159"/>
      <c r="J2431" s="146" t="str">
        <f t="shared" si="71"/>
        <v/>
      </c>
      <c r="K2431" s="138" t="str">
        <f>IF('C. Consumer Service Detail'!$F2431="","",IF('C. Consumer Service Detail'!$F2431="",VLOOKUP('C. Consumer Service Detail'!$F2431,'Table of Current Services'!$B$7:$F$36,'Table of Current Services'!$E$5,FALSE),VLOOKUP('C. Consumer Service Detail'!$F2431,'Table of Current Services'!$B$7:$F$36,'Table of Current Services'!$E$5,FALSE)))</f>
        <v/>
      </c>
      <c r="L2431" s="130" t="str">
        <f>IF('C. Consumer Service Detail'!$F2431="","",IF(VLOOKUP('C. Consumer Service Detail'!$F2431,'Table of Current Services'!$B$7:$F$36,'Table of Current Services'!$F$5,)="cost","Yes","No"))</f>
        <v/>
      </c>
      <c r="M2431" s="130" t="str">
        <f>IFERROR(IF('C. Consumer Service Detail'!$K2431="No Match","No",VLOOKUP('C. Consumer Service Detail'!$C2431,'B. Consumer Budget'!$E$11:$F$2010,2,FALSE)),"")</f>
        <v/>
      </c>
      <c r="P2431" s="77"/>
      <c r="Q2431" s="77"/>
    </row>
    <row r="2432" spans="2:17" x14ac:dyDescent="0.25">
      <c r="B2432" s="78">
        <f t="shared" si="72"/>
        <v>2422</v>
      </c>
      <c r="C2432" s="126" t="str">
        <f t="array" ref="C2432">IF(OR('C. Consumer Service Detail'!$D2432="",'C. Consumer Service Detail'!$E2432=""),"",INDEX('B. Consumer Budget'!$E$11:$E$2010,MATCH(1,IF('B. Consumer Budget'!$C$11:$C$2010='C. Consumer Service Detail'!$D2432,IF('B. Consumer Budget'!$D$11:$D$2010='C. Consumer Service Detail'!$E2432,1)),0)))</f>
        <v/>
      </c>
      <c r="D2432" s="171"/>
      <c r="E2432" s="79"/>
      <c r="F2432" s="100"/>
      <c r="G2432" s="80"/>
      <c r="H2432" s="145" t="str">
        <f>IF('C. Consumer Service Detail'!$F2432="","",IF('C. Consumer Service Detail'!$F2432="",VLOOKUP('C. Consumer Service Detail'!$F2432,'Table of Current Services'!$B$7:$F$36,'Table of Current Services'!$E$5,FALSE),VLOOKUP('C. Consumer Service Detail'!$F2432,'Table of Current Services'!$B$7:$F$36,'Table of Current Services'!$D$5,FALSE)))</f>
        <v/>
      </c>
      <c r="I2432" s="160"/>
      <c r="J2432" s="146" t="str">
        <f t="shared" si="71"/>
        <v/>
      </c>
      <c r="K2432" s="138" t="str">
        <f>IF('C. Consumer Service Detail'!$F2432="","",IF('C. Consumer Service Detail'!$F2432="",VLOOKUP('C. Consumer Service Detail'!$F2432,'Table of Current Services'!$B$7:$F$36,'Table of Current Services'!$E$5,FALSE),VLOOKUP('C. Consumer Service Detail'!$F2432,'Table of Current Services'!$B$7:$F$36,'Table of Current Services'!$E$5,FALSE)))</f>
        <v/>
      </c>
      <c r="L2432" s="130" t="str">
        <f>IF('C. Consumer Service Detail'!$F2432="","",IF(VLOOKUP('C. Consumer Service Detail'!$F2432,'Table of Current Services'!$B$7:$F$36,'Table of Current Services'!$F$5,)="cost","Yes","No"))</f>
        <v/>
      </c>
      <c r="M2432" s="130" t="str">
        <f>IFERROR(IF('C. Consumer Service Detail'!$K2432="No Match","No",VLOOKUP('C. Consumer Service Detail'!$C2432,'B. Consumer Budget'!$E$11:$F$2010,2,FALSE)),"")</f>
        <v/>
      </c>
      <c r="P2432" s="77"/>
      <c r="Q2432" s="77"/>
    </row>
    <row r="2433" spans="2:17" x14ac:dyDescent="0.25">
      <c r="B2433" s="78">
        <f t="shared" si="72"/>
        <v>2423</v>
      </c>
      <c r="C2433" s="126" t="str">
        <f t="array" ref="C2433">IF(OR('C. Consumer Service Detail'!$D2433="",'C. Consumer Service Detail'!$E2433=""),"",INDEX('B. Consumer Budget'!$E$11:$E$2010,MATCH(1,IF('B. Consumer Budget'!$C$11:$C$2010='C. Consumer Service Detail'!$D2433,IF('B. Consumer Budget'!$D$11:$D$2010='C. Consumer Service Detail'!$E2433,1)),0)))</f>
        <v/>
      </c>
      <c r="D2433" s="170"/>
      <c r="E2433" s="81"/>
      <c r="F2433" s="101"/>
      <c r="G2433" s="82"/>
      <c r="H2433" s="147" t="str">
        <f>IF('C. Consumer Service Detail'!$F2433="","",IF('C. Consumer Service Detail'!$F2433="",VLOOKUP('C. Consumer Service Detail'!$F2433,'Table of Current Services'!$B$7:$F$36,'Table of Current Services'!$E$5,FALSE),VLOOKUP('C. Consumer Service Detail'!$F2433,'Table of Current Services'!$B$7:$F$36,'Table of Current Services'!$D$5,FALSE)))</f>
        <v/>
      </c>
      <c r="I2433" s="159"/>
      <c r="J2433" s="146" t="str">
        <f t="shared" si="71"/>
        <v/>
      </c>
      <c r="K2433" s="138" t="str">
        <f>IF('C. Consumer Service Detail'!$F2433="","",IF('C. Consumer Service Detail'!$F2433="",VLOOKUP('C. Consumer Service Detail'!$F2433,'Table of Current Services'!$B$7:$F$36,'Table of Current Services'!$E$5,FALSE),VLOOKUP('C. Consumer Service Detail'!$F2433,'Table of Current Services'!$B$7:$F$36,'Table of Current Services'!$E$5,FALSE)))</f>
        <v/>
      </c>
      <c r="L2433" s="130" t="str">
        <f>IF('C. Consumer Service Detail'!$F2433="","",IF(VLOOKUP('C. Consumer Service Detail'!$F2433,'Table of Current Services'!$B$7:$F$36,'Table of Current Services'!$F$5,)="cost","Yes","No"))</f>
        <v/>
      </c>
      <c r="M2433" s="130" t="str">
        <f>IFERROR(IF('C. Consumer Service Detail'!$K2433="No Match","No",VLOOKUP('C. Consumer Service Detail'!$C2433,'B. Consumer Budget'!$E$11:$F$2010,2,FALSE)),"")</f>
        <v/>
      </c>
      <c r="P2433" s="77"/>
      <c r="Q2433" s="77"/>
    </row>
    <row r="2434" spans="2:17" x14ac:dyDescent="0.25">
      <c r="B2434" s="78">
        <f t="shared" si="72"/>
        <v>2424</v>
      </c>
      <c r="C2434" s="126" t="str">
        <f t="array" ref="C2434">IF(OR('C. Consumer Service Detail'!$D2434="",'C. Consumer Service Detail'!$E2434=""),"",INDEX('B. Consumer Budget'!$E$11:$E$2010,MATCH(1,IF('B. Consumer Budget'!$C$11:$C$2010='C. Consumer Service Detail'!$D2434,IF('B. Consumer Budget'!$D$11:$D$2010='C. Consumer Service Detail'!$E2434,1)),0)))</f>
        <v/>
      </c>
      <c r="D2434" s="171"/>
      <c r="E2434" s="79"/>
      <c r="F2434" s="100"/>
      <c r="G2434" s="80"/>
      <c r="H2434" s="145" t="str">
        <f>IF('C. Consumer Service Detail'!$F2434="","",IF('C. Consumer Service Detail'!$F2434="",VLOOKUP('C. Consumer Service Detail'!$F2434,'Table of Current Services'!$B$7:$F$36,'Table of Current Services'!$E$5,FALSE),VLOOKUP('C. Consumer Service Detail'!$F2434,'Table of Current Services'!$B$7:$F$36,'Table of Current Services'!$D$5,FALSE)))</f>
        <v/>
      </c>
      <c r="I2434" s="160"/>
      <c r="J2434" s="146" t="str">
        <f t="shared" si="71"/>
        <v/>
      </c>
      <c r="K2434" s="138" t="str">
        <f>IF('C. Consumer Service Detail'!$F2434="","",IF('C. Consumer Service Detail'!$F2434="",VLOOKUP('C. Consumer Service Detail'!$F2434,'Table of Current Services'!$B$7:$F$36,'Table of Current Services'!$E$5,FALSE),VLOOKUP('C. Consumer Service Detail'!$F2434,'Table of Current Services'!$B$7:$F$36,'Table of Current Services'!$E$5,FALSE)))</f>
        <v/>
      </c>
      <c r="L2434" s="130" t="str">
        <f>IF('C. Consumer Service Detail'!$F2434="","",IF(VLOOKUP('C. Consumer Service Detail'!$F2434,'Table of Current Services'!$B$7:$F$36,'Table of Current Services'!$F$5,)="cost","Yes","No"))</f>
        <v/>
      </c>
      <c r="M2434" s="130" t="str">
        <f>IFERROR(IF('C. Consumer Service Detail'!$K2434="No Match","No",VLOOKUP('C. Consumer Service Detail'!$C2434,'B. Consumer Budget'!$E$11:$F$2010,2,FALSE)),"")</f>
        <v/>
      </c>
      <c r="P2434" s="77"/>
      <c r="Q2434" s="77"/>
    </row>
    <row r="2435" spans="2:17" x14ac:dyDescent="0.25">
      <c r="B2435" s="78">
        <f t="shared" si="72"/>
        <v>2425</v>
      </c>
      <c r="C2435" s="126" t="str">
        <f t="array" ref="C2435">IF(OR('C. Consumer Service Detail'!$D2435="",'C. Consumer Service Detail'!$E2435=""),"",INDEX('B. Consumer Budget'!$E$11:$E$2010,MATCH(1,IF('B. Consumer Budget'!$C$11:$C$2010='C. Consumer Service Detail'!$D2435,IF('B. Consumer Budget'!$D$11:$D$2010='C. Consumer Service Detail'!$E2435,1)),0)))</f>
        <v/>
      </c>
      <c r="D2435" s="170"/>
      <c r="E2435" s="81"/>
      <c r="F2435" s="101"/>
      <c r="G2435" s="82"/>
      <c r="H2435" s="147" t="str">
        <f>IF('C. Consumer Service Detail'!$F2435="","",IF('C. Consumer Service Detail'!$F2435="",VLOOKUP('C. Consumer Service Detail'!$F2435,'Table of Current Services'!$B$7:$F$36,'Table of Current Services'!$E$5,FALSE),VLOOKUP('C. Consumer Service Detail'!$F2435,'Table of Current Services'!$B$7:$F$36,'Table of Current Services'!$D$5,FALSE)))</f>
        <v/>
      </c>
      <c r="I2435" s="159"/>
      <c r="J2435" s="146" t="str">
        <f t="shared" si="71"/>
        <v/>
      </c>
      <c r="K2435" s="138" t="str">
        <f>IF('C. Consumer Service Detail'!$F2435="","",IF('C. Consumer Service Detail'!$F2435="",VLOOKUP('C. Consumer Service Detail'!$F2435,'Table of Current Services'!$B$7:$F$36,'Table of Current Services'!$E$5,FALSE),VLOOKUP('C. Consumer Service Detail'!$F2435,'Table of Current Services'!$B$7:$F$36,'Table of Current Services'!$E$5,FALSE)))</f>
        <v/>
      </c>
      <c r="L2435" s="130" t="str">
        <f>IF('C. Consumer Service Detail'!$F2435="","",IF(VLOOKUP('C. Consumer Service Detail'!$F2435,'Table of Current Services'!$B$7:$F$36,'Table of Current Services'!$F$5,)="cost","Yes","No"))</f>
        <v/>
      </c>
      <c r="M2435" s="130" t="str">
        <f>IFERROR(IF('C. Consumer Service Detail'!$K2435="No Match","No",VLOOKUP('C. Consumer Service Detail'!$C2435,'B. Consumer Budget'!$E$11:$F$2010,2,FALSE)),"")</f>
        <v/>
      </c>
      <c r="P2435" s="77"/>
      <c r="Q2435" s="77"/>
    </row>
    <row r="2436" spans="2:17" x14ac:dyDescent="0.25">
      <c r="B2436" s="78">
        <f t="shared" si="72"/>
        <v>2426</v>
      </c>
      <c r="C2436" s="126" t="str">
        <f t="array" ref="C2436">IF(OR('C. Consumer Service Detail'!$D2436="",'C. Consumer Service Detail'!$E2436=""),"",INDEX('B. Consumer Budget'!$E$11:$E$2010,MATCH(1,IF('B. Consumer Budget'!$C$11:$C$2010='C. Consumer Service Detail'!$D2436,IF('B. Consumer Budget'!$D$11:$D$2010='C. Consumer Service Detail'!$E2436,1)),0)))</f>
        <v/>
      </c>
      <c r="D2436" s="171"/>
      <c r="E2436" s="79"/>
      <c r="F2436" s="100"/>
      <c r="G2436" s="80"/>
      <c r="H2436" s="145" t="str">
        <f>IF('C. Consumer Service Detail'!$F2436="","",IF('C. Consumer Service Detail'!$F2436="",VLOOKUP('C. Consumer Service Detail'!$F2436,'Table of Current Services'!$B$7:$F$36,'Table of Current Services'!$E$5,FALSE),VLOOKUP('C. Consumer Service Detail'!$F2436,'Table of Current Services'!$B$7:$F$36,'Table of Current Services'!$D$5,FALSE)))</f>
        <v/>
      </c>
      <c r="I2436" s="160"/>
      <c r="J2436" s="146" t="str">
        <f t="shared" si="71"/>
        <v/>
      </c>
      <c r="K2436" s="138" t="str">
        <f>IF('C. Consumer Service Detail'!$F2436="","",IF('C. Consumer Service Detail'!$F2436="",VLOOKUP('C. Consumer Service Detail'!$F2436,'Table of Current Services'!$B$7:$F$36,'Table of Current Services'!$E$5,FALSE),VLOOKUP('C. Consumer Service Detail'!$F2436,'Table of Current Services'!$B$7:$F$36,'Table of Current Services'!$E$5,FALSE)))</f>
        <v/>
      </c>
      <c r="L2436" s="130" t="str">
        <f>IF('C. Consumer Service Detail'!$F2436="","",IF(VLOOKUP('C. Consumer Service Detail'!$F2436,'Table of Current Services'!$B$7:$F$36,'Table of Current Services'!$F$5,)="cost","Yes","No"))</f>
        <v/>
      </c>
      <c r="M2436" s="130" t="str">
        <f>IFERROR(IF('C. Consumer Service Detail'!$K2436="No Match","No",VLOOKUP('C. Consumer Service Detail'!$C2436,'B. Consumer Budget'!$E$11:$F$2010,2,FALSE)),"")</f>
        <v/>
      </c>
      <c r="P2436" s="77"/>
      <c r="Q2436" s="77"/>
    </row>
    <row r="2437" spans="2:17" x14ac:dyDescent="0.25">
      <c r="B2437" s="78">
        <f t="shared" si="72"/>
        <v>2427</v>
      </c>
      <c r="C2437" s="126" t="str">
        <f t="array" ref="C2437">IF(OR('C. Consumer Service Detail'!$D2437="",'C. Consumer Service Detail'!$E2437=""),"",INDEX('B. Consumer Budget'!$E$11:$E$2010,MATCH(1,IF('B. Consumer Budget'!$C$11:$C$2010='C. Consumer Service Detail'!$D2437,IF('B. Consumer Budget'!$D$11:$D$2010='C. Consumer Service Detail'!$E2437,1)),0)))</f>
        <v/>
      </c>
      <c r="D2437" s="170"/>
      <c r="E2437" s="81"/>
      <c r="F2437" s="101"/>
      <c r="G2437" s="82"/>
      <c r="H2437" s="147" t="str">
        <f>IF('C. Consumer Service Detail'!$F2437="","",IF('C. Consumer Service Detail'!$F2437="",VLOOKUP('C. Consumer Service Detail'!$F2437,'Table of Current Services'!$B$7:$F$36,'Table of Current Services'!$E$5,FALSE),VLOOKUP('C. Consumer Service Detail'!$F2437,'Table of Current Services'!$B$7:$F$36,'Table of Current Services'!$D$5,FALSE)))</f>
        <v/>
      </c>
      <c r="I2437" s="159"/>
      <c r="J2437" s="146" t="str">
        <f t="shared" si="71"/>
        <v/>
      </c>
      <c r="K2437" s="138" t="str">
        <f>IF('C. Consumer Service Detail'!$F2437="","",IF('C. Consumer Service Detail'!$F2437="",VLOOKUP('C. Consumer Service Detail'!$F2437,'Table of Current Services'!$B$7:$F$36,'Table of Current Services'!$E$5,FALSE),VLOOKUP('C. Consumer Service Detail'!$F2437,'Table of Current Services'!$B$7:$F$36,'Table of Current Services'!$E$5,FALSE)))</f>
        <v/>
      </c>
      <c r="L2437" s="130" t="str">
        <f>IF('C. Consumer Service Detail'!$F2437="","",IF(VLOOKUP('C. Consumer Service Detail'!$F2437,'Table of Current Services'!$B$7:$F$36,'Table of Current Services'!$F$5,)="cost","Yes","No"))</f>
        <v/>
      </c>
      <c r="M2437" s="130" t="str">
        <f>IFERROR(IF('C. Consumer Service Detail'!$K2437="No Match","No",VLOOKUP('C. Consumer Service Detail'!$C2437,'B. Consumer Budget'!$E$11:$F$2010,2,FALSE)),"")</f>
        <v/>
      </c>
      <c r="P2437" s="77"/>
      <c r="Q2437" s="77"/>
    </row>
    <row r="2438" spans="2:17" x14ac:dyDescent="0.25">
      <c r="B2438" s="78">
        <f t="shared" si="72"/>
        <v>2428</v>
      </c>
      <c r="C2438" s="126" t="str">
        <f t="array" ref="C2438">IF(OR('C. Consumer Service Detail'!$D2438="",'C. Consumer Service Detail'!$E2438=""),"",INDEX('B. Consumer Budget'!$E$11:$E$2010,MATCH(1,IF('B. Consumer Budget'!$C$11:$C$2010='C. Consumer Service Detail'!$D2438,IF('B. Consumer Budget'!$D$11:$D$2010='C. Consumer Service Detail'!$E2438,1)),0)))</f>
        <v/>
      </c>
      <c r="D2438" s="171"/>
      <c r="E2438" s="79"/>
      <c r="F2438" s="100"/>
      <c r="G2438" s="80"/>
      <c r="H2438" s="145" t="str">
        <f>IF('C. Consumer Service Detail'!$F2438="","",IF('C. Consumer Service Detail'!$F2438="",VLOOKUP('C. Consumer Service Detail'!$F2438,'Table of Current Services'!$B$7:$F$36,'Table of Current Services'!$E$5,FALSE),VLOOKUP('C. Consumer Service Detail'!$F2438,'Table of Current Services'!$B$7:$F$36,'Table of Current Services'!$D$5,FALSE)))</f>
        <v/>
      </c>
      <c r="I2438" s="160"/>
      <c r="J2438" s="146" t="str">
        <f t="shared" si="71"/>
        <v/>
      </c>
      <c r="K2438" s="138" t="str">
        <f>IF('C. Consumer Service Detail'!$F2438="","",IF('C. Consumer Service Detail'!$F2438="",VLOOKUP('C. Consumer Service Detail'!$F2438,'Table of Current Services'!$B$7:$F$36,'Table of Current Services'!$E$5,FALSE),VLOOKUP('C. Consumer Service Detail'!$F2438,'Table of Current Services'!$B$7:$F$36,'Table of Current Services'!$E$5,FALSE)))</f>
        <v/>
      </c>
      <c r="L2438" s="130" t="str">
        <f>IF('C. Consumer Service Detail'!$F2438="","",IF(VLOOKUP('C. Consumer Service Detail'!$F2438,'Table of Current Services'!$B$7:$F$36,'Table of Current Services'!$F$5,)="cost","Yes","No"))</f>
        <v/>
      </c>
      <c r="M2438" s="130" t="str">
        <f>IFERROR(IF('C. Consumer Service Detail'!$K2438="No Match","No",VLOOKUP('C. Consumer Service Detail'!$C2438,'B. Consumer Budget'!$E$11:$F$2010,2,FALSE)),"")</f>
        <v/>
      </c>
      <c r="P2438" s="77"/>
      <c r="Q2438" s="77"/>
    </row>
    <row r="2439" spans="2:17" x14ac:dyDescent="0.25">
      <c r="B2439" s="78">
        <f t="shared" si="72"/>
        <v>2429</v>
      </c>
      <c r="C2439" s="126" t="str">
        <f t="array" ref="C2439">IF(OR('C. Consumer Service Detail'!$D2439="",'C. Consumer Service Detail'!$E2439=""),"",INDEX('B. Consumer Budget'!$E$11:$E$2010,MATCH(1,IF('B. Consumer Budget'!$C$11:$C$2010='C. Consumer Service Detail'!$D2439,IF('B. Consumer Budget'!$D$11:$D$2010='C. Consumer Service Detail'!$E2439,1)),0)))</f>
        <v/>
      </c>
      <c r="D2439" s="170"/>
      <c r="E2439" s="81"/>
      <c r="F2439" s="101"/>
      <c r="G2439" s="82"/>
      <c r="H2439" s="147" t="str">
        <f>IF('C. Consumer Service Detail'!$F2439="","",IF('C. Consumer Service Detail'!$F2439="",VLOOKUP('C. Consumer Service Detail'!$F2439,'Table of Current Services'!$B$7:$F$36,'Table of Current Services'!$E$5,FALSE),VLOOKUP('C. Consumer Service Detail'!$F2439,'Table of Current Services'!$B$7:$F$36,'Table of Current Services'!$D$5,FALSE)))</f>
        <v/>
      </c>
      <c r="I2439" s="159"/>
      <c r="J2439" s="146" t="str">
        <f t="shared" si="71"/>
        <v/>
      </c>
      <c r="K2439" s="138" t="str">
        <f>IF('C. Consumer Service Detail'!$F2439="","",IF('C. Consumer Service Detail'!$F2439="",VLOOKUP('C. Consumer Service Detail'!$F2439,'Table of Current Services'!$B$7:$F$36,'Table of Current Services'!$E$5,FALSE),VLOOKUP('C. Consumer Service Detail'!$F2439,'Table of Current Services'!$B$7:$F$36,'Table of Current Services'!$E$5,FALSE)))</f>
        <v/>
      </c>
      <c r="L2439" s="130" t="str">
        <f>IF('C. Consumer Service Detail'!$F2439="","",IF(VLOOKUP('C. Consumer Service Detail'!$F2439,'Table of Current Services'!$B$7:$F$36,'Table of Current Services'!$F$5,)="cost","Yes","No"))</f>
        <v/>
      </c>
      <c r="M2439" s="130" t="str">
        <f>IFERROR(IF('C. Consumer Service Detail'!$K2439="No Match","No",VLOOKUP('C. Consumer Service Detail'!$C2439,'B. Consumer Budget'!$E$11:$F$2010,2,FALSE)),"")</f>
        <v/>
      </c>
      <c r="P2439" s="77"/>
      <c r="Q2439" s="77"/>
    </row>
    <row r="2440" spans="2:17" x14ac:dyDescent="0.25">
      <c r="B2440" s="78">
        <f t="shared" si="72"/>
        <v>2430</v>
      </c>
      <c r="C2440" s="126" t="str">
        <f t="array" ref="C2440">IF(OR('C. Consumer Service Detail'!$D2440="",'C. Consumer Service Detail'!$E2440=""),"",INDEX('B. Consumer Budget'!$E$11:$E$2010,MATCH(1,IF('B. Consumer Budget'!$C$11:$C$2010='C. Consumer Service Detail'!$D2440,IF('B. Consumer Budget'!$D$11:$D$2010='C. Consumer Service Detail'!$E2440,1)),0)))</f>
        <v/>
      </c>
      <c r="D2440" s="171"/>
      <c r="E2440" s="79"/>
      <c r="F2440" s="100"/>
      <c r="G2440" s="80"/>
      <c r="H2440" s="145" t="str">
        <f>IF('C. Consumer Service Detail'!$F2440="","",IF('C. Consumer Service Detail'!$F2440="",VLOOKUP('C. Consumer Service Detail'!$F2440,'Table of Current Services'!$B$7:$F$36,'Table of Current Services'!$E$5,FALSE),VLOOKUP('C. Consumer Service Detail'!$F2440,'Table of Current Services'!$B$7:$F$36,'Table of Current Services'!$D$5,FALSE)))</f>
        <v/>
      </c>
      <c r="I2440" s="160"/>
      <c r="J2440" s="146" t="str">
        <f t="shared" si="71"/>
        <v/>
      </c>
      <c r="K2440" s="138" t="str">
        <f>IF('C. Consumer Service Detail'!$F2440="","",IF('C. Consumer Service Detail'!$F2440="",VLOOKUP('C. Consumer Service Detail'!$F2440,'Table of Current Services'!$B$7:$F$36,'Table of Current Services'!$E$5,FALSE),VLOOKUP('C. Consumer Service Detail'!$F2440,'Table of Current Services'!$B$7:$F$36,'Table of Current Services'!$E$5,FALSE)))</f>
        <v/>
      </c>
      <c r="L2440" s="130" t="str">
        <f>IF('C. Consumer Service Detail'!$F2440="","",IF(VLOOKUP('C. Consumer Service Detail'!$F2440,'Table of Current Services'!$B$7:$F$36,'Table of Current Services'!$F$5,)="cost","Yes","No"))</f>
        <v/>
      </c>
      <c r="M2440" s="130" t="str">
        <f>IFERROR(IF('C. Consumer Service Detail'!$K2440="No Match","No",VLOOKUP('C. Consumer Service Detail'!$C2440,'B. Consumer Budget'!$E$11:$F$2010,2,FALSE)),"")</f>
        <v/>
      </c>
      <c r="P2440" s="77"/>
      <c r="Q2440" s="77"/>
    </row>
    <row r="2441" spans="2:17" x14ac:dyDescent="0.25">
      <c r="B2441" s="78">
        <f t="shared" si="72"/>
        <v>2431</v>
      </c>
      <c r="C2441" s="126" t="str">
        <f t="array" ref="C2441">IF(OR('C. Consumer Service Detail'!$D2441="",'C. Consumer Service Detail'!$E2441=""),"",INDEX('B. Consumer Budget'!$E$11:$E$2010,MATCH(1,IF('B. Consumer Budget'!$C$11:$C$2010='C. Consumer Service Detail'!$D2441,IF('B. Consumer Budget'!$D$11:$D$2010='C. Consumer Service Detail'!$E2441,1)),0)))</f>
        <v/>
      </c>
      <c r="D2441" s="170"/>
      <c r="E2441" s="81"/>
      <c r="F2441" s="101"/>
      <c r="G2441" s="82"/>
      <c r="H2441" s="147" t="str">
        <f>IF('C. Consumer Service Detail'!$F2441="","",IF('C. Consumer Service Detail'!$F2441="",VLOOKUP('C. Consumer Service Detail'!$F2441,'Table of Current Services'!$B$7:$F$36,'Table of Current Services'!$E$5,FALSE),VLOOKUP('C. Consumer Service Detail'!$F2441,'Table of Current Services'!$B$7:$F$36,'Table of Current Services'!$D$5,FALSE)))</f>
        <v/>
      </c>
      <c r="I2441" s="159"/>
      <c r="J2441" s="146" t="str">
        <f t="shared" si="71"/>
        <v/>
      </c>
      <c r="K2441" s="138" t="str">
        <f>IF('C. Consumer Service Detail'!$F2441="","",IF('C. Consumer Service Detail'!$F2441="",VLOOKUP('C. Consumer Service Detail'!$F2441,'Table of Current Services'!$B$7:$F$36,'Table of Current Services'!$E$5,FALSE),VLOOKUP('C. Consumer Service Detail'!$F2441,'Table of Current Services'!$B$7:$F$36,'Table of Current Services'!$E$5,FALSE)))</f>
        <v/>
      </c>
      <c r="L2441" s="130" t="str">
        <f>IF('C. Consumer Service Detail'!$F2441="","",IF(VLOOKUP('C. Consumer Service Detail'!$F2441,'Table of Current Services'!$B$7:$F$36,'Table of Current Services'!$F$5,)="cost","Yes","No"))</f>
        <v/>
      </c>
      <c r="M2441" s="130" t="str">
        <f>IFERROR(IF('C. Consumer Service Detail'!$K2441="No Match","No",VLOOKUP('C. Consumer Service Detail'!$C2441,'B. Consumer Budget'!$E$11:$F$2010,2,FALSE)),"")</f>
        <v/>
      </c>
      <c r="P2441" s="77"/>
      <c r="Q2441" s="77"/>
    </row>
    <row r="2442" spans="2:17" x14ac:dyDescent="0.25">
      <c r="B2442" s="78">
        <f t="shared" si="72"/>
        <v>2432</v>
      </c>
      <c r="C2442" s="126" t="str">
        <f t="array" ref="C2442">IF(OR('C. Consumer Service Detail'!$D2442="",'C. Consumer Service Detail'!$E2442=""),"",INDEX('B. Consumer Budget'!$E$11:$E$2010,MATCH(1,IF('B. Consumer Budget'!$C$11:$C$2010='C. Consumer Service Detail'!$D2442,IF('B. Consumer Budget'!$D$11:$D$2010='C. Consumer Service Detail'!$E2442,1)),0)))</f>
        <v/>
      </c>
      <c r="D2442" s="171"/>
      <c r="E2442" s="79"/>
      <c r="F2442" s="100"/>
      <c r="G2442" s="80"/>
      <c r="H2442" s="145" t="str">
        <f>IF('C. Consumer Service Detail'!$F2442="","",IF('C. Consumer Service Detail'!$F2442="",VLOOKUP('C. Consumer Service Detail'!$F2442,'Table of Current Services'!$B$7:$F$36,'Table of Current Services'!$E$5,FALSE),VLOOKUP('C. Consumer Service Detail'!$F2442,'Table of Current Services'!$B$7:$F$36,'Table of Current Services'!$D$5,FALSE)))</f>
        <v/>
      </c>
      <c r="I2442" s="160"/>
      <c r="J2442" s="146" t="str">
        <f t="shared" si="71"/>
        <v/>
      </c>
      <c r="K2442" s="138" t="str">
        <f>IF('C. Consumer Service Detail'!$F2442="","",IF('C. Consumer Service Detail'!$F2442="",VLOOKUP('C. Consumer Service Detail'!$F2442,'Table of Current Services'!$B$7:$F$36,'Table of Current Services'!$E$5,FALSE),VLOOKUP('C. Consumer Service Detail'!$F2442,'Table of Current Services'!$B$7:$F$36,'Table of Current Services'!$E$5,FALSE)))</f>
        <v/>
      </c>
      <c r="L2442" s="130" t="str">
        <f>IF('C. Consumer Service Detail'!$F2442="","",IF(VLOOKUP('C. Consumer Service Detail'!$F2442,'Table of Current Services'!$B$7:$F$36,'Table of Current Services'!$F$5,)="cost","Yes","No"))</f>
        <v/>
      </c>
      <c r="M2442" s="130" t="str">
        <f>IFERROR(IF('C. Consumer Service Detail'!$K2442="No Match","No",VLOOKUP('C. Consumer Service Detail'!$C2442,'B. Consumer Budget'!$E$11:$F$2010,2,FALSE)),"")</f>
        <v/>
      </c>
      <c r="P2442" s="77"/>
      <c r="Q2442" s="77"/>
    </row>
    <row r="2443" spans="2:17" x14ac:dyDescent="0.25">
      <c r="B2443" s="78">
        <f t="shared" si="72"/>
        <v>2433</v>
      </c>
      <c r="C2443" s="126" t="str">
        <f t="array" ref="C2443">IF(OR('C. Consumer Service Detail'!$D2443="",'C. Consumer Service Detail'!$E2443=""),"",INDEX('B. Consumer Budget'!$E$11:$E$2010,MATCH(1,IF('B. Consumer Budget'!$C$11:$C$2010='C. Consumer Service Detail'!$D2443,IF('B. Consumer Budget'!$D$11:$D$2010='C. Consumer Service Detail'!$E2443,1)),0)))</f>
        <v/>
      </c>
      <c r="D2443" s="170"/>
      <c r="E2443" s="81"/>
      <c r="F2443" s="101"/>
      <c r="G2443" s="82"/>
      <c r="H2443" s="147" t="str">
        <f>IF('C. Consumer Service Detail'!$F2443="","",IF('C. Consumer Service Detail'!$F2443="",VLOOKUP('C. Consumer Service Detail'!$F2443,'Table of Current Services'!$B$7:$F$36,'Table of Current Services'!$E$5,FALSE),VLOOKUP('C. Consumer Service Detail'!$F2443,'Table of Current Services'!$B$7:$F$36,'Table of Current Services'!$D$5,FALSE)))</f>
        <v/>
      </c>
      <c r="I2443" s="159"/>
      <c r="J2443" s="146" t="str">
        <f t="shared" ref="J2443:J2506" si="73">IFERROR(IF($H2443&gt;0,$H2443*$I2443,$I2443),"")</f>
        <v/>
      </c>
      <c r="K2443" s="138" t="str">
        <f>IF('C. Consumer Service Detail'!$F2443="","",IF('C. Consumer Service Detail'!$F2443="",VLOOKUP('C. Consumer Service Detail'!$F2443,'Table of Current Services'!$B$7:$F$36,'Table of Current Services'!$E$5,FALSE),VLOOKUP('C. Consumer Service Detail'!$F2443,'Table of Current Services'!$B$7:$F$36,'Table of Current Services'!$E$5,FALSE)))</f>
        <v/>
      </c>
      <c r="L2443" s="130" t="str">
        <f>IF('C. Consumer Service Detail'!$F2443="","",IF(VLOOKUP('C. Consumer Service Detail'!$F2443,'Table of Current Services'!$B$7:$F$36,'Table of Current Services'!$F$5,)="cost","Yes","No"))</f>
        <v/>
      </c>
      <c r="M2443" s="130" t="str">
        <f>IFERROR(IF('C. Consumer Service Detail'!$K2443="No Match","No",VLOOKUP('C. Consumer Service Detail'!$C2443,'B. Consumer Budget'!$E$11:$F$2010,2,FALSE)),"")</f>
        <v/>
      </c>
      <c r="P2443" s="77"/>
      <c r="Q2443" s="77"/>
    </row>
    <row r="2444" spans="2:17" x14ac:dyDescent="0.25">
      <c r="B2444" s="78">
        <f t="shared" ref="B2444:B2507" si="74">B2443+1</f>
        <v>2434</v>
      </c>
      <c r="C2444" s="126" t="str">
        <f t="array" ref="C2444">IF(OR('C. Consumer Service Detail'!$D2444="",'C. Consumer Service Detail'!$E2444=""),"",INDEX('B. Consumer Budget'!$E$11:$E$2010,MATCH(1,IF('B. Consumer Budget'!$C$11:$C$2010='C. Consumer Service Detail'!$D2444,IF('B. Consumer Budget'!$D$11:$D$2010='C. Consumer Service Detail'!$E2444,1)),0)))</f>
        <v/>
      </c>
      <c r="D2444" s="171"/>
      <c r="E2444" s="79"/>
      <c r="F2444" s="100"/>
      <c r="G2444" s="80"/>
      <c r="H2444" s="145" t="str">
        <f>IF('C. Consumer Service Detail'!$F2444="","",IF('C. Consumer Service Detail'!$F2444="",VLOOKUP('C. Consumer Service Detail'!$F2444,'Table of Current Services'!$B$7:$F$36,'Table of Current Services'!$E$5,FALSE),VLOOKUP('C. Consumer Service Detail'!$F2444,'Table of Current Services'!$B$7:$F$36,'Table of Current Services'!$D$5,FALSE)))</f>
        <v/>
      </c>
      <c r="I2444" s="160"/>
      <c r="J2444" s="146" t="str">
        <f t="shared" si="73"/>
        <v/>
      </c>
      <c r="K2444" s="138" t="str">
        <f>IF('C. Consumer Service Detail'!$F2444="","",IF('C. Consumer Service Detail'!$F2444="",VLOOKUP('C. Consumer Service Detail'!$F2444,'Table of Current Services'!$B$7:$F$36,'Table of Current Services'!$E$5,FALSE),VLOOKUP('C. Consumer Service Detail'!$F2444,'Table of Current Services'!$B$7:$F$36,'Table of Current Services'!$E$5,FALSE)))</f>
        <v/>
      </c>
      <c r="L2444" s="130" t="str">
        <f>IF('C. Consumer Service Detail'!$F2444="","",IF(VLOOKUP('C. Consumer Service Detail'!$F2444,'Table of Current Services'!$B$7:$F$36,'Table of Current Services'!$F$5,)="cost","Yes","No"))</f>
        <v/>
      </c>
      <c r="M2444" s="130" t="str">
        <f>IFERROR(IF('C. Consumer Service Detail'!$K2444="No Match","No",VLOOKUP('C. Consumer Service Detail'!$C2444,'B. Consumer Budget'!$E$11:$F$2010,2,FALSE)),"")</f>
        <v/>
      </c>
      <c r="P2444" s="77"/>
      <c r="Q2444" s="77"/>
    </row>
    <row r="2445" spans="2:17" x14ac:dyDescent="0.25">
      <c r="B2445" s="78">
        <f t="shared" si="74"/>
        <v>2435</v>
      </c>
      <c r="C2445" s="126" t="str">
        <f t="array" ref="C2445">IF(OR('C. Consumer Service Detail'!$D2445="",'C. Consumer Service Detail'!$E2445=""),"",INDEX('B. Consumer Budget'!$E$11:$E$2010,MATCH(1,IF('B. Consumer Budget'!$C$11:$C$2010='C. Consumer Service Detail'!$D2445,IF('B. Consumer Budget'!$D$11:$D$2010='C. Consumer Service Detail'!$E2445,1)),0)))</f>
        <v/>
      </c>
      <c r="D2445" s="170"/>
      <c r="E2445" s="81"/>
      <c r="F2445" s="101"/>
      <c r="G2445" s="82"/>
      <c r="H2445" s="147" t="str">
        <f>IF('C. Consumer Service Detail'!$F2445="","",IF('C. Consumer Service Detail'!$F2445="",VLOOKUP('C. Consumer Service Detail'!$F2445,'Table of Current Services'!$B$7:$F$36,'Table of Current Services'!$E$5,FALSE),VLOOKUP('C. Consumer Service Detail'!$F2445,'Table of Current Services'!$B$7:$F$36,'Table of Current Services'!$D$5,FALSE)))</f>
        <v/>
      </c>
      <c r="I2445" s="159"/>
      <c r="J2445" s="146" t="str">
        <f t="shared" si="73"/>
        <v/>
      </c>
      <c r="K2445" s="138" t="str">
        <f>IF('C. Consumer Service Detail'!$F2445="","",IF('C. Consumer Service Detail'!$F2445="",VLOOKUP('C. Consumer Service Detail'!$F2445,'Table of Current Services'!$B$7:$F$36,'Table of Current Services'!$E$5,FALSE),VLOOKUP('C. Consumer Service Detail'!$F2445,'Table of Current Services'!$B$7:$F$36,'Table of Current Services'!$E$5,FALSE)))</f>
        <v/>
      </c>
      <c r="L2445" s="130" t="str">
        <f>IF('C. Consumer Service Detail'!$F2445="","",IF(VLOOKUP('C. Consumer Service Detail'!$F2445,'Table of Current Services'!$B$7:$F$36,'Table of Current Services'!$F$5,)="cost","Yes","No"))</f>
        <v/>
      </c>
      <c r="M2445" s="130" t="str">
        <f>IFERROR(IF('C. Consumer Service Detail'!$K2445="No Match","No",VLOOKUP('C. Consumer Service Detail'!$C2445,'B. Consumer Budget'!$E$11:$F$2010,2,FALSE)),"")</f>
        <v/>
      </c>
      <c r="P2445" s="77"/>
      <c r="Q2445" s="77"/>
    </row>
    <row r="2446" spans="2:17" x14ac:dyDescent="0.25">
      <c r="B2446" s="78">
        <f t="shared" si="74"/>
        <v>2436</v>
      </c>
      <c r="C2446" s="126" t="str">
        <f t="array" ref="C2446">IF(OR('C. Consumer Service Detail'!$D2446="",'C. Consumer Service Detail'!$E2446=""),"",INDEX('B. Consumer Budget'!$E$11:$E$2010,MATCH(1,IF('B. Consumer Budget'!$C$11:$C$2010='C. Consumer Service Detail'!$D2446,IF('B. Consumer Budget'!$D$11:$D$2010='C. Consumer Service Detail'!$E2446,1)),0)))</f>
        <v/>
      </c>
      <c r="D2446" s="171"/>
      <c r="E2446" s="79"/>
      <c r="F2446" s="100"/>
      <c r="G2446" s="80"/>
      <c r="H2446" s="145" t="str">
        <f>IF('C. Consumer Service Detail'!$F2446="","",IF('C. Consumer Service Detail'!$F2446="",VLOOKUP('C. Consumer Service Detail'!$F2446,'Table of Current Services'!$B$7:$F$36,'Table of Current Services'!$E$5,FALSE),VLOOKUP('C. Consumer Service Detail'!$F2446,'Table of Current Services'!$B$7:$F$36,'Table of Current Services'!$D$5,FALSE)))</f>
        <v/>
      </c>
      <c r="I2446" s="160"/>
      <c r="J2446" s="146" t="str">
        <f t="shared" si="73"/>
        <v/>
      </c>
      <c r="K2446" s="138" t="str">
        <f>IF('C. Consumer Service Detail'!$F2446="","",IF('C. Consumer Service Detail'!$F2446="",VLOOKUP('C. Consumer Service Detail'!$F2446,'Table of Current Services'!$B$7:$F$36,'Table of Current Services'!$E$5,FALSE),VLOOKUP('C. Consumer Service Detail'!$F2446,'Table of Current Services'!$B$7:$F$36,'Table of Current Services'!$E$5,FALSE)))</f>
        <v/>
      </c>
      <c r="L2446" s="130" t="str">
        <f>IF('C. Consumer Service Detail'!$F2446="","",IF(VLOOKUP('C. Consumer Service Detail'!$F2446,'Table of Current Services'!$B$7:$F$36,'Table of Current Services'!$F$5,)="cost","Yes","No"))</f>
        <v/>
      </c>
      <c r="M2446" s="130" t="str">
        <f>IFERROR(IF('C. Consumer Service Detail'!$K2446="No Match","No",VLOOKUP('C. Consumer Service Detail'!$C2446,'B. Consumer Budget'!$E$11:$F$2010,2,FALSE)),"")</f>
        <v/>
      </c>
      <c r="P2446" s="77"/>
      <c r="Q2446" s="77"/>
    </row>
    <row r="2447" spans="2:17" x14ac:dyDescent="0.25">
      <c r="B2447" s="78">
        <f t="shared" si="74"/>
        <v>2437</v>
      </c>
      <c r="C2447" s="126" t="str">
        <f t="array" ref="C2447">IF(OR('C. Consumer Service Detail'!$D2447="",'C. Consumer Service Detail'!$E2447=""),"",INDEX('B. Consumer Budget'!$E$11:$E$2010,MATCH(1,IF('B. Consumer Budget'!$C$11:$C$2010='C. Consumer Service Detail'!$D2447,IF('B. Consumer Budget'!$D$11:$D$2010='C. Consumer Service Detail'!$E2447,1)),0)))</f>
        <v/>
      </c>
      <c r="D2447" s="170"/>
      <c r="E2447" s="81"/>
      <c r="F2447" s="101"/>
      <c r="G2447" s="82"/>
      <c r="H2447" s="147" t="str">
        <f>IF('C. Consumer Service Detail'!$F2447="","",IF('C. Consumer Service Detail'!$F2447="",VLOOKUP('C. Consumer Service Detail'!$F2447,'Table of Current Services'!$B$7:$F$36,'Table of Current Services'!$E$5,FALSE),VLOOKUP('C. Consumer Service Detail'!$F2447,'Table of Current Services'!$B$7:$F$36,'Table of Current Services'!$D$5,FALSE)))</f>
        <v/>
      </c>
      <c r="I2447" s="159"/>
      <c r="J2447" s="146" t="str">
        <f t="shared" si="73"/>
        <v/>
      </c>
      <c r="K2447" s="138" t="str">
        <f>IF('C. Consumer Service Detail'!$F2447="","",IF('C. Consumer Service Detail'!$F2447="",VLOOKUP('C. Consumer Service Detail'!$F2447,'Table of Current Services'!$B$7:$F$36,'Table of Current Services'!$E$5,FALSE),VLOOKUP('C. Consumer Service Detail'!$F2447,'Table of Current Services'!$B$7:$F$36,'Table of Current Services'!$E$5,FALSE)))</f>
        <v/>
      </c>
      <c r="L2447" s="130" t="str">
        <f>IF('C. Consumer Service Detail'!$F2447="","",IF(VLOOKUP('C. Consumer Service Detail'!$F2447,'Table of Current Services'!$B$7:$F$36,'Table of Current Services'!$F$5,)="cost","Yes","No"))</f>
        <v/>
      </c>
      <c r="M2447" s="130" t="str">
        <f>IFERROR(IF('C. Consumer Service Detail'!$K2447="No Match","No",VLOOKUP('C. Consumer Service Detail'!$C2447,'B. Consumer Budget'!$E$11:$F$2010,2,FALSE)),"")</f>
        <v/>
      </c>
      <c r="P2447" s="77"/>
      <c r="Q2447" s="77"/>
    </row>
    <row r="2448" spans="2:17" x14ac:dyDescent="0.25">
      <c r="B2448" s="78">
        <f t="shared" si="74"/>
        <v>2438</v>
      </c>
      <c r="C2448" s="126" t="str">
        <f t="array" ref="C2448">IF(OR('C. Consumer Service Detail'!$D2448="",'C. Consumer Service Detail'!$E2448=""),"",INDEX('B. Consumer Budget'!$E$11:$E$2010,MATCH(1,IF('B. Consumer Budget'!$C$11:$C$2010='C. Consumer Service Detail'!$D2448,IF('B. Consumer Budget'!$D$11:$D$2010='C. Consumer Service Detail'!$E2448,1)),0)))</f>
        <v/>
      </c>
      <c r="D2448" s="171"/>
      <c r="E2448" s="79"/>
      <c r="F2448" s="100"/>
      <c r="G2448" s="80"/>
      <c r="H2448" s="145" t="str">
        <f>IF('C. Consumer Service Detail'!$F2448="","",IF('C. Consumer Service Detail'!$F2448="",VLOOKUP('C. Consumer Service Detail'!$F2448,'Table of Current Services'!$B$7:$F$36,'Table of Current Services'!$E$5,FALSE),VLOOKUP('C. Consumer Service Detail'!$F2448,'Table of Current Services'!$B$7:$F$36,'Table of Current Services'!$D$5,FALSE)))</f>
        <v/>
      </c>
      <c r="I2448" s="160"/>
      <c r="J2448" s="146" t="str">
        <f t="shared" si="73"/>
        <v/>
      </c>
      <c r="K2448" s="138" t="str">
        <f>IF('C. Consumer Service Detail'!$F2448="","",IF('C. Consumer Service Detail'!$F2448="",VLOOKUP('C. Consumer Service Detail'!$F2448,'Table of Current Services'!$B$7:$F$36,'Table of Current Services'!$E$5,FALSE),VLOOKUP('C. Consumer Service Detail'!$F2448,'Table of Current Services'!$B$7:$F$36,'Table of Current Services'!$E$5,FALSE)))</f>
        <v/>
      </c>
      <c r="L2448" s="130" t="str">
        <f>IF('C. Consumer Service Detail'!$F2448="","",IF(VLOOKUP('C. Consumer Service Detail'!$F2448,'Table of Current Services'!$B$7:$F$36,'Table of Current Services'!$F$5,)="cost","Yes","No"))</f>
        <v/>
      </c>
      <c r="M2448" s="130" t="str">
        <f>IFERROR(IF('C. Consumer Service Detail'!$K2448="No Match","No",VLOOKUP('C. Consumer Service Detail'!$C2448,'B. Consumer Budget'!$E$11:$F$2010,2,FALSE)),"")</f>
        <v/>
      </c>
      <c r="P2448" s="77"/>
      <c r="Q2448" s="77"/>
    </row>
    <row r="2449" spans="2:17" x14ac:dyDescent="0.25">
      <c r="B2449" s="78">
        <f t="shared" si="74"/>
        <v>2439</v>
      </c>
      <c r="C2449" s="126" t="str">
        <f t="array" ref="C2449">IF(OR('C. Consumer Service Detail'!$D2449="",'C. Consumer Service Detail'!$E2449=""),"",INDEX('B. Consumer Budget'!$E$11:$E$2010,MATCH(1,IF('B. Consumer Budget'!$C$11:$C$2010='C. Consumer Service Detail'!$D2449,IF('B. Consumer Budget'!$D$11:$D$2010='C. Consumer Service Detail'!$E2449,1)),0)))</f>
        <v/>
      </c>
      <c r="D2449" s="170"/>
      <c r="E2449" s="81"/>
      <c r="F2449" s="101"/>
      <c r="G2449" s="82"/>
      <c r="H2449" s="147" t="str">
        <f>IF('C. Consumer Service Detail'!$F2449="","",IF('C. Consumer Service Detail'!$F2449="",VLOOKUP('C. Consumer Service Detail'!$F2449,'Table of Current Services'!$B$7:$F$36,'Table of Current Services'!$E$5,FALSE),VLOOKUP('C. Consumer Service Detail'!$F2449,'Table of Current Services'!$B$7:$F$36,'Table of Current Services'!$D$5,FALSE)))</f>
        <v/>
      </c>
      <c r="I2449" s="159"/>
      <c r="J2449" s="146" t="str">
        <f t="shared" si="73"/>
        <v/>
      </c>
      <c r="K2449" s="138" t="str">
        <f>IF('C. Consumer Service Detail'!$F2449="","",IF('C. Consumer Service Detail'!$F2449="",VLOOKUP('C. Consumer Service Detail'!$F2449,'Table of Current Services'!$B$7:$F$36,'Table of Current Services'!$E$5,FALSE),VLOOKUP('C. Consumer Service Detail'!$F2449,'Table of Current Services'!$B$7:$F$36,'Table of Current Services'!$E$5,FALSE)))</f>
        <v/>
      </c>
      <c r="L2449" s="130" t="str">
        <f>IF('C. Consumer Service Detail'!$F2449="","",IF(VLOOKUP('C. Consumer Service Detail'!$F2449,'Table of Current Services'!$B$7:$F$36,'Table of Current Services'!$F$5,)="cost","Yes","No"))</f>
        <v/>
      </c>
      <c r="M2449" s="130" t="str">
        <f>IFERROR(IF('C. Consumer Service Detail'!$K2449="No Match","No",VLOOKUP('C. Consumer Service Detail'!$C2449,'B. Consumer Budget'!$E$11:$F$2010,2,FALSE)),"")</f>
        <v/>
      </c>
      <c r="P2449" s="77"/>
      <c r="Q2449" s="77"/>
    </row>
    <row r="2450" spans="2:17" x14ac:dyDescent="0.25">
      <c r="B2450" s="78">
        <f t="shared" si="74"/>
        <v>2440</v>
      </c>
      <c r="C2450" s="126" t="str">
        <f t="array" ref="C2450">IF(OR('C. Consumer Service Detail'!$D2450="",'C. Consumer Service Detail'!$E2450=""),"",INDEX('B. Consumer Budget'!$E$11:$E$2010,MATCH(1,IF('B. Consumer Budget'!$C$11:$C$2010='C. Consumer Service Detail'!$D2450,IF('B. Consumer Budget'!$D$11:$D$2010='C. Consumer Service Detail'!$E2450,1)),0)))</f>
        <v/>
      </c>
      <c r="D2450" s="171"/>
      <c r="E2450" s="79"/>
      <c r="F2450" s="100"/>
      <c r="G2450" s="80"/>
      <c r="H2450" s="145" t="str">
        <f>IF('C. Consumer Service Detail'!$F2450="","",IF('C. Consumer Service Detail'!$F2450="",VLOOKUP('C. Consumer Service Detail'!$F2450,'Table of Current Services'!$B$7:$F$36,'Table of Current Services'!$E$5,FALSE),VLOOKUP('C. Consumer Service Detail'!$F2450,'Table of Current Services'!$B$7:$F$36,'Table of Current Services'!$D$5,FALSE)))</f>
        <v/>
      </c>
      <c r="I2450" s="160"/>
      <c r="J2450" s="146" t="str">
        <f t="shared" si="73"/>
        <v/>
      </c>
      <c r="K2450" s="138" t="str">
        <f>IF('C. Consumer Service Detail'!$F2450="","",IF('C. Consumer Service Detail'!$F2450="",VLOOKUP('C. Consumer Service Detail'!$F2450,'Table of Current Services'!$B$7:$F$36,'Table of Current Services'!$E$5,FALSE),VLOOKUP('C. Consumer Service Detail'!$F2450,'Table of Current Services'!$B$7:$F$36,'Table of Current Services'!$E$5,FALSE)))</f>
        <v/>
      </c>
      <c r="L2450" s="130" t="str">
        <f>IF('C. Consumer Service Detail'!$F2450="","",IF(VLOOKUP('C. Consumer Service Detail'!$F2450,'Table of Current Services'!$B$7:$F$36,'Table of Current Services'!$F$5,)="cost","Yes","No"))</f>
        <v/>
      </c>
      <c r="M2450" s="130" t="str">
        <f>IFERROR(IF('C. Consumer Service Detail'!$K2450="No Match","No",VLOOKUP('C. Consumer Service Detail'!$C2450,'B. Consumer Budget'!$E$11:$F$2010,2,FALSE)),"")</f>
        <v/>
      </c>
      <c r="P2450" s="77"/>
      <c r="Q2450" s="77"/>
    </row>
    <row r="2451" spans="2:17" x14ac:dyDescent="0.25">
      <c r="B2451" s="78">
        <f t="shared" si="74"/>
        <v>2441</v>
      </c>
      <c r="C2451" s="126" t="str">
        <f t="array" ref="C2451">IF(OR('C. Consumer Service Detail'!$D2451="",'C. Consumer Service Detail'!$E2451=""),"",INDEX('B. Consumer Budget'!$E$11:$E$2010,MATCH(1,IF('B. Consumer Budget'!$C$11:$C$2010='C. Consumer Service Detail'!$D2451,IF('B. Consumer Budget'!$D$11:$D$2010='C. Consumer Service Detail'!$E2451,1)),0)))</f>
        <v/>
      </c>
      <c r="D2451" s="170"/>
      <c r="E2451" s="81"/>
      <c r="F2451" s="101"/>
      <c r="G2451" s="82"/>
      <c r="H2451" s="147" t="str">
        <f>IF('C. Consumer Service Detail'!$F2451="","",IF('C. Consumer Service Detail'!$F2451="",VLOOKUP('C. Consumer Service Detail'!$F2451,'Table of Current Services'!$B$7:$F$36,'Table of Current Services'!$E$5,FALSE),VLOOKUP('C. Consumer Service Detail'!$F2451,'Table of Current Services'!$B$7:$F$36,'Table of Current Services'!$D$5,FALSE)))</f>
        <v/>
      </c>
      <c r="I2451" s="159"/>
      <c r="J2451" s="146" t="str">
        <f t="shared" si="73"/>
        <v/>
      </c>
      <c r="K2451" s="138" t="str">
        <f>IF('C. Consumer Service Detail'!$F2451="","",IF('C. Consumer Service Detail'!$F2451="",VLOOKUP('C. Consumer Service Detail'!$F2451,'Table of Current Services'!$B$7:$F$36,'Table of Current Services'!$E$5,FALSE),VLOOKUP('C. Consumer Service Detail'!$F2451,'Table of Current Services'!$B$7:$F$36,'Table of Current Services'!$E$5,FALSE)))</f>
        <v/>
      </c>
      <c r="L2451" s="130" t="str">
        <f>IF('C. Consumer Service Detail'!$F2451="","",IF(VLOOKUP('C. Consumer Service Detail'!$F2451,'Table of Current Services'!$B$7:$F$36,'Table of Current Services'!$F$5,)="cost","Yes","No"))</f>
        <v/>
      </c>
      <c r="M2451" s="130" t="str">
        <f>IFERROR(IF('C. Consumer Service Detail'!$K2451="No Match","No",VLOOKUP('C. Consumer Service Detail'!$C2451,'B. Consumer Budget'!$E$11:$F$2010,2,FALSE)),"")</f>
        <v/>
      </c>
      <c r="P2451" s="77"/>
      <c r="Q2451" s="77"/>
    </row>
    <row r="2452" spans="2:17" x14ac:dyDescent="0.25">
      <c r="B2452" s="78">
        <f t="shared" si="74"/>
        <v>2442</v>
      </c>
      <c r="C2452" s="126" t="str">
        <f t="array" ref="C2452">IF(OR('C. Consumer Service Detail'!$D2452="",'C. Consumer Service Detail'!$E2452=""),"",INDEX('B. Consumer Budget'!$E$11:$E$2010,MATCH(1,IF('B. Consumer Budget'!$C$11:$C$2010='C. Consumer Service Detail'!$D2452,IF('B. Consumer Budget'!$D$11:$D$2010='C. Consumer Service Detail'!$E2452,1)),0)))</f>
        <v/>
      </c>
      <c r="D2452" s="171"/>
      <c r="E2452" s="79"/>
      <c r="F2452" s="100"/>
      <c r="G2452" s="80"/>
      <c r="H2452" s="145" t="str">
        <f>IF('C. Consumer Service Detail'!$F2452="","",IF('C. Consumer Service Detail'!$F2452="",VLOOKUP('C. Consumer Service Detail'!$F2452,'Table of Current Services'!$B$7:$F$36,'Table of Current Services'!$E$5,FALSE),VLOOKUP('C. Consumer Service Detail'!$F2452,'Table of Current Services'!$B$7:$F$36,'Table of Current Services'!$D$5,FALSE)))</f>
        <v/>
      </c>
      <c r="I2452" s="160"/>
      <c r="J2452" s="146" t="str">
        <f t="shared" si="73"/>
        <v/>
      </c>
      <c r="K2452" s="138" t="str">
        <f>IF('C. Consumer Service Detail'!$F2452="","",IF('C. Consumer Service Detail'!$F2452="",VLOOKUP('C. Consumer Service Detail'!$F2452,'Table of Current Services'!$B$7:$F$36,'Table of Current Services'!$E$5,FALSE),VLOOKUP('C. Consumer Service Detail'!$F2452,'Table of Current Services'!$B$7:$F$36,'Table of Current Services'!$E$5,FALSE)))</f>
        <v/>
      </c>
      <c r="L2452" s="130" t="str">
        <f>IF('C. Consumer Service Detail'!$F2452="","",IF(VLOOKUP('C. Consumer Service Detail'!$F2452,'Table of Current Services'!$B$7:$F$36,'Table of Current Services'!$F$5,)="cost","Yes","No"))</f>
        <v/>
      </c>
      <c r="M2452" s="130" t="str">
        <f>IFERROR(IF('C. Consumer Service Detail'!$K2452="No Match","No",VLOOKUP('C. Consumer Service Detail'!$C2452,'B. Consumer Budget'!$E$11:$F$2010,2,FALSE)),"")</f>
        <v/>
      </c>
      <c r="P2452" s="77"/>
      <c r="Q2452" s="77"/>
    </row>
    <row r="2453" spans="2:17" x14ac:dyDescent="0.25">
      <c r="B2453" s="78">
        <f t="shared" si="74"/>
        <v>2443</v>
      </c>
      <c r="C2453" s="126" t="str">
        <f t="array" ref="C2453">IF(OR('C. Consumer Service Detail'!$D2453="",'C. Consumer Service Detail'!$E2453=""),"",INDEX('B. Consumer Budget'!$E$11:$E$2010,MATCH(1,IF('B. Consumer Budget'!$C$11:$C$2010='C. Consumer Service Detail'!$D2453,IF('B. Consumer Budget'!$D$11:$D$2010='C. Consumer Service Detail'!$E2453,1)),0)))</f>
        <v/>
      </c>
      <c r="D2453" s="170"/>
      <c r="E2453" s="81"/>
      <c r="F2453" s="101"/>
      <c r="G2453" s="82"/>
      <c r="H2453" s="147" t="str">
        <f>IF('C. Consumer Service Detail'!$F2453="","",IF('C. Consumer Service Detail'!$F2453="",VLOOKUP('C. Consumer Service Detail'!$F2453,'Table of Current Services'!$B$7:$F$36,'Table of Current Services'!$E$5,FALSE),VLOOKUP('C. Consumer Service Detail'!$F2453,'Table of Current Services'!$B$7:$F$36,'Table of Current Services'!$D$5,FALSE)))</f>
        <v/>
      </c>
      <c r="I2453" s="159"/>
      <c r="J2453" s="146" t="str">
        <f t="shared" si="73"/>
        <v/>
      </c>
      <c r="K2453" s="138" t="str">
        <f>IF('C. Consumer Service Detail'!$F2453="","",IF('C. Consumer Service Detail'!$F2453="",VLOOKUP('C. Consumer Service Detail'!$F2453,'Table of Current Services'!$B$7:$F$36,'Table of Current Services'!$E$5,FALSE),VLOOKUP('C. Consumer Service Detail'!$F2453,'Table of Current Services'!$B$7:$F$36,'Table of Current Services'!$E$5,FALSE)))</f>
        <v/>
      </c>
      <c r="L2453" s="130" t="str">
        <f>IF('C. Consumer Service Detail'!$F2453="","",IF(VLOOKUP('C. Consumer Service Detail'!$F2453,'Table of Current Services'!$B$7:$F$36,'Table of Current Services'!$F$5,)="cost","Yes","No"))</f>
        <v/>
      </c>
      <c r="M2453" s="130" t="str">
        <f>IFERROR(IF('C. Consumer Service Detail'!$K2453="No Match","No",VLOOKUP('C. Consumer Service Detail'!$C2453,'B. Consumer Budget'!$E$11:$F$2010,2,FALSE)),"")</f>
        <v/>
      </c>
      <c r="P2453" s="77"/>
      <c r="Q2453" s="77"/>
    </row>
    <row r="2454" spans="2:17" x14ac:dyDescent="0.25">
      <c r="B2454" s="78">
        <f t="shared" si="74"/>
        <v>2444</v>
      </c>
      <c r="C2454" s="126" t="str">
        <f t="array" ref="C2454">IF(OR('C. Consumer Service Detail'!$D2454="",'C. Consumer Service Detail'!$E2454=""),"",INDEX('B. Consumer Budget'!$E$11:$E$2010,MATCH(1,IF('B. Consumer Budget'!$C$11:$C$2010='C. Consumer Service Detail'!$D2454,IF('B. Consumer Budget'!$D$11:$D$2010='C. Consumer Service Detail'!$E2454,1)),0)))</f>
        <v/>
      </c>
      <c r="D2454" s="171"/>
      <c r="E2454" s="79"/>
      <c r="F2454" s="100"/>
      <c r="G2454" s="80"/>
      <c r="H2454" s="145" t="str">
        <f>IF('C. Consumer Service Detail'!$F2454="","",IF('C. Consumer Service Detail'!$F2454="",VLOOKUP('C. Consumer Service Detail'!$F2454,'Table of Current Services'!$B$7:$F$36,'Table of Current Services'!$E$5,FALSE),VLOOKUP('C. Consumer Service Detail'!$F2454,'Table of Current Services'!$B$7:$F$36,'Table of Current Services'!$D$5,FALSE)))</f>
        <v/>
      </c>
      <c r="I2454" s="160"/>
      <c r="J2454" s="146" t="str">
        <f t="shared" si="73"/>
        <v/>
      </c>
      <c r="K2454" s="138" t="str">
        <f>IF('C. Consumer Service Detail'!$F2454="","",IF('C. Consumer Service Detail'!$F2454="",VLOOKUP('C. Consumer Service Detail'!$F2454,'Table of Current Services'!$B$7:$F$36,'Table of Current Services'!$E$5,FALSE),VLOOKUP('C. Consumer Service Detail'!$F2454,'Table of Current Services'!$B$7:$F$36,'Table of Current Services'!$E$5,FALSE)))</f>
        <v/>
      </c>
      <c r="L2454" s="130" t="str">
        <f>IF('C. Consumer Service Detail'!$F2454="","",IF(VLOOKUP('C. Consumer Service Detail'!$F2454,'Table of Current Services'!$B$7:$F$36,'Table of Current Services'!$F$5,)="cost","Yes","No"))</f>
        <v/>
      </c>
      <c r="M2454" s="130" t="str">
        <f>IFERROR(IF('C. Consumer Service Detail'!$K2454="No Match","No",VLOOKUP('C. Consumer Service Detail'!$C2454,'B. Consumer Budget'!$E$11:$F$2010,2,FALSE)),"")</f>
        <v/>
      </c>
      <c r="P2454" s="77"/>
      <c r="Q2454" s="77"/>
    </row>
    <row r="2455" spans="2:17" x14ac:dyDescent="0.25">
      <c r="B2455" s="78">
        <f t="shared" si="74"/>
        <v>2445</v>
      </c>
      <c r="C2455" s="126" t="str">
        <f t="array" ref="C2455">IF(OR('C. Consumer Service Detail'!$D2455="",'C. Consumer Service Detail'!$E2455=""),"",INDEX('B. Consumer Budget'!$E$11:$E$2010,MATCH(1,IF('B. Consumer Budget'!$C$11:$C$2010='C. Consumer Service Detail'!$D2455,IF('B. Consumer Budget'!$D$11:$D$2010='C. Consumer Service Detail'!$E2455,1)),0)))</f>
        <v/>
      </c>
      <c r="D2455" s="170"/>
      <c r="E2455" s="81"/>
      <c r="F2455" s="101"/>
      <c r="G2455" s="82"/>
      <c r="H2455" s="147" t="str">
        <f>IF('C. Consumer Service Detail'!$F2455="","",IF('C. Consumer Service Detail'!$F2455="",VLOOKUP('C. Consumer Service Detail'!$F2455,'Table of Current Services'!$B$7:$F$36,'Table of Current Services'!$E$5,FALSE),VLOOKUP('C. Consumer Service Detail'!$F2455,'Table of Current Services'!$B$7:$F$36,'Table of Current Services'!$D$5,FALSE)))</f>
        <v/>
      </c>
      <c r="I2455" s="159"/>
      <c r="J2455" s="146" t="str">
        <f t="shared" si="73"/>
        <v/>
      </c>
      <c r="K2455" s="138" t="str">
        <f>IF('C. Consumer Service Detail'!$F2455="","",IF('C. Consumer Service Detail'!$F2455="",VLOOKUP('C. Consumer Service Detail'!$F2455,'Table of Current Services'!$B$7:$F$36,'Table of Current Services'!$E$5,FALSE),VLOOKUP('C. Consumer Service Detail'!$F2455,'Table of Current Services'!$B$7:$F$36,'Table of Current Services'!$E$5,FALSE)))</f>
        <v/>
      </c>
      <c r="L2455" s="130" t="str">
        <f>IF('C. Consumer Service Detail'!$F2455="","",IF(VLOOKUP('C. Consumer Service Detail'!$F2455,'Table of Current Services'!$B$7:$F$36,'Table of Current Services'!$F$5,)="cost","Yes","No"))</f>
        <v/>
      </c>
      <c r="M2455" s="130" t="str">
        <f>IFERROR(IF('C. Consumer Service Detail'!$K2455="No Match","No",VLOOKUP('C. Consumer Service Detail'!$C2455,'B. Consumer Budget'!$E$11:$F$2010,2,FALSE)),"")</f>
        <v/>
      </c>
      <c r="P2455" s="77"/>
      <c r="Q2455" s="77"/>
    </row>
    <row r="2456" spans="2:17" x14ac:dyDescent="0.25">
      <c r="B2456" s="78">
        <f t="shared" si="74"/>
        <v>2446</v>
      </c>
      <c r="C2456" s="126" t="str">
        <f t="array" ref="C2456">IF(OR('C. Consumer Service Detail'!$D2456="",'C. Consumer Service Detail'!$E2456=""),"",INDEX('B. Consumer Budget'!$E$11:$E$2010,MATCH(1,IF('B. Consumer Budget'!$C$11:$C$2010='C. Consumer Service Detail'!$D2456,IF('B. Consumer Budget'!$D$11:$D$2010='C. Consumer Service Detail'!$E2456,1)),0)))</f>
        <v/>
      </c>
      <c r="D2456" s="171"/>
      <c r="E2456" s="79"/>
      <c r="F2456" s="100"/>
      <c r="G2456" s="80"/>
      <c r="H2456" s="145" t="str">
        <f>IF('C. Consumer Service Detail'!$F2456="","",IF('C. Consumer Service Detail'!$F2456="",VLOOKUP('C. Consumer Service Detail'!$F2456,'Table of Current Services'!$B$7:$F$36,'Table of Current Services'!$E$5,FALSE),VLOOKUP('C. Consumer Service Detail'!$F2456,'Table of Current Services'!$B$7:$F$36,'Table of Current Services'!$D$5,FALSE)))</f>
        <v/>
      </c>
      <c r="I2456" s="160"/>
      <c r="J2456" s="146" t="str">
        <f t="shared" si="73"/>
        <v/>
      </c>
      <c r="K2456" s="138" t="str">
        <f>IF('C. Consumer Service Detail'!$F2456="","",IF('C. Consumer Service Detail'!$F2456="",VLOOKUP('C. Consumer Service Detail'!$F2456,'Table of Current Services'!$B$7:$F$36,'Table of Current Services'!$E$5,FALSE),VLOOKUP('C. Consumer Service Detail'!$F2456,'Table of Current Services'!$B$7:$F$36,'Table of Current Services'!$E$5,FALSE)))</f>
        <v/>
      </c>
      <c r="L2456" s="130" t="str">
        <f>IF('C. Consumer Service Detail'!$F2456="","",IF(VLOOKUP('C. Consumer Service Detail'!$F2456,'Table of Current Services'!$B$7:$F$36,'Table of Current Services'!$F$5,)="cost","Yes","No"))</f>
        <v/>
      </c>
      <c r="M2456" s="130" t="str">
        <f>IFERROR(IF('C. Consumer Service Detail'!$K2456="No Match","No",VLOOKUP('C. Consumer Service Detail'!$C2456,'B. Consumer Budget'!$E$11:$F$2010,2,FALSE)),"")</f>
        <v/>
      </c>
      <c r="P2456" s="77"/>
      <c r="Q2456" s="77"/>
    </row>
    <row r="2457" spans="2:17" x14ac:dyDescent="0.25">
      <c r="B2457" s="78">
        <f t="shared" si="74"/>
        <v>2447</v>
      </c>
      <c r="C2457" s="126" t="str">
        <f t="array" ref="C2457">IF(OR('C. Consumer Service Detail'!$D2457="",'C. Consumer Service Detail'!$E2457=""),"",INDEX('B. Consumer Budget'!$E$11:$E$2010,MATCH(1,IF('B. Consumer Budget'!$C$11:$C$2010='C. Consumer Service Detail'!$D2457,IF('B. Consumer Budget'!$D$11:$D$2010='C. Consumer Service Detail'!$E2457,1)),0)))</f>
        <v/>
      </c>
      <c r="D2457" s="170"/>
      <c r="E2457" s="81"/>
      <c r="F2457" s="101"/>
      <c r="G2457" s="82"/>
      <c r="H2457" s="147" t="str">
        <f>IF('C. Consumer Service Detail'!$F2457="","",IF('C. Consumer Service Detail'!$F2457="",VLOOKUP('C. Consumer Service Detail'!$F2457,'Table of Current Services'!$B$7:$F$36,'Table of Current Services'!$E$5,FALSE),VLOOKUP('C. Consumer Service Detail'!$F2457,'Table of Current Services'!$B$7:$F$36,'Table of Current Services'!$D$5,FALSE)))</f>
        <v/>
      </c>
      <c r="I2457" s="159"/>
      <c r="J2457" s="146" t="str">
        <f t="shared" si="73"/>
        <v/>
      </c>
      <c r="K2457" s="138" t="str">
        <f>IF('C. Consumer Service Detail'!$F2457="","",IF('C. Consumer Service Detail'!$F2457="",VLOOKUP('C. Consumer Service Detail'!$F2457,'Table of Current Services'!$B$7:$F$36,'Table of Current Services'!$E$5,FALSE),VLOOKUP('C. Consumer Service Detail'!$F2457,'Table of Current Services'!$B$7:$F$36,'Table of Current Services'!$E$5,FALSE)))</f>
        <v/>
      </c>
      <c r="L2457" s="130" t="str">
        <f>IF('C. Consumer Service Detail'!$F2457="","",IF(VLOOKUP('C. Consumer Service Detail'!$F2457,'Table of Current Services'!$B$7:$F$36,'Table of Current Services'!$F$5,)="cost","Yes","No"))</f>
        <v/>
      </c>
      <c r="M2457" s="130" t="str">
        <f>IFERROR(IF('C. Consumer Service Detail'!$K2457="No Match","No",VLOOKUP('C. Consumer Service Detail'!$C2457,'B. Consumer Budget'!$E$11:$F$2010,2,FALSE)),"")</f>
        <v/>
      </c>
      <c r="P2457" s="77"/>
      <c r="Q2457" s="77"/>
    </row>
    <row r="2458" spans="2:17" x14ac:dyDescent="0.25">
      <c r="B2458" s="78">
        <f t="shared" si="74"/>
        <v>2448</v>
      </c>
      <c r="C2458" s="126" t="str">
        <f t="array" ref="C2458">IF(OR('C. Consumer Service Detail'!$D2458="",'C. Consumer Service Detail'!$E2458=""),"",INDEX('B. Consumer Budget'!$E$11:$E$2010,MATCH(1,IF('B. Consumer Budget'!$C$11:$C$2010='C. Consumer Service Detail'!$D2458,IF('B. Consumer Budget'!$D$11:$D$2010='C. Consumer Service Detail'!$E2458,1)),0)))</f>
        <v/>
      </c>
      <c r="D2458" s="171"/>
      <c r="E2458" s="79"/>
      <c r="F2458" s="100"/>
      <c r="G2458" s="80"/>
      <c r="H2458" s="145" t="str">
        <f>IF('C. Consumer Service Detail'!$F2458="","",IF('C. Consumer Service Detail'!$F2458="",VLOOKUP('C. Consumer Service Detail'!$F2458,'Table of Current Services'!$B$7:$F$36,'Table of Current Services'!$E$5,FALSE),VLOOKUP('C. Consumer Service Detail'!$F2458,'Table of Current Services'!$B$7:$F$36,'Table of Current Services'!$D$5,FALSE)))</f>
        <v/>
      </c>
      <c r="I2458" s="160"/>
      <c r="J2458" s="146" t="str">
        <f t="shared" si="73"/>
        <v/>
      </c>
      <c r="K2458" s="138" t="str">
        <f>IF('C. Consumer Service Detail'!$F2458="","",IF('C. Consumer Service Detail'!$F2458="",VLOOKUP('C. Consumer Service Detail'!$F2458,'Table of Current Services'!$B$7:$F$36,'Table of Current Services'!$E$5,FALSE),VLOOKUP('C. Consumer Service Detail'!$F2458,'Table of Current Services'!$B$7:$F$36,'Table of Current Services'!$E$5,FALSE)))</f>
        <v/>
      </c>
      <c r="L2458" s="130" t="str">
        <f>IF('C. Consumer Service Detail'!$F2458="","",IF(VLOOKUP('C. Consumer Service Detail'!$F2458,'Table of Current Services'!$B$7:$F$36,'Table of Current Services'!$F$5,)="cost","Yes","No"))</f>
        <v/>
      </c>
      <c r="M2458" s="130" t="str">
        <f>IFERROR(IF('C. Consumer Service Detail'!$K2458="No Match","No",VLOOKUP('C. Consumer Service Detail'!$C2458,'B. Consumer Budget'!$E$11:$F$2010,2,FALSE)),"")</f>
        <v/>
      </c>
      <c r="P2458" s="77"/>
      <c r="Q2458" s="77"/>
    </row>
    <row r="2459" spans="2:17" x14ac:dyDescent="0.25">
      <c r="B2459" s="78">
        <f t="shared" si="74"/>
        <v>2449</v>
      </c>
      <c r="C2459" s="126" t="str">
        <f t="array" ref="C2459">IF(OR('C. Consumer Service Detail'!$D2459="",'C. Consumer Service Detail'!$E2459=""),"",INDEX('B. Consumer Budget'!$E$11:$E$2010,MATCH(1,IF('B. Consumer Budget'!$C$11:$C$2010='C. Consumer Service Detail'!$D2459,IF('B. Consumer Budget'!$D$11:$D$2010='C. Consumer Service Detail'!$E2459,1)),0)))</f>
        <v/>
      </c>
      <c r="D2459" s="170"/>
      <c r="E2459" s="81"/>
      <c r="F2459" s="101"/>
      <c r="G2459" s="82"/>
      <c r="H2459" s="147" t="str">
        <f>IF('C. Consumer Service Detail'!$F2459="","",IF('C. Consumer Service Detail'!$F2459="",VLOOKUP('C. Consumer Service Detail'!$F2459,'Table of Current Services'!$B$7:$F$36,'Table of Current Services'!$E$5,FALSE),VLOOKUP('C. Consumer Service Detail'!$F2459,'Table of Current Services'!$B$7:$F$36,'Table of Current Services'!$D$5,FALSE)))</f>
        <v/>
      </c>
      <c r="I2459" s="159"/>
      <c r="J2459" s="146" t="str">
        <f t="shared" si="73"/>
        <v/>
      </c>
      <c r="K2459" s="138" t="str">
        <f>IF('C. Consumer Service Detail'!$F2459="","",IF('C. Consumer Service Detail'!$F2459="",VLOOKUP('C. Consumer Service Detail'!$F2459,'Table of Current Services'!$B$7:$F$36,'Table of Current Services'!$E$5,FALSE),VLOOKUP('C. Consumer Service Detail'!$F2459,'Table of Current Services'!$B$7:$F$36,'Table of Current Services'!$E$5,FALSE)))</f>
        <v/>
      </c>
      <c r="L2459" s="130" t="str">
        <f>IF('C. Consumer Service Detail'!$F2459="","",IF(VLOOKUP('C. Consumer Service Detail'!$F2459,'Table of Current Services'!$B$7:$F$36,'Table of Current Services'!$F$5,)="cost","Yes","No"))</f>
        <v/>
      </c>
      <c r="M2459" s="130" t="str">
        <f>IFERROR(IF('C. Consumer Service Detail'!$K2459="No Match","No",VLOOKUP('C. Consumer Service Detail'!$C2459,'B. Consumer Budget'!$E$11:$F$2010,2,FALSE)),"")</f>
        <v/>
      </c>
      <c r="P2459" s="77"/>
      <c r="Q2459" s="77"/>
    </row>
    <row r="2460" spans="2:17" x14ac:dyDescent="0.25">
      <c r="B2460" s="78">
        <f t="shared" si="74"/>
        <v>2450</v>
      </c>
      <c r="C2460" s="126" t="str">
        <f t="array" ref="C2460">IF(OR('C. Consumer Service Detail'!$D2460="",'C. Consumer Service Detail'!$E2460=""),"",INDEX('B. Consumer Budget'!$E$11:$E$2010,MATCH(1,IF('B. Consumer Budget'!$C$11:$C$2010='C. Consumer Service Detail'!$D2460,IF('B. Consumer Budget'!$D$11:$D$2010='C. Consumer Service Detail'!$E2460,1)),0)))</f>
        <v/>
      </c>
      <c r="D2460" s="171"/>
      <c r="E2460" s="79"/>
      <c r="F2460" s="100"/>
      <c r="G2460" s="80"/>
      <c r="H2460" s="145" t="str">
        <f>IF('C. Consumer Service Detail'!$F2460="","",IF('C. Consumer Service Detail'!$F2460="",VLOOKUP('C. Consumer Service Detail'!$F2460,'Table of Current Services'!$B$7:$F$36,'Table of Current Services'!$E$5,FALSE),VLOOKUP('C. Consumer Service Detail'!$F2460,'Table of Current Services'!$B$7:$F$36,'Table of Current Services'!$D$5,FALSE)))</f>
        <v/>
      </c>
      <c r="I2460" s="160"/>
      <c r="J2460" s="146" t="str">
        <f t="shared" si="73"/>
        <v/>
      </c>
      <c r="K2460" s="138" t="str">
        <f>IF('C. Consumer Service Detail'!$F2460="","",IF('C. Consumer Service Detail'!$F2460="",VLOOKUP('C. Consumer Service Detail'!$F2460,'Table of Current Services'!$B$7:$F$36,'Table of Current Services'!$E$5,FALSE),VLOOKUP('C. Consumer Service Detail'!$F2460,'Table of Current Services'!$B$7:$F$36,'Table of Current Services'!$E$5,FALSE)))</f>
        <v/>
      </c>
      <c r="L2460" s="130" t="str">
        <f>IF('C. Consumer Service Detail'!$F2460="","",IF(VLOOKUP('C. Consumer Service Detail'!$F2460,'Table of Current Services'!$B$7:$F$36,'Table of Current Services'!$F$5,)="cost","Yes","No"))</f>
        <v/>
      </c>
      <c r="M2460" s="130" t="str">
        <f>IFERROR(IF('C. Consumer Service Detail'!$K2460="No Match","No",VLOOKUP('C. Consumer Service Detail'!$C2460,'B. Consumer Budget'!$E$11:$F$2010,2,FALSE)),"")</f>
        <v/>
      </c>
      <c r="P2460" s="77"/>
      <c r="Q2460" s="77"/>
    </row>
    <row r="2461" spans="2:17" x14ac:dyDescent="0.25">
      <c r="B2461" s="78">
        <f t="shared" si="74"/>
        <v>2451</v>
      </c>
      <c r="C2461" s="126" t="str">
        <f t="array" ref="C2461">IF(OR('C. Consumer Service Detail'!$D2461="",'C. Consumer Service Detail'!$E2461=""),"",INDEX('B. Consumer Budget'!$E$11:$E$2010,MATCH(1,IF('B. Consumer Budget'!$C$11:$C$2010='C. Consumer Service Detail'!$D2461,IF('B. Consumer Budget'!$D$11:$D$2010='C. Consumer Service Detail'!$E2461,1)),0)))</f>
        <v/>
      </c>
      <c r="D2461" s="170"/>
      <c r="E2461" s="81"/>
      <c r="F2461" s="101"/>
      <c r="G2461" s="82"/>
      <c r="H2461" s="147" t="str">
        <f>IF('C. Consumer Service Detail'!$F2461="","",IF('C. Consumer Service Detail'!$F2461="",VLOOKUP('C. Consumer Service Detail'!$F2461,'Table of Current Services'!$B$7:$F$36,'Table of Current Services'!$E$5,FALSE),VLOOKUP('C. Consumer Service Detail'!$F2461,'Table of Current Services'!$B$7:$F$36,'Table of Current Services'!$D$5,FALSE)))</f>
        <v/>
      </c>
      <c r="I2461" s="159"/>
      <c r="J2461" s="146" t="str">
        <f t="shared" si="73"/>
        <v/>
      </c>
      <c r="K2461" s="138" t="str">
        <f>IF('C. Consumer Service Detail'!$F2461="","",IF('C. Consumer Service Detail'!$F2461="",VLOOKUP('C. Consumer Service Detail'!$F2461,'Table of Current Services'!$B$7:$F$36,'Table of Current Services'!$E$5,FALSE),VLOOKUP('C. Consumer Service Detail'!$F2461,'Table of Current Services'!$B$7:$F$36,'Table of Current Services'!$E$5,FALSE)))</f>
        <v/>
      </c>
      <c r="L2461" s="130" t="str">
        <f>IF('C. Consumer Service Detail'!$F2461="","",IF(VLOOKUP('C. Consumer Service Detail'!$F2461,'Table of Current Services'!$B$7:$F$36,'Table of Current Services'!$F$5,)="cost","Yes","No"))</f>
        <v/>
      </c>
      <c r="M2461" s="130" t="str">
        <f>IFERROR(IF('C. Consumer Service Detail'!$K2461="No Match","No",VLOOKUP('C. Consumer Service Detail'!$C2461,'B. Consumer Budget'!$E$11:$F$2010,2,FALSE)),"")</f>
        <v/>
      </c>
      <c r="P2461" s="77"/>
      <c r="Q2461" s="77"/>
    </row>
    <row r="2462" spans="2:17" x14ac:dyDescent="0.25">
      <c r="B2462" s="78">
        <f t="shared" si="74"/>
        <v>2452</v>
      </c>
      <c r="C2462" s="126" t="str">
        <f t="array" ref="C2462">IF(OR('C. Consumer Service Detail'!$D2462="",'C. Consumer Service Detail'!$E2462=""),"",INDEX('B. Consumer Budget'!$E$11:$E$2010,MATCH(1,IF('B. Consumer Budget'!$C$11:$C$2010='C. Consumer Service Detail'!$D2462,IF('B. Consumer Budget'!$D$11:$D$2010='C. Consumer Service Detail'!$E2462,1)),0)))</f>
        <v/>
      </c>
      <c r="D2462" s="171"/>
      <c r="E2462" s="79"/>
      <c r="F2462" s="100"/>
      <c r="G2462" s="80"/>
      <c r="H2462" s="145" t="str">
        <f>IF('C. Consumer Service Detail'!$F2462="","",IF('C. Consumer Service Detail'!$F2462="",VLOOKUP('C. Consumer Service Detail'!$F2462,'Table of Current Services'!$B$7:$F$36,'Table of Current Services'!$E$5,FALSE),VLOOKUP('C. Consumer Service Detail'!$F2462,'Table of Current Services'!$B$7:$F$36,'Table of Current Services'!$D$5,FALSE)))</f>
        <v/>
      </c>
      <c r="I2462" s="160"/>
      <c r="J2462" s="146" t="str">
        <f t="shared" si="73"/>
        <v/>
      </c>
      <c r="K2462" s="138" t="str">
        <f>IF('C. Consumer Service Detail'!$F2462="","",IF('C. Consumer Service Detail'!$F2462="",VLOOKUP('C. Consumer Service Detail'!$F2462,'Table of Current Services'!$B$7:$F$36,'Table of Current Services'!$E$5,FALSE),VLOOKUP('C. Consumer Service Detail'!$F2462,'Table of Current Services'!$B$7:$F$36,'Table of Current Services'!$E$5,FALSE)))</f>
        <v/>
      </c>
      <c r="L2462" s="130" t="str">
        <f>IF('C. Consumer Service Detail'!$F2462="","",IF(VLOOKUP('C. Consumer Service Detail'!$F2462,'Table of Current Services'!$B$7:$F$36,'Table of Current Services'!$F$5,)="cost","Yes","No"))</f>
        <v/>
      </c>
      <c r="M2462" s="130" t="str">
        <f>IFERROR(IF('C. Consumer Service Detail'!$K2462="No Match","No",VLOOKUP('C. Consumer Service Detail'!$C2462,'B. Consumer Budget'!$E$11:$F$2010,2,FALSE)),"")</f>
        <v/>
      </c>
      <c r="P2462" s="77"/>
      <c r="Q2462" s="77"/>
    </row>
    <row r="2463" spans="2:17" x14ac:dyDescent="0.25">
      <c r="B2463" s="78">
        <f t="shared" si="74"/>
        <v>2453</v>
      </c>
      <c r="C2463" s="126" t="str">
        <f t="array" ref="C2463">IF(OR('C. Consumer Service Detail'!$D2463="",'C. Consumer Service Detail'!$E2463=""),"",INDEX('B. Consumer Budget'!$E$11:$E$2010,MATCH(1,IF('B. Consumer Budget'!$C$11:$C$2010='C. Consumer Service Detail'!$D2463,IF('B. Consumer Budget'!$D$11:$D$2010='C. Consumer Service Detail'!$E2463,1)),0)))</f>
        <v/>
      </c>
      <c r="D2463" s="170"/>
      <c r="E2463" s="81"/>
      <c r="F2463" s="101"/>
      <c r="G2463" s="82"/>
      <c r="H2463" s="147" t="str">
        <f>IF('C. Consumer Service Detail'!$F2463="","",IF('C. Consumer Service Detail'!$F2463="",VLOOKUP('C. Consumer Service Detail'!$F2463,'Table of Current Services'!$B$7:$F$36,'Table of Current Services'!$E$5,FALSE),VLOOKUP('C. Consumer Service Detail'!$F2463,'Table of Current Services'!$B$7:$F$36,'Table of Current Services'!$D$5,FALSE)))</f>
        <v/>
      </c>
      <c r="I2463" s="159"/>
      <c r="J2463" s="146" t="str">
        <f t="shared" si="73"/>
        <v/>
      </c>
      <c r="K2463" s="138" t="str">
        <f>IF('C. Consumer Service Detail'!$F2463="","",IF('C. Consumer Service Detail'!$F2463="",VLOOKUP('C. Consumer Service Detail'!$F2463,'Table of Current Services'!$B$7:$F$36,'Table of Current Services'!$E$5,FALSE),VLOOKUP('C. Consumer Service Detail'!$F2463,'Table of Current Services'!$B$7:$F$36,'Table of Current Services'!$E$5,FALSE)))</f>
        <v/>
      </c>
      <c r="L2463" s="130" t="str">
        <f>IF('C. Consumer Service Detail'!$F2463="","",IF(VLOOKUP('C. Consumer Service Detail'!$F2463,'Table of Current Services'!$B$7:$F$36,'Table of Current Services'!$F$5,)="cost","Yes","No"))</f>
        <v/>
      </c>
      <c r="M2463" s="130" t="str">
        <f>IFERROR(IF('C. Consumer Service Detail'!$K2463="No Match","No",VLOOKUP('C. Consumer Service Detail'!$C2463,'B. Consumer Budget'!$E$11:$F$2010,2,FALSE)),"")</f>
        <v/>
      </c>
      <c r="P2463" s="77"/>
      <c r="Q2463" s="77"/>
    </row>
    <row r="2464" spans="2:17" x14ac:dyDescent="0.25">
      <c r="B2464" s="78">
        <f t="shared" si="74"/>
        <v>2454</v>
      </c>
      <c r="C2464" s="126" t="str">
        <f t="array" ref="C2464">IF(OR('C. Consumer Service Detail'!$D2464="",'C. Consumer Service Detail'!$E2464=""),"",INDEX('B. Consumer Budget'!$E$11:$E$2010,MATCH(1,IF('B. Consumer Budget'!$C$11:$C$2010='C. Consumer Service Detail'!$D2464,IF('B. Consumer Budget'!$D$11:$D$2010='C. Consumer Service Detail'!$E2464,1)),0)))</f>
        <v/>
      </c>
      <c r="D2464" s="171"/>
      <c r="E2464" s="79"/>
      <c r="F2464" s="100"/>
      <c r="G2464" s="80"/>
      <c r="H2464" s="145" t="str">
        <f>IF('C. Consumer Service Detail'!$F2464="","",IF('C. Consumer Service Detail'!$F2464="",VLOOKUP('C. Consumer Service Detail'!$F2464,'Table of Current Services'!$B$7:$F$36,'Table of Current Services'!$E$5,FALSE),VLOOKUP('C. Consumer Service Detail'!$F2464,'Table of Current Services'!$B$7:$F$36,'Table of Current Services'!$D$5,FALSE)))</f>
        <v/>
      </c>
      <c r="I2464" s="160"/>
      <c r="J2464" s="146" t="str">
        <f t="shared" si="73"/>
        <v/>
      </c>
      <c r="K2464" s="138" t="str">
        <f>IF('C. Consumer Service Detail'!$F2464="","",IF('C. Consumer Service Detail'!$F2464="",VLOOKUP('C. Consumer Service Detail'!$F2464,'Table of Current Services'!$B$7:$F$36,'Table of Current Services'!$E$5,FALSE),VLOOKUP('C. Consumer Service Detail'!$F2464,'Table of Current Services'!$B$7:$F$36,'Table of Current Services'!$E$5,FALSE)))</f>
        <v/>
      </c>
      <c r="L2464" s="130" t="str">
        <f>IF('C. Consumer Service Detail'!$F2464="","",IF(VLOOKUP('C. Consumer Service Detail'!$F2464,'Table of Current Services'!$B$7:$F$36,'Table of Current Services'!$F$5,)="cost","Yes","No"))</f>
        <v/>
      </c>
      <c r="M2464" s="130" t="str">
        <f>IFERROR(IF('C. Consumer Service Detail'!$K2464="No Match","No",VLOOKUP('C. Consumer Service Detail'!$C2464,'B. Consumer Budget'!$E$11:$F$2010,2,FALSE)),"")</f>
        <v/>
      </c>
      <c r="P2464" s="77"/>
      <c r="Q2464" s="77"/>
    </row>
    <row r="2465" spans="2:17" x14ac:dyDescent="0.25">
      <c r="B2465" s="78">
        <f t="shared" si="74"/>
        <v>2455</v>
      </c>
      <c r="C2465" s="126" t="str">
        <f t="array" ref="C2465">IF(OR('C. Consumer Service Detail'!$D2465="",'C. Consumer Service Detail'!$E2465=""),"",INDEX('B. Consumer Budget'!$E$11:$E$2010,MATCH(1,IF('B. Consumer Budget'!$C$11:$C$2010='C. Consumer Service Detail'!$D2465,IF('B. Consumer Budget'!$D$11:$D$2010='C. Consumer Service Detail'!$E2465,1)),0)))</f>
        <v/>
      </c>
      <c r="D2465" s="170"/>
      <c r="E2465" s="81"/>
      <c r="F2465" s="101"/>
      <c r="G2465" s="82"/>
      <c r="H2465" s="147" t="str">
        <f>IF('C. Consumer Service Detail'!$F2465="","",IF('C. Consumer Service Detail'!$F2465="",VLOOKUP('C. Consumer Service Detail'!$F2465,'Table of Current Services'!$B$7:$F$36,'Table of Current Services'!$E$5,FALSE),VLOOKUP('C. Consumer Service Detail'!$F2465,'Table of Current Services'!$B$7:$F$36,'Table of Current Services'!$D$5,FALSE)))</f>
        <v/>
      </c>
      <c r="I2465" s="159"/>
      <c r="J2465" s="146" t="str">
        <f t="shared" si="73"/>
        <v/>
      </c>
      <c r="K2465" s="138" t="str">
        <f>IF('C. Consumer Service Detail'!$F2465="","",IF('C. Consumer Service Detail'!$F2465="",VLOOKUP('C. Consumer Service Detail'!$F2465,'Table of Current Services'!$B$7:$F$36,'Table of Current Services'!$E$5,FALSE),VLOOKUP('C. Consumer Service Detail'!$F2465,'Table of Current Services'!$B$7:$F$36,'Table of Current Services'!$E$5,FALSE)))</f>
        <v/>
      </c>
      <c r="L2465" s="130" t="str">
        <f>IF('C. Consumer Service Detail'!$F2465="","",IF(VLOOKUP('C. Consumer Service Detail'!$F2465,'Table of Current Services'!$B$7:$F$36,'Table of Current Services'!$F$5,)="cost","Yes","No"))</f>
        <v/>
      </c>
      <c r="M2465" s="130" t="str">
        <f>IFERROR(IF('C. Consumer Service Detail'!$K2465="No Match","No",VLOOKUP('C. Consumer Service Detail'!$C2465,'B. Consumer Budget'!$E$11:$F$2010,2,FALSE)),"")</f>
        <v/>
      </c>
      <c r="P2465" s="77"/>
      <c r="Q2465" s="77"/>
    </row>
    <row r="2466" spans="2:17" x14ac:dyDescent="0.25">
      <c r="B2466" s="78">
        <f t="shared" si="74"/>
        <v>2456</v>
      </c>
      <c r="C2466" s="126" t="str">
        <f t="array" ref="C2466">IF(OR('C. Consumer Service Detail'!$D2466="",'C. Consumer Service Detail'!$E2466=""),"",INDEX('B. Consumer Budget'!$E$11:$E$2010,MATCH(1,IF('B. Consumer Budget'!$C$11:$C$2010='C. Consumer Service Detail'!$D2466,IF('B. Consumer Budget'!$D$11:$D$2010='C. Consumer Service Detail'!$E2466,1)),0)))</f>
        <v/>
      </c>
      <c r="D2466" s="171"/>
      <c r="E2466" s="79"/>
      <c r="F2466" s="100"/>
      <c r="G2466" s="80"/>
      <c r="H2466" s="145" t="str">
        <f>IF('C. Consumer Service Detail'!$F2466="","",IF('C. Consumer Service Detail'!$F2466="",VLOOKUP('C. Consumer Service Detail'!$F2466,'Table of Current Services'!$B$7:$F$36,'Table of Current Services'!$E$5,FALSE),VLOOKUP('C. Consumer Service Detail'!$F2466,'Table of Current Services'!$B$7:$F$36,'Table of Current Services'!$D$5,FALSE)))</f>
        <v/>
      </c>
      <c r="I2466" s="160"/>
      <c r="J2466" s="146" t="str">
        <f t="shared" si="73"/>
        <v/>
      </c>
      <c r="K2466" s="138" t="str">
        <f>IF('C. Consumer Service Detail'!$F2466="","",IF('C. Consumer Service Detail'!$F2466="",VLOOKUP('C. Consumer Service Detail'!$F2466,'Table of Current Services'!$B$7:$F$36,'Table of Current Services'!$E$5,FALSE),VLOOKUP('C. Consumer Service Detail'!$F2466,'Table of Current Services'!$B$7:$F$36,'Table of Current Services'!$E$5,FALSE)))</f>
        <v/>
      </c>
      <c r="L2466" s="130" t="str">
        <f>IF('C. Consumer Service Detail'!$F2466="","",IF(VLOOKUP('C. Consumer Service Detail'!$F2466,'Table of Current Services'!$B$7:$F$36,'Table of Current Services'!$F$5,)="cost","Yes","No"))</f>
        <v/>
      </c>
      <c r="M2466" s="130" t="str">
        <f>IFERROR(IF('C. Consumer Service Detail'!$K2466="No Match","No",VLOOKUP('C. Consumer Service Detail'!$C2466,'B. Consumer Budget'!$E$11:$F$2010,2,FALSE)),"")</f>
        <v/>
      </c>
      <c r="P2466" s="77"/>
      <c r="Q2466" s="77"/>
    </row>
    <row r="2467" spans="2:17" x14ac:dyDescent="0.25">
      <c r="B2467" s="78">
        <f t="shared" si="74"/>
        <v>2457</v>
      </c>
      <c r="C2467" s="126" t="str">
        <f t="array" ref="C2467">IF(OR('C. Consumer Service Detail'!$D2467="",'C. Consumer Service Detail'!$E2467=""),"",INDEX('B. Consumer Budget'!$E$11:$E$2010,MATCH(1,IF('B. Consumer Budget'!$C$11:$C$2010='C. Consumer Service Detail'!$D2467,IF('B. Consumer Budget'!$D$11:$D$2010='C. Consumer Service Detail'!$E2467,1)),0)))</f>
        <v/>
      </c>
      <c r="D2467" s="170"/>
      <c r="E2467" s="81"/>
      <c r="F2467" s="101"/>
      <c r="G2467" s="82"/>
      <c r="H2467" s="147" t="str">
        <f>IF('C. Consumer Service Detail'!$F2467="","",IF('C. Consumer Service Detail'!$F2467="",VLOOKUP('C. Consumer Service Detail'!$F2467,'Table of Current Services'!$B$7:$F$36,'Table of Current Services'!$E$5,FALSE),VLOOKUP('C. Consumer Service Detail'!$F2467,'Table of Current Services'!$B$7:$F$36,'Table of Current Services'!$D$5,FALSE)))</f>
        <v/>
      </c>
      <c r="I2467" s="159"/>
      <c r="J2467" s="146" t="str">
        <f t="shared" si="73"/>
        <v/>
      </c>
      <c r="K2467" s="138" t="str">
        <f>IF('C. Consumer Service Detail'!$F2467="","",IF('C. Consumer Service Detail'!$F2467="",VLOOKUP('C. Consumer Service Detail'!$F2467,'Table of Current Services'!$B$7:$F$36,'Table of Current Services'!$E$5,FALSE),VLOOKUP('C. Consumer Service Detail'!$F2467,'Table of Current Services'!$B$7:$F$36,'Table of Current Services'!$E$5,FALSE)))</f>
        <v/>
      </c>
      <c r="L2467" s="130" t="str">
        <f>IF('C. Consumer Service Detail'!$F2467="","",IF(VLOOKUP('C. Consumer Service Detail'!$F2467,'Table of Current Services'!$B$7:$F$36,'Table of Current Services'!$F$5,)="cost","Yes","No"))</f>
        <v/>
      </c>
      <c r="M2467" s="130" t="str">
        <f>IFERROR(IF('C. Consumer Service Detail'!$K2467="No Match","No",VLOOKUP('C. Consumer Service Detail'!$C2467,'B. Consumer Budget'!$E$11:$F$2010,2,FALSE)),"")</f>
        <v/>
      </c>
      <c r="P2467" s="77"/>
      <c r="Q2467" s="77"/>
    </row>
    <row r="2468" spans="2:17" x14ac:dyDescent="0.25">
      <c r="B2468" s="78">
        <f t="shared" si="74"/>
        <v>2458</v>
      </c>
      <c r="C2468" s="126" t="str">
        <f t="array" ref="C2468">IF(OR('C. Consumer Service Detail'!$D2468="",'C. Consumer Service Detail'!$E2468=""),"",INDEX('B. Consumer Budget'!$E$11:$E$2010,MATCH(1,IF('B. Consumer Budget'!$C$11:$C$2010='C. Consumer Service Detail'!$D2468,IF('B. Consumer Budget'!$D$11:$D$2010='C. Consumer Service Detail'!$E2468,1)),0)))</f>
        <v/>
      </c>
      <c r="D2468" s="171"/>
      <c r="E2468" s="79"/>
      <c r="F2468" s="100"/>
      <c r="G2468" s="80"/>
      <c r="H2468" s="145" t="str">
        <f>IF('C. Consumer Service Detail'!$F2468="","",IF('C. Consumer Service Detail'!$F2468="",VLOOKUP('C. Consumer Service Detail'!$F2468,'Table of Current Services'!$B$7:$F$36,'Table of Current Services'!$E$5,FALSE),VLOOKUP('C. Consumer Service Detail'!$F2468,'Table of Current Services'!$B$7:$F$36,'Table of Current Services'!$D$5,FALSE)))</f>
        <v/>
      </c>
      <c r="I2468" s="160"/>
      <c r="J2468" s="146" t="str">
        <f t="shared" si="73"/>
        <v/>
      </c>
      <c r="K2468" s="138" t="str">
        <f>IF('C. Consumer Service Detail'!$F2468="","",IF('C. Consumer Service Detail'!$F2468="",VLOOKUP('C. Consumer Service Detail'!$F2468,'Table of Current Services'!$B$7:$F$36,'Table of Current Services'!$E$5,FALSE),VLOOKUP('C. Consumer Service Detail'!$F2468,'Table of Current Services'!$B$7:$F$36,'Table of Current Services'!$E$5,FALSE)))</f>
        <v/>
      </c>
      <c r="L2468" s="130" t="str">
        <f>IF('C. Consumer Service Detail'!$F2468="","",IF(VLOOKUP('C. Consumer Service Detail'!$F2468,'Table of Current Services'!$B$7:$F$36,'Table of Current Services'!$F$5,)="cost","Yes","No"))</f>
        <v/>
      </c>
      <c r="M2468" s="130" t="str">
        <f>IFERROR(IF('C. Consumer Service Detail'!$K2468="No Match","No",VLOOKUP('C. Consumer Service Detail'!$C2468,'B. Consumer Budget'!$E$11:$F$2010,2,FALSE)),"")</f>
        <v/>
      </c>
      <c r="P2468" s="77"/>
      <c r="Q2468" s="77"/>
    </row>
    <row r="2469" spans="2:17" x14ac:dyDescent="0.25">
      <c r="B2469" s="78">
        <f t="shared" si="74"/>
        <v>2459</v>
      </c>
      <c r="C2469" s="126" t="str">
        <f t="array" ref="C2469">IF(OR('C. Consumer Service Detail'!$D2469="",'C. Consumer Service Detail'!$E2469=""),"",INDEX('B. Consumer Budget'!$E$11:$E$2010,MATCH(1,IF('B. Consumer Budget'!$C$11:$C$2010='C. Consumer Service Detail'!$D2469,IF('B. Consumer Budget'!$D$11:$D$2010='C. Consumer Service Detail'!$E2469,1)),0)))</f>
        <v/>
      </c>
      <c r="D2469" s="170"/>
      <c r="E2469" s="81"/>
      <c r="F2469" s="101"/>
      <c r="G2469" s="82"/>
      <c r="H2469" s="147" t="str">
        <f>IF('C. Consumer Service Detail'!$F2469="","",IF('C. Consumer Service Detail'!$F2469="",VLOOKUP('C. Consumer Service Detail'!$F2469,'Table of Current Services'!$B$7:$F$36,'Table of Current Services'!$E$5,FALSE),VLOOKUP('C. Consumer Service Detail'!$F2469,'Table of Current Services'!$B$7:$F$36,'Table of Current Services'!$D$5,FALSE)))</f>
        <v/>
      </c>
      <c r="I2469" s="159"/>
      <c r="J2469" s="146" t="str">
        <f t="shared" si="73"/>
        <v/>
      </c>
      <c r="K2469" s="138" t="str">
        <f>IF('C. Consumer Service Detail'!$F2469="","",IF('C. Consumer Service Detail'!$F2469="",VLOOKUP('C. Consumer Service Detail'!$F2469,'Table of Current Services'!$B$7:$F$36,'Table of Current Services'!$E$5,FALSE),VLOOKUP('C. Consumer Service Detail'!$F2469,'Table of Current Services'!$B$7:$F$36,'Table of Current Services'!$E$5,FALSE)))</f>
        <v/>
      </c>
      <c r="L2469" s="130" t="str">
        <f>IF('C. Consumer Service Detail'!$F2469="","",IF(VLOOKUP('C. Consumer Service Detail'!$F2469,'Table of Current Services'!$B$7:$F$36,'Table of Current Services'!$F$5,)="cost","Yes","No"))</f>
        <v/>
      </c>
      <c r="M2469" s="130" t="str">
        <f>IFERROR(IF('C. Consumer Service Detail'!$K2469="No Match","No",VLOOKUP('C. Consumer Service Detail'!$C2469,'B. Consumer Budget'!$E$11:$F$2010,2,FALSE)),"")</f>
        <v/>
      </c>
      <c r="P2469" s="77"/>
      <c r="Q2469" s="77"/>
    </row>
    <row r="2470" spans="2:17" x14ac:dyDescent="0.25">
      <c r="B2470" s="78">
        <f t="shared" si="74"/>
        <v>2460</v>
      </c>
      <c r="C2470" s="126" t="str">
        <f t="array" ref="C2470">IF(OR('C. Consumer Service Detail'!$D2470="",'C. Consumer Service Detail'!$E2470=""),"",INDEX('B. Consumer Budget'!$E$11:$E$2010,MATCH(1,IF('B. Consumer Budget'!$C$11:$C$2010='C. Consumer Service Detail'!$D2470,IF('B. Consumer Budget'!$D$11:$D$2010='C. Consumer Service Detail'!$E2470,1)),0)))</f>
        <v/>
      </c>
      <c r="D2470" s="171"/>
      <c r="E2470" s="79"/>
      <c r="F2470" s="100"/>
      <c r="G2470" s="80"/>
      <c r="H2470" s="145" t="str">
        <f>IF('C. Consumer Service Detail'!$F2470="","",IF('C. Consumer Service Detail'!$F2470="",VLOOKUP('C. Consumer Service Detail'!$F2470,'Table of Current Services'!$B$7:$F$36,'Table of Current Services'!$E$5,FALSE),VLOOKUP('C. Consumer Service Detail'!$F2470,'Table of Current Services'!$B$7:$F$36,'Table of Current Services'!$D$5,FALSE)))</f>
        <v/>
      </c>
      <c r="I2470" s="160"/>
      <c r="J2470" s="146" t="str">
        <f t="shared" si="73"/>
        <v/>
      </c>
      <c r="K2470" s="138" t="str">
        <f>IF('C. Consumer Service Detail'!$F2470="","",IF('C. Consumer Service Detail'!$F2470="",VLOOKUP('C. Consumer Service Detail'!$F2470,'Table of Current Services'!$B$7:$F$36,'Table of Current Services'!$E$5,FALSE),VLOOKUP('C. Consumer Service Detail'!$F2470,'Table of Current Services'!$B$7:$F$36,'Table of Current Services'!$E$5,FALSE)))</f>
        <v/>
      </c>
      <c r="L2470" s="130" t="str">
        <f>IF('C. Consumer Service Detail'!$F2470="","",IF(VLOOKUP('C. Consumer Service Detail'!$F2470,'Table of Current Services'!$B$7:$F$36,'Table of Current Services'!$F$5,)="cost","Yes","No"))</f>
        <v/>
      </c>
      <c r="M2470" s="130" t="str">
        <f>IFERROR(IF('C. Consumer Service Detail'!$K2470="No Match","No",VLOOKUP('C. Consumer Service Detail'!$C2470,'B. Consumer Budget'!$E$11:$F$2010,2,FALSE)),"")</f>
        <v/>
      </c>
      <c r="P2470" s="77"/>
      <c r="Q2470" s="77"/>
    </row>
    <row r="2471" spans="2:17" x14ac:dyDescent="0.25">
      <c r="B2471" s="78">
        <f t="shared" si="74"/>
        <v>2461</v>
      </c>
      <c r="C2471" s="126" t="str">
        <f t="array" ref="C2471">IF(OR('C. Consumer Service Detail'!$D2471="",'C. Consumer Service Detail'!$E2471=""),"",INDEX('B. Consumer Budget'!$E$11:$E$2010,MATCH(1,IF('B. Consumer Budget'!$C$11:$C$2010='C. Consumer Service Detail'!$D2471,IF('B. Consumer Budget'!$D$11:$D$2010='C. Consumer Service Detail'!$E2471,1)),0)))</f>
        <v/>
      </c>
      <c r="D2471" s="170"/>
      <c r="E2471" s="81"/>
      <c r="F2471" s="101"/>
      <c r="G2471" s="82"/>
      <c r="H2471" s="147" t="str">
        <f>IF('C. Consumer Service Detail'!$F2471="","",IF('C. Consumer Service Detail'!$F2471="",VLOOKUP('C. Consumer Service Detail'!$F2471,'Table of Current Services'!$B$7:$F$36,'Table of Current Services'!$E$5,FALSE),VLOOKUP('C. Consumer Service Detail'!$F2471,'Table of Current Services'!$B$7:$F$36,'Table of Current Services'!$D$5,FALSE)))</f>
        <v/>
      </c>
      <c r="I2471" s="159"/>
      <c r="J2471" s="146" t="str">
        <f t="shared" si="73"/>
        <v/>
      </c>
      <c r="K2471" s="138" t="str">
        <f>IF('C. Consumer Service Detail'!$F2471="","",IF('C. Consumer Service Detail'!$F2471="",VLOOKUP('C. Consumer Service Detail'!$F2471,'Table of Current Services'!$B$7:$F$36,'Table of Current Services'!$E$5,FALSE),VLOOKUP('C. Consumer Service Detail'!$F2471,'Table of Current Services'!$B$7:$F$36,'Table of Current Services'!$E$5,FALSE)))</f>
        <v/>
      </c>
      <c r="L2471" s="130" t="str">
        <f>IF('C. Consumer Service Detail'!$F2471="","",IF(VLOOKUP('C. Consumer Service Detail'!$F2471,'Table of Current Services'!$B$7:$F$36,'Table of Current Services'!$F$5,)="cost","Yes","No"))</f>
        <v/>
      </c>
      <c r="M2471" s="130" t="str">
        <f>IFERROR(IF('C. Consumer Service Detail'!$K2471="No Match","No",VLOOKUP('C. Consumer Service Detail'!$C2471,'B. Consumer Budget'!$E$11:$F$2010,2,FALSE)),"")</f>
        <v/>
      </c>
      <c r="P2471" s="77"/>
      <c r="Q2471" s="77"/>
    </row>
    <row r="2472" spans="2:17" x14ac:dyDescent="0.25">
      <c r="B2472" s="78">
        <f t="shared" si="74"/>
        <v>2462</v>
      </c>
      <c r="C2472" s="126" t="str">
        <f t="array" ref="C2472">IF(OR('C. Consumer Service Detail'!$D2472="",'C. Consumer Service Detail'!$E2472=""),"",INDEX('B. Consumer Budget'!$E$11:$E$2010,MATCH(1,IF('B. Consumer Budget'!$C$11:$C$2010='C. Consumer Service Detail'!$D2472,IF('B. Consumer Budget'!$D$11:$D$2010='C. Consumer Service Detail'!$E2472,1)),0)))</f>
        <v/>
      </c>
      <c r="D2472" s="171"/>
      <c r="E2472" s="79"/>
      <c r="F2472" s="100"/>
      <c r="G2472" s="80"/>
      <c r="H2472" s="145" t="str">
        <f>IF('C. Consumer Service Detail'!$F2472="","",IF('C. Consumer Service Detail'!$F2472="",VLOOKUP('C. Consumer Service Detail'!$F2472,'Table of Current Services'!$B$7:$F$36,'Table of Current Services'!$E$5,FALSE),VLOOKUP('C. Consumer Service Detail'!$F2472,'Table of Current Services'!$B$7:$F$36,'Table of Current Services'!$D$5,FALSE)))</f>
        <v/>
      </c>
      <c r="I2472" s="160"/>
      <c r="J2472" s="146" t="str">
        <f t="shared" si="73"/>
        <v/>
      </c>
      <c r="K2472" s="138" t="str">
        <f>IF('C. Consumer Service Detail'!$F2472="","",IF('C. Consumer Service Detail'!$F2472="",VLOOKUP('C. Consumer Service Detail'!$F2472,'Table of Current Services'!$B$7:$F$36,'Table of Current Services'!$E$5,FALSE),VLOOKUP('C. Consumer Service Detail'!$F2472,'Table of Current Services'!$B$7:$F$36,'Table of Current Services'!$E$5,FALSE)))</f>
        <v/>
      </c>
      <c r="L2472" s="130" t="str">
        <f>IF('C. Consumer Service Detail'!$F2472="","",IF(VLOOKUP('C. Consumer Service Detail'!$F2472,'Table of Current Services'!$B$7:$F$36,'Table of Current Services'!$F$5,)="cost","Yes","No"))</f>
        <v/>
      </c>
      <c r="M2472" s="130" t="str">
        <f>IFERROR(IF('C. Consumer Service Detail'!$K2472="No Match","No",VLOOKUP('C. Consumer Service Detail'!$C2472,'B. Consumer Budget'!$E$11:$F$2010,2,FALSE)),"")</f>
        <v/>
      </c>
      <c r="P2472" s="77"/>
      <c r="Q2472" s="77"/>
    </row>
    <row r="2473" spans="2:17" x14ac:dyDescent="0.25">
      <c r="B2473" s="78">
        <f t="shared" si="74"/>
        <v>2463</v>
      </c>
      <c r="C2473" s="126" t="str">
        <f t="array" ref="C2473">IF(OR('C. Consumer Service Detail'!$D2473="",'C. Consumer Service Detail'!$E2473=""),"",INDEX('B. Consumer Budget'!$E$11:$E$2010,MATCH(1,IF('B. Consumer Budget'!$C$11:$C$2010='C. Consumer Service Detail'!$D2473,IF('B. Consumer Budget'!$D$11:$D$2010='C. Consumer Service Detail'!$E2473,1)),0)))</f>
        <v/>
      </c>
      <c r="D2473" s="170"/>
      <c r="E2473" s="81"/>
      <c r="F2473" s="101"/>
      <c r="G2473" s="82"/>
      <c r="H2473" s="147" t="str">
        <f>IF('C. Consumer Service Detail'!$F2473="","",IF('C. Consumer Service Detail'!$F2473="",VLOOKUP('C. Consumer Service Detail'!$F2473,'Table of Current Services'!$B$7:$F$36,'Table of Current Services'!$E$5,FALSE),VLOOKUP('C. Consumer Service Detail'!$F2473,'Table of Current Services'!$B$7:$F$36,'Table of Current Services'!$D$5,FALSE)))</f>
        <v/>
      </c>
      <c r="I2473" s="159"/>
      <c r="J2473" s="146" t="str">
        <f t="shared" si="73"/>
        <v/>
      </c>
      <c r="K2473" s="138" t="str">
        <f>IF('C. Consumer Service Detail'!$F2473="","",IF('C. Consumer Service Detail'!$F2473="",VLOOKUP('C. Consumer Service Detail'!$F2473,'Table of Current Services'!$B$7:$F$36,'Table of Current Services'!$E$5,FALSE),VLOOKUP('C. Consumer Service Detail'!$F2473,'Table of Current Services'!$B$7:$F$36,'Table of Current Services'!$E$5,FALSE)))</f>
        <v/>
      </c>
      <c r="L2473" s="130" t="str">
        <f>IF('C. Consumer Service Detail'!$F2473="","",IF(VLOOKUP('C. Consumer Service Detail'!$F2473,'Table of Current Services'!$B$7:$F$36,'Table of Current Services'!$F$5,)="cost","Yes","No"))</f>
        <v/>
      </c>
      <c r="M2473" s="130" t="str">
        <f>IFERROR(IF('C. Consumer Service Detail'!$K2473="No Match","No",VLOOKUP('C. Consumer Service Detail'!$C2473,'B. Consumer Budget'!$E$11:$F$2010,2,FALSE)),"")</f>
        <v/>
      </c>
      <c r="P2473" s="77"/>
      <c r="Q2473" s="77"/>
    </row>
    <row r="2474" spans="2:17" x14ac:dyDescent="0.25">
      <c r="B2474" s="78">
        <f t="shared" si="74"/>
        <v>2464</v>
      </c>
      <c r="C2474" s="126" t="str">
        <f t="array" ref="C2474">IF(OR('C. Consumer Service Detail'!$D2474="",'C. Consumer Service Detail'!$E2474=""),"",INDEX('B. Consumer Budget'!$E$11:$E$2010,MATCH(1,IF('B. Consumer Budget'!$C$11:$C$2010='C. Consumer Service Detail'!$D2474,IF('B. Consumer Budget'!$D$11:$D$2010='C. Consumer Service Detail'!$E2474,1)),0)))</f>
        <v/>
      </c>
      <c r="D2474" s="171"/>
      <c r="E2474" s="79"/>
      <c r="F2474" s="100"/>
      <c r="G2474" s="80"/>
      <c r="H2474" s="145" t="str">
        <f>IF('C. Consumer Service Detail'!$F2474="","",IF('C. Consumer Service Detail'!$F2474="",VLOOKUP('C. Consumer Service Detail'!$F2474,'Table of Current Services'!$B$7:$F$36,'Table of Current Services'!$E$5,FALSE),VLOOKUP('C. Consumer Service Detail'!$F2474,'Table of Current Services'!$B$7:$F$36,'Table of Current Services'!$D$5,FALSE)))</f>
        <v/>
      </c>
      <c r="I2474" s="160"/>
      <c r="J2474" s="146" t="str">
        <f t="shared" si="73"/>
        <v/>
      </c>
      <c r="K2474" s="138" t="str">
        <f>IF('C. Consumer Service Detail'!$F2474="","",IF('C. Consumer Service Detail'!$F2474="",VLOOKUP('C. Consumer Service Detail'!$F2474,'Table of Current Services'!$B$7:$F$36,'Table of Current Services'!$E$5,FALSE),VLOOKUP('C. Consumer Service Detail'!$F2474,'Table of Current Services'!$B$7:$F$36,'Table of Current Services'!$E$5,FALSE)))</f>
        <v/>
      </c>
      <c r="L2474" s="130" t="str">
        <f>IF('C. Consumer Service Detail'!$F2474="","",IF(VLOOKUP('C. Consumer Service Detail'!$F2474,'Table of Current Services'!$B$7:$F$36,'Table of Current Services'!$F$5,)="cost","Yes","No"))</f>
        <v/>
      </c>
      <c r="M2474" s="130" t="str">
        <f>IFERROR(IF('C. Consumer Service Detail'!$K2474="No Match","No",VLOOKUP('C. Consumer Service Detail'!$C2474,'B. Consumer Budget'!$E$11:$F$2010,2,FALSE)),"")</f>
        <v/>
      </c>
      <c r="P2474" s="77"/>
      <c r="Q2474" s="77"/>
    </row>
    <row r="2475" spans="2:17" x14ac:dyDescent="0.25">
      <c r="B2475" s="78">
        <f t="shared" si="74"/>
        <v>2465</v>
      </c>
      <c r="C2475" s="126" t="str">
        <f t="array" ref="C2475">IF(OR('C. Consumer Service Detail'!$D2475="",'C. Consumer Service Detail'!$E2475=""),"",INDEX('B. Consumer Budget'!$E$11:$E$2010,MATCH(1,IF('B. Consumer Budget'!$C$11:$C$2010='C. Consumer Service Detail'!$D2475,IF('B. Consumer Budget'!$D$11:$D$2010='C. Consumer Service Detail'!$E2475,1)),0)))</f>
        <v/>
      </c>
      <c r="D2475" s="170"/>
      <c r="E2475" s="81"/>
      <c r="F2475" s="101"/>
      <c r="G2475" s="82"/>
      <c r="H2475" s="147" t="str">
        <f>IF('C. Consumer Service Detail'!$F2475="","",IF('C. Consumer Service Detail'!$F2475="",VLOOKUP('C. Consumer Service Detail'!$F2475,'Table of Current Services'!$B$7:$F$36,'Table of Current Services'!$E$5,FALSE),VLOOKUP('C. Consumer Service Detail'!$F2475,'Table of Current Services'!$B$7:$F$36,'Table of Current Services'!$D$5,FALSE)))</f>
        <v/>
      </c>
      <c r="I2475" s="159"/>
      <c r="J2475" s="146" t="str">
        <f t="shared" si="73"/>
        <v/>
      </c>
      <c r="K2475" s="138" t="str">
        <f>IF('C. Consumer Service Detail'!$F2475="","",IF('C. Consumer Service Detail'!$F2475="",VLOOKUP('C. Consumer Service Detail'!$F2475,'Table of Current Services'!$B$7:$F$36,'Table of Current Services'!$E$5,FALSE),VLOOKUP('C. Consumer Service Detail'!$F2475,'Table of Current Services'!$B$7:$F$36,'Table of Current Services'!$E$5,FALSE)))</f>
        <v/>
      </c>
      <c r="L2475" s="130" t="str">
        <f>IF('C. Consumer Service Detail'!$F2475="","",IF(VLOOKUP('C. Consumer Service Detail'!$F2475,'Table of Current Services'!$B$7:$F$36,'Table of Current Services'!$F$5,)="cost","Yes","No"))</f>
        <v/>
      </c>
      <c r="M2475" s="130" t="str">
        <f>IFERROR(IF('C. Consumer Service Detail'!$K2475="No Match","No",VLOOKUP('C. Consumer Service Detail'!$C2475,'B. Consumer Budget'!$E$11:$F$2010,2,FALSE)),"")</f>
        <v/>
      </c>
      <c r="P2475" s="77"/>
      <c r="Q2475" s="77"/>
    </row>
    <row r="2476" spans="2:17" x14ac:dyDescent="0.25">
      <c r="B2476" s="78">
        <f t="shared" si="74"/>
        <v>2466</v>
      </c>
      <c r="C2476" s="126" t="str">
        <f t="array" ref="C2476">IF(OR('C. Consumer Service Detail'!$D2476="",'C. Consumer Service Detail'!$E2476=""),"",INDEX('B. Consumer Budget'!$E$11:$E$2010,MATCH(1,IF('B. Consumer Budget'!$C$11:$C$2010='C. Consumer Service Detail'!$D2476,IF('B. Consumer Budget'!$D$11:$D$2010='C. Consumer Service Detail'!$E2476,1)),0)))</f>
        <v/>
      </c>
      <c r="D2476" s="171"/>
      <c r="E2476" s="79"/>
      <c r="F2476" s="100"/>
      <c r="G2476" s="80"/>
      <c r="H2476" s="145" t="str">
        <f>IF('C. Consumer Service Detail'!$F2476="","",IF('C. Consumer Service Detail'!$F2476="",VLOOKUP('C. Consumer Service Detail'!$F2476,'Table of Current Services'!$B$7:$F$36,'Table of Current Services'!$E$5,FALSE),VLOOKUP('C. Consumer Service Detail'!$F2476,'Table of Current Services'!$B$7:$F$36,'Table of Current Services'!$D$5,FALSE)))</f>
        <v/>
      </c>
      <c r="I2476" s="160"/>
      <c r="J2476" s="146" t="str">
        <f t="shared" si="73"/>
        <v/>
      </c>
      <c r="K2476" s="138" t="str">
        <f>IF('C. Consumer Service Detail'!$F2476="","",IF('C. Consumer Service Detail'!$F2476="",VLOOKUP('C. Consumer Service Detail'!$F2476,'Table of Current Services'!$B$7:$F$36,'Table of Current Services'!$E$5,FALSE),VLOOKUP('C. Consumer Service Detail'!$F2476,'Table of Current Services'!$B$7:$F$36,'Table of Current Services'!$E$5,FALSE)))</f>
        <v/>
      </c>
      <c r="L2476" s="130" t="str">
        <f>IF('C. Consumer Service Detail'!$F2476="","",IF(VLOOKUP('C. Consumer Service Detail'!$F2476,'Table of Current Services'!$B$7:$F$36,'Table of Current Services'!$F$5,)="cost","Yes","No"))</f>
        <v/>
      </c>
      <c r="M2476" s="130" t="str">
        <f>IFERROR(IF('C. Consumer Service Detail'!$K2476="No Match","No",VLOOKUP('C. Consumer Service Detail'!$C2476,'B. Consumer Budget'!$E$11:$F$2010,2,FALSE)),"")</f>
        <v/>
      </c>
      <c r="P2476" s="77"/>
      <c r="Q2476" s="77"/>
    </row>
    <row r="2477" spans="2:17" x14ac:dyDescent="0.25">
      <c r="B2477" s="78">
        <f t="shared" si="74"/>
        <v>2467</v>
      </c>
      <c r="C2477" s="126" t="str">
        <f t="array" ref="C2477">IF(OR('C. Consumer Service Detail'!$D2477="",'C. Consumer Service Detail'!$E2477=""),"",INDEX('B. Consumer Budget'!$E$11:$E$2010,MATCH(1,IF('B. Consumer Budget'!$C$11:$C$2010='C. Consumer Service Detail'!$D2477,IF('B. Consumer Budget'!$D$11:$D$2010='C. Consumer Service Detail'!$E2477,1)),0)))</f>
        <v/>
      </c>
      <c r="D2477" s="170"/>
      <c r="E2477" s="81"/>
      <c r="F2477" s="101"/>
      <c r="G2477" s="82"/>
      <c r="H2477" s="147" t="str">
        <f>IF('C. Consumer Service Detail'!$F2477="","",IF('C. Consumer Service Detail'!$F2477="",VLOOKUP('C. Consumer Service Detail'!$F2477,'Table of Current Services'!$B$7:$F$36,'Table of Current Services'!$E$5,FALSE),VLOOKUP('C. Consumer Service Detail'!$F2477,'Table of Current Services'!$B$7:$F$36,'Table of Current Services'!$D$5,FALSE)))</f>
        <v/>
      </c>
      <c r="I2477" s="159"/>
      <c r="J2477" s="146" t="str">
        <f t="shared" si="73"/>
        <v/>
      </c>
      <c r="K2477" s="138" t="str">
        <f>IF('C. Consumer Service Detail'!$F2477="","",IF('C. Consumer Service Detail'!$F2477="",VLOOKUP('C. Consumer Service Detail'!$F2477,'Table of Current Services'!$B$7:$F$36,'Table of Current Services'!$E$5,FALSE),VLOOKUP('C. Consumer Service Detail'!$F2477,'Table of Current Services'!$B$7:$F$36,'Table of Current Services'!$E$5,FALSE)))</f>
        <v/>
      </c>
      <c r="L2477" s="130" t="str">
        <f>IF('C. Consumer Service Detail'!$F2477="","",IF(VLOOKUP('C. Consumer Service Detail'!$F2477,'Table of Current Services'!$B$7:$F$36,'Table of Current Services'!$F$5,)="cost","Yes","No"))</f>
        <v/>
      </c>
      <c r="M2477" s="130" t="str">
        <f>IFERROR(IF('C. Consumer Service Detail'!$K2477="No Match","No",VLOOKUP('C. Consumer Service Detail'!$C2477,'B. Consumer Budget'!$E$11:$F$2010,2,FALSE)),"")</f>
        <v/>
      </c>
      <c r="P2477" s="77"/>
      <c r="Q2477" s="77"/>
    </row>
    <row r="2478" spans="2:17" x14ac:dyDescent="0.25">
      <c r="B2478" s="78">
        <f t="shared" si="74"/>
        <v>2468</v>
      </c>
      <c r="C2478" s="126" t="str">
        <f t="array" ref="C2478">IF(OR('C. Consumer Service Detail'!$D2478="",'C. Consumer Service Detail'!$E2478=""),"",INDEX('B. Consumer Budget'!$E$11:$E$2010,MATCH(1,IF('B. Consumer Budget'!$C$11:$C$2010='C. Consumer Service Detail'!$D2478,IF('B. Consumer Budget'!$D$11:$D$2010='C. Consumer Service Detail'!$E2478,1)),0)))</f>
        <v/>
      </c>
      <c r="D2478" s="171"/>
      <c r="E2478" s="79"/>
      <c r="F2478" s="100"/>
      <c r="G2478" s="80"/>
      <c r="H2478" s="145" t="str">
        <f>IF('C. Consumer Service Detail'!$F2478="","",IF('C. Consumer Service Detail'!$F2478="",VLOOKUP('C. Consumer Service Detail'!$F2478,'Table of Current Services'!$B$7:$F$36,'Table of Current Services'!$E$5,FALSE),VLOOKUP('C. Consumer Service Detail'!$F2478,'Table of Current Services'!$B$7:$F$36,'Table of Current Services'!$D$5,FALSE)))</f>
        <v/>
      </c>
      <c r="I2478" s="160"/>
      <c r="J2478" s="146" t="str">
        <f t="shared" si="73"/>
        <v/>
      </c>
      <c r="K2478" s="138" t="str">
        <f>IF('C. Consumer Service Detail'!$F2478="","",IF('C. Consumer Service Detail'!$F2478="",VLOOKUP('C. Consumer Service Detail'!$F2478,'Table of Current Services'!$B$7:$F$36,'Table of Current Services'!$E$5,FALSE),VLOOKUP('C. Consumer Service Detail'!$F2478,'Table of Current Services'!$B$7:$F$36,'Table of Current Services'!$E$5,FALSE)))</f>
        <v/>
      </c>
      <c r="L2478" s="130" t="str">
        <f>IF('C. Consumer Service Detail'!$F2478="","",IF(VLOOKUP('C. Consumer Service Detail'!$F2478,'Table of Current Services'!$B$7:$F$36,'Table of Current Services'!$F$5,)="cost","Yes","No"))</f>
        <v/>
      </c>
      <c r="M2478" s="130" t="str">
        <f>IFERROR(IF('C. Consumer Service Detail'!$K2478="No Match","No",VLOOKUP('C. Consumer Service Detail'!$C2478,'B. Consumer Budget'!$E$11:$F$2010,2,FALSE)),"")</f>
        <v/>
      </c>
      <c r="P2478" s="77"/>
      <c r="Q2478" s="77"/>
    </row>
    <row r="2479" spans="2:17" x14ac:dyDescent="0.25">
      <c r="B2479" s="78">
        <f t="shared" si="74"/>
        <v>2469</v>
      </c>
      <c r="C2479" s="126" t="str">
        <f t="array" ref="C2479">IF(OR('C. Consumer Service Detail'!$D2479="",'C. Consumer Service Detail'!$E2479=""),"",INDEX('B. Consumer Budget'!$E$11:$E$2010,MATCH(1,IF('B. Consumer Budget'!$C$11:$C$2010='C. Consumer Service Detail'!$D2479,IF('B. Consumer Budget'!$D$11:$D$2010='C. Consumer Service Detail'!$E2479,1)),0)))</f>
        <v/>
      </c>
      <c r="D2479" s="170"/>
      <c r="E2479" s="81"/>
      <c r="F2479" s="101"/>
      <c r="G2479" s="82"/>
      <c r="H2479" s="147" t="str">
        <f>IF('C. Consumer Service Detail'!$F2479="","",IF('C. Consumer Service Detail'!$F2479="",VLOOKUP('C. Consumer Service Detail'!$F2479,'Table of Current Services'!$B$7:$F$36,'Table of Current Services'!$E$5,FALSE),VLOOKUP('C. Consumer Service Detail'!$F2479,'Table of Current Services'!$B$7:$F$36,'Table of Current Services'!$D$5,FALSE)))</f>
        <v/>
      </c>
      <c r="I2479" s="159"/>
      <c r="J2479" s="146" t="str">
        <f t="shared" si="73"/>
        <v/>
      </c>
      <c r="K2479" s="138" t="str">
        <f>IF('C. Consumer Service Detail'!$F2479="","",IF('C. Consumer Service Detail'!$F2479="",VLOOKUP('C. Consumer Service Detail'!$F2479,'Table of Current Services'!$B$7:$F$36,'Table of Current Services'!$E$5,FALSE),VLOOKUP('C. Consumer Service Detail'!$F2479,'Table of Current Services'!$B$7:$F$36,'Table of Current Services'!$E$5,FALSE)))</f>
        <v/>
      </c>
      <c r="L2479" s="130" t="str">
        <f>IF('C. Consumer Service Detail'!$F2479="","",IF(VLOOKUP('C. Consumer Service Detail'!$F2479,'Table of Current Services'!$B$7:$F$36,'Table of Current Services'!$F$5,)="cost","Yes","No"))</f>
        <v/>
      </c>
      <c r="M2479" s="130" t="str">
        <f>IFERROR(IF('C. Consumer Service Detail'!$K2479="No Match","No",VLOOKUP('C. Consumer Service Detail'!$C2479,'B. Consumer Budget'!$E$11:$F$2010,2,FALSE)),"")</f>
        <v/>
      </c>
      <c r="P2479" s="77"/>
      <c r="Q2479" s="77"/>
    </row>
    <row r="2480" spans="2:17" x14ac:dyDescent="0.25">
      <c r="B2480" s="78">
        <f t="shared" si="74"/>
        <v>2470</v>
      </c>
      <c r="C2480" s="126" t="str">
        <f t="array" ref="C2480">IF(OR('C. Consumer Service Detail'!$D2480="",'C. Consumer Service Detail'!$E2480=""),"",INDEX('B. Consumer Budget'!$E$11:$E$2010,MATCH(1,IF('B. Consumer Budget'!$C$11:$C$2010='C. Consumer Service Detail'!$D2480,IF('B. Consumer Budget'!$D$11:$D$2010='C. Consumer Service Detail'!$E2480,1)),0)))</f>
        <v/>
      </c>
      <c r="D2480" s="171"/>
      <c r="E2480" s="79"/>
      <c r="F2480" s="100"/>
      <c r="G2480" s="80"/>
      <c r="H2480" s="145" t="str">
        <f>IF('C. Consumer Service Detail'!$F2480="","",IF('C. Consumer Service Detail'!$F2480="",VLOOKUP('C. Consumer Service Detail'!$F2480,'Table of Current Services'!$B$7:$F$36,'Table of Current Services'!$E$5,FALSE),VLOOKUP('C. Consumer Service Detail'!$F2480,'Table of Current Services'!$B$7:$F$36,'Table of Current Services'!$D$5,FALSE)))</f>
        <v/>
      </c>
      <c r="I2480" s="160"/>
      <c r="J2480" s="146" t="str">
        <f t="shared" si="73"/>
        <v/>
      </c>
      <c r="K2480" s="138" t="str">
        <f>IF('C. Consumer Service Detail'!$F2480="","",IF('C. Consumer Service Detail'!$F2480="",VLOOKUP('C. Consumer Service Detail'!$F2480,'Table of Current Services'!$B$7:$F$36,'Table of Current Services'!$E$5,FALSE),VLOOKUP('C. Consumer Service Detail'!$F2480,'Table of Current Services'!$B$7:$F$36,'Table of Current Services'!$E$5,FALSE)))</f>
        <v/>
      </c>
      <c r="L2480" s="130" t="str">
        <f>IF('C. Consumer Service Detail'!$F2480="","",IF(VLOOKUP('C. Consumer Service Detail'!$F2480,'Table of Current Services'!$B$7:$F$36,'Table of Current Services'!$F$5,)="cost","Yes","No"))</f>
        <v/>
      </c>
      <c r="M2480" s="130" t="str">
        <f>IFERROR(IF('C. Consumer Service Detail'!$K2480="No Match","No",VLOOKUP('C. Consumer Service Detail'!$C2480,'B. Consumer Budget'!$E$11:$F$2010,2,FALSE)),"")</f>
        <v/>
      </c>
      <c r="P2480" s="77"/>
      <c r="Q2480" s="77"/>
    </row>
    <row r="2481" spans="2:17" x14ac:dyDescent="0.25">
      <c r="B2481" s="78">
        <f t="shared" si="74"/>
        <v>2471</v>
      </c>
      <c r="C2481" s="126" t="str">
        <f t="array" ref="C2481">IF(OR('C. Consumer Service Detail'!$D2481="",'C. Consumer Service Detail'!$E2481=""),"",INDEX('B. Consumer Budget'!$E$11:$E$2010,MATCH(1,IF('B. Consumer Budget'!$C$11:$C$2010='C. Consumer Service Detail'!$D2481,IF('B. Consumer Budget'!$D$11:$D$2010='C. Consumer Service Detail'!$E2481,1)),0)))</f>
        <v/>
      </c>
      <c r="D2481" s="170"/>
      <c r="E2481" s="81"/>
      <c r="F2481" s="101"/>
      <c r="G2481" s="82"/>
      <c r="H2481" s="147" t="str">
        <f>IF('C. Consumer Service Detail'!$F2481="","",IF('C. Consumer Service Detail'!$F2481="",VLOOKUP('C. Consumer Service Detail'!$F2481,'Table of Current Services'!$B$7:$F$36,'Table of Current Services'!$E$5,FALSE),VLOOKUP('C. Consumer Service Detail'!$F2481,'Table of Current Services'!$B$7:$F$36,'Table of Current Services'!$D$5,FALSE)))</f>
        <v/>
      </c>
      <c r="I2481" s="159"/>
      <c r="J2481" s="146" t="str">
        <f t="shared" si="73"/>
        <v/>
      </c>
      <c r="K2481" s="138" t="str">
        <f>IF('C. Consumer Service Detail'!$F2481="","",IF('C. Consumer Service Detail'!$F2481="",VLOOKUP('C. Consumer Service Detail'!$F2481,'Table of Current Services'!$B$7:$F$36,'Table of Current Services'!$E$5,FALSE),VLOOKUP('C. Consumer Service Detail'!$F2481,'Table of Current Services'!$B$7:$F$36,'Table of Current Services'!$E$5,FALSE)))</f>
        <v/>
      </c>
      <c r="L2481" s="130" t="str">
        <f>IF('C. Consumer Service Detail'!$F2481="","",IF(VLOOKUP('C. Consumer Service Detail'!$F2481,'Table of Current Services'!$B$7:$F$36,'Table of Current Services'!$F$5,)="cost","Yes","No"))</f>
        <v/>
      </c>
      <c r="M2481" s="130" t="str">
        <f>IFERROR(IF('C. Consumer Service Detail'!$K2481="No Match","No",VLOOKUP('C. Consumer Service Detail'!$C2481,'B. Consumer Budget'!$E$11:$F$2010,2,FALSE)),"")</f>
        <v/>
      </c>
      <c r="P2481" s="77"/>
      <c r="Q2481" s="77"/>
    </row>
    <row r="2482" spans="2:17" x14ac:dyDescent="0.25">
      <c r="B2482" s="78">
        <f t="shared" si="74"/>
        <v>2472</v>
      </c>
      <c r="C2482" s="126" t="str">
        <f t="array" ref="C2482">IF(OR('C. Consumer Service Detail'!$D2482="",'C. Consumer Service Detail'!$E2482=""),"",INDEX('B. Consumer Budget'!$E$11:$E$2010,MATCH(1,IF('B. Consumer Budget'!$C$11:$C$2010='C. Consumer Service Detail'!$D2482,IF('B. Consumer Budget'!$D$11:$D$2010='C. Consumer Service Detail'!$E2482,1)),0)))</f>
        <v/>
      </c>
      <c r="D2482" s="171"/>
      <c r="E2482" s="79"/>
      <c r="F2482" s="100"/>
      <c r="G2482" s="80"/>
      <c r="H2482" s="145" t="str">
        <f>IF('C. Consumer Service Detail'!$F2482="","",IF('C. Consumer Service Detail'!$F2482="",VLOOKUP('C. Consumer Service Detail'!$F2482,'Table of Current Services'!$B$7:$F$36,'Table of Current Services'!$E$5,FALSE),VLOOKUP('C. Consumer Service Detail'!$F2482,'Table of Current Services'!$B$7:$F$36,'Table of Current Services'!$D$5,FALSE)))</f>
        <v/>
      </c>
      <c r="I2482" s="160"/>
      <c r="J2482" s="146" t="str">
        <f t="shared" si="73"/>
        <v/>
      </c>
      <c r="K2482" s="138" t="str">
        <f>IF('C. Consumer Service Detail'!$F2482="","",IF('C. Consumer Service Detail'!$F2482="",VLOOKUP('C. Consumer Service Detail'!$F2482,'Table of Current Services'!$B$7:$F$36,'Table of Current Services'!$E$5,FALSE),VLOOKUP('C. Consumer Service Detail'!$F2482,'Table of Current Services'!$B$7:$F$36,'Table of Current Services'!$E$5,FALSE)))</f>
        <v/>
      </c>
      <c r="L2482" s="130" t="str">
        <f>IF('C. Consumer Service Detail'!$F2482="","",IF(VLOOKUP('C. Consumer Service Detail'!$F2482,'Table of Current Services'!$B$7:$F$36,'Table of Current Services'!$F$5,)="cost","Yes","No"))</f>
        <v/>
      </c>
      <c r="M2482" s="130" t="str">
        <f>IFERROR(IF('C. Consumer Service Detail'!$K2482="No Match","No",VLOOKUP('C. Consumer Service Detail'!$C2482,'B. Consumer Budget'!$E$11:$F$2010,2,FALSE)),"")</f>
        <v/>
      </c>
      <c r="P2482" s="77"/>
      <c r="Q2482" s="77"/>
    </row>
    <row r="2483" spans="2:17" x14ac:dyDescent="0.25">
      <c r="B2483" s="78">
        <f t="shared" si="74"/>
        <v>2473</v>
      </c>
      <c r="C2483" s="126" t="str">
        <f t="array" ref="C2483">IF(OR('C. Consumer Service Detail'!$D2483="",'C. Consumer Service Detail'!$E2483=""),"",INDEX('B. Consumer Budget'!$E$11:$E$2010,MATCH(1,IF('B. Consumer Budget'!$C$11:$C$2010='C. Consumer Service Detail'!$D2483,IF('B. Consumer Budget'!$D$11:$D$2010='C. Consumer Service Detail'!$E2483,1)),0)))</f>
        <v/>
      </c>
      <c r="D2483" s="170"/>
      <c r="E2483" s="81"/>
      <c r="F2483" s="101"/>
      <c r="G2483" s="82"/>
      <c r="H2483" s="147" t="str">
        <f>IF('C. Consumer Service Detail'!$F2483="","",IF('C. Consumer Service Detail'!$F2483="",VLOOKUP('C. Consumer Service Detail'!$F2483,'Table of Current Services'!$B$7:$F$36,'Table of Current Services'!$E$5,FALSE),VLOOKUP('C. Consumer Service Detail'!$F2483,'Table of Current Services'!$B$7:$F$36,'Table of Current Services'!$D$5,FALSE)))</f>
        <v/>
      </c>
      <c r="I2483" s="159"/>
      <c r="J2483" s="146" t="str">
        <f t="shared" si="73"/>
        <v/>
      </c>
      <c r="K2483" s="138" t="str">
        <f>IF('C. Consumer Service Detail'!$F2483="","",IF('C. Consumer Service Detail'!$F2483="",VLOOKUP('C. Consumer Service Detail'!$F2483,'Table of Current Services'!$B$7:$F$36,'Table of Current Services'!$E$5,FALSE),VLOOKUP('C. Consumer Service Detail'!$F2483,'Table of Current Services'!$B$7:$F$36,'Table of Current Services'!$E$5,FALSE)))</f>
        <v/>
      </c>
      <c r="L2483" s="130" t="str">
        <f>IF('C. Consumer Service Detail'!$F2483="","",IF(VLOOKUP('C. Consumer Service Detail'!$F2483,'Table of Current Services'!$B$7:$F$36,'Table of Current Services'!$F$5,)="cost","Yes","No"))</f>
        <v/>
      </c>
      <c r="M2483" s="130" t="str">
        <f>IFERROR(IF('C. Consumer Service Detail'!$K2483="No Match","No",VLOOKUP('C. Consumer Service Detail'!$C2483,'B. Consumer Budget'!$E$11:$F$2010,2,FALSE)),"")</f>
        <v/>
      </c>
      <c r="P2483" s="77"/>
      <c r="Q2483" s="77"/>
    </row>
    <row r="2484" spans="2:17" x14ac:dyDescent="0.25">
      <c r="B2484" s="78">
        <f t="shared" si="74"/>
        <v>2474</v>
      </c>
      <c r="C2484" s="126" t="str">
        <f t="array" ref="C2484">IF(OR('C. Consumer Service Detail'!$D2484="",'C. Consumer Service Detail'!$E2484=""),"",INDEX('B. Consumer Budget'!$E$11:$E$2010,MATCH(1,IF('B. Consumer Budget'!$C$11:$C$2010='C. Consumer Service Detail'!$D2484,IF('B. Consumer Budget'!$D$11:$D$2010='C. Consumer Service Detail'!$E2484,1)),0)))</f>
        <v/>
      </c>
      <c r="D2484" s="171"/>
      <c r="E2484" s="79"/>
      <c r="F2484" s="100"/>
      <c r="G2484" s="80"/>
      <c r="H2484" s="145" t="str">
        <f>IF('C. Consumer Service Detail'!$F2484="","",IF('C. Consumer Service Detail'!$F2484="",VLOOKUP('C. Consumer Service Detail'!$F2484,'Table of Current Services'!$B$7:$F$36,'Table of Current Services'!$E$5,FALSE),VLOOKUP('C. Consumer Service Detail'!$F2484,'Table of Current Services'!$B$7:$F$36,'Table of Current Services'!$D$5,FALSE)))</f>
        <v/>
      </c>
      <c r="I2484" s="160"/>
      <c r="J2484" s="146" t="str">
        <f t="shared" si="73"/>
        <v/>
      </c>
      <c r="K2484" s="138" t="str">
        <f>IF('C. Consumer Service Detail'!$F2484="","",IF('C. Consumer Service Detail'!$F2484="",VLOOKUP('C. Consumer Service Detail'!$F2484,'Table of Current Services'!$B$7:$F$36,'Table of Current Services'!$E$5,FALSE),VLOOKUP('C. Consumer Service Detail'!$F2484,'Table of Current Services'!$B$7:$F$36,'Table of Current Services'!$E$5,FALSE)))</f>
        <v/>
      </c>
      <c r="L2484" s="130" t="str">
        <f>IF('C. Consumer Service Detail'!$F2484="","",IF(VLOOKUP('C. Consumer Service Detail'!$F2484,'Table of Current Services'!$B$7:$F$36,'Table of Current Services'!$F$5,)="cost","Yes","No"))</f>
        <v/>
      </c>
      <c r="M2484" s="130" t="str">
        <f>IFERROR(IF('C. Consumer Service Detail'!$K2484="No Match","No",VLOOKUP('C. Consumer Service Detail'!$C2484,'B. Consumer Budget'!$E$11:$F$2010,2,FALSE)),"")</f>
        <v/>
      </c>
      <c r="P2484" s="77"/>
      <c r="Q2484" s="77"/>
    </row>
    <row r="2485" spans="2:17" x14ac:dyDescent="0.25">
      <c r="B2485" s="78">
        <f t="shared" si="74"/>
        <v>2475</v>
      </c>
      <c r="C2485" s="126" t="str">
        <f t="array" ref="C2485">IF(OR('C. Consumer Service Detail'!$D2485="",'C. Consumer Service Detail'!$E2485=""),"",INDEX('B. Consumer Budget'!$E$11:$E$2010,MATCH(1,IF('B. Consumer Budget'!$C$11:$C$2010='C. Consumer Service Detail'!$D2485,IF('B. Consumer Budget'!$D$11:$D$2010='C. Consumer Service Detail'!$E2485,1)),0)))</f>
        <v/>
      </c>
      <c r="D2485" s="170"/>
      <c r="E2485" s="81"/>
      <c r="F2485" s="101"/>
      <c r="G2485" s="82"/>
      <c r="H2485" s="147" t="str">
        <f>IF('C. Consumer Service Detail'!$F2485="","",IF('C. Consumer Service Detail'!$F2485="",VLOOKUP('C. Consumer Service Detail'!$F2485,'Table of Current Services'!$B$7:$F$36,'Table of Current Services'!$E$5,FALSE),VLOOKUP('C. Consumer Service Detail'!$F2485,'Table of Current Services'!$B$7:$F$36,'Table of Current Services'!$D$5,FALSE)))</f>
        <v/>
      </c>
      <c r="I2485" s="159"/>
      <c r="J2485" s="146" t="str">
        <f t="shared" si="73"/>
        <v/>
      </c>
      <c r="K2485" s="138" t="str">
        <f>IF('C. Consumer Service Detail'!$F2485="","",IF('C. Consumer Service Detail'!$F2485="",VLOOKUP('C. Consumer Service Detail'!$F2485,'Table of Current Services'!$B$7:$F$36,'Table of Current Services'!$E$5,FALSE),VLOOKUP('C. Consumer Service Detail'!$F2485,'Table of Current Services'!$B$7:$F$36,'Table of Current Services'!$E$5,FALSE)))</f>
        <v/>
      </c>
      <c r="L2485" s="130" t="str">
        <f>IF('C. Consumer Service Detail'!$F2485="","",IF(VLOOKUP('C. Consumer Service Detail'!$F2485,'Table of Current Services'!$B$7:$F$36,'Table of Current Services'!$F$5,)="cost","Yes","No"))</f>
        <v/>
      </c>
      <c r="M2485" s="130" t="str">
        <f>IFERROR(IF('C. Consumer Service Detail'!$K2485="No Match","No",VLOOKUP('C. Consumer Service Detail'!$C2485,'B. Consumer Budget'!$E$11:$F$2010,2,FALSE)),"")</f>
        <v/>
      </c>
      <c r="P2485" s="77"/>
      <c r="Q2485" s="77"/>
    </row>
    <row r="2486" spans="2:17" x14ac:dyDescent="0.25">
      <c r="B2486" s="78">
        <f t="shared" si="74"/>
        <v>2476</v>
      </c>
      <c r="C2486" s="126" t="str">
        <f t="array" ref="C2486">IF(OR('C. Consumer Service Detail'!$D2486="",'C. Consumer Service Detail'!$E2486=""),"",INDEX('B. Consumer Budget'!$E$11:$E$2010,MATCH(1,IF('B. Consumer Budget'!$C$11:$C$2010='C. Consumer Service Detail'!$D2486,IF('B. Consumer Budget'!$D$11:$D$2010='C. Consumer Service Detail'!$E2486,1)),0)))</f>
        <v/>
      </c>
      <c r="D2486" s="171"/>
      <c r="E2486" s="79"/>
      <c r="F2486" s="100"/>
      <c r="G2486" s="80"/>
      <c r="H2486" s="145" t="str">
        <f>IF('C. Consumer Service Detail'!$F2486="","",IF('C. Consumer Service Detail'!$F2486="",VLOOKUP('C. Consumer Service Detail'!$F2486,'Table of Current Services'!$B$7:$F$36,'Table of Current Services'!$E$5,FALSE),VLOOKUP('C. Consumer Service Detail'!$F2486,'Table of Current Services'!$B$7:$F$36,'Table of Current Services'!$D$5,FALSE)))</f>
        <v/>
      </c>
      <c r="I2486" s="160"/>
      <c r="J2486" s="146" t="str">
        <f t="shared" si="73"/>
        <v/>
      </c>
      <c r="K2486" s="138" t="str">
        <f>IF('C. Consumer Service Detail'!$F2486="","",IF('C. Consumer Service Detail'!$F2486="",VLOOKUP('C. Consumer Service Detail'!$F2486,'Table of Current Services'!$B$7:$F$36,'Table of Current Services'!$E$5,FALSE),VLOOKUP('C. Consumer Service Detail'!$F2486,'Table of Current Services'!$B$7:$F$36,'Table of Current Services'!$E$5,FALSE)))</f>
        <v/>
      </c>
      <c r="L2486" s="130" t="str">
        <f>IF('C. Consumer Service Detail'!$F2486="","",IF(VLOOKUP('C. Consumer Service Detail'!$F2486,'Table of Current Services'!$B$7:$F$36,'Table of Current Services'!$F$5,)="cost","Yes","No"))</f>
        <v/>
      </c>
      <c r="M2486" s="130" t="str">
        <f>IFERROR(IF('C. Consumer Service Detail'!$K2486="No Match","No",VLOOKUP('C. Consumer Service Detail'!$C2486,'B. Consumer Budget'!$E$11:$F$2010,2,FALSE)),"")</f>
        <v/>
      </c>
      <c r="P2486" s="77"/>
      <c r="Q2486" s="77"/>
    </row>
    <row r="2487" spans="2:17" x14ac:dyDescent="0.25">
      <c r="B2487" s="78">
        <f t="shared" si="74"/>
        <v>2477</v>
      </c>
      <c r="C2487" s="126" t="str">
        <f t="array" ref="C2487">IF(OR('C. Consumer Service Detail'!$D2487="",'C. Consumer Service Detail'!$E2487=""),"",INDEX('B. Consumer Budget'!$E$11:$E$2010,MATCH(1,IF('B. Consumer Budget'!$C$11:$C$2010='C. Consumer Service Detail'!$D2487,IF('B. Consumer Budget'!$D$11:$D$2010='C. Consumer Service Detail'!$E2487,1)),0)))</f>
        <v/>
      </c>
      <c r="D2487" s="170"/>
      <c r="E2487" s="81"/>
      <c r="F2487" s="101"/>
      <c r="G2487" s="82"/>
      <c r="H2487" s="147" t="str">
        <f>IF('C. Consumer Service Detail'!$F2487="","",IF('C. Consumer Service Detail'!$F2487="",VLOOKUP('C. Consumer Service Detail'!$F2487,'Table of Current Services'!$B$7:$F$36,'Table of Current Services'!$E$5,FALSE),VLOOKUP('C. Consumer Service Detail'!$F2487,'Table of Current Services'!$B$7:$F$36,'Table of Current Services'!$D$5,FALSE)))</f>
        <v/>
      </c>
      <c r="I2487" s="159"/>
      <c r="J2487" s="146" t="str">
        <f t="shared" si="73"/>
        <v/>
      </c>
      <c r="K2487" s="138" t="str">
        <f>IF('C. Consumer Service Detail'!$F2487="","",IF('C. Consumer Service Detail'!$F2487="",VLOOKUP('C. Consumer Service Detail'!$F2487,'Table of Current Services'!$B$7:$F$36,'Table of Current Services'!$E$5,FALSE),VLOOKUP('C. Consumer Service Detail'!$F2487,'Table of Current Services'!$B$7:$F$36,'Table of Current Services'!$E$5,FALSE)))</f>
        <v/>
      </c>
      <c r="L2487" s="130" t="str">
        <f>IF('C. Consumer Service Detail'!$F2487="","",IF(VLOOKUP('C. Consumer Service Detail'!$F2487,'Table of Current Services'!$B$7:$F$36,'Table of Current Services'!$F$5,)="cost","Yes","No"))</f>
        <v/>
      </c>
      <c r="M2487" s="130" t="str">
        <f>IFERROR(IF('C. Consumer Service Detail'!$K2487="No Match","No",VLOOKUP('C. Consumer Service Detail'!$C2487,'B. Consumer Budget'!$E$11:$F$2010,2,FALSE)),"")</f>
        <v/>
      </c>
      <c r="P2487" s="77"/>
      <c r="Q2487" s="77"/>
    </row>
    <row r="2488" spans="2:17" x14ac:dyDescent="0.25">
      <c r="B2488" s="78">
        <f t="shared" si="74"/>
        <v>2478</v>
      </c>
      <c r="C2488" s="126" t="str">
        <f t="array" ref="C2488">IF(OR('C. Consumer Service Detail'!$D2488="",'C. Consumer Service Detail'!$E2488=""),"",INDEX('B. Consumer Budget'!$E$11:$E$2010,MATCH(1,IF('B. Consumer Budget'!$C$11:$C$2010='C. Consumer Service Detail'!$D2488,IF('B. Consumer Budget'!$D$11:$D$2010='C. Consumer Service Detail'!$E2488,1)),0)))</f>
        <v/>
      </c>
      <c r="D2488" s="171"/>
      <c r="E2488" s="79"/>
      <c r="F2488" s="100"/>
      <c r="G2488" s="80"/>
      <c r="H2488" s="145" t="str">
        <f>IF('C. Consumer Service Detail'!$F2488="","",IF('C. Consumer Service Detail'!$F2488="",VLOOKUP('C. Consumer Service Detail'!$F2488,'Table of Current Services'!$B$7:$F$36,'Table of Current Services'!$E$5,FALSE),VLOOKUP('C. Consumer Service Detail'!$F2488,'Table of Current Services'!$B$7:$F$36,'Table of Current Services'!$D$5,FALSE)))</f>
        <v/>
      </c>
      <c r="I2488" s="160"/>
      <c r="J2488" s="146" t="str">
        <f t="shared" si="73"/>
        <v/>
      </c>
      <c r="K2488" s="138" t="str">
        <f>IF('C. Consumer Service Detail'!$F2488="","",IF('C. Consumer Service Detail'!$F2488="",VLOOKUP('C. Consumer Service Detail'!$F2488,'Table of Current Services'!$B$7:$F$36,'Table of Current Services'!$E$5,FALSE),VLOOKUP('C. Consumer Service Detail'!$F2488,'Table of Current Services'!$B$7:$F$36,'Table of Current Services'!$E$5,FALSE)))</f>
        <v/>
      </c>
      <c r="L2488" s="130" t="str">
        <f>IF('C. Consumer Service Detail'!$F2488="","",IF(VLOOKUP('C. Consumer Service Detail'!$F2488,'Table of Current Services'!$B$7:$F$36,'Table of Current Services'!$F$5,)="cost","Yes","No"))</f>
        <v/>
      </c>
      <c r="M2488" s="130" t="str">
        <f>IFERROR(IF('C. Consumer Service Detail'!$K2488="No Match","No",VLOOKUP('C. Consumer Service Detail'!$C2488,'B. Consumer Budget'!$E$11:$F$2010,2,FALSE)),"")</f>
        <v/>
      </c>
      <c r="P2488" s="77"/>
      <c r="Q2488" s="77"/>
    </row>
    <row r="2489" spans="2:17" x14ac:dyDescent="0.25">
      <c r="B2489" s="78">
        <f t="shared" si="74"/>
        <v>2479</v>
      </c>
      <c r="C2489" s="126" t="str">
        <f t="array" ref="C2489">IF(OR('C. Consumer Service Detail'!$D2489="",'C. Consumer Service Detail'!$E2489=""),"",INDEX('B. Consumer Budget'!$E$11:$E$2010,MATCH(1,IF('B. Consumer Budget'!$C$11:$C$2010='C. Consumer Service Detail'!$D2489,IF('B. Consumer Budget'!$D$11:$D$2010='C. Consumer Service Detail'!$E2489,1)),0)))</f>
        <v/>
      </c>
      <c r="D2489" s="170"/>
      <c r="E2489" s="81"/>
      <c r="F2489" s="101"/>
      <c r="G2489" s="82"/>
      <c r="H2489" s="147" t="str">
        <f>IF('C. Consumer Service Detail'!$F2489="","",IF('C. Consumer Service Detail'!$F2489="",VLOOKUP('C. Consumer Service Detail'!$F2489,'Table of Current Services'!$B$7:$F$36,'Table of Current Services'!$E$5,FALSE),VLOOKUP('C. Consumer Service Detail'!$F2489,'Table of Current Services'!$B$7:$F$36,'Table of Current Services'!$D$5,FALSE)))</f>
        <v/>
      </c>
      <c r="I2489" s="159"/>
      <c r="J2489" s="146" t="str">
        <f t="shared" si="73"/>
        <v/>
      </c>
      <c r="K2489" s="138" t="str">
        <f>IF('C. Consumer Service Detail'!$F2489="","",IF('C. Consumer Service Detail'!$F2489="",VLOOKUP('C. Consumer Service Detail'!$F2489,'Table of Current Services'!$B$7:$F$36,'Table of Current Services'!$E$5,FALSE),VLOOKUP('C. Consumer Service Detail'!$F2489,'Table of Current Services'!$B$7:$F$36,'Table of Current Services'!$E$5,FALSE)))</f>
        <v/>
      </c>
      <c r="L2489" s="130" t="str">
        <f>IF('C. Consumer Service Detail'!$F2489="","",IF(VLOOKUP('C. Consumer Service Detail'!$F2489,'Table of Current Services'!$B$7:$F$36,'Table of Current Services'!$F$5,)="cost","Yes","No"))</f>
        <v/>
      </c>
      <c r="M2489" s="130" t="str">
        <f>IFERROR(IF('C. Consumer Service Detail'!$K2489="No Match","No",VLOOKUP('C. Consumer Service Detail'!$C2489,'B. Consumer Budget'!$E$11:$F$2010,2,FALSE)),"")</f>
        <v/>
      </c>
      <c r="P2489" s="77"/>
      <c r="Q2489" s="77"/>
    </row>
    <row r="2490" spans="2:17" x14ac:dyDescent="0.25">
      <c r="B2490" s="78">
        <f t="shared" si="74"/>
        <v>2480</v>
      </c>
      <c r="C2490" s="126" t="str">
        <f t="array" ref="C2490">IF(OR('C. Consumer Service Detail'!$D2490="",'C. Consumer Service Detail'!$E2490=""),"",INDEX('B. Consumer Budget'!$E$11:$E$2010,MATCH(1,IF('B. Consumer Budget'!$C$11:$C$2010='C. Consumer Service Detail'!$D2490,IF('B. Consumer Budget'!$D$11:$D$2010='C. Consumer Service Detail'!$E2490,1)),0)))</f>
        <v/>
      </c>
      <c r="D2490" s="171"/>
      <c r="E2490" s="79"/>
      <c r="F2490" s="100"/>
      <c r="G2490" s="80"/>
      <c r="H2490" s="145" t="str">
        <f>IF('C. Consumer Service Detail'!$F2490="","",IF('C. Consumer Service Detail'!$F2490="",VLOOKUP('C. Consumer Service Detail'!$F2490,'Table of Current Services'!$B$7:$F$36,'Table of Current Services'!$E$5,FALSE),VLOOKUP('C. Consumer Service Detail'!$F2490,'Table of Current Services'!$B$7:$F$36,'Table of Current Services'!$D$5,FALSE)))</f>
        <v/>
      </c>
      <c r="I2490" s="160"/>
      <c r="J2490" s="146" t="str">
        <f t="shared" si="73"/>
        <v/>
      </c>
      <c r="K2490" s="138" t="str">
        <f>IF('C. Consumer Service Detail'!$F2490="","",IF('C. Consumer Service Detail'!$F2490="",VLOOKUP('C. Consumer Service Detail'!$F2490,'Table of Current Services'!$B$7:$F$36,'Table of Current Services'!$E$5,FALSE),VLOOKUP('C. Consumer Service Detail'!$F2490,'Table of Current Services'!$B$7:$F$36,'Table of Current Services'!$E$5,FALSE)))</f>
        <v/>
      </c>
      <c r="L2490" s="130" t="str">
        <f>IF('C. Consumer Service Detail'!$F2490="","",IF(VLOOKUP('C. Consumer Service Detail'!$F2490,'Table of Current Services'!$B$7:$F$36,'Table of Current Services'!$F$5,)="cost","Yes","No"))</f>
        <v/>
      </c>
      <c r="M2490" s="130" t="str">
        <f>IFERROR(IF('C. Consumer Service Detail'!$K2490="No Match","No",VLOOKUP('C. Consumer Service Detail'!$C2490,'B. Consumer Budget'!$E$11:$F$2010,2,FALSE)),"")</f>
        <v/>
      </c>
      <c r="P2490" s="77"/>
      <c r="Q2490" s="77"/>
    </row>
    <row r="2491" spans="2:17" x14ac:dyDescent="0.25">
      <c r="B2491" s="78">
        <f t="shared" si="74"/>
        <v>2481</v>
      </c>
      <c r="C2491" s="126" t="str">
        <f t="array" ref="C2491">IF(OR('C. Consumer Service Detail'!$D2491="",'C. Consumer Service Detail'!$E2491=""),"",INDEX('B. Consumer Budget'!$E$11:$E$2010,MATCH(1,IF('B. Consumer Budget'!$C$11:$C$2010='C. Consumer Service Detail'!$D2491,IF('B. Consumer Budget'!$D$11:$D$2010='C. Consumer Service Detail'!$E2491,1)),0)))</f>
        <v/>
      </c>
      <c r="D2491" s="170"/>
      <c r="E2491" s="81"/>
      <c r="F2491" s="101"/>
      <c r="G2491" s="82"/>
      <c r="H2491" s="147" t="str">
        <f>IF('C. Consumer Service Detail'!$F2491="","",IF('C. Consumer Service Detail'!$F2491="",VLOOKUP('C. Consumer Service Detail'!$F2491,'Table of Current Services'!$B$7:$F$36,'Table of Current Services'!$E$5,FALSE),VLOOKUP('C. Consumer Service Detail'!$F2491,'Table of Current Services'!$B$7:$F$36,'Table of Current Services'!$D$5,FALSE)))</f>
        <v/>
      </c>
      <c r="I2491" s="159"/>
      <c r="J2491" s="146" t="str">
        <f t="shared" si="73"/>
        <v/>
      </c>
      <c r="K2491" s="138" t="str">
        <f>IF('C. Consumer Service Detail'!$F2491="","",IF('C. Consumer Service Detail'!$F2491="",VLOOKUP('C. Consumer Service Detail'!$F2491,'Table of Current Services'!$B$7:$F$36,'Table of Current Services'!$E$5,FALSE),VLOOKUP('C. Consumer Service Detail'!$F2491,'Table of Current Services'!$B$7:$F$36,'Table of Current Services'!$E$5,FALSE)))</f>
        <v/>
      </c>
      <c r="L2491" s="130" t="str">
        <f>IF('C. Consumer Service Detail'!$F2491="","",IF(VLOOKUP('C. Consumer Service Detail'!$F2491,'Table of Current Services'!$B$7:$F$36,'Table of Current Services'!$F$5,)="cost","Yes","No"))</f>
        <v/>
      </c>
      <c r="M2491" s="130" t="str">
        <f>IFERROR(IF('C. Consumer Service Detail'!$K2491="No Match","No",VLOOKUP('C. Consumer Service Detail'!$C2491,'B. Consumer Budget'!$E$11:$F$2010,2,FALSE)),"")</f>
        <v/>
      </c>
      <c r="P2491" s="77"/>
      <c r="Q2491" s="77"/>
    </row>
    <row r="2492" spans="2:17" x14ac:dyDescent="0.25">
      <c r="B2492" s="78">
        <f t="shared" si="74"/>
        <v>2482</v>
      </c>
      <c r="C2492" s="126" t="str">
        <f t="array" ref="C2492">IF(OR('C. Consumer Service Detail'!$D2492="",'C. Consumer Service Detail'!$E2492=""),"",INDEX('B. Consumer Budget'!$E$11:$E$2010,MATCH(1,IF('B. Consumer Budget'!$C$11:$C$2010='C. Consumer Service Detail'!$D2492,IF('B. Consumer Budget'!$D$11:$D$2010='C. Consumer Service Detail'!$E2492,1)),0)))</f>
        <v/>
      </c>
      <c r="D2492" s="171"/>
      <c r="E2492" s="79"/>
      <c r="F2492" s="100"/>
      <c r="G2492" s="80"/>
      <c r="H2492" s="145" t="str">
        <f>IF('C. Consumer Service Detail'!$F2492="","",IF('C. Consumer Service Detail'!$F2492="",VLOOKUP('C. Consumer Service Detail'!$F2492,'Table of Current Services'!$B$7:$F$36,'Table of Current Services'!$E$5,FALSE),VLOOKUP('C. Consumer Service Detail'!$F2492,'Table of Current Services'!$B$7:$F$36,'Table of Current Services'!$D$5,FALSE)))</f>
        <v/>
      </c>
      <c r="I2492" s="160"/>
      <c r="J2492" s="146" t="str">
        <f t="shared" si="73"/>
        <v/>
      </c>
      <c r="K2492" s="138" t="str">
        <f>IF('C. Consumer Service Detail'!$F2492="","",IF('C. Consumer Service Detail'!$F2492="",VLOOKUP('C. Consumer Service Detail'!$F2492,'Table of Current Services'!$B$7:$F$36,'Table of Current Services'!$E$5,FALSE),VLOOKUP('C. Consumer Service Detail'!$F2492,'Table of Current Services'!$B$7:$F$36,'Table of Current Services'!$E$5,FALSE)))</f>
        <v/>
      </c>
      <c r="L2492" s="130" t="str">
        <f>IF('C. Consumer Service Detail'!$F2492="","",IF(VLOOKUP('C. Consumer Service Detail'!$F2492,'Table of Current Services'!$B$7:$F$36,'Table of Current Services'!$F$5,)="cost","Yes","No"))</f>
        <v/>
      </c>
      <c r="M2492" s="130" t="str">
        <f>IFERROR(IF('C. Consumer Service Detail'!$K2492="No Match","No",VLOOKUP('C. Consumer Service Detail'!$C2492,'B. Consumer Budget'!$E$11:$F$2010,2,FALSE)),"")</f>
        <v/>
      </c>
      <c r="P2492" s="77"/>
      <c r="Q2492" s="77"/>
    </row>
    <row r="2493" spans="2:17" x14ac:dyDescent="0.25">
      <c r="B2493" s="78">
        <f t="shared" si="74"/>
        <v>2483</v>
      </c>
      <c r="C2493" s="126" t="str">
        <f t="array" ref="C2493">IF(OR('C. Consumer Service Detail'!$D2493="",'C. Consumer Service Detail'!$E2493=""),"",INDEX('B. Consumer Budget'!$E$11:$E$2010,MATCH(1,IF('B. Consumer Budget'!$C$11:$C$2010='C. Consumer Service Detail'!$D2493,IF('B. Consumer Budget'!$D$11:$D$2010='C. Consumer Service Detail'!$E2493,1)),0)))</f>
        <v/>
      </c>
      <c r="D2493" s="170"/>
      <c r="E2493" s="81"/>
      <c r="F2493" s="101"/>
      <c r="G2493" s="82"/>
      <c r="H2493" s="147" t="str">
        <f>IF('C. Consumer Service Detail'!$F2493="","",IF('C. Consumer Service Detail'!$F2493="",VLOOKUP('C. Consumer Service Detail'!$F2493,'Table of Current Services'!$B$7:$F$36,'Table of Current Services'!$E$5,FALSE),VLOOKUP('C. Consumer Service Detail'!$F2493,'Table of Current Services'!$B$7:$F$36,'Table of Current Services'!$D$5,FALSE)))</f>
        <v/>
      </c>
      <c r="I2493" s="159"/>
      <c r="J2493" s="146" t="str">
        <f t="shared" si="73"/>
        <v/>
      </c>
      <c r="K2493" s="138" t="str">
        <f>IF('C. Consumer Service Detail'!$F2493="","",IF('C. Consumer Service Detail'!$F2493="",VLOOKUP('C. Consumer Service Detail'!$F2493,'Table of Current Services'!$B$7:$F$36,'Table of Current Services'!$E$5,FALSE),VLOOKUP('C. Consumer Service Detail'!$F2493,'Table of Current Services'!$B$7:$F$36,'Table of Current Services'!$E$5,FALSE)))</f>
        <v/>
      </c>
      <c r="L2493" s="130" t="str">
        <f>IF('C. Consumer Service Detail'!$F2493="","",IF(VLOOKUP('C. Consumer Service Detail'!$F2493,'Table of Current Services'!$B$7:$F$36,'Table of Current Services'!$F$5,)="cost","Yes","No"))</f>
        <v/>
      </c>
      <c r="M2493" s="130" t="str">
        <f>IFERROR(IF('C. Consumer Service Detail'!$K2493="No Match","No",VLOOKUP('C. Consumer Service Detail'!$C2493,'B. Consumer Budget'!$E$11:$F$2010,2,FALSE)),"")</f>
        <v/>
      </c>
      <c r="P2493" s="77"/>
      <c r="Q2493" s="77"/>
    </row>
    <row r="2494" spans="2:17" x14ac:dyDescent="0.25">
      <c r="B2494" s="78">
        <f t="shared" si="74"/>
        <v>2484</v>
      </c>
      <c r="C2494" s="126" t="str">
        <f t="array" ref="C2494">IF(OR('C. Consumer Service Detail'!$D2494="",'C. Consumer Service Detail'!$E2494=""),"",INDEX('B. Consumer Budget'!$E$11:$E$2010,MATCH(1,IF('B. Consumer Budget'!$C$11:$C$2010='C. Consumer Service Detail'!$D2494,IF('B. Consumer Budget'!$D$11:$D$2010='C. Consumer Service Detail'!$E2494,1)),0)))</f>
        <v/>
      </c>
      <c r="D2494" s="171"/>
      <c r="E2494" s="79"/>
      <c r="F2494" s="100"/>
      <c r="G2494" s="80"/>
      <c r="H2494" s="145" t="str">
        <f>IF('C. Consumer Service Detail'!$F2494="","",IF('C. Consumer Service Detail'!$F2494="",VLOOKUP('C. Consumer Service Detail'!$F2494,'Table of Current Services'!$B$7:$F$36,'Table of Current Services'!$E$5,FALSE),VLOOKUP('C. Consumer Service Detail'!$F2494,'Table of Current Services'!$B$7:$F$36,'Table of Current Services'!$D$5,FALSE)))</f>
        <v/>
      </c>
      <c r="I2494" s="160"/>
      <c r="J2494" s="146" t="str">
        <f t="shared" si="73"/>
        <v/>
      </c>
      <c r="K2494" s="138" t="str">
        <f>IF('C. Consumer Service Detail'!$F2494="","",IF('C. Consumer Service Detail'!$F2494="",VLOOKUP('C. Consumer Service Detail'!$F2494,'Table of Current Services'!$B$7:$F$36,'Table of Current Services'!$E$5,FALSE),VLOOKUP('C. Consumer Service Detail'!$F2494,'Table of Current Services'!$B$7:$F$36,'Table of Current Services'!$E$5,FALSE)))</f>
        <v/>
      </c>
      <c r="L2494" s="130" t="str">
        <f>IF('C. Consumer Service Detail'!$F2494="","",IF(VLOOKUP('C. Consumer Service Detail'!$F2494,'Table of Current Services'!$B$7:$F$36,'Table of Current Services'!$F$5,)="cost","Yes","No"))</f>
        <v/>
      </c>
      <c r="M2494" s="130" t="str">
        <f>IFERROR(IF('C. Consumer Service Detail'!$K2494="No Match","No",VLOOKUP('C. Consumer Service Detail'!$C2494,'B. Consumer Budget'!$E$11:$F$2010,2,FALSE)),"")</f>
        <v/>
      </c>
      <c r="P2494" s="77"/>
      <c r="Q2494" s="77"/>
    </row>
    <row r="2495" spans="2:17" x14ac:dyDescent="0.25">
      <c r="B2495" s="78">
        <f t="shared" si="74"/>
        <v>2485</v>
      </c>
      <c r="C2495" s="126" t="str">
        <f t="array" ref="C2495">IF(OR('C. Consumer Service Detail'!$D2495="",'C. Consumer Service Detail'!$E2495=""),"",INDEX('B. Consumer Budget'!$E$11:$E$2010,MATCH(1,IF('B. Consumer Budget'!$C$11:$C$2010='C. Consumer Service Detail'!$D2495,IF('B. Consumer Budget'!$D$11:$D$2010='C. Consumer Service Detail'!$E2495,1)),0)))</f>
        <v/>
      </c>
      <c r="D2495" s="170"/>
      <c r="E2495" s="81"/>
      <c r="F2495" s="101"/>
      <c r="G2495" s="82"/>
      <c r="H2495" s="147" t="str">
        <f>IF('C. Consumer Service Detail'!$F2495="","",IF('C. Consumer Service Detail'!$F2495="",VLOOKUP('C. Consumer Service Detail'!$F2495,'Table of Current Services'!$B$7:$F$36,'Table of Current Services'!$E$5,FALSE),VLOOKUP('C. Consumer Service Detail'!$F2495,'Table of Current Services'!$B$7:$F$36,'Table of Current Services'!$D$5,FALSE)))</f>
        <v/>
      </c>
      <c r="I2495" s="159"/>
      <c r="J2495" s="146" t="str">
        <f t="shared" si="73"/>
        <v/>
      </c>
      <c r="K2495" s="138" t="str">
        <f>IF('C. Consumer Service Detail'!$F2495="","",IF('C. Consumer Service Detail'!$F2495="",VLOOKUP('C. Consumer Service Detail'!$F2495,'Table of Current Services'!$B$7:$F$36,'Table of Current Services'!$E$5,FALSE),VLOOKUP('C. Consumer Service Detail'!$F2495,'Table of Current Services'!$B$7:$F$36,'Table of Current Services'!$E$5,FALSE)))</f>
        <v/>
      </c>
      <c r="L2495" s="130" t="str">
        <f>IF('C. Consumer Service Detail'!$F2495="","",IF(VLOOKUP('C. Consumer Service Detail'!$F2495,'Table of Current Services'!$B$7:$F$36,'Table of Current Services'!$F$5,)="cost","Yes","No"))</f>
        <v/>
      </c>
      <c r="M2495" s="130" t="str">
        <f>IFERROR(IF('C. Consumer Service Detail'!$K2495="No Match","No",VLOOKUP('C. Consumer Service Detail'!$C2495,'B. Consumer Budget'!$E$11:$F$2010,2,FALSE)),"")</f>
        <v/>
      </c>
      <c r="P2495" s="77"/>
      <c r="Q2495" s="77"/>
    </row>
    <row r="2496" spans="2:17" x14ac:dyDescent="0.25">
      <c r="B2496" s="78">
        <f t="shared" si="74"/>
        <v>2486</v>
      </c>
      <c r="C2496" s="126" t="str">
        <f t="array" ref="C2496">IF(OR('C. Consumer Service Detail'!$D2496="",'C. Consumer Service Detail'!$E2496=""),"",INDEX('B. Consumer Budget'!$E$11:$E$2010,MATCH(1,IF('B. Consumer Budget'!$C$11:$C$2010='C. Consumer Service Detail'!$D2496,IF('B. Consumer Budget'!$D$11:$D$2010='C. Consumer Service Detail'!$E2496,1)),0)))</f>
        <v/>
      </c>
      <c r="D2496" s="171"/>
      <c r="E2496" s="79"/>
      <c r="F2496" s="100"/>
      <c r="G2496" s="80"/>
      <c r="H2496" s="145" t="str">
        <f>IF('C. Consumer Service Detail'!$F2496="","",IF('C. Consumer Service Detail'!$F2496="",VLOOKUP('C. Consumer Service Detail'!$F2496,'Table of Current Services'!$B$7:$F$36,'Table of Current Services'!$E$5,FALSE),VLOOKUP('C. Consumer Service Detail'!$F2496,'Table of Current Services'!$B$7:$F$36,'Table of Current Services'!$D$5,FALSE)))</f>
        <v/>
      </c>
      <c r="I2496" s="160"/>
      <c r="J2496" s="146" t="str">
        <f t="shared" si="73"/>
        <v/>
      </c>
      <c r="K2496" s="138" t="str">
        <f>IF('C. Consumer Service Detail'!$F2496="","",IF('C. Consumer Service Detail'!$F2496="",VLOOKUP('C. Consumer Service Detail'!$F2496,'Table of Current Services'!$B$7:$F$36,'Table of Current Services'!$E$5,FALSE),VLOOKUP('C. Consumer Service Detail'!$F2496,'Table of Current Services'!$B$7:$F$36,'Table of Current Services'!$E$5,FALSE)))</f>
        <v/>
      </c>
      <c r="L2496" s="130" t="str">
        <f>IF('C. Consumer Service Detail'!$F2496="","",IF(VLOOKUP('C. Consumer Service Detail'!$F2496,'Table of Current Services'!$B$7:$F$36,'Table of Current Services'!$F$5,)="cost","Yes","No"))</f>
        <v/>
      </c>
      <c r="M2496" s="130" t="str">
        <f>IFERROR(IF('C. Consumer Service Detail'!$K2496="No Match","No",VLOOKUP('C. Consumer Service Detail'!$C2496,'B. Consumer Budget'!$E$11:$F$2010,2,FALSE)),"")</f>
        <v/>
      </c>
      <c r="P2496" s="77"/>
      <c r="Q2496" s="77"/>
    </row>
    <row r="2497" spans="2:17" x14ac:dyDescent="0.25">
      <c r="B2497" s="78">
        <f t="shared" si="74"/>
        <v>2487</v>
      </c>
      <c r="C2497" s="126" t="str">
        <f t="array" ref="C2497">IF(OR('C. Consumer Service Detail'!$D2497="",'C. Consumer Service Detail'!$E2497=""),"",INDEX('B. Consumer Budget'!$E$11:$E$2010,MATCH(1,IF('B. Consumer Budget'!$C$11:$C$2010='C. Consumer Service Detail'!$D2497,IF('B. Consumer Budget'!$D$11:$D$2010='C. Consumer Service Detail'!$E2497,1)),0)))</f>
        <v/>
      </c>
      <c r="D2497" s="170"/>
      <c r="E2497" s="81"/>
      <c r="F2497" s="101"/>
      <c r="G2497" s="82"/>
      <c r="H2497" s="147" t="str">
        <f>IF('C. Consumer Service Detail'!$F2497="","",IF('C. Consumer Service Detail'!$F2497="",VLOOKUP('C. Consumer Service Detail'!$F2497,'Table of Current Services'!$B$7:$F$36,'Table of Current Services'!$E$5,FALSE),VLOOKUP('C. Consumer Service Detail'!$F2497,'Table of Current Services'!$B$7:$F$36,'Table of Current Services'!$D$5,FALSE)))</f>
        <v/>
      </c>
      <c r="I2497" s="159"/>
      <c r="J2497" s="146" t="str">
        <f t="shared" si="73"/>
        <v/>
      </c>
      <c r="K2497" s="138" t="str">
        <f>IF('C. Consumer Service Detail'!$F2497="","",IF('C. Consumer Service Detail'!$F2497="",VLOOKUP('C. Consumer Service Detail'!$F2497,'Table of Current Services'!$B$7:$F$36,'Table of Current Services'!$E$5,FALSE),VLOOKUP('C. Consumer Service Detail'!$F2497,'Table of Current Services'!$B$7:$F$36,'Table of Current Services'!$E$5,FALSE)))</f>
        <v/>
      </c>
      <c r="L2497" s="130" t="str">
        <f>IF('C. Consumer Service Detail'!$F2497="","",IF(VLOOKUP('C. Consumer Service Detail'!$F2497,'Table of Current Services'!$B$7:$F$36,'Table of Current Services'!$F$5,)="cost","Yes","No"))</f>
        <v/>
      </c>
      <c r="M2497" s="130" t="str">
        <f>IFERROR(IF('C. Consumer Service Detail'!$K2497="No Match","No",VLOOKUP('C. Consumer Service Detail'!$C2497,'B. Consumer Budget'!$E$11:$F$2010,2,FALSE)),"")</f>
        <v/>
      </c>
      <c r="P2497" s="77"/>
      <c r="Q2497" s="77"/>
    </row>
    <row r="2498" spans="2:17" x14ac:dyDescent="0.25">
      <c r="B2498" s="78">
        <f t="shared" si="74"/>
        <v>2488</v>
      </c>
      <c r="C2498" s="126" t="str">
        <f t="array" ref="C2498">IF(OR('C. Consumer Service Detail'!$D2498="",'C. Consumer Service Detail'!$E2498=""),"",INDEX('B. Consumer Budget'!$E$11:$E$2010,MATCH(1,IF('B. Consumer Budget'!$C$11:$C$2010='C. Consumer Service Detail'!$D2498,IF('B. Consumer Budget'!$D$11:$D$2010='C. Consumer Service Detail'!$E2498,1)),0)))</f>
        <v/>
      </c>
      <c r="D2498" s="171"/>
      <c r="E2498" s="79"/>
      <c r="F2498" s="100"/>
      <c r="G2498" s="80"/>
      <c r="H2498" s="145" t="str">
        <f>IF('C. Consumer Service Detail'!$F2498="","",IF('C. Consumer Service Detail'!$F2498="",VLOOKUP('C. Consumer Service Detail'!$F2498,'Table of Current Services'!$B$7:$F$36,'Table of Current Services'!$E$5,FALSE),VLOOKUP('C. Consumer Service Detail'!$F2498,'Table of Current Services'!$B$7:$F$36,'Table of Current Services'!$D$5,FALSE)))</f>
        <v/>
      </c>
      <c r="I2498" s="160"/>
      <c r="J2498" s="146" t="str">
        <f t="shared" si="73"/>
        <v/>
      </c>
      <c r="K2498" s="138" t="str">
        <f>IF('C. Consumer Service Detail'!$F2498="","",IF('C. Consumer Service Detail'!$F2498="",VLOOKUP('C. Consumer Service Detail'!$F2498,'Table of Current Services'!$B$7:$F$36,'Table of Current Services'!$E$5,FALSE),VLOOKUP('C. Consumer Service Detail'!$F2498,'Table of Current Services'!$B$7:$F$36,'Table of Current Services'!$E$5,FALSE)))</f>
        <v/>
      </c>
      <c r="L2498" s="130" t="str">
        <f>IF('C. Consumer Service Detail'!$F2498="","",IF(VLOOKUP('C. Consumer Service Detail'!$F2498,'Table of Current Services'!$B$7:$F$36,'Table of Current Services'!$F$5,)="cost","Yes","No"))</f>
        <v/>
      </c>
      <c r="M2498" s="130" t="str">
        <f>IFERROR(IF('C. Consumer Service Detail'!$K2498="No Match","No",VLOOKUP('C. Consumer Service Detail'!$C2498,'B. Consumer Budget'!$E$11:$F$2010,2,FALSE)),"")</f>
        <v/>
      </c>
      <c r="P2498" s="77"/>
      <c r="Q2498" s="77"/>
    </row>
    <row r="2499" spans="2:17" x14ac:dyDescent="0.25">
      <c r="B2499" s="78">
        <f t="shared" si="74"/>
        <v>2489</v>
      </c>
      <c r="C2499" s="126" t="str">
        <f t="array" ref="C2499">IF(OR('C. Consumer Service Detail'!$D2499="",'C. Consumer Service Detail'!$E2499=""),"",INDEX('B. Consumer Budget'!$E$11:$E$2010,MATCH(1,IF('B. Consumer Budget'!$C$11:$C$2010='C. Consumer Service Detail'!$D2499,IF('B. Consumer Budget'!$D$11:$D$2010='C. Consumer Service Detail'!$E2499,1)),0)))</f>
        <v/>
      </c>
      <c r="D2499" s="170"/>
      <c r="E2499" s="81"/>
      <c r="F2499" s="101"/>
      <c r="G2499" s="82"/>
      <c r="H2499" s="147" t="str">
        <f>IF('C. Consumer Service Detail'!$F2499="","",IF('C. Consumer Service Detail'!$F2499="",VLOOKUP('C. Consumer Service Detail'!$F2499,'Table of Current Services'!$B$7:$F$36,'Table of Current Services'!$E$5,FALSE),VLOOKUP('C. Consumer Service Detail'!$F2499,'Table of Current Services'!$B$7:$F$36,'Table of Current Services'!$D$5,FALSE)))</f>
        <v/>
      </c>
      <c r="I2499" s="159"/>
      <c r="J2499" s="146" t="str">
        <f t="shared" si="73"/>
        <v/>
      </c>
      <c r="K2499" s="138" t="str">
        <f>IF('C. Consumer Service Detail'!$F2499="","",IF('C. Consumer Service Detail'!$F2499="",VLOOKUP('C. Consumer Service Detail'!$F2499,'Table of Current Services'!$B$7:$F$36,'Table of Current Services'!$E$5,FALSE),VLOOKUP('C. Consumer Service Detail'!$F2499,'Table of Current Services'!$B$7:$F$36,'Table of Current Services'!$E$5,FALSE)))</f>
        <v/>
      </c>
      <c r="L2499" s="130" t="str">
        <f>IF('C. Consumer Service Detail'!$F2499="","",IF(VLOOKUP('C. Consumer Service Detail'!$F2499,'Table of Current Services'!$B$7:$F$36,'Table of Current Services'!$F$5,)="cost","Yes","No"))</f>
        <v/>
      </c>
      <c r="M2499" s="130" t="str">
        <f>IFERROR(IF('C. Consumer Service Detail'!$K2499="No Match","No",VLOOKUP('C. Consumer Service Detail'!$C2499,'B. Consumer Budget'!$E$11:$F$2010,2,FALSE)),"")</f>
        <v/>
      </c>
      <c r="P2499" s="77"/>
      <c r="Q2499" s="77"/>
    </row>
    <row r="2500" spans="2:17" x14ac:dyDescent="0.25">
      <c r="B2500" s="78">
        <f t="shared" si="74"/>
        <v>2490</v>
      </c>
      <c r="C2500" s="126" t="str">
        <f t="array" ref="C2500">IF(OR('C. Consumer Service Detail'!$D2500="",'C. Consumer Service Detail'!$E2500=""),"",INDEX('B. Consumer Budget'!$E$11:$E$2010,MATCH(1,IF('B. Consumer Budget'!$C$11:$C$2010='C. Consumer Service Detail'!$D2500,IF('B. Consumer Budget'!$D$11:$D$2010='C. Consumer Service Detail'!$E2500,1)),0)))</f>
        <v/>
      </c>
      <c r="D2500" s="171"/>
      <c r="E2500" s="79"/>
      <c r="F2500" s="100"/>
      <c r="G2500" s="80"/>
      <c r="H2500" s="145" t="str">
        <f>IF('C. Consumer Service Detail'!$F2500="","",IF('C. Consumer Service Detail'!$F2500="",VLOOKUP('C. Consumer Service Detail'!$F2500,'Table of Current Services'!$B$7:$F$36,'Table of Current Services'!$E$5,FALSE),VLOOKUP('C. Consumer Service Detail'!$F2500,'Table of Current Services'!$B$7:$F$36,'Table of Current Services'!$D$5,FALSE)))</f>
        <v/>
      </c>
      <c r="I2500" s="160"/>
      <c r="J2500" s="146" t="str">
        <f t="shared" si="73"/>
        <v/>
      </c>
      <c r="K2500" s="138" t="str">
        <f>IF('C. Consumer Service Detail'!$F2500="","",IF('C. Consumer Service Detail'!$F2500="",VLOOKUP('C. Consumer Service Detail'!$F2500,'Table of Current Services'!$B$7:$F$36,'Table of Current Services'!$E$5,FALSE),VLOOKUP('C. Consumer Service Detail'!$F2500,'Table of Current Services'!$B$7:$F$36,'Table of Current Services'!$E$5,FALSE)))</f>
        <v/>
      </c>
      <c r="L2500" s="130" t="str">
        <f>IF('C. Consumer Service Detail'!$F2500="","",IF(VLOOKUP('C. Consumer Service Detail'!$F2500,'Table of Current Services'!$B$7:$F$36,'Table of Current Services'!$F$5,)="cost","Yes","No"))</f>
        <v/>
      </c>
      <c r="M2500" s="130" t="str">
        <f>IFERROR(IF('C. Consumer Service Detail'!$K2500="No Match","No",VLOOKUP('C. Consumer Service Detail'!$C2500,'B. Consumer Budget'!$E$11:$F$2010,2,FALSE)),"")</f>
        <v/>
      </c>
      <c r="P2500" s="77"/>
      <c r="Q2500" s="77"/>
    </row>
    <row r="2501" spans="2:17" x14ac:dyDescent="0.25">
      <c r="B2501" s="78">
        <f t="shared" si="74"/>
        <v>2491</v>
      </c>
      <c r="C2501" s="126" t="str">
        <f t="array" ref="C2501">IF(OR('C. Consumer Service Detail'!$D2501="",'C. Consumer Service Detail'!$E2501=""),"",INDEX('B. Consumer Budget'!$E$11:$E$2010,MATCH(1,IF('B. Consumer Budget'!$C$11:$C$2010='C. Consumer Service Detail'!$D2501,IF('B. Consumer Budget'!$D$11:$D$2010='C. Consumer Service Detail'!$E2501,1)),0)))</f>
        <v/>
      </c>
      <c r="D2501" s="170"/>
      <c r="E2501" s="81"/>
      <c r="F2501" s="101"/>
      <c r="G2501" s="82"/>
      <c r="H2501" s="147" t="str">
        <f>IF('C. Consumer Service Detail'!$F2501="","",IF('C. Consumer Service Detail'!$F2501="",VLOOKUP('C. Consumer Service Detail'!$F2501,'Table of Current Services'!$B$7:$F$36,'Table of Current Services'!$E$5,FALSE),VLOOKUP('C. Consumer Service Detail'!$F2501,'Table of Current Services'!$B$7:$F$36,'Table of Current Services'!$D$5,FALSE)))</f>
        <v/>
      </c>
      <c r="I2501" s="159"/>
      <c r="J2501" s="146" t="str">
        <f t="shared" si="73"/>
        <v/>
      </c>
      <c r="K2501" s="138" t="str">
        <f>IF('C. Consumer Service Detail'!$F2501="","",IF('C. Consumer Service Detail'!$F2501="",VLOOKUP('C. Consumer Service Detail'!$F2501,'Table of Current Services'!$B$7:$F$36,'Table of Current Services'!$E$5,FALSE),VLOOKUP('C. Consumer Service Detail'!$F2501,'Table of Current Services'!$B$7:$F$36,'Table of Current Services'!$E$5,FALSE)))</f>
        <v/>
      </c>
      <c r="L2501" s="130" t="str">
        <f>IF('C. Consumer Service Detail'!$F2501="","",IF(VLOOKUP('C. Consumer Service Detail'!$F2501,'Table of Current Services'!$B$7:$F$36,'Table of Current Services'!$F$5,)="cost","Yes","No"))</f>
        <v/>
      </c>
      <c r="M2501" s="130" t="str">
        <f>IFERROR(IF('C. Consumer Service Detail'!$K2501="No Match","No",VLOOKUP('C. Consumer Service Detail'!$C2501,'B. Consumer Budget'!$E$11:$F$2010,2,FALSE)),"")</f>
        <v/>
      </c>
      <c r="P2501" s="77"/>
      <c r="Q2501" s="77"/>
    </row>
    <row r="2502" spans="2:17" x14ac:dyDescent="0.25">
      <c r="B2502" s="78">
        <f t="shared" si="74"/>
        <v>2492</v>
      </c>
      <c r="C2502" s="126" t="str">
        <f t="array" ref="C2502">IF(OR('C. Consumer Service Detail'!$D2502="",'C. Consumer Service Detail'!$E2502=""),"",INDEX('B. Consumer Budget'!$E$11:$E$2010,MATCH(1,IF('B. Consumer Budget'!$C$11:$C$2010='C. Consumer Service Detail'!$D2502,IF('B. Consumer Budget'!$D$11:$D$2010='C. Consumer Service Detail'!$E2502,1)),0)))</f>
        <v/>
      </c>
      <c r="D2502" s="171"/>
      <c r="E2502" s="79"/>
      <c r="F2502" s="100"/>
      <c r="G2502" s="80"/>
      <c r="H2502" s="145" t="str">
        <f>IF('C. Consumer Service Detail'!$F2502="","",IF('C. Consumer Service Detail'!$F2502="",VLOOKUP('C. Consumer Service Detail'!$F2502,'Table of Current Services'!$B$7:$F$36,'Table of Current Services'!$E$5,FALSE),VLOOKUP('C. Consumer Service Detail'!$F2502,'Table of Current Services'!$B$7:$F$36,'Table of Current Services'!$D$5,FALSE)))</f>
        <v/>
      </c>
      <c r="I2502" s="160"/>
      <c r="J2502" s="146" t="str">
        <f t="shared" si="73"/>
        <v/>
      </c>
      <c r="K2502" s="138" t="str">
        <f>IF('C. Consumer Service Detail'!$F2502="","",IF('C. Consumer Service Detail'!$F2502="",VLOOKUP('C. Consumer Service Detail'!$F2502,'Table of Current Services'!$B$7:$F$36,'Table of Current Services'!$E$5,FALSE),VLOOKUP('C. Consumer Service Detail'!$F2502,'Table of Current Services'!$B$7:$F$36,'Table of Current Services'!$E$5,FALSE)))</f>
        <v/>
      </c>
      <c r="L2502" s="130" t="str">
        <f>IF('C. Consumer Service Detail'!$F2502="","",IF(VLOOKUP('C. Consumer Service Detail'!$F2502,'Table of Current Services'!$B$7:$F$36,'Table of Current Services'!$F$5,)="cost","Yes","No"))</f>
        <v/>
      </c>
      <c r="M2502" s="130" t="str">
        <f>IFERROR(IF('C. Consumer Service Detail'!$K2502="No Match","No",VLOOKUP('C. Consumer Service Detail'!$C2502,'B. Consumer Budget'!$E$11:$F$2010,2,FALSE)),"")</f>
        <v/>
      </c>
      <c r="P2502" s="77"/>
      <c r="Q2502" s="77"/>
    </row>
    <row r="2503" spans="2:17" x14ac:dyDescent="0.25">
      <c r="B2503" s="78">
        <f t="shared" si="74"/>
        <v>2493</v>
      </c>
      <c r="C2503" s="126" t="str">
        <f t="array" ref="C2503">IF(OR('C. Consumer Service Detail'!$D2503="",'C. Consumer Service Detail'!$E2503=""),"",INDEX('B. Consumer Budget'!$E$11:$E$2010,MATCH(1,IF('B. Consumer Budget'!$C$11:$C$2010='C. Consumer Service Detail'!$D2503,IF('B. Consumer Budget'!$D$11:$D$2010='C. Consumer Service Detail'!$E2503,1)),0)))</f>
        <v/>
      </c>
      <c r="D2503" s="170"/>
      <c r="E2503" s="81"/>
      <c r="F2503" s="101"/>
      <c r="G2503" s="82"/>
      <c r="H2503" s="147" t="str">
        <f>IF('C. Consumer Service Detail'!$F2503="","",IF('C. Consumer Service Detail'!$F2503="",VLOOKUP('C. Consumer Service Detail'!$F2503,'Table of Current Services'!$B$7:$F$36,'Table of Current Services'!$E$5,FALSE),VLOOKUP('C. Consumer Service Detail'!$F2503,'Table of Current Services'!$B$7:$F$36,'Table of Current Services'!$D$5,FALSE)))</f>
        <v/>
      </c>
      <c r="I2503" s="159"/>
      <c r="J2503" s="146" t="str">
        <f t="shared" si="73"/>
        <v/>
      </c>
      <c r="K2503" s="138" t="str">
        <f>IF('C. Consumer Service Detail'!$F2503="","",IF('C. Consumer Service Detail'!$F2503="",VLOOKUP('C. Consumer Service Detail'!$F2503,'Table of Current Services'!$B$7:$F$36,'Table of Current Services'!$E$5,FALSE),VLOOKUP('C. Consumer Service Detail'!$F2503,'Table of Current Services'!$B$7:$F$36,'Table of Current Services'!$E$5,FALSE)))</f>
        <v/>
      </c>
      <c r="L2503" s="130" t="str">
        <f>IF('C. Consumer Service Detail'!$F2503="","",IF(VLOOKUP('C. Consumer Service Detail'!$F2503,'Table of Current Services'!$B$7:$F$36,'Table of Current Services'!$F$5,)="cost","Yes","No"))</f>
        <v/>
      </c>
      <c r="M2503" s="130" t="str">
        <f>IFERROR(IF('C. Consumer Service Detail'!$K2503="No Match","No",VLOOKUP('C. Consumer Service Detail'!$C2503,'B. Consumer Budget'!$E$11:$F$2010,2,FALSE)),"")</f>
        <v/>
      </c>
      <c r="P2503" s="77"/>
      <c r="Q2503" s="77"/>
    </row>
    <row r="2504" spans="2:17" x14ac:dyDescent="0.25">
      <c r="B2504" s="78">
        <f t="shared" si="74"/>
        <v>2494</v>
      </c>
      <c r="C2504" s="126" t="str">
        <f t="array" ref="C2504">IF(OR('C. Consumer Service Detail'!$D2504="",'C. Consumer Service Detail'!$E2504=""),"",INDEX('B. Consumer Budget'!$E$11:$E$2010,MATCH(1,IF('B. Consumer Budget'!$C$11:$C$2010='C. Consumer Service Detail'!$D2504,IF('B. Consumer Budget'!$D$11:$D$2010='C. Consumer Service Detail'!$E2504,1)),0)))</f>
        <v/>
      </c>
      <c r="D2504" s="171"/>
      <c r="E2504" s="79"/>
      <c r="F2504" s="100"/>
      <c r="G2504" s="80"/>
      <c r="H2504" s="145" t="str">
        <f>IF('C. Consumer Service Detail'!$F2504="","",IF('C. Consumer Service Detail'!$F2504="",VLOOKUP('C. Consumer Service Detail'!$F2504,'Table of Current Services'!$B$7:$F$36,'Table of Current Services'!$E$5,FALSE),VLOOKUP('C. Consumer Service Detail'!$F2504,'Table of Current Services'!$B$7:$F$36,'Table of Current Services'!$D$5,FALSE)))</f>
        <v/>
      </c>
      <c r="I2504" s="160"/>
      <c r="J2504" s="146" t="str">
        <f t="shared" si="73"/>
        <v/>
      </c>
      <c r="K2504" s="138" t="str">
        <f>IF('C. Consumer Service Detail'!$F2504="","",IF('C. Consumer Service Detail'!$F2504="",VLOOKUP('C. Consumer Service Detail'!$F2504,'Table of Current Services'!$B$7:$F$36,'Table of Current Services'!$E$5,FALSE),VLOOKUP('C. Consumer Service Detail'!$F2504,'Table of Current Services'!$B$7:$F$36,'Table of Current Services'!$E$5,FALSE)))</f>
        <v/>
      </c>
      <c r="L2504" s="130" t="str">
        <f>IF('C. Consumer Service Detail'!$F2504="","",IF(VLOOKUP('C. Consumer Service Detail'!$F2504,'Table of Current Services'!$B$7:$F$36,'Table of Current Services'!$F$5,)="cost","Yes","No"))</f>
        <v/>
      </c>
      <c r="M2504" s="130" t="str">
        <f>IFERROR(IF('C. Consumer Service Detail'!$K2504="No Match","No",VLOOKUP('C. Consumer Service Detail'!$C2504,'B. Consumer Budget'!$E$11:$F$2010,2,FALSE)),"")</f>
        <v/>
      </c>
      <c r="P2504" s="77"/>
      <c r="Q2504" s="77"/>
    </row>
    <row r="2505" spans="2:17" x14ac:dyDescent="0.25">
      <c r="B2505" s="78">
        <f t="shared" si="74"/>
        <v>2495</v>
      </c>
      <c r="C2505" s="126" t="str">
        <f t="array" ref="C2505">IF(OR('C. Consumer Service Detail'!$D2505="",'C. Consumer Service Detail'!$E2505=""),"",INDEX('B. Consumer Budget'!$E$11:$E$2010,MATCH(1,IF('B. Consumer Budget'!$C$11:$C$2010='C. Consumer Service Detail'!$D2505,IF('B. Consumer Budget'!$D$11:$D$2010='C. Consumer Service Detail'!$E2505,1)),0)))</f>
        <v/>
      </c>
      <c r="D2505" s="170"/>
      <c r="E2505" s="81"/>
      <c r="F2505" s="101"/>
      <c r="G2505" s="82"/>
      <c r="H2505" s="147" t="str">
        <f>IF('C. Consumer Service Detail'!$F2505="","",IF('C. Consumer Service Detail'!$F2505="",VLOOKUP('C. Consumer Service Detail'!$F2505,'Table of Current Services'!$B$7:$F$36,'Table of Current Services'!$E$5,FALSE),VLOOKUP('C. Consumer Service Detail'!$F2505,'Table of Current Services'!$B$7:$F$36,'Table of Current Services'!$D$5,FALSE)))</f>
        <v/>
      </c>
      <c r="I2505" s="159"/>
      <c r="J2505" s="146" t="str">
        <f t="shared" si="73"/>
        <v/>
      </c>
      <c r="K2505" s="138" t="str">
        <f>IF('C. Consumer Service Detail'!$F2505="","",IF('C. Consumer Service Detail'!$F2505="",VLOOKUP('C. Consumer Service Detail'!$F2505,'Table of Current Services'!$B$7:$F$36,'Table of Current Services'!$E$5,FALSE),VLOOKUP('C. Consumer Service Detail'!$F2505,'Table of Current Services'!$B$7:$F$36,'Table of Current Services'!$E$5,FALSE)))</f>
        <v/>
      </c>
      <c r="L2505" s="130" t="str">
        <f>IF('C. Consumer Service Detail'!$F2505="","",IF(VLOOKUP('C. Consumer Service Detail'!$F2505,'Table of Current Services'!$B$7:$F$36,'Table of Current Services'!$F$5,)="cost","Yes","No"))</f>
        <v/>
      </c>
      <c r="M2505" s="130" t="str">
        <f>IFERROR(IF('C. Consumer Service Detail'!$K2505="No Match","No",VLOOKUP('C. Consumer Service Detail'!$C2505,'B. Consumer Budget'!$E$11:$F$2010,2,FALSE)),"")</f>
        <v/>
      </c>
      <c r="P2505" s="77"/>
      <c r="Q2505" s="77"/>
    </row>
    <row r="2506" spans="2:17" x14ac:dyDescent="0.25">
      <c r="B2506" s="78">
        <f t="shared" si="74"/>
        <v>2496</v>
      </c>
      <c r="C2506" s="126" t="str">
        <f t="array" ref="C2506">IF(OR('C. Consumer Service Detail'!$D2506="",'C. Consumer Service Detail'!$E2506=""),"",INDEX('B. Consumer Budget'!$E$11:$E$2010,MATCH(1,IF('B. Consumer Budget'!$C$11:$C$2010='C. Consumer Service Detail'!$D2506,IF('B. Consumer Budget'!$D$11:$D$2010='C. Consumer Service Detail'!$E2506,1)),0)))</f>
        <v/>
      </c>
      <c r="D2506" s="171"/>
      <c r="E2506" s="79"/>
      <c r="F2506" s="100"/>
      <c r="G2506" s="80"/>
      <c r="H2506" s="145" t="str">
        <f>IF('C. Consumer Service Detail'!$F2506="","",IF('C. Consumer Service Detail'!$F2506="",VLOOKUP('C. Consumer Service Detail'!$F2506,'Table of Current Services'!$B$7:$F$36,'Table of Current Services'!$E$5,FALSE),VLOOKUP('C. Consumer Service Detail'!$F2506,'Table of Current Services'!$B$7:$F$36,'Table of Current Services'!$D$5,FALSE)))</f>
        <v/>
      </c>
      <c r="I2506" s="160"/>
      <c r="J2506" s="146" t="str">
        <f t="shared" si="73"/>
        <v/>
      </c>
      <c r="K2506" s="138" t="str">
        <f>IF('C. Consumer Service Detail'!$F2506="","",IF('C. Consumer Service Detail'!$F2506="",VLOOKUP('C. Consumer Service Detail'!$F2506,'Table of Current Services'!$B$7:$F$36,'Table of Current Services'!$E$5,FALSE),VLOOKUP('C. Consumer Service Detail'!$F2506,'Table of Current Services'!$B$7:$F$36,'Table of Current Services'!$E$5,FALSE)))</f>
        <v/>
      </c>
      <c r="L2506" s="130" t="str">
        <f>IF('C. Consumer Service Detail'!$F2506="","",IF(VLOOKUP('C. Consumer Service Detail'!$F2506,'Table of Current Services'!$B$7:$F$36,'Table of Current Services'!$F$5,)="cost","Yes","No"))</f>
        <v/>
      </c>
      <c r="M2506" s="130" t="str">
        <f>IFERROR(IF('C. Consumer Service Detail'!$K2506="No Match","No",VLOOKUP('C. Consumer Service Detail'!$C2506,'B. Consumer Budget'!$E$11:$F$2010,2,FALSE)),"")</f>
        <v/>
      </c>
      <c r="P2506" s="77"/>
      <c r="Q2506" s="77"/>
    </row>
    <row r="2507" spans="2:17" x14ac:dyDescent="0.25">
      <c r="B2507" s="78">
        <f t="shared" si="74"/>
        <v>2497</v>
      </c>
      <c r="C2507" s="126" t="str">
        <f t="array" ref="C2507">IF(OR('C. Consumer Service Detail'!$D2507="",'C. Consumer Service Detail'!$E2507=""),"",INDEX('B. Consumer Budget'!$E$11:$E$2010,MATCH(1,IF('B. Consumer Budget'!$C$11:$C$2010='C. Consumer Service Detail'!$D2507,IF('B. Consumer Budget'!$D$11:$D$2010='C. Consumer Service Detail'!$E2507,1)),0)))</f>
        <v/>
      </c>
      <c r="D2507" s="170"/>
      <c r="E2507" s="81"/>
      <c r="F2507" s="101"/>
      <c r="G2507" s="82"/>
      <c r="H2507" s="147" t="str">
        <f>IF('C. Consumer Service Detail'!$F2507="","",IF('C. Consumer Service Detail'!$F2507="",VLOOKUP('C. Consumer Service Detail'!$F2507,'Table of Current Services'!$B$7:$F$36,'Table of Current Services'!$E$5,FALSE),VLOOKUP('C. Consumer Service Detail'!$F2507,'Table of Current Services'!$B$7:$F$36,'Table of Current Services'!$D$5,FALSE)))</f>
        <v/>
      </c>
      <c r="I2507" s="159"/>
      <c r="J2507" s="146" t="str">
        <f t="shared" ref="J2507:J2570" si="75">IFERROR(IF($H2507&gt;0,$H2507*$I2507,$I2507),"")</f>
        <v/>
      </c>
      <c r="K2507" s="138" t="str">
        <f>IF('C. Consumer Service Detail'!$F2507="","",IF('C. Consumer Service Detail'!$F2507="",VLOOKUP('C. Consumer Service Detail'!$F2507,'Table of Current Services'!$B$7:$F$36,'Table of Current Services'!$E$5,FALSE),VLOOKUP('C. Consumer Service Detail'!$F2507,'Table of Current Services'!$B$7:$F$36,'Table of Current Services'!$E$5,FALSE)))</f>
        <v/>
      </c>
      <c r="L2507" s="130" t="str">
        <f>IF('C. Consumer Service Detail'!$F2507="","",IF(VLOOKUP('C. Consumer Service Detail'!$F2507,'Table of Current Services'!$B$7:$F$36,'Table of Current Services'!$F$5,)="cost","Yes","No"))</f>
        <v/>
      </c>
      <c r="M2507" s="130" t="str">
        <f>IFERROR(IF('C. Consumer Service Detail'!$K2507="No Match","No",VLOOKUP('C. Consumer Service Detail'!$C2507,'B. Consumer Budget'!$E$11:$F$2010,2,FALSE)),"")</f>
        <v/>
      </c>
      <c r="P2507" s="77"/>
      <c r="Q2507" s="77"/>
    </row>
    <row r="2508" spans="2:17" x14ac:dyDescent="0.25">
      <c r="B2508" s="78">
        <f t="shared" ref="B2508:B2571" si="76">B2507+1</f>
        <v>2498</v>
      </c>
      <c r="C2508" s="126" t="str">
        <f t="array" ref="C2508">IF(OR('C. Consumer Service Detail'!$D2508="",'C. Consumer Service Detail'!$E2508=""),"",INDEX('B. Consumer Budget'!$E$11:$E$2010,MATCH(1,IF('B. Consumer Budget'!$C$11:$C$2010='C. Consumer Service Detail'!$D2508,IF('B. Consumer Budget'!$D$11:$D$2010='C. Consumer Service Detail'!$E2508,1)),0)))</f>
        <v/>
      </c>
      <c r="D2508" s="171"/>
      <c r="E2508" s="79"/>
      <c r="F2508" s="100"/>
      <c r="G2508" s="80"/>
      <c r="H2508" s="145" t="str">
        <f>IF('C. Consumer Service Detail'!$F2508="","",IF('C. Consumer Service Detail'!$F2508="",VLOOKUP('C. Consumer Service Detail'!$F2508,'Table of Current Services'!$B$7:$F$36,'Table of Current Services'!$E$5,FALSE),VLOOKUP('C. Consumer Service Detail'!$F2508,'Table of Current Services'!$B$7:$F$36,'Table of Current Services'!$D$5,FALSE)))</f>
        <v/>
      </c>
      <c r="I2508" s="160"/>
      <c r="J2508" s="146" t="str">
        <f t="shared" si="75"/>
        <v/>
      </c>
      <c r="K2508" s="138" t="str">
        <f>IF('C. Consumer Service Detail'!$F2508="","",IF('C. Consumer Service Detail'!$F2508="",VLOOKUP('C. Consumer Service Detail'!$F2508,'Table of Current Services'!$B$7:$F$36,'Table of Current Services'!$E$5,FALSE),VLOOKUP('C. Consumer Service Detail'!$F2508,'Table of Current Services'!$B$7:$F$36,'Table of Current Services'!$E$5,FALSE)))</f>
        <v/>
      </c>
      <c r="L2508" s="130" t="str">
        <f>IF('C. Consumer Service Detail'!$F2508="","",IF(VLOOKUP('C. Consumer Service Detail'!$F2508,'Table of Current Services'!$B$7:$F$36,'Table of Current Services'!$F$5,)="cost","Yes","No"))</f>
        <v/>
      </c>
      <c r="M2508" s="130" t="str">
        <f>IFERROR(IF('C. Consumer Service Detail'!$K2508="No Match","No",VLOOKUP('C. Consumer Service Detail'!$C2508,'B. Consumer Budget'!$E$11:$F$2010,2,FALSE)),"")</f>
        <v/>
      </c>
      <c r="P2508" s="77"/>
      <c r="Q2508" s="77"/>
    </row>
    <row r="2509" spans="2:17" x14ac:dyDescent="0.25">
      <c r="B2509" s="78">
        <f t="shared" si="76"/>
        <v>2499</v>
      </c>
      <c r="C2509" s="126" t="str">
        <f t="array" ref="C2509">IF(OR('C. Consumer Service Detail'!$D2509="",'C. Consumer Service Detail'!$E2509=""),"",INDEX('B. Consumer Budget'!$E$11:$E$2010,MATCH(1,IF('B. Consumer Budget'!$C$11:$C$2010='C. Consumer Service Detail'!$D2509,IF('B. Consumer Budget'!$D$11:$D$2010='C. Consumer Service Detail'!$E2509,1)),0)))</f>
        <v/>
      </c>
      <c r="D2509" s="170"/>
      <c r="E2509" s="81"/>
      <c r="F2509" s="101"/>
      <c r="G2509" s="82"/>
      <c r="H2509" s="147" t="str">
        <f>IF('C. Consumer Service Detail'!$F2509="","",IF('C. Consumer Service Detail'!$F2509="",VLOOKUP('C. Consumer Service Detail'!$F2509,'Table of Current Services'!$B$7:$F$36,'Table of Current Services'!$E$5,FALSE),VLOOKUP('C. Consumer Service Detail'!$F2509,'Table of Current Services'!$B$7:$F$36,'Table of Current Services'!$D$5,FALSE)))</f>
        <v/>
      </c>
      <c r="I2509" s="159"/>
      <c r="J2509" s="146" t="str">
        <f t="shared" si="75"/>
        <v/>
      </c>
      <c r="K2509" s="138" t="str">
        <f>IF('C. Consumer Service Detail'!$F2509="","",IF('C. Consumer Service Detail'!$F2509="",VLOOKUP('C. Consumer Service Detail'!$F2509,'Table of Current Services'!$B$7:$F$36,'Table of Current Services'!$E$5,FALSE),VLOOKUP('C. Consumer Service Detail'!$F2509,'Table of Current Services'!$B$7:$F$36,'Table of Current Services'!$E$5,FALSE)))</f>
        <v/>
      </c>
      <c r="L2509" s="130" t="str">
        <f>IF('C. Consumer Service Detail'!$F2509="","",IF(VLOOKUP('C. Consumer Service Detail'!$F2509,'Table of Current Services'!$B$7:$F$36,'Table of Current Services'!$F$5,)="cost","Yes","No"))</f>
        <v/>
      </c>
      <c r="M2509" s="130" t="str">
        <f>IFERROR(IF('C. Consumer Service Detail'!$K2509="No Match","No",VLOOKUP('C. Consumer Service Detail'!$C2509,'B. Consumer Budget'!$E$11:$F$2010,2,FALSE)),"")</f>
        <v/>
      </c>
      <c r="P2509" s="77"/>
      <c r="Q2509" s="77"/>
    </row>
    <row r="2510" spans="2:17" x14ac:dyDescent="0.25">
      <c r="B2510" s="78">
        <f t="shared" si="76"/>
        <v>2500</v>
      </c>
      <c r="C2510" s="126" t="str">
        <f t="array" ref="C2510">IF(OR('C. Consumer Service Detail'!$D2510="",'C. Consumer Service Detail'!$E2510=""),"",INDEX('B. Consumer Budget'!$E$11:$E$2010,MATCH(1,IF('B. Consumer Budget'!$C$11:$C$2010='C. Consumer Service Detail'!$D2510,IF('B. Consumer Budget'!$D$11:$D$2010='C. Consumer Service Detail'!$E2510,1)),0)))</f>
        <v/>
      </c>
      <c r="D2510" s="171"/>
      <c r="E2510" s="79"/>
      <c r="F2510" s="100"/>
      <c r="G2510" s="80"/>
      <c r="H2510" s="145" t="str">
        <f>IF('C. Consumer Service Detail'!$F2510="","",IF('C. Consumer Service Detail'!$F2510="",VLOOKUP('C. Consumer Service Detail'!$F2510,'Table of Current Services'!$B$7:$F$36,'Table of Current Services'!$E$5,FALSE),VLOOKUP('C. Consumer Service Detail'!$F2510,'Table of Current Services'!$B$7:$F$36,'Table of Current Services'!$D$5,FALSE)))</f>
        <v/>
      </c>
      <c r="I2510" s="160"/>
      <c r="J2510" s="146" t="str">
        <f t="shared" si="75"/>
        <v/>
      </c>
      <c r="K2510" s="138" t="str">
        <f>IF('C. Consumer Service Detail'!$F2510="","",IF('C. Consumer Service Detail'!$F2510="",VLOOKUP('C. Consumer Service Detail'!$F2510,'Table of Current Services'!$B$7:$F$36,'Table of Current Services'!$E$5,FALSE),VLOOKUP('C. Consumer Service Detail'!$F2510,'Table of Current Services'!$B$7:$F$36,'Table of Current Services'!$E$5,FALSE)))</f>
        <v/>
      </c>
      <c r="L2510" s="130" t="str">
        <f>IF('C. Consumer Service Detail'!$F2510="","",IF(VLOOKUP('C. Consumer Service Detail'!$F2510,'Table of Current Services'!$B$7:$F$36,'Table of Current Services'!$F$5,)="cost","Yes","No"))</f>
        <v/>
      </c>
      <c r="M2510" s="130" t="str">
        <f>IFERROR(IF('C. Consumer Service Detail'!$K2510="No Match","No",VLOOKUP('C. Consumer Service Detail'!$C2510,'B. Consumer Budget'!$E$11:$F$2010,2,FALSE)),"")</f>
        <v/>
      </c>
      <c r="P2510" s="77"/>
      <c r="Q2510" s="77"/>
    </row>
    <row r="2511" spans="2:17" x14ac:dyDescent="0.25">
      <c r="B2511" s="78">
        <f t="shared" si="76"/>
        <v>2501</v>
      </c>
      <c r="C2511" s="126" t="str">
        <f t="array" ref="C2511">IF(OR('C. Consumer Service Detail'!$D2511="",'C. Consumer Service Detail'!$E2511=""),"",INDEX('B. Consumer Budget'!$E$11:$E$2010,MATCH(1,IF('B. Consumer Budget'!$C$11:$C$2010='C. Consumer Service Detail'!$D2511,IF('B. Consumer Budget'!$D$11:$D$2010='C. Consumer Service Detail'!$E2511,1)),0)))</f>
        <v/>
      </c>
      <c r="D2511" s="170"/>
      <c r="E2511" s="81"/>
      <c r="F2511" s="101"/>
      <c r="G2511" s="82"/>
      <c r="H2511" s="147" t="str">
        <f>IF('C. Consumer Service Detail'!$F2511="","",IF('C. Consumer Service Detail'!$F2511="",VLOOKUP('C. Consumer Service Detail'!$F2511,'Table of Current Services'!$B$7:$F$36,'Table of Current Services'!$E$5,FALSE),VLOOKUP('C. Consumer Service Detail'!$F2511,'Table of Current Services'!$B$7:$F$36,'Table of Current Services'!$D$5,FALSE)))</f>
        <v/>
      </c>
      <c r="I2511" s="159"/>
      <c r="J2511" s="146" t="str">
        <f t="shared" si="75"/>
        <v/>
      </c>
      <c r="K2511" s="138" t="str">
        <f>IF('C. Consumer Service Detail'!$F2511="","",IF('C. Consumer Service Detail'!$F2511="",VLOOKUP('C. Consumer Service Detail'!$F2511,'Table of Current Services'!$B$7:$F$36,'Table of Current Services'!$E$5,FALSE),VLOOKUP('C. Consumer Service Detail'!$F2511,'Table of Current Services'!$B$7:$F$36,'Table of Current Services'!$E$5,FALSE)))</f>
        <v/>
      </c>
      <c r="L2511" s="130" t="str">
        <f>IF('C. Consumer Service Detail'!$F2511="","",IF(VLOOKUP('C. Consumer Service Detail'!$F2511,'Table of Current Services'!$B$7:$F$36,'Table of Current Services'!$F$5,)="cost","Yes","No"))</f>
        <v/>
      </c>
      <c r="M2511" s="130" t="str">
        <f>IFERROR(IF('C. Consumer Service Detail'!$K2511="No Match","No",VLOOKUP('C. Consumer Service Detail'!$C2511,'B. Consumer Budget'!$E$11:$F$2010,2,FALSE)),"")</f>
        <v/>
      </c>
      <c r="P2511" s="77"/>
      <c r="Q2511" s="77"/>
    </row>
    <row r="2512" spans="2:17" x14ac:dyDescent="0.25">
      <c r="B2512" s="78">
        <f t="shared" si="76"/>
        <v>2502</v>
      </c>
      <c r="C2512" s="126" t="str">
        <f t="array" ref="C2512">IF(OR('C. Consumer Service Detail'!$D2512="",'C. Consumer Service Detail'!$E2512=""),"",INDEX('B. Consumer Budget'!$E$11:$E$2010,MATCH(1,IF('B. Consumer Budget'!$C$11:$C$2010='C. Consumer Service Detail'!$D2512,IF('B. Consumer Budget'!$D$11:$D$2010='C. Consumer Service Detail'!$E2512,1)),0)))</f>
        <v/>
      </c>
      <c r="D2512" s="171"/>
      <c r="E2512" s="79"/>
      <c r="F2512" s="100"/>
      <c r="G2512" s="80"/>
      <c r="H2512" s="145" t="str">
        <f>IF('C. Consumer Service Detail'!$F2512="","",IF('C. Consumer Service Detail'!$F2512="",VLOOKUP('C. Consumer Service Detail'!$F2512,'Table of Current Services'!$B$7:$F$36,'Table of Current Services'!$E$5,FALSE),VLOOKUP('C. Consumer Service Detail'!$F2512,'Table of Current Services'!$B$7:$F$36,'Table of Current Services'!$D$5,FALSE)))</f>
        <v/>
      </c>
      <c r="I2512" s="160"/>
      <c r="J2512" s="146" t="str">
        <f t="shared" si="75"/>
        <v/>
      </c>
      <c r="K2512" s="138" t="str">
        <f>IF('C. Consumer Service Detail'!$F2512="","",IF('C. Consumer Service Detail'!$F2512="",VLOOKUP('C. Consumer Service Detail'!$F2512,'Table of Current Services'!$B$7:$F$36,'Table of Current Services'!$E$5,FALSE),VLOOKUP('C. Consumer Service Detail'!$F2512,'Table of Current Services'!$B$7:$F$36,'Table of Current Services'!$E$5,FALSE)))</f>
        <v/>
      </c>
      <c r="L2512" s="130" t="str">
        <f>IF('C. Consumer Service Detail'!$F2512="","",IF(VLOOKUP('C. Consumer Service Detail'!$F2512,'Table of Current Services'!$B$7:$F$36,'Table of Current Services'!$F$5,)="cost","Yes","No"))</f>
        <v/>
      </c>
      <c r="M2512" s="130" t="str">
        <f>IFERROR(IF('C. Consumer Service Detail'!$K2512="No Match","No",VLOOKUP('C. Consumer Service Detail'!$C2512,'B. Consumer Budget'!$E$11:$F$2010,2,FALSE)),"")</f>
        <v/>
      </c>
      <c r="P2512" s="77"/>
      <c r="Q2512" s="77"/>
    </row>
    <row r="2513" spans="2:17" x14ac:dyDescent="0.25">
      <c r="B2513" s="78">
        <f t="shared" si="76"/>
        <v>2503</v>
      </c>
      <c r="C2513" s="126" t="str">
        <f t="array" ref="C2513">IF(OR('C. Consumer Service Detail'!$D2513="",'C. Consumer Service Detail'!$E2513=""),"",INDEX('B. Consumer Budget'!$E$11:$E$2010,MATCH(1,IF('B. Consumer Budget'!$C$11:$C$2010='C. Consumer Service Detail'!$D2513,IF('B. Consumer Budget'!$D$11:$D$2010='C. Consumer Service Detail'!$E2513,1)),0)))</f>
        <v/>
      </c>
      <c r="D2513" s="170"/>
      <c r="E2513" s="81"/>
      <c r="F2513" s="101"/>
      <c r="G2513" s="82"/>
      <c r="H2513" s="147" t="str">
        <f>IF('C. Consumer Service Detail'!$F2513="","",IF('C. Consumer Service Detail'!$F2513="",VLOOKUP('C. Consumer Service Detail'!$F2513,'Table of Current Services'!$B$7:$F$36,'Table of Current Services'!$E$5,FALSE),VLOOKUP('C. Consumer Service Detail'!$F2513,'Table of Current Services'!$B$7:$F$36,'Table of Current Services'!$D$5,FALSE)))</f>
        <v/>
      </c>
      <c r="I2513" s="159"/>
      <c r="J2513" s="146" t="str">
        <f t="shared" si="75"/>
        <v/>
      </c>
      <c r="K2513" s="138" t="str">
        <f>IF('C. Consumer Service Detail'!$F2513="","",IF('C. Consumer Service Detail'!$F2513="",VLOOKUP('C. Consumer Service Detail'!$F2513,'Table of Current Services'!$B$7:$F$36,'Table of Current Services'!$E$5,FALSE),VLOOKUP('C. Consumer Service Detail'!$F2513,'Table of Current Services'!$B$7:$F$36,'Table of Current Services'!$E$5,FALSE)))</f>
        <v/>
      </c>
      <c r="L2513" s="130" t="str">
        <f>IF('C. Consumer Service Detail'!$F2513="","",IF(VLOOKUP('C. Consumer Service Detail'!$F2513,'Table of Current Services'!$B$7:$F$36,'Table of Current Services'!$F$5,)="cost","Yes","No"))</f>
        <v/>
      </c>
      <c r="M2513" s="130" t="str">
        <f>IFERROR(IF('C. Consumer Service Detail'!$K2513="No Match","No",VLOOKUP('C. Consumer Service Detail'!$C2513,'B. Consumer Budget'!$E$11:$F$2010,2,FALSE)),"")</f>
        <v/>
      </c>
      <c r="P2513" s="77"/>
      <c r="Q2513" s="77"/>
    </row>
    <row r="2514" spans="2:17" x14ac:dyDescent="0.25">
      <c r="B2514" s="78">
        <f t="shared" si="76"/>
        <v>2504</v>
      </c>
      <c r="C2514" s="126" t="str">
        <f t="array" ref="C2514">IF(OR('C. Consumer Service Detail'!$D2514="",'C. Consumer Service Detail'!$E2514=""),"",INDEX('B. Consumer Budget'!$E$11:$E$2010,MATCH(1,IF('B. Consumer Budget'!$C$11:$C$2010='C. Consumer Service Detail'!$D2514,IF('B. Consumer Budget'!$D$11:$D$2010='C. Consumer Service Detail'!$E2514,1)),0)))</f>
        <v/>
      </c>
      <c r="D2514" s="171"/>
      <c r="E2514" s="79"/>
      <c r="F2514" s="100"/>
      <c r="G2514" s="80"/>
      <c r="H2514" s="145" t="str">
        <f>IF('C. Consumer Service Detail'!$F2514="","",IF('C. Consumer Service Detail'!$F2514="",VLOOKUP('C. Consumer Service Detail'!$F2514,'Table of Current Services'!$B$7:$F$36,'Table of Current Services'!$E$5,FALSE),VLOOKUP('C. Consumer Service Detail'!$F2514,'Table of Current Services'!$B$7:$F$36,'Table of Current Services'!$D$5,FALSE)))</f>
        <v/>
      </c>
      <c r="I2514" s="160"/>
      <c r="J2514" s="146" t="str">
        <f t="shared" si="75"/>
        <v/>
      </c>
      <c r="K2514" s="138" t="str">
        <f>IF('C. Consumer Service Detail'!$F2514="","",IF('C. Consumer Service Detail'!$F2514="",VLOOKUP('C. Consumer Service Detail'!$F2514,'Table of Current Services'!$B$7:$F$36,'Table of Current Services'!$E$5,FALSE),VLOOKUP('C. Consumer Service Detail'!$F2514,'Table of Current Services'!$B$7:$F$36,'Table of Current Services'!$E$5,FALSE)))</f>
        <v/>
      </c>
      <c r="L2514" s="130" t="str">
        <f>IF('C. Consumer Service Detail'!$F2514="","",IF(VLOOKUP('C. Consumer Service Detail'!$F2514,'Table of Current Services'!$B$7:$F$36,'Table of Current Services'!$F$5,)="cost","Yes","No"))</f>
        <v/>
      </c>
      <c r="M2514" s="130" t="str">
        <f>IFERROR(IF('C. Consumer Service Detail'!$K2514="No Match","No",VLOOKUP('C. Consumer Service Detail'!$C2514,'B. Consumer Budget'!$E$11:$F$2010,2,FALSE)),"")</f>
        <v/>
      </c>
      <c r="P2514" s="77"/>
      <c r="Q2514" s="77"/>
    </row>
    <row r="2515" spans="2:17" x14ac:dyDescent="0.25">
      <c r="B2515" s="78">
        <f t="shared" si="76"/>
        <v>2505</v>
      </c>
      <c r="C2515" s="126" t="str">
        <f t="array" ref="C2515">IF(OR('C. Consumer Service Detail'!$D2515="",'C. Consumer Service Detail'!$E2515=""),"",INDEX('B. Consumer Budget'!$E$11:$E$2010,MATCH(1,IF('B. Consumer Budget'!$C$11:$C$2010='C. Consumer Service Detail'!$D2515,IF('B. Consumer Budget'!$D$11:$D$2010='C. Consumer Service Detail'!$E2515,1)),0)))</f>
        <v/>
      </c>
      <c r="D2515" s="170"/>
      <c r="E2515" s="81"/>
      <c r="F2515" s="101"/>
      <c r="G2515" s="82"/>
      <c r="H2515" s="147" t="str">
        <f>IF('C. Consumer Service Detail'!$F2515="","",IF('C. Consumer Service Detail'!$F2515="",VLOOKUP('C. Consumer Service Detail'!$F2515,'Table of Current Services'!$B$7:$F$36,'Table of Current Services'!$E$5,FALSE),VLOOKUP('C. Consumer Service Detail'!$F2515,'Table of Current Services'!$B$7:$F$36,'Table of Current Services'!$D$5,FALSE)))</f>
        <v/>
      </c>
      <c r="I2515" s="159"/>
      <c r="J2515" s="146" t="str">
        <f t="shared" si="75"/>
        <v/>
      </c>
      <c r="K2515" s="138" t="str">
        <f>IF('C. Consumer Service Detail'!$F2515="","",IF('C. Consumer Service Detail'!$F2515="",VLOOKUP('C. Consumer Service Detail'!$F2515,'Table of Current Services'!$B$7:$F$36,'Table of Current Services'!$E$5,FALSE),VLOOKUP('C. Consumer Service Detail'!$F2515,'Table of Current Services'!$B$7:$F$36,'Table of Current Services'!$E$5,FALSE)))</f>
        <v/>
      </c>
      <c r="L2515" s="130" t="str">
        <f>IF('C. Consumer Service Detail'!$F2515="","",IF(VLOOKUP('C. Consumer Service Detail'!$F2515,'Table of Current Services'!$B$7:$F$36,'Table of Current Services'!$F$5,)="cost","Yes","No"))</f>
        <v/>
      </c>
      <c r="M2515" s="130" t="str">
        <f>IFERROR(IF('C. Consumer Service Detail'!$K2515="No Match","No",VLOOKUP('C. Consumer Service Detail'!$C2515,'B. Consumer Budget'!$E$11:$F$2010,2,FALSE)),"")</f>
        <v/>
      </c>
      <c r="P2515" s="77"/>
      <c r="Q2515" s="77"/>
    </row>
    <row r="2516" spans="2:17" x14ac:dyDescent="0.25">
      <c r="B2516" s="78">
        <f t="shared" si="76"/>
        <v>2506</v>
      </c>
      <c r="C2516" s="126" t="str">
        <f t="array" ref="C2516">IF(OR('C. Consumer Service Detail'!$D2516="",'C. Consumer Service Detail'!$E2516=""),"",INDEX('B. Consumer Budget'!$E$11:$E$2010,MATCH(1,IF('B. Consumer Budget'!$C$11:$C$2010='C. Consumer Service Detail'!$D2516,IF('B. Consumer Budget'!$D$11:$D$2010='C. Consumer Service Detail'!$E2516,1)),0)))</f>
        <v/>
      </c>
      <c r="D2516" s="171"/>
      <c r="E2516" s="79"/>
      <c r="F2516" s="100"/>
      <c r="G2516" s="80"/>
      <c r="H2516" s="145" t="str">
        <f>IF('C. Consumer Service Detail'!$F2516="","",IF('C. Consumer Service Detail'!$F2516="",VLOOKUP('C. Consumer Service Detail'!$F2516,'Table of Current Services'!$B$7:$F$36,'Table of Current Services'!$E$5,FALSE),VLOOKUP('C. Consumer Service Detail'!$F2516,'Table of Current Services'!$B$7:$F$36,'Table of Current Services'!$D$5,FALSE)))</f>
        <v/>
      </c>
      <c r="I2516" s="160"/>
      <c r="J2516" s="146" t="str">
        <f t="shared" si="75"/>
        <v/>
      </c>
      <c r="K2516" s="138" t="str">
        <f>IF('C. Consumer Service Detail'!$F2516="","",IF('C. Consumer Service Detail'!$F2516="",VLOOKUP('C. Consumer Service Detail'!$F2516,'Table of Current Services'!$B$7:$F$36,'Table of Current Services'!$E$5,FALSE),VLOOKUP('C. Consumer Service Detail'!$F2516,'Table of Current Services'!$B$7:$F$36,'Table of Current Services'!$E$5,FALSE)))</f>
        <v/>
      </c>
      <c r="L2516" s="130" t="str">
        <f>IF('C. Consumer Service Detail'!$F2516="","",IF(VLOOKUP('C. Consumer Service Detail'!$F2516,'Table of Current Services'!$B$7:$F$36,'Table of Current Services'!$F$5,)="cost","Yes","No"))</f>
        <v/>
      </c>
      <c r="M2516" s="130" t="str">
        <f>IFERROR(IF('C. Consumer Service Detail'!$K2516="No Match","No",VLOOKUP('C. Consumer Service Detail'!$C2516,'B. Consumer Budget'!$E$11:$F$2010,2,FALSE)),"")</f>
        <v/>
      </c>
      <c r="P2516" s="77"/>
      <c r="Q2516" s="77"/>
    </row>
    <row r="2517" spans="2:17" x14ac:dyDescent="0.25">
      <c r="B2517" s="78">
        <f t="shared" si="76"/>
        <v>2507</v>
      </c>
      <c r="C2517" s="126" t="str">
        <f t="array" ref="C2517">IF(OR('C. Consumer Service Detail'!$D2517="",'C. Consumer Service Detail'!$E2517=""),"",INDEX('B. Consumer Budget'!$E$11:$E$2010,MATCH(1,IF('B. Consumer Budget'!$C$11:$C$2010='C. Consumer Service Detail'!$D2517,IF('B. Consumer Budget'!$D$11:$D$2010='C. Consumer Service Detail'!$E2517,1)),0)))</f>
        <v/>
      </c>
      <c r="D2517" s="170"/>
      <c r="E2517" s="81"/>
      <c r="F2517" s="101"/>
      <c r="G2517" s="82"/>
      <c r="H2517" s="147" t="str">
        <f>IF('C. Consumer Service Detail'!$F2517="","",IF('C. Consumer Service Detail'!$F2517="",VLOOKUP('C. Consumer Service Detail'!$F2517,'Table of Current Services'!$B$7:$F$36,'Table of Current Services'!$E$5,FALSE),VLOOKUP('C. Consumer Service Detail'!$F2517,'Table of Current Services'!$B$7:$F$36,'Table of Current Services'!$D$5,FALSE)))</f>
        <v/>
      </c>
      <c r="I2517" s="159"/>
      <c r="J2517" s="146" t="str">
        <f t="shared" si="75"/>
        <v/>
      </c>
      <c r="K2517" s="138" t="str">
        <f>IF('C. Consumer Service Detail'!$F2517="","",IF('C. Consumer Service Detail'!$F2517="",VLOOKUP('C. Consumer Service Detail'!$F2517,'Table of Current Services'!$B$7:$F$36,'Table of Current Services'!$E$5,FALSE),VLOOKUP('C. Consumer Service Detail'!$F2517,'Table of Current Services'!$B$7:$F$36,'Table of Current Services'!$E$5,FALSE)))</f>
        <v/>
      </c>
      <c r="L2517" s="130" t="str">
        <f>IF('C. Consumer Service Detail'!$F2517="","",IF(VLOOKUP('C. Consumer Service Detail'!$F2517,'Table of Current Services'!$B$7:$F$36,'Table of Current Services'!$F$5,)="cost","Yes","No"))</f>
        <v/>
      </c>
      <c r="M2517" s="130" t="str">
        <f>IFERROR(IF('C. Consumer Service Detail'!$K2517="No Match","No",VLOOKUP('C. Consumer Service Detail'!$C2517,'B. Consumer Budget'!$E$11:$F$2010,2,FALSE)),"")</f>
        <v/>
      </c>
      <c r="P2517" s="77"/>
      <c r="Q2517" s="77"/>
    </row>
    <row r="2518" spans="2:17" x14ac:dyDescent="0.25">
      <c r="B2518" s="78">
        <f t="shared" si="76"/>
        <v>2508</v>
      </c>
      <c r="C2518" s="126" t="str">
        <f t="array" ref="C2518">IF(OR('C. Consumer Service Detail'!$D2518="",'C. Consumer Service Detail'!$E2518=""),"",INDEX('B. Consumer Budget'!$E$11:$E$2010,MATCH(1,IF('B. Consumer Budget'!$C$11:$C$2010='C. Consumer Service Detail'!$D2518,IF('B. Consumer Budget'!$D$11:$D$2010='C. Consumer Service Detail'!$E2518,1)),0)))</f>
        <v/>
      </c>
      <c r="D2518" s="171"/>
      <c r="E2518" s="79"/>
      <c r="F2518" s="100"/>
      <c r="G2518" s="80"/>
      <c r="H2518" s="145" t="str">
        <f>IF('C. Consumer Service Detail'!$F2518="","",IF('C. Consumer Service Detail'!$F2518="",VLOOKUP('C. Consumer Service Detail'!$F2518,'Table of Current Services'!$B$7:$F$36,'Table of Current Services'!$E$5,FALSE),VLOOKUP('C. Consumer Service Detail'!$F2518,'Table of Current Services'!$B$7:$F$36,'Table of Current Services'!$D$5,FALSE)))</f>
        <v/>
      </c>
      <c r="I2518" s="160"/>
      <c r="J2518" s="146" t="str">
        <f t="shared" si="75"/>
        <v/>
      </c>
      <c r="K2518" s="138" t="str">
        <f>IF('C. Consumer Service Detail'!$F2518="","",IF('C. Consumer Service Detail'!$F2518="",VLOOKUP('C. Consumer Service Detail'!$F2518,'Table of Current Services'!$B$7:$F$36,'Table of Current Services'!$E$5,FALSE),VLOOKUP('C. Consumer Service Detail'!$F2518,'Table of Current Services'!$B$7:$F$36,'Table of Current Services'!$E$5,FALSE)))</f>
        <v/>
      </c>
      <c r="L2518" s="130" t="str">
        <f>IF('C. Consumer Service Detail'!$F2518="","",IF(VLOOKUP('C. Consumer Service Detail'!$F2518,'Table of Current Services'!$B$7:$F$36,'Table of Current Services'!$F$5,)="cost","Yes","No"))</f>
        <v/>
      </c>
      <c r="M2518" s="130" t="str">
        <f>IFERROR(IF('C. Consumer Service Detail'!$K2518="No Match","No",VLOOKUP('C. Consumer Service Detail'!$C2518,'B. Consumer Budget'!$E$11:$F$2010,2,FALSE)),"")</f>
        <v/>
      </c>
      <c r="P2518" s="77"/>
      <c r="Q2518" s="77"/>
    </row>
    <row r="2519" spans="2:17" x14ac:dyDescent="0.25">
      <c r="B2519" s="78">
        <f t="shared" si="76"/>
        <v>2509</v>
      </c>
      <c r="C2519" s="126" t="str">
        <f t="array" ref="C2519">IF(OR('C. Consumer Service Detail'!$D2519="",'C. Consumer Service Detail'!$E2519=""),"",INDEX('B. Consumer Budget'!$E$11:$E$2010,MATCH(1,IF('B. Consumer Budget'!$C$11:$C$2010='C. Consumer Service Detail'!$D2519,IF('B. Consumer Budget'!$D$11:$D$2010='C. Consumer Service Detail'!$E2519,1)),0)))</f>
        <v/>
      </c>
      <c r="D2519" s="170"/>
      <c r="E2519" s="81"/>
      <c r="F2519" s="101"/>
      <c r="G2519" s="82"/>
      <c r="H2519" s="147" t="str">
        <f>IF('C. Consumer Service Detail'!$F2519="","",IF('C. Consumer Service Detail'!$F2519="",VLOOKUP('C. Consumer Service Detail'!$F2519,'Table of Current Services'!$B$7:$F$36,'Table of Current Services'!$E$5,FALSE),VLOOKUP('C. Consumer Service Detail'!$F2519,'Table of Current Services'!$B$7:$F$36,'Table of Current Services'!$D$5,FALSE)))</f>
        <v/>
      </c>
      <c r="I2519" s="159"/>
      <c r="J2519" s="146" t="str">
        <f t="shared" si="75"/>
        <v/>
      </c>
      <c r="K2519" s="138" t="str">
        <f>IF('C. Consumer Service Detail'!$F2519="","",IF('C. Consumer Service Detail'!$F2519="",VLOOKUP('C. Consumer Service Detail'!$F2519,'Table of Current Services'!$B$7:$F$36,'Table of Current Services'!$E$5,FALSE),VLOOKUP('C. Consumer Service Detail'!$F2519,'Table of Current Services'!$B$7:$F$36,'Table of Current Services'!$E$5,FALSE)))</f>
        <v/>
      </c>
      <c r="L2519" s="130" t="str">
        <f>IF('C. Consumer Service Detail'!$F2519="","",IF(VLOOKUP('C. Consumer Service Detail'!$F2519,'Table of Current Services'!$B$7:$F$36,'Table of Current Services'!$F$5,)="cost","Yes","No"))</f>
        <v/>
      </c>
      <c r="M2519" s="130" t="str">
        <f>IFERROR(IF('C. Consumer Service Detail'!$K2519="No Match","No",VLOOKUP('C. Consumer Service Detail'!$C2519,'B. Consumer Budget'!$E$11:$F$2010,2,FALSE)),"")</f>
        <v/>
      </c>
      <c r="P2519" s="77"/>
      <c r="Q2519" s="77"/>
    </row>
    <row r="2520" spans="2:17" x14ac:dyDescent="0.25">
      <c r="B2520" s="78">
        <f t="shared" si="76"/>
        <v>2510</v>
      </c>
      <c r="C2520" s="126" t="str">
        <f t="array" ref="C2520">IF(OR('C. Consumer Service Detail'!$D2520="",'C. Consumer Service Detail'!$E2520=""),"",INDEX('B. Consumer Budget'!$E$11:$E$2010,MATCH(1,IF('B. Consumer Budget'!$C$11:$C$2010='C. Consumer Service Detail'!$D2520,IF('B. Consumer Budget'!$D$11:$D$2010='C. Consumer Service Detail'!$E2520,1)),0)))</f>
        <v/>
      </c>
      <c r="D2520" s="171"/>
      <c r="E2520" s="79"/>
      <c r="F2520" s="100"/>
      <c r="G2520" s="80"/>
      <c r="H2520" s="145" t="str">
        <f>IF('C. Consumer Service Detail'!$F2520="","",IF('C. Consumer Service Detail'!$F2520="",VLOOKUP('C. Consumer Service Detail'!$F2520,'Table of Current Services'!$B$7:$F$36,'Table of Current Services'!$E$5,FALSE),VLOOKUP('C. Consumer Service Detail'!$F2520,'Table of Current Services'!$B$7:$F$36,'Table of Current Services'!$D$5,FALSE)))</f>
        <v/>
      </c>
      <c r="I2520" s="160"/>
      <c r="J2520" s="146" t="str">
        <f t="shared" si="75"/>
        <v/>
      </c>
      <c r="K2520" s="138" t="str">
        <f>IF('C. Consumer Service Detail'!$F2520="","",IF('C. Consumer Service Detail'!$F2520="",VLOOKUP('C. Consumer Service Detail'!$F2520,'Table of Current Services'!$B$7:$F$36,'Table of Current Services'!$E$5,FALSE),VLOOKUP('C. Consumer Service Detail'!$F2520,'Table of Current Services'!$B$7:$F$36,'Table of Current Services'!$E$5,FALSE)))</f>
        <v/>
      </c>
      <c r="L2520" s="130" t="str">
        <f>IF('C. Consumer Service Detail'!$F2520="","",IF(VLOOKUP('C. Consumer Service Detail'!$F2520,'Table of Current Services'!$B$7:$F$36,'Table of Current Services'!$F$5,)="cost","Yes","No"))</f>
        <v/>
      </c>
      <c r="M2520" s="130" t="str">
        <f>IFERROR(IF('C. Consumer Service Detail'!$K2520="No Match","No",VLOOKUP('C. Consumer Service Detail'!$C2520,'B. Consumer Budget'!$E$11:$F$2010,2,FALSE)),"")</f>
        <v/>
      </c>
      <c r="P2520" s="77"/>
      <c r="Q2520" s="77"/>
    </row>
    <row r="2521" spans="2:17" x14ac:dyDescent="0.25">
      <c r="B2521" s="78">
        <f t="shared" si="76"/>
        <v>2511</v>
      </c>
      <c r="C2521" s="126" t="str">
        <f t="array" ref="C2521">IF(OR('C. Consumer Service Detail'!$D2521="",'C. Consumer Service Detail'!$E2521=""),"",INDEX('B. Consumer Budget'!$E$11:$E$2010,MATCH(1,IF('B. Consumer Budget'!$C$11:$C$2010='C. Consumer Service Detail'!$D2521,IF('B. Consumer Budget'!$D$11:$D$2010='C. Consumer Service Detail'!$E2521,1)),0)))</f>
        <v/>
      </c>
      <c r="D2521" s="170"/>
      <c r="E2521" s="81"/>
      <c r="F2521" s="101"/>
      <c r="G2521" s="82"/>
      <c r="H2521" s="147" t="str">
        <f>IF('C. Consumer Service Detail'!$F2521="","",IF('C. Consumer Service Detail'!$F2521="",VLOOKUP('C. Consumer Service Detail'!$F2521,'Table of Current Services'!$B$7:$F$36,'Table of Current Services'!$E$5,FALSE),VLOOKUP('C. Consumer Service Detail'!$F2521,'Table of Current Services'!$B$7:$F$36,'Table of Current Services'!$D$5,FALSE)))</f>
        <v/>
      </c>
      <c r="I2521" s="159"/>
      <c r="J2521" s="146" t="str">
        <f t="shared" si="75"/>
        <v/>
      </c>
      <c r="K2521" s="138" t="str">
        <f>IF('C. Consumer Service Detail'!$F2521="","",IF('C. Consumer Service Detail'!$F2521="",VLOOKUP('C. Consumer Service Detail'!$F2521,'Table of Current Services'!$B$7:$F$36,'Table of Current Services'!$E$5,FALSE),VLOOKUP('C. Consumer Service Detail'!$F2521,'Table of Current Services'!$B$7:$F$36,'Table of Current Services'!$E$5,FALSE)))</f>
        <v/>
      </c>
      <c r="L2521" s="130" t="str">
        <f>IF('C. Consumer Service Detail'!$F2521="","",IF(VLOOKUP('C. Consumer Service Detail'!$F2521,'Table of Current Services'!$B$7:$F$36,'Table of Current Services'!$F$5,)="cost","Yes","No"))</f>
        <v/>
      </c>
      <c r="M2521" s="130" t="str">
        <f>IFERROR(IF('C. Consumer Service Detail'!$K2521="No Match","No",VLOOKUP('C. Consumer Service Detail'!$C2521,'B. Consumer Budget'!$E$11:$F$2010,2,FALSE)),"")</f>
        <v/>
      </c>
      <c r="P2521" s="77"/>
      <c r="Q2521" s="77"/>
    </row>
    <row r="2522" spans="2:17" x14ac:dyDescent="0.25">
      <c r="B2522" s="78">
        <f t="shared" si="76"/>
        <v>2512</v>
      </c>
      <c r="C2522" s="126" t="str">
        <f t="array" ref="C2522">IF(OR('C. Consumer Service Detail'!$D2522="",'C. Consumer Service Detail'!$E2522=""),"",INDEX('B. Consumer Budget'!$E$11:$E$2010,MATCH(1,IF('B. Consumer Budget'!$C$11:$C$2010='C. Consumer Service Detail'!$D2522,IF('B. Consumer Budget'!$D$11:$D$2010='C. Consumer Service Detail'!$E2522,1)),0)))</f>
        <v/>
      </c>
      <c r="D2522" s="171"/>
      <c r="E2522" s="79"/>
      <c r="F2522" s="100"/>
      <c r="G2522" s="80"/>
      <c r="H2522" s="145" t="str">
        <f>IF('C. Consumer Service Detail'!$F2522="","",IF('C. Consumer Service Detail'!$F2522="",VLOOKUP('C. Consumer Service Detail'!$F2522,'Table of Current Services'!$B$7:$F$36,'Table of Current Services'!$E$5,FALSE),VLOOKUP('C. Consumer Service Detail'!$F2522,'Table of Current Services'!$B$7:$F$36,'Table of Current Services'!$D$5,FALSE)))</f>
        <v/>
      </c>
      <c r="I2522" s="160"/>
      <c r="J2522" s="146" t="str">
        <f t="shared" si="75"/>
        <v/>
      </c>
      <c r="K2522" s="138" t="str">
        <f>IF('C. Consumer Service Detail'!$F2522="","",IF('C. Consumer Service Detail'!$F2522="",VLOOKUP('C. Consumer Service Detail'!$F2522,'Table of Current Services'!$B$7:$F$36,'Table of Current Services'!$E$5,FALSE),VLOOKUP('C. Consumer Service Detail'!$F2522,'Table of Current Services'!$B$7:$F$36,'Table of Current Services'!$E$5,FALSE)))</f>
        <v/>
      </c>
      <c r="L2522" s="130" t="str">
        <f>IF('C. Consumer Service Detail'!$F2522="","",IF(VLOOKUP('C. Consumer Service Detail'!$F2522,'Table of Current Services'!$B$7:$F$36,'Table of Current Services'!$F$5,)="cost","Yes","No"))</f>
        <v/>
      </c>
      <c r="M2522" s="130" t="str">
        <f>IFERROR(IF('C. Consumer Service Detail'!$K2522="No Match","No",VLOOKUP('C. Consumer Service Detail'!$C2522,'B. Consumer Budget'!$E$11:$F$2010,2,FALSE)),"")</f>
        <v/>
      </c>
      <c r="P2522" s="77"/>
      <c r="Q2522" s="77"/>
    </row>
    <row r="2523" spans="2:17" x14ac:dyDescent="0.25">
      <c r="B2523" s="78">
        <f t="shared" si="76"/>
        <v>2513</v>
      </c>
      <c r="C2523" s="126" t="str">
        <f t="array" ref="C2523">IF(OR('C. Consumer Service Detail'!$D2523="",'C. Consumer Service Detail'!$E2523=""),"",INDEX('B. Consumer Budget'!$E$11:$E$2010,MATCH(1,IF('B. Consumer Budget'!$C$11:$C$2010='C. Consumer Service Detail'!$D2523,IF('B. Consumer Budget'!$D$11:$D$2010='C. Consumer Service Detail'!$E2523,1)),0)))</f>
        <v/>
      </c>
      <c r="D2523" s="170"/>
      <c r="E2523" s="81"/>
      <c r="F2523" s="101"/>
      <c r="G2523" s="82"/>
      <c r="H2523" s="147" t="str">
        <f>IF('C. Consumer Service Detail'!$F2523="","",IF('C. Consumer Service Detail'!$F2523="",VLOOKUP('C. Consumer Service Detail'!$F2523,'Table of Current Services'!$B$7:$F$36,'Table of Current Services'!$E$5,FALSE),VLOOKUP('C. Consumer Service Detail'!$F2523,'Table of Current Services'!$B$7:$F$36,'Table of Current Services'!$D$5,FALSE)))</f>
        <v/>
      </c>
      <c r="I2523" s="159"/>
      <c r="J2523" s="146" t="str">
        <f t="shared" si="75"/>
        <v/>
      </c>
      <c r="K2523" s="138" t="str">
        <f>IF('C. Consumer Service Detail'!$F2523="","",IF('C. Consumer Service Detail'!$F2523="",VLOOKUP('C. Consumer Service Detail'!$F2523,'Table of Current Services'!$B$7:$F$36,'Table of Current Services'!$E$5,FALSE),VLOOKUP('C. Consumer Service Detail'!$F2523,'Table of Current Services'!$B$7:$F$36,'Table of Current Services'!$E$5,FALSE)))</f>
        <v/>
      </c>
      <c r="L2523" s="130" t="str">
        <f>IF('C. Consumer Service Detail'!$F2523="","",IF(VLOOKUP('C. Consumer Service Detail'!$F2523,'Table of Current Services'!$B$7:$F$36,'Table of Current Services'!$F$5,)="cost","Yes","No"))</f>
        <v/>
      </c>
      <c r="M2523" s="130" t="str">
        <f>IFERROR(IF('C. Consumer Service Detail'!$K2523="No Match","No",VLOOKUP('C. Consumer Service Detail'!$C2523,'B. Consumer Budget'!$E$11:$F$2010,2,FALSE)),"")</f>
        <v/>
      </c>
      <c r="P2523" s="77"/>
      <c r="Q2523" s="77"/>
    </row>
    <row r="2524" spans="2:17" x14ac:dyDescent="0.25">
      <c r="B2524" s="78">
        <f t="shared" si="76"/>
        <v>2514</v>
      </c>
      <c r="C2524" s="126" t="str">
        <f t="array" ref="C2524">IF(OR('C. Consumer Service Detail'!$D2524="",'C. Consumer Service Detail'!$E2524=""),"",INDEX('B. Consumer Budget'!$E$11:$E$2010,MATCH(1,IF('B. Consumer Budget'!$C$11:$C$2010='C. Consumer Service Detail'!$D2524,IF('B. Consumer Budget'!$D$11:$D$2010='C. Consumer Service Detail'!$E2524,1)),0)))</f>
        <v/>
      </c>
      <c r="D2524" s="171"/>
      <c r="E2524" s="79"/>
      <c r="F2524" s="100"/>
      <c r="G2524" s="80"/>
      <c r="H2524" s="145" t="str">
        <f>IF('C. Consumer Service Detail'!$F2524="","",IF('C. Consumer Service Detail'!$F2524="",VLOOKUP('C. Consumer Service Detail'!$F2524,'Table of Current Services'!$B$7:$F$36,'Table of Current Services'!$E$5,FALSE),VLOOKUP('C. Consumer Service Detail'!$F2524,'Table of Current Services'!$B$7:$F$36,'Table of Current Services'!$D$5,FALSE)))</f>
        <v/>
      </c>
      <c r="I2524" s="160"/>
      <c r="J2524" s="146" t="str">
        <f t="shared" si="75"/>
        <v/>
      </c>
      <c r="K2524" s="138" t="str">
        <f>IF('C. Consumer Service Detail'!$F2524="","",IF('C. Consumer Service Detail'!$F2524="",VLOOKUP('C. Consumer Service Detail'!$F2524,'Table of Current Services'!$B$7:$F$36,'Table of Current Services'!$E$5,FALSE),VLOOKUP('C. Consumer Service Detail'!$F2524,'Table of Current Services'!$B$7:$F$36,'Table of Current Services'!$E$5,FALSE)))</f>
        <v/>
      </c>
      <c r="L2524" s="130" t="str">
        <f>IF('C. Consumer Service Detail'!$F2524="","",IF(VLOOKUP('C. Consumer Service Detail'!$F2524,'Table of Current Services'!$B$7:$F$36,'Table of Current Services'!$F$5,)="cost","Yes","No"))</f>
        <v/>
      </c>
      <c r="M2524" s="130" t="str">
        <f>IFERROR(IF('C. Consumer Service Detail'!$K2524="No Match","No",VLOOKUP('C. Consumer Service Detail'!$C2524,'B. Consumer Budget'!$E$11:$F$2010,2,FALSE)),"")</f>
        <v/>
      </c>
      <c r="P2524" s="77"/>
      <c r="Q2524" s="77"/>
    </row>
    <row r="2525" spans="2:17" x14ac:dyDescent="0.25">
      <c r="B2525" s="78">
        <f t="shared" si="76"/>
        <v>2515</v>
      </c>
      <c r="C2525" s="126" t="str">
        <f t="array" ref="C2525">IF(OR('C. Consumer Service Detail'!$D2525="",'C. Consumer Service Detail'!$E2525=""),"",INDEX('B. Consumer Budget'!$E$11:$E$2010,MATCH(1,IF('B. Consumer Budget'!$C$11:$C$2010='C. Consumer Service Detail'!$D2525,IF('B. Consumer Budget'!$D$11:$D$2010='C. Consumer Service Detail'!$E2525,1)),0)))</f>
        <v/>
      </c>
      <c r="D2525" s="170"/>
      <c r="E2525" s="81"/>
      <c r="F2525" s="101"/>
      <c r="G2525" s="82"/>
      <c r="H2525" s="147" t="str">
        <f>IF('C. Consumer Service Detail'!$F2525="","",IF('C. Consumer Service Detail'!$F2525="",VLOOKUP('C. Consumer Service Detail'!$F2525,'Table of Current Services'!$B$7:$F$36,'Table of Current Services'!$E$5,FALSE),VLOOKUP('C. Consumer Service Detail'!$F2525,'Table of Current Services'!$B$7:$F$36,'Table of Current Services'!$D$5,FALSE)))</f>
        <v/>
      </c>
      <c r="I2525" s="159"/>
      <c r="J2525" s="146" t="str">
        <f t="shared" si="75"/>
        <v/>
      </c>
      <c r="K2525" s="138" t="str">
        <f>IF('C. Consumer Service Detail'!$F2525="","",IF('C. Consumer Service Detail'!$F2525="",VLOOKUP('C. Consumer Service Detail'!$F2525,'Table of Current Services'!$B$7:$F$36,'Table of Current Services'!$E$5,FALSE),VLOOKUP('C. Consumer Service Detail'!$F2525,'Table of Current Services'!$B$7:$F$36,'Table of Current Services'!$E$5,FALSE)))</f>
        <v/>
      </c>
      <c r="L2525" s="130" t="str">
        <f>IF('C. Consumer Service Detail'!$F2525="","",IF(VLOOKUP('C. Consumer Service Detail'!$F2525,'Table of Current Services'!$B$7:$F$36,'Table of Current Services'!$F$5,)="cost","Yes","No"))</f>
        <v/>
      </c>
      <c r="M2525" s="130" t="str">
        <f>IFERROR(IF('C. Consumer Service Detail'!$K2525="No Match","No",VLOOKUP('C. Consumer Service Detail'!$C2525,'B. Consumer Budget'!$E$11:$F$2010,2,FALSE)),"")</f>
        <v/>
      </c>
      <c r="P2525" s="77"/>
      <c r="Q2525" s="77"/>
    </row>
    <row r="2526" spans="2:17" x14ac:dyDescent="0.25">
      <c r="B2526" s="78">
        <f t="shared" si="76"/>
        <v>2516</v>
      </c>
      <c r="C2526" s="126" t="str">
        <f t="array" ref="C2526">IF(OR('C. Consumer Service Detail'!$D2526="",'C. Consumer Service Detail'!$E2526=""),"",INDEX('B. Consumer Budget'!$E$11:$E$2010,MATCH(1,IF('B. Consumer Budget'!$C$11:$C$2010='C. Consumer Service Detail'!$D2526,IF('B. Consumer Budget'!$D$11:$D$2010='C. Consumer Service Detail'!$E2526,1)),0)))</f>
        <v/>
      </c>
      <c r="D2526" s="171"/>
      <c r="E2526" s="79"/>
      <c r="F2526" s="100"/>
      <c r="G2526" s="80"/>
      <c r="H2526" s="145" t="str">
        <f>IF('C. Consumer Service Detail'!$F2526="","",IF('C. Consumer Service Detail'!$F2526="",VLOOKUP('C. Consumer Service Detail'!$F2526,'Table of Current Services'!$B$7:$F$36,'Table of Current Services'!$E$5,FALSE),VLOOKUP('C. Consumer Service Detail'!$F2526,'Table of Current Services'!$B$7:$F$36,'Table of Current Services'!$D$5,FALSE)))</f>
        <v/>
      </c>
      <c r="I2526" s="160"/>
      <c r="J2526" s="146" t="str">
        <f t="shared" si="75"/>
        <v/>
      </c>
      <c r="K2526" s="138" t="str">
        <f>IF('C. Consumer Service Detail'!$F2526="","",IF('C. Consumer Service Detail'!$F2526="",VLOOKUP('C. Consumer Service Detail'!$F2526,'Table of Current Services'!$B$7:$F$36,'Table of Current Services'!$E$5,FALSE),VLOOKUP('C. Consumer Service Detail'!$F2526,'Table of Current Services'!$B$7:$F$36,'Table of Current Services'!$E$5,FALSE)))</f>
        <v/>
      </c>
      <c r="L2526" s="130" t="str">
        <f>IF('C. Consumer Service Detail'!$F2526="","",IF(VLOOKUP('C. Consumer Service Detail'!$F2526,'Table of Current Services'!$B$7:$F$36,'Table of Current Services'!$F$5,)="cost","Yes","No"))</f>
        <v/>
      </c>
      <c r="M2526" s="130" t="str">
        <f>IFERROR(IF('C. Consumer Service Detail'!$K2526="No Match","No",VLOOKUP('C. Consumer Service Detail'!$C2526,'B. Consumer Budget'!$E$11:$F$2010,2,FALSE)),"")</f>
        <v/>
      </c>
      <c r="P2526" s="77"/>
      <c r="Q2526" s="77"/>
    </row>
    <row r="2527" spans="2:17" x14ac:dyDescent="0.25">
      <c r="B2527" s="78">
        <f t="shared" si="76"/>
        <v>2517</v>
      </c>
      <c r="C2527" s="126" t="str">
        <f t="array" ref="C2527">IF(OR('C. Consumer Service Detail'!$D2527="",'C. Consumer Service Detail'!$E2527=""),"",INDEX('B. Consumer Budget'!$E$11:$E$2010,MATCH(1,IF('B. Consumer Budget'!$C$11:$C$2010='C. Consumer Service Detail'!$D2527,IF('B. Consumer Budget'!$D$11:$D$2010='C. Consumer Service Detail'!$E2527,1)),0)))</f>
        <v/>
      </c>
      <c r="D2527" s="170"/>
      <c r="E2527" s="81"/>
      <c r="F2527" s="101"/>
      <c r="G2527" s="82"/>
      <c r="H2527" s="147" t="str">
        <f>IF('C. Consumer Service Detail'!$F2527="","",IF('C. Consumer Service Detail'!$F2527="",VLOOKUP('C. Consumer Service Detail'!$F2527,'Table of Current Services'!$B$7:$F$36,'Table of Current Services'!$E$5,FALSE),VLOOKUP('C. Consumer Service Detail'!$F2527,'Table of Current Services'!$B$7:$F$36,'Table of Current Services'!$D$5,FALSE)))</f>
        <v/>
      </c>
      <c r="I2527" s="159"/>
      <c r="J2527" s="146" t="str">
        <f t="shared" si="75"/>
        <v/>
      </c>
      <c r="K2527" s="138" t="str">
        <f>IF('C. Consumer Service Detail'!$F2527="","",IF('C. Consumer Service Detail'!$F2527="",VLOOKUP('C. Consumer Service Detail'!$F2527,'Table of Current Services'!$B$7:$F$36,'Table of Current Services'!$E$5,FALSE),VLOOKUP('C. Consumer Service Detail'!$F2527,'Table of Current Services'!$B$7:$F$36,'Table of Current Services'!$E$5,FALSE)))</f>
        <v/>
      </c>
      <c r="L2527" s="130" t="str">
        <f>IF('C. Consumer Service Detail'!$F2527="","",IF(VLOOKUP('C. Consumer Service Detail'!$F2527,'Table of Current Services'!$B$7:$F$36,'Table of Current Services'!$F$5,)="cost","Yes","No"))</f>
        <v/>
      </c>
      <c r="M2527" s="130" t="str">
        <f>IFERROR(IF('C. Consumer Service Detail'!$K2527="No Match","No",VLOOKUP('C. Consumer Service Detail'!$C2527,'B. Consumer Budget'!$E$11:$F$2010,2,FALSE)),"")</f>
        <v/>
      </c>
      <c r="P2527" s="77"/>
      <c r="Q2527" s="77"/>
    </row>
    <row r="2528" spans="2:17" x14ac:dyDescent="0.25">
      <c r="B2528" s="78">
        <f t="shared" si="76"/>
        <v>2518</v>
      </c>
      <c r="C2528" s="126" t="str">
        <f t="array" ref="C2528">IF(OR('C. Consumer Service Detail'!$D2528="",'C. Consumer Service Detail'!$E2528=""),"",INDEX('B. Consumer Budget'!$E$11:$E$2010,MATCH(1,IF('B. Consumer Budget'!$C$11:$C$2010='C. Consumer Service Detail'!$D2528,IF('B. Consumer Budget'!$D$11:$D$2010='C. Consumer Service Detail'!$E2528,1)),0)))</f>
        <v/>
      </c>
      <c r="D2528" s="171"/>
      <c r="E2528" s="79"/>
      <c r="F2528" s="100"/>
      <c r="G2528" s="80"/>
      <c r="H2528" s="145" t="str">
        <f>IF('C. Consumer Service Detail'!$F2528="","",IF('C. Consumer Service Detail'!$F2528="",VLOOKUP('C. Consumer Service Detail'!$F2528,'Table of Current Services'!$B$7:$F$36,'Table of Current Services'!$E$5,FALSE),VLOOKUP('C. Consumer Service Detail'!$F2528,'Table of Current Services'!$B$7:$F$36,'Table of Current Services'!$D$5,FALSE)))</f>
        <v/>
      </c>
      <c r="I2528" s="160"/>
      <c r="J2528" s="146" t="str">
        <f t="shared" si="75"/>
        <v/>
      </c>
      <c r="K2528" s="138" t="str">
        <f>IF('C. Consumer Service Detail'!$F2528="","",IF('C. Consumer Service Detail'!$F2528="",VLOOKUP('C. Consumer Service Detail'!$F2528,'Table of Current Services'!$B$7:$F$36,'Table of Current Services'!$E$5,FALSE),VLOOKUP('C. Consumer Service Detail'!$F2528,'Table of Current Services'!$B$7:$F$36,'Table of Current Services'!$E$5,FALSE)))</f>
        <v/>
      </c>
      <c r="L2528" s="130" t="str">
        <f>IF('C. Consumer Service Detail'!$F2528="","",IF(VLOOKUP('C. Consumer Service Detail'!$F2528,'Table of Current Services'!$B$7:$F$36,'Table of Current Services'!$F$5,)="cost","Yes","No"))</f>
        <v/>
      </c>
      <c r="M2528" s="130" t="str">
        <f>IFERROR(IF('C. Consumer Service Detail'!$K2528="No Match","No",VLOOKUP('C. Consumer Service Detail'!$C2528,'B. Consumer Budget'!$E$11:$F$2010,2,FALSE)),"")</f>
        <v/>
      </c>
      <c r="P2528" s="77"/>
      <c r="Q2528" s="77"/>
    </row>
    <row r="2529" spans="2:17" x14ac:dyDescent="0.25">
      <c r="B2529" s="78">
        <f t="shared" si="76"/>
        <v>2519</v>
      </c>
      <c r="C2529" s="126" t="str">
        <f t="array" ref="C2529">IF(OR('C. Consumer Service Detail'!$D2529="",'C. Consumer Service Detail'!$E2529=""),"",INDEX('B. Consumer Budget'!$E$11:$E$2010,MATCH(1,IF('B. Consumer Budget'!$C$11:$C$2010='C. Consumer Service Detail'!$D2529,IF('B. Consumer Budget'!$D$11:$D$2010='C. Consumer Service Detail'!$E2529,1)),0)))</f>
        <v/>
      </c>
      <c r="D2529" s="170"/>
      <c r="E2529" s="81"/>
      <c r="F2529" s="101"/>
      <c r="G2529" s="82"/>
      <c r="H2529" s="147" t="str">
        <f>IF('C. Consumer Service Detail'!$F2529="","",IF('C. Consumer Service Detail'!$F2529="",VLOOKUP('C. Consumer Service Detail'!$F2529,'Table of Current Services'!$B$7:$F$36,'Table of Current Services'!$E$5,FALSE),VLOOKUP('C. Consumer Service Detail'!$F2529,'Table of Current Services'!$B$7:$F$36,'Table of Current Services'!$D$5,FALSE)))</f>
        <v/>
      </c>
      <c r="I2529" s="159"/>
      <c r="J2529" s="146" t="str">
        <f t="shared" si="75"/>
        <v/>
      </c>
      <c r="K2529" s="138" t="str">
        <f>IF('C. Consumer Service Detail'!$F2529="","",IF('C. Consumer Service Detail'!$F2529="",VLOOKUP('C. Consumer Service Detail'!$F2529,'Table of Current Services'!$B$7:$F$36,'Table of Current Services'!$E$5,FALSE),VLOOKUP('C. Consumer Service Detail'!$F2529,'Table of Current Services'!$B$7:$F$36,'Table of Current Services'!$E$5,FALSE)))</f>
        <v/>
      </c>
      <c r="L2529" s="130" t="str">
        <f>IF('C. Consumer Service Detail'!$F2529="","",IF(VLOOKUP('C. Consumer Service Detail'!$F2529,'Table of Current Services'!$B$7:$F$36,'Table of Current Services'!$F$5,)="cost","Yes","No"))</f>
        <v/>
      </c>
      <c r="M2529" s="130" t="str">
        <f>IFERROR(IF('C. Consumer Service Detail'!$K2529="No Match","No",VLOOKUP('C. Consumer Service Detail'!$C2529,'B. Consumer Budget'!$E$11:$F$2010,2,FALSE)),"")</f>
        <v/>
      </c>
      <c r="P2529" s="77"/>
      <c r="Q2529" s="77"/>
    </row>
    <row r="2530" spans="2:17" x14ac:dyDescent="0.25">
      <c r="B2530" s="78">
        <f t="shared" si="76"/>
        <v>2520</v>
      </c>
      <c r="C2530" s="126" t="str">
        <f t="array" ref="C2530">IF(OR('C. Consumer Service Detail'!$D2530="",'C. Consumer Service Detail'!$E2530=""),"",INDEX('B. Consumer Budget'!$E$11:$E$2010,MATCH(1,IF('B. Consumer Budget'!$C$11:$C$2010='C. Consumer Service Detail'!$D2530,IF('B. Consumer Budget'!$D$11:$D$2010='C. Consumer Service Detail'!$E2530,1)),0)))</f>
        <v/>
      </c>
      <c r="D2530" s="171"/>
      <c r="E2530" s="79"/>
      <c r="F2530" s="100"/>
      <c r="G2530" s="80"/>
      <c r="H2530" s="145" t="str">
        <f>IF('C. Consumer Service Detail'!$F2530="","",IF('C. Consumer Service Detail'!$F2530="",VLOOKUP('C. Consumer Service Detail'!$F2530,'Table of Current Services'!$B$7:$F$36,'Table of Current Services'!$E$5,FALSE),VLOOKUP('C. Consumer Service Detail'!$F2530,'Table of Current Services'!$B$7:$F$36,'Table of Current Services'!$D$5,FALSE)))</f>
        <v/>
      </c>
      <c r="I2530" s="160"/>
      <c r="J2530" s="146" t="str">
        <f t="shared" si="75"/>
        <v/>
      </c>
      <c r="K2530" s="138" t="str">
        <f>IF('C. Consumer Service Detail'!$F2530="","",IF('C. Consumer Service Detail'!$F2530="",VLOOKUP('C. Consumer Service Detail'!$F2530,'Table of Current Services'!$B$7:$F$36,'Table of Current Services'!$E$5,FALSE),VLOOKUP('C. Consumer Service Detail'!$F2530,'Table of Current Services'!$B$7:$F$36,'Table of Current Services'!$E$5,FALSE)))</f>
        <v/>
      </c>
      <c r="L2530" s="130" t="str">
        <f>IF('C. Consumer Service Detail'!$F2530="","",IF(VLOOKUP('C. Consumer Service Detail'!$F2530,'Table of Current Services'!$B$7:$F$36,'Table of Current Services'!$F$5,)="cost","Yes","No"))</f>
        <v/>
      </c>
      <c r="M2530" s="130" t="str">
        <f>IFERROR(IF('C. Consumer Service Detail'!$K2530="No Match","No",VLOOKUP('C. Consumer Service Detail'!$C2530,'B. Consumer Budget'!$E$11:$F$2010,2,FALSE)),"")</f>
        <v/>
      </c>
      <c r="P2530" s="77"/>
      <c r="Q2530" s="77"/>
    </row>
    <row r="2531" spans="2:17" x14ac:dyDescent="0.25">
      <c r="B2531" s="78">
        <f t="shared" si="76"/>
        <v>2521</v>
      </c>
      <c r="C2531" s="126" t="str">
        <f t="array" ref="C2531">IF(OR('C. Consumer Service Detail'!$D2531="",'C. Consumer Service Detail'!$E2531=""),"",INDEX('B. Consumer Budget'!$E$11:$E$2010,MATCH(1,IF('B. Consumer Budget'!$C$11:$C$2010='C. Consumer Service Detail'!$D2531,IF('B. Consumer Budget'!$D$11:$D$2010='C. Consumer Service Detail'!$E2531,1)),0)))</f>
        <v/>
      </c>
      <c r="D2531" s="170"/>
      <c r="E2531" s="81"/>
      <c r="F2531" s="101"/>
      <c r="G2531" s="82"/>
      <c r="H2531" s="147" t="str">
        <f>IF('C. Consumer Service Detail'!$F2531="","",IF('C. Consumer Service Detail'!$F2531="",VLOOKUP('C. Consumer Service Detail'!$F2531,'Table of Current Services'!$B$7:$F$36,'Table of Current Services'!$E$5,FALSE),VLOOKUP('C. Consumer Service Detail'!$F2531,'Table of Current Services'!$B$7:$F$36,'Table of Current Services'!$D$5,FALSE)))</f>
        <v/>
      </c>
      <c r="I2531" s="159"/>
      <c r="J2531" s="146" t="str">
        <f t="shared" si="75"/>
        <v/>
      </c>
      <c r="K2531" s="138" t="str">
        <f>IF('C. Consumer Service Detail'!$F2531="","",IF('C. Consumer Service Detail'!$F2531="",VLOOKUP('C. Consumer Service Detail'!$F2531,'Table of Current Services'!$B$7:$F$36,'Table of Current Services'!$E$5,FALSE),VLOOKUP('C. Consumer Service Detail'!$F2531,'Table of Current Services'!$B$7:$F$36,'Table of Current Services'!$E$5,FALSE)))</f>
        <v/>
      </c>
      <c r="L2531" s="130" t="str">
        <f>IF('C. Consumer Service Detail'!$F2531="","",IF(VLOOKUP('C. Consumer Service Detail'!$F2531,'Table of Current Services'!$B$7:$F$36,'Table of Current Services'!$F$5,)="cost","Yes","No"))</f>
        <v/>
      </c>
      <c r="M2531" s="130" t="str">
        <f>IFERROR(IF('C. Consumer Service Detail'!$K2531="No Match","No",VLOOKUP('C. Consumer Service Detail'!$C2531,'B. Consumer Budget'!$E$11:$F$2010,2,FALSE)),"")</f>
        <v/>
      </c>
      <c r="P2531" s="77"/>
      <c r="Q2531" s="77"/>
    </row>
    <row r="2532" spans="2:17" x14ac:dyDescent="0.25">
      <c r="B2532" s="78">
        <f t="shared" si="76"/>
        <v>2522</v>
      </c>
      <c r="C2532" s="126" t="str">
        <f t="array" ref="C2532">IF(OR('C. Consumer Service Detail'!$D2532="",'C. Consumer Service Detail'!$E2532=""),"",INDEX('B. Consumer Budget'!$E$11:$E$2010,MATCH(1,IF('B. Consumer Budget'!$C$11:$C$2010='C. Consumer Service Detail'!$D2532,IF('B. Consumer Budget'!$D$11:$D$2010='C. Consumer Service Detail'!$E2532,1)),0)))</f>
        <v/>
      </c>
      <c r="D2532" s="171"/>
      <c r="E2532" s="79"/>
      <c r="F2532" s="100"/>
      <c r="G2532" s="80"/>
      <c r="H2532" s="145" t="str">
        <f>IF('C. Consumer Service Detail'!$F2532="","",IF('C. Consumer Service Detail'!$F2532="",VLOOKUP('C. Consumer Service Detail'!$F2532,'Table of Current Services'!$B$7:$F$36,'Table of Current Services'!$E$5,FALSE),VLOOKUP('C. Consumer Service Detail'!$F2532,'Table of Current Services'!$B$7:$F$36,'Table of Current Services'!$D$5,FALSE)))</f>
        <v/>
      </c>
      <c r="I2532" s="160"/>
      <c r="J2532" s="146" t="str">
        <f t="shared" si="75"/>
        <v/>
      </c>
      <c r="K2532" s="138" t="str">
        <f>IF('C. Consumer Service Detail'!$F2532="","",IF('C. Consumer Service Detail'!$F2532="",VLOOKUP('C. Consumer Service Detail'!$F2532,'Table of Current Services'!$B$7:$F$36,'Table of Current Services'!$E$5,FALSE),VLOOKUP('C. Consumer Service Detail'!$F2532,'Table of Current Services'!$B$7:$F$36,'Table of Current Services'!$E$5,FALSE)))</f>
        <v/>
      </c>
      <c r="L2532" s="130" t="str">
        <f>IF('C. Consumer Service Detail'!$F2532="","",IF(VLOOKUP('C. Consumer Service Detail'!$F2532,'Table of Current Services'!$B$7:$F$36,'Table of Current Services'!$F$5,)="cost","Yes","No"))</f>
        <v/>
      </c>
      <c r="M2532" s="130" t="str">
        <f>IFERROR(IF('C. Consumer Service Detail'!$K2532="No Match","No",VLOOKUP('C. Consumer Service Detail'!$C2532,'B. Consumer Budget'!$E$11:$F$2010,2,FALSE)),"")</f>
        <v/>
      </c>
      <c r="P2532" s="77"/>
      <c r="Q2532" s="77"/>
    </row>
    <row r="2533" spans="2:17" x14ac:dyDescent="0.25">
      <c r="B2533" s="78">
        <f t="shared" si="76"/>
        <v>2523</v>
      </c>
      <c r="C2533" s="126" t="str">
        <f t="array" ref="C2533">IF(OR('C. Consumer Service Detail'!$D2533="",'C. Consumer Service Detail'!$E2533=""),"",INDEX('B. Consumer Budget'!$E$11:$E$2010,MATCH(1,IF('B. Consumer Budget'!$C$11:$C$2010='C. Consumer Service Detail'!$D2533,IF('B. Consumer Budget'!$D$11:$D$2010='C. Consumer Service Detail'!$E2533,1)),0)))</f>
        <v/>
      </c>
      <c r="D2533" s="170"/>
      <c r="E2533" s="81"/>
      <c r="F2533" s="101"/>
      <c r="G2533" s="82"/>
      <c r="H2533" s="147" t="str">
        <f>IF('C. Consumer Service Detail'!$F2533="","",IF('C. Consumer Service Detail'!$F2533="",VLOOKUP('C. Consumer Service Detail'!$F2533,'Table of Current Services'!$B$7:$F$36,'Table of Current Services'!$E$5,FALSE),VLOOKUP('C. Consumer Service Detail'!$F2533,'Table of Current Services'!$B$7:$F$36,'Table of Current Services'!$D$5,FALSE)))</f>
        <v/>
      </c>
      <c r="I2533" s="159"/>
      <c r="J2533" s="146" t="str">
        <f t="shared" si="75"/>
        <v/>
      </c>
      <c r="K2533" s="138" t="str">
        <f>IF('C. Consumer Service Detail'!$F2533="","",IF('C. Consumer Service Detail'!$F2533="",VLOOKUP('C. Consumer Service Detail'!$F2533,'Table of Current Services'!$B$7:$F$36,'Table of Current Services'!$E$5,FALSE),VLOOKUP('C. Consumer Service Detail'!$F2533,'Table of Current Services'!$B$7:$F$36,'Table of Current Services'!$E$5,FALSE)))</f>
        <v/>
      </c>
      <c r="L2533" s="130" t="str">
        <f>IF('C. Consumer Service Detail'!$F2533="","",IF(VLOOKUP('C. Consumer Service Detail'!$F2533,'Table of Current Services'!$B$7:$F$36,'Table of Current Services'!$F$5,)="cost","Yes","No"))</f>
        <v/>
      </c>
      <c r="M2533" s="130" t="str">
        <f>IFERROR(IF('C. Consumer Service Detail'!$K2533="No Match","No",VLOOKUP('C. Consumer Service Detail'!$C2533,'B. Consumer Budget'!$E$11:$F$2010,2,FALSE)),"")</f>
        <v/>
      </c>
      <c r="P2533" s="77"/>
      <c r="Q2533" s="77"/>
    </row>
    <row r="2534" spans="2:17" x14ac:dyDescent="0.25">
      <c r="B2534" s="78">
        <f t="shared" si="76"/>
        <v>2524</v>
      </c>
      <c r="C2534" s="126" t="str">
        <f t="array" ref="C2534">IF(OR('C. Consumer Service Detail'!$D2534="",'C. Consumer Service Detail'!$E2534=""),"",INDEX('B. Consumer Budget'!$E$11:$E$2010,MATCH(1,IF('B. Consumer Budget'!$C$11:$C$2010='C. Consumer Service Detail'!$D2534,IF('B. Consumer Budget'!$D$11:$D$2010='C. Consumer Service Detail'!$E2534,1)),0)))</f>
        <v/>
      </c>
      <c r="D2534" s="171"/>
      <c r="E2534" s="79"/>
      <c r="F2534" s="100"/>
      <c r="G2534" s="80"/>
      <c r="H2534" s="145" t="str">
        <f>IF('C. Consumer Service Detail'!$F2534="","",IF('C. Consumer Service Detail'!$F2534="",VLOOKUP('C. Consumer Service Detail'!$F2534,'Table of Current Services'!$B$7:$F$36,'Table of Current Services'!$E$5,FALSE),VLOOKUP('C. Consumer Service Detail'!$F2534,'Table of Current Services'!$B$7:$F$36,'Table of Current Services'!$D$5,FALSE)))</f>
        <v/>
      </c>
      <c r="I2534" s="160"/>
      <c r="J2534" s="146" t="str">
        <f t="shared" si="75"/>
        <v/>
      </c>
      <c r="K2534" s="138" t="str">
        <f>IF('C. Consumer Service Detail'!$F2534="","",IF('C. Consumer Service Detail'!$F2534="",VLOOKUP('C. Consumer Service Detail'!$F2534,'Table of Current Services'!$B$7:$F$36,'Table of Current Services'!$E$5,FALSE),VLOOKUP('C. Consumer Service Detail'!$F2534,'Table of Current Services'!$B$7:$F$36,'Table of Current Services'!$E$5,FALSE)))</f>
        <v/>
      </c>
      <c r="L2534" s="130" t="str">
        <f>IF('C. Consumer Service Detail'!$F2534="","",IF(VLOOKUP('C. Consumer Service Detail'!$F2534,'Table of Current Services'!$B$7:$F$36,'Table of Current Services'!$F$5,)="cost","Yes","No"))</f>
        <v/>
      </c>
      <c r="M2534" s="130" t="str">
        <f>IFERROR(IF('C. Consumer Service Detail'!$K2534="No Match","No",VLOOKUP('C. Consumer Service Detail'!$C2534,'B. Consumer Budget'!$E$11:$F$2010,2,FALSE)),"")</f>
        <v/>
      </c>
      <c r="P2534" s="77"/>
      <c r="Q2534" s="77"/>
    </row>
    <row r="2535" spans="2:17" x14ac:dyDescent="0.25">
      <c r="B2535" s="78">
        <f t="shared" si="76"/>
        <v>2525</v>
      </c>
      <c r="C2535" s="126" t="str">
        <f t="array" ref="C2535">IF(OR('C. Consumer Service Detail'!$D2535="",'C. Consumer Service Detail'!$E2535=""),"",INDEX('B. Consumer Budget'!$E$11:$E$2010,MATCH(1,IF('B. Consumer Budget'!$C$11:$C$2010='C. Consumer Service Detail'!$D2535,IF('B. Consumer Budget'!$D$11:$D$2010='C. Consumer Service Detail'!$E2535,1)),0)))</f>
        <v/>
      </c>
      <c r="D2535" s="170"/>
      <c r="E2535" s="81"/>
      <c r="F2535" s="101"/>
      <c r="G2535" s="82"/>
      <c r="H2535" s="147" t="str">
        <f>IF('C. Consumer Service Detail'!$F2535="","",IF('C. Consumer Service Detail'!$F2535="",VLOOKUP('C. Consumer Service Detail'!$F2535,'Table of Current Services'!$B$7:$F$36,'Table of Current Services'!$E$5,FALSE),VLOOKUP('C. Consumer Service Detail'!$F2535,'Table of Current Services'!$B$7:$F$36,'Table of Current Services'!$D$5,FALSE)))</f>
        <v/>
      </c>
      <c r="I2535" s="159"/>
      <c r="J2535" s="146" t="str">
        <f t="shared" si="75"/>
        <v/>
      </c>
      <c r="K2535" s="138" t="str">
        <f>IF('C. Consumer Service Detail'!$F2535="","",IF('C. Consumer Service Detail'!$F2535="",VLOOKUP('C. Consumer Service Detail'!$F2535,'Table of Current Services'!$B$7:$F$36,'Table of Current Services'!$E$5,FALSE),VLOOKUP('C. Consumer Service Detail'!$F2535,'Table of Current Services'!$B$7:$F$36,'Table of Current Services'!$E$5,FALSE)))</f>
        <v/>
      </c>
      <c r="L2535" s="130" t="str">
        <f>IF('C. Consumer Service Detail'!$F2535="","",IF(VLOOKUP('C. Consumer Service Detail'!$F2535,'Table of Current Services'!$B$7:$F$36,'Table of Current Services'!$F$5,)="cost","Yes","No"))</f>
        <v/>
      </c>
      <c r="M2535" s="130" t="str">
        <f>IFERROR(IF('C. Consumer Service Detail'!$K2535="No Match","No",VLOOKUP('C. Consumer Service Detail'!$C2535,'B. Consumer Budget'!$E$11:$F$2010,2,FALSE)),"")</f>
        <v/>
      </c>
      <c r="P2535" s="77"/>
      <c r="Q2535" s="77"/>
    </row>
    <row r="2536" spans="2:17" x14ac:dyDescent="0.25">
      <c r="B2536" s="78">
        <f t="shared" si="76"/>
        <v>2526</v>
      </c>
      <c r="C2536" s="126" t="str">
        <f t="array" ref="C2536">IF(OR('C. Consumer Service Detail'!$D2536="",'C. Consumer Service Detail'!$E2536=""),"",INDEX('B. Consumer Budget'!$E$11:$E$2010,MATCH(1,IF('B. Consumer Budget'!$C$11:$C$2010='C. Consumer Service Detail'!$D2536,IF('B. Consumer Budget'!$D$11:$D$2010='C. Consumer Service Detail'!$E2536,1)),0)))</f>
        <v/>
      </c>
      <c r="D2536" s="171"/>
      <c r="E2536" s="79"/>
      <c r="F2536" s="100"/>
      <c r="G2536" s="80"/>
      <c r="H2536" s="145" t="str">
        <f>IF('C. Consumer Service Detail'!$F2536="","",IF('C. Consumer Service Detail'!$F2536="",VLOOKUP('C. Consumer Service Detail'!$F2536,'Table of Current Services'!$B$7:$F$36,'Table of Current Services'!$E$5,FALSE),VLOOKUP('C. Consumer Service Detail'!$F2536,'Table of Current Services'!$B$7:$F$36,'Table of Current Services'!$D$5,FALSE)))</f>
        <v/>
      </c>
      <c r="I2536" s="160"/>
      <c r="J2536" s="146" t="str">
        <f t="shared" si="75"/>
        <v/>
      </c>
      <c r="K2536" s="138" t="str">
        <f>IF('C. Consumer Service Detail'!$F2536="","",IF('C. Consumer Service Detail'!$F2536="",VLOOKUP('C. Consumer Service Detail'!$F2536,'Table of Current Services'!$B$7:$F$36,'Table of Current Services'!$E$5,FALSE),VLOOKUP('C. Consumer Service Detail'!$F2536,'Table of Current Services'!$B$7:$F$36,'Table of Current Services'!$E$5,FALSE)))</f>
        <v/>
      </c>
      <c r="L2536" s="130" t="str">
        <f>IF('C. Consumer Service Detail'!$F2536="","",IF(VLOOKUP('C. Consumer Service Detail'!$F2536,'Table of Current Services'!$B$7:$F$36,'Table of Current Services'!$F$5,)="cost","Yes","No"))</f>
        <v/>
      </c>
      <c r="M2536" s="130" t="str">
        <f>IFERROR(IF('C. Consumer Service Detail'!$K2536="No Match","No",VLOOKUP('C. Consumer Service Detail'!$C2536,'B. Consumer Budget'!$E$11:$F$2010,2,FALSE)),"")</f>
        <v/>
      </c>
      <c r="P2536" s="77"/>
      <c r="Q2536" s="77"/>
    </row>
    <row r="2537" spans="2:17" x14ac:dyDescent="0.25">
      <c r="B2537" s="78">
        <f t="shared" si="76"/>
        <v>2527</v>
      </c>
      <c r="C2537" s="126" t="str">
        <f t="array" ref="C2537">IF(OR('C. Consumer Service Detail'!$D2537="",'C. Consumer Service Detail'!$E2537=""),"",INDEX('B. Consumer Budget'!$E$11:$E$2010,MATCH(1,IF('B. Consumer Budget'!$C$11:$C$2010='C. Consumer Service Detail'!$D2537,IF('B. Consumer Budget'!$D$11:$D$2010='C. Consumer Service Detail'!$E2537,1)),0)))</f>
        <v/>
      </c>
      <c r="D2537" s="170"/>
      <c r="E2537" s="81"/>
      <c r="F2537" s="101"/>
      <c r="G2537" s="82"/>
      <c r="H2537" s="147" t="str">
        <f>IF('C. Consumer Service Detail'!$F2537="","",IF('C. Consumer Service Detail'!$F2537="",VLOOKUP('C. Consumer Service Detail'!$F2537,'Table of Current Services'!$B$7:$F$36,'Table of Current Services'!$E$5,FALSE),VLOOKUP('C. Consumer Service Detail'!$F2537,'Table of Current Services'!$B$7:$F$36,'Table of Current Services'!$D$5,FALSE)))</f>
        <v/>
      </c>
      <c r="I2537" s="159"/>
      <c r="J2537" s="146" t="str">
        <f t="shared" si="75"/>
        <v/>
      </c>
      <c r="K2537" s="138" t="str">
        <f>IF('C. Consumer Service Detail'!$F2537="","",IF('C. Consumer Service Detail'!$F2537="",VLOOKUP('C. Consumer Service Detail'!$F2537,'Table of Current Services'!$B$7:$F$36,'Table of Current Services'!$E$5,FALSE),VLOOKUP('C. Consumer Service Detail'!$F2537,'Table of Current Services'!$B$7:$F$36,'Table of Current Services'!$E$5,FALSE)))</f>
        <v/>
      </c>
      <c r="L2537" s="130" t="str">
        <f>IF('C. Consumer Service Detail'!$F2537="","",IF(VLOOKUP('C. Consumer Service Detail'!$F2537,'Table of Current Services'!$B$7:$F$36,'Table of Current Services'!$F$5,)="cost","Yes","No"))</f>
        <v/>
      </c>
      <c r="M2537" s="130" t="str">
        <f>IFERROR(IF('C. Consumer Service Detail'!$K2537="No Match","No",VLOOKUP('C. Consumer Service Detail'!$C2537,'B. Consumer Budget'!$E$11:$F$2010,2,FALSE)),"")</f>
        <v/>
      </c>
      <c r="P2537" s="77"/>
      <c r="Q2537" s="77"/>
    </row>
    <row r="2538" spans="2:17" x14ac:dyDescent="0.25">
      <c r="B2538" s="78">
        <f t="shared" si="76"/>
        <v>2528</v>
      </c>
      <c r="C2538" s="126" t="str">
        <f t="array" ref="C2538">IF(OR('C. Consumer Service Detail'!$D2538="",'C. Consumer Service Detail'!$E2538=""),"",INDEX('B. Consumer Budget'!$E$11:$E$2010,MATCH(1,IF('B. Consumer Budget'!$C$11:$C$2010='C. Consumer Service Detail'!$D2538,IF('B. Consumer Budget'!$D$11:$D$2010='C. Consumer Service Detail'!$E2538,1)),0)))</f>
        <v/>
      </c>
      <c r="D2538" s="171"/>
      <c r="E2538" s="79"/>
      <c r="F2538" s="100"/>
      <c r="G2538" s="80"/>
      <c r="H2538" s="145" t="str">
        <f>IF('C. Consumer Service Detail'!$F2538="","",IF('C. Consumer Service Detail'!$F2538="",VLOOKUP('C. Consumer Service Detail'!$F2538,'Table of Current Services'!$B$7:$F$36,'Table of Current Services'!$E$5,FALSE),VLOOKUP('C. Consumer Service Detail'!$F2538,'Table of Current Services'!$B$7:$F$36,'Table of Current Services'!$D$5,FALSE)))</f>
        <v/>
      </c>
      <c r="I2538" s="160"/>
      <c r="J2538" s="146" t="str">
        <f t="shared" si="75"/>
        <v/>
      </c>
      <c r="K2538" s="138" t="str">
        <f>IF('C. Consumer Service Detail'!$F2538="","",IF('C. Consumer Service Detail'!$F2538="",VLOOKUP('C. Consumer Service Detail'!$F2538,'Table of Current Services'!$B$7:$F$36,'Table of Current Services'!$E$5,FALSE),VLOOKUP('C. Consumer Service Detail'!$F2538,'Table of Current Services'!$B$7:$F$36,'Table of Current Services'!$E$5,FALSE)))</f>
        <v/>
      </c>
      <c r="L2538" s="130" t="str">
        <f>IF('C. Consumer Service Detail'!$F2538="","",IF(VLOOKUP('C. Consumer Service Detail'!$F2538,'Table of Current Services'!$B$7:$F$36,'Table of Current Services'!$F$5,)="cost","Yes","No"))</f>
        <v/>
      </c>
      <c r="M2538" s="130" t="str">
        <f>IFERROR(IF('C. Consumer Service Detail'!$K2538="No Match","No",VLOOKUP('C. Consumer Service Detail'!$C2538,'B. Consumer Budget'!$E$11:$F$2010,2,FALSE)),"")</f>
        <v/>
      </c>
      <c r="P2538" s="77"/>
      <c r="Q2538" s="77"/>
    </row>
    <row r="2539" spans="2:17" x14ac:dyDescent="0.25">
      <c r="B2539" s="78">
        <f t="shared" si="76"/>
        <v>2529</v>
      </c>
      <c r="C2539" s="126" t="str">
        <f t="array" ref="C2539">IF(OR('C. Consumer Service Detail'!$D2539="",'C. Consumer Service Detail'!$E2539=""),"",INDEX('B. Consumer Budget'!$E$11:$E$2010,MATCH(1,IF('B. Consumer Budget'!$C$11:$C$2010='C. Consumer Service Detail'!$D2539,IF('B. Consumer Budget'!$D$11:$D$2010='C. Consumer Service Detail'!$E2539,1)),0)))</f>
        <v/>
      </c>
      <c r="D2539" s="170"/>
      <c r="E2539" s="81"/>
      <c r="F2539" s="101"/>
      <c r="G2539" s="82"/>
      <c r="H2539" s="147" t="str">
        <f>IF('C. Consumer Service Detail'!$F2539="","",IF('C. Consumer Service Detail'!$F2539="",VLOOKUP('C. Consumer Service Detail'!$F2539,'Table of Current Services'!$B$7:$F$36,'Table of Current Services'!$E$5,FALSE),VLOOKUP('C. Consumer Service Detail'!$F2539,'Table of Current Services'!$B$7:$F$36,'Table of Current Services'!$D$5,FALSE)))</f>
        <v/>
      </c>
      <c r="I2539" s="159"/>
      <c r="J2539" s="146" t="str">
        <f t="shared" si="75"/>
        <v/>
      </c>
      <c r="K2539" s="138" t="str">
        <f>IF('C. Consumer Service Detail'!$F2539="","",IF('C. Consumer Service Detail'!$F2539="",VLOOKUP('C. Consumer Service Detail'!$F2539,'Table of Current Services'!$B$7:$F$36,'Table of Current Services'!$E$5,FALSE),VLOOKUP('C. Consumer Service Detail'!$F2539,'Table of Current Services'!$B$7:$F$36,'Table of Current Services'!$E$5,FALSE)))</f>
        <v/>
      </c>
      <c r="L2539" s="130" t="str">
        <f>IF('C. Consumer Service Detail'!$F2539="","",IF(VLOOKUP('C. Consumer Service Detail'!$F2539,'Table of Current Services'!$B$7:$F$36,'Table of Current Services'!$F$5,)="cost","Yes","No"))</f>
        <v/>
      </c>
      <c r="M2539" s="130" t="str">
        <f>IFERROR(IF('C. Consumer Service Detail'!$K2539="No Match","No",VLOOKUP('C. Consumer Service Detail'!$C2539,'B. Consumer Budget'!$E$11:$F$2010,2,FALSE)),"")</f>
        <v/>
      </c>
      <c r="P2539" s="77"/>
      <c r="Q2539" s="77"/>
    </row>
    <row r="2540" spans="2:17" x14ac:dyDescent="0.25">
      <c r="B2540" s="78">
        <f t="shared" si="76"/>
        <v>2530</v>
      </c>
      <c r="C2540" s="126" t="str">
        <f t="array" ref="C2540">IF(OR('C. Consumer Service Detail'!$D2540="",'C. Consumer Service Detail'!$E2540=""),"",INDEX('B. Consumer Budget'!$E$11:$E$2010,MATCH(1,IF('B. Consumer Budget'!$C$11:$C$2010='C. Consumer Service Detail'!$D2540,IF('B. Consumer Budget'!$D$11:$D$2010='C. Consumer Service Detail'!$E2540,1)),0)))</f>
        <v/>
      </c>
      <c r="D2540" s="171"/>
      <c r="E2540" s="79"/>
      <c r="F2540" s="100"/>
      <c r="G2540" s="80"/>
      <c r="H2540" s="145" t="str">
        <f>IF('C. Consumer Service Detail'!$F2540="","",IF('C. Consumer Service Detail'!$F2540="",VLOOKUP('C. Consumer Service Detail'!$F2540,'Table of Current Services'!$B$7:$F$36,'Table of Current Services'!$E$5,FALSE),VLOOKUP('C. Consumer Service Detail'!$F2540,'Table of Current Services'!$B$7:$F$36,'Table of Current Services'!$D$5,FALSE)))</f>
        <v/>
      </c>
      <c r="I2540" s="160"/>
      <c r="J2540" s="146" t="str">
        <f t="shared" si="75"/>
        <v/>
      </c>
      <c r="K2540" s="138" t="str">
        <f>IF('C. Consumer Service Detail'!$F2540="","",IF('C. Consumer Service Detail'!$F2540="",VLOOKUP('C. Consumer Service Detail'!$F2540,'Table of Current Services'!$B$7:$F$36,'Table of Current Services'!$E$5,FALSE),VLOOKUP('C. Consumer Service Detail'!$F2540,'Table of Current Services'!$B$7:$F$36,'Table of Current Services'!$E$5,FALSE)))</f>
        <v/>
      </c>
      <c r="L2540" s="130" t="str">
        <f>IF('C. Consumer Service Detail'!$F2540="","",IF(VLOOKUP('C. Consumer Service Detail'!$F2540,'Table of Current Services'!$B$7:$F$36,'Table of Current Services'!$F$5,)="cost","Yes","No"))</f>
        <v/>
      </c>
      <c r="M2540" s="130" t="str">
        <f>IFERROR(IF('C. Consumer Service Detail'!$K2540="No Match","No",VLOOKUP('C. Consumer Service Detail'!$C2540,'B. Consumer Budget'!$E$11:$F$2010,2,FALSE)),"")</f>
        <v/>
      </c>
      <c r="P2540" s="77"/>
      <c r="Q2540" s="77"/>
    </row>
    <row r="2541" spans="2:17" x14ac:dyDescent="0.25">
      <c r="B2541" s="78">
        <f t="shared" si="76"/>
        <v>2531</v>
      </c>
      <c r="C2541" s="126" t="str">
        <f t="array" ref="C2541">IF(OR('C. Consumer Service Detail'!$D2541="",'C. Consumer Service Detail'!$E2541=""),"",INDEX('B. Consumer Budget'!$E$11:$E$2010,MATCH(1,IF('B. Consumer Budget'!$C$11:$C$2010='C. Consumer Service Detail'!$D2541,IF('B. Consumer Budget'!$D$11:$D$2010='C. Consumer Service Detail'!$E2541,1)),0)))</f>
        <v/>
      </c>
      <c r="D2541" s="170"/>
      <c r="E2541" s="81"/>
      <c r="F2541" s="101"/>
      <c r="G2541" s="82"/>
      <c r="H2541" s="147" t="str">
        <f>IF('C. Consumer Service Detail'!$F2541="","",IF('C. Consumer Service Detail'!$F2541="",VLOOKUP('C. Consumer Service Detail'!$F2541,'Table of Current Services'!$B$7:$F$36,'Table of Current Services'!$E$5,FALSE),VLOOKUP('C. Consumer Service Detail'!$F2541,'Table of Current Services'!$B$7:$F$36,'Table of Current Services'!$D$5,FALSE)))</f>
        <v/>
      </c>
      <c r="I2541" s="159"/>
      <c r="J2541" s="146" t="str">
        <f t="shared" si="75"/>
        <v/>
      </c>
      <c r="K2541" s="138" t="str">
        <f>IF('C. Consumer Service Detail'!$F2541="","",IF('C. Consumer Service Detail'!$F2541="",VLOOKUP('C. Consumer Service Detail'!$F2541,'Table of Current Services'!$B$7:$F$36,'Table of Current Services'!$E$5,FALSE),VLOOKUP('C. Consumer Service Detail'!$F2541,'Table of Current Services'!$B$7:$F$36,'Table of Current Services'!$E$5,FALSE)))</f>
        <v/>
      </c>
      <c r="L2541" s="130" t="str">
        <f>IF('C. Consumer Service Detail'!$F2541="","",IF(VLOOKUP('C. Consumer Service Detail'!$F2541,'Table of Current Services'!$B$7:$F$36,'Table of Current Services'!$F$5,)="cost","Yes","No"))</f>
        <v/>
      </c>
      <c r="M2541" s="130" t="str">
        <f>IFERROR(IF('C. Consumer Service Detail'!$K2541="No Match","No",VLOOKUP('C. Consumer Service Detail'!$C2541,'B. Consumer Budget'!$E$11:$F$2010,2,FALSE)),"")</f>
        <v/>
      </c>
      <c r="P2541" s="77"/>
      <c r="Q2541" s="77"/>
    </row>
    <row r="2542" spans="2:17" x14ac:dyDescent="0.25">
      <c r="B2542" s="78">
        <f t="shared" si="76"/>
        <v>2532</v>
      </c>
      <c r="C2542" s="126" t="str">
        <f t="array" ref="C2542">IF(OR('C. Consumer Service Detail'!$D2542="",'C. Consumer Service Detail'!$E2542=""),"",INDEX('B. Consumer Budget'!$E$11:$E$2010,MATCH(1,IF('B. Consumer Budget'!$C$11:$C$2010='C. Consumer Service Detail'!$D2542,IF('B. Consumer Budget'!$D$11:$D$2010='C. Consumer Service Detail'!$E2542,1)),0)))</f>
        <v/>
      </c>
      <c r="D2542" s="171"/>
      <c r="E2542" s="79"/>
      <c r="F2542" s="100"/>
      <c r="G2542" s="80"/>
      <c r="H2542" s="145" t="str">
        <f>IF('C. Consumer Service Detail'!$F2542="","",IF('C. Consumer Service Detail'!$F2542="",VLOOKUP('C. Consumer Service Detail'!$F2542,'Table of Current Services'!$B$7:$F$36,'Table of Current Services'!$E$5,FALSE),VLOOKUP('C. Consumer Service Detail'!$F2542,'Table of Current Services'!$B$7:$F$36,'Table of Current Services'!$D$5,FALSE)))</f>
        <v/>
      </c>
      <c r="I2542" s="160"/>
      <c r="J2542" s="146" t="str">
        <f t="shared" si="75"/>
        <v/>
      </c>
      <c r="K2542" s="138" t="str">
        <f>IF('C. Consumer Service Detail'!$F2542="","",IF('C. Consumer Service Detail'!$F2542="",VLOOKUP('C. Consumer Service Detail'!$F2542,'Table of Current Services'!$B$7:$F$36,'Table of Current Services'!$E$5,FALSE),VLOOKUP('C. Consumer Service Detail'!$F2542,'Table of Current Services'!$B$7:$F$36,'Table of Current Services'!$E$5,FALSE)))</f>
        <v/>
      </c>
      <c r="L2542" s="130" t="str">
        <f>IF('C. Consumer Service Detail'!$F2542="","",IF(VLOOKUP('C. Consumer Service Detail'!$F2542,'Table of Current Services'!$B$7:$F$36,'Table of Current Services'!$F$5,)="cost","Yes","No"))</f>
        <v/>
      </c>
      <c r="M2542" s="130" t="str">
        <f>IFERROR(IF('C. Consumer Service Detail'!$K2542="No Match","No",VLOOKUP('C. Consumer Service Detail'!$C2542,'B. Consumer Budget'!$E$11:$F$2010,2,FALSE)),"")</f>
        <v/>
      </c>
      <c r="P2542" s="77"/>
      <c r="Q2542" s="77"/>
    </row>
    <row r="2543" spans="2:17" x14ac:dyDescent="0.25">
      <c r="B2543" s="78">
        <f t="shared" si="76"/>
        <v>2533</v>
      </c>
      <c r="C2543" s="126" t="str">
        <f t="array" ref="C2543">IF(OR('C. Consumer Service Detail'!$D2543="",'C. Consumer Service Detail'!$E2543=""),"",INDEX('B. Consumer Budget'!$E$11:$E$2010,MATCH(1,IF('B. Consumer Budget'!$C$11:$C$2010='C. Consumer Service Detail'!$D2543,IF('B. Consumer Budget'!$D$11:$D$2010='C. Consumer Service Detail'!$E2543,1)),0)))</f>
        <v/>
      </c>
      <c r="D2543" s="170"/>
      <c r="E2543" s="81"/>
      <c r="F2543" s="101"/>
      <c r="G2543" s="82"/>
      <c r="H2543" s="147" t="str">
        <f>IF('C. Consumer Service Detail'!$F2543="","",IF('C. Consumer Service Detail'!$F2543="",VLOOKUP('C. Consumer Service Detail'!$F2543,'Table of Current Services'!$B$7:$F$36,'Table of Current Services'!$E$5,FALSE),VLOOKUP('C. Consumer Service Detail'!$F2543,'Table of Current Services'!$B$7:$F$36,'Table of Current Services'!$D$5,FALSE)))</f>
        <v/>
      </c>
      <c r="I2543" s="159"/>
      <c r="J2543" s="146" t="str">
        <f t="shared" si="75"/>
        <v/>
      </c>
      <c r="K2543" s="138" t="str">
        <f>IF('C. Consumer Service Detail'!$F2543="","",IF('C. Consumer Service Detail'!$F2543="",VLOOKUP('C. Consumer Service Detail'!$F2543,'Table of Current Services'!$B$7:$F$36,'Table of Current Services'!$E$5,FALSE),VLOOKUP('C. Consumer Service Detail'!$F2543,'Table of Current Services'!$B$7:$F$36,'Table of Current Services'!$E$5,FALSE)))</f>
        <v/>
      </c>
      <c r="L2543" s="130" t="str">
        <f>IF('C. Consumer Service Detail'!$F2543="","",IF(VLOOKUP('C. Consumer Service Detail'!$F2543,'Table of Current Services'!$B$7:$F$36,'Table of Current Services'!$F$5,)="cost","Yes","No"))</f>
        <v/>
      </c>
      <c r="M2543" s="130" t="str">
        <f>IFERROR(IF('C. Consumer Service Detail'!$K2543="No Match","No",VLOOKUP('C. Consumer Service Detail'!$C2543,'B. Consumer Budget'!$E$11:$F$2010,2,FALSE)),"")</f>
        <v/>
      </c>
      <c r="P2543" s="77"/>
      <c r="Q2543" s="77"/>
    </row>
    <row r="2544" spans="2:17" x14ac:dyDescent="0.25">
      <c r="B2544" s="78">
        <f t="shared" si="76"/>
        <v>2534</v>
      </c>
      <c r="C2544" s="126" t="str">
        <f t="array" ref="C2544">IF(OR('C. Consumer Service Detail'!$D2544="",'C. Consumer Service Detail'!$E2544=""),"",INDEX('B. Consumer Budget'!$E$11:$E$2010,MATCH(1,IF('B. Consumer Budget'!$C$11:$C$2010='C. Consumer Service Detail'!$D2544,IF('B. Consumer Budget'!$D$11:$D$2010='C. Consumer Service Detail'!$E2544,1)),0)))</f>
        <v/>
      </c>
      <c r="D2544" s="171"/>
      <c r="E2544" s="79"/>
      <c r="F2544" s="100"/>
      <c r="G2544" s="80"/>
      <c r="H2544" s="145" t="str">
        <f>IF('C. Consumer Service Detail'!$F2544="","",IF('C. Consumer Service Detail'!$F2544="",VLOOKUP('C. Consumer Service Detail'!$F2544,'Table of Current Services'!$B$7:$F$36,'Table of Current Services'!$E$5,FALSE),VLOOKUP('C. Consumer Service Detail'!$F2544,'Table of Current Services'!$B$7:$F$36,'Table of Current Services'!$D$5,FALSE)))</f>
        <v/>
      </c>
      <c r="I2544" s="160"/>
      <c r="J2544" s="146" t="str">
        <f t="shared" si="75"/>
        <v/>
      </c>
      <c r="K2544" s="138" t="str">
        <f>IF('C. Consumer Service Detail'!$F2544="","",IF('C. Consumer Service Detail'!$F2544="",VLOOKUP('C. Consumer Service Detail'!$F2544,'Table of Current Services'!$B$7:$F$36,'Table of Current Services'!$E$5,FALSE),VLOOKUP('C. Consumer Service Detail'!$F2544,'Table of Current Services'!$B$7:$F$36,'Table of Current Services'!$E$5,FALSE)))</f>
        <v/>
      </c>
      <c r="L2544" s="130" t="str">
        <f>IF('C. Consumer Service Detail'!$F2544="","",IF(VLOOKUP('C. Consumer Service Detail'!$F2544,'Table of Current Services'!$B$7:$F$36,'Table of Current Services'!$F$5,)="cost","Yes","No"))</f>
        <v/>
      </c>
      <c r="M2544" s="130" t="str">
        <f>IFERROR(IF('C. Consumer Service Detail'!$K2544="No Match","No",VLOOKUP('C. Consumer Service Detail'!$C2544,'B. Consumer Budget'!$E$11:$F$2010,2,FALSE)),"")</f>
        <v/>
      </c>
      <c r="P2544" s="77"/>
      <c r="Q2544" s="77"/>
    </row>
    <row r="2545" spans="2:17" x14ac:dyDescent="0.25">
      <c r="B2545" s="78">
        <f t="shared" si="76"/>
        <v>2535</v>
      </c>
      <c r="C2545" s="126" t="str">
        <f t="array" ref="C2545">IF(OR('C. Consumer Service Detail'!$D2545="",'C. Consumer Service Detail'!$E2545=""),"",INDEX('B. Consumer Budget'!$E$11:$E$2010,MATCH(1,IF('B. Consumer Budget'!$C$11:$C$2010='C. Consumer Service Detail'!$D2545,IF('B. Consumer Budget'!$D$11:$D$2010='C. Consumer Service Detail'!$E2545,1)),0)))</f>
        <v/>
      </c>
      <c r="D2545" s="170"/>
      <c r="E2545" s="81"/>
      <c r="F2545" s="101"/>
      <c r="G2545" s="82"/>
      <c r="H2545" s="147" t="str">
        <f>IF('C. Consumer Service Detail'!$F2545="","",IF('C. Consumer Service Detail'!$F2545="",VLOOKUP('C. Consumer Service Detail'!$F2545,'Table of Current Services'!$B$7:$F$36,'Table of Current Services'!$E$5,FALSE),VLOOKUP('C. Consumer Service Detail'!$F2545,'Table of Current Services'!$B$7:$F$36,'Table of Current Services'!$D$5,FALSE)))</f>
        <v/>
      </c>
      <c r="I2545" s="159"/>
      <c r="J2545" s="146" t="str">
        <f t="shared" si="75"/>
        <v/>
      </c>
      <c r="K2545" s="138" t="str">
        <f>IF('C. Consumer Service Detail'!$F2545="","",IF('C. Consumer Service Detail'!$F2545="",VLOOKUP('C. Consumer Service Detail'!$F2545,'Table of Current Services'!$B$7:$F$36,'Table of Current Services'!$E$5,FALSE),VLOOKUP('C. Consumer Service Detail'!$F2545,'Table of Current Services'!$B$7:$F$36,'Table of Current Services'!$E$5,FALSE)))</f>
        <v/>
      </c>
      <c r="L2545" s="130" t="str">
        <f>IF('C. Consumer Service Detail'!$F2545="","",IF(VLOOKUP('C. Consumer Service Detail'!$F2545,'Table of Current Services'!$B$7:$F$36,'Table of Current Services'!$F$5,)="cost","Yes","No"))</f>
        <v/>
      </c>
      <c r="M2545" s="130" t="str">
        <f>IFERROR(IF('C. Consumer Service Detail'!$K2545="No Match","No",VLOOKUP('C. Consumer Service Detail'!$C2545,'B. Consumer Budget'!$E$11:$F$2010,2,FALSE)),"")</f>
        <v/>
      </c>
      <c r="P2545" s="77"/>
      <c r="Q2545" s="77"/>
    </row>
    <row r="2546" spans="2:17" x14ac:dyDescent="0.25">
      <c r="B2546" s="78">
        <f t="shared" si="76"/>
        <v>2536</v>
      </c>
      <c r="C2546" s="126" t="str">
        <f t="array" ref="C2546">IF(OR('C. Consumer Service Detail'!$D2546="",'C. Consumer Service Detail'!$E2546=""),"",INDEX('B. Consumer Budget'!$E$11:$E$2010,MATCH(1,IF('B. Consumer Budget'!$C$11:$C$2010='C. Consumer Service Detail'!$D2546,IF('B. Consumer Budget'!$D$11:$D$2010='C. Consumer Service Detail'!$E2546,1)),0)))</f>
        <v/>
      </c>
      <c r="D2546" s="171"/>
      <c r="E2546" s="79"/>
      <c r="F2546" s="100"/>
      <c r="G2546" s="80"/>
      <c r="H2546" s="145" t="str">
        <f>IF('C. Consumer Service Detail'!$F2546="","",IF('C. Consumer Service Detail'!$F2546="",VLOOKUP('C. Consumer Service Detail'!$F2546,'Table of Current Services'!$B$7:$F$36,'Table of Current Services'!$E$5,FALSE),VLOOKUP('C. Consumer Service Detail'!$F2546,'Table of Current Services'!$B$7:$F$36,'Table of Current Services'!$D$5,FALSE)))</f>
        <v/>
      </c>
      <c r="I2546" s="160"/>
      <c r="J2546" s="146" t="str">
        <f t="shared" si="75"/>
        <v/>
      </c>
      <c r="K2546" s="138" t="str">
        <f>IF('C. Consumer Service Detail'!$F2546="","",IF('C. Consumer Service Detail'!$F2546="",VLOOKUP('C. Consumer Service Detail'!$F2546,'Table of Current Services'!$B$7:$F$36,'Table of Current Services'!$E$5,FALSE),VLOOKUP('C. Consumer Service Detail'!$F2546,'Table of Current Services'!$B$7:$F$36,'Table of Current Services'!$E$5,FALSE)))</f>
        <v/>
      </c>
      <c r="L2546" s="130" t="str">
        <f>IF('C. Consumer Service Detail'!$F2546="","",IF(VLOOKUP('C. Consumer Service Detail'!$F2546,'Table of Current Services'!$B$7:$F$36,'Table of Current Services'!$F$5,)="cost","Yes","No"))</f>
        <v/>
      </c>
      <c r="M2546" s="130" t="str">
        <f>IFERROR(IF('C. Consumer Service Detail'!$K2546="No Match","No",VLOOKUP('C. Consumer Service Detail'!$C2546,'B. Consumer Budget'!$E$11:$F$2010,2,FALSE)),"")</f>
        <v/>
      </c>
      <c r="P2546" s="77"/>
      <c r="Q2546" s="77"/>
    </row>
    <row r="2547" spans="2:17" x14ac:dyDescent="0.25">
      <c r="B2547" s="78">
        <f t="shared" si="76"/>
        <v>2537</v>
      </c>
      <c r="C2547" s="126" t="str">
        <f t="array" ref="C2547">IF(OR('C. Consumer Service Detail'!$D2547="",'C. Consumer Service Detail'!$E2547=""),"",INDEX('B. Consumer Budget'!$E$11:$E$2010,MATCH(1,IF('B. Consumer Budget'!$C$11:$C$2010='C. Consumer Service Detail'!$D2547,IF('B. Consumer Budget'!$D$11:$D$2010='C. Consumer Service Detail'!$E2547,1)),0)))</f>
        <v/>
      </c>
      <c r="D2547" s="170"/>
      <c r="E2547" s="81"/>
      <c r="F2547" s="101"/>
      <c r="G2547" s="82"/>
      <c r="H2547" s="147" t="str">
        <f>IF('C. Consumer Service Detail'!$F2547="","",IF('C. Consumer Service Detail'!$F2547="",VLOOKUP('C. Consumer Service Detail'!$F2547,'Table of Current Services'!$B$7:$F$36,'Table of Current Services'!$E$5,FALSE),VLOOKUP('C. Consumer Service Detail'!$F2547,'Table of Current Services'!$B$7:$F$36,'Table of Current Services'!$D$5,FALSE)))</f>
        <v/>
      </c>
      <c r="I2547" s="159"/>
      <c r="J2547" s="146" t="str">
        <f t="shared" si="75"/>
        <v/>
      </c>
      <c r="K2547" s="138" t="str">
        <f>IF('C. Consumer Service Detail'!$F2547="","",IF('C. Consumer Service Detail'!$F2547="",VLOOKUP('C. Consumer Service Detail'!$F2547,'Table of Current Services'!$B$7:$F$36,'Table of Current Services'!$E$5,FALSE),VLOOKUP('C. Consumer Service Detail'!$F2547,'Table of Current Services'!$B$7:$F$36,'Table of Current Services'!$E$5,FALSE)))</f>
        <v/>
      </c>
      <c r="L2547" s="130" t="str">
        <f>IF('C. Consumer Service Detail'!$F2547="","",IF(VLOOKUP('C. Consumer Service Detail'!$F2547,'Table of Current Services'!$B$7:$F$36,'Table of Current Services'!$F$5,)="cost","Yes","No"))</f>
        <v/>
      </c>
      <c r="M2547" s="130" t="str">
        <f>IFERROR(IF('C. Consumer Service Detail'!$K2547="No Match","No",VLOOKUP('C. Consumer Service Detail'!$C2547,'B. Consumer Budget'!$E$11:$F$2010,2,FALSE)),"")</f>
        <v/>
      </c>
      <c r="P2547" s="77"/>
      <c r="Q2547" s="77"/>
    </row>
    <row r="2548" spans="2:17" x14ac:dyDescent="0.25">
      <c r="B2548" s="78">
        <f t="shared" si="76"/>
        <v>2538</v>
      </c>
      <c r="C2548" s="126" t="str">
        <f t="array" ref="C2548">IF(OR('C. Consumer Service Detail'!$D2548="",'C. Consumer Service Detail'!$E2548=""),"",INDEX('B. Consumer Budget'!$E$11:$E$2010,MATCH(1,IF('B. Consumer Budget'!$C$11:$C$2010='C. Consumer Service Detail'!$D2548,IF('B. Consumer Budget'!$D$11:$D$2010='C. Consumer Service Detail'!$E2548,1)),0)))</f>
        <v/>
      </c>
      <c r="D2548" s="171"/>
      <c r="E2548" s="79"/>
      <c r="F2548" s="100"/>
      <c r="G2548" s="80"/>
      <c r="H2548" s="145" t="str">
        <f>IF('C. Consumer Service Detail'!$F2548="","",IF('C. Consumer Service Detail'!$F2548="",VLOOKUP('C. Consumer Service Detail'!$F2548,'Table of Current Services'!$B$7:$F$36,'Table of Current Services'!$E$5,FALSE),VLOOKUP('C. Consumer Service Detail'!$F2548,'Table of Current Services'!$B$7:$F$36,'Table of Current Services'!$D$5,FALSE)))</f>
        <v/>
      </c>
      <c r="I2548" s="160"/>
      <c r="J2548" s="146" t="str">
        <f t="shared" si="75"/>
        <v/>
      </c>
      <c r="K2548" s="138" t="str">
        <f>IF('C. Consumer Service Detail'!$F2548="","",IF('C. Consumer Service Detail'!$F2548="",VLOOKUP('C. Consumer Service Detail'!$F2548,'Table of Current Services'!$B$7:$F$36,'Table of Current Services'!$E$5,FALSE),VLOOKUP('C. Consumer Service Detail'!$F2548,'Table of Current Services'!$B$7:$F$36,'Table of Current Services'!$E$5,FALSE)))</f>
        <v/>
      </c>
      <c r="L2548" s="130" t="str">
        <f>IF('C. Consumer Service Detail'!$F2548="","",IF(VLOOKUP('C. Consumer Service Detail'!$F2548,'Table of Current Services'!$B$7:$F$36,'Table of Current Services'!$F$5,)="cost","Yes","No"))</f>
        <v/>
      </c>
      <c r="M2548" s="130" t="str">
        <f>IFERROR(IF('C. Consumer Service Detail'!$K2548="No Match","No",VLOOKUP('C. Consumer Service Detail'!$C2548,'B. Consumer Budget'!$E$11:$F$2010,2,FALSE)),"")</f>
        <v/>
      </c>
      <c r="P2548" s="77"/>
      <c r="Q2548" s="77"/>
    </row>
    <row r="2549" spans="2:17" x14ac:dyDescent="0.25">
      <c r="B2549" s="78">
        <f t="shared" si="76"/>
        <v>2539</v>
      </c>
      <c r="C2549" s="126" t="str">
        <f t="array" ref="C2549">IF(OR('C. Consumer Service Detail'!$D2549="",'C. Consumer Service Detail'!$E2549=""),"",INDEX('B. Consumer Budget'!$E$11:$E$2010,MATCH(1,IF('B. Consumer Budget'!$C$11:$C$2010='C. Consumer Service Detail'!$D2549,IF('B. Consumer Budget'!$D$11:$D$2010='C. Consumer Service Detail'!$E2549,1)),0)))</f>
        <v/>
      </c>
      <c r="D2549" s="170"/>
      <c r="E2549" s="81"/>
      <c r="F2549" s="101"/>
      <c r="G2549" s="82"/>
      <c r="H2549" s="147" t="str">
        <f>IF('C. Consumer Service Detail'!$F2549="","",IF('C. Consumer Service Detail'!$F2549="",VLOOKUP('C. Consumer Service Detail'!$F2549,'Table of Current Services'!$B$7:$F$36,'Table of Current Services'!$E$5,FALSE),VLOOKUP('C. Consumer Service Detail'!$F2549,'Table of Current Services'!$B$7:$F$36,'Table of Current Services'!$D$5,FALSE)))</f>
        <v/>
      </c>
      <c r="I2549" s="159"/>
      <c r="J2549" s="146" t="str">
        <f t="shared" si="75"/>
        <v/>
      </c>
      <c r="K2549" s="138" t="str">
        <f>IF('C. Consumer Service Detail'!$F2549="","",IF('C. Consumer Service Detail'!$F2549="",VLOOKUP('C. Consumer Service Detail'!$F2549,'Table of Current Services'!$B$7:$F$36,'Table of Current Services'!$E$5,FALSE),VLOOKUP('C. Consumer Service Detail'!$F2549,'Table of Current Services'!$B$7:$F$36,'Table of Current Services'!$E$5,FALSE)))</f>
        <v/>
      </c>
      <c r="L2549" s="130" t="str">
        <f>IF('C. Consumer Service Detail'!$F2549="","",IF(VLOOKUP('C. Consumer Service Detail'!$F2549,'Table of Current Services'!$B$7:$F$36,'Table of Current Services'!$F$5,)="cost","Yes","No"))</f>
        <v/>
      </c>
      <c r="M2549" s="130" t="str">
        <f>IFERROR(IF('C. Consumer Service Detail'!$K2549="No Match","No",VLOOKUP('C. Consumer Service Detail'!$C2549,'B. Consumer Budget'!$E$11:$F$2010,2,FALSE)),"")</f>
        <v/>
      </c>
      <c r="P2549" s="77"/>
      <c r="Q2549" s="77"/>
    </row>
    <row r="2550" spans="2:17" x14ac:dyDescent="0.25">
      <c r="B2550" s="78">
        <f t="shared" si="76"/>
        <v>2540</v>
      </c>
      <c r="C2550" s="126" t="str">
        <f t="array" ref="C2550">IF(OR('C. Consumer Service Detail'!$D2550="",'C. Consumer Service Detail'!$E2550=""),"",INDEX('B. Consumer Budget'!$E$11:$E$2010,MATCH(1,IF('B. Consumer Budget'!$C$11:$C$2010='C. Consumer Service Detail'!$D2550,IF('B. Consumer Budget'!$D$11:$D$2010='C. Consumer Service Detail'!$E2550,1)),0)))</f>
        <v/>
      </c>
      <c r="D2550" s="171"/>
      <c r="E2550" s="79"/>
      <c r="F2550" s="100"/>
      <c r="G2550" s="80"/>
      <c r="H2550" s="145" t="str">
        <f>IF('C. Consumer Service Detail'!$F2550="","",IF('C. Consumer Service Detail'!$F2550="",VLOOKUP('C. Consumer Service Detail'!$F2550,'Table of Current Services'!$B$7:$F$36,'Table of Current Services'!$E$5,FALSE),VLOOKUP('C. Consumer Service Detail'!$F2550,'Table of Current Services'!$B$7:$F$36,'Table of Current Services'!$D$5,FALSE)))</f>
        <v/>
      </c>
      <c r="I2550" s="160"/>
      <c r="J2550" s="146" t="str">
        <f t="shared" si="75"/>
        <v/>
      </c>
      <c r="K2550" s="138" t="str">
        <f>IF('C. Consumer Service Detail'!$F2550="","",IF('C. Consumer Service Detail'!$F2550="",VLOOKUP('C. Consumer Service Detail'!$F2550,'Table of Current Services'!$B$7:$F$36,'Table of Current Services'!$E$5,FALSE),VLOOKUP('C. Consumer Service Detail'!$F2550,'Table of Current Services'!$B$7:$F$36,'Table of Current Services'!$E$5,FALSE)))</f>
        <v/>
      </c>
      <c r="L2550" s="130" t="str">
        <f>IF('C. Consumer Service Detail'!$F2550="","",IF(VLOOKUP('C. Consumer Service Detail'!$F2550,'Table of Current Services'!$B$7:$F$36,'Table of Current Services'!$F$5,)="cost","Yes","No"))</f>
        <v/>
      </c>
      <c r="M2550" s="130" t="str">
        <f>IFERROR(IF('C. Consumer Service Detail'!$K2550="No Match","No",VLOOKUP('C. Consumer Service Detail'!$C2550,'B. Consumer Budget'!$E$11:$F$2010,2,FALSE)),"")</f>
        <v/>
      </c>
      <c r="P2550" s="77"/>
      <c r="Q2550" s="77"/>
    </row>
    <row r="2551" spans="2:17" x14ac:dyDescent="0.25">
      <c r="B2551" s="78">
        <f t="shared" si="76"/>
        <v>2541</v>
      </c>
      <c r="C2551" s="126" t="str">
        <f t="array" ref="C2551">IF(OR('C. Consumer Service Detail'!$D2551="",'C. Consumer Service Detail'!$E2551=""),"",INDEX('B. Consumer Budget'!$E$11:$E$2010,MATCH(1,IF('B. Consumer Budget'!$C$11:$C$2010='C. Consumer Service Detail'!$D2551,IF('B. Consumer Budget'!$D$11:$D$2010='C. Consumer Service Detail'!$E2551,1)),0)))</f>
        <v/>
      </c>
      <c r="D2551" s="170"/>
      <c r="E2551" s="81"/>
      <c r="F2551" s="101"/>
      <c r="G2551" s="82"/>
      <c r="H2551" s="147" t="str">
        <f>IF('C. Consumer Service Detail'!$F2551="","",IF('C. Consumer Service Detail'!$F2551="",VLOOKUP('C. Consumer Service Detail'!$F2551,'Table of Current Services'!$B$7:$F$36,'Table of Current Services'!$E$5,FALSE),VLOOKUP('C. Consumer Service Detail'!$F2551,'Table of Current Services'!$B$7:$F$36,'Table of Current Services'!$D$5,FALSE)))</f>
        <v/>
      </c>
      <c r="I2551" s="159"/>
      <c r="J2551" s="146" t="str">
        <f t="shared" si="75"/>
        <v/>
      </c>
      <c r="K2551" s="138" t="str">
        <f>IF('C. Consumer Service Detail'!$F2551="","",IF('C. Consumer Service Detail'!$F2551="",VLOOKUP('C. Consumer Service Detail'!$F2551,'Table of Current Services'!$B$7:$F$36,'Table of Current Services'!$E$5,FALSE),VLOOKUP('C. Consumer Service Detail'!$F2551,'Table of Current Services'!$B$7:$F$36,'Table of Current Services'!$E$5,FALSE)))</f>
        <v/>
      </c>
      <c r="L2551" s="130" t="str">
        <f>IF('C. Consumer Service Detail'!$F2551="","",IF(VLOOKUP('C. Consumer Service Detail'!$F2551,'Table of Current Services'!$B$7:$F$36,'Table of Current Services'!$F$5,)="cost","Yes","No"))</f>
        <v/>
      </c>
      <c r="M2551" s="130" t="str">
        <f>IFERROR(IF('C. Consumer Service Detail'!$K2551="No Match","No",VLOOKUP('C. Consumer Service Detail'!$C2551,'B. Consumer Budget'!$E$11:$F$2010,2,FALSE)),"")</f>
        <v/>
      </c>
      <c r="P2551" s="77"/>
      <c r="Q2551" s="77"/>
    </row>
    <row r="2552" spans="2:17" x14ac:dyDescent="0.25">
      <c r="B2552" s="78">
        <f t="shared" si="76"/>
        <v>2542</v>
      </c>
      <c r="C2552" s="126" t="str">
        <f t="array" ref="C2552">IF(OR('C. Consumer Service Detail'!$D2552="",'C. Consumer Service Detail'!$E2552=""),"",INDEX('B. Consumer Budget'!$E$11:$E$2010,MATCH(1,IF('B. Consumer Budget'!$C$11:$C$2010='C. Consumer Service Detail'!$D2552,IF('B. Consumer Budget'!$D$11:$D$2010='C. Consumer Service Detail'!$E2552,1)),0)))</f>
        <v/>
      </c>
      <c r="D2552" s="171"/>
      <c r="E2552" s="79"/>
      <c r="F2552" s="100"/>
      <c r="G2552" s="80"/>
      <c r="H2552" s="145" t="str">
        <f>IF('C. Consumer Service Detail'!$F2552="","",IF('C. Consumer Service Detail'!$F2552="",VLOOKUP('C. Consumer Service Detail'!$F2552,'Table of Current Services'!$B$7:$F$36,'Table of Current Services'!$E$5,FALSE),VLOOKUP('C. Consumer Service Detail'!$F2552,'Table of Current Services'!$B$7:$F$36,'Table of Current Services'!$D$5,FALSE)))</f>
        <v/>
      </c>
      <c r="I2552" s="160"/>
      <c r="J2552" s="146" t="str">
        <f t="shared" si="75"/>
        <v/>
      </c>
      <c r="K2552" s="138" t="str">
        <f>IF('C. Consumer Service Detail'!$F2552="","",IF('C. Consumer Service Detail'!$F2552="",VLOOKUP('C. Consumer Service Detail'!$F2552,'Table of Current Services'!$B$7:$F$36,'Table of Current Services'!$E$5,FALSE),VLOOKUP('C. Consumer Service Detail'!$F2552,'Table of Current Services'!$B$7:$F$36,'Table of Current Services'!$E$5,FALSE)))</f>
        <v/>
      </c>
      <c r="L2552" s="130" t="str">
        <f>IF('C. Consumer Service Detail'!$F2552="","",IF(VLOOKUP('C. Consumer Service Detail'!$F2552,'Table of Current Services'!$B$7:$F$36,'Table of Current Services'!$F$5,)="cost","Yes","No"))</f>
        <v/>
      </c>
      <c r="M2552" s="130" t="str">
        <f>IFERROR(IF('C. Consumer Service Detail'!$K2552="No Match","No",VLOOKUP('C. Consumer Service Detail'!$C2552,'B. Consumer Budget'!$E$11:$F$2010,2,FALSE)),"")</f>
        <v/>
      </c>
      <c r="P2552" s="77"/>
      <c r="Q2552" s="77"/>
    </row>
    <row r="2553" spans="2:17" x14ac:dyDescent="0.25">
      <c r="B2553" s="78">
        <f t="shared" si="76"/>
        <v>2543</v>
      </c>
      <c r="C2553" s="126" t="str">
        <f t="array" ref="C2553">IF(OR('C. Consumer Service Detail'!$D2553="",'C. Consumer Service Detail'!$E2553=""),"",INDEX('B. Consumer Budget'!$E$11:$E$2010,MATCH(1,IF('B. Consumer Budget'!$C$11:$C$2010='C. Consumer Service Detail'!$D2553,IF('B. Consumer Budget'!$D$11:$D$2010='C. Consumer Service Detail'!$E2553,1)),0)))</f>
        <v/>
      </c>
      <c r="D2553" s="170"/>
      <c r="E2553" s="81"/>
      <c r="F2553" s="101"/>
      <c r="G2553" s="82"/>
      <c r="H2553" s="147" t="str">
        <f>IF('C. Consumer Service Detail'!$F2553="","",IF('C. Consumer Service Detail'!$F2553="",VLOOKUP('C. Consumer Service Detail'!$F2553,'Table of Current Services'!$B$7:$F$36,'Table of Current Services'!$E$5,FALSE),VLOOKUP('C. Consumer Service Detail'!$F2553,'Table of Current Services'!$B$7:$F$36,'Table of Current Services'!$D$5,FALSE)))</f>
        <v/>
      </c>
      <c r="I2553" s="159"/>
      <c r="J2553" s="146" t="str">
        <f t="shared" si="75"/>
        <v/>
      </c>
      <c r="K2553" s="138" t="str">
        <f>IF('C. Consumer Service Detail'!$F2553="","",IF('C. Consumer Service Detail'!$F2553="",VLOOKUP('C. Consumer Service Detail'!$F2553,'Table of Current Services'!$B$7:$F$36,'Table of Current Services'!$E$5,FALSE),VLOOKUP('C. Consumer Service Detail'!$F2553,'Table of Current Services'!$B$7:$F$36,'Table of Current Services'!$E$5,FALSE)))</f>
        <v/>
      </c>
      <c r="L2553" s="130" t="str">
        <f>IF('C. Consumer Service Detail'!$F2553="","",IF(VLOOKUP('C. Consumer Service Detail'!$F2553,'Table of Current Services'!$B$7:$F$36,'Table of Current Services'!$F$5,)="cost","Yes","No"))</f>
        <v/>
      </c>
      <c r="M2553" s="130" t="str">
        <f>IFERROR(IF('C. Consumer Service Detail'!$K2553="No Match","No",VLOOKUP('C. Consumer Service Detail'!$C2553,'B. Consumer Budget'!$E$11:$F$2010,2,FALSE)),"")</f>
        <v/>
      </c>
      <c r="P2553" s="77"/>
      <c r="Q2553" s="77"/>
    </row>
    <row r="2554" spans="2:17" x14ac:dyDescent="0.25">
      <c r="B2554" s="78">
        <f t="shared" si="76"/>
        <v>2544</v>
      </c>
      <c r="C2554" s="126" t="str">
        <f t="array" ref="C2554">IF(OR('C. Consumer Service Detail'!$D2554="",'C. Consumer Service Detail'!$E2554=""),"",INDEX('B. Consumer Budget'!$E$11:$E$2010,MATCH(1,IF('B. Consumer Budget'!$C$11:$C$2010='C. Consumer Service Detail'!$D2554,IF('B. Consumer Budget'!$D$11:$D$2010='C. Consumer Service Detail'!$E2554,1)),0)))</f>
        <v/>
      </c>
      <c r="D2554" s="171"/>
      <c r="E2554" s="79"/>
      <c r="F2554" s="100"/>
      <c r="G2554" s="80"/>
      <c r="H2554" s="145" t="str">
        <f>IF('C. Consumer Service Detail'!$F2554="","",IF('C. Consumer Service Detail'!$F2554="",VLOOKUP('C. Consumer Service Detail'!$F2554,'Table of Current Services'!$B$7:$F$36,'Table of Current Services'!$E$5,FALSE),VLOOKUP('C. Consumer Service Detail'!$F2554,'Table of Current Services'!$B$7:$F$36,'Table of Current Services'!$D$5,FALSE)))</f>
        <v/>
      </c>
      <c r="I2554" s="160"/>
      <c r="J2554" s="146" t="str">
        <f t="shared" si="75"/>
        <v/>
      </c>
      <c r="K2554" s="138" t="str">
        <f>IF('C. Consumer Service Detail'!$F2554="","",IF('C. Consumer Service Detail'!$F2554="",VLOOKUP('C. Consumer Service Detail'!$F2554,'Table of Current Services'!$B$7:$F$36,'Table of Current Services'!$E$5,FALSE),VLOOKUP('C. Consumer Service Detail'!$F2554,'Table of Current Services'!$B$7:$F$36,'Table of Current Services'!$E$5,FALSE)))</f>
        <v/>
      </c>
      <c r="L2554" s="130" t="str">
        <f>IF('C. Consumer Service Detail'!$F2554="","",IF(VLOOKUP('C. Consumer Service Detail'!$F2554,'Table of Current Services'!$B$7:$F$36,'Table of Current Services'!$F$5,)="cost","Yes","No"))</f>
        <v/>
      </c>
      <c r="M2554" s="130" t="str">
        <f>IFERROR(IF('C. Consumer Service Detail'!$K2554="No Match","No",VLOOKUP('C. Consumer Service Detail'!$C2554,'B. Consumer Budget'!$E$11:$F$2010,2,FALSE)),"")</f>
        <v/>
      </c>
      <c r="P2554" s="77"/>
      <c r="Q2554" s="77"/>
    </row>
    <row r="2555" spans="2:17" x14ac:dyDescent="0.25">
      <c r="B2555" s="78">
        <f t="shared" si="76"/>
        <v>2545</v>
      </c>
      <c r="C2555" s="126" t="str">
        <f t="array" ref="C2555">IF(OR('C. Consumer Service Detail'!$D2555="",'C. Consumer Service Detail'!$E2555=""),"",INDEX('B. Consumer Budget'!$E$11:$E$2010,MATCH(1,IF('B. Consumer Budget'!$C$11:$C$2010='C. Consumer Service Detail'!$D2555,IF('B. Consumer Budget'!$D$11:$D$2010='C. Consumer Service Detail'!$E2555,1)),0)))</f>
        <v/>
      </c>
      <c r="D2555" s="170"/>
      <c r="E2555" s="81"/>
      <c r="F2555" s="101"/>
      <c r="G2555" s="82"/>
      <c r="H2555" s="147" t="str">
        <f>IF('C. Consumer Service Detail'!$F2555="","",IF('C. Consumer Service Detail'!$F2555="",VLOOKUP('C. Consumer Service Detail'!$F2555,'Table of Current Services'!$B$7:$F$36,'Table of Current Services'!$E$5,FALSE),VLOOKUP('C. Consumer Service Detail'!$F2555,'Table of Current Services'!$B$7:$F$36,'Table of Current Services'!$D$5,FALSE)))</f>
        <v/>
      </c>
      <c r="I2555" s="159"/>
      <c r="J2555" s="146" t="str">
        <f t="shared" si="75"/>
        <v/>
      </c>
      <c r="K2555" s="138" t="str">
        <f>IF('C. Consumer Service Detail'!$F2555="","",IF('C. Consumer Service Detail'!$F2555="",VLOOKUP('C. Consumer Service Detail'!$F2555,'Table of Current Services'!$B$7:$F$36,'Table of Current Services'!$E$5,FALSE),VLOOKUP('C. Consumer Service Detail'!$F2555,'Table of Current Services'!$B$7:$F$36,'Table of Current Services'!$E$5,FALSE)))</f>
        <v/>
      </c>
      <c r="L2555" s="130" t="str">
        <f>IF('C. Consumer Service Detail'!$F2555="","",IF(VLOOKUP('C. Consumer Service Detail'!$F2555,'Table of Current Services'!$B$7:$F$36,'Table of Current Services'!$F$5,)="cost","Yes","No"))</f>
        <v/>
      </c>
      <c r="M2555" s="130" t="str">
        <f>IFERROR(IF('C. Consumer Service Detail'!$K2555="No Match","No",VLOOKUP('C. Consumer Service Detail'!$C2555,'B. Consumer Budget'!$E$11:$F$2010,2,FALSE)),"")</f>
        <v/>
      </c>
      <c r="P2555" s="77"/>
      <c r="Q2555" s="77"/>
    </row>
    <row r="2556" spans="2:17" x14ac:dyDescent="0.25">
      <c r="B2556" s="78">
        <f t="shared" si="76"/>
        <v>2546</v>
      </c>
      <c r="C2556" s="126" t="str">
        <f t="array" ref="C2556">IF(OR('C. Consumer Service Detail'!$D2556="",'C. Consumer Service Detail'!$E2556=""),"",INDEX('B. Consumer Budget'!$E$11:$E$2010,MATCH(1,IF('B. Consumer Budget'!$C$11:$C$2010='C. Consumer Service Detail'!$D2556,IF('B. Consumer Budget'!$D$11:$D$2010='C. Consumer Service Detail'!$E2556,1)),0)))</f>
        <v/>
      </c>
      <c r="D2556" s="171"/>
      <c r="E2556" s="79"/>
      <c r="F2556" s="100"/>
      <c r="G2556" s="80"/>
      <c r="H2556" s="145" t="str">
        <f>IF('C. Consumer Service Detail'!$F2556="","",IF('C. Consumer Service Detail'!$F2556="",VLOOKUP('C. Consumer Service Detail'!$F2556,'Table of Current Services'!$B$7:$F$36,'Table of Current Services'!$E$5,FALSE),VLOOKUP('C. Consumer Service Detail'!$F2556,'Table of Current Services'!$B$7:$F$36,'Table of Current Services'!$D$5,FALSE)))</f>
        <v/>
      </c>
      <c r="I2556" s="160"/>
      <c r="J2556" s="146" t="str">
        <f t="shared" si="75"/>
        <v/>
      </c>
      <c r="K2556" s="138" t="str">
        <f>IF('C. Consumer Service Detail'!$F2556="","",IF('C. Consumer Service Detail'!$F2556="",VLOOKUP('C. Consumer Service Detail'!$F2556,'Table of Current Services'!$B$7:$F$36,'Table of Current Services'!$E$5,FALSE),VLOOKUP('C. Consumer Service Detail'!$F2556,'Table of Current Services'!$B$7:$F$36,'Table of Current Services'!$E$5,FALSE)))</f>
        <v/>
      </c>
      <c r="L2556" s="130" t="str">
        <f>IF('C. Consumer Service Detail'!$F2556="","",IF(VLOOKUP('C. Consumer Service Detail'!$F2556,'Table of Current Services'!$B$7:$F$36,'Table of Current Services'!$F$5,)="cost","Yes","No"))</f>
        <v/>
      </c>
      <c r="M2556" s="130" t="str">
        <f>IFERROR(IF('C. Consumer Service Detail'!$K2556="No Match","No",VLOOKUP('C. Consumer Service Detail'!$C2556,'B. Consumer Budget'!$E$11:$F$2010,2,FALSE)),"")</f>
        <v/>
      </c>
      <c r="P2556" s="77"/>
      <c r="Q2556" s="77"/>
    </row>
    <row r="2557" spans="2:17" x14ac:dyDescent="0.25">
      <c r="B2557" s="78">
        <f t="shared" si="76"/>
        <v>2547</v>
      </c>
      <c r="C2557" s="126" t="str">
        <f t="array" ref="C2557">IF(OR('C. Consumer Service Detail'!$D2557="",'C. Consumer Service Detail'!$E2557=""),"",INDEX('B. Consumer Budget'!$E$11:$E$2010,MATCH(1,IF('B. Consumer Budget'!$C$11:$C$2010='C. Consumer Service Detail'!$D2557,IF('B. Consumer Budget'!$D$11:$D$2010='C. Consumer Service Detail'!$E2557,1)),0)))</f>
        <v/>
      </c>
      <c r="D2557" s="170"/>
      <c r="E2557" s="81"/>
      <c r="F2557" s="101"/>
      <c r="G2557" s="82"/>
      <c r="H2557" s="147" t="str">
        <f>IF('C. Consumer Service Detail'!$F2557="","",IF('C. Consumer Service Detail'!$F2557="",VLOOKUP('C. Consumer Service Detail'!$F2557,'Table of Current Services'!$B$7:$F$36,'Table of Current Services'!$E$5,FALSE),VLOOKUP('C. Consumer Service Detail'!$F2557,'Table of Current Services'!$B$7:$F$36,'Table of Current Services'!$D$5,FALSE)))</f>
        <v/>
      </c>
      <c r="I2557" s="159"/>
      <c r="J2557" s="146" t="str">
        <f t="shared" si="75"/>
        <v/>
      </c>
      <c r="K2557" s="138" t="str">
        <f>IF('C. Consumer Service Detail'!$F2557="","",IF('C. Consumer Service Detail'!$F2557="",VLOOKUP('C. Consumer Service Detail'!$F2557,'Table of Current Services'!$B$7:$F$36,'Table of Current Services'!$E$5,FALSE),VLOOKUP('C. Consumer Service Detail'!$F2557,'Table of Current Services'!$B$7:$F$36,'Table of Current Services'!$E$5,FALSE)))</f>
        <v/>
      </c>
      <c r="L2557" s="130" t="str">
        <f>IF('C. Consumer Service Detail'!$F2557="","",IF(VLOOKUP('C. Consumer Service Detail'!$F2557,'Table of Current Services'!$B$7:$F$36,'Table of Current Services'!$F$5,)="cost","Yes","No"))</f>
        <v/>
      </c>
      <c r="M2557" s="130" t="str">
        <f>IFERROR(IF('C. Consumer Service Detail'!$K2557="No Match","No",VLOOKUP('C. Consumer Service Detail'!$C2557,'B. Consumer Budget'!$E$11:$F$2010,2,FALSE)),"")</f>
        <v/>
      </c>
      <c r="P2557" s="77"/>
      <c r="Q2557" s="77"/>
    </row>
    <row r="2558" spans="2:17" x14ac:dyDescent="0.25">
      <c r="B2558" s="78">
        <f t="shared" si="76"/>
        <v>2548</v>
      </c>
      <c r="C2558" s="126" t="str">
        <f t="array" ref="C2558">IF(OR('C. Consumer Service Detail'!$D2558="",'C. Consumer Service Detail'!$E2558=""),"",INDEX('B. Consumer Budget'!$E$11:$E$2010,MATCH(1,IF('B. Consumer Budget'!$C$11:$C$2010='C. Consumer Service Detail'!$D2558,IF('B. Consumer Budget'!$D$11:$D$2010='C. Consumer Service Detail'!$E2558,1)),0)))</f>
        <v/>
      </c>
      <c r="D2558" s="171"/>
      <c r="E2558" s="79"/>
      <c r="F2558" s="100"/>
      <c r="G2558" s="80"/>
      <c r="H2558" s="145" t="str">
        <f>IF('C. Consumer Service Detail'!$F2558="","",IF('C. Consumer Service Detail'!$F2558="",VLOOKUP('C. Consumer Service Detail'!$F2558,'Table of Current Services'!$B$7:$F$36,'Table of Current Services'!$E$5,FALSE),VLOOKUP('C. Consumer Service Detail'!$F2558,'Table of Current Services'!$B$7:$F$36,'Table of Current Services'!$D$5,FALSE)))</f>
        <v/>
      </c>
      <c r="I2558" s="160"/>
      <c r="J2558" s="146" t="str">
        <f t="shared" si="75"/>
        <v/>
      </c>
      <c r="K2558" s="138" t="str">
        <f>IF('C. Consumer Service Detail'!$F2558="","",IF('C. Consumer Service Detail'!$F2558="",VLOOKUP('C. Consumer Service Detail'!$F2558,'Table of Current Services'!$B$7:$F$36,'Table of Current Services'!$E$5,FALSE),VLOOKUP('C. Consumer Service Detail'!$F2558,'Table of Current Services'!$B$7:$F$36,'Table of Current Services'!$E$5,FALSE)))</f>
        <v/>
      </c>
      <c r="L2558" s="130" t="str">
        <f>IF('C. Consumer Service Detail'!$F2558="","",IF(VLOOKUP('C. Consumer Service Detail'!$F2558,'Table of Current Services'!$B$7:$F$36,'Table of Current Services'!$F$5,)="cost","Yes","No"))</f>
        <v/>
      </c>
      <c r="M2558" s="130" t="str">
        <f>IFERROR(IF('C. Consumer Service Detail'!$K2558="No Match","No",VLOOKUP('C. Consumer Service Detail'!$C2558,'B. Consumer Budget'!$E$11:$F$2010,2,FALSE)),"")</f>
        <v/>
      </c>
      <c r="P2558" s="77"/>
      <c r="Q2558" s="77"/>
    </row>
    <row r="2559" spans="2:17" x14ac:dyDescent="0.25">
      <c r="B2559" s="78">
        <f t="shared" si="76"/>
        <v>2549</v>
      </c>
      <c r="C2559" s="126" t="str">
        <f t="array" ref="C2559">IF(OR('C. Consumer Service Detail'!$D2559="",'C. Consumer Service Detail'!$E2559=""),"",INDEX('B. Consumer Budget'!$E$11:$E$2010,MATCH(1,IF('B. Consumer Budget'!$C$11:$C$2010='C. Consumer Service Detail'!$D2559,IF('B. Consumer Budget'!$D$11:$D$2010='C. Consumer Service Detail'!$E2559,1)),0)))</f>
        <v/>
      </c>
      <c r="D2559" s="170"/>
      <c r="E2559" s="81"/>
      <c r="F2559" s="101"/>
      <c r="G2559" s="82"/>
      <c r="H2559" s="147" t="str">
        <f>IF('C. Consumer Service Detail'!$F2559="","",IF('C. Consumer Service Detail'!$F2559="",VLOOKUP('C. Consumer Service Detail'!$F2559,'Table of Current Services'!$B$7:$F$36,'Table of Current Services'!$E$5,FALSE),VLOOKUP('C. Consumer Service Detail'!$F2559,'Table of Current Services'!$B$7:$F$36,'Table of Current Services'!$D$5,FALSE)))</f>
        <v/>
      </c>
      <c r="I2559" s="159"/>
      <c r="J2559" s="146" t="str">
        <f t="shared" si="75"/>
        <v/>
      </c>
      <c r="K2559" s="138" t="str">
        <f>IF('C. Consumer Service Detail'!$F2559="","",IF('C. Consumer Service Detail'!$F2559="",VLOOKUP('C. Consumer Service Detail'!$F2559,'Table of Current Services'!$B$7:$F$36,'Table of Current Services'!$E$5,FALSE),VLOOKUP('C. Consumer Service Detail'!$F2559,'Table of Current Services'!$B$7:$F$36,'Table of Current Services'!$E$5,FALSE)))</f>
        <v/>
      </c>
      <c r="L2559" s="130" t="str">
        <f>IF('C. Consumer Service Detail'!$F2559="","",IF(VLOOKUP('C. Consumer Service Detail'!$F2559,'Table of Current Services'!$B$7:$F$36,'Table of Current Services'!$F$5,)="cost","Yes","No"))</f>
        <v/>
      </c>
      <c r="M2559" s="130" t="str">
        <f>IFERROR(IF('C. Consumer Service Detail'!$K2559="No Match","No",VLOOKUP('C. Consumer Service Detail'!$C2559,'B. Consumer Budget'!$E$11:$F$2010,2,FALSE)),"")</f>
        <v/>
      </c>
      <c r="P2559" s="77"/>
      <c r="Q2559" s="77"/>
    </row>
    <row r="2560" spans="2:17" x14ac:dyDescent="0.25">
      <c r="B2560" s="78">
        <f t="shared" si="76"/>
        <v>2550</v>
      </c>
      <c r="C2560" s="126" t="str">
        <f t="array" ref="C2560">IF(OR('C. Consumer Service Detail'!$D2560="",'C. Consumer Service Detail'!$E2560=""),"",INDEX('B. Consumer Budget'!$E$11:$E$2010,MATCH(1,IF('B. Consumer Budget'!$C$11:$C$2010='C. Consumer Service Detail'!$D2560,IF('B. Consumer Budget'!$D$11:$D$2010='C. Consumer Service Detail'!$E2560,1)),0)))</f>
        <v/>
      </c>
      <c r="D2560" s="171"/>
      <c r="E2560" s="79"/>
      <c r="F2560" s="100"/>
      <c r="G2560" s="80"/>
      <c r="H2560" s="145" t="str">
        <f>IF('C. Consumer Service Detail'!$F2560="","",IF('C. Consumer Service Detail'!$F2560="",VLOOKUP('C. Consumer Service Detail'!$F2560,'Table of Current Services'!$B$7:$F$36,'Table of Current Services'!$E$5,FALSE),VLOOKUP('C. Consumer Service Detail'!$F2560,'Table of Current Services'!$B$7:$F$36,'Table of Current Services'!$D$5,FALSE)))</f>
        <v/>
      </c>
      <c r="I2560" s="160"/>
      <c r="J2560" s="146" t="str">
        <f t="shared" si="75"/>
        <v/>
      </c>
      <c r="K2560" s="138" t="str">
        <f>IF('C. Consumer Service Detail'!$F2560="","",IF('C. Consumer Service Detail'!$F2560="",VLOOKUP('C. Consumer Service Detail'!$F2560,'Table of Current Services'!$B$7:$F$36,'Table of Current Services'!$E$5,FALSE),VLOOKUP('C. Consumer Service Detail'!$F2560,'Table of Current Services'!$B$7:$F$36,'Table of Current Services'!$E$5,FALSE)))</f>
        <v/>
      </c>
      <c r="L2560" s="130" t="str">
        <f>IF('C. Consumer Service Detail'!$F2560="","",IF(VLOOKUP('C. Consumer Service Detail'!$F2560,'Table of Current Services'!$B$7:$F$36,'Table of Current Services'!$F$5,)="cost","Yes","No"))</f>
        <v/>
      </c>
      <c r="M2560" s="130" t="str">
        <f>IFERROR(IF('C. Consumer Service Detail'!$K2560="No Match","No",VLOOKUP('C. Consumer Service Detail'!$C2560,'B. Consumer Budget'!$E$11:$F$2010,2,FALSE)),"")</f>
        <v/>
      </c>
      <c r="P2560" s="77"/>
      <c r="Q2560" s="77"/>
    </row>
    <row r="2561" spans="2:17" x14ac:dyDescent="0.25">
      <c r="B2561" s="78">
        <f t="shared" si="76"/>
        <v>2551</v>
      </c>
      <c r="C2561" s="126" t="str">
        <f t="array" ref="C2561">IF(OR('C. Consumer Service Detail'!$D2561="",'C. Consumer Service Detail'!$E2561=""),"",INDEX('B. Consumer Budget'!$E$11:$E$2010,MATCH(1,IF('B. Consumer Budget'!$C$11:$C$2010='C. Consumer Service Detail'!$D2561,IF('B. Consumer Budget'!$D$11:$D$2010='C. Consumer Service Detail'!$E2561,1)),0)))</f>
        <v/>
      </c>
      <c r="D2561" s="170"/>
      <c r="E2561" s="81"/>
      <c r="F2561" s="101"/>
      <c r="G2561" s="82"/>
      <c r="H2561" s="147" t="str">
        <f>IF('C. Consumer Service Detail'!$F2561="","",IF('C. Consumer Service Detail'!$F2561="",VLOOKUP('C. Consumer Service Detail'!$F2561,'Table of Current Services'!$B$7:$F$36,'Table of Current Services'!$E$5,FALSE),VLOOKUP('C. Consumer Service Detail'!$F2561,'Table of Current Services'!$B$7:$F$36,'Table of Current Services'!$D$5,FALSE)))</f>
        <v/>
      </c>
      <c r="I2561" s="159"/>
      <c r="J2561" s="146" t="str">
        <f t="shared" si="75"/>
        <v/>
      </c>
      <c r="K2561" s="138" t="str">
        <f>IF('C. Consumer Service Detail'!$F2561="","",IF('C. Consumer Service Detail'!$F2561="",VLOOKUP('C. Consumer Service Detail'!$F2561,'Table of Current Services'!$B$7:$F$36,'Table of Current Services'!$E$5,FALSE),VLOOKUP('C. Consumer Service Detail'!$F2561,'Table of Current Services'!$B$7:$F$36,'Table of Current Services'!$E$5,FALSE)))</f>
        <v/>
      </c>
      <c r="L2561" s="130" t="str">
        <f>IF('C. Consumer Service Detail'!$F2561="","",IF(VLOOKUP('C. Consumer Service Detail'!$F2561,'Table of Current Services'!$B$7:$F$36,'Table of Current Services'!$F$5,)="cost","Yes","No"))</f>
        <v/>
      </c>
      <c r="M2561" s="130" t="str">
        <f>IFERROR(IF('C. Consumer Service Detail'!$K2561="No Match","No",VLOOKUP('C. Consumer Service Detail'!$C2561,'B. Consumer Budget'!$E$11:$F$2010,2,FALSE)),"")</f>
        <v/>
      </c>
      <c r="P2561" s="77"/>
      <c r="Q2561" s="77"/>
    </row>
    <row r="2562" spans="2:17" x14ac:dyDescent="0.25">
      <c r="B2562" s="78">
        <f t="shared" si="76"/>
        <v>2552</v>
      </c>
      <c r="C2562" s="126" t="str">
        <f t="array" ref="C2562">IF(OR('C. Consumer Service Detail'!$D2562="",'C. Consumer Service Detail'!$E2562=""),"",INDEX('B. Consumer Budget'!$E$11:$E$2010,MATCH(1,IF('B. Consumer Budget'!$C$11:$C$2010='C. Consumer Service Detail'!$D2562,IF('B. Consumer Budget'!$D$11:$D$2010='C. Consumer Service Detail'!$E2562,1)),0)))</f>
        <v/>
      </c>
      <c r="D2562" s="171"/>
      <c r="E2562" s="79"/>
      <c r="F2562" s="100"/>
      <c r="G2562" s="80"/>
      <c r="H2562" s="145" t="str">
        <f>IF('C. Consumer Service Detail'!$F2562="","",IF('C. Consumer Service Detail'!$F2562="",VLOOKUP('C. Consumer Service Detail'!$F2562,'Table of Current Services'!$B$7:$F$36,'Table of Current Services'!$E$5,FALSE),VLOOKUP('C. Consumer Service Detail'!$F2562,'Table of Current Services'!$B$7:$F$36,'Table of Current Services'!$D$5,FALSE)))</f>
        <v/>
      </c>
      <c r="I2562" s="160"/>
      <c r="J2562" s="146" t="str">
        <f t="shared" si="75"/>
        <v/>
      </c>
      <c r="K2562" s="138" t="str">
        <f>IF('C. Consumer Service Detail'!$F2562="","",IF('C. Consumer Service Detail'!$F2562="",VLOOKUP('C. Consumer Service Detail'!$F2562,'Table of Current Services'!$B$7:$F$36,'Table of Current Services'!$E$5,FALSE),VLOOKUP('C. Consumer Service Detail'!$F2562,'Table of Current Services'!$B$7:$F$36,'Table of Current Services'!$E$5,FALSE)))</f>
        <v/>
      </c>
      <c r="L2562" s="130" t="str">
        <f>IF('C. Consumer Service Detail'!$F2562="","",IF(VLOOKUP('C. Consumer Service Detail'!$F2562,'Table of Current Services'!$B$7:$F$36,'Table of Current Services'!$F$5,)="cost","Yes","No"))</f>
        <v/>
      </c>
      <c r="M2562" s="130" t="str">
        <f>IFERROR(IF('C. Consumer Service Detail'!$K2562="No Match","No",VLOOKUP('C. Consumer Service Detail'!$C2562,'B. Consumer Budget'!$E$11:$F$2010,2,FALSE)),"")</f>
        <v/>
      </c>
      <c r="P2562" s="77"/>
      <c r="Q2562" s="77"/>
    </row>
    <row r="2563" spans="2:17" x14ac:dyDescent="0.25">
      <c r="B2563" s="78">
        <f t="shared" si="76"/>
        <v>2553</v>
      </c>
      <c r="C2563" s="126" t="str">
        <f t="array" ref="C2563">IF(OR('C. Consumer Service Detail'!$D2563="",'C. Consumer Service Detail'!$E2563=""),"",INDEX('B. Consumer Budget'!$E$11:$E$2010,MATCH(1,IF('B. Consumer Budget'!$C$11:$C$2010='C. Consumer Service Detail'!$D2563,IF('B. Consumer Budget'!$D$11:$D$2010='C. Consumer Service Detail'!$E2563,1)),0)))</f>
        <v/>
      </c>
      <c r="D2563" s="170"/>
      <c r="E2563" s="81"/>
      <c r="F2563" s="101"/>
      <c r="G2563" s="82"/>
      <c r="H2563" s="147" t="str">
        <f>IF('C. Consumer Service Detail'!$F2563="","",IF('C. Consumer Service Detail'!$F2563="",VLOOKUP('C. Consumer Service Detail'!$F2563,'Table of Current Services'!$B$7:$F$36,'Table of Current Services'!$E$5,FALSE),VLOOKUP('C. Consumer Service Detail'!$F2563,'Table of Current Services'!$B$7:$F$36,'Table of Current Services'!$D$5,FALSE)))</f>
        <v/>
      </c>
      <c r="I2563" s="159"/>
      <c r="J2563" s="146" t="str">
        <f t="shared" si="75"/>
        <v/>
      </c>
      <c r="K2563" s="138" t="str">
        <f>IF('C. Consumer Service Detail'!$F2563="","",IF('C. Consumer Service Detail'!$F2563="",VLOOKUP('C. Consumer Service Detail'!$F2563,'Table of Current Services'!$B$7:$F$36,'Table of Current Services'!$E$5,FALSE),VLOOKUP('C. Consumer Service Detail'!$F2563,'Table of Current Services'!$B$7:$F$36,'Table of Current Services'!$E$5,FALSE)))</f>
        <v/>
      </c>
      <c r="L2563" s="130" t="str">
        <f>IF('C. Consumer Service Detail'!$F2563="","",IF(VLOOKUP('C. Consumer Service Detail'!$F2563,'Table of Current Services'!$B$7:$F$36,'Table of Current Services'!$F$5,)="cost","Yes","No"))</f>
        <v/>
      </c>
      <c r="M2563" s="130" t="str">
        <f>IFERROR(IF('C. Consumer Service Detail'!$K2563="No Match","No",VLOOKUP('C. Consumer Service Detail'!$C2563,'B. Consumer Budget'!$E$11:$F$2010,2,FALSE)),"")</f>
        <v/>
      </c>
      <c r="P2563" s="77"/>
      <c r="Q2563" s="77"/>
    </row>
    <row r="2564" spans="2:17" x14ac:dyDescent="0.25">
      <c r="B2564" s="78">
        <f t="shared" si="76"/>
        <v>2554</v>
      </c>
      <c r="C2564" s="126" t="str">
        <f t="array" ref="C2564">IF(OR('C. Consumer Service Detail'!$D2564="",'C. Consumer Service Detail'!$E2564=""),"",INDEX('B. Consumer Budget'!$E$11:$E$2010,MATCH(1,IF('B. Consumer Budget'!$C$11:$C$2010='C. Consumer Service Detail'!$D2564,IF('B. Consumer Budget'!$D$11:$D$2010='C. Consumer Service Detail'!$E2564,1)),0)))</f>
        <v/>
      </c>
      <c r="D2564" s="171"/>
      <c r="E2564" s="79"/>
      <c r="F2564" s="100"/>
      <c r="G2564" s="80"/>
      <c r="H2564" s="145" t="str">
        <f>IF('C. Consumer Service Detail'!$F2564="","",IF('C. Consumer Service Detail'!$F2564="",VLOOKUP('C. Consumer Service Detail'!$F2564,'Table of Current Services'!$B$7:$F$36,'Table of Current Services'!$E$5,FALSE),VLOOKUP('C. Consumer Service Detail'!$F2564,'Table of Current Services'!$B$7:$F$36,'Table of Current Services'!$D$5,FALSE)))</f>
        <v/>
      </c>
      <c r="I2564" s="160"/>
      <c r="J2564" s="146" t="str">
        <f t="shared" si="75"/>
        <v/>
      </c>
      <c r="K2564" s="138" t="str">
        <f>IF('C. Consumer Service Detail'!$F2564="","",IF('C. Consumer Service Detail'!$F2564="",VLOOKUP('C. Consumer Service Detail'!$F2564,'Table of Current Services'!$B$7:$F$36,'Table of Current Services'!$E$5,FALSE),VLOOKUP('C. Consumer Service Detail'!$F2564,'Table of Current Services'!$B$7:$F$36,'Table of Current Services'!$E$5,FALSE)))</f>
        <v/>
      </c>
      <c r="L2564" s="130" t="str">
        <f>IF('C. Consumer Service Detail'!$F2564="","",IF(VLOOKUP('C. Consumer Service Detail'!$F2564,'Table of Current Services'!$B$7:$F$36,'Table of Current Services'!$F$5,)="cost","Yes","No"))</f>
        <v/>
      </c>
      <c r="M2564" s="130" t="str">
        <f>IFERROR(IF('C. Consumer Service Detail'!$K2564="No Match","No",VLOOKUP('C. Consumer Service Detail'!$C2564,'B. Consumer Budget'!$E$11:$F$2010,2,FALSE)),"")</f>
        <v/>
      </c>
      <c r="P2564" s="77"/>
      <c r="Q2564" s="77"/>
    </row>
    <row r="2565" spans="2:17" x14ac:dyDescent="0.25">
      <c r="B2565" s="78">
        <f t="shared" si="76"/>
        <v>2555</v>
      </c>
      <c r="C2565" s="126" t="str">
        <f t="array" ref="C2565">IF(OR('C. Consumer Service Detail'!$D2565="",'C. Consumer Service Detail'!$E2565=""),"",INDEX('B. Consumer Budget'!$E$11:$E$2010,MATCH(1,IF('B. Consumer Budget'!$C$11:$C$2010='C. Consumer Service Detail'!$D2565,IF('B. Consumer Budget'!$D$11:$D$2010='C. Consumer Service Detail'!$E2565,1)),0)))</f>
        <v/>
      </c>
      <c r="D2565" s="170"/>
      <c r="E2565" s="81"/>
      <c r="F2565" s="101"/>
      <c r="G2565" s="82"/>
      <c r="H2565" s="147" t="str">
        <f>IF('C. Consumer Service Detail'!$F2565="","",IF('C. Consumer Service Detail'!$F2565="",VLOOKUP('C. Consumer Service Detail'!$F2565,'Table of Current Services'!$B$7:$F$36,'Table of Current Services'!$E$5,FALSE),VLOOKUP('C. Consumer Service Detail'!$F2565,'Table of Current Services'!$B$7:$F$36,'Table of Current Services'!$D$5,FALSE)))</f>
        <v/>
      </c>
      <c r="I2565" s="159"/>
      <c r="J2565" s="146" t="str">
        <f t="shared" si="75"/>
        <v/>
      </c>
      <c r="K2565" s="138" t="str">
        <f>IF('C. Consumer Service Detail'!$F2565="","",IF('C. Consumer Service Detail'!$F2565="",VLOOKUP('C. Consumer Service Detail'!$F2565,'Table of Current Services'!$B$7:$F$36,'Table of Current Services'!$E$5,FALSE),VLOOKUP('C. Consumer Service Detail'!$F2565,'Table of Current Services'!$B$7:$F$36,'Table of Current Services'!$E$5,FALSE)))</f>
        <v/>
      </c>
      <c r="L2565" s="130" t="str">
        <f>IF('C. Consumer Service Detail'!$F2565="","",IF(VLOOKUP('C. Consumer Service Detail'!$F2565,'Table of Current Services'!$B$7:$F$36,'Table of Current Services'!$F$5,)="cost","Yes","No"))</f>
        <v/>
      </c>
      <c r="M2565" s="130" t="str">
        <f>IFERROR(IF('C. Consumer Service Detail'!$K2565="No Match","No",VLOOKUP('C. Consumer Service Detail'!$C2565,'B. Consumer Budget'!$E$11:$F$2010,2,FALSE)),"")</f>
        <v/>
      </c>
      <c r="P2565" s="77"/>
      <c r="Q2565" s="77"/>
    </row>
    <row r="2566" spans="2:17" x14ac:dyDescent="0.25">
      <c r="B2566" s="78">
        <f t="shared" si="76"/>
        <v>2556</v>
      </c>
      <c r="C2566" s="126" t="str">
        <f t="array" ref="C2566">IF(OR('C. Consumer Service Detail'!$D2566="",'C. Consumer Service Detail'!$E2566=""),"",INDEX('B. Consumer Budget'!$E$11:$E$2010,MATCH(1,IF('B. Consumer Budget'!$C$11:$C$2010='C. Consumer Service Detail'!$D2566,IF('B. Consumer Budget'!$D$11:$D$2010='C. Consumer Service Detail'!$E2566,1)),0)))</f>
        <v/>
      </c>
      <c r="D2566" s="171"/>
      <c r="E2566" s="79"/>
      <c r="F2566" s="100"/>
      <c r="G2566" s="80"/>
      <c r="H2566" s="145" t="str">
        <f>IF('C. Consumer Service Detail'!$F2566="","",IF('C. Consumer Service Detail'!$F2566="",VLOOKUP('C. Consumer Service Detail'!$F2566,'Table of Current Services'!$B$7:$F$36,'Table of Current Services'!$E$5,FALSE),VLOOKUP('C. Consumer Service Detail'!$F2566,'Table of Current Services'!$B$7:$F$36,'Table of Current Services'!$D$5,FALSE)))</f>
        <v/>
      </c>
      <c r="I2566" s="160"/>
      <c r="J2566" s="146" t="str">
        <f t="shared" si="75"/>
        <v/>
      </c>
      <c r="K2566" s="138" t="str">
        <f>IF('C. Consumer Service Detail'!$F2566="","",IF('C. Consumer Service Detail'!$F2566="",VLOOKUP('C. Consumer Service Detail'!$F2566,'Table of Current Services'!$B$7:$F$36,'Table of Current Services'!$E$5,FALSE),VLOOKUP('C. Consumer Service Detail'!$F2566,'Table of Current Services'!$B$7:$F$36,'Table of Current Services'!$E$5,FALSE)))</f>
        <v/>
      </c>
      <c r="L2566" s="130" t="str">
        <f>IF('C. Consumer Service Detail'!$F2566="","",IF(VLOOKUP('C. Consumer Service Detail'!$F2566,'Table of Current Services'!$B$7:$F$36,'Table of Current Services'!$F$5,)="cost","Yes","No"))</f>
        <v/>
      </c>
      <c r="M2566" s="130" t="str">
        <f>IFERROR(IF('C. Consumer Service Detail'!$K2566="No Match","No",VLOOKUP('C. Consumer Service Detail'!$C2566,'B. Consumer Budget'!$E$11:$F$2010,2,FALSE)),"")</f>
        <v/>
      </c>
      <c r="P2566" s="77"/>
      <c r="Q2566" s="77"/>
    </row>
    <row r="2567" spans="2:17" x14ac:dyDescent="0.25">
      <c r="B2567" s="78">
        <f t="shared" si="76"/>
        <v>2557</v>
      </c>
      <c r="C2567" s="126" t="str">
        <f t="array" ref="C2567">IF(OR('C. Consumer Service Detail'!$D2567="",'C. Consumer Service Detail'!$E2567=""),"",INDEX('B. Consumer Budget'!$E$11:$E$2010,MATCH(1,IF('B. Consumer Budget'!$C$11:$C$2010='C. Consumer Service Detail'!$D2567,IF('B. Consumer Budget'!$D$11:$D$2010='C. Consumer Service Detail'!$E2567,1)),0)))</f>
        <v/>
      </c>
      <c r="D2567" s="170"/>
      <c r="E2567" s="81"/>
      <c r="F2567" s="101"/>
      <c r="G2567" s="82"/>
      <c r="H2567" s="147" t="str">
        <f>IF('C. Consumer Service Detail'!$F2567="","",IF('C. Consumer Service Detail'!$F2567="",VLOOKUP('C. Consumer Service Detail'!$F2567,'Table of Current Services'!$B$7:$F$36,'Table of Current Services'!$E$5,FALSE),VLOOKUP('C. Consumer Service Detail'!$F2567,'Table of Current Services'!$B$7:$F$36,'Table of Current Services'!$D$5,FALSE)))</f>
        <v/>
      </c>
      <c r="I2567" s="159"/>
      <c r="J2567" s="146" t="str">
        <f t="shared" si="75"/>
        <v/>
      </c>
      <c r="K2567" s="138" t="str">
        <f>IF('C. Consumer Service Detail'!$F2567="","",IF('C. Consumer Service Detail'!$F2567="",VLOOKUP('C. Consumer Service Detail'!$F2567,'Table of Current Services'!$B$7:$F$36,'Table of Current Services'!$E$5,FALSE),VLOOKUP('C. Consumer Service Detail'!$F2567,'Table of Current Services'!$B$7:$F$36,'Table of Current Services'!$E$5,FALSE)))</f>
        <v/>
      </c>
      <c r="L2567" s="130" t="str">
        <f>IF('C. Consumer Service Detail'!$F2567="","",IF(VLOOKUP('C. Consumer Service Detail'!$F2567,'Table of Current Services'!$B$7:$F$36,'Table of Current Services'!$F$5,)="cost","Yes","No"))</f>
        <v/>
      </c>
      <c r="M2567" s="130" t="str">
        <f>IFERROR(IF('C. Consumer Service Detail'!$K2567="No Match","No",VLOOKUP('C. Consumer Service Detail'!$C2567,'B. Consumer Budget'!$E$11:$F$2010,2,FALSE)),"")</f>
        <v/>
      </c>
      <c r="P2567" s="77"/>
      <c r="Q2567" s="77"/>
    </row>
    <row r="2568" spans="2:17" x14ac:dyDescent="0.25">
      <c r="B2568" s="78">
        <f t="shared" si="76"/>
        <v>2558</v>
      </c>
      <c r="C2568" s="126" t="str">
        <f t="array" ref="C2568">IF(OR('C. Consumer Service Detail'!$D2568="",'C. Consumer Service Detail'!$E2568=""),"",INDEX('B. Consumer Budget'!$E$11:$E$2010,MATCH(1,IF('B. Consumer Budget'!$C$11:$C$2010='C. Consumer Service Detail'!$D2568,IF('B. Consumer Budget'!$D$11:$D$2010='C. Consumer Service Detail'!$E2568,1)),0)))</f>
        <v/>
      </c>
      <c r="D2568" s="171"/>
      <c r="E2568" s="79"/>
      <c r="F2568" s="100"/>
      <c r="G2568" s="80"/>
      <c r="H2568" s="145" t="str">
        <f>IF('C. Consumer Service Detail'!$F2568="","",IF('C. Consumer Service Detail'!$F2568="",VLOOKUP('C. Consumer Service Detail'!$F2568,'Table of Current Services'!$B$7:$F$36,'Table of Current Services'!$E$5,FALSE),VLOOKUP('C. Consumer Service Detail'!$F2568,'Table of Current Services'!$B$7:$F$36,'Table of Current Services'!$D$5,FALSE)))</f>
        <v/>
      </c>
      <c r="I2568" s="160"/>
      <c r="J2568" s="146" t="str">
        <f t="shared" si="75"/>
        <v/>
      </c>
      <c r="K2568" s="138" t="str">
        <f>IF('C. Consumer Service Detail'!$F2568="","",IF('C. Consumer Service Detail'!$F2568="",VLOOKUP('C. Consumer Service Detail'!$F2568,'Table of Current Services'!$B$7:$F$36,'Table of Current Services'!$E$5,FALSE),VLOOKUP('C. Consumer Service Detail'!$F2568,'Table of Current Services'!$B$7:$F$36,'Table of Current Services'!$E$5,FALSE)))</f>
        <v/>
      </c>
      <c r="L2568" s="130" t="str">
        <f>IF('C. Consumer Service Detail'!$F2568="","",IF(VLOOKUP('C. Consumer Service Detail'!$F2568,'Table of Current Services'!$B$7:$F$36,'Table of Current Services'!$F$5,)="cost","Yes","No"))</f>
        <v/>
      </c>
      <c r="M2568" s="130" t="str">
        <f>IFERROR(IF('C. Consumer Service Detail'!$K2568="No Match","No",VLOOKUP('C. Consumer Service Detail'!$C2568,'B. Consumer Budget'!$E$11:$F$2010,2,FALSE)),"")</f>
        <v/>
      </c>
      <c r="P2568" s="77"/>
      <c r="Q2568" s="77"/>
    </row>
    <row r="2569" spans="2:17" x14ac:dyDescent="0.25">
      <c r="B2569" s="78">
        <f t="shared" si="76"/>
        <v>2559</v>
      </c>
      <c r="C2569" s="126" t="str">
        <f t="array" ref="C2569">IF(OR('C. Consumer Service Detail'!$D2569="",'C. Consumer Service Detail'!$E2569=""),"",INDEX('B. Consumer Budget'!$E$11:$E$2010,MATCH(1,IF('B. Consumer Budget'!$C$11:$C$2010='C. Consumer Service Detail'!$D2569,IF('B. Consumer Budget'!$D$11:$D$2010='C. Consumer Service Detail'!$E2569,1)),0)))</f>
        <v/>
      </c>
      <c r="D2569" s="170"/>
      <c r="E2569" s="81"/>
      <c r="F2569" s="101"/>
      <c r="G2569" s="82"/>
      <c r="H2569" s="147" t="str">
        <f>IF('C. Consumer Service Detail'!$F2569="","",IF('C. Consumer Service Detail'!$F2569="",VLOOKUP('C. Consumer Service Detail'!$F2569,'Table of Current Services'!$B$7:$F$36,'Table of Current Services'!$E$5,FALSE),VLOOKUP('C. Consumer Service Detail'!$F2569,'Table of Current Services'!$B$7:$F$36,'Table of Current Services'!$D$5,FALSE)))</f>
        <v/>
      </c>
      <c r="I2569" s="159"/>
      <c r="J2569" s="146" t="str">
        <f t="shared" si="75"/>
        <v/>
      </c>
      <c r="K2569" s="138" t="str">
        <f>IF('C. Consumer Service Detail'!$F2569="","",IF('C. Consumer Service Detail'!$F2569="",VLOOKUP('C. Consumer Service Detail'!$F2569,'Table of Current Services'!$B$7:$F$36,'Table of Current Services'!$E$5,FALSE),VLOOKUP('C. Consumer Service Detail'!$F2569,'Table of Current Services'!$B$7:$F$36,'Table of Current Services'!$E$5,FALSE)))</f>
        <v/>
      </c>
      <c r="L2569" s="130" t="str">
        <f>IF('C. Consumer Service Detail'!$F2569="","",IF(VLOOKUP('C. Consumer Service Detail'!$F2569,'Table of Current Services'!$B$7:$F$36,'Table of Current Services'!$F$5,)="cost","Yes","No"))</f>
        <v/>
      </c>
      <c r="M2569" s="130" t="str">
        <f>IFERROR(IF('C. Consumer Service Detail'!$K2569="No Match","No",VLOOKUP('C. Consumer Service Detail'!$C2569,'B. Consumer Budget'!$E$11:$F$2010,2,FALSE)),"")</f>
        <v/>
      </c>
      <c r="P2569" s="77"/>
      <c r="Q2569" s="77"/>
    </row>
    <row r="2570" spans="2:17" x14ac:dyDescent="0.25">
      <c r="B2570" s="78">
        <f t="shared" si="76"/>
        <v>2560</v>
      </c>
      <c r="C2570" s="126" t="str">
        <f t="array" ref="C2570">IF(OR('C. Consumer Service Detail'!$D2570="",'C. Consumer Service Detail'!$E2570=""),"",INDEX('B. Consumer Budget'!$E$11:$E$2010,MATCH(1,IF('B. Consumer Budget'!$C$11:$C$2010='C. Consumer Service Detail'!$D2570,IF('B. Consumer Budget'!$D$11:$D$2010='C. Consumer Service Detail'!$E2570,1)),0)))</f>
        <v/>
      </c>
      <c r="D2570" s="171"/>
      <c r="E2570" s="79"/>
      <c r="F2570" s="100"/>
      <c r="G2570" s="80"/>
      <c r="H2570" s="145" t="str">
        <f>IF('C. Consumer Service Detail'!$F2570="","",IF('C. Consumer Service Detail'!$F2570="",VLOOKUP('C. Consumer Service Detail'!$F2570,'Table of Current Services'!$B$7:$F$36,'Table of Current Services'!$E$5,FALSE),VLOOKUP('C. Consumer Service Detail'!$F2570,'Table of Current Services'!$B$7:$F$36,'Table of Current Services'!$D$5,FALSE)))</f>
        <v/>
      </c>
      <c r="I2570" s="160"/>
      <c r="J2570" s="146" t="str">
        <f t="shared" si="75"/>
        <v/>
      </c>
      <c r="K2570" s="138" t="str">
        <f>IF('C. Consumer Service Detail'!$F2570="","",IF('C. Consumer Service Detail'!$F2570="",VLOOKUP('C. Consumer Service Detail'!$F2570,'Table of Current Services'!$B$7:$F$36,'Table of Current Services'!$E$5,FALSE),VLOOKUP('C. Consumer Service Detail'!$F2570,'Table of Current Services'!$B$7:$F$36,'Table of Current Services'!$E$5,FALSE)))</f>
        <v/>
      </c>
      <c r="L2570" s="130" t="str">
        <f>IF('C. Consumer Service Detail'!$F2570="","",IF(VLOOKUP('C. Consumer Service Detail'!$F2570,'Table of Current Services'!$B$7:$F$36,'Table of Current Services'!$F$5,)="cost","Yes","No"))</f>
        <v/>
      </c>
      <c r="M2570" s="130" t="str">
        <f>IFERROR(IF('C. Consumer Service Detail'!$K2570="No Match","No",VLOOKUP('C. Consumer Service Detail'!$C2570,'B. Consumer Budget'!$E$11:$F$2010,2,FALSE)),"")</f>
        <v/>
      </c>
      <c r="P2570" s="77"/>
      <c r="Q2570" s="77"/>
    </row>
    <row r="2571" spans="2:17" x14ac:dyDescent="0.25">
      <c r="B2571" s="78">
        <f t="shared" si="76"/>
        <v>2561</v>
      </c>
      <c r="C2571" s="126" t="str">
        <f t="array" ref="C2571">IF(OR('C. Consumer Service Detail'!$D2571="",'C. Consumer Service Detail'!$E2571=""),"",INDEX('B. Consumer Budget'!$E$11:$E$2010,MATCH(1,IF('B. Consumer Budget'!$C$11:$C$2010='C. Consumer Service Detail'!$D2571,IF('B. Consumer Budget'!$D$11:$D$2010='C. Consumer Service Detail'!$E2571,1)),0)))</f>
        <v/>
      </c>
      <c r="D2571" s="170"/>
      <c r="E2571" s="81"/>
      <c r="F2571" s="101"/>
      <c r="G2571" s="82"/>
      <c r="H2571" s="147" t="str">
        <f>IF('C. Consumer Service Detail'!$F2571="","",IF('C. Consumer Service Detail'!$F2571="",VLOOKUP('C. Consumer Service Detail'!$F2571,'Table of Current Services'!$B$7:$F$36,'Table of Current Services'!$E$5,FALSE),VLOOKUP('C. Consumer Service Detail'!$F2571,'Table of Current Services'!$B$7:$F$36,'Table of Current Services'!$D$5,FALSE)))</f>
        <v/>
      </c>
      <c r="I2571" s="159"/>
      <c r="J2571" s="146" t="str">
        <f t="shared" ref="J2571:J2634" si="77">IFERROR(IF($H2571&gt;0,$H2571*$I2571,$I2571),"")</f>
        <v/>
      </c>
      <c r="K2571" s="138" t="str">
        <f>IF('C. Consumer Service Detail'!$F2571="","",IF('C. Consumer Service Detail'!$F2571="",VLOOKUP('C. Consumer Service Detail'!$F2571,'Table of Current Services'!$B$7:$F$36,'Table of Current Services'!$E$5,FALSE),VLOOKUP('C. Consumer Service Detail'!$F2571,'Table of Current Services'!$B$7:$F$36,'Table of Current Services'!$E$5,FALSE)))</f>
        <v/>
      </c>
      <c r="L2571" s="130" t="str">
        <f>IF('C. Consumer Service Detail'!$F2571="","",IF(VLOOKUP('C. Consumer Service Detail'!$F2571,'Table of Current Services'!$B$7:$F$36,'Table of Current Services'!$F$5,)="cost","Yes","No"))</f>
        <v/>
      </c>
      <c r="M2571" s="130" t="str">
        <f>IFERROR(IF('C. Consumer Service Detail'!$K2571="No Match","No",VLOOKUP('C. Consumer Service Detail'!$C2571,'B. Consumer Budget'!$E$11:$F$2010,2,FALSE)),"")</f>
        <v/>
      </c>
      <c r="P2571" s="77"/>
      <c r="Q2571" s="77"/>
    </row>
    <row r="2572" spans="2:17" x14ac:dyDescent="0.25">
      <c r="B2572" s="78">
        <f t="shared" ref="B2572:B2635" si="78">B2571+1</f>
        <v>2562</v>
      </c>
      <c r="C2572" s="126" t="str">
        <f t="array" ref="C2572">IF(OR('C. Consumer Service Detail'!$D2572="",'C. Consumer Service Detail'!$E2572=""),"",INDEX('B. Consumer Budget'!$E$11:$E$2010,MATCH(1,IF('B. Consumer Budget'!$C$11:$C$2010='C. Consumer Service Detail'!$D2572,IF('B. Consumer Budget'!$D$11:$D$2010='C. Consumer Service Detail'!$E2572,1)),0)))</f>
        <v/>
      </c>
      <c r="D2572" s="171"/>
      <c r="E2572" s="79"/>
      <c r="F2572" s="100"/>
      <c r="G2572" s="80"/>
      <c r="H2572" s="145" t="str">
        <f>IF('C. Consumer Service Detail'!$F2572="","",IF('C. Consumer Service Detail'!$F2572="",VLOOKUP('C. Consumer Service Detail'!$F2572,'Table of Current Services'!$B$7:$F$36,'Table of Current Services'!$E$5,FALSE),VLOOKUP('C. Consumer Service Detail'!$F2572,'Table of Current Services'!$B$7:$F$36,'Table of Current Services'!$D$5,FALSE)))</f>
        <v/>
      </c>
      <c r="I2572" s="160"/>
      <c r="J2572" s="146" t="str">
        <f t="shared" si="77"/>
        <v/>
      </c>
      <c r="K2572" s="138" t="str">
        <f>IF('C. Consumer Service Detail'!$F2572="","",IF('C. Consumer Service Detail'!$F2572="",VLOOKUP('C. Consumer Service Detail'!$F2572,'Table of Current Services'!$B$7:$F$36,'Table of Current Services'!$E$5,FALSE),VLOOKUP('C. Consumer Service Detail'!$F2572,'Table of Current Services'!$B$7:$F$36,'Table of Current Services'!$E$5,FALSE)))</f>
        <v/>
      </c>
      <c r="L2572" s="130" t="str">
        <f>IF('C. Consumer Service Detail'!$F2572="","",IF(VLOOKUP('C. Consumer Service Detail'!$F2572,'Table of Current Services'!$B$7:$F$36,'Table of Current Services'!$F$5,)="cost","Yes","No"))</f>
        <v/>
      </c>
      <c r="M2572" s="130" t="str">
        <f>IFERROR(IF('C. Consumer Service Detail'!$K2572="No Match","No",VLOOKUP('C. Consumer Service Detail'!$C2572,'B. Consumer Budget'!$E$11:$F$2010,2,FALSE)),"")</f>
        <v/>
      </c>
      <c r="P2572" s="77"/>
      <c r="Q2572" s="77"/>
    </row>
    <row r="2573" spans="2:17" x14ac:dyDescent="0.25">
      <c r="B2573" s="78">
        <f t="shared" si="78"/>
        <v>2563</v>
      </c>
      <c r="C2573" s="126" t="str">
        <f t="array" ref="C2573">IF(OR('C. Consumer Service Detail'!$D2573="",'C. Consumer Service Detail'!$E2573=""),"",INDEX('B. Consumer Budget'!$E$11:$E$2010,MATCH(1,IF('B. Consumer Budget'!$C$11:$C$2010='C. Consumer Service Detail'!$D2573,IF('B. Consumer Budget'!$D$11:$D$2010='C. Consumer Service Detail'!$E2573,1)),0)))</f>
        <v/>
      </c>
      <c r="D2573" s="170"/>
      <c r="E2573" s="81"/>
      <c r="F2573" s="101"/>
      <c r="G2573" s="82"/>
      <c r="H2573" s="147" t="str">
        <f>IF('C. Consumer Service Detail'!$F2573="","",IF('C. Consumer Service Detail'!$F2573="",VLOOKUP('C. Consumer Service Detail'!$F2573,'Table of Current Services'!$B$7:$F$36,'Table of Current Services'!$E$5,FALSE),VLOOKUP('C. Consumer Service Detail'!$F2573,'Table of Current Services'!$B$7:$F$36,'Table of Current Services'!$D$5,FALSE)))</f>
        <v/>
      </c>
      <c r="I2573" s="159"/>
      <c r="J2573" s="146" t="str">
        <f t="shared" si="77"/>
        <v/>
      </c>
      <c r="K2573" s="138" t="str">
        <f>IF('C. Consumer Service Detail'!$F2573="","",IF('C. Consumer Service Detail'!$F2573="",VLOOKUP('C. Consumer Service Detail'!$F2573,'Table of Current Services'!$B$7:$F$36,'Table of Current Services'!$E$5,FALSE),VLOOKUP('C. Consumer Service Detail'!$F2573,'Table of Current Services'!$B$7:$F$36,'Table of Current Services'!$E$5,FALSE)))</f>
        <v/>
      </c>
      <c r="L2573" s="130" t="str">
        <f>IF('C. Consumer Service Detail'!$F2573="","",IF(VLOOKUP('C. Consumer Service Detail'!$F2573,'Table of Current Services'!$B$7:$F$36,'Table of Current Services'!$F$5,)="cost","Yes","No"))</f>
        <v/>
      </c>
      <c r="M2573" s="130" t="str">
        <f>IFERROR(IF('C. Consumer Service Detail'!$K2573="No Match","No",VLOOKUP('C. Consumer Service Detail'!$C2573,'B. Consumer Budget'!$E$11:$F$2010,2,FALSE)),"")</f>
        <v/>
      </c>
      <c r="P2573" s="77"/>
      <c r="Q2573" s="77"/>
    </row>
    <row r="2574" spans="2:17" x14ac:dyDescent="0.25">
      <c r="B2574" s="78">
        <f t="shared" si="78"/>
        <v>2564</v>
      </c>
      <c r="C2574" s="126" t="str">
        <f t="array" ref="C2574">IF(OR('C. Consumer Service Detail'!$D2574="",'C. Consumer Service Detail'!$E2574=""),"",INDEX('B. Consumer Budget'!$E$11:$E$2010,MATCH(1,IF('B. Consumer Budget'!$C$11:$C$2010='C. Consumer Service Detail'!$D2574,IF('B. Consumer Budget'!$D$11:$D$2010='C. Consumer Service Detail'!$E2574,1)),0)))</f>
        <v/>
      </c>
      <c r="D2574" s="171"/>
      <c r="E2574" s="79"/>
      <c r="F2574" s="100"/>
      <c r="G2574" s="80"/>
      <c r="H2574" s="145" t="str">
        <f>IF('C. Consumer Service Detail'!$F2574="","",IF('C. Consumer Service Detail'!$F2574="",VLOOKUP('C. Consumer Service Detail'!$F2574,'Table of Current Services'!$B$7:$F$36,'Table of Current Services'!$E$5,FALSE),VLOOKUP('C. Consumer Service Detail'!$F2574,'Table of Current Services'!$B$7:$F$36,'Table of Current Services'!$D$5,FALSE)))</f>
        <v/>
      </c>
      <c r="I2574" s="160"/>
      <c r="J2574" s="146" t="str">
        <f t="shared" si="77"/>
        <v/>
      </c>
      <c r="K2574" s="138" t="str">
        <f>IF('C. Consumer Service Detail'!$F2574="","",IF('C. Consumer Service Detail'!$F2574="",VLOOKUP('C. Consumer Service Detail'!$F2574,'Table of Current Services'!$B$7:$F$36,'Table of Current Services'!$E$5,FALSE),VLOOKUP('C. Consumer Service Detail'!$F2574,'Table of Current Services'!$B$7:$F$36,'Table of Current Services'!$E$5,FALSE)))</f>
        <v/>
      </c>
      <c r="L2574" s="130" t="str">
        <f>IF('C. Consumer Service Detail'!$F2574="","",IF(VLOOKUP('C. Consumer Service Detail'!$F2574,'Table of Current Services'!$B$7:$F$36,'Table of Current Services'!$F$5,)="cost","Yes","No"))</f>
        <v/>
      </c>
      <c r="M2574" s="130" t="str">
        <f>IFERROR(IF('C. Consumer Service Detail'!$K2574="No Match","No",VLOOKUP('C. Consumer Service Detail'!$C2574,'B. Consumer Budget'!$E$11:$F$2010,2,FALSE)),"")</f>
        <v/>
      </c>
      <c r="P2574" s="77"/>
      <c r="Q2574" s="77"/>
    </row>
    <row r="2575" spans="2:17" x14ac:dyDescent="0.25">
      <c r="B2575" s="78">
        <f t="shared" si="78"/>
        <v>2565</v>
      </c>
      <c r="C2575" s="126" t="str">
        <f t="array" ref="C2575">IF(OR('C. Consumer Service Detail'!$D2575="",'C. Consumer Service Detail'!$E2575=""),"",INDEX('B. Consumer Budget'!$E$11:$E$2010,MATCH(1,IF('B. Consumer Budget'!$C$11:$C$2010='C. Consumer Service Detail'!$D2575,IF('B. Consumer Budget'!$D$11:$D$2010='C. Consumer Service Detail'!$E2575,1)),0)))</f>
        <v/>
      </c>
      <c r="D2575" s="170"/>
      <c r="E2575" s="81"/>
      <c r="F2575" s="101"/>
      <c r="G2575" s="82"/>
      <c r="H2575" s="147" t="str">
        <f>IF('C. Consumer Service Detail'!$F2575="","",IF('C. Consumer Service Detail'!$F2575="",VLOOKUP('C. Consumer Service Detail'!$F2575,'Table of Current Services'!$B$7:$F$36,'Table of Current Services'!$E$5,FALSE),VLOOKUP('C. Consumer Service Detail'!$F2575,'Table of Current Services'!$B$7:$F$36,'Table of Current Services'!$D$5,FALSE)))</f>
        <v/>
      </c>
      <c r="I2575" s="159"/>
      <c r="J2575" s="146" t="str">
        <f t="shared" si="77"/>
        <v/>
      </c>
      <c r="K2575" s="138" t="str">
        <f>IF('C. Consumer Service Detail'!$F2575="","",IF('C. Consumer Service Detail'!$F2575="",VLOOKUP('C. Consumer Service Detail'!$F2575,'Table of Current Services'!$B$7:$F$36,'Table of Current Services'!$E$5,FALSE),VLOOKUP('C. Consumer Service Detail'!$F2575,'Table of Current Services'!$B$7:$F$36,'Table of Current Services'!$E$5,FALSE)))</f>
        <v/>
      </c>
      <c r="L2575" s="130" t="str">
        <f>IF('C. Consumer Service Detail'!$F2575="","",IF(VLOOKUP('C. Consumer Service Detail'!$F2575,'Table of Current Services'!$B$7:$F$36,'Table of Current Services'!$F$5,)="cost","Yes","No"))</f>
        <v/>
      </c>
      <c r="M2575" s="130" t="str">
        <f>IFERROR(IF('C. Consumer Service Detail'!$K2575="No Match","No",VLOOKUP('C. Consumer Service Detail'!$C2575,'B. Consumer Budget'!$E$11:$F$2010,2,FALSE)),"")</f>
        <v/>
      </c>
      <c r="P2575" s="77"/>
      <c r="Q2575" s="77"/>
    </row>
    <row r="2576" spans="2:17" x14ac:dyDescent="0.25">
      <c r="B2576" s="78">
        <f t="shared" si="78"/>
        <v>2566</v>
      </c>
      <c r="C2576" s="126" t="str">
        <f t="array" ref="C2576">IF(OR('C. Consumer Service Detail'!$D2576="",'C. Consumer Service Detail'!$E2576=""),"",INDEX('B. Consumer Budget'!$E$11:$E$2010,MATCH(1,IF('B. Consumer Budget'!$C$11:$C$2010='C. Consumer Service Detail'!$D2576,IF('B. Consumer Budget'!$D$11:$D$2010='C. Consumer Service Detail'!$E2576,1)),0)))</f>
        <v/>
      </c>
      <c r="D2576" s="171"/>
      <c r="E2576" s="79"/>
      <c r="F2576" s="100"/>
      <c r="G2576" s="80"/>
      <c r="H2576" s="145" t="str">
        <f>IF('C. Consumer Service Detail'!$F2576="","",IF('C. Consumer Service Detail'!$F2576="",VLOOKUP('C. Consumer Service Detail'!$F2576,'Table of Current Services'!$B$7:$F$36,'Table of Current Services'!$E$5,FALSE),VLOOKUP('C. Consumer Service Detail'!$F2576,'Table of Current Services'!$B$7:$F$36,'Table of Current Services'!$D$5,FALSE)))</f>
        <v/>
      </c>
      <c r="I2576" s="160"/>
      <c r="J2576" s="146" t="str">
        <f t="shared" si="77"/>
        <v/>
      </c>
      <c r="K2576" s="138" t="str">
        <f>IF('C. Consumer Service Detail'!$F2576="","",IF('C. Consumer Service Detail'!$F2576="",VLOOKUP('C. Consumer Service Detail'!$F2576,'Table of Current Services'!$B$7:$F$36,'Table of Current Services'!$E$5,FALSE),VLOOKUP('C. Consumer Service Detail'!$F2576,'Table of Current Services'!$B$7:$F$36,'Table of Current Services'!$E$5,FALSE)))</f>
        <v/>
      </c>
      <c r="L2576" s="130" t="str">
        <f>IF('C. Consumer Service Detail'!$F2576="","",IF(VLOOKUP('C. Consumer Service Detail'!$F2576,'Table of Current Services'!$B$7:$F$36,'Table of Current Services'!$F$5,)="cost","Yes","No"))</f>
        <v/>
      </c>
      <c r="M2576" s="130" t="str">
        <f>IFERROR(IF('C. Consumer Service Detail'!$K2576="No Match","No",VLOOKUP('C. Consumer Service Detail'!$C2576,'B. Consumer Budget'!$E$11:$F$2010,2,FALSE)),"")</f>
        <v/>
      </c>
      <c r="P2576" s="77"/>
      <c r="Q2576" s="77"/>
    </row>
    <row r="2577" spans="2:17" x14ac:dyDescent="0.25">
      <c r="B2577" s="78">
        <f t="shared" si="78"/>
        <v>2567</v>
      </c>
      <c r="C2577" s="126" t="str">
        <f t="array" ref="C2577">IF(OR('C. Consumer Service Detail'!$D2577="",'C. Consumer Service Detail'!$E2577=""),"",INDEX('B. Consumer Budget'!$E$11:$E$2010,MATCH(1,IF('B. Consumer Budget'!$C$11:$C$2010='C. Consumer Service Detail'!$D2577,IF('B. Consumer Budget'!$D$11:$D$2010='C. Consumer Service Detail'!$E2577,1)),0)))</f>
        <v/>
      </c>
      <c r="D2577" s="170"/>
      <c r="E2577" s="81"/>
      <c r="F2577" s="101"/>
      <c r="G2577" s="82"/>
      <c r="H2577" s="147" t="str">
        <f>IF('C. Consumer Service Detail'!$F2577="","",IF('C. Consumer Service Detail'!$F2577="",VLOOKUP('C. Consumer Service Detail'!$F2577,'Table of Current Services'!$B$7:$F$36,'Table of Current Services'!$E$5,FALSE),VLOOKUP('C. Consumer Service Detail'!$F2577,'Table of Current Services'!$B$7:$F$36,'Table of Current Services'!$D$5,FALSE)))</f>
        <v/>
      </c>
      <c r="I2577" s="159"/>
      <c r="J2577" s="146" t="str">
        <f t="shared" si="77"/>
        <v/>
      </c>
      <c r="K2577" s="138" t="str">
        <f>IF('C. Consumer Service Detail'!$F2577="","",IF('C. Consumer Service Detail'!$F2577="",VLOOKUP('C. Consumer Service Detail'!$F2577,'Table of Current Services'!$B$7:$F$36,'Table of Current Services'!$E$5,FALSE),VLOOKUP('C. Consumer Service Detail'!$F2577,'Table of Current Services'!$B$7:$F$36,'Table of Current Services'!$E$5,FALSE)))</f>
        <v/>
      </c>
      <c r="L2577" s="130" t="str">
        <f>IF('C. Consumer Service Detail'!$F2577="","",IF(VLOOKUP('C. Consumer Service Detail'!$F2577,'Table of Current Services'!$B$7:$F$36,'Table of Current Services'!$F$5,)="cost","Yes","No"))</f>
        <v/>
      </c>
      <c r="M2577" s="130" t="str">
        <f>IFERROR(IF('C. Consumer Service Detail'!$K2577="No Match","No",VLOOKUP('C. Consumer Service Detail'!$C2577,'B. Consumer Budget'!$E$11:$F$2010,2,FALSE)),"")</f>
        <v/>
      </c>
      <c r="P2577" s="77"/>
      <c r="Q2577" s="77"/>
    </row>
    <row r="2578" spans="2:17" x14ac:dyDescent="0.25">
      <c r="B2578" s="78">
        <f t="shared" si="78"/>
        <v>2568</v>
      </c>
      <c r="C2578" s="126" t="str">
        <f t="array" ref="C2578">IF(OR('C. Consumer Service Detail'!$D2578="",'C. Consumer Service Detail'!$E2578=""),"",INDEX('B. Consumer Budget'!$E$11:$E$2010,MATCH(1,IF('B. Consumer Budget'!$C$11:$C$2010='C. Consumer Service Detail'!$D2578,IF('B. Consumer Budget'!$D$11:$D$2010='C. Consumer Service Detail'!$E2578,1)),0)))</f>
        <v/>
      </c>
      <c r="D2578" s="171"/>
      <c r="E2578" s="79"/>
      <c r="F2578" s="100"/>
      <c r="G2578" s="80"/>
      <c r="H2578" s="145" t="str">
        <f>IF('C. Consumer Service Detail'!$F2578="","",IF('C. Consumer Service Detail'!$F2578="",VLOOKUP('C. Consumer Service Detail'!$F2578,'Table of Current Services'!$B$7:$F$36,'Table of Current Services'!$E$5,FALSE),VLOOKUP('C. Consumer Service Detail'!$F2578,'Table of Current Services'!$B$7:$F$36,'Table of Current Services'!$D$5,FALSE)))</f>
        <v/>
      </c>
      <c r="I2578" s="160"/>
      <c r="J2578" s="146" t="str">
        <f t="shared" si="77"/>
        <v/>
      </c>
      <c r="K2578" s="138" t="str">
        <f>IF('C. Consumer Service Detail'!$F2578="","",IF('C. Consumer Service Detail'!$F2578="",VLOOKUP('C. Consumer Service Detail'!$F2578,'Table of Current Services'!$B$7:$F$36,'Table of Current Services'!$E$5,FALSE),VLOOKUP('C. Consumer Service Detail'!$F2578,'Table of Current Services'!$B$7:$F$36,'Table of Current Services'!$E$5,FALSE)))</f>
        <v/>
      </c>
      <c r="L2578" s="130" t="str">
        <f>IF('C. Consumer Service Detail'!$F2578="","",IF(VLOOKUP('C. Consumer Service Detail'!$F2578,'Table of Current Services'!$B$7:$F$36,'Table of Current Services'!$F$5,)="cost","Yes","No"))</f>
        <v/>
      </c>
      <c r="M2578" s="130" t="str">
        <f>IFERROR(IF('C. Consumer Service Detail'!$K2578="No Match","No",VLOOKUP('C. Consumer Service Detail'!$C2578,'B. Consumer Budget'!$E$11:$F$2010,2,FALSE)),"")</f>
        <v/>
      </c>
      <c r="P2578" s="77"/>
      <c r="Q2578" s="77"/>
    </row>
    <row r="2579" spans="2:17" x14ac:dyDescent="0.25">
      <c r="B2579" s="78">
        <f t="shared" si="78"/>
        <v>2569</v>
      </c>
      <c r="C2579" s="126" t="str">
        <f t="array" ref="C2579">IF(OR('C. Consumer Service Detail'!$D2579="",'C. Consumer Service Detail'!$E2579=""),"",INDEX('B. Consumer Budget'!$E$11:$E$2010,MATCH(1,IF('B. Consumer Budget'!$C$11:$C$2010='C. Consumer Service Detail'!$D2579,IF('B. Consumer Budget'!$D$11:$D$2010='C. Consumer Service Detail'!$E2579,1)),0)))</f>
        <v/>
      </c>
      <c r="D2579" s="170"/>
      <c r="E2579" s="81"/>
      <c r="F2579" s="101"/>
      <c r="G2579" s="82"/>
      <c r="H2579" s="147" t="str">
        <f>IF('C. Consumer Service Detail'!$F2579="","",IF('C. Consumer Service Detail'!$F2579="",VLOOKUP('C. Consumer Service Detail'!$F2579,'Table of Current Services'!$B$7:$F$36,'Table of Current Services'!$E$5,FALSE),VLOOKUP('C. Consumer Service Detail'!$F2579,'Table of Current Services'!$B$7:$F$36,'Table of Current Services'!$D$5,FALSE)))</f>
        <v/>
      </c>
      <c r="I2579" s="159"/>
      <c r="J2579" s="146" t="str">
        <f t="shared" si="77"/>
        <v/>
      </c>
      <c r="K2579" s="138" t="str">
        <f>IF('C. Consumer Service Detail'!$F2579="","",IF('C. Consumer Service Detail'!$F2579="",VLOOKUP('C. Consumer Service Detail'!$F2579,'Table of Current Services'!$B$7:$F$36,'Table of Current Services'!$E$5,FALSE),VLOOKUP('C. Consumer Service Detail'!$F2579,'Table of Current Services'!$B$7:$F$36,'Table of Current Services'!$E$5,FALSE)))</f>
        <v/>
      </c>
      <c r="L2579" s="130" t="str">
        <f>IF('C. Consumer Service Detail'!$F2579="","",IF(VLOOKUP('C. Consumer Service Detail'!$F2579,'Table of Current Services'!$B$7:$F$36,'Table of Current Services'!$F$5,)="cost","Yes","No"))</f>
        <v/>
      </c>
      <c r="M2579" s="130" t="str">
        <f>IFERROR(IF('C. Consumer Service Detail'!$K2579="No Match","No",VLOOKUP('C. Consumer Service Detail'!$C2579,'B. Consumer Budget'!$E$11:$F$2010,2,FALSE)),"")</f>
        <v/>
      </c>
      <c r="P2579" s="77"/>
      <c r="Q2579" s="77"/>
    </row>
    <row r="2580" spans="2:17" x14ac:dyDescent="0.25">
      <c r="B2580" s="78">
        <f t="shared" si="78"/>
        <v>2570</v>
      </c>
      <c r="C2580" s="126" t="str">
        <f t="array" ref="C2580">IF(OR('C. Consumer Service Detail'!$D2580="",'C. Consumer Service Detail'!$E2580=""),"",INDEX('B. Consumer Budget'!$E$11:$E$2010,MATCH(1,IF('B. Consumer Budget'!$C$11:$C$2010='C. Consumer Service Detail'!$D2580,IF('B. Consumer Budget'!$D$11:$D$2010='C. Consumer Service Detail'!$E2580,1)),0)))</f>
        <v/>
      </c>
      <c r="D2580" s="171"/>
      <c r="E2580" s="79"/>
      <c r="F2580" s="100"/>
      <c r="G2580" s="80"/>
      <c r="H2580" s="145" t="str">
        <f>IF('C. Consumer Service Detail'!$F2580="","",IF('C. Consumer Service Detail'!$F2580="",VLOOKUP('C. Consumer Service Detail'!$F2580,'Table of Current Services'!$B$7:$F$36,'Table of Current Services'!$E$5,FALSE),VLOOKUP('C. Consumer Service Detail'!$F2580,'Table of Current Services'!$B$7:$F$36,'Table of Current Services'!$D$5,FALSE)))</f>
        <v/>
      </c>
      <c r="I2580" s="160"/>
      <c r="J2580" s="146" t="str">
        <f t="shared" si="77"/>
        <v/>
      </c>
      <c r="K2580" s="138" t="str">
        <f>IF('C. Consumer Service Detail'!$F2580="","",IF('C. Consumer Service Detail'!$F2580="",VLOOKUP('C. Consumer Service Detail'!$F2580,'Table of Current Services'!$B$7:$F$36,'Table of Current Services'!$E$5,FALSE),VLOOKUP('C. Consumer Service Detail'!$F2580,'Table of Current Services'!$B$7:$F$36,'Table of Current Services'!$E$5,FALSE)))</f>
        <v/>
      </c>
      <c r="L2580" s="130" t="str">
        <f>IF('C. Consumer Service Detail'!$F2580="","",IF(VLOOKUP('C. Consumer Service Detail'!$F2580,'Table of Current Services'!$B$7:$F$36,'Table of Current Services'!$F$5,)="cost","Yes","No"))</f>
        <v/>
      </c>
      <c r="M2580" s="130" t="str">
        <f>IFERROR(IF('C. Consumer Service Detail'!$K2580="No Match","No",VLOOKUP('C. Consumer Service Detail'!$C2580,'B. Consumer Budget'!$E$11:$F$2010,2,FALSE)),"")</f>
        <v/>
      </c>
      <c r="P2580" s="77"/>
      <c r="Q2580" s="77"/>
    </row>
    <row r="2581" spans="2:17" x14ac:dyDescent="0.25">
      <c r="B2581" s="78">
        <f t="shared" si="78"/>
        <v>2571</v>
      </c>
      <c r="C2581" s="126" t="str">
        <f t="array" ref="C2581">IF(OR('C. Consumer Service Detail'!$D2581="",'C. Consumer Service Detail'!$E2581=""),"",INDEX('B. Consumer Budget'!$E$11:$E$2010,MATCH(1,IF('B. Consumer Budget'!$C$11:$C$2010='C. Consumer Service Detail'!$D2581,IF('B. Consumer Budget'!$D$11:$D$2010='C. Consumer Service Detail'!$E2581,1)),0)))</f>
        <v/>
      </c>
      <c r="D2581" s="170"/>
      <c r="E2581" s="81"/>
      <c r="F2581" s="101"/>
      <c r="G2581" s="82"/>
      <c r="H2581" s="147" t="str">
        <f>IF('C. Consumer Service Detail'!$F2581="","",IF('C. Consumer Service Detail'!$F2581="",VLOOKUP('C. Consumer Service Detail'!$F2581,'Table of Current Services'!$B$7:$F$36,'Table of Current Services'!$E$5,FALSE),VLOOKUP('C. Consumer Service Detail'!$F2581,'Table of Current Services'!$B$7:$F$36,'Table of Current Services'!$D$5,FALSE)))</f>
        <v/>
      </c>
      <c r="I2581" s="159"/>
      <c r="J2581" s="146" t="str">
        <f t="shared" si="77"/>
        <v/>
      </c>
      <c r="K2581" s="138" t="str">
        <f>IF('C. Consumer Service Detail'!$F2581="","",IF('C. Consumer Service Detail'!$F2581="",VLOOKUP('C. Consumer Service Detail'!$F2581,'Table of Current Services'!$B$7:$F$36,'Table of Current Services'!$E$5,FALSE),VLOOKUP('C. Consumer Service Detail'!$F2581,'Table of Current Services'!$B$7:$F$36,'Table of Current Services'!$E$5,FALSE)))</f>
        <v/>
      </c>
      <c r="L2581" s="130" t="str">
        <f>IF('C. Consumer Service Detail'!$F2581="","",IF(VLOOKUP('C. Consumer Service Detail'!$F2581,'Table of Current Services'!$B$7:$F$36,'Table of Current Services'!$F$5,)="cost","Yes","No"))</f>
        <v/>
      </c>
      <c r="M2581" s="130" t="str">
        <f>IFERROR(IF('C. Consumer Service Detail'!$K2581="No Match","No",VLOOKUP('C. Consumer Service Detail'!$C2581,'B. Consumer Budget'!$E$11:$F$2010,2,FALSE)),"")</f>
        <v/>
      </c>
      <c r="P2581" s="77"/>
      <c r="Q2581" s="77"/>
    </row>
    <row r="2582" spans="2:17" x14ac:dyDescent="0.25">
      <c r="B2582" s="78">
        <f t="shared" si="78"/>
        <v>2572</v>
      </c>
      <c r="C2582" s="126" t="str">
        <f t="array" ref="C2582">IF(OR('C. Consumer Service Detail'!$D2582="",'C. Consumer Service Detail'!$E2582=""),"",INDEX('B. Consumer Budget'!$E$11:$E$2010,MATCH(1,IF('B. Consumer Budget'!$C$11:$C$2010='C. Consumer Service Detail'!$D2582,IF('B. Consumer Budget'!$D$11:$D$2010='C. Consumer Service Detail'!$E2582,1)),0)))</f>
        <v/>
      </c>
      <c r="D2582" s="171"/>
      <c r="E2582" s="79"/>
      <c r="F2582" s="100"/>
      <c r="G2582" s="80"/>
      <c r="H2582" s="145" t="str">
        <f>IF('C. Consumer Service Detail'!$F2582="","",IF('C. Consumer Service Detail'!$F2582="",VLOOKUP('C. Consumer Service Detail'!$F2582,'Table of Current Services'!$B$7:$F$36,'Table of Current Services'!$E$5,FALSE),VLOOKUP('C. Consumer Service Detail'!$F2582,'Table of Current Services'!$B$7:$F$36,'Table of Current Services'!$D$5,FALSE)))</f>
        <v/>
      </c>
      <c r="I2582" s="160"/>
      <c r="J2582" s="146" t="str">
        <f t="shared" si="77"/>
        <v/>
      </c>
      <c r="K2582" s="138" t="str">
        <f>IF('C. Consumer Service Detail'!$F2582="","",IF('C. Consumer Service Detail'!$F2582="",VLOOKUP('C. Consumer Service Detail'!$F2582,'Table of Current Services'!$B$7:$F$36,'Table of Current Services'!$E$5,FALSE),VLOOKUP('C. Consumer Service Detail'!$F2582,'Table of Current Services'!$B$7:$F$36,'Table of Current Services'!$E$5,FALSE)))</f>
        <v/>
      </c>
      <c r="L2582" s="130" t="str">
        <f>IF('C. Consumer Service Detail'!$F2582="","",IF(VLOOKUP('C. Consumer Service Detail'!$F2582,'Table of Current Services'!$B$7:$F$36,'Table of Current Services'!$F$5,)="cost","Yes","No"))</f>
        <v/>
      </c>
      <c r="M2582" s="130" t="str">
        <f>IFERROR(IF('C. Consumer Service Detail'!$K2582="No Match","No",VLOOKUP('C. Consumer Service Detail'!$C2582,'B. Consumer Budget'!$E$11:$F$2010,2,FALSE)),"")</f>
        <v/>
      </c>
      <c r="P2582" s="77"/>
      <c r="Q2582" s="77"/>
    </row>
    <row r="2583" spans="2:17" x14ac:dyDescent="0.25">
      <c r="B2583" s="78">
        <f t="shared" si="78"/>
        <v>2573</v>
      </c>
      <c r="C2583" s="126" t="str">
        <f t="array" ref="C2583">IF(OR('C. Consumer Service Detail'!$D2583="",'C. Consumer Service Detail'!$E2583=""),"",INDEX('B. Consumer Budget'!$E$11:$E$2010,MATCH(1,IF('B. Consumer Budget'!$C$11:$C$2010='C. Consumer Service Detail'!$D2583,IF('B. Consumer Budget'!$D$11:$D$2010='C. Consumer Service Detail'!$E2583,1)),0)))</f>
        <v/>
      </c>
      <c r="D2583" s="170"/>
      <c r="E2583" s="81"/>
      <c r="F2583" s="101"/>
      <c r="G2583" s="82"/>
      <c r="H2583" s="147" t="str">
        <f>IF('C. Consumer Service Detail'!$F2583="","",IF('C. Consumer Service Detail'!$F2583="",VLOOKUP('C. Consumer Service Detail'!$F2583,'Table of Current Services'!$B$7:$F$36,'Table of Current Services'!$E$5,FALSE),VLOOKUP('C. Consumer Service Detail'!$F2583,'Table of Current Services'!$B$7:$F$36,'Table of Current Services'!$D$5,FALSE)))</f>
        <v/>
      </c>
      <c r="I2583" s="159"/>
      <c r="J2583" s="146" t="str">
        <f t="shared" si="77"/>
        <v/>
      </c>
      <c r="K2583" s="138" t="str">
        <f>IF('C. Consumer Service Detail'!$F2583="","",IF('C. Consumer Service Detail'!$F2583="",VLOOKUP('C. Consumer Service Detail'!$F2583,'Table of Current Services'!$B$7:$F$36,'Table of Current Services'!$E$5,FALSE),VLOOKUP('C. Consumer Service Detail'!$F2583,'Table of Current Services'!$B$7:$F$36,'Table of Current Services'!$E$5,FALSE)))</f>
        <v/>
      </c>
      <c r="L2583" s="130" t="str">
        <f>IF('C. Consumer Service Detail'!$F2583="","",IF(VLOOKUP('C. Consumer Service Detail'!$F2583,'Table of Current Services'!$B$7:$F$36,'Table of Current Services'!$F$5,)="cost","Yes","No"))</f>
        <v/>
      </c>
      <c r="M2583" s="130" t="str">
        <f>IFERROR(IF('C. Consumer Service Detail'!$K2583="No Match","No",VLOOKUP('C. Consumer Service Detail'!$C2583,'B. Consumer Budget'!$E$11:$F$2010,2,FALSE)),"")</f>
        <v/>
      </c>
      <c r="P2583" s="77"/>
      <c r="Q2583" s="77"/>
    </row>
    <row r="2584" spans="2:17" x14ac:dyDescent="0.25">
      <c r="B2584" s="78">
        <f t="shared" si="78"/>
        <v>2574</v>
      </c>
      <c r="C2584" s="126" t="str">
        <f t="array" ref="C2584">IF(OR('C. Consumer Service Detail'!$D2584="",'C. Consumer Service Detail'!$E2584=""),"",INDEX('B. Consumer Budget'!$E$11:$E$2010,MATCH(1,IF('B. Consumer Budget'!$C$11:$C$2010='C. Consumer Service Detail'!$D2584,IF('B. Consumer Budget'!$D$11:$D$2010='C. Consumer Service Detail'!$E2584,1)),0)))</f>
        <v/>
      </c>
      <c r="D2584" s="171"/>
      <c r="E2584" s="79"/>
      <c r="F2584" s="100"/>
      <c r="G2584" s="80"/>
      <c r="H2584" s="145" t="str">
        <f>IF('C. Consumer Service Detail'!$F2584="","",IF('C. Consumer Service Detail'!$F2584="",VLOOKUP('C. Consumer Service Detail'!$F2584,'Table of Current Services'!$B$7:$F$36,'Table of Current Services'!$E$5,FALSE),VLOOKUP('C. Consumer Service Detail'!$F2584,'Table of Current Services'!$B$7:$F$36,'Table of Current Services'!$D$5,FALSE)))</f>
        <v/>
      </c>
      <c r="I2584" s="160"/>
      <c r="J2584" s="146" t="str">
        <f t="shared" si="77"/>
        <v/>
      </c>
      <c r="K2584" s="138" t="str">
        <f>IF('C. Consumer Service Detail'!$F2584="","",IF('C. Consumer Service Detail'!$F2584="",VLOOKUP('C. Consumer Service Detail'!$F2584,'Table of Current Services'!$B$7:$F$36,'Table of Current Services'!$E$5,FALSE),VLOOKUP('C. Consumer Service Detail'!$F2584,'Table of Current Services'!$B$7:$F$36,'Table of Current Services'!$E$5,FALSE)))</f>
        <v/>
      </c>
      <c r="L2584" s="130" t="str">
        <f>IF('C. Consumer Service Detail'!$F2584="","",IF(VLOOKUP('C. Consumer Service Detail'!$F2584,'Table of Current Services'!$B$7:$F$36,'Table of Current Services'!$F$5,)="cost","Yes","No"))</f>
        <v/>
      </c>
      <c r="M2584" s="130" t="str">
        <f>IFERROR(IF('C. Consumer Service Detail'!$K2584="No Match","No",VLOOKUP('C. Consumer Service Detail'!$C2584,'B. Consumer Budget'!$E$11:$F$2010,2,FALSE)),"")</f>
        <v/>
      </c>
      <c r="P2584" s="77"/>
      <c r="Q2584" s="77"/>
    </row>
    <row r="2585" spans="2:17" x14ac:dyDescent="0.25">
      <c r="B2585" s="78">
        <f t="shared" si="78"/>
        <v>2575</v>
      </c>
      <c r="C2585" s="126" t="str">
        <f t="array" ref="C2585">IF(OR('C. Consumer Service Detail'!$D2585="",'C. Consumer Service Detail'!$E2585=""),"",INDEX('B. Consumer Budget'!$E$11:$E$2010,MATCH(1,IF('B. Consumer Budget'!$C$11:$C$2010='C. Consumer Service Detail'!$D2585,IF('B. Consumer Budget'!$D$11:$D$2010='C. Consumer Service Detail'!$E2585,1)),0)))</f>
        <v/>
      </c>
      <c r="D2585" s="170"/>
      <c r="E2585" s="81"/>
      <c r="F2585" s="101"/>
      <c r="G2585" s="82"/>
      <c r="H2585" s="147" t="str">
        <f>IF('C. Consumer Service Detail'!$F2585="","",IF('C. Consumer Service Detail'!$F2585="",VLOOKUP('C. Consumer Service Detail'!$F2585,'Table of Current Services'!$B$7:$F$36,'Table of Current Services'!$E$5,FALSE),VLOOKUP('C. Consumer Service Detail'!$F2585,'Table of Current Services'!$B$7:$F$36,'Table of Current Services'!$D$5,FALSE)))</f>
        <v/>
      </c>
      <c r="I2585" s="159"/>
      <c r="J2585" s="146" t="str">
        <f t="shared" si="77"/>
        <v/>
      </c>
      <c r="K2585" s="138" t="str">
        <f>IF('C. Consumer Service Detail'!$F2585="","",IF('C. Consumer Service Detail'!$F2585="",VLOOKUP('C. Consumer Service Detail'!$F2585,'Table of Current Services'!$B$7:$F$36,'Table of Current Services'!$E$5,FALSE),VLOOKUP('C. Consumer Service Detail'!$F2585,'Table of Current Services'!$B$7:$F$36,'Table of Current Services'!$E$5,FALSE)))</f>
        <v/>
      </c>
      <c r="L2585" s="130" t="str">
        <f>IF('C. Consumer Service Detail'!$F2585="","",IF(VLOOKUP('C. Consumer Service Detail'!$F2585,'Table of Current Services'!$B$7:$F$36,'Table of Current Services'!$F$5,)="cost","Yes","No"))</f>
        <v/>
      </c>
      <c r="M2585" s="130" t="str">
        <f>IFERROR(IF('C. Consumer Service Detail'!$K2585="No Match","No",VLOOKUP('C. Consumer Service Detail'!$C2585,'B. Consumer Budget'!$E$11:$F$2010,2,FALSE)),"")</f>
        <v/>
      </c>
      <c r="P2585" s="77"/>
      <c r="Q2585" s="77"/>
    </row>
    <row r="2586" spans="2:17" x14ac:dyDescent="0.25">
      <c r="B2586" s="78">
        <f t="shared" si="78"/>
        <v>2576</v>
      </c>
      <c r="C2586" s="126" t="str">
        <f t="array" ref="C2586">IF(OR('C. Consumer Service Detail'!$D2586="",'C. Consumer Service Detail'!$E2586=""),"",INDEX('B. Consumer Budget'!$E$11:$E$2010,MATCH(1,IF('B. Consumer Budget'!$C$11:$C$2010='C. Consumer Service Detail'!$D2586,IF('B. Consumer Budget'!$D$11:$D$2010='C. Consumer Service Detail'!$E2586,1)),0)))</f>
        <v/>
      </c>
      <c r="D2586" s="171"/>
      <c r="E2586" s="79"/>
      <c r="F2586" s="100"/>
      <c r="G2586" s="80"/>
      <c r="H2586" s="145" t="str">
        <f>IF('C. Consumer Service Detail'!$F2586="","",IF('C. Consumer Service Detail'!$F2586="",VLOOKUP('C. Consumer Service Detail'!$F2586,'Table of Current Services'!$B$7:$F$36,'Table of Current Services'!$E$5,FALSE),VLOOKUP('C. Consumer Service Detail'!$F2586,'Table of Current Services'!$B$7:$F$36,'Table of Current Services'!$D$5,FALSE)))</f>
        <v/>
      </c>
      <c r="I2586" s="160"/>
      <c r="J2586" s="146" t="str">
        <f t="shared" si="77"/>
        <v/>
      </c>
      <c r="K2586" s="138" t="str">
        <f>IF('C. Consumer Service Detail'!$F2586="","",IF('C. Consumer Service Detail'!$F2586="",VLOOKUP('C. Consumer Service Detail'!$F2586,'Table of Current Services'!$B$7:$F$36,'Table of Current Services'!$E$5,FALSE),VLOOKUP('C. Consumer Service Detail'!$F2586,'Table of Current Services'!$B$7:$F$36,'Table of Current Services'!$E$5,FALSE)))</f>
        <v/>
      </c>
      <c r="L2586" s="130" t="str">
        <f>IF('C. Consumer Service Detail'!$F2586="","",IF(VLOOKUP('C. Consumer Service Detail'!$F2586,'Table of Current Services'!$B$7:$F$36,'Table of Current Services'!$F$5,)="cost","Yes","No"))</f>
        <v/>
      </c>
      <c r="M2586" s="130" t="str">
        <f>IFERROR(IF('C. Consumer Service Detail'!$K2586="No Match","No",VLOOKUP('C. Consumer Service Detail'!$C2586,'B. Consumer Budget'!$E$11:$F$2010,2,FALSE)),"")</f>
        <v/>
      </c>
      <c r="P2586" s="77"/>
      <c r="Q2586" s="77"/>
    </row>
    <row r="2587" spans="2:17" x14ac:dyDescent="0.25">
      <c r="B2587" s="78">
        <f t="shared" si="78"/>
        <v>2577</v>
      </c>
      <c r="C2587" s="126" t="str">
        <f t="array" ref="C2587">IF(OR('C. Consumer Service Detail'!$D2587="",'C. Consumer Service Detail'!$E2587=""),"",INDEX('B. Consumer Budget'!$E$11:$E$2010,MATCH(1,IF('B. Consumer Budget'!$C$11:$C$2010='C. Consumer Service Detail'!$D2587,IF('B. Consumer Budget'!$D$11:$D$2010='C. Consumer Service Detail'!$E2587,1)),0)))</f>
        <v/>
      </c>
      <c r="D2587" s="170"/>
      <c r="E2587" s="81"/>
      <c r="F2587" s="101"/>
      <c r="G2587" s="82"/>
      <c r="H2587" s="147" t="str">
        <f>IF('C. Consumer Service Detail'!$F2587="","",IF('C. Consumer Service Detail'!$F2587="",VLOOKUP('C. Consumer Service Detail'!$F2587,'Table of Current Services'!$B$7:$F$36,'Table of Current Services'!$E$5,FALSE),VLOOKUP('C. Consumer Service Detail'!$F2587,'Table of Current Services'!$B$7:$F$36,'Table of Current Services'!$D$5,FALSE)))</f>
        <v/>
      </c>
      <c r="I2587" s="159"/>
      <c r="J2587" s="146" t="str">
        <f t="shared" si="77"/>
        <v/>
      </c>
      <c r="K2587" s="138" t="str">
        <f>IF('C. Consumer Service Detail'!$F2587="","",IF('C. Consumer Service Detail'!$F2587="",VLOOKUP('C. Consumer Service Detail'!$F2587,'Table of Current Services'!$B$7:$F$36,'Table of Current Services'!$E$5,FALSE),VLOOKUP('C. Consumer Service Detail'!$F2587,'Table of Current Services'!$B$7:$F$36,'Table of Current Services'!$E$5,FALSE)))</f>
        <v/>
      </c>
      <c r="L2587" s="130" t="str">
        <f>IF('C. Consumer Service Detail'!$F2587="","",IF(VLOOKUP('C. Consumer Service Detail'!$F2587,'Table of Current Services'!$B$7:$F$36,'Table of Current Services'!$F$5,)="cost","Yes","No"))</f>
        <v/>
      </c>
      <c r="M2587" s="130" t="str">
        <f>IFERROR(IF('C. Consumer Service Detail'!$K2587="No Match","No",VLOOKUP('C. Consumer Service Detail'!$C2587,'B. Consumer Budget'!$E$11:$F$2010,2,FALSE)),"")</f>
        <v/>
      </c>
      <c r="P2587" s="77"/>
      <c r="Q2587" s="77"/>
    </row>
    <row r="2588" spans="2:17" x14ac:dyDescent="0.25">
      <c r="B2588" s="78">
        <f t="shared" si="78"/>
        <v>2578</v>
      </c>
      <c r="C2588" s="126" t="str">
        <f t="array" ref="C2588">IF(OR('C. Consumer Service Detail'!$D2588="",'C. Consumer Service Detail'!$E2588=""),"",INDEX('B. Consumer Budget'!$E$11:$E$2010,MATCH(1,IF('B. Consumer Budget'!$C$11:$C$2010='C. Consumer Service Detail'!$D2588,IF('B. Consumer Budget'!$D$11:$D$2010='C. Consumer Service Detail'!$E2588,1)),0)))</f>
        <v/>
      </c>
      <c r="D2588" s="171"/>
      <c r="E2588" s="79"/>
      <c r="F2588" s="100"/>
      <c r="G2588" s="80"/>
      <c r="H2588" s="145" t="str">
        <f>IF('C. Consumer Service Detail'!$F2588="","",IF('C. Consumer Service Detail'!$F2588="",VLOOKUP('C. Consumer Service Detail'!$F2588,'Table of Current Services'!$B$7:$F$36,'Table of Current Services'!$E$5,FALSE),VLOOKUP('C. Consumer Service Detail'!$F2588,'Table of Current Services'!$B$7:$F$36,'Table of Current Services'!$D$5,FALSE)))</f>
        <v/>
      </c>
      <c r="I2588" s="160"/>
      <c r="J2588" s="146" t="str">
        <f t="shared" si="77"/>
        <v/>
      </c>
      <c r="K2588" s="138" t="str">
        <f>IF('C. Consumer Service Detail'!$F2588="","",IF('C. Consumer Service Detail'!$F2588="",VLOOKUP('C. Consumer Service Detail'!$F2588,'Table of Current Services'!$B$7:$F$36,'Table of Current Services'!$E$5,FALSE),VLOOKUP('C. Consumer Service Detail'!$F2588,'Table of Current Services'!$B$7:$F$36,'Table of Current Services'!$E$5,FALSE)))</f>
        <v/>
      </c>
      <c r="L2588" s="130" t="str">
        <f>IF('C. Consumer Service Detail'!$F2588="","",IF(VLOOKUP('C. Consumer Service Detail'!$F2588,'Table of Current Services'!$B$7:$F$36,'Table of Current Services'!$F$5,)="cost","Yes","No"))</f>
        <v/>
      </c>
      <c r="M2588" s="130" t="str">
        <f>IFERROR(IF('C. Consumer Service Detail'!$K2588="No Match","No",VLOOKUP('C. Consumer Service Detail'!$C2588,'B. Consumer Budget'!$E$11:$F$2010,2,FALSE)),"")</f>
        <v/>
      </c>
      <c r="P2588" s="77"/>
      <c r="Q2588" s="77"/>
    </row>
    <row r="2589" spans="2:17" x14ac:dyDescent="0.25">
      <c r="B2589" s="78">
        <f t="shared" si="78"/>
        <v>2579</v>
      </c>
      <c r="C2589" s="126" t="str">
        <f t="array" ref="C2589">IF(OR('C. Consumer Service Detail'!$D2589="",'C. Consumer Service Detail'!$E2589=""),"",INDEX('B. Consumer Budget'!$E$11:$E$2010,MATCH(1,IF('B. Consumer Budget'!$C$11:$C$2010='C. Consumer Service Detail'!$D2589,IF('B. Consumer Budget'!$D$11:$D$2010='C. Consumer Service Detail'!$E2589,1)),0)))</f>
        <v/>
      </c>
      <c r="D2589" s="170"/>
      <c r="E2589" s="81"/>
      <c r="F2589" s="101"/>
      <c r="G2589" s="82"/>
      <c r="H2589" s="147" t="str">
        <f>IF('C. Consumer Service Detail'!$F2589="","",IF('C. Consumer Service Detail'!$F2589="",VLOOKUP('C. Consumer Service Detail'!$F2589,'Table of Current Services'!$B$7:$F$36,'Table of Current Services'!$E$5,FALSE),VLOOKUP('C. Consumer Service Detail'!$F2589,'Table of Current Services'!$B$7:$F$36,'Table of Current Services'!$D$5,FALSE)))</f>
        <v/>
      </c>
      <c r="I2589" s="159"/>
      <c r="J2589" s="146" t="str">
        <f t="shared" si="77"/>
        <v/>
      </c>
      <c r="K2589" s="138" t="str">
        <f>IF('C. Consumer Service Detail'!$F2589="","",IF('C. Consumer Service Detail'!$F2589="",VLOOKUP('C. Consumer Service Detail'!$F2589,'Table of Current Services'!$B$7:$F$36,'Table of Current Services'!$E$5,FALSE),VLOOKUP('C. Consumer Service Detail'!$F2589,'Table of Current Services'!$B$7:$F$36,'Table of Current Services'!$E$5,FALSE)))</f>
        <v/>
      </c>
      <c r="L2589" s="130" t="str">
        <f>IF('C. Consumer Service Detail'!$F2589="","",IF(VLOOKUP('C. Consumer Service Detail'!$F2589,'Table of Current Services'!$B$7:$F$36,'Table of Current Services'!$F$5,)="cost","Yes","No"))</f>
        <v/>
      </c>
      <c r="M2589" s="130" t="str">
        <f>IFERROR(IF('C. Consumer Service Detail'!$K2589="No Match","No",VLOOKUP('C. Consumer Service Detail'!$C2589,'B. Consumer Budget'!$E$11:$F$2010,2,FALSE)),"")</f>
        <v/>
      </c>
      <c r="P2589" s="77"/>
      <c r="Q2589" s="77"/>
    </row>
    <row r="2590" spans="2:17" x14ac:dyDescent="0.25">
      <c r="B2590" s="78">
        <f t="shared" si="78"/>
        <v>2580</v>
      </c>
      <c r="C2590" s="126" t="str">
        <f t="array" ref="C2590">IF(OR('C. Consumer Service Detail'!$D2590="",'C. Consumer Service Detail'!$E2590=""),"",INDEX('B. Consumer Budget'!$E$11:$E$2010,MATCH(1,IF('B. Consumer Budget'!$C$11:$C$2010='C. Consumer Service Detail'!$D2590,IF('B. Consumer Budget'!$D$11:$D$2010='C. Consumer Service Detail'!$E2590,1)),0)))</f>
        <v/>
      </c>
      <c r="D2590" s="171"/>
      <c r="E2590" s="79"/>
      <c r="F2590" s="100"/>
      <c r="G2590" s="80"/>
      <c r="H2590" s="145" t="str">
        <f>IF('C. Consumer Service Detail'!$F2590="","",IF('C. Consumer Service Detail'!$F2590="",VLOOKUP('C. Consumer Service Detail'!$F2590,'Table of Current Services'!$B$7:$F$36,'Table of Current Services'!$E$5,FALSE),VLOOKUP('C. Consumer Service Detail'!$F2590,'Table of Current Services'!$B$7:$F$36,'Table of Current Services'!$D$5,FALSE)))</f>
        <v/>
      </c>
      <c r="I2590" s="160"/>
      <c r="J2590" s="146" t="str">
        <f t="shared" si="77"/>
        <v/>
      </c>
      <c r="K2590" s="138" t="str">
        <f>IF('C. Consumer Service Detail'!$F2590="","",IF('C. Consumer Service Detail'!$F2590="",VLOOKUP('C. Consumer Service Detail'!$F2590,'Table of Current Services'!$B$7:$F$36,'Table of Current Services'!$E$5,FALSE),VLOOKUP('C. Consumer Service Detail'!$F2590,'Table of Current Services'!$B$7:$F$36,'Table of Current Services'!$E$5,FALSE)))</f>
        <v/>
      </c>
      <c r="L2590" s="130" t="str">
        <f>IF('C. Consumer Service Detail'!$F2590="","",IF(VLOOKUP('C. Consumer Service Detail'!$F2590,'Table of Current Services'!$B$7:$F$36,'Table of Current Services'!$F$5,)="cost","Yes","No"))</f>
        <v/>
      </c>
      <c r="M2590" s="130" t="str">
        <f>IFERROR(IF('C. Consumer Service Detail'!$K2590="No Match","No",VLOOKUP('C. Consumer Service Detail'!$C2590,'B. Consumer Budget'!$E$11:$F$2010,2,FALSE)),"")</f>
        <v/>
      </c>
      <c r="P2590" s="77"/>
      <c r="Q2590" s="77"/>
    </row>
    <row r="2591" spans="2:17" x14ac:dyDescent="0.25">
      <c r="B2591" s="78">
        <f t="shared" si="78"/>
        <v>2581</v>
      </c>
      <c r="C2591" s="126" t="str">
        <f t="array" ref="C2591">IF(OR('C. Consumer Service Detail'!$D2591="",'C. Consumer Service Detail'!$E2591=""),"",INDEX('B. Consumer Budget'!$E$11:$E$2010,MATCH(1,IF('B. Consumer Budget'!$C$11:$C$2010='C. Consumer Service Detail'!$D2591,IF('B. Consumer Budget'!$D$11:$D$2010='C. Consumer Service Detail'!$E2591,1)),0)))</f>
        <v/>
      </c>
      <c r="D2591" s="170"/>
      <c r="E2591" s="81"/>
      <c r="F2591" s="101"/>
      <c r="G2591" s="82"/>
      <c r="H2591" s="147" t="str">
        <f>IF('C. Consumer Service Detail'!$F2591="","",IF('C. Consumer Service Detail'!$F2591="",VLOOKUP('C. Consumer Service Detail'!$F2591,'Table of Current Services'!$B$7:$F$36,'Table of Current Services'!$E$5,FALSE),VLOOKUP('C. Consumer Service Detail'!$F2591,'Table of Current Services'!$B$7:$F$36,'Table of Current Services'!$D$5,FALSE)))</f>
        <v/>
      </c>
      <c r="I2591" s="159"/>
      <c r="J2591" s="146" t="str">
        <f t="shared" si="77"/>
        <v/>
      </c>
      <c r="K2591" s="138" t="str">
        <f>IF('C. Consumer Service Detail'!$F2591="","",IF('C. Consumer Service Detail'!$F2591="",VLOOKUP('C. Consumer Service Detail'!$F2591,'Table of Current Services'!$B$7:$F$36,'Table of Current Services'!$E$5,FALSE),VLOOKUP('C. Consumer Service Detail'!$F2591,'Table of Current Services'!$B$7:$F$36,'Table of Current Services'!$E$5,FALSE)))</f>
        <v/>
      </c>
      <c r="L2591" s="130" t="str">
        <f>IF('C. Consumer Service Detail'!$F2591="","",IF(VLOOKUP('C. Consumer Service Detail'!$F2591,'Table of Current Services'!$B$7:$F$36,'Table of Current Services'!$F$5,)="cost","Yes","No"))</f>
        <v/>
      </c>
      <c r="M2591" s="130" t="str">
        <f>IFERROR(IF('C. Consumer Service Detail'!$K2591="No Match","No",VLOOKUP('C. Consumer Service Detail'!$C2591,'B. Consumer Budget'!$E$11:$F$2010,2,FALSE)),"")</f>
        <v/>
      </c>
      <c r="P2591" s="77"/>
      <c r="Q2591" s="77"/>
    </row>
    <row r="2592" spans="2:17" x14ac:dyDescent="0.25">
      <c r="B2592" s="78">
        <f t="shared" si="78"/>
        <v>2582</v>
      </c>
      <c r="C2592" s="126" t="str">
        <f t="array" ref="C2592">IF(OR('C. Consumer Service Detail'!$D2592="",'C. Consumer Service Detail'!$E2592=""),"",INDEX('B. Consumer Budget'!$E$11:$E$2010,MATCH(1,IF('B. Consumer Budget'!$C$11:$C$2010='C. Consumer Service Detail'!$D2592,IF('B. Consumer Budget'!$D$11:$D$2010='C. Consumer Service Detail'!$E2592,1)),0)))</f>
        <v/>
      </c>
      <c r="D2592" s="171"/>
      <c r="E2592" s="79"/>
      <c r="F2592" s="100"/>
      <c r="G2592" s="80"/>
      <c r="H2592" s="145" t="str">
        <f>IF('C. Consumer Service Detail'!$F2592="","",IF('C. Consumer Service Detail'!$F2592="",VLOOKUP('C. Consumer Service Detail'!$F2592,'Table of Current Services'!$B$7:$F$36,'Table of Current Services'!$E$5,FALSE),VLOOKUP('C. Consumer Service Detail'!$F2592,'Table of Current Services'!$B$7:$F$36,'Table of Current Services'!$D$5,FALSE)))</f>
        <v/>
      </c>
      <c r="I2592" s="160"/>
      <c r="J2592" s="146" t="str">
        <f t="shared" si="77"/>
        <v/>
      </c>
      <c r="K2592" s="138" t="str">
        <f>IF('C. Consumer Service Detail'!$F2592="","",IF('C. Consumer Service Detail'!$F2592="",VLOOKUP('C. Consumer Service Detail'!$F2592,'Table of Current Services'!$B$7:$F$36,'Table of Current Services'!$E$5,FALSE),VLOOKUP('C. Consumer Service Detail'!$F2592,'Table of Current Services'!$B$7:$F$36,'Table of Current Services'!$E$5,FALSE)))</f>
        <v/>
      </c>
      <c r="L2592" s="130" t="str">
        <f>IF('C. Consumer Service Detail'!$F2592="","",IF(VLOOKUP('C. Consumer Service Detail'!$F2592,'Table of Current Services'!$B$7:$F$36,'Table of Current Services'!$F$5,)="cost","Yes","No"))</f>
        <v/>
      </c>
      <c r="M2592" s="130" t="str">
        <f>IFERROR(IF('C. Consumer Service Detail'!$K2592="No Match","No",VLOOKUP('C. Consumer Service Detail'!$C2592,'B. Consumer Budget'!$E$11:$F$2010,2,FALSE)),"")</f>
        <v/>
      </c>
      <c r="P2592" s="77"/>
      <c r="Q2592" s="77"/>
    </row>
    <row r="2593" spans="2:17" x14ac:dyDescent="0.25">
      <c r="B2593" s="78">
        <f t="shared" si="78"/>
        <v>2583</v>
      </c>
      <c r="C2593" s="126" t="str">
        <f t="array" ref="C2593">IF(OR('C. Consumer Service Detail'!$D2593="",'C. Consumer Service Detail'!$E2593=""),"",INDEX('B. Consumer Budget'!$E$11:$E$2010,MATCH(1,IF('B. Consumer Budget'!$C$11:$C$2010='C. Consumer Service Detail'!$D2593,IF('B. Consumer Budget'!$D$11:$D$2010='C. Consumer Service Detail'!$E2593,1)),0)))</f>
        <v/>
      </c>
      <c r="D2593" s="170"/>
      <c r="E2593" s="81"/>
      <c r="F2593" s="101"/>
      <c r="G2593" s="82"/>
      <c r="H2593" s="147" t="str">
        <f>IF('C. Consumer Service Detail'!$F2593="","",IF('C. Consumer Service Detail'!$F2593="",VLOOKUP('C. Consumer Service Detail'!$F2593,'Table of Current Services'!$B$7:$F$36,'Table of Current Services'!$E$5,FALSE),VLOOKUP('C. Consumer Service Detail'!$F2593,'Table of Current Services'!$B$7:$F$36,'Table of Current Services'!$D$5,FALSE)))</f>
        <v/>
      </c>
      <c r="I2593" s="159"/>
      <c r="J2593" s="146" t="str">
        <f t="shared" si="77"/>
        <v/>
      </c>
      <c r="K2593" s="138" t="str">
        <f>IF('C. Consumer Service Detail'!$F2593="","",IF('C. Consumer Service Detail'!$F2593="",VLOOKUP('C. Consumer Service Detail'!$F2593,'Table of Current Services'!$B$7:$F$36,'Table of Current Services'!$E$5,FALSE),VLOOKUP('C. Consumer Service Detail'!$F2593,'Table of Current Services'!$B$7:$F$36,'Table of Current Services'!$E$5,FALSE)))</f>
        <v/>
      </c>
      <c r="L2593" s="130" t="str">
        <f>IF('C. Consumer Service Detail'!$F2593="","",IF(VLOOKUP('C. Consumer Service Detail'!$F2593,'Table of Current Services'!$B$7:$F$36,'Table of Current Services'!$F$5,)="cost","Yes","No"))</f>
        <v/>
      </c>
      <c r="M2593" s="130" t="str">
        <f>IFERROR(IF('C. Consumer Service Detail'!$K2593="No Match","No",VLOOKUP('C. Consumer Service Detail'!$C2593,'B. Consumer Budget'!$E$11:$F$2010,2,FALSE)),"")</f>
        <v/>
      </c>
      <c r="P2593" s="77"/>
      <c r="Q2593" s="77"/>
    </row>
    <row r="2594" spans="2:17" x14ac:dyDescent="0.25">
      <c r="B2594" s="78">
        <f t="shared" si="78"/>
        <v>2584</v>
      </c>
      <c r="C2594" s="126" t="str">
        <f t="array" ref="C2594">IF(OR('C. Consumer Service Detail'!$D2594="",'C. Consumer Service Detail'!$E2594=""),"",INDEX('B. Consumer Budget'!$E$11:$E$2010,MATCH(1,IF('B. Consumer Budget'!$C$11:$C$2010='C. Consumer Service Detail'!$D2594,IF('B. Consumer Budget'!$D$11:$D$2010='C. Consumer Service Detail'!$E2594,1)),0)))</f>
        <v/>
      </c>
      <c r="D2594" s="171"/>
      <c r="E2594" s="79"/>
      <c r="F2594" s="100"/>
      <c r="G2594" s="80"/>
      <c r="H2594" s="145" t="str">
        <f>IF('C. Consumer Service Detail'!$F2594="","",IF('C. Consumer Service Detail'!$F2594="",VLOOKUP('C. Consumer Service Detail'!$F2594,'Table of Current Services'!$B$7:$F$36,'Table of Current Services'!$E$5,FALSE),VLOOKUP('C. Consumer Service Detail'!$F2594,'Table of Current Services'!$B$7:$F$36,'Table of Current Services'!$D$5,FALSE)))</f>
        <v/>
      </c>
      <c r="I2594" s="160"/>
      <c r="J2594" s="146" t="str">
        <f t="shared" si="77"/>
        <v/>
      </c>
      <c r="K2594" s="138" t="str">
        <f>IF('C. Consumer Service Detail'!$F2594="","",IF('C. Consumer Service Detail'!$F2594="",VLOOKUP('C. Consumer Service Detail'!$F2594,'Table of Current Services'!$B$7:$F$36,'Table of Current Services'!$E$5,FALSE),VLOOKUP('C. Consumer Service Detail'!$F2594,'Table of Current Services'!$B$7:$F$36,'Table of Current Services'!$E$5,FALSE)))</f>
        <v/>
      </c>
      <c r="L2594" s="130" t="str">
        <f>IF('C. Consumer Service Detail'!$F2594="","",IF(VLOOKUP('C. Consumer Service Detail'!$F2594,'Table of Current Services'!$B$7:$F$36,'Table of Current Services'!$F$5,)="cost","Yes","No"))</f>
        <v/>
      </c>
      <c r="M2594" s="130" t="str">
        <f>IFERROR(IF('C. Consumer Service Detail'!$K2594="No Match","No",VLOOKUP('C. Consumer Service Detail'!$C2594,'B. Consumer Budget'!$E$11:$F$2010,2,FALSE)),"")</f>
        <v/>
      </c>
      <c r="P2594" s="77"/>
      <c r="Q2594" s="77"/>
    </row>
    <row r="2595" spans="2:17" x14ac:dyDescent="0.25">
      <c r="B2595" s="78">
        <f t="shared" si="78"/>
        <v>2585</v>
      </c>
      <c r="C2595" s="126" t="str">
        <f t="array" ref="C2595">IF(OR('C. Consumer Service Detail'!$D2595="",'C. Consumer Service Detail'!$E2595=""),"",INDEX('B. Consumer Budget'!$E$11:$E$2010,MATCH(1,IF('B. Consumer Budget'!$C$11:$C$2010='C. Consumer Service Detail'!$D2595,IF('B. Consumer Budget'!$D$11:$D$2010='C. Consumer Service Detail'!$E2595,1)),0)))</f>
        <v/>
      </c>
      <c r="D2595" s="170"/>
      <c r="E2595" s="81"/>
      <c r="F2595" s="101"/>
      <c r="G2595" s="82"/>
      <c r="H2595" s="147" t="str">
        <f>IF('C. Consumer Service Detail'!$F2595="","",IF('C. Consumer Service Detail'!$F2595="",VLOOKUP('C. Consumer Service Detail'!$F2595,'Table of Current Services'!$B$7:$F$36,'Table of Current Services'!$E$5,FALSE),VLOOKUP('C. Consumer Service Detail'!$F2595,'Table of Current Services'!$B$7:$F$36,'Table of Current Services'!$D$5,FALSE)))</f>
        <v/>
      </c>
      <c r="I2595" s="159"/>
      <c r="J2595" s="146" t="str">
        <f t="shared" si="77"/>
        <v/>
      </c>
      <c r="K2595" s="138" t="str">
        <f>IF('C. Consumer Service Detail'!$F2595="","",IF('C. Consumer Service Detail'!$F2595="",VLOOKUP('C. Consumer Service Detail'!$F2595,'Table of Current Services'!$B$7:$F$36,'Table of Current Services'!$E$5,FALSE),VLOOKUP('C. Consumer Service Detail'!$F2595,'Table of Current Services'!$B$7:$F$36,'Table of Current Services'!$E$5,FALSE)))</f>
        <v/>
      </c>
      <c r="L2595" s="130" t="str">
        <f>IF('C. Consumer Service Detail'!$F2595="","",IF(VLOOKUP('C. Consumer Service Detail'!$F2595,'Table of Current Services'!$B$7:$F$36,'Table of Current Services'!$F$5,)="cost","Yes","No"))</f>
        <v/>
      </c>
      <c r="M2595" s="130" t="str">
        <f>IFERROR(IF('C. Consumer Service Detail'!$K2595="No Match","No",VLOOKUP('C. Consumer Service Detail'!$C2595,'B. Consumer Budget'!$E$11:$F$2010,2,FALSE)),"")</f>
        <v/>
      </c>
      <c r="P2595" s="77"/>
      <c r="Q2595" s="77"/>
    </row>
    <row r="2596" spans="2:17" x14ac:dyDescent="0.25">
      <c r="B2596" s="78">
        <f t="shared" si="78"/>
        <v>2586</v>
      </c>
      <c r="C2596" s="126" t="str">
        <f t="array" ref="C2596">IF(OR('C. Consumer Service Detail'!$D2596="",'C. Consumer Service Detail'!$E2596=""),"",INDEX('B. Consumer Budget'!$E$11:$E$2010,MATCH(1,IF('B. Consumer Budget'!$C$11:$C$2010='C. Consumer Service Detail'!$D2596,IF('B. Consumer Budget'!$D$11:$D$2010='C. Consumer Service Detail'!$E2596,1)),0)))</f>
        <v/>
      </c>
      <c r="D2596" s="171"/>
      <c r="E2596" s="79"/>
      <c r="F2596" s="100"/>
      <c r="G2596" s="80"/>
      <c r="H2596" s="145" t="str">
        <f>IF('C. Consumer Service Detail'!$F2596="","",IF('C. Consumer Service Detail'!$F2596="",VLOOKUP('C. Consumer Service Detail'!$F2596,'Table of Current Services'!$B$7:$F$36,'Table of Current Services'!$E$5,FALSE),VLOOKUP('C. Consumer Service Detail'!$F2596,'Table of Current Services'!$B$7:$F$36,'Table of Current Services'!$D$5,FALSE)))</f>
        <v/>
      </c>
      <c r="I2596" s="160"/>
      <c r="J2596" s="146" t="str">
        <f t="shared" si="77"/>
        <v/>
      </c>
      <c r="K2596" s="138" t="str">
        <f>IF('C. Consumer Service Detail'!$F2596="","",IF('C. Consumer Service Detail'!$F2596="",VLOOKUP('C. Consumer Service Detail'!$F2596,'Table of Current Services'!$B$7:$F$36,'Table of Current Services'!$E$5,FALSE),VLOOKUP('C. Consumer Service Detail'!$F2596,'Table of Current Services'!$B$7:$F$36,'Table of Current Services'!$E$5,FALSE)))</f>
        <v/>
      </c>
      <c r="L2596" s="130" t="str">
        <f>IF('C. Consumer Service Detail'!$F2596="","",IF(VLOOKUP('C. Consumer Service Detail'!$F2596,'Table of Current Services'!$B$7:$F$36,'Table of Current Services'!$F$5,)="cost","Yes","No"))</f>
        <v/>
      </c>
      <c r="M2596" s="130" t="str">
        <f>IFERROR(IF('C. Consumer Service Detail'!$K2596="No Match","No",VLOOKUP('C. Consumer Service Detail'!$C2596,'B. Consumer Budget'!$E$11:$F$2010,2,FALSE)),"")</f>
        <v/>
      </c>
      <c r="P2596" s="77"/>
      <c r="Q2596" s="77"/>
    </row>
    <row r="2597" spans="2:17" x14ac:dyDescent="0.25">
      <c r="B2597" s="78">
        <f t="shared" si="78"/>
        <v>2587</v>
      </c>
      <c r="C2597" s="126" t="str">
        <f t="array" ref="C2597">IF(OR('C. Consumer Service Detail'!$D2597="",'C. Consumer Service Detail'!$E2597=""),"",INDEX('B. Consumer Budget'!$E$11:$E$2010,MATCH(1,IF('B. Consumer Budget'!$C$11:$C$2010='C. Consumer Service Detail'!$D2597,IF('B. Consumer Budget'!$D$11:$D$2010='C. Consumer Service Detail'!$E2597,1)),0)))</f>
        <v/>
      </c>
      <c r="D2597" s="170"/>
      <c r="E2597" s="81"/>
      <c r="F2597" s="101"/>
      <c r="G2597" s="82"/>
      <c r="H2597" s="147" t="str">
        <f>IF('C. Consumer Service Detail'!$F2597="","",IF('C. Consumer Service Detail'!$F2597="",VLOOKUP('C. Consumer Service Detail'!$F2597,'Table of Current Services'!$B$7:$F$36,'Table of Current Services'!$E$5,FALSE),VLOOKUP('C. Consumer Service Detail'!$F2597,'Table of Current Services'!$B$7:$F$36,'Table of Current Services'!$D$5,FALSE)))</f>
        <v/>
      </c>
      <c r="I2597" s="159"/>
      <c r="J2597" s="146" t="str">
        <f t="shared" si="77"/>
        <v/>
      </c>
      <c r="K2597" s="138" t="str">
        <f>IF('C. Consumer Service Detail'!$F2597="","",IF('C. Consumer Service Detail'!$F2597="",VLOOKUP('C. Consumer Service Detail'!$F2597,'Table of Current Services'!$B$7:$F$36,'Table of Current Services'!$E$5,FALSE),VLOOKUP('C. Consumer Service Detail'!$F2597,'Table of Current Services'!$B$7:$F$36,'Table of Current Services'!$E$5,FALSE)))</f>
        <v/>
      </c>
      <c r="L2597" s="130" t="str">
        <f>IF('C. Consumer Service Detail'!$F2597="","",IF(VLOOKUP('C. Consumer Service Detail'!$F2597,'Table of Current Services'!$B$7:$F$36,'Table of Current Services'!$F$5,)="cost","Yes","No"))</f>
        <v/>
      </c>
      <c r="M2597" s="130" t="str">
        <f>IFERROR(IF('C. Consumer Service Detail'!$K2597="No Match","No",VLOOKUP('C. Consumer Service Detail'!$C2597,'B. Consumer Budget'!$E$11:$F$2010,2,FALSE)),"")</f>
        <v/>
      </c>
      <c r="P2597" s="77"/>
      <c r="Q2597" s="77"/>
    </row>
    <row r="2598" spans="2:17" x14ac:dyDescent="0.25">
      <c r="B2598" s="78">
        <f t="shared" si="78"/>
        <v>2588</v>
      </c>
      <c r="C2598" s="126" t="str">
        <f t="array" ref="C2598">IF(OR('C. Consumer Service Detail'!$D2598="",'C. Consumer Service Detail'!$E2598=""),"",INDEX('B. Consumer Budget'!$E$11:$E$2010,MATCH(1,IF('B. Consumer Budget'!$C$11:$C$2010='C. Consumer Service Detail'!$D2598,IF('B. Consumer Budget'!$D$11:$D$2010='C. Consumer Service Detail'!$E2598,1)),0)))</f>
        <v/>
      </c>
      <c r="D2598" s="171"/>
      <c r="E2598" s="79"/>
      <c r="F2598" s="100"/>
      <c r="G2598" s="80"/>
      <c r="H2598" s="145" t="str">
        <f>IF('C. Consumer Service Detail'!$F2598="","",IF('C. Consumer Service Detail'!$F2598="",VLOOKUP('C. Consumer Service Detail'!$F2598,'Table of Current Services'!$B$7:$F$36,'Table of Current Services'!$E$5,FALSE),VLOOKUP('C. Consumer Service Detail'!$F2598,'Table of Current Services'!$B$7:$F$36,'Table of Current Services'!$D$5,FALSE)))</f>
        <v/>
      </c>
      <c r="I2598" s="160"/>
      <c r="J2598" s="146" t="str">
        <f t="shared" si="77"/>
        <v/>
      </c>
      <c r="K2598" s="138" t="str">
        <f>IF('C. Consumer Service Detail'!$F2598="","",IF('C. Consumer Service Detail'!$F2598="",VLOOKUP('C. Consumer Service Detail'!$F2598,'Table of Current Services'!$B$7:$F$36,'Table of Current Services'!$E$5,FALSE),VLOOKUP('C. Consumer Service Detail'!$F2598,'Table of Current Services'!$B$7:$F$36,'Table of Current Services'!$E$5,FALSE)))</f>
        <v/>
      </c>
      <c r="L2598" s="130" t="str">
        <f>IF('C. Consumer Service Detail'!$F2598="","",IF(VLOOKUP('C. Consumer Service Detail'!$F2598,'Table of Current Services'!$B$7:$F$36,'Table of Current Services'!$F$5,)="cost","Yes","No"))</f>
        <v/>
      </c>
      <c r="M2598" s="130" t="str">
        <f>IFERROR(IF('C. Consumer Service Detail'!$K2598="No Match","No",VLOOKUP('C. Consumer Service Detail'!$C2598,'B. Consumer Budget'!$E$11:$F$2010,2,FALSE)),"")</f>
        <v/>
      </c>
      <c r="P2598" s="77"/>
      <c r="Q2598" s="77"/>
    </row>
    <row r="2599" spans="2:17" x14ac:dyDescent="0.25">
      <c r="B2599" s="78">
        <f t="shared" si="78"/>
        <v>2589</v>
      </c>
      <c r="C2599" s="126" t="str">
        <f t="array" ref="C2599">IF(OR('C. Consumer Service Detail'!$D2599="",'C. Consumer Service Detail'!$E2599=""),"",INDEX('B. Consumer Budget'!$E$11:$E$2010,MATCH(1,IF('B. Consumer Budget'!$C$11:$C$2010='C. Consumer Service Detail'!$D2599,IF('B. Consumer Budget'!$D$11:$D$2010='C. Consumer Service Detail'!$E2599,1)),0)))</f>
        <v/>
      </c>
      <c r="D2599" s="170"/>
      <c r="E2599" s="81"/>
      <c r="F2599" s="101"/>
      <c r="G2599" s="82"/>
      <c r="H2599" s="147" t="str">
        <f>IF('C. Consumer Service Detail'!$F2599="","",IF('C. Consumer Service Detail'!$F2599="",VLOOKUP('C. Consumer Service Detail'!$F2599,'Table of Current Services'!$B$7:$F$36,'Table of Current Services'!$E$5,FALSE),VLOOKUP('C. Consumer Service Detail'!$F2599,'Table of Current Services'!$B$7:$F$36,'Table of Current Services'!$D$5,FALSE)))</f>
        <v/>
      </c>
      <c r="I2599" s="159"/>
      <c r="J2599" s="146" t="str">
        <f t="shared" si="77"/>
        <v/>
      </c>
      <c r="K2599" s="138" t="str">
        <f>IF('C. Consumer Service Detail'!$F2599="","",IF('C. Consumer Service Detail'!$F2599="",VLOOKUP('C. Consumer Service Detail'!$F2599,'Table of Current Services'!$B$7:$F$36,'Table of Current Services'!$E$5,FALSE),VLOOKUP('C. Consumer Service Detail'!$F2599,'Table of Current Services'!$B$7:$F$36,'Table of Current Services'!$E$5,FALSE)))</f>
        <v/>
      </c>
      <c r="L2599" s="130" t="str">
        <f>IF('C. Consumer Service Detail'!$F2599="","",IF(VLOOKUP('C. Consumer Service Detail'!$F2599,'Table of Current Services'!$B$7:$F$36,'Table of Current Services'!$F$5,)="cost","Yes","No"))</f>
        <v/>
      </c>
      <c r="M2599" s="130" t="str">
        <f>IFERROR(IF('C. Consumer Service Detail'!$K2599="No Match","No",VLOOKUP('C. Consumer Service Detail'!$C2599,'B. Consumer Budget'!$E$11:$F$2010,2,FALSE)),"")</f>
        <v/>
      </c>
      <c r="P2599" s="77"/>
      <c r="Q2599" s="77"/>
    </row>
    <row r="2600" spans="2:17" x14ac:dyDescent="0.25">
      <c r="B2600" s="78">
        <f t="shared" si="78"/>
        <v>2590</v>
      </c>
      <c r="C2600" s="126" t="str">
        <f t="array" ref="C2600">IF(OR('C. Consumer Service Detail'!$D2600="",'C. Consumer Service Detail'!$E2600=""),"",INDEX('B. Consumer Budget'!$E$11:$E$2010,MATCH(1,IF('B. Consumer Budget'!$C$11:$C$2010='C. Consumer Service Detail'!$D2600,IF('B. Consumer Budget'!$D$11:$D$2010='C. Consumer Service Detail'!$E2600,1)),0)))</f>
        <v/>
      </c>
      <c r="D2600" s="171"/>
      <c r="E2600" s="79"/>
      <c r="F2600" s="100"/>
      <c r="G2600" s="80"/>
      <c r="H2600" s="145" t="str">
        <f>IF('C. Consumer Service Detail'!$F2600="","",IF('C. Consumer Service Detail'!$F2600="",VLOOKUP('C. Consumer Service Detail'!$F2600,'Table of Current Services'!$B$7:$F$36,'Table of Current Services'!$E$5,FALSE),VLOOKUP('C. Consumer Service Detail'!$F2600,'Table of Current Services'!$B$7:$F$36,'Table of Current Services'!$D$5,FALSE)))</f>
        <v/>
      </c>
      <c r="I2600" s="160"/>
      <c r="J2600" s="146" t="str">
        <f t="shared" si="77"/>
        <v/>
      </c>
      <c r="K2600" s="138" t="str">
        <f>IF('C. Consumer Service Detail'!$F2600="","",IF('C. Consumer Service Detail'!$F2600="",VLOOKUP('C. Consumer Service Detail'!$F2600,'Table of Current Services'!$B$7:$F$36,'Table of Current Services'!$E$5,FALSE),VLOOKUP('C. Consumer Service Detail'!$F2600,'Table of Current Services'!$B$7:$F$36,'Table of Current Services'!$E$5,FALSE)))</f>
        <v/>
      </c>
      <c r="L2600" s="130" t="str">
        <f>IF('C. Consumer Service Detail'!$F2600="","",IF(VLOOKUP('C. Consumer Service Detail'!$F2600,'Table of Current Services'!$B$7:$F$36,'Table of Current Services'!$F$5,)="cost","Yes","No"))</f>
        <v/>
      </c>
      <c r="M2600" s="130" t="str">
        <f>IFERROR(IF('C. Consumer Service Detail'!$K2600="No Match","No",VLOOKUP('C. Consumer Service Detail'!$C2600,'B. Consumer Budget'!$E$11:$F$2010,2,FALSE)),"")</f>
        <v/>
      </c>
      <c r="P2600" s="77"/>
      <c r="Q2600" s="77"/>
    </row>
    <row r="2601" spans="2:17" x14ac:dyDescent="0.25">
      <c r="B2601" s="78">
        <f t="shared" si="78"/>
        <v>2591</v>
      </c>
      <c r="C2601" s="126" t="str">
        <f t="array" ref="C2601">IF(OR('C. Consumer Service Detail'!$D2601="",'C. Consumer Service Detail'!$E2601=""),"",INDEX('B. Consumer Budget'!$E$11:$E$2010,MATCH(1,IF('B. Consumer Budget'!$C$11:$C$2010='C. Consumer Service Detail'!$D2601,IF('B. Consumer Budget'!$D$11:$D$2010='C. Consumer Service Detail'!$E2601,1)),0)))</f>
        <v/>
      </c>
      <c r="D2601" s="170"/>
      <c r="E2601" s="81"/>
      <c r="F2601" s="101"/>
      <c r="G2601" s="82"/>
      <c r="H2601" s="147" t="str">
        <f>IF('C. Consumer Service Detail'!$F2601="","",IF('C. Consumer Service Detail'!$F2601="",VLOOKUP('C. Consumer Service Detail'!$F2601,'Table of Current Services'!$B$7:$F$36,'Table of Current Services'!$E$5,FALSE),VLOOKUP('C. Consumer Service Detail'!$F2601,'Table of Current Services'!$B$7:$F$36,'Table of Current Services'!$D$5,FALSE)))</f>
        <v/>
      </c>
      <c r="I2601" s="159"/>
      <c r="J2601" s="146" t="str">
        <f t="shared" si="77"/>
        <v/>
      </c>
      <c r="K2601" s="138" t="str">
        <f>IF('C. Consumer Service Detail'!$F2601="","",IF('C. Consumer Service Detail'!$F2601="",VLOOKUP('C. Consumer Service Detail'!$F2601,'Table of Current Services'!$B$7:$F$36,'Table of Current Services'!$E$5,FALSE),VLOOKUP('C. Consumer Service Detail'!$F2601,'Table of Current Services'!$B$7:$F$36,'Table of Current Services'!$E$5,FALSE)))</f>
        <v/>
      </c>
      <c r="L2601" s="130" t="str">
        <f>IF('C. Consumer Service Detail'!$F2601="","",IF(VLOOKUP('C. Consumer Service Detail'!$F2601,'Table of Current Services'!$B$7:$F$36,'Table of Current Services'!$F$5,)="cost","Yes","No"))</f>
        <v/>
      </c>
      <c r="M2601" s="130" t="str">
        <f>IFERROR(IF('C. Consumer Service Detail'!$K2601="No Match","No",VLOOKUP('C. Consumer Service Detail'!$C2601,'B. Consumer Budget'!$E$11:$F$2010,2,FALSE)),"")</f>
        <v/>
      </c>
      <c r="P2601" s="77"/>
      <c r="Q2601" s="77"/>
    </row>
    <row r="2602" spans="2:17" x14ac:dyDescent="0.25">
      <c r="B2602" s="78">
        <f t="shared" si="78"/>
        <v>2592</v>
      </c>
      <c r="C2602" s="126" t="str">
        <f t="array" ref="C2602">IF(OR('C. Consumer Service Detail'!$D2602="",'C. Consumer Service Detail'!$E2602=""),"",INDEX('B. Consumer Budget'!$E$11:$E$2010,MATCH(1,IF('B. Consumer Budget'!$C$11:$C$2010='C. Consumer Service Detail'!$D2602,IF('B. Consumer Budget'!$D$11:$D$2010='C. Consumer Service Detail'!$E2602,1)),0)))</f>
        <v/>
      </c>
      <c r="D2602" s="171"/>
      <c r="E2602" s="79"/>
      <c r="F2602" s="100"/>
      <c r="G2602" s="80"/>
      <c r="H2602" s="145" t="str">
        <f>IF('C. Consumer Service Detail'!$F2602="","",IF('C. Consumer Service Detail'!$F2602="",VLOOKUP('C. Consumer Service Detail'!$F2602,'Table of Current Services'!$B$7:$F$36,'Table of Current Services'!$E$5,FALSE),VLOOKUP('C. Consumer Service Detail'!$F2602,'Table of Current Services'!$B$7:$F$36,'Table of Current Services'!$D$5,FALSE)))</f>
        <v/>
      </c>
      <c r="I2602" s="160"/>
      <c r="J2602" s="146" t="str">
        <f t="shared" si="77"/>
        <v/>
      </c>
      <c r="K2602" s="138" t="str">
        <f>IF('C. Consumer Service Detail'!$F2602="","",IF('C. Consumer Service Detail'!$F2602="",VLOOKUP('C. Consumer Service Detail'!$F2602,'Table of Current Services'!$B$7:$F$36,'Table of Current Services'!$E$5,FALSE),VLOOKUP('C. Consumer Service Detail'!$F2602,'Table of Current Services'!$B$7:$F$36,'Table of Current Services'!$E$5,FALSE)))</f>
        <v/>
      </c>
      <c r="L2602" s="130" t="str">
        <f>IF('C. Consumer Service Detail'!$F2602="","",IF(VLOOKUP('C. Consumer Service Detail'!$F2602,'Table of Current Services'!$B$7:$F$36,'Table of Current Services'!$F$5,)="cost","Yes","No"))</f>
        <v/>
      </c>
      <c r="M2602" s="130" t="str">
        <f>IFERROR(IF('C. Consumer Service Detail'!$K2602="No Match","No",VLOOKUP('C. Consumer Service Detail'!$C2602,'B. Consumer Budget'!$E$11:$F$2010,2,FALSE)),"")</f>
        <v/>
      </c>
      <c r="P2602" s="77"/>
      <c r="Q2602" s="77"/>
    </row>
    <row r="2603" spans="2:17" x14ac:dyDescent="0.25">
      <c r="B2603" s="78">
        <f t="shared" si="78"/>
        <v>2593</v>
      </c>
      <c r="C2603" s="126" t="str">
        <f t="array" ref="C2603">IF(OR('C. Consumer Service Detail'!$D2603="",'C. Consumer Service Detail'!$E2603=""),"",INDEX('B. Consumer Budget'!$E$11:$E$2010,MATCH(1,IF('B. Consumer Budget'!$C$11:$C$2010='C. Consumer Service Detail'!$D2603,IF('B. Consumer Budget'!$D$11:$D$2010='C. Consumer Service Detail'!$E2603,1)),0)))</f>
        <v/>
      </c>
      <c r="D2603" s="170"/>
      <c r="E2603" s="81"/>
      <c r="F2603" s="101"/>
      <c r="G2603" s="82"/>
      <c r="H2603" s="147" t="str">
        <f>IF('C. Consumer Service Detail'!$F2603="","",IF('C. Consumer Service Detail'!$F2603="",VLOOKUP('C. Consumer Service Detail'!$F2603,'Table of Current Services'!$B$7:$F$36,'Table of Current Services'!$E$5,FALSE),VLOOKUP('C. Consumer Service Detail'!$F2603,'Table of Current Services'!$B$7:$F$36,'Table of Current Services'!$D$5,FALSE)))</f>
        <v/>
      </c>
      <c r="I2603" s="159"/>
      <c r="J2603" s="146" t="str">
        <f t="shared" si="77"/>
        <v/>
      </c>
      <c r="K2603" s="138" t="str">
        <f>IF('C. Consumer Service Detail'!$F2603="","",IF('C. Consumer Service Detail'!$F2603="",VLOOKUP('C. Consumer Service Detail'!$F2603,'Table of Current Services'!$B$7:$F$36,'Table of Current Services'!$E$5,FALSE),VLOOKUP('C. Consumer Service Detail'!$F2603,'Table of Current Services'!$B$7:$F$36,'Table of Current Services'!$E$5,FALSE)))</f>
        <v/>
      </c>
      <c r="L2603" s="130" t="str">
        <f>IF('C. Consumer Service Detail'!$F2603="","",IF(VLOOKUP('C. Consumer Service Detail'!$F2603,'Table of Current Services'!$B$7:$F$36,'Table of Current Services'!$F$5,)="cost","Yes","No"))</f>
        <v/>
      </c>
      <c r="M2603" s="130" t="str">
        <f>IFERROR(IF('C. Consumer Service Detail'!$K2603="No Match","No",VLOOKUP('C. Consumer Service Detail'!$C2603,'B. Consumer Budget'!$E$11:$F$2010,2,FALSE)),"")</f>
        <v/>
      </c>
      <c r="P2603" s="77"/>
      <c r="Q2603" s="77"/>
    </row>
    <row r="2604" spans="2:17" x14ac:dyDescent="0.25">
      <c r="B2604" s="78">
        <f t="shared" si="78"/>
        <v>2594</v>
      </c>
      <c r="C2604" s="126" t="str">
        <f t="array" ref="C2604">IF(OR('C. Consumer Service Detail'!$D2604="",'C. Consumer Service Detail'!$E2604=""),"",INDEX('B. Consumer Budget'!$E$11:$E$2010,MATCH(1,IF('B. Consumer Budget'!$C$11:$C$2010='C. Consumer Service Detail'!$D2604,IF('B. Consumer Budget'!$D$11:$D$2010='C. Consumer Service Detail'!$E2604,1)),0)))</f>
        <v/>
      </c>
      <c r="D2604" s="171"/>
      <c r="E2604" s="79"/>
      <c r="F2604" s="100"/>
      <c r="G2604" s="80"/>
      <c r="H2604" s="145" t="str">
        <f>IF('C. Consumer Service Detail'!$F2604="","",IF('C. Consumer Service Detail'!$F2604="",VLOOKUP('C. Consumer Service Detail'!$F2604,'Table of Current Services'!$B$7:$F$36,'Table of Current Services'!$E$5,FALSE),VLOOKUP('C. Consumer Service Detail'!$F2604,'Table of Current Services'!$B$7:$F$36,'Table of Current Services'!$D$5,FALSE)))</f>
        <v/>
      </c>
      <c r="I2604" s="160"/>
      <c r="J2604" s="146" t="str">
        <f t="shared" si="77"/>
        <v/>
      </c>
      <c r="K2604" s="138" t="str">
        <f>IF('C. Consumer Service Detail'!$F2604="","",IF('C. Consumer Service Detail'!$F2604="",VLOOKUP('C. Consumer Service Detail'!$F2604,'Table of Current Services'!$B$7:$F$36,'Table of Current Services'!$E$5,FALSE),VLOOKUP('C. Consumer Service Detail'!$F2604,'Table of Current Services'!$B$7:$F$36,'Table of Current Services'!$E$5,FALSE)))</f>
        <v/>
      </c>
      <c r="L2604" s="130" t="str">
        <f>IF('C. Consumer Service Detail'!$F2604="","",IF(VLOOKUP('C. Consumer Service Detail'!$F2604,'Table of Current Services'!$B$7:$F$36,'Table of Current Services'!$F$5,)="cost","Yes","No"))</f>
        <v/>
      </c>
      <c r="M2604" s="130" t="str">
        <f>IFERROR(IF('C. Consumer Service Detail'!$K2604="No Match","No",VLOOKUP('C. Consumer Service Detail'!$C2604,'B. Consumer Budget'!$E$11:$F$2010,2,FALSE)),"")</f>
        <v/>
      </c>
      <c r="P2604" s="77"/>
      <c r="Q2604" s="77"/>
    </row>
    <row r="2605" spans="2:17" x14ac:dyDescent="0.25">
      <c r="B2605" s="78">
        <f t="shared" si="78"/>
        <v>2595</v>
      </c>
      <c r="C2605" s="126" t="str">
        <f t="array" ref="C2605">IF(OR('C. Consumer Service Detail'!$D2605="",'C. Consumer Service Detail'!$E2605=""),"",INDEX('B. Consumer Budget'!$E$11:$E$2010,MATCH(1,IF('B. Consumer Budget'!$C$11:$C$2010='C. Consumer Service Detail'!$D2605,IF('B. Consumer Budget'!$D$11:$D$2010='C. Consumer Service Detail'!$E2605,1)),0)))</f>
        <v/>
      </c>
      <c r="D2605" s="170"/>
      <c r="E2605" s="81"/>
      <c r="F2605" s="101"/>
      <c r="G2605" s="82"/>
      <c r="H2605" s="147" t="str">
        <f>IF('C. Consumer Service Detail'!$F2605="","",IF('C. Consumer Service Detail'!$F2605="",VLOOKUP('C. Consumer Service Detail'!$F2605,'Table of Current Services'!$B$7:$F$36,'Table of Current Services'!$E$5,FALSE),VLOOKUP('C. Consumer Service Detail'!$F2605,'Table of Current Services'!$B$7:$F$36,'Table of Current Services'!$D$5,FALSE)))</f>
        <v/>
      </c>
      <c r="I2605" s="159"/>
      <c r="J2605" s="146" t="str">
        <f t="shared" si="77"/>
        <v/>
      </c>
      <c r="K2605" s="138" t="str">
        <f>IF('C. Consumer Service Detail'!$F2605="","",IF('C. Consumer Service Detail'!$F2605="",VLOOKUP('C. Consumer Service Detail'!$F2605,'Table of Current Services'!$B$7:$F$36,'Table of Current Services'!$E$5,FALSE),VLOOKUP('C. Consumer Service Detail'!$F2605,'Table of Current Services'!$B$7:$F$36,'Table of Current Services'!$E$5,FALSE)))</f>
        <v/>
      </c>
      <c r="L2605" s="130" t="str">
        <f>IF('C. Consumer Service Detail'!$F2605="","",IF(VLOOKUP('C. Consumer Service Detail'!$F2605,'Table of Current Services'!$B$7:$F$36,'Table of Current Services'!$F$5,)="cost","Yes","No"))</f>
        <v/>
      </c>
      <c r="M2605" s="130" t="str">
        <f>IFERROR(IF('C. Consumer Service Detail'!$K2605="No Match","No",VLOOKUP('C. Consumer Service Detail'!$C2605,'B. Consumer Budget'!$E$11:$F$2010,2,FALSE)),"")</f>
        <v/>
      </c>
      <c r="P2605" s="77"/>
      <c r="Q2605" s="77"/>
    </row>
    <row r="2606" spans="2:17" x14ac:dyDescent="0.25">
      <c r="B2606" s="78">
        <f t="shared" si="78"/>
        <v>2596</v>
      </c>
      <c r="C2606" s="126" t="str">
        <f t="array" ref="C2606">IF(OR('C. Consumer Service Detail'!$D2606="",'C. Consumer Service Detail'!$E2606=""),"",INDEX('B. Consumer Budget'!$E$11:$E$2010,MATCH(1,IF('B. Consumer Budget'!$C$11:$C$2010='C. Consumer Service Detail'!$D2606,IF('B. Consumer Budget'!$D$11:$D$2010='C. Consumer Service Detail'!$E2606,1)),0)))</f>
        <v/>
      </c>
      <c r="D2606" s="171"/>
      <c r="E2606" s="79"/>
      <c r="F2606" s="100"/>
      <c r="G2606" s="80"/>
      <c r="H2606" s="145" t="str">
        <f>IF('C. Consumer Service Detail'!$F2606="","",IF('C. Consumer Service Detail'!$F2606="",VLOOKUP('C. Consumer Service Detail'!$F2606,'Table of Current Services'!$B$7:$F$36,'Table of Current Services'!$E$5,FALSE),VLOOKUP('C. Consumer Service Detail'!$F2606,'Table of Current Services'!$B$7:$F$36,'Table of Current Services'!$D$5,FALSE)))</f>
        <v/>
      </c>
      <c r="I2606" s="160"/>
      <c r="J2606" s="146" t="str">
        <f t="shared" si="77"/>
        <v/>
      </c>
      <c r="K2606" s="138" t="str">
        <f>IF('C. Consumer Service Detail'!$F2606="","",IF('C. Consumer Service Detail'!$F2606="",VLOOKUP('C. Consumer Service Detail'!$F2606,'Table of Current Services'!$B$7:$F$36,'Table of Current Services'!$E$5,FALSE),VLOOKUP('C. Consumer Service Detail'!$F2606,'Table of Current Services'!$B$7:$F$36,'Table of Current Services'!$E$5,FALSE)))</f>
        <v/>
      </c>
      <c r="L2606" s="130" t="str">
        <f>IF('C. Consumer Service Detail'!$F2606="","",IF(VLOOKUP('C. Consumer Service Detail'!$F2606,'Table of Current Services'!$B$7:$F$36,'Table of Current Services'!$F$5,)="cost","Yes","No"))</f>
        <v/>
      </c>
      <c r="M2606" s="130" t="str">
        <f>IFERROR(IF('C. Consumer Service Detail'!$K2606="No Match","No",VLOOKUP('C. Consumer Service Detail'!$C2606,'B. Consumer Budget'!$E$11:$F$2010,2,FALSE)),"")</f>
        <v/>
      </c>
      <c r="P2606" s="77"/>
      <c r="Q2606" s="77"/>
    </row>
    <row r="2607" spans="2:17" x14ac:dyDescent="0.25">
      <c r="B2607" s="78">
        <f t="shared" si="78"/>
        <v>2597</v>
      </c>
      <c r="C2607" s="126" t="str">
        <f t="array" ref="C2607">IF(OR('C. Consumer Service Detail'!$D2607="",'C. Consumer Service Detail'!$E2607=""),"",INDEX('B. Consumer Budget'!$E$11:$E$2010,MATCH(1,IF('B. Consumer Budget'!$C$11:$C$2010='C. Consumer Service Detail'!$D2607,IF('B. Consumer Budget'!$D$11:$D$2010='C. Consumer Service Detail'!$E2607,1)),0)))</f>
        <v/>
      </c>
      <c r="D2607" s="170"/>
      <c r="E2607" s="81"/>
      <c r="F2607" s="101"/>
      <c r="G2607" s="82"/>
      <c r="H2607" s="147" t="str">
        <f>IF('C. Consumer Service Detail'!$F2607="","",IF('C. Consumer Service Detail'!$F2607="",VLOOKUP('C. Consumer Service Detail'!$F2607,'Table of Current Services'!$B$7:$F$36,'Table of Current Services'!$E$5,FALSE),VLOOKUP('C. Consumer Service Detail'!$F2607,'Table of Current Services'!$B$7:$F$36,'Table of Current Services'!$D$5,FALSE)))</f>
        <v/>
      </c>
      <c r="I2607" s="159"/>
      <c r="J2607" s="146" t="str">
        <f t="shared" si="77"/>
        <v/>
      </c>
      <c r="K2607" s="138" t="str">
        <f>IF('C. Consumer Service Detail'!$F2607="","",IF('C. Consumer Service Detail'!$F2607="",VLOOKUP('C. Consumer Service Detail'!$F2607,'Table of Current Services'!$B$7:$F$36,'Table of Current Services'!$E$5,FALSE),VLOOKUP('C. Consumer Service Detail'!$F2607,'Table of Current Services'!$B$7:$F$36,'Table of Current Services'!$E$5,FALSE)))</f>
        <v/>
      </c>
      <c r="L2607" s="130" t="str">
        <f>IF('C. Consumer Service Detail'!$F2607="","",IF(VLOOKUP('C. Consumer Service Detail'!$F2607,'Table of Current Services'!$B$7:$F$36,'Table of Current Services'!$F$5,)="cost","Yes","No"))</f>
        <v/>
      </c>
      <c r="M2607" s="130" t="str">
        <f>IFERROR(IF('C. Consumer Service Detail'!$K2607="No Match","No",VLOOKUP('C. Consumer Service Detail'!$C2607,'B. Consumer Budget'!$E$11:$F$2010,2,FALSE)),"")</f>
        <v/>
      </c>
      <c r="P2607" s="77"/>
      <c r="Q2607" s="77"/>
    </row>
    <row r="2608" spans="2:17" x14ac:dyDescent="0.25">
      <c r="B2608" s="78">
        <f t="shared" si="78"/>
        <v>2598</v>
      </c>
      <c r="C2608" s="126" t="str">
        <f t="array" ref="C2608">IF(OR('C. Consumer Service Detail'!$D2608="",'C. Consumer Service Detail'!$E2608=""),"",INDEX('B. Consumer Budget'!$E$11:$E$2010,MATCH(1,IF('B. Consumer Budget'!$C$11:$C$2010='C. Consumer Service Detail'!$D2608,IF('B. Consumer Budget'!$D$11:$D$2010='C. Consumer Service Detail'!$E2608,1)),0)))</f>
        <v/>
      </c>
      <c r="D2608" s="171"/>
      <c r="E2608" s="79"/>
      <c r="F2608" s="100"/>
      <c r="G2608" s="80"/>
      <c r="H2608" s="145" t="str">
        <f>IF('C. Consumer Service Detail'!$F2608="","",IF('C. Consumer Service Detail'!$F2608="",VLOOKUP('C. Consumer Service Detail'!$F2608,'Table of Current Services'!$B$7:$F$36,'Table of Current Services'!$E$5,FALSE),VLOOKUP('C. Consumer Service Detail'!$F2608,'Table of Current Services'!$B$7:$F$36,'Table of Current Services'!$D$5,FALSE)))</f>
        <v/>
      </c>
      <c r="I2608" s="160"/>
      <c r="J2608" s="146" t="str">
        <f t="shared" si="77"/>
        <v/>
      </c>
      <c r="K2608" s="138" t="str">
        <f>IF('C. Consumer Service Detail'!$F2608="","",IF('C. Consumer Service Detail'!$F2608="",VLOOKUP('C. Consumer Service Detail'!$F2608,'Table of Current Services'!$B$7:$F$36,'Table of Current Services'!$E$5,FALSE),VLOOKUP('C. Consumer Service Detail'!$F2608,'Table of Current Services'!$B$7:$F$36,'Table of Current Services'!$E$5,FALSE)))</f>
        <v/>
      </c>
      <c r="L2608" s="130" t="str">
        <f>IF('C. Consumer Service Detail'!$F2608="","",IF(VLOOKUP('C. Consumer Service Detail'!$F2608,'Table of Current Services'!$B$7:$F$36,'Table of Current Services'!$F$5,)="cost","Yes","No"))</f>
        <v/>
      </c>
      <c r="M2608" s="130" t="str">
        <f>IFERROR(IF('C. Consumer Service Detail'!$K2608="No Match","No",VLOOKUP('C. Consumer Service Detail'!$C2608,'B. Consumer Budget'!$E$11:$F$2010,2,FALSE)),"")</f>
        <v/>
      </c>
      <c r="P2608" s="77"/>
      <c r="Q2608" s="77"/>
    </row>
    <row r="2609" spans="2:17" x14ac:dyDescent="0.25">
      <c r="B2609" s="78">
        <f t="shared" si="78"/>
        <v>2599</v>
      </c>
      <c r="C2609" s="126" t="str">
        <f t="array" ref="C2609">IF(OR('C. Consumer Service Detail'!$D2609="",'C. Consumer Service Detail'!$E2609=""),"",INDEX('B. Consumer Budget'!$E$11:$E$2010,MATCH(1,IF('B. Consumer Budget'!$C$11:$C$2010='C. Consumer Service Detail'!$D2609,IF('B. Consumer Budget'!$D$11:$D$2010='C. Consumer Service Detail'!$E2609,1)),0)))</f>
        <v/>
      </c>
      <c r="D2609" s="170"/>
      <c r="E2609" s="81"/>
      <c r="F2609" s="101"/>
      <c r="G2609" s="82"/>
      <c r="H2609" s="147" t="str">
        <f>IF('C. Consumer Service Detail'!$F2609="","",IF('C. Consumer Service Detail'!$F2609="",VLOOKUP('C. Consumer Service Detail'!$F2609,'Table of Current Services'!$B$7:$F$36,'Table of Current Services'!$E$5,FALSE),VLOOKUP('C. Consumer Service Detail'!$F2609,'Table of Current Services'!$B$7:$F$36,'Table of Current Services'!$D$5,FALSE)))</f>
        <v/>
      </c>
      <c r="I2609" s="159"/>
      <c r="J2609" s="146" t="str">
        <f t="shared" si="77"/>
        <v/>
      </c>
      <c r="K2609" s="138" t="str">
        <f>IF('C. Consumer Service Detail'!$F2609="","",IF('C. Consumer Service Detail'!$F2609="",VLOOKUP('C. Consumer Service Detail'!$F2609,'Table of Current Services'!$B$7:$F$36,'Table of Current Services'!$E$5,FALSE),VLOOKUP('C. Consumer Service Detail'!$F2609,'Table of Current Services'!$B$7:$F$36,'Table of Current Services'!$E$5,FALSE)))</f>
        <v/>
      </c>
      <c r="L2609" s="130" t="str">
        <f>IF('C. Consumer Service Detail'!$F2609="","",IF(VLOOKUP('C. Consumer Service Detail'!$F2609,'Table of Current Services'!$B$7:$F$36,'Table of Current Services'!$F$5,)="cost","Yes","No"))</f>
        <v/>
      </c>
      <c r="M2609" s="130" t="str">
        <f>IFERROR(IF('C. Consumer Service Detail'!$K2609="No Match","No",VLOOKUP('C. Consumer Service Detail'!$C2609,'B. Consumer Budget'!$E$11:$F$2010,2,FALSE)),"")</f>
        <v/>
      </c>
      <c r="P2609" s="77"/>
      <c r="Q2609" s="77"/>
    </row>
    <row r="2610" spans="2:17" x14ac:dyDescent="0.25">
      <c r="B2610" s="78">
        <f t="shared" si="78"/>
        <v>2600</v>
      </c>
      <c r="C2610" s="126" t="str">
        <f t="array" ref="C2610">IF(OR('C. Consumer Service Detail'!$D2610="",'C. Consumer Service Detail'!$E2610=""),"",INDEX('B. Consumer Budget'!$E$11:$E$2010,MATCH(1,IF('B. Consumer Budget'!$C$11:$C$2010='C. Consumer Service Detail'!$D2610,IF('B. Consumer Budget'!$D$11:$D$2010='C. Consumer Service Detail'!$E2610,1)),0)))</f>
        <v/>
      </c>
      <c r="D2610" s="171"/>
      <c r="E2610" s="79"/>
      <c r="F2610" s="100"/>
      <c r="G2610" s="80"/>
      <c r="H2610" s="145" t="str">
        <f>IF('C. Consumer Service Detail'!$F2610="","",IF('C. Consumer Service Detail'!$F2610="",VLOOKUP('C. Consumer Service Detail'!$F2610,'Table of Current Services'!$B$7:$F$36,'Table of Current Services'!$E$5,FALSE),VLOOKUP('C. Consumer Service Detail'!$F2610,'Table of Current Services'!$B$7:$F$36,'Table of Current Services'!$D$5,FALSE)))</f>
        <v/>
      </c>
      <c r="I2610" s="160"/>
      <c r="J2610" s="146" t="str">
        <f t="shared" si="77"/>
        <v/>
      </c>
      <c r="K2610" s="138" t="str">
        <f>IF('C. Consumer Service Detail'!$F2610="","",IF('C. Consumer Service Detail'!$F2610="",VLOOKUP('C. Consumer Service Detail'!$F2610,'Table of Current Services'!$B$7:$F$36,'Table of Current Services'!$E$5,FALSE),VLOOKUP('C. Consumer Service Detail'!$F2610,'Table of Current Services'!$B$7:$F$36,'Table of Current Services'!$E$5,FALSE)))</f>
        <v/>
      </c>
      <c r="L2610" s="130" t="str">
        <f>IF('C. Consumer Service Detail'!$F2610="","",IF(VLOOKUP('C. Consumer Service Detail'!$F2610,'Table of Current Services'!$B$7:$F$36,'Table of Current Services'!$F$5,)="cost","Yes","No"))</f>
        <v/>
      </c>
      <c r="M2610" s="130" t="str">
        <f>IFERROR(IF('C. Consumer Service Detail'!$K2610="No Match","No",VLOOKUP('C. Consumer Service Detail'!$C2610,'B. Consumer Budget'!$E$11:$F$2010,2,FALSE)),"")</f>
        <v/>
      </c>
      <c r="P2610" s="77"/>
      <c r="Q2610" s="77"/>
    </row>
    <row r="2611" spans="2:17" x14ac:dyDescent="0.25">
      <c r="B2611" s="78">
        <f t="shared" si="78"/>
        <v>2601</v>
      </c>
      <c r="C2611" s="126" t="str">
        <f t="array" ref="C2611">IF(OR('C. Consumer Service Detail'!$D2611="",'C. Consumer Service Detail'!$E2611=""),"",INDEX('B. Consumer Budget'!$E$11:$E$2010,MATCH(1,IF('B. Consumer Budget'!$C$11:$C$2010='C. Consumer Service Detail'!$D2611,IF('B. Consumer Budget'!$D$11:$D$2010='C. Consumer Service Detail'!$E2611,1)),0)))</f>
        <v/>
      </c>
      <c r="D2611" s="170"/>
      <c r="E2611" s="81"/>
      <c r="F2611" s="101"/>
      <c r="G2611" s="82"/>
      <c r="H2611" s="147" t="str">
        <f>IF('C. Consumer Service Detail'!$F2611="","",IF('C. Consumer Service Detail'!$F2611="",VLOOKUP('C. Consumer Service Detail'!$F2611,'Table of Current Services'!$B$7:$F$36,'Table of Current Services'!$E$5,FALSE),VLOOKUP('C. Consumer Service Detail'!$F2611,'Table of Current Services'!$B$7:$F$36,'Table of Current Services'!$D$5,FALSE)))</f>
        <v/>
      </c>
      <c r="I2611" s="159"/>
      <c r="J2611" s="146" t="str">
        <f t="shared" si="77"/>
        <v/>
      </c>
      <c r="K2611" s="138" t="str">
        <f>IF('C. Consumer Service Detail'!$F2611="","",IF('C. Consumer Service Detail'!$F2611="",VLOOKUP('C. Consumer Service Detail'!$F2611,'Table of Current Services'!$B$7:$F$36,'Table of Current Services'!$E$5,FALSE),VLOOKUP('C. Consumer Service Detail'!$F2611,'Table of Current Services'!$B$7:$F$36,'Table of Current Services'!$E$5,FALSE)))</f>
        <v/>
      </c>
      <c r="L2611" s="130" t="str">
        <f>IF('C. Consumer Service Detail'!$F2611="","",IF(VLOOKUP('C. Consumer Service Detail'!$F2611,'Table of Current Services'!$B$7:$F$36,'Table of Current Services'!$F$5,)="cost","Yes","No"))</f>
        <v/>
      </c>
      <c r="M2611" s="130" t="str">
        <f>IFERROR(IF('C. Consumer Service Detail'!$K2611="No Match","No",VLOOKUP('C. Consumer Service Detail'!$C2611,'B. Consumer Budget'!$E$11:$F$2010,2,FALSE)),"")</f>
        <v/>
      </c>
      <c r="P2611" s="77"/>
      <c r="Q2611" s="77"/>
    </row>
    <row r="2612" spans="2:17" x14ac:dyDescent="0.25">
      <c r="B2612" s="78">
        <f t="shared" si="78"/>
        <v>2602</v>
      </c>
      <c r="C2612" s="126" t="str">
        <f t="array" ref="C2612">IF(OR('C. Consumer Service Detail'!$D2612="",'C. Consumer Service Detail'!$E2612=""),"",INDEX('B. Consumer Budget'!$E$11:$E$2010,MATCH(1,IF('B. Consumer Budget'!$C$11:$C$2010='C. Consumer Service Detail'!$D2612,IF('B. Consumer Budget'!$D$11:$D$2010='C. Consumer Service Detail'!$E2612,1)),0)))</f>
        <v/>
      </c>
      <c r="D2612" s="171"/>
      <c r="E2612" s="79"/>
      <c r="F2612" s="100"/>
      <c r="G2612" s="80"/>
      <c r="H2612" s="145" t="str">
        <f>IF('C. Consumer Service Detail'!$F2612="","",IF('C. Consumer Service Detail'!$F2612="",VLOOKUP('C. Consumer Service Detail'!$F2612,'Table of Current Services'!$B$7:$F$36,'Table of Current Services'!$E$5,FALSE),VLOOKUP('C. Consumer Service Detail'!$F2612,'Table of Current Services'!$B$7:$F$36,'Table of Current Services'!$D$5,FALSE)))</f>
        <v/>
      </c>
      <c r="I2612" s="160"/>
      <c r="J2612" s="146" t="str">
        <f t="shared" si="77"/>
        <v/>
      </c>
      <c r="K2612" s="138" t="str">
        <f>IF('C. Consumer Service Detail'!$F2612="","",IF('C. Consumer Service Detail'!$F2612="",VLOOKUP('C. Consumer Service Detail'!$F2612,'Table of Current Services'!$B$7:$F$36,'Table of Current Services'!$E$5,FALSE),VLOOKUP('C. Consumer Service Detail'!$F2612,'Table of Current Services'!$B$7:$F$36,'Table of Current Services'!$E$5,FALSE)))</f>
        <v/>
      </c>
      <c r="L2612" s="130" t="str">
        <f>IF('C. Consumer Service Detail'!$F2612="","",IF(VLOOKUP('C. Consumer Service Detail'!$F2612,'Table of Current Services'!$B$7:$F$36,'Table of Current Services'!$F$5,)="cost","Yes","No"))</f>
        <v/>
      </c>
      <c r="M2612" s="130" t="str">
        <f>IFERROR(IF('C. Consumer Service Detail'!$K2612="No Match","No",VLOOKUP('C. Consumer Service Detail'!$C2612,'B. Consumer Budget'!$E$11:$F$2010,2,FALSE)),"")</f>
        <v/>
      </c>
      <c r="P2612" s="77"/>
      <c r="Q2612" s="77"/>
    </row>
    <row r="2613" spans="2:17" x14ac:dyDescent="0.25">
      <c r="B2613" s="78">
        <f t="shared" si="78"/>
        <v>2603</v>
      </c>
      <c r="C2613" s="126" t="str">
        <f t="array" ref="C2613">IF(OR('C. Consumer Service Detail'!$D2613="",'C. Consumer Service Detail'!$E2613=""),"",INDEX('B. Consumer Budget'!$E$11:$E$2010,MATCH(1,IF('B. Consumer Budget'!$C$11:$C$2010='C. Consumer Service Detail'!$D2613,IF('B. Consumer Budget'!$D$11:$D$2010='C. Consumer Service Detail'!$E2613,1)),0)))</f>
        <v/>
      </c>
      <c r="D2613" s="170"/>
      <c r="E2613" s="81"/>
      <c r="F2613" s="101"/>
      <c r="G2613" s="82"/>
      <c r="H2613" s="147" t="str">
        <f>IF('C. Consumer Service Detail'!$F2613="","",IF('C. Consumer Service Detail'!$F2613="",VLOOKUP('C. Consumer Service Detail'!$F2613,'Table of Current Services'!$B$7:$F$36,'Table of Current Services'!$E$5,FALSE),VLOOKUP('C. Consumer Service Detail'!$F2613,'Table of Current Services'!$B$7:$F$36,'Table of Current Services'!$D$5,FALSE)))</f>
        <v/>
      </c>
      <c r="I2613" s="159"/>
      <c r="J2613" s="146" t="str">
        <f t="shared" si="77"/>
        <v/>
      </c>
      <c r="K2613" s="138" t="str">
        <f>IF('C. Consumer Service Detail'!$F2613="","",IF('C. Consumer Service Detail'!$F2613="",VLOOKUP('C. Consumer Service Detail'!$F2613,'Table of Current Services'!$B$7:$F$36,'Table of Current Services'!$E$5,FALSE),VLOOKUP('C. Consumer Service Detail'!$F2613,'Table of Current Services'!$B$7:$F$36,'Table of Current Services'!$E$5,FALSE)))</f>
        <v/>
      </c>
      <c r="L2613" s="130" t="str">
        <f>IF('C. Consumer Service Detail'!$F2613="","",IF(VLOOKUP('C. Consumer Service Detail'!$F2613,'Table of Current Services'!$B$7:$F$36,'Table of Current Services'!$F$5,)="cost","Yes","No"))</f>
        <v/>
      </c>
      <c r="M2613" s="130" t="str">
        <f>IFERROR(IF('C. Consumer Service Detail'!$K2613="No Match","No",VLOOKUP('C. Consumer Service Detail'!$C2613,'B. Consumer Budget'!$E$11:$F$2010,2,FALSE)),"")</f>
        <v/>
      </c>
      <c r="P2613" s="77"/>
      <c r="Q2613" s="77"/>
    </row>
    <row r="2614" spans="2:17" x14ac:dyDescent="0.25">
      <c r="B2614" s="78">
        <f t="shared" si="78"/>
        <v>2604</v>
      </c>
      <c r="C2614" s="126" t="str">
        <f t="array" ref="C2614">IF(OR('C. Consumer Service Detail'!$D2614="",'C. Consumer Service Detail'!$E2614=""),"",INDEX('B. Consumer Budget'!$E$11:$E$2010,MATCH(1,IF('B. Consumer Budget'!$C$11:$C$2010='C. Consumer Service Detail'!$D2614,IF('B. Consumer Budget'!$D$11:$D$2010='C. Consumer Service Detail'!$E2614,1)),0)))</f>
        <v/>
      </c>
      <c r="D2614" s="171"/>
      <c r="E2614" s="79"/>
      <c r="F2614" s="100"/>
      <c r="G2614" s="80"/>
      <c r="H2614" s="145" t="str">
        <f>IF('C. Consumer Service Detail'!$F2614="","",IF('C. Consumer Service Detail'!$F2614="",VLOOKUP('C. Consumer Service Detail'!$F2614,'Table of Current Services'!$B$7:$F$36,'Table of Current Services'!$E$5,FALSE),VLOOKUP('C. Consumer Service Detail'!$F2614,'Table of Current Services'!$B$7:$F$36,'Table of Current Services'!$D$5,FALSE)))</f>
        <v/>
      </c>
      <c r="I2614" s="160"/>
      <c r="J2614" s="146" t="str">
        <f t="shared" si="77"/>
        <v/>
      </c>
      <c r="K2614" s="138" t="str">
        <f>IF('C. Consumer Service Detail'!$F2614="","",IF('C. Consumer Service Detail'!$F2614="",VLOOKUP('C. Consumer Service Detail'!$F2614,'Table of Current Services'!$B$7:$F$36,'Table of Current Services'!$E$5,FALSE),VLOOKUP('C. Consumer Service Detail'!$F2614,'Table of Current Services'!$B$7:$F$36,'Table of Current Services'!$E$5,FALSE)))</f>
        <v/>
      </c>
      <c r="L2614" s="130" t="str">
        <f>IF('C. Consumer Service Detail'!$F2614="","",IF(VLOOKUP('C. Consumer Service Detail'!$F2614,'Table of Current Services'!$B$7:$F$36,'Table of Current Services'!$F$5,)="cost","Yes","No"))</f>
        <v/>
      </c>
      <c r="M2614" s="130" t="str">
        <f>IFERROR(IF('C. Consumer Service Detail'!$K2614="No Match","No",VLOOKUP('C. Consumer Service Detail'!$C2614,'B. Consumer Budget'!$E$11:$F$2010,2,FALSE)),"")</f>
        <v/>
      </c>
      <c r="P2614" s="77"/>
      <c r="Q2614" s="77"/>
    </row>
    <row r="2615" spans="2:17" x14ac:dyDescent="0.25">
      <c r="B2615" s="78">
        <f t="shared" si="78"/>
        <v>2605</v>
      </c>
      <c r="C2615" s="126" t="str">
        <f t="array" ref="C2615">IF(OR('C. Consumer Service Detail'!$D2615="",'C. Consumer Service Detail'!$E2615=""),"",INDEX('B. Consumer Budget'!$E$11:$E$2010,MATCH(1,IF('B. Consumer Budget'!$C$11:$C$2010='C. Consumer Service Detail'!$D2615,IF('B. Consumer Budget'!$D$11:$D$2010='C. Consumer Service Detail'!$E2615,1)),0)))</f>
        <v/>
      </c>
      <c r="D2615" s="170"/>
      <c r="E2615" s="81"/>
      <c r="F2615" s="101"/>
      <c r="G2615" s="82"/>
      <c r="H2615" s="147" t="str">
        <f>IF('C. Consumer Service Detail'!$F2615="","",IF('C. Consumer Service Detail'!$F2615="",VLOOKUP('C. Consumer Service Detail'!$F2615,'Table of Current Services'!$B$7:$F$36,'Table of Current Services'!$E$5,FALSE),VLOOKUP('C. Consumer Service Detail'!$F2615,'Table of Current Services'!$B$7:$F$36,'Table of Current Services'!$D$5,FALSE)))</f>
        <v/>
      </c>
      <c r="I2615" s="159"/>
      <c r="J2615" s="146" t="str">
        <f t="shared" si="77"/>
        <v/>
      </c>
      <c r="K2615" s="138" t="str">
        <f>IF('C. Consumer Service Detail'!$F2615="","",IF('C. Consumer Service Detail'!$F2615="",VLOOKUP('C. Consumer Service Detail'!$F2615,'Table of Current Services'!$B$7:$F$36,'Table of Current Services'!$E$5,FALSE),VLOOKUP('C. Consumer Service Detail'!$F2615,'Table of Current Services'!$B$7:$F$36,'Table of Current Services'!$E$5,FALSE)))</f>
        <v/>
      </c>
      <c r="L2615" s="130" t="str">
        <f>IF('C. Consumer Service Detail'!$F2615="","",IF(VLOOKUP('C. Consumer Service Detail'!$F2615,'Table of Current Services'!$B$7:$F$36,'Table of Current Services'!$F$5,)="cost","Yes","No"))</f>
        <v/>
      </c>
      <c r="M2615" s="130" t="str">
        <f>IFERROR(IF('C. Consumer Service Detail'!$K2615="No Match","No",VLOOKUP('C. Consumer Service Detail'!$C2615,'B. Consumer Budget'!$E$11:$F$2010,2,FALSE)),"")</f>
        <v/>
      </c>
      <c r="P2615" s="77"/>
      <c r="Q2615" s="77"/>
    </row>
    <row r="2616" spans="2:17" x14ac:dyDescent="0.25">
      <c r="B2616" s="78">
        <f t="shared" si="78"/>
        <v>2606</v>
      </c>
      <c r="C2616" s="126" t="str">
        <f t="array" ref="C2616">IF(OR('C. Consumer Service Detail'!$D2616="",'C. Consumer Service Detail'!$E2616=""),"",INDEX('B. Consumer Budget'!$E$11:$E$2010,MATCH(1,IF('B. Consumer Budget'!$C$11:$C$2010='C. Consumer Service Detail'!$D2616,IF('B. Consumer Budget'!$D$11:$D$2010='C. Consumer Service Detail'!$E2616,1)),0)))</f>
        <v/>
      </c>
      <c r="D2616" s="171"/>
      <c r="E2616" s="79"/>
      <c r="F2616" s="100"/>
      <c r="G2616" s="80"/>
      <c r="H2616" s="145" t="str">
        <f>IF('C. Consumer Service Detail'!$F2616="","",IF('C. Consumer Service Detail'!$F2616="",VLOOKUP('C. Consumer Service Detail'!$F2616,'Table of Current Services'!$B$7:$F$36,'Table of Current Services'!$E$5,FALSE),VLOOKUP('C. Consumer Service Detail'!$F2616,'Table of Current Services'!$B$7:$F$36,'Table of Current Services'!$D$5,FALSE)))</f>
        <v/>
      </c>
      <c r="I2616" s="160"/>
      <c r="J2616" s="146" t="str">
        <f t="shared" si="77"/>
        <v/>
      </c>
      <c r="K2616" s="138" t="str">
        <f>IF('C. Consumer Service Detail'!$F2616="","",IF('C. Consumer Service Detail'!$F2616="",VLOOKUP('C. Consumer Service Detail'!$F2616,'Table of Current Services'!$B$7:$F$36,'Table of Current Services'!$E$5,FALSE),VLOOKUP('C. Consumer Service Detail'!$F2616,'Table of Current Services'!$B$7:$F$36,'Table of Current Services'!$E$5,FALSE)))</f>
        <v/>
      </c>
      <c r="L2616" s="130" t="str">
        <f>IF('C. Consumer Service Detail'!$F2616="","",IF(VLOOKUP('C. Consumer Service Detail'!$F2616,'Table of Current Services'!$B$7:$F$36,'Table of Current Services'!$F$5,)="cost","Yes","No"))</f>
        <v/>
      </c>
      <c r="M2616" s="130" t="str">
        <f>IFERROR(IF('C. Consumer Service Detail'!$K2616="No Match","No",VLOOKUP('C. Consumer Service Detail'!$C2616,'B. Consumer Budget'!$E$11:$F$2010,2,FALSE)),"")</f>
        <v/>
      </c>
      <c r="P2616" s="77"/>
      <c r="Q2616" s="77"/>
    </row>
    <row r="2617" spans="2:17" x14ac:dyDescent="0.25">
      <c r="B2617" s="78">
        <f t="shared" si="78"/>
        <v>2607</v>
      </c>
      <c r="C2617" s="126" t="str">
        <f t="array" ref="C2617">IF(OR('C. Consumer Service Detail'!$D2617="",'C. Consumer Service Detail'!$E2617=""),"",INDEX('B. Consumer Budget'!$E$11:$E$2010,MATCH(1,IF('B. Consumer Budget'!$C$11:$C$2010='C. Consumer Service Detail'!$D2617,IF('B. Consumer Budget'!$D$11:$D$2010='C. Consumer Service Detail'!$E2617,1)),0)))</f>
        <v/>
      </c>
      <c r="D2617" s="170"/>
      <c r="E2617" s="81"/>
      <c r="F2617" s="101"/>
      <c r="G2617" s="82"/>
      <c r="H2617" s="147" t="str">
        <f>IF('C. Consumer Service Detail'!$F2617="","",IF('C. Consumer Service Detail'!$F2617="",VLOOKUP('C. Consumer Service Detail'!$F2617,'Table of Current Services'!$B$7:$F$36,'Table of Current Services'!$E$5,FALSE),VLOOKUP('C. Consumer Service Detail'!$F2617,'Table of Current Services'!$B$7:$F$36,'Table of Current Services'!$D$5,FALSE)))</f>
        <v/>
      </c>
      <c r="I2617" s="159"/>
      <c r="J2617" s="146" t="str">
        <f t="shared" si="77"/>
        <v/>
      </c>
      <c r="K2617" s="138" t="str">
        <f>IF('C. Consumer Service Detail'!$F2617="","",IF('C. Consumer Service Detail'!$F2617="",VLOOKUP('C. Consumer Service Detail'!$F2617,'Table of Current Services'!$B$7:$F$36,'Table of Current Services'!$E$5,FALSE),VLOOKUP('C. Consumer Service Detail'!$F2617,'Table of Current Services'!$B$7:$F$36,'Table of Current Services'!$E$5,FALSE)))</f>
        <v/>
      </c>
      <c r="L2617" s="130" t="str">
        <f>IF('C. Consumer Service Detail'!$F2617="","",IF(VLOOKUP('C. Consumer Service Detail'!$F2617,'Table of Current Services'!$B$7:$F$36,'Table of Current Services'!$F$5,)="cost","Yes","No"))</f>
        <v/>
      </c>
      <c r="M2617" s="130" t="str">
        <f>IFERROR(IF('C. Consumer Service Detail'!$K2617="No Match","No",VLOOKUP('C. Consumer Service Detail'!$C2617,'B. Consumer Budget'!$E$11:$F$2010,2,FALSE)),"")</f>
        <v/>
      </c>
      <c r="P2617" s="77"/>
      <c r="Q2617" s="77"/>
    </row>
    <row r="2618" spans="2:17" x14ac:dyDescent="0.25">
      <c r="B2618" s="78">
        <f t="shared" si="78"/>
        <v>2608</v>
      </c>
      <c r="C2618" s="126" t="str">
        <f t="array" ref="C2618">IF(OR('C. Consumer Service Detail'!$D2618="",'C. Consumer Service Detail'!$E2618=""),"",INDEX('B. Consumer Budget'!$E$11:$E$2010,MATCH(1,IF('B. Consumer Budget'!$C$11:$C$2010='C. Consumer Service Detail'!$D2618,IF('B. Consumer Budget'!$D$11:$D$2010='C. Consumer Service Detail'!$E2618,1)),0)))</f>
        <v/>
      </c>
      <c r="D2618" s="171"/>
      <c r="E2618" s="79"/>
      <c r="F2618" s="100"/>
      <c r="G2618" s="80"/>
      <c r="H2618" s="145" t="str">
        <f>IF('C. Consumer Service Detail'!$F2618="","",IF('C. Consumer Service Detail'!$F2618="",VLOOKUP('C. Consumer Service Detail'!$F2618,'Table of Current Services'!$B$7:$F$36,'Table of Current Services'!$E$5,FALSE),VLOOKUP('C. Consumer Service Detail'!$F2618,'Table of Current Services'!$B$7:$F$36,'Table of Current Services'!$D$5,FALSE)))</f>
        <v/>
      </c>
      <c r="I2618" s="160"/>
      <c r="J2618" s="146" t="str">
        <f t="shared" si="77"/>
        <v/>
      </c>
      <c r="K2618" s="138" t="str">
        <f>IF('C. Consumer Service Detail'!$F2618="","",IF('C. Consumer Service Detail'!$F2618="",VLOOKUP('C. Consumer Service Detail'!$F2618,'Table of Current Services'!$B$7:$F$36,'Table of Current Services'!$E$5,FALSE),VLOOKUP('C. Consumer Service Detail'!$F2618,'Table of Current Services'!$B$7:$F$36,'Table of Current Services'!$E$5,FALSE)))</f>
        <v/>
      </c>
      <c r="L2618" s="130" t="str">
        <f>IF('C. Consumer Service Detail'!$F2618="","",IF(VLOOKUP('C. Consumer Service Detail'!$F2618,'Table of Current Services'!$B$7:$F$36,'Table of Current Services'!$F$5,)="cost","Yes","No"))</f>
        <v/>
      </c>
      <c r="M2618" s="130" t="str">
        <f>IFERROR(IF('C. Consumer Service Detail'!$K2618="No Match","No",VLOOKUP('C. Consumer Service Detail'!$C2618,'B. Consumer Budget'!$E$11:$F$2010,2,FALSE)),"")</f>
        <v/>
      </c>
      <c r="P2618" s="77"/>
      <c r="Q2618" s="77"/>
    </row>
    <row r="2619" spans="2:17" x14ac:dyDescent="0.25">
      <c r="B2619" s="78">
        <f t="shared" si="78"/>
        <v>2609</v>
      </c>
      <c r="C2619" s="126" t="str">
        <f t="array" ref="C2619">IF(OR('C. Consumer Service Detail'!$D2619="",'C. Consumer Service Detail'!$E2619=""),"",INDEX('B. Consumer Budget'!$E$11:$E$2010,MATCH(1,IF('B. Consumer Budget'!$C$11:$C$2010='C. Consumer Service Detail'!$D2619,IF('B. Consumer Budget'!$D$11:$D$2010='C. Consumer Service Detail'!$E2619,1)),0)))</f>
        <v/>
      </c>
      <c r="D2619" s="170"/>
      <c r="E2619" s="81"/>
      <c r="F2619" s="101"/>
      <c r="G2619" s="82"/>
      <c r="H2619" s="147" t="str">
        <f>IF('C. Consumer Service Detail'!$F2619="","",IF('C. Consumer Service Detail'!$F2619="",VLOOKUP('C. Consumer Service Detail'!$F2619,'Table of Current Services'!$B$7:$F$36,'Table of Current Services'!$E$5,FALSE),VLOOKUP('C. Consumer Service Detail'!$F2619,'Table of Current Services'!$B$7:$F$36,'Table of Current Services'!$D$5,FALSE)))</f>
        <v/>
      </c>
      <c r="I2619" s="159"/>
      <c r="J2619" s="146" t="str">
        <f t="shared" si="77"/>
        <v/>
      </c>
      <c r="K2619" s="138" t="str">
        <f>IF('C. Consumer Service Detail'!$F2619="","",IF('C. Consumer Service Detail'!$F2619="",VLOOKUP('C. Consumer Service Detail'!$F2619,'Table of Current Services'!$B$7:$F$36,'Table of Current Services'!$E$5,FALSE),VLOOKUP('C. Consumer Service Detail'!$F2619,'Table of Current Services'!$B$7:$F$36,'Table of Current Services'!$E$5,FALSE)))</f>
        <v/>
      </c>
      <c r="L2619" s="130" t="str">
        <f>IF('C. Consumer Service Detail'!$F2619="","",IF(VLOOKUP('C. Consumer Service Detail'!$F2619,'Table of Current Services'!$B$7:$F$36,'Table of Current Services'!$F$5,)="cost","Yes","No"))</f>
        <v/>
      </c>
      <c r="M2619" s="130" t="str">
        <f>IFERROR(IF('C. Consumer Service Detail'!$K2619="No Match","No",VLOOKUP('C. Consumer Service Detail'!$C2619,'B. Consumer Budget'!$E$11:$F$2010,2,FALSE)),"")</f>
        <v/>
      </c>
      <c r="P2619" s="77"/>
      <c r="Q2619" s="77"/>
    </row>
    <row r="2620" spans="2:17" x14ac:dyDescent="0.25">
      <c r="B2620" s="78">
        <f t="shared" si="78"/>
        <v>2610</v>
      </c>
      <c r="C2620" s="126" t="str">
        <f t="array" ref="C2620">IF(OR('C. Consumer Service Detail'!$D2620="",'C. Consumer Service Detail'!$E2620=""),"",INDEX('B. Consumer Budget'!$E$11:$E$2010,MATCH(1,IF('B. Consumer Budget'!$C$11:$C$2010='C. Consumer Service Detail'!$D2620,IF('B. Consumer Budget'!$D$11:$D$2010='C. Consumer Service Detail'!$E2620,1)),0)))</f>
        <v/>
      </c>
      <c r="D2620" s="171"/>
      <c r="E2620" s="79"/>
      <c r="F2620" s="100"/>
      <c r="G2620" s="80"/>
      <c r="H2620" s="145" t="str">
        <f>IF('C. Consumer Service Detail'!$F2620="","",IF('C. Consumer Service Detail'!$F2620="",VLOOKUP('C. Consumer Service Detail'!$F2620,'Table of Current Services'!$B$7:$F$36,'Table of Current Services'!$E$5,FALSE),VLOOKUP('C. Consumer Service Detail'!$F2620,'Table of Current Services'!$B$7:$F$36,'Table of Current Services'!$D$5,FALSE)))</f>
        <v/>
      </c>
      <c r="I2620" s="160"/>
      <c r="J2620" s="146" t="str">
        <f t="shared" si="77"/>
        <v/>
      </c>
      <c r="K2620" s="138" t="str">
        <f>IF('C. Consumer Service Detail'!$F2620="","",IF('C. Consumer Service Detail'!$F2620="",VLOOKUP('C. Consumer Service Detail'!$F2620,'Table of Current Services'!$B$7:$F$36,'Table of Current Services'!$E$5,FALSE),VLOOKUP('C. Consumer Service Detail'!$F2620,'Table of Current Services'!$B$7:$F$36,'Table of Current Services'!$E$5,FALSE)))</f>
        <v/>
      </c>
      <c r="L2620" s="130" t="str">
        <f>IF('C. Consumer Service Detail'!$F2620="","",IF(VLOOKUP('C. Consumer Service Detail'!$F2620,'Table of Current Services'!$B$7:$F$36,'Table of Current Services'!$F$5,)="cost","Yes","No"))</f>
        <v/>
      </c>
      <c r="M2620" s="130" t="str">
        <f>IFERROR(IF('C. Consumer Service Detail'!$K2620="No Match","No",VLOOKUP('C. Consumer Service Detail'!$C2620,'B. Consumer Budget'!$E$11:$F$2010,2,FALSE)),"")</f>
        <v/>
      </c>
      <c r="P2620" s="77"/>
      <c r="Q2620" s="77"/>
    </row>
    <row r="2621" spans="2:17" x14ac:dyDescent="0.25">
      <c r="B2621" s="78">
        <f t="shared" si="78"/>
        <v>2611</v>
      </c>
      <c r="C2621" s="126" t="str">
        <f t="array" ref="C2621">IF(OR('C. Consumer Service Detail'!$D2621="",'C. Consumer Service Detail'!$E2621=""),"",INDEX('B. Consumer Budget'!$E$11:$E$2010,MATCH(1,IF('B. Consumer Budget'!$C$11:$C$2010='C. Consumer Service Detail'!$D2621,IF('B. Consumer Budget'!$D$11:$D$2010='C. Consumer Service Detail'!$E2621,1)),0)))</f>
        <v/>
      </c>
      <c r="D2621" s="170"/>
      <c r="E2621" s="81"/>
      <c r="F2621" s="101"/>
      <c r="G2621" s="82"/>
      <c r="H2621" s="147" t="str">
        <f>IF('C. Consumer Service Detail'!$F2621="","",IF('C. Consumer Service Detail'!$F2621="",VLOOKUP('C. Consumer Service Detail'!$F2621,'Table of Current Services'!$B$7:$F$36,'Table of Current Services'!$E$5,FALSE),VLOOKUP('C. Consumer Service Detail'!$F2621,'Table of Current Services'!$B$7:$F$36,'Table of Current Services'!$D$5,FALSE)))</f>
        <v/>
      </c>
      <c r="I2621" s="159"/>
      <c r="J2621" s="146" t="str">
        <f t="shared" si="77"/>
        <v/>
      </c>
      <c r="K2621" s="138" t="str">
        <f>IF('C. Consumer Service Detail'!$F2621="","",IF('C. Consumer Service Detail'!$F2621="",VLOOKUP('C. Consumer Service Detail'!$F2621,'Table of Current Services'!$B$7:$F$36,'Table of Current Services'!$E$5,FALSE),VLOOKUP('C. Consumer Service Detail'!$F2621,'Table of Current Services'!$B$7:$F$36,'Table of Current Services'!$E$5,FALSE)))</f>
        <v/>
      </c>
      <c r="L2621" s="130" t="str">
        <f>IF('C. Consumer Service Detail'!$F2621="","",IF(VLOOKUP('C. Consumer Service Detail'!$F2621,'Table of Current Services'!$B$7:$F$36,'Table of Current Services'!$F$5,)="cost","Yes","No"))</f>
        <v/>
      </c>
      <c r="M2621" s="130" t="str">
        <f>IFERROR(IF('C. Consumer Service Detail'!$K2621="No Match","No",VLOOKUP('C. Consumer Service Detail'!$C2621,'B. Consumer Budget'!$E$11:$F$2010,2,FALSE)),"")</f>
        <v/>
      </c>
      <c r="P2621" s="77"/>
      <c r="Q2621" s="77"/>
    </row>
    <row r="2622" spans="2:17" x14ac:dyDescent="0.25">
      <c r="B2622" s="78">
        <f t="shared" si="78"/>
        <v>2612</v>
      </c>
      <c r="C2622" s="126" t="str">
        <f t="array" ref="C2622">IF(OR('C. Consumer Service Detail'!$D2622="",'C. Consumer Service Detail'!$E2622=""),"",INDEX('B. Consumer Budget'!$E$11:$E$2010,MATCH(1,IF('B. Consumer Budget'!$C$11:$C$2010='C. Consumer Service Detail'!$D2622,IF('B. Consumer Budget'!$D$11:$D$2010='C. Consumer Service Detail'!$E2622,1)),0)))</f>
        <v/>
      </c>
      <c r="D2622" s="171"/>
      <c r="E2622" s="79"/>
      <c r="F2622" s="100"/>
      <c r="G2622" s="80"/>
      <c r="H2622" s="145" t="str">
        <f>IF('C. Consumer Service Detail'!$F2622="","",IF('C. Consumer Service Detail'!$F2622="",VLOOKUP('C. Consumer Service Detail'!$F2622,'Table of Current Services'!$B$7:$F$36,'Table of Current Services'!$E$5,FALSE),VLOOKUP('C. Consumer Service Detail'!$F2622,'Table of Current Services'!$B$7:$F$36,'Table of Current Services'!$D$5,FALSE)))</f>
        <v/>
      </c>
      <c r="I2622" s="160"/>
      <c r="J2622" s="146" t="str">
        <f t="shared" si="77"/>
        <v/>
      </c>
      <c r="K2622" s="138" t="str">
        <f>IF('C. Consumer Service Detail'!$F2622="","",IF('C. Consumer Service Detail'!$F2622="",VLOOKUP('C. Consumer Service Detail'!$F2622,'Table of Current Services'!$B$7:$F$36,'Table of Current Services'!$E$5,FALSE),VLOOKUP('C. Consumer Service Detail'!$F2622,'Table of Current Services'!$B$7:$F$36,'Table of Current Services'!$E$5,FALSE)))</f>
        <v/>
      </c>
      <c r="L2622" s="130" t="str">
        <f>IF('C. Consumer Service Detail'!$F2622="","",IF(VLOOKUP('C. Consumer Service Detail'!$F2622,'Table of Current Services'!$B$7:$F$36,'Table of Current Services'!$F$5,)="cost","Yes","No"))</f>
        <v/>
      </c>
      <c r="M2622" s="130" t="str">
        <f>IFERROR(IF('C. Consumer Service Detail'!$K2622="No Match","No",VLOOKUP('C. Consumer Service Detail'!$C2622,'B. Consumer Budget'!$E$11:$F$2010,2,FALSE)),"")</f>
        <v/>
      </c>
      <c r="P2622" s="77"/>
      <c r="Q2622" s="77"/>
    </row>
    <row r="2623" spans="2:17" x14ac:dyDescent="0.25">
      <c r="B2623" s="78">
        <f t="shared" si="78"/>
        <v>2613</v>
      </c>
      <c r="C2623" s="126" t="str">
        <f t="array" ref="C2623">IF(OR('C. Consumer Service Detail'!$D2623="",'C. Consumer Service Detail'!$E2623=""),"",INDEX('B. Consumer Budget'!$E$11:$E$2010,MATCH(1,IF('B. Consumer Budget'!$C$11:$C$2010='C. Consumer Service Detail'!$D2623,IF('B. Consumer Budget'!$D$11:$D$2010='C. Consumer Service Detail'!$E2623,1)),0)))</f>
        <v/>
      </c>
      <c r="D2623" s="170"/>
      <c r="E2623" s="81"/>
      <c r="F2623" s="101"/>
      <c r="G2623" s="82"/>
      <c r="H2623" s="147" t="str">
        <f>IF('C. Consumer Service Detail'!$F2623="","",IF('C. Consumer Service Detail'!$F2623="",VLOOKUP('C. Consumer Service Detail'!$F2623,'Table of Current Services'!$B$7:$F$36,'Table of Current Services'!$E$5,FALSE),VLOOKUP('C. Consumer Service Detail'!$F2623,'Table of Current Services'!$B$7:$F$36,'Table of Current Services'!$D$5,FALSE)))</f>
        <v/>
      </c>
      <c r="I2623" s="159"/>
      <c r="J2623" s="146" t="str">
        <f t="shared" si="77"/>
        <v/>
      </c>
      <c r="K2623" s="138" t="str">
        <f>IF('C. Consumer Service Detail'!$F2623="","",IF('C. Consumer Service Detail'!$F2623="",VLOOKUP('C. Consumer Service Detail'!$F2623,'Table of Current Services'!$B$7:$F$36,'Table of Current Services'!$E$5,FALSE),VLOOKUP('C. Consumer Service Detail'!$F2623,'Table of Current Services'!$B$7:$F$36,'Table of Current Services'!$E$5,FALSE)))</f>
        <v/>
      </c>
      <c r="L2623" s="130" t="str">
        <f>IF('C. Consumer Service Detail'!$F2623="","",IF(VLOOKUP('C. Consumer Service Detail'!$F2623,'Table of Current Services'!$B$7:$F$36,'Table of Current Services'!$F$5,)="cost","Yes","No"))</f>
        <v/>
      </c>
      <c r="M2623" s="130" t="str">
        <f>IFERROR(IF('C. Consumer Service Detail'!$K2623="No Match","No",VLOOKUP('C. Consumer Service Detail'!$C2623,'B. Consumer Budget'!$E$11:$F$2010,2,FALSE)),"")</f>
        <v/>
      </c>
      <c r="P2623" s="77"/>
      <c r="Q2623" s="77"/>
    </row>
    <row r="2624" spans="2:17" x14ac:dyDescent="0.25">
      <c r="B2624" s="78">
        <f t="shared" si="78"/>
        <v>2614</v>
      </c>
      <c r="C2624" s="126" t="str">
        <f t="array" ref="C2624">IF(OR('C. Consumer Service Detail'!$D2624="",'C. Consumer Service Detail'!$E2624=""),"",INDEX('B. Consumer Budget'!$E$11:$E$2010,MATCH(1,IF('B. Consumer Budget'!$C$11:$C$2010='C. Consumer Service Detail'!$D2624,IF('B. Consumer Budget'!$D$11:$D$2010='C. Consumer Service Detail'!$E2624,1)),0)))</f>
        <v/>
      </c>
      <c r="D2624" s="171"/>
      <c r="E2624" s="79"/>
      <c r="F2624" s="100"/>
      <c r="G2624" s="80"/>
      <c r="H2624" s="145" t="str">
        <f>IF('C. Consumer Service Detail'!$F2624="","",IF('C. Consumer Service Detail'!$F2624="",VLOOKUP('C. Consumer Service Detail'!$F2624,'Table of Current Services'!$B$7:$F$36,'Table of Current Services'!$E$5,FALSE),VLOOKUP('C. Consumer Service Detail'!$F2624,'Table of Current Services'!$B$7:$F$36,'Table of Current Services'!$D$5,FALSE)))</f>
        <v/>
      </c>
      <c r="I2624" s="160"/>
      <c r="J2624" s="146" t="str">
        <f t="shared" si="77"/>
        <v/>
      </c>
      <c r="K2624" s="138" t="str">
        <f>IF('C. Consumer Service Detail'!$F2624="","",IF('C. Consumer Service Detail'!$F2624="",VLOOKUP('C. Consumer Service Detail'!$F2624,'Table of Current Services'!$B$7:$F$36,'Table of Current Services'!$E$5,FALSE),VLOOKUP('C. Consumer Service Detail'!$F2624,'Table of Current Services'!$B$7:$F$36,'Table of Current Services'!$E$5,FALSE)))</f>
        <v/>
      </c>
      <c r="L2624" s="130" t="str">
        <f>IF('C. Consumer Service Detail'!$F2624="","",IF(VLOOKUP('C. Consumer Service Detail'!$F2624,'Table of Current Services'!$B$7:$F$36,'Table of Current Services'!$F$5,)="cost","Yes","No"))</f>
        <v/>
      </c>
      <c r="M2624" s="130" t="str">
        <f>IFERROR(IF('C. Consumer Service Detail'!$K2624="No Match","No",VLOOKUP('C. Consumer Service Detail'!$C2624,'B. Consumer Budget'!$E$11:$F$2010,2,FALSE)),"")</f>
        <v/>
      </c>
      <c r="P2624" s="77"/>
      <c r="Q2624" s="77"/>
    </row>
    <row r="2625" spans="2:17" x14ac:dyDescent="0.25">
      <c r="B2625" s="78">
        <f t="shared" si="78"/>
        <v>2615</v>
      </c>
      <c r="C2625" s="126" t="str">
        <f t="array" ref="C2625">IF(OR('C. Consumer Service Detail'!$D2625="",'C. Consumer Service Detail'!$E2625=""),"",INDEX('B. Consumer Budget'!$E$11:$E$2010,MATCH(1,IF('B. Consumer Budget'!$C$11:$C$2010='C. Consumer Service Detail'!$D2625,IF('B. Consumer Budget'!$D$11:$D$2010='C. Consumer Service Detail'!$E2625,1)),0)))</f>
        <v/>
      </c>
      <c r="D2625" s="170"/>
      <c r="E2625" s="81"/>
      <c r="F2625" s="101"/>
      <c r="G2625" s="82"/>
      <c r="H2625" s="147" t="str">
        <f>IF('C. Consumer Service Detail'!$F2625="","",IF('C. Consumer Service Detail'!$F2625="",VLOOKUP('C. Consumer Service Detail'!$F2625,'Table of Current Services'!$B$7:$F$36,'Table of Current Services'!$E$5,FALSE),VLOOKUP('C. Consumer Service Detail'!$F2625,'Table of Current Services'!$B$7:$F$36,'Table of Current Services'!$D$5,FALSE)))</f>
        <v/>
      </c>
      <c r="I2625" s="159"/>
      <c r="J2625" s="146" t="str">
        <f t="shared" si="77"/>
        <v/>
      </c>
      <c r="K2625" s="138" t="str">
        <f>IF('C. Consumer Service Detail'!$F2625="","",IF('C. Consumer Service Detail'!$F2625="",VLOOKUP('C. Consumer Service Detail'!$F2625,'Table of Current Services'!$B$7:$F$36,'Table of Current Services'!$E$5,FALSE),VLOOKUP('C. Consumer Service Detail'!$F2625,'Table of Current Services'!$B$7:$F$36,'Table of Current Services'!$E$5,FALSE)))</f>
        <v/>
      </c>
      <c r="L2625" s="130" t="str">
        <f>IF('C. Consumer Service Detail'!$F2625="","",IF(VLOOKUP('C. Consumer Service Detail'!$F2625,'Table of Current Services'!$B$7:$F$36,'Table of Current Services'!$F$5,)="cost","Yes","No"))</f>
        <v/>
      </c>
      <c r="M2625" s="130" t="str">
        <f>IFERROR(IF('C. Consumer Service Detail'!$K2625="No Match","No",VLOOKUP('C. Consumer Service Detail'!$C2625,'B. Consumer Budget'!$E$11:$F$2010,2,FALSE)),"")</f>
        <v/>
      </c>
      <c r="P2625" s="77"/>
      <c r="Q2625" s="77"/>
    </row>
    <row r="2626" spans="2:17" x14ac:dyDescent="0.25">
      <c r="B2626" s="78">
        <f t="shared" si="78"/>
        <v>2616</v>
      </c>
      <c r="C2626" s="126" t="str">
        <f t="array" ref="C2626">IF(OR('C. Consumer Service Detail'!$D2626="",'C. Consumer Service Detail'!$E2626=""),"",INDEX('B. Consumer Budget'!$E$11:$E$2010,MATCH(1,IF('B. Consumer Budget'!$C$11:$C$2010='C. Consumer Service Detail'!$D2626,IF('B. Consumer Budget'!$D$11:$D$2010='C. Consumer Service Detail'!$E2626,1)),0)))</f>
        <v/>
      </c>
      <c r="D2626" s="171"/>
      <c r="E2626" s="79"/>
      <c r="F2626" s="100"/>
      <c r="G2626" s="80"/>
      <c r="H2626" s="145" t="str">
        <f>IF('C. Consumer Service Detail'!$F2626="","",IF('C. Consumer Service Detail'!$F2626="",VLOOKUP('C. Consumer Service Detail'!$F2626,'Table of Current Services'!$B$7:$F$36,'Table of Current Services'!$E$5,FALSE),VLOOKUP('C. Consumer Service Detail'!$F2626,'Table of Current Services'!$B$7:$F$36,'Table of Current Services'!$D$5,FALSE)))</f>
        <v/>
      </c>
      <c r="I2626" s="160"/>
      <c r="J2626" s="146" t="str">
        <f t="shared" si="77"/>
        <v/>
      </c>
      <c r="K2626" s="138" t="str">
        <f>IF('C. Consumer Service Detail'!$F2626="","",IF('C. Consumer Service Detail'!$F2626="",VLOOKUP('C. Consumer Service Detail'!$F2626,'Table of Current Services'!$B$7:$F$36,'Table of Current Services'!$E$5,FALSE),VLOOKUP('C. Consumer Service Detail'!$F2626,'Table of Current Services'!$B$7:$F$36,'Table of Current Services'!$E$5,FALSE)))</f>
        <v/>
      </c>
      <c r="L2626" s="130" t="str">
        <f>IF('C. Consumer Service Detail'!$F2626="","",IF(VLOOKUP('C. Consumer Service Detail'!$F2626,'Table of Current Services'!$B$7:$F$36,'Table of Current Services'!$F$5,)="cost","Yes","No"))</f>
        <v/>
      </c>
      <c r="M2626" s="130" t="str">
        <f>IFERROR(IF('C. Consumer Service Detail'!$K2626="No Match","No",VLOOKUP('C. Consumer Service Detail'!$C2626,'B. Consumer Budget'!$E$11:$F$2010,2,FALSE)),"")</f>
        <v/>
      </c>
      <c r="P2626" s="77"/>
      <c r="Q2626" s="77"/>
    </row>
    <row r="2627" spans="2:17" x14ac:dyDescent="0.25">
      <c r="B2627" s="78">
        <f t="shared" si="78"/>
        <v>2617</v>
      </c>
      <c r="C2627" s="126" t="str">
        <f t="array" ref="C2627">IF(OR('C. Consumer Service Detail'!$D2627="",'C. Consumer Service Detail'!$E2627=""),"",INDEX('B. Consumer Budget'!$E$11:$E$2010,MATCH(1,IF('B. Consumer Budget'!$C$11:$C$2010='C. Consumer Service Detail'!$D2627,IF('B. Consumer Budget'!$D$11:$D$2010='C. Consumer Service Detail'!$E2627,1)),0)))</f>
        <v/>
      </c>
      <c r="D2627" s="170"/>
      <c r="E2627" s="81"/>
      <c r="F2627" s="101"/>
      <c r="G2627" s="82"/>
      <c r="H2627" s="147" t="str">
        <f>IF('C. Consumer Service Detail'!$F2627="","",IF('C. Consumer Service Detail'!$F2627="",VLOOKUP('C. Consumer Service Detail'!$F2627,'Table of Current Services'!$B$7:$F$36,'Table of Current Services'!$E$5,FALSE),VLOOKUP('C. Consumer Service Detail'!$F2627,'Table of Current Services'!$B$7:$F$36,'Table of Current Services'!$D$5,FALSE)))</f>
        <v/>
      </c>
      <c r="I2627" s="159"/>
      <c r="J2627" s="146" t="str">
        <f t="shared" si="77"/>
        <v/>
      </c>
      <c r="K2627" s="138" t="str">
        <f>IF('C. Consumer Service Detail'!$F2627="","",IF('C. Consumer Service Detail'!$F2627="",VLOOKUP('C. Consumer Service Detail'!$F2627,'Table of Current Services'!$B$7:$F$36,'Table of Current Services'!$E$5,FALSE),VLOOKUP('C. Consumer Service Detail'!$F2627,'Table of Current Services'!$B$7:$F$36,'Table of Current Services'!$E$5,FALSE)))</f>
        <v/>
      </c>
      <c r="L2627" s="130" t="str">
        <f>IF('C. Consumer Service Detail'!$F2627="","",IF(VLOOKUP('C. Consumer Service Detail'!$F2627,'Table of Current Services'!$B$7:$F$36,'Table of Current Services'!$F$5,)="cost","Yes","No"))</f>
        <v/>
      </c>
      <c r="M2627" s="130" t="str">
        <f>IFERROR(IF('C. Consumer Service Detail'!$K2627="No Match","No",VLOOKUP('C. Consumer Service Detail'!$C2627,'B. Consumer Budget'!$E$11:$F$2010,2,FALSE)),"")</f>
        <v/>
      </c>
      <c r="P2627" s="77"/>
      <c r="Q2627" s="77"/>
    </row>
    <row r="2628" spans="2:17" x14ac:dyDescent="0.25">
      <c r="B2628" s="78">
        <f t="shared" si="78"/>
        <v>2618</v>
      </c>
      <c r="C2628" s="126" t="str">
        <f t="array" ref="C2628">IF(OR('C. Consumer Service Detail'!$D2628="",'C. Consumer Service Detail'!$E2628=""),"",INDEX('B. Consumer Budget'!$E$11:$E$2010,MATCH(1,IF('B. Consumer Budget'!$C$11:$C$2010='C. Consumer Service Detail'!$D2628,IF('B. Consumer Budget'!$D$11:$D$2010='C. Consumer Service Detail'!$E2628,1)),0)))</f>
        <v/>
      </c>
      <c r="D2628" s="171"/>
      <c r="E2628" s="79"/>
      <c r="F2628" s="100"/>
      <c r="G2628" s="80"/>
      <c r="H2628" s="145" t="str">
        <f>IF('C. Consumer Service Detail'!$F2628="","",IF('C. Consumer Service Detail'!$F2628="",VLOOKUP('C. Consumer Service Detail'!$F2628,'Table of Current Services'!$B$7:$F$36,'Table of Current Services'!$E$5,FALSE),VLOOKUP('C. Consumer Service Detail'!$F2628,'Table of Current Services'!$B$7:$F$36,'Table of Current Services'!$D$5,FALSE)))</f>
        <v/>
      </c>
      <c r="I2628" s="160"/>
      <c r="J2628" s="146" t="str">
        <f t="shared" si="77"/>
        <v/>
      </c>
      <c r="K2628" s="138" t="str">
        <f>IF('C. Consumer Service Detail'!$F2628="","",IF('C. Consumer Service Detail'!$F2628="",VLOOKUP('C. Consumer Service Detail'!$F2628,'Table of Current Services'!$B$7:$F$36,'Table of Current Services'!$E$5,FALSE),VLOOKUP('C. Consumer Service Detail'!$F2628,'Table of Current Services'!$B$7:$F$36,'Table of Current Services'!$E$5,FALSE)))</f>
        <v/>
      </c>
      <c r="L2628" s="130" t="str">
        <f>IF('C. Consumer Service Detail'!$F2628="","",IF(VLOOKUP('C. Consumer Service Detail'!$F2628,'Table of Current Services'!$B$7:$F$36,'Table of Current Services'!$F$5,)="cost","Yes","No"))</f>
        <v/>
      </c>
      <c r="M2628" s="130" t="str">
        <f>IFERROR(IF('C. Consumer Service Detail'!$K2628="No Match","No",VLOOKUP('C. Consumer Service Detail'!$C2628,'B. Consumer Budget'!$E$11:$F$2010,2,FALSE)),"")</f>
        <v/>
      </c>
      <c r="P2628" s="77"/>
      <c r="Q2628" s="77"/>
    </row>
    <row r="2629" spans="2:17" x14ac:dyDescent="0.25">
      <c r="B2629" s="78">
        <f t="shared" si="78"/>
        <v>2619</v>
      </c>
      <c r="C2629" s="126" t="str">
        <f t="array" ref="C2629">IF(OR('C. Consumer Service Detail'!$D2629="",'C. Consumer Service Detail'!$E2629=""),"",INDEX('B. Consumer Budget'!$E$11:$E$2010,MATCH(1,IF('B. Consumer Budget'!$C$11:$C$2010='C. Consumer Service Detail'!$D2629,IF('B. Consumer Budget'!$D$11:$D$2010='C. Consumer Service Detail'!$E2629,1)),0)))</f>
        <v/>
      </c>
      <c r="D2629" s="170"/>
      <c r="E2629" s="81"/>
      <c r="F2629" s="101"/>
      <c r="G2629" s="82"/>
      <c r="H2629" s="147" t="str">
        <f>IF('C. Consumer Service Detail'!$F2629="","",IF('C. Consumer Service Detail'!$F2629="",VLOOKUP('C. Consumer Service Detail'!$F2629,'Table of Current Services'!$B$7:$F$36,'Table of Current Services'!$E$5,FALSE),VLOOKUP('C. Consumer Service Detail'!$F2629,'Table of Current Services'!$B$7:$F$36,'Table of Current Services'!$D$5,FALSE)))</f>
        <v/>
      </c>
      <c r="I2629" s="159"/>
      <c r="J2629" s="146" t="str">
        <f t="shared" si="77"/>
        <v/>
      </c>
      <c r="K2629" s="138" t="str">
        <f>IF('C. Consumer Service Detail'!$F2629="","",IF('C. Consumer Service Detail'!$F2629="",VLOOKUP('C. Consumer Service Detail'!$F2629,'Table of Current Services'!$B$7:$F$36,'Table of Current Services'!$E$5,FALSE),VLOOKUP('C. Consumer Service Detail'!$F2629,'Table of Current Services'!$B$7:$F$36,'Table of Current Services'!$E$5,FALSE)))</f>
        <v/>
      </c>
      <c r="L2629" s="130" t="str">
        <f>IF('C. Consumer Service Detail'!$F2629="","",IF(VLOOKUP('C. Consumer Service Detail'!$F2629,'Table of Current Services'!$B$7:$F$36,'Table of Current Services'!$F$5,)="cost","Yes","No"))</f>
        <v/>
      </c>
      <c r="M2629" s="130" t="str">
        <f>IFERROR(IF('C. Consumer Service Detail'!$K2629="No Match","No",VLOOKUP('C. Consumer Service Detail'!$C2629,'B. Consumer Budget'!$E$11:$F$2010,2,FALSE)),"")</f>
        <v/>
      </c>
      <c r="P2629" s="77"/>
      <c r="Q2629" s="77"/>
    </row>
    <row r="2630" spans="2:17" x14ac:dyDescent="0.25">
      <c r="B2630" s="78">
        <f t="shared" si="78"/>
        <v>2620</v>
      </c>
      <c r="C2630" s="126" t="str">
        <f t="array" ref="C2630">IF(OR('C. Consumer Service Detail'!$D2630="",'C. Consumer Service Detail'!$E2630=""),"",INDEX('B. Consumer Budget'!$E$11:$E$2010,MATCH(1,IF('B. Consumer Budget'!$C$11:$C$2010='C. Consumer Service Detail'!$D2630,IF('B. Consumer Budget'!$D$11:$D$2010='C. Consumer Service Detail'!$E2630,1)),0)))</f>
        <v/>
      </c>
      <c r="D2630" s="171"/>
      <c r="E2630" s="79"/>
      <c r="F2630" s="100"/>
      <c r="G2630" s="80"/>
      <c r="H2630" s="145" t="str">
        <f>IF('C. Consumer Service Detail'!$F2630="","",IF('C. Consumer Service Detail'!$F2630="",VLOOKUP('C. Consumer Service Detail'!$F2630,'Table of Current Services'!$B$7:$F$36,'Table of Current Services'!$E$5,FALSE),VLOOKUP('C. Consumer Service Detail'!$F2630,'Table of Current Services'!$B$7:$F$36,'Table of Current Services'!$D$5,FALSE)))</f>
        <v/>
      </c>
      <c r="I2630" s="160"/>
      <c r="J2630" s="146" t="str">
        <f t="shared" si="77"/>
        <v/>
      </c>
      <c r="K2630" s="138" t="str">
        <f>IF('C. Consumer Service Detail'!$F2630="","",IF('C. Consumer Service Detail'!$F2630="",VLOOKUP('C. Consumer Service Detail'!$F2630,'Table of Current Services'!$B$7:$F$36,'Table of Current Services'!$E$5,FALSE),VLOOKUP('C. Consumer Service Detail'!$F2630,'Table of Current Services'!$B$7:$F$36,'Table of Current Services'!$E$5,FALSE)))</f>
        <v/>
      </c>
      <c r="L2630" s="130" t="str">
        <f>IF('C. Consumer Service Detail'!$F2630="","",IF(VLOOKUP('C. Consumer Service Detail'!$F2630,'Table of Current Services'!$B$7:$F$36,'Table of Current Services'!$F$5,)="cost","Yes","No"))</f>
        <v/>
      </c>
      <c r="M2630" s="130" t="str">
        <f>IFERROR(IF('C. Consumer Service Detail'!$K2630="No Match","No",VLOOKUP('C. Consumer Service Detail'!$C2630,'B. Consumer Budget'!$E$11:$F$2010,2,FALSE)),"")</f>
        <v/>
      </c>
      <c r="P2630" s="77"/>
      <c r="Q2630" s="77"/>
    </row>
    <row r="2631" spans="2:17" x14ac:dyDescent="0.25">
      <c r="B2631" s="78">
        <f t="shared" si="78"/>
        <v>2621</v>
      </c>
      <c r="C2631" s="126" t="str">
        <f t="array" ref="C2631">IF(OR('C. Consumer Service Detail'!$D2631="",'C. Consumer Service Detail'!$E2631=""),"",INDEX('B. Consumer Budget'!$E$11:$E$2010,MATCH(1,IF('B. Consumer Budget'!$C$11:$C$2010='C. Consumer Service Detail'!$D2631,IF('B. Consumer Budget'!$D$11:$D$2010='C. Consumer Service Detail'!$E2631,1)),0)))</f>
        <v/>
      </c>
      <c r="D2631" s="170"/>
      <c r="E2631" s="81"/>
      <c r="F2631" s="101"/>
      <c r="G2631" s="82"/>
      <c r="H2631" s="147" t="str">
        <f>IF('C. Consumer Service Detail'!$F2631="","",IF('C. Consumer Service Detail'!$F2631="",VLOOKUP('C. Consumer Service Detail'!$F2631,'Table of Current Services'!$B$7:$F$36,'Table of Current Services'!$E$5,FALSE),VLOOKUP('C. Consumer Service Detail'!$F2631,'Table of Current Services'!$B$7:$F$36,'Table of Current Services'!$D$5,FALSE)))</f>
        <v/>
      </c>
      <c r="I2631" s="159"/>
      <c r="J2631" s="146" t="str">
        <f t="shared" si="77"/>
        <v/>
      </c>
      <c r="K2631" s="138" t="str">
        <f>IF('C. Consumer Service Detail'!$F2631="","",IF('C. Consumer Service Detail'!$F2631="",VLOOKUP('C. Consumer Service Detail'!$F2631,'Table of Current Services'!$B$7:$F$36,'Table of Current Services'!$E$5,FALSE),VLOOKUP('C. Consumer Service Detail'!$F2631,'Table of Current Services'!$B$7:$F$36,'Table of Current Services'!$E$5,FALSE)))</f>
        <v/>
      </c>
      <c r="L2631" s="130" t="str">
        <f>IF('C. Consumer Service Detail'!$F2631="","",IF(VLOOKUP('C. Consumer Service Detail'!$F2631,'Table of Current Services'!$B$7:$F$36,'Table of Current Services'!$F$5,)="cost","Yes","No"))</f>
        <v/>
      </c>
      <c r="M2631" s="130" t="str">
        <f>IFERROR(IF('C. Consumer Service Detail'!$K2631="No Match","No",VLOOKUP('C. Consumer Service Detail'!$C2631,'B. Consumer Budget'!$E$11:$F$2010,2,FALSE)),"")</f>
        <v/>
      </c>
      <c r="P2631" s="77"/>
      <c r="Q2631" s="77"/>
    </row>
    <row r="2632" spans="2:17" x14ac:dyDescent="0.25">
      <c r="B2632" s="78">
        <f t="shared" si="78"/>
        <v>2622</v>
      </c>
      <c r="C2632" s="126" t="str">
        <f t="array" ref="C2632">IF(OR('C. Consumer Service Detail'!$D2632="",'C. Consumer Service Detail'!$E2632=""),"",INDEX('B. Consumer Budget'!$E$11:$E$2010,MATCH(1,IF('B. Consumer Budget'!$C$11:$C$2010='C. Consumer Service Detail'!$D2632,IF('B. Consumer Budget'!$D$11:$D$2010='C. Consumer Service Detail'!$E2632,1)),0)))</f>
        <v/>
      </c>
      <c r="D2632" s="171"/>
      <c r="E2632" s="79"/>
      <c r="F2632" s="100"/>
      <c r="G2632" s="80"/>
      <c r="H2632" s="145" t="str">
        <f>IF('C. Consumer Service Detail'!$F2632="","",IF('C. Consumer Service Detail'!$F2632="",VLOOKUP('C. Consumer Service Detail'!$F2632,'Table of Current Services'!$B$7:$F$36,'Table of Current Services'!$E$5,FALSE),VLOOKUP('C. Consumer Service Detail'!$F2632,'Table of Current Services'!$B$7:$F$36,'Table of Current Services'!$D$5,FALSE)))</f>
        <v/>
      </c>
      <c r="I2632" s="160"/>
      <c r="J2632" s="146" t="str">
        <f t="shared" si="77"/>
        <v/>
      </c>
      <c r="K2632" s="138" t="str">
        <f>IF('C. Consumer Service Detail'!$F2632="","",IF('C. Consumer Service Detail'!$F2632="",VLOOKUP('C. Consumer Service Detail'!$F2632,'Table of Current Services'!$B$7:$F$36,'Table of Current Services'!$E$5,FALSE),VLOOKUP('C. Consumer Service Detail'!$F2632,'Table of Current Services'!$B$7:$F$36,'Table of Current Services'!$E$5,FALSE)))</f>
        <v/>
      </c>
      <c r="L2632" s="130" t="str">
        <f>IF('C. Consumer Service Detail'!$F2632="","",IF(VLOOKUP('C. Consumer Service Detail'!$F2632,'Table of Current Services'!$B$7:$F$36,'Table of Current Services'!$F$5,)="cost","Yes","No"))</f>
        <v/>
      </c>
      <c r="M2632" s="130" t="str">
        <f>IFERROR(IF('C. Consumer Service Detail'!$K2632="No Match","No",VLOOKUP('C. Consumer Service Detail'!$C2632,'B. Consumer Budget'!$E$11:$F$2010,2,FALSE)),"")</f>
        <v/>
      </c>
      <c r="P2632" s="77"/>
      <c r="Q2632" s="77"/>
    </row>
    <row r="2633" spans="2:17" x14ac:dyDescent="0.25">
      <c r="B2633" s="78">
        <f t="shared" si="78"/>
        <v>2623</v>
      </c>
      <c r="C2633" s="126" t="str">
        <f t="array" ref="C2633">IF(OR('C. Consumer Service Detail'!$D2633="",'C. Consumer Service Detail'!$E2633=""),"",INDEX('B. Consumer Budget'!$E$11:$E$2010,MATCH(1,IF('B. Consumer Budget'!$C$11:$C$2010='C. Consumer Service Detail'!$D2633,IF('B. Consumer Budget'!$D$11:$D$2010='C. Consumer Service Detail'!$E2633,1)),0)))</f>
        <v/>
      </c>
      <c r="D2633" s="170"/>
      <c r="E2633" s="81"/>
      <c r="F2633" s="101"/>
      <c r="G2633" s="82"/>
      <c r="H2633" s="147" t="str">
        <f>IF('C. Consumer Service Detail'!$F2633="","",IF('C. Consumer Service Detail'!$F2633="",VLOOKUP('C. Consumer Service Detail'!$F2633,'Table of Current Services'!$B$7:$F$36,'Table of Current Services'!$E$5,FALSE),VLOOKUP('C. Consumer Service Detail'!$F2633,'Table of Current Services'!$B$7:$F$36,'Table of Current Services'!$D$5,FALSE)))</f>
        <v/>
      </c>
      <c r="I2633" s="159"/>
      <c r="J2633" s="146" t="str">
        <f t="shared" si="77"/>
        <v/>
      </c>
      <c r="K2633" s="138" t="str">
        <f>IF('C. Consumer Service Detail'!$F2633="","",IF('C. Consumer Service Detail'!$F2633="",VLOOKUP('C. Consumer Service Detail'!$F2633,'Table of Current Services'!$B$7:$F$36,'Table of Current Services'!$E$5,FALSE),VLOOKUP('C. Consumer Service Detail'!$F2633,'Table of Current Services'!$B$7:$F$36,'Table of Current Services'!$E$5,FALSE)))</f>
        <v/>
      </c>
      <c r="L2633" s="130" t="str">
        <f>IF('C. Consumer Service Detail'!$F2633="","",IF(VLOOKUP('C. Consumer Service Detail'!$F2633,'Table of Current Services'!$B$7:$F$36,'Table of Current Services'!$F$5,)="cost","Yes","No"))</f>
        <v/>
      </c>
      <c r="M2633" s="130" t="str">
        <f>IFERROR(IF('C. Consumer Service Detail'!$K2633="No Match","No",VLOOKUP('C. Consumer Service Detail'!$C2633,'B. Consumer Budget'!$E$11:$F$2010,2,FALSE)),"")</f>
        <v/>
      </c>
      <c r="P2633" s="77"/>
      <c r="Q2633" s="77"/>
    </row>
    <row r="2634" spans="2:17" x14ac:dyDescent="0.25">
      <c r="B2634" s="78">
        <f t="shared" si="78"/>
        <v>2624</v>
      </c>
      <c r="C2634" s="126" t="str">
        <f t="array" ref="C2634">IF(OR('C. Consumer Service Detail'!$D2634="",'C. Consumer Service Detail'!$E2634=""),"",INDEX('B. Consumer Budget'!$E$11:$E$2010,MATCH(1,IF('B. Consumer Budget'!$C$11:$C$2010='C. Consumer Service Detail'!$D2634,IF('B. Consumer Budget'!$D$11:$D$2010='C. Consumer Service Detail'!$E2634,1)),0)))</f>
        <v/>
      </c>
      <c r="D2634" s="171"/>
      <c r="E2634" s="79"/>
      <c r="F2634" s="100"/>
      <c r="G2634" s="80"/>
      <c r="H2634" s="145" t="str">
        <f>IF('C. Consumer Service Detail'!$F2634="","",IF('C. Consumer Service Detail'!$F2634="",VLOOKUP('C. Consumer Service Detail'!$F2634,'Table of Current Services'!$B$7:$F$36,'Table of Current Services'!$E$5,FALSE),VLOOKUP('C. Consumer Service Detail'!$F2634,'Table of Current Services'!$B$7:$F$36,'Table of Current Services'!$D$5,FALSE)))</f>
        <v/>
      </c>
      <c r="I2634" s="160"/>
      <c r="J2634" s="146" t="str">
        <f t="shared" si="77"/>
        <v/>
      </c>
      <c r="K2634" s="138" t="str">
        <f>IF('C. Consumer Service Detail'!$F2634="","",IF('C. Consumer Service Detail'!$F2634="",VLOOKUP('C. Consumer Service Detail'!$F2634,'Table of Current Services'!$B$7:$F$36,'Table of Current Services'!$E$5,FALSE),VLOOKUP('C. Consumer Service Detail'!$F2634,'Table of Current Services'!$B$7:$F$36,'Table of Current Services'!$E$5,FALSE)))</f>
        <v/>
      </c>
      <c r="L2634" s="130" t="str">
        <f>IF('C. Consumer Service Detail'!$F2634="","",IF(VLOOKUP('C. Consumer Service Detail'!$F2634,'Table of Current Services'!$B$7:$F$36,'Table of Current Services'!$F$5,)="cost","Yes","No"))</f>
        <v/>
      </c>
      <c r="M2634" s="130" t="str">
        <f>IFERROR(IF('C. Consumer Service Detail'!$K2634="No Match","No",VLOOKUP('C. Consumer Service Detail'!$C2634,'B. Consumer Budget'!$E$11:$F$2010,2,FALSE)),"")</f>
        <v/>
      </c>
      <c r="P2634" s="77"/>
      <c r="Q2634" s="77"/>
    </row>
    <row r="2635" spans="2:17" x14ac:dyDescent="0.25">
      <c r="B2635" s="78">
        <f t="shared" si="78"/>
        <v>2625</v>
      </c>
      <c r="C2635" s="126" t="str">
        <f t="array" ref="C2635">IF(OR('C. Consumer Service Detail'!$D2635="",'C. Consumer Service Detail'!$E2635=""),"",INDEX('B. Consumer Budget'!$E$11:$E$2010,MATCH(1,IF('B. Consumer Budget'!$C$11:$C$2010='C. Consumer Service Detail'!$D2635,IF('B. Consumer Budget'!$D$11:$D$2010='C. Consumer Service Detail'!$E2635,1)),0)))</f>
        <v/>
      </c>
      <c r="D2635" s="170"/>
      <c r="E2635" s="81"/>
      <c r="F2635" s="101"/>
      <c r="G2635" s="82"/>
      <c r="H2635" s="147" t="str">
        <f>IF('C. Consumer Service Detail'!$F2635="","",IF('C. Consumer Service Detail'!$F2635="",VLOOKUP('C. Consumer Service Detail'!$F2635,'Table of Current Services'!$B$7:$F$36,'Table of Current Services'!$E$5,FALSE),VLOOKUP('C. Consumer Service Detail'!$F2635,'Table of Current Services'!$B$7:$F$36,'Table of Current Services'!$D$5,FALSE)))</f>
        <v/>
      </c>
      <c r="I2635" s="159"/>
      <c r="J2635" s="146" t="str">
        <f t="shared" ref="J2635:J2698" si="79">IFERROR(IF($H2635&gt;0,$H2635*$I2635,$I2635),"")</f>
        <v/>
      </c>
      <c r="K2635" s="138" t="str">
        <f>IF('C. Consumer Service Detail'!$F2635="","",IF('C. Consumer Service Detail'!$F2635="",VLOOKUP('C. Consumer Service Detail'!$F2635,'Table of Current Services'!$B$7:$F$36,'Table of Current Services'!$E$5,FALSE),VLOOKUP('C. Consumer Service Detail'!$F2635,'Table of Current Services'!$B$7:$F$36,'Table of Current Services'!$E$5,FALSE)))</f>
        <v/>
      </c>
      <c r="L2635" s="130" t="str">
        <f>IF('C. Consumer Service Detail'!$F2635="","",IF(VLOOKUP('C. Consumer Service Detail'!$F2635,'Table of Current Services'!$B$7:$F$36,'Table of Current Services'!$F$5,)="cost","Yes","No"))</f>
        <v/>
      </c>
      <c r="M2635" s="130" t="str">
        <f>IFERROR(IF('C. Consumer Service Detail'!$K2635="No Match","No",VLOOKUP('C. Consumer Service Detail'!$C2635,'B. Consumer Budget'!$E$11:$F$2010,2,FALSE)),"")</f>
        <v/>
      </c>
      <c r="P2635" s="77"/>
      <c r="Q2635" s="77"/>
    </row>
    <row r="2636" spans="2:17" x14ac:dyDescent="0.25">
      <c r="B2636" s="78">
        <f t="shared" ref="B2636:B2699" si="80">B2635+1</f>
        <v>2626</v>
      </c>
      <c r="C2636" s="126" t="str">
        <f t="array" ref="C2636">IF(OR('C. Consumer Service Detail'!$D2636="",'C. Consumer Service Detail'!$E2636=""),"",INDEX('B. Consumer Budget'!$E$11:$E$2010,MATCH(1,IF('B. Consumer Budget'!$C$11:$C$2010='C. Consumer Service Detail'!$D2636,IF('B. Consumer Budget'!$D$11:$D$2010='C. Consumer Service Detail'!$E2636,1)),0)))</f>
        <v/>
      </c>
      <c r="D2636" s="171"/>
      <c r="E2636" s="79"/>
      <c r="F2636" s="100"/>
      <c r="G2636" s="80"/>
      <c r="H2636" s="145" t="str">
        <f>IF('C. Consumer Service Detail'!$F2636="","",IF('C. Consumer Service Detail'!$F2636="",VLOOKUP('C. Consumer Service Detail'!$F2636,'Table of Current Services'!$B$7:$F$36,'Table of Current Services'!$E$5,FALSE),VLOOKUP('C. Consumer Service Detail'!$F2636,'Table of Current Services'!$B$7:$F$36,'Table of Current Services'!$D$5,FALSE)))</f>
        <v/>
      </c>
      <c r="I2636" s="160"/>
      <c r="J2636" s="146" t="str">
        <f t="shared" si="79"/>
        <v/>
      </c>
      <c r="K2636" s="138" t="str">
        <f>IF('C. Consumer Service Detail'!$F2636="","",IF('C. Consumer Service Detail'!$F2636="",VLOOKUP('C. Consumer Service Detail'!$F2636,'Table of Current Services'!$B$7:$F$36,'Table of Current Services'!$E$5,FALSE),VLOOKUP('C. Consumer Service Detail'!$F2636,'Table of Current Services'!$B$7:$F$36,'Table of Current Services'!$E$5,FALSE)))</f>
        <v/>
      </c>
      <c r="L2636" s="130" t="str">
        <f>IF('C. Consumer Service Detail'!$F2636="","",IF(VLOOKUP('C. Consumer Service Detail'!$F2636,'Table of Current Services'!$B$7:$F$36,'Table of Current Services'!$F$5,)="cost","Yes","No"))</f>
        <v/>
      </c>
      <c r="M2636" s="130" t="str">
        <f>IFERROR(IF('C. Consumer Service Detail'!$K2636="No Match","No",VLOOKUP('C. Consumer Service Detail'!$C2636,'B. Consumer Budget'!$E$11:$F$2010,2,FALSE)),"")</f>
        <v/>
      </c>
      <c r="P2636" s="77"/>
      <c r="Q2636" s="77"/>
    </row>
    <row r="2637" spans="2:17" x14ac:dyDescent="0.25">
      <c r="B2637" s="78">
        <f t="shared" si="80"/>
        <v>2627</v>
      </c>
      <c r="C2637" s="126" t="str">
        <f t="array" ref="C2637">IF(OR('C. Consumer Service Detail'!$D2637="",'C. Consumer Service Detail'!$E2637=""),"",INDEX('B. Consumer Budget'!$E$11:$E$2010,MATCH(1,IF('B. Consumer Budget'!$C$11:$C$2010='C. Consumer Service Detail'!$D2637,IF('B. Consumer Budget'!$D$11:$D$2010='C. Consumer Service Detail'!$E2637,1)),0)))</f>
        <v/>
      </c>
      <c r="D2637" s="170"/>
      <c r="E2637" s="81"/>
      <c r="F2637" s="101"/>
      <c r="G2637" s="82"/>
      <c r="H2637" s="147" t="str">
        <f>IF('C. Consumer Service Detail'!$F2637="","",IF('C. Consumer Service Detail'!$F2637="",VLOOKUP('C. Consumer Service Detail'!$F2637,'Table of Current Services'!$B$7:$F$36,'Table of Current Services'!$E$5,FALSE),VLOOKUP('C. Consumer Service Detail'!$F2637,'Table of Current Services'!$B$7:$F$36,'Table of Current Services'!$D$5,FALSE)))</f>
        <v/>
      </c>
      <c r="I2637" s="159"/>
      <c r="J2637" s="146" t="str">
        <f t="shared" si="79"/>
        <v/>
      </c>
      <c r="K2637" s="138" t="str">
        <f>IF('C. Consumer Service Detail'!$F2637="","",IF('C. Consumer Service Detail'!$F2637="",VLOOKUP('C. Consumer Service Detail'!$F2637,'Table of Current Services'!$B$7:$F$36,'Table of Current Services'!$E$5,FALSE),VLOOKUP('C. Consumer Service Detail'!$F2637,'Table of Current Services'!$B$7:$F$36,'Table of Current Services'!$E$5,FALSE)))</f>
        <v/>
      </c>
      <c r="L2637" s="130" t="str">
        <f>IF('C. Consumer Service Detail'!$F2637="","",IF(VLOOKUP('C. Consumer Service Detail'!$F2637,'Table of Current Services'!$B$7:$F$36,'Table of Current Services'!$F$5,)="cost","Yes","No"))</f>
        <v/>
      </c>
      <c r="M2637" s="130" t="str">
        <f>IFERROR(IF('C. Consumer Service Detail'!$K2637="No Match","No",VLOOKUP('C. Consumer Service Detail'!$C2637,'B. Consumer Budget'!$E$11:$F$2010,2,FALSE)),"")</f>
        <v/>
      </c>
      <c r="P2637" s="77"/>
      <c r="Q2637" s="77"/>
    </row>
    <row r="2638" spans="2:17" x14ac:dyDescent="0.25">
      <c r="B2638" s="78">
        <f t="shared" si="80"/>
        <v>2628</v>
      </c>
      <c r="C2638" s="126" t="str">
        <f t="array" ref="C2638">IF(OR('C. Consumer Service Detail'!$D2638="",'C. Consumer Service Detail'!$E2638=""),"",INDEX('B. Consumer Budget'!$E$11:$E$2010,MATCH(1,IF('B. Consumer Budget'!$C$11:$C$2010='C. Consumer Service Detail'!$D2638,IF('B. Consumer Budget'!$D$11:$D$2010='C. Consumer Service Detail'!$E2638,1)),0)))</f>
        <v/>
      </c>
      <c r="D2638" s="171"/>
      <c r="E2638" s="79"/>
      <c r="F2638" s="100"/>
      <c r="G2638" s="80"/>
      <c r="H2638" s="145" t="str">
        <f>IF('C. Consumer Service Detail'!$F2638="","",IF('C. Consumer Service Detail'!$F2638="",VLOOKUP('C. Consumer Service Detail'!$F2638,'Table of Current Services'!$B$7:$F$36,'Table of Current Services'!$E$5,FALSE),VLOOKUP('C. Consumer Service Detail'!$F2638,'Table of Current Services'!$B$7:$F$36,'Table of Current Services'!$D$5,FALSE)))</f>
        <v/>
      </c>
      <c r="I2638" s="160"/>
      <c r="J2638" s="146" t="str">
        <f t="shared" si="79"/>
        <v/>
      </c>
      <c r="K2638" s="138" t="str">
        <f>IF('C. Consumer Service Detail'!$F2638="","",IF('C. Consumer Service Detail'!$F2638="",VLOOKUP('C. Consumer Service Detail'!$F2638,'Table of Current Services'!$B$7:$F$36,'Table of Current Services'!$E$5,FALSE),VLOOKUP('C. Consumer Service Detail'!$F2638,'Table of Current Services'!$B$7:$F$36,'Table of Current Services'!$E$5,FALSE)))</f>
        <v/>
      </c>
      <c r="L2638" s="130" t="str">
        <f>IF('C. Consumer Service Detail'!$F2638="","",IF(VLOOKUP('C. Consumer Service Detail'!$F2638,'Table of Current Services'!$B$7:$F$36,'Table of Current Services'!$F$5,)="cost","Yes","No"))</f>
        <v/>
      </c>
      <c r="M2638" s="130" t="str">
        <f>IFERROR(IF('C. Consumer Service Detail'!$K2638="No Match","No",VLOOKUP('C. Consumer Service Detail'!$C2638,'B. Consumer Budget'!$E$11:$F$2010,2,FALSE)),"")</f>
        <v/>
      </c>
      <c r="P2638" s="77"/>
      <c r="Q2638" s="77"/>
    </row>
    <row r="2639" spans="2:17" x14ac:dyDescent="0.25">
      <c r="B2639" s="78">
        <f t="shared" si="80"/>
        <v>2629</v>
      </c>
      <c r="C2639" s="126" t="str">
        <f t="array" ref="C2639">IF(OR('C. Consumer Service Detail'!$D2639="",'C. Consumer Service Detail'!$E2639=""),"",INDEX('B. Consumer Budget'!$E$11:$E$2010,MATCH(1,IF('B. Consumer Budget'!$C$11:$C$2010='C. Consumer Service Detail'!$D2639,IF('B. Consumer Budget'!$D$11:$D$2010='C. Consumer Service Detail'!$E2639,1)),0)))</f>
        <v/>
      </c>
      <c r="D2639" s="170"/>
      <c r="E2639" s="81"/>
      <c r="F2639" s="101"/>
      <c r="G2639" s="82"/>
      <c r="H2639" s="147" t="str">
        <f>IF('C. Consumer Service Detail'!$F2639="","",IF('C. Consumer Service Detail'!$F2639="",VLOOKUP('C. Consumer Service Detail'!$F2639,'Table of Current Services'!$B$7:$F$36,'Table of Current Services'!$E$5,FALSE),VLOOKUP('C. Consumer Service Detail'!$F2639,'Table of Current Services'!$B$7:$F$36,'Table of Current Services'!$D$5,FALSE)))</f>
        <v/>
      </c>
      <c r="I2639" s="159"/>
      <c r="J2639" s="146" t="str">
        <f t="shared" si="79"/>
        <v/>
      </c>
      <c r="K2639" s="138" t="str">
        <f>IF('C. Consumer Service Detail'!$F2639="","",IF('C. Consumer Service Detail'!$F2639="",VLOOKUP('C. Consumer Service Detail'!$F2639,'Table of Current Services'!$B$7:$F$36,'Table of Current Services'!$E$5,FALSE),VLOOKUP('C. Consumer Service Detail'!$F2639,'Table of Current Services'!$B$7:$F$36,'Table of Current Services'!$E$5,FALSE)))</f>
        <v/>
      </c>
      <c r="L2639" s="130" t="str">
        <f>IF('C. Consumer Service Detail'!$F2639="","",IF(VLOOKUP('C. Consumer Service Detail'!$F2639,'Table of Current Services'!$B$7:$F$36,'Table of Current Services'!$F$5,)="cost","Yes","No"))</f>
        <v/>
      </c>
      <c r="M2639" s="130" t="str">
        <f>IFERROR(IF('C. Consumer Service Detail'!$K2639="No Match","No",VLOOKUP('C. Consumer Service Detail'!$C2639,'B. Consumer Budget'!$E$11:$F$2010,2,FALSE)),"")</f>
        <v/>
      </c>
      <c r="P2639" s="77"/>
      <c r="Q2639" s="77"/>
    </row>
    <row r="2640" spans="2:17" x14ac:dyDescent="0.25">
      <c r="B2640" s="78">
        <f t="shared" si="80"/>
        <v>2630</v>
      </c>
      <c r="C2640" s="126" t="str">
        <f t="array" ref="C2640">IF(OR('C. Consumer Service Detail'!$D2640="",'C. Consumer Service Detail'!$E2640=""),"",INDEX('B. Consumer Budget'!$E$11:$E$2010,MATCH(1,IF('B. Consumer Budget'!$C$11:$C$2010='C. Consumer Service Detail'!$D2640,IF('B. Consumer Budget'!$D$11:$D$2010='C. Consumer Service Detail'!$E2640,1)),0)))</f>
        <v/>
      </c>
      <c r="D2640" s="171"/>
      <c r="E2640" s="79"/>
      <c r="F2640" s="100"/>
      <c r="G2640" s="80"/>
      <c r="H2640" s="145" t="str">
        <f>IF('C. Consumer Service Detail'!$F2640="","",IF('C. Consumer Service Detail'!$F2640="",VLOOKUP('C. Consumer Service Detail'!$F2640,'Table of Current Services'!$B$7:$F$36,'Table of Current Services'!$E$5,FALSE),VLOOKUP('C. Consumer Service Detail'!$F2640,'Table of Current Services'!$B$7:$F$36,'Table of Current Services'!$D$5,FALSE)))</f>
        <v/>
      </c>
      <c r="I2640" s="160"/>
      <c r="J2640" s="146" t="str">
        <f t="shared" si="79"/>
        <v/>
      </c>
      <c r="K2640" s="138" t="str">
        <f>IF('C. Consumer Service Detail'!$F2640="","",IF('C. Consumer Service Detail'!$F2640="",VLOOKUP('C. Consumer Service Detail'!$F2640,'Table of Current Services'!$B$7:$F$36,'Table of Current Services'!$E$5,FALSE),VLOOKUP('C. Consumer Service Detail'!$F2640,'Table of Current Services'!$B$7:$F$36,'Table of Current Services'!$E$5,FALSE)))</f>
        <v/>
      </c>
      <c r="L2640" s="130" t="str">
        <f>IF('C. Consumer Service Detail'!$F2640="","",IF(VLOOKUP('C. Consumer Service Detail'!$F2640,'Table of Current Services'!$B$7:$F$36,'Table of Current Services'!$F$5,)="cost","Yes","No"))</f>
        <v/>
      </c>
      <c r="M2640" s="130" t="str">
        <f>IFERROR(IF('C. Consumer Service Detail'!$K2640="No Match","No",VLOOKUP('C. Consumer Service Detail'!$C2640,'B. Consumer Budget'!$E$11:$F$2010,2,FALSE)),"")</f>
        <v/>
      </c>
      <c r="P2640" s="77"/>
      <c r="Q2640" s="77"/>
    </row>
    <row r="2641" spans="2:17" x14ac:dyDescent="0.25">
      <c r="B2641" s="78">
        <f t="shared" si="80"/>
        <v>2631</v>
      </c>
      <c r="C2641" s="126" t="str">
        <f t="array" ref="C2641">IF(OR('C. Consumer Service Detail'!$D2641="",'C. Consumer Service Detail'!$E2641=""),"",INDEX('B. Consumer Budget'!$E$11:$E$2010,MATCH(1,IF('B. Consumer Budget'!$C$11:$C$2010='C. Consumer Service Detail'!$D2641,IF('B. Consumer Budget'!$D$11:$D$2010='C. Consumer Service Detail'!$E2641,1)),0)))</f>
        <v/>
      </c>
      <c r="D2641" s="170"/>
      <c r="E2641" s="81"/>
      <c r="F2641" s="101"/>
      <c r="G2641" s="82"/>
      <c r="H2641" s="147" t="str">
        <f>IF('C. Consumer Service Detail'!$F2641="","",IF('C. Consumer Service Detail'!$F2641="",VLOOKUP('C. Consumer Service Detail'!$F2641,'Table of Current Services'!$B$7:$F$36,'Table of Current Services'!$E$5,FALSE),VLOOKUP('C. Consumer Service Detail'!$F2641,'Table of Current Services'!$B$7:$F$36,'Table of Current Services'!$D$5,FALSE)))</f>
        <v/>
      </c>
      <c r="I2641" s="159"/>
      <c r="J2641" s="146" t="str">
        <f t="shared" si="79"/>
        <v/>
      </c>
      <c r="K2641" s="138" t="str">
        <f>IF('C. Consumer Service Detail'!$F2641="","",IF('C. Consumer Service Detail'!$F2641="",VLOOKUP('C. Consumer Service Detail'!$F2641,'Table of Current Services'!$B$7:$F$36,'Table of Current Services'!$E$5,FALSE),VLOOKUP('C. Consumer Service Detail'!$F2641,'Table of Current Services'!$B$7:$F$36,'Table of Current Services'!$E$5,FALSE)))</f>
        <v/>
      </c>
      <c r="L2641" s="130" t="str">
        <f>IF('C. Consumer Service Detail'!$F2641="","",IF(VLOOKUP('C. Consumer Service Detail'!$F2641,'Table of Current Services'!$B$7:$F$36,'Table of Current Services'!$F$5,)="cost","Yes","No"))</f>
        <v/>
      </c>
      <c r="M2641" s="130" t="str">
        <f>IFERROR(IF('C. Consumer Service Detail'!$K2641="No Match","No",VLOOKUP('C. Consumer Service Detail'!$C2641,'B. Consumer Budget'!$E$11:$F$2010,2,FALSE)),"")</f>
        <v/>
      </c>
      <c r="P2641" s="77"/>
      <c r="Q2641" s="77"/>
    </row>
    <row r="2642" spans="2:17" x14ac:dyDescent="0.25">
      <c r="B2642" s="78">
        <f t="shared" si="80"/>
        <v>2632</v>
      </c>
      <c r="C2642" s="126" t="str">
        <f t="array" ref="C2642">IF(OR('C. Consumer Service Detail'!$D2642="",'C. Consumer Service Detail'!$E2642=""),"",INDEX('B. Consumer Budget'!$E$11:$E$2010,MATCH(1,IF('B. Consumer Budget'!$C$11:$C$2010='C. Consumer Service Detail'!$D2642,IF('B. Consumer Budget'!$D$11:$D$2010='C. Consumer Service Detail'!$E2642,1)),0)))</f>
        <v/>
      </c>
      <c r="D2642" s="171"/>
      <c r="E2642" s="79"/>
      <c r="F2642" s="100"/>
      <c r="G2642" s="80"/>
      <c r="H2642" s="145" t="str">
        <f>IF('C. Consumer Service Detail'!$F2642="","",IF('C. Consumer Service Detail'!$F2642="",VLOOKUP('C. Consumer Service Detail'!$F2642,'Table of Current Services'!$B$7:$F$36,'Table of Current Services'!$E$5,FALSE),VLOOKUP('C. Consumer Service Detail'!$F2642,'Table of Current Services'!$B$7:$F$36,'Table of Current Services'!$D$5,FALSE)))</f>
        <v/>
      </c>
      <c r="I2642" s="160"/>
      <c r="J2642" s="146" t="str">
        <f t="shared" si="79"/>
        <v/>
      </c>
      <c r="K2642" s="138" t="str">
        <f>IF('C. Consumer Service Detail'!$F2642="","",IF('C. Consumer Service Detail'!$F2642="",VLOOKUP('C. Consumer Service Detail'!$F2642,'Table of Current Services'!$B$7:$F$36,'Table of Current Services'!$E$5,FALSE),VLOOKUP('C. Consumer Service Detail'!$F2642,'Table of Current Services'!$B$7:$F$36,'Table of Current Services'!$E$5,FALSE)))</f>
        <v/>
      </c>
      <c r="L2642" s="130" t="str">
        <f>IF('C. Consumer Service Detail'!$F2642="","",IF(VLOOKUP('C. Consumer Service Detail'!$F2642,'Table of Current Services'!$B$7:$F$36,'Table of Current Services'!$F$5,)="cost","Yes","No"))</f>
        <v/>
      </c>
      <c r="M2642" s="130" t="str">
        <f>IFERROR(IF('C. Consumer Service Detail'!$K2642="No Match","No",VLOOKUP('C. Consumer Service Detail'!$C2642,'B. Consumer Budget'!$E$11:$F$2010,2,FALSE)),"")</f>
        <v/>
      </c>
      <c r="P2642" s="77"/>
      <c r="Q2642" s="77"/>
    </row>
    <row r="2643" spans="2:17" x14ac:dyDescent="0.25">
      <c r="B2643" s="78">
        <f t="shared" si="80"/>
        <v>2633</v>
      </c>
      <c r="C2643" s="126" t="str">
        <f t="array" ref="C2643">IF(OR('C. Consumer Service Detail'!$D2643="",'C. Consumer Service Detail'!$E2643=""),"",INDEX('B. Consumer Budget'!$E$11:$E$2010,MATCH(1,IF('B. Consumer Budget'!$C$11:$C$2010='C. Consumer Service Detail'!$D2643,IF('B. Consumer Budget'!$D$11:$D$2010='C. Consumer Service Detail'!$E2643,1)),0)))</f>
        <v/>
      </c>
      <c r="D2643" s="170"/>
      <c r="E2643" s="81"/>
      <c r="F2643" s="101"/>
      <c r="G2643" s="82"/>
      <c r="H2643" s="147" t="str">
        <f>IF('C. Consumer Service Detail'!$F2643="","",IF('C. Consumer Service Detail'!$F2643="",VLOOKUP('C. Consumer Service Detail'!$F2643,'Table of Current Services'!$B$7:$F$36,'Table of Current Services'!$E$5,FALSE),VLOOKUP('C. Consumer Service Detail'!$F2643,'Table of Current Services'!$B$7:$F$36,'Table of Current Services'!$D$5,FALSE)))</f>
        <v/>
      </c>
      <c r="I2643" s="159"/>
      <c r="J2643" s="146" t="str">
        <f t="shared" si="79"/>
        <v/>
      </c>
      <c r="K2643" s="138" t="str">
        <f>IF('C. Consumer Service Detail'!$F2643="","",IF('C. Consumer Service Detail'!$F2643="",VLOOKUP('C. Consumer Service Detail'!$F2643,'Table of Current Services'!$B$7:$F$36,'Table of Current Services'!$E$5,FALSE),VLOOKUP('C. Consumer Service Detail'!$F2643,'Table of Current Services'!$B$7:$F$36,'Table of Current Services'!$E$5,FALSE)))</f>
        <v/>
      </c>
      <c r="L2643" s="130" t="str">
        <f>IF('C. Consumer Service Detail'!$F2643="","",IF(VLOOKUP('C. Consumer Service Detail'!$F2643,'Table of Current Services'!$B$7:$F$36,'Table of Current Services'!$F$5,)="cost","Yes","No"))</f>
        <v/>
      </c>
      <c r="M2643" s="130" t="str">
        <f>IFERROR(IF('C. Consumer Service Detail'!$K2643="No Match","No",VLOOKUP('C. Consumer Service Detail'!$C2643,'B. Consumer Budget'!$E$11:$F$2010,2,FALSE)),"")</f>
        <v/>
      </c>
      <c r="P2643" s="77"/>
      <c r="Q2643" s="77"/>
    </row>
    <row r="2644" spans="2:17" x14ac:dyDescent="0.25">
      <c r="B2644" s="78">
        <f t="shared" si="80"/>
        <v>2634</v>
      </c>
      <c r="C2644" s="126" t="str">
        <f t="array" ref="C2644">IF(OR('C. Consumer Service Detail'!$D2644="",'C. Consumer Service Detail'!$E2644=""),"",INDEX('B. Consumer Budget'!$E$11:$E$2010,MATCH(1,IF('B. Consumer Budget'!$C$11:$C$2010='C. Consumer Service Detail'!$D2644,IF('B. Consumer Budget'!$D$11:$D$2010='C. Consumer Service Detail'!$E2644,1)),0)))</f>
        <v/>
      </c>
      <c r="D2644" s="171"/>
      <c r="E2644" s="79"/>
      <c r="F2644" s="100"/>
      <c r="G2644" s="80"/>
      <c r="H2644" s="145" t="str">
        <f>IF('C. Consumer Service Detail'!$F2644="","",IF('C. Consumer Service Detail'!$F2644="",VLOOKUP('C. Consumer Service Detail'!$F2644,'Table of Current Services'!$B$7:$F$36,'Table of Current Services'!$E$5,FALSE),VLOOKUP('C. Consumer Service Detail'!$F2644,'Table of Current Services'!$B$7:$F$36,'Table of Current Services'!$D$5,FALSE)))</f>
        <v/>
      </c>
      <c r="I2644" s="160"/>
      <c r="J2644" s="146" t="str">
        <f t="shared" si="79"/>
        <v/>
      </c>
      <c r="K2644" s="138" t="str">
        <f>IF('C. Consumer Service Detail'!$F2644="","",IF('C. Consumer Service Detail'!$F2644="",VLOOKUP('C. Consumer Service Detail'!$F2644,'Table of Current Services'!$B$7:$F$36,'Table of Current Services'!$E$5,FALSE),VLOOKUP('C. Consumer Service Detail'!$F2644,'Table of Current Services'!$B$7:$F$36,'Table of Current Services'!$E$5,FALSE)))</f>
        <v/>
      </c>
      <c r="L2644" s="130" t="str">
        <f>IF('C. Consumer Service Detail'!$F2644="","",IF(VLOOKUP('C. Consumer Service Detail'!$F2644,'Table of Current Services'!$B$7:$F$36,'Table of Current Services'!$F$5,)="cost","Yes","No"))</f>
        <v/>
      </c>
      <c r="M2644" s="130" t="str">
        <f>IFERROR(IF('C. Consumer Service Detail'!$K2644="No Match","No",VLOOKUP('C. Consumer Service Detail'!$C2644,'B. Consumer Budget'!$E$11:$F$2010,2,FALSE)),"")</f>
        <v/>
      </c>
      <c r="P2644" s="77"/>
      <c r="Q2644" s="77"/>
    </row>
    <row r="2645" spans="2:17" x14ac:dyDescent="0.25">
      <c r="B2645" s="78">
        <f t="shared" si="80"/>
        <v>2635</v>
      </c>
      <c r="C2645" s="126" t="str">
        <f t="array" ref="C2645">IF(OR('C. Consumer Service Detail'!$D2645="",'C. Consumer Service Detail'!$E2645=""),"",INDEX('B. Consumer Budget'!$E$11:$E$2010,MATCH(1,IF('B. Consumer Budget'!$C$11:$C$2010='C. Consumer Service Detail'!$D2645,IF('B. Consumer Budget'!$D$11:$D$2010='C. Consumer Service Detail'!$E2645,1)),0)))</f>
        <v/>
      </c>
      <c r="D2645" s="170"/>
      <c r="E2645" s="81"/>
      <c r="F2645" s="101"/>
      <c r="G2645" s="82"/>
      <c r="H2645" s="147" t="str">
        <f>IF('C. Consumer Service Detail'!$F2645="","",IF('C. Consumer Service Detail'!$F2645="",VLOOKUP('C. Consumer Service Detail'!$F2645,'Table of Current Services'!$B$7:$F$36,'Table of Current Services'!$E$5,FALSE),VLOOKUP('C. Consumer Service Detail'!$F2645,'Table of Current Services'!$B$7:$F$36,'Table of Current Services'!$D$5,FALSE)))</f>
        <v/>
      </c>
      <c r="I2645" s="159"/>
      <c r="J2645" s="146" t="str">
        <f t="shared" si="79"/>
        <v/>
      </c>
      <c r="K2645" s="138" t="str">
        <f>IF('C. Consumer Service Detail'!$F2645="","",IF('C. Consumer Service Detail'!$F2645="",VLOOKUP('C. Consumer Service Detail'!$F2645,'Table of Current Services'!$B$7:$F$36,'Table of Current Services'!$E$5,FALSE),VLOOKUP('C. Consumer Service Detail'!$F2645,'Table of Current Services'!$B$7:$F$36,'Table of Current Services'!$E$5,FALSE)))</f>
        <v/>
      </c>
      <c r="L2645" s="130" t="str">
        <f>IF('C. Consumer Service Detail'!$F2645="","",IF(VLOOKUP('C. Consumer Service Detail'!$F2645,'Table of Current Services'!$B$7:$F$36,'Table of Current Services'!$F$5,)="cost","Yes","No"))</f>
        <v/>
      </c>
      <c r="M2645" s="130" t="str">
        <f>IFERROR(IF('C. Consumer Service Detail'!$K2645="No Match","No",VLOOKUP('C. Consumer Service Detail'!$C2645,'B. Consumer Budget'!$E$11:$F$2010,2,FALSE)),"")</f>
        <v/>
      </c>
      <c r="P2645" s="77"/>
      <c r="Q2645" s="77"/>
    </row>
    <row r="2646" spans="2:17" x14ac:dyDescent="0.25">
      <c r="B2646" s="78">
        <f t="shared" si="80"/>
        <v>2636</v>
      </c>
      <c r="C2646" s="126" t="str">
        <f t="array" ref="C2646">IF(OR('C. Consumer Service Detail'!$D2646="",'C. Consumer Service Detail'!$E2646=""),"",INDEX('B. Consumer Budget'!$E$11:$E$2010,MATCH(1,IF('B. Consumer Budget'!$C$11:$C$2010='C. Consumer Service Detail'!$D2646,IF('B. Consumer Budget'!$D$11:$D$2010='C. Consumer Service Detail'!$E2646,1)),0)))</f>
        <v/>
      </c>
      <c r="D2646" s="171"/>
      <c r="E2646" s="79"/>
      <c r="F2646" s="100"/>
      <c r="G2646" s="80"/>
      <c r="H2646" s="145" t="str">
        <f>IF('C. Consumer Service Detail'!$F2646="","",IF('C. Consumer Service Detail'!$F2646="",VLOOKUP('C. Consumer Service Detail'!$F2646,'Table of Current Services'!$B$7:$F$36,'Table of Current Services'!$E$5,FALSE),VLOOKUP('C. Consumer Service Detail'!$F2646,'Table of Current Services'!$B$7:$F$36,'Table of Current Services'!$D$5,FALSE)))</f>
        <v/>
      </c>
      <c r="I2646" s="160"/>
      <c r="J2646" s="146" t="str">
        <f t="shared" si="79"/>
        <v/>
      </c>
      <c r="K2646" s="138" t="str">
        <f>IF('C. Consumer Service Detail'!$F2646="","",IF('C. Consumer Service Detail'!$F2646="",VLOOKUP('C. Consumer Service Detail'!$F2646,'Table of Current Services'!$B$7:$F$36,'Table of Current Services'!$E$5,FALSE),VLOOKUP('C. Consumer Service Detail'!$F2646,'Table of Current Services'!$B$7:$F$36,'Table of Current Services'!$E$5,FALSE)))</f>
        <v/>
      </c>
      <c r="L2646" s="130" t="str">
        <f>IF('C. Consumer Service Detail'!$F2646="","",IF(VLOOKUP('C. Consumer Service Detail'!$F2646,'Table of Current Services'!$B$7:$F$36,'Table of Current Services'!$F$5,)="cost","Yes","No"))</f>
        <v/>
      </c>
      <c r="M2646" s="130" t="str">
        <f>IFERROR(IF('C. Consumer Service Detail'!$K2646="No Match","No",VLOOKUP('C. Consumer Service Detail'!$C2646,'B. Consumer Budget'!$E$11:$F$2010,2,FALSE)),"")</f>
        <v/>
      </c>
      <c r="P2646" s="77"/>
      <c r="Q2646" s="77"/>
    </row>
    <row r="2647" spans="2:17" x14ac:dyDescent="0.25">
      <c r="B2647" s="78">
        <f t="shared" si="80"/>
        <v>2637</v>
      </c>
      <c r="C2647" s="126" t="str">
        <f t="array" ref="C2647">IF(OR('C. Consumer Service Detail'!$D2647="",'C. Consumer Service Detail'!$E2647=""),"",INDEX('B. Consumer Budget'!$E$11:$E$2010,MATCH(1,IF('B. Consumer Budget'!$C$11:$C$2010='C. Consumer Service Detail'!$D2647,IF('B. Consumer Budget'!$D$11:$D$2010='C. Consumer Service Detail'!$E2647,1)),0)))</f>
        <v/>
      </c>
      <c r="D2647" s="170"/>
      <c r="E2647" s="81"/>
      <c r="F2647" s="101"/>
      <c r="G2647" s="82"/>
      <c r="H2647" s="147" t="str">
        <f>IF('C. Consumer Service Detail'!$F2647="","",IF('C. Consumer Service Detail'!$F2647="",VLOOKUP('C. Consumer Service Detail'!$F2647,'Table of Current Services'!$B$7:$F$36,'Table of Current Services'!$E$5,FALSE),VLOOKUP('C. Consumer Service Detail'!$F2647,'Table of Current Services'!$B$7:$F$36,'Table of Current Services'!$D$5,FALSE)))</f>
        <v/>
      </c>
      <c r="I2647" s="159"/>
      <c r="J2647" s="146" t="str">
        <f t="shared" si="79"/>
        <v/>
      </c>
      <c r="K2647" s="138" t="str">
        <f>IF('C. Consumer Service Detail'!$F2647="","",IF('C. Consumer Service Detail'!$F2647="",VLOOKUP('C. Consumer Service Detail'!$F2647,'Table of Current Services'!$B$7:$F$36,'Table of Current Services'!$E$5,FALSE),VLOOKUP('C. Consumer Service Detail'!$F2647,'Table of Current Services'!$B$7:$F$36,'Table of Current Services'!$E$5,FALSE)))</f>
        <v/>
      </c>
      <c r="L2647" s="130" t="str">
        <f>IF('C. Consumer Service Detail'!$F2647="","",IF(VLOOKUP('C. Consumer Service Detail'!$F2647,'Table of Current Services'!$B$7:$F$36,'Table of Current Services'!$F$5,)="cost","Yes","No"))</f>
        <v/>
      </c>
      <c r="M2647" s="130" t="str">
        <f>IFERROR(IF('C. Consumer Service Detail'!$K2647="No Match","No",VLOOKUP('C. Consumer Service Detail'!$C2647,'B. Consumer Budget'!$E$11:$F$2010,2,FALSE)),"")</f>
        <v/>
      </c>
      <c r="P2647" s="77"/>
      <c r="Q2647" s="77"/>
    </row>
    <row r="2648" spans="2:17" x14ac:dyDescent="0.25">
      <c r="B2648" s="78">
        <f t="shared" si="80"/>
        <v>2638</v>
      </c>
      <c r="C2648" s="126" t="str">
        <f t="array" ref="C2648">IF(OR('C. Consumer Service Detail'!$D2648="",'C. Consumer Service Detail'!$E2648=""),"",INDEX('B. Consumer Budget'!$E$11:$E$2010,MATCH(1,IF('B. Consumer Budget'!$C$11:$C$2010='C. Consumer Service Detail'!$D2648,IF('B. Consumer Budget'!$D$11:$D$2010='C. Consumer Service Detail'!$E2648,1)),0)))</f>
        <v/>
      </c>
      <c r="D2648" s="171"/>
      <c r="E2648" s="79"/>
      <c r="F2648" s="100"/>
      <c r="G2648" s="80"/>
      <c r="H2648" s="145" t="str">
        <f>IF('C. Consumer Service Detail'!$F2648="","",IF('C. Consumer Service Detail'!$F2648="",VLOOKUP('C. Consumer Service Detail'!$F2648,'Table of Current Services'!$B$7:$F$36,'Table of Current Services'!$E$5,FALSE),VLOOKUP('C. Consumer Service Detail'!$F2648,'Table of Current Services'!$B$7:$F$36,'Table of Current Services'!$D$5,FALSE)))</f>
        <v/>
      </c>
      <c r="I2648" s="160"/>
      <c r="J2648" s="146" t="str">
        <f t="shared" si="79"/>
        <v/>
      </c>
      <c r="K2648" s="138" t="str">
        <f>IF('C. Consumer Service Detail'!$F2648="","",IF('C. Consumer Service Detail'!$F2648="",VLOOKUP('C. Consumer Service Detail'!$F2648,'Table of Current Services'!$B$7:$F$36,'Table of Current Services'!$E$5,FALSE),VLOOKUP('C. Consumer Service Detail'!$F2648,'Table of Current Services'!$B$7:$F$36,'Table of Current Services'!$E$5,FALSE)))</f>
        <v/>
      </c>
      <c r="L2648" s="130" t="str">
        <f>IF('C. Consumer Service Detail'!$F2648="","",IF(VLOOKUP('C. Consumer Service Detail'!$F2648,'Table of Current Services'!$B$7:$F$36,'Table of Current Services'!$F$5,)="cost","Yes","No"))</f>
        <v/>
      </c>
      <c r="M2648" s="130" t="str">
        <f>IFERROR(IF('C. Consumer Service Detail'!$K2648="No Match","No",VLOOKUP('C. Consumer Service Detail'!$C2648,'B. Consumer Budget'!$E$11:$F$2010,2,FALSE)),"")</f>
        <v/>
      </c>
      <c r="P2648" s="77"/>
      <c r="Q2648" s="77"/>
    </row>
    <row r="2649" spans="2:17" x14ac:dyDescent="0.25">
      <c r="B2649" s="78">
        <f t="shared" si="80"/>
        <v>2639</v>
      </c>
      <c r="C2649" s="126" t="str">
        <f t="array" ref="C2649">IF(OR('C. Consumer Service Detail'!$D2649="",'C. Consumer Service Detail'!$E2649=""),"",INDEX('B. Consumer Budget'!$E$11:$E$2010,MATCH(1,IF('B. Consumer Budget'!$C$11:$C$2010='C. Consumer Service Detail'!$D2649,IF('B. Consumer Budget'!$D$11:$D$2010='C. Consumer Service Detail'!$E2649,1)),0)))</f>
        <v/>
      </c>
      <c r="D2649" s="170"/>
      <c r="E2649" s="81"/>
      <c r="F2649" s="101"/>
      <c r="G2649" s="82"/>
      <c r="H2649" s="147" t="str">
        <f>IF('C. Consumer Service Detail'!$F2649="","",IF('C. Consumer Service Detail'!$F2649="",VLOOKUP('C. Consumer Service Detail'!$F2649,'Table of Current Services'!$B$7:$F$36,'Table of Current Services'!$E$5,FALSE),VLOOKUP('C. Consumer Service Detail'!$F2649,'Table of Current Services'!$B$7:$F$36,'Table of Current Services'!$D$5,FALSE)))</f>
        <v/>
      </c>
      <c r="I2649" s="159"/>
      <c r="J2649" s="146" t="str">
        <f t="shared" si="79"/>
        <v/>
      </c>
      <c r="K2649" s="138" t="str">
        <f>IF('C. Consumer Service Detail'!$F2649="","",IF('C. Consumer Service Detail'!$F2649="",VLOOKUP('C. Consumer Service Detail'!$F2649,'Table of Current Services'!$B$7:$F$36,'Table of Current Services'!$E$5,FALSE),VLOOKUP('C. Consumer Service Detail'!$F2649,'Table of Current Services'!$B$7:$F$36,'Table of Current Services'!$E$5,FALSE)))</f>
        <v/>
      </c>
      <c r="L2649" s="130" t="str">
        <f>IF('C. Consumer Service Detail'!$F2649="","",IF(VLOOKUP('C. Consumer Service Detail'!$F2649,'Table of Current Services'!$B$7:$F$36,'Table of Current Services'!$F$5,)="cost","Yes","No"))</f>
        <v/>
      </c>
      <c r="M2649" s="130" t="str">
        <f>IFERROR(IF('C. Consumer Service Detail'!$K2649="No Match","No",VLOOKUP('C. Consumer Service Detail'!$C2649,'B. Consumer Budget'!$E$11:$F$2010,2,FALSE)),"")</f>
        <v/>
      </c>
      <c r="P2649" s="77"/>
      <c r="Q2649" s="77"/>
    </row>
    <row r="2650" spans="2:17" x14ac:dyDescent="0.25">
      <c r="B2650" s="78">
        <f t="shared" si="80"/>
        <v>2640</v>
      </c>
      <c r="C2650" s="126" t="str">
        <f t="array" ref="C2650">IF(OR('C. Consumer Service Detail'!$D2650="",'C. Consumer Service Detail'!$E2650=""),"",INDEX('B. Consumer Budget'!$E$11:$E$2010,MATCH(1,IF('B. Consumer Budget'!$C$11:$C$2010='C. Consumer Service Detail'!$D2650,IF('B. Consumer Budget'!$D$11:$D$2010='C. Consumer Service Detail'!$E2650,1)),0)))</f>
        <v/>
      </c>
      <c r="D2650" s="171"/>
      <c r="E2650" s="79"/>
      <c r="F2650" s="100"/>
      <c r="G2650" s="80"/>
      <c r="H2650" s="145" t="str">
        <f>IF('C. Consumer Service Detail'!$F2650="","",IF('C. Consumer Service Detail'!$F2650="",VLOOKUP('C. Consumer Service Detail'!$F2650,'Table of Current Services'!$B$7:$F$36,'Table of Current Services'!$E$5,FALSE),VLOOKUP('C. Consumer Service Detail'!$F2650,'Table of Current Services'!$B$7:$F$36,'Table of Current Services'!$D$5,FALSE)))</f>
        <v/>
      </c>
      <c r="I2650" s="160"/>
      <c r="J2650" s="146" t="str">
        <f t="shared" si="79"/>
        <v/>
      </c>
      <c r="K2650" s="138" t="str">
        <f>IF('C. Consumer Service Detail'!$F2650="","",IF('C. Consumer Service Detail'!$F2650="",VLOOKUP('C. Consumer Service Detail'!$F2650,'Table of Current Services'!$B$7:$F$36,'Table of Current Services'!$E$5,FALSE),VLOOKUP('C. Consumer Service Detail'!$F2650,'Table of Current Services'!$B$7:$F$36,'Table of Current Services'!$E$5,FALSE)))</f>
        <v/>
      </c>
      <c r="L2650" s="130" t="str">
        <f>IF('C. Consumer Service Detail'!$F2650="","",IF(VLOOKUP('C. Consumer Service Detail'!$F2650,'Table of Current Services'!$B$7:$F$36,'Table of Current Services'!$F$5,)="cost","Yes","No"))</f>
        <v/>
      </c>
      <c r="M2650" s="130" t="str">
        <f>IFERROR(IF('C. Consumer Service Detail'!$K2650="No Match","No",VLOOKUP('C. Consumer Service Detail'!$C2650,'B. Consumer Budget'!$E$11:$F$2010,2,FALSE)),"")</f>
        <v/>
      </c>
      <c r="P2650" s="77"/>
      <c r="Q2650" s="77"/>
    </row>
    <row r="2651" spans="2:17" x14ac:dyDescent="0.25">
      <c r="B2651" s="78">
        <f t="shared" si="80"/>
        <v>2641</v>
      </c>
      <c r="C2651" s="126" t="str">
        <f t="array" ref="C2651">IF(OR('C. Consumer Service Detail'!$D2651="",'C. Consumer Service Detail'!$E2651=""),"",INDEX('B. Consumer Budget'!$E$11:$E$2010,MATCH(1,IF('B. Consumer Budget'!$C$11:$C$2010='C. Consumer Service Detail'!$D2651,IF('B. Consumer Budget'!$D$11:$D$2010='C. Consumer Service Detail'!$E2651,1)),0)))</f>
        <v/>
      </c>
      <c r="D2651" s="170"/>
      <c r="E2651" s="81"/>
      <c r="F2651" s="101"/>
      <c r="G2651" s="82"/>
      <c r="H2651" s="147" t="str">
        <f>IF('C. Consumer Service Detail'!$F2651="","",IF('C. Consumer Service Detail'!$F2651="",VLOOKUP('C. Consumer Service Detail'!$F2651,'Table of Current Services'!$B$7:$F$36,'Table of Current Services'!$E$5,FALSE),VLOOKUP('C. Consumer Service Detail'!$F2651,'Table of Current Services'!$B$7:$F$36,'Table of Current Services'!$D$5,FALSE)))</f>
        <v/>
      </c>
      <c r="I2651" s="159"/>
      <c r="J2651" s="146" t="str">
        <f t="shared" si="79"/>
        <v/>
      </c>
      <c r="K2651" s="138" t="str">
        <f>IF('C. Consumer Service Detail'!$F2651="","",IF('C. Consumer Service Detail'!$F2651="",VLOOKUP('C. Consumer Service Detail'!$F2651,'Table of Current Services'!$B$7:$F$36,'Table of Current Services'!$E$5,FALSE),VLOOKUP('C. Consumer Service Detail'!$F2651,'Table of Current Services'!$B$7:$F$36,'Table of Current Services'!$E$5,FALSE)))</f>
        <v/>
      </c>
      <c r="L2651" s="130" t="str">
        <f>IF('C. Consumer Service Detail'!$F2651="","",IF(VLOOKUP('C. Consumer Service Detail'!$F2651,'Table of Current Services'!$B$7:$F$36,'Table of Current Services'!$F$5,)="cost","Yes","No"))</f>
        <v/>
      </c>
      <c r="M2651" s="130" t="str">
        <f>IFERROR(IF('C. Consumer Service Detail'!$K2651="No Match","No",VLOOKUP('C. Consumer Service Detail'!$C2651,'B. Consumer Budget'!$E$11:$F$2010,2,FALSE)),"")</f>
        <v/>
      </c>
      <c r="P2651" s="77"/>
      <c r="Q2651" s="77"/>
    </row>
    <row r="2652" spans="2:17" x14ac:dyDescent="0.25">
      <c r="B2652" s="78">
        <f t="shared" si="80"/>
        <v>2642</v>
      </c>
      <c r="C2652" s="126" t="str">
        <f t="array" ref="C2652">IF(OR('C. Consumer Service Detail'!$D2652="",'C. Consumer Service Detail'!$E2652=""),"",INDEX('B. Consumer Budget'!$E$11:$E$2010,MATCH(1,IF('B. Consumer Budget'!$C$11:$C$2010='C. Consumer Service Detail'!$D2652,IF('B. Consumer Budget'!$D$11:$D$2010='C. Consumer Service Detail'!$E2652,1)),0)))</f>
        <v/>
      </c>
      <c r="D2652" s="171"/>
      <c r="E2652" s="79"/>
      <c r="F2652" s="100"/>
      <c r="G2652" s="80"/>
      <c r="H2652" s="145" t="str">
        <f>IF('C. Consumer Service Detail'!$F2652="","",IF('C. Consumer Service Detail'!$F2652="",VLOOKUP('C. Consumer Service Detail'!$F2652,'Table of Current Services'!$B$7:$F$36,'Table of Current Services'!$E$5,FALSE),VLOOKUP('C. Consumer Service Detail'!$F2652,'Table of Current Services'!$B$7:$F$36,'Table of Current Services'!$D$5,FALSE)))</f>
        <v/>
      </c>
      <c r="I2652" s="160"/>
      <c r="J2652" s="146" t="str">
        <f t="shared" si="79"/>
        <v/>
      </c>
      <c r="K2652" s="138" t="str">
        <f>IF('C. Consumer Service Detail'!$F2652="","",IF('C. Consumer Service Detail'!$F2652="",VLOOKUP('C. Consumer Service Detail'!$F2652,'Table of Current Services'!$B$7:$F$36,'Table of Current Services'!$E$5,FALSE),VLOOKUP('C. Consumer Service Detail'!$F2652,'Table of Current Services'!$B$7:$F$36,'Table of Current Services'!$E$5,FALSE)))</f>
        <v/>
      </c>
      <c r="L2652" s="130" t="str">
        <f>IF('C. Consumer Service Detail'!$F2652="","",IF(VLOOKUP('C. Consumer Service Detail'!$F2652,'Table of Current Services'!$B$7:$F$36,'Table of Current Services'!$F$5,)="cost","Yes","No"))</f>
        <v/>
      </c>
      <c r="M2652" s="130" t="str">
        <f>IFERROR(IF('C. Consumer Service Detail'!$K2652="No Match","No",VLOOKUP('C. Consumer Service Detail'!$C2652,'B. Consumer Budget'!$E$11:$F$2010,2,FALSE)),"")</f>
        <v/>
      </c>
      <c r="P2652" s="77"/>
      <c r="Q2652" s="77"/>
    </row>
    <row r="2653" spans="2:17" x14ac:dyDescent="0.25">
      <c r="B2653" s="78">
        <f t="shared" si="80"/>
        <v>2643</v>
      </c>
      <c r="C2653" s="126" t="str">
        <f t="array" ref="C2653">IF(OR('C. Consumer Service Detail'!$D2653="",'C. Consumer Service Detail'!$E2653=""),"",INDEX('B. Consumer Budget'!$E$11:$E$2010,MATCH(1,IF('B. Consumer Budget'!$C$11:$C$2010='C. Consumer Service Detail'!$D2653,IF('B. Consumer Budget'!$D$11:$D$2010='C. Consumer Service Detail'!$E2653,1)),0)))</f>
        <v/>
      </c>
      <c r="D2653" s="170"/>
      <c r="E2653" s="81"/>
      <c r="F2653" s="101"/>
      <c r="G2653" s="82"/>
      <c r="H2653" s="147" t="str">
        <f>IF('C. Consumer Service Detail'!$F2653="","",IF('C. Consumer Service Detail'!$F2653="",VLOOKUP('C. Consumer Service Detail'!$F2653,'Table of Current Services'!$B$7:$F$36,'Table of Current Services'!$E$5,FALSE),VLOOKUP('C. Consumer Service Detail'!$F2653,'Table of Current Services'!$B$7:$F$36,'Table of Current Services'!$D$5,FALSE)))</f>
        <v/>
      </c>
      <c r="I2653" s="159"/>
      <c r="J2653" s="146" t="str">
        <f t="shared" si="79"/>
        <v/>
      </c>
      <c r="K2653" s="138" t="str">
        <f>IF('C. Consumer Service Detail'!$F2653="","",IF('C. Consumer Service Detail'!$F2653="",VLOOKUP('C. Consumer Service Detail'!$F2653,'Table of Current Services'!$B$7:$F$36,'Table of Current Services'!$E$5,FALSE),VLOOKUP('C. Consumer Service Detail'!$F2653,'Table of Current Services'!$B$7:$F$36,'Table of Current Services'!$E$5,FALSE)))</f>
        <v/>
      </c>
      <c r="L2653" s="130" t="str">
        <f>IF('C. Consumer Service Detail'!$F2653="","",IF(VLOOKUP('C. Consumer Service Detail'!$F2653,'Table of Current Services'!$B$7:$F$36,'Table of Current Services'!$F$5,)="cost","Yes","No"))</f>
        <v/>
      </c>
      <c r="M2653" s="130" t="str">
        <f>IFERROR(IF('C. Consumer Service Detail'!$K2653="No Match","No",VLOOKUP('C. Consumer Service Detail'!$C2653,'B. Consumer Budget'!$E$11:$F$2010,2,FALSE)),"")</f>
        <v/>
      </c>
      <c r="P2653" s="77"/>
      <c r="Q2653" s="77"/>
    </row>
    <row r="2654" spans="2:17" x14ac:dyDescent="0.25">
      <c r="B2654" s="78">
        <f t="shared" si="80"/>
        <v>2644</v>
      </c>
      <c r="C2654" s="126" t="str">
        <f t="array" ref="C2654">IF(OR('C. Consumer Service Detail'!$D2654="",'C. Consumer Service Detail'!$E2654=""),"",INDEX('B. Consumer Budget'!$E$11:$E$2010,MATCH(1,IF('B. Consumer Budget'!$C$11:$C$2010='C. Consumer Service Detail'!$D2654,IF('B. Consumer Budget'!$D$11:$D$2010='C. Consumer Service Detail'!$E2654,1)),0)))</f>
        <v/>
      </c>
      <c r="D2654" s="171"/>
      <c r="E2654" s="79"/>
      <c r="F2654" s="100"/>
      <c r="G2654" s="80"/>
      <c r="H2654" s="145" t="str">
        <f>IF('C. Consumer Service Detail'!$F2654="","",IF('C. Consumer Service Detail'!$F2654="",VLOOKUP('C. Consumer Service Detail'!$F2654,'Table of Current Services'!$B$7:$F$36,'Table of Current Services'!$E$5,FALSE),VLOOKUP('C. Consumer Service Detail'!$F2654,'Table of Current Services'!$B$7:$F$36,'Table of Current Services'!$D$5,FALSE)))</f>
        <v/>
      </c>
      <c r="I2654" s="160"/>
      <c r="J2654" s="146" t="str">
        <f t="shared" si="79"/>
        <v/>
      </c>
      <c r="K2654" s="138" t="str">
        <f>IF('C. Consumer Service Detail'!$F2654="","",IF('C. Consumer Service Detail'!$F2654="",VLOOKUP('C. Consumer Service Detail'!$F2654,'Table of Current Services'!$B$7:$F$36,'Table of Current Services'!$E$5,FALSE),VLOOKUP('C. Consumer Service Detail'!$F2654,'Table of Current Services'!$B$7:$F$36,'Table of Current Services'!$E$5,FALSE)))</f>
        <v/>
      </c>
      <c r="L2654" s="130" t="str">
        <f>IF('C. Consumer Service Detail'!$F2654="","",IF(VLOOKUP('C. Consumer Service Detail'!$F2654,'Table of Current Services'!$B$7:$F$36,'Table of Current Services'!$F$5,)="cost","Yes","No"))</f>
        <v/>
      </c>
      <c r="M2654" s="130" t="str">
        <f>IFERROR(IF('C. Consumer Service Detail'!$K2654="No Match","No",VLOOKUP('C. Consumer Service Detail'!$C2654,'B. Consumer Budget'!$E$11:$F$2010,2,FALSE)),"")</f>
        <v/>
      </c>
      <c r="P2654" s="77"/>
      <c r="Q2654" s="77"/>
    </row>
    <row r="2655" spans="2:17" x14ac:dyDescent="0.25">
      <c r="B2655" s="78">
        <f t="shared" si="80"/>
        <v>2645</v>
      </c>
      <c r="C2655" s="126" t="str">
        <f t="array" ref="C2655">IF(OR('C. Consumer Service Detail'!$D2655="",'C. Consumer Service Detail'!$E2655=""),"",INDEX('B. Consumer Budget'!$E$11:$E$2010,MATCH(1,IF('B. Consumer Budget'!$C$11:$C$2010='C. Consumer Service Detail'!$D2655,IF('B. Consumer Budget'!$D$11:$D$2010='C. Consumer Service Detail'!$E2655,1)),0)))</f>
        <v/>
      </c>
      <c r="D2655" s="170"/>
      <c r="E2655" s="81"/>
      <c r="F2655" s="101"/>
      <c r="G2655" s="82"/>
      <c r="H2655" s="147" t="str">
        <f>IF('C. Consumer Service Detail'!$F2655="","",IF('C. Consumer Service Detail'!$F2655="",VLOOKUP('C. Consumer Service Detail'!$F2655,'Table of Current Services'!$B$7:$F$36,'Table of Current Services'!$E$5,FALSE),VLOOKUP('C. Consumer Service Detail'!$F2655,'Table of Current Services'!$B$7:$F$36,'Table of Current Services'!$D$5,FALSE)))</f>
        <v/>
      </c>
      <c r="I2655" s="159"/>
      <c r="J2655" s="146" t="str">
        <f t="shared" si="79"/>
        <v/>
      </c>
      <c r="K2655" s="138" t="str">
        <f>IF('C. Consumer Service Detail'!$F2655="","",IF('C. Consumer Service Detail'!$F2655="",VLOOKUP('C. Consumer Service Detail'!$F2655,'Table of Current Services'!$B$7:$F$36,'Table of Current Services'!$E$5,FALSE),VLOOKUP('C. Consumer Service Detail'!$F2655,'Table of Current Services'!$B$7:$F$36,'Table of Current Services'!$E$5,FALSE)))</f>
        <v/>
      </c>
      <c r="L2655" s="130" t="str">
        <f>IF('C. Consumer Service Detail'!$F2655="","",IF(VLOOKUP('C. Consumer Service Detail'!$F2655,'Table of Current Services'!$B$7:$F$36,'Table of Current Services'!$F$5,)="cost","Yes","No"))</f>
        <v/>
      </c>
      <c r="M2655" s="130" t="str">
        <f>IFERROR(IF('C. Consumer Service Detail'!$K2655="No Match","No",VLOOKUP('C. Consumer Service Detail'!$C2655,'B. Consumer Budget'!$E$11:$F$2010,2,FALSE)),"")</f>
        <v/>
      </c>
      <c r="P2655" s="77"/>
      <c r="Q2655" s="77"/>
    </row>
    <row r="2656" spans="2:17" x14ac:dyDescent="0.25">
      <c r="B2656" s="78">
        <f t="shared" si="80"/>
        <v>2646</v>
      </c>
      <c r="C2656" s="126" t="str">
        <f t="array" ref="C2656">IF(OR('C. Consumer Service Detail'!$D2656="",'C. Consumer Service Detail'!$E2656=""),"",INDEX('B. Consumer Budget'!$E$11:$E$2010,MATCH(1,IF('B. Consumer Budget'!$C$11:$C$2010='C. Consumer Service Detail'!$D2656,IF('B. Consumer Budget'!$D$11:$D$2010='C. Consumer Service Detail'!$E2656,1)),0)))</f>
        <v/>
      </c>
      <c r="D2656" s="171"/>
      <c r="E2656" s="79"/>
      <c r="F2656" s="100"/>
      <c r="G2656" s="80"/>
      <c r="H2656" s="145" t="str">
        <f>IF('C. Consumer Service Detail'!$F2656="","",IF('C. Consumer Service Detail'!$F2656="",VLOOKUP('C. Consumer Service Detail'!$F2656,'Table of Current Services'!$B$7:$F$36,'Table of Current Services'!$E$5,FALSE),VLOOKUP('C. Consumer Service Detail'!$F2656,'Table of Current Services'!$B$7:$F$36,'Table of Current Services'!$D$5,FALSE)))</f>
        <v/>
      </c>
      <c r="I2656" s="160"/>
      <c r="J2656" s="146" t="str">
        <f t="shared" si="79"/>
        <v/>
      </c>
      <c r="K2656" s="138" t="str">
        <f>IF('C. Consumer Service Detail'!$F2656="","",IF('C. Consumer Service Detail'!$F2656="",VLOOKUP('C. Consumer Service Detail'!$F2656,'Table of Current Services'!$B$7:$F$36,'Table of Current Services'!$E$5,FALSE),VLOOKUP('C. Consumer Service Detail'!$F2656,'Table of Current Services'!$B$7:$F$36,'Table of Current Services'!$E$5,FALSE)))</f>
        <v/>
      </c>
      <c r="L2656" s="130" t="str">
        <f>IF('C. Consumer Service Detail'!$F2656="","",IF(VLOOKUP('C. Consumer Service Detail'!$F2656,'Table of Current Services'!$B$7:$F$36,'Table of Current Services'!$F$5,)="cost","Yes","No"))</f>
        <v/>
      </c>
      <c r="M2656" s="130" t="str">
        <f>IFERROR(IF('C. Consumer Service Detail'!$K2656="No Match","No",VLOOKUP('C. Consumer Service Detail'!$C2656,'B. Consumer Budget'!$E$11:$F$2010,2,FALSE)),"")</f>
        <v/>
      </c>
      <c r="P2656" s="77"/>
      <c r="Q2656" s="77"/>
    </row>
    <row r="2657" spans="2:17" x14ac:dyDescent="0.25">
      <c r="B2657" s="78">
        <f t="shared" si="80"/>
        <v>2647</v>
      </c>
      <c r="C2657" s="126" t="str">
        <f t="array" ref="C2657">IF(OR('C. Consumer Service Detail'!$D2657="",'C. Consumer Service Detail'!$E2657=""),"",INDEX('B. Consumer Budget'!$E$11:$E$2010,MATCH(1,IF('B. Consumer Budget'!$C$11:$C$2010='C. Consumer Service Detail'!$D2657,IF('B. Consumer Budget'!$D$11:$D$2010='C. Consumer Service Detail'!$E2657,1)),0)))</f>
        <v/>
      </c>
      <c r="D2657" s="170"/>
      <c r="E2657" s="81"/>
      <c r="F2657" s="101"/>
      <c r="G2657" s="82"/>
      <c r="H2657" s="147" t="str">
        <f>IF('C. Consumer Service Detail'!$F2657="","",IF('C. Consumer Service Detail'!$F2657="",VLOOKUP('C. Consumer Service Detail'!$F2657,'Table of Current Services'!$B$7:$F$36,'Table of Current Services'!$E$5,FALSE),VLOOKUP('C. Consumer Service Detail'!$F2657,'Table of Current Services'!$B$7:$F$36,'Table of Current Services'!$D$5,FALSE)))</f>
        <v/>
      </c>
      <c r="I2657" s="159"/>
      <c r="J2657" s="146" t="str">
        <f t="shared" si="79"/>
        <v/>
      </c>
      <c r="K2657" s="138" t="str">
        <f>IF('C. Consumer Service Detail'!$F2657="","",IF('C. Consumer Service Detail'!$F2657="",VLOOKUP('C. Consumer Service Detail'!$F2657,'Table of Current Services'!$B$7:$F$36,'Table of Current Services'!$E$5,FALSE),VLOOKUP('C. Consumer Service Detail'!$F2657,'Table of Current Services'!$B$7:$F$36,'Table of Current Services'!$E$5,FALSE)))</f>
        <v/>
      </c>
      <c r="L2657" s="130" t="str">
        <f>IF('C. Consumer Service Detail'!$F2657="","",IF(VLOOKUP('C. Consumer Service Detail'!$F2657,'Table of Current Services'!$B$7:$F$36,'Table of Current Services'!$F$5,)="cost","Yes","No"))</f>
        <v/>
      </c>
      <c r="M2657" s="130" t="str">
        <f>IFERROR(IF('C. Consumer Service Detail'!$K2657="No Match","No",VLOOKUP('C. Consumer Service Detail'!$C2657,'B. Consumer Budget'!$E$11:$F$2010,2,FALSE)),"")</f>
        <v/>
      </c>
      <c r="P2657" s="77"/>
      <c r="Q2657" s="77"/>
    </row>
    <row r="2658" spans="2:17" x14ac:dyDescent="0.25">
      <c r="B2658" s="78">
        <f t="shared" si="80"/>
        <v>2648</v>
      </c>
      <c r="C2658" s="126" t="str">
        <f t="array" ref="C2658">IF(OR('C. Consumer Service Detail'!$D2658="",'C. Consumer Service Detail'!$E2658=""),"",INDEX('B. Consumer Budget'!$E$11:$E$2010,MATCH(1,IF('B. Consumer Budget'!$C$11:$C$2010='C. Consumer Service Detail'!$D2658,IF('B. Consumer Budget'!$D$11:$D$2010='C. Consumer Service Detail'!$E2658,1)),0)))</f>
        <v/>
      </c>
      <c r="D2658" s="171"/>
      <c r="E2658" s="79"/>
      <c r="F2658" s="100"/>
      <c r="G2658" s="80"/>
      <c r="H2658" s="145" t="str">
        <f>IF('C. Consumer Service Detail'!$F2658="","",IF('C. Consumer Service Detail'!$F2658="",VLOOKUP('C. Consumer Service Detail'!$F2658,'Table of Current Services'!$B$7:$F$36,'Table of Current Services'!$E$5,FALSE),VLOOKUP('C. Consumer Service Detail'!$F2658,'Table of Current Services'!$B$7:$F$36,'Table of Current Services'!$D$5,FALSE)))</f>
        <v/>
      </c>
      <c r="I2658" s="160"/>
      <c r="J2658" s="146" t="str">
        <f t="shared" si="79"/>
        <v/>
      </c>
      <c r="K2658" s="138" t="str">
        <f>IF('C. Consumer Service Detail'!$F2658="","",IF('C. Consumer Service Detail'!$F2658="",VLOOKUP('C. Consumer Service Detail'!$F2658,'Table of Current Services'!$B$7:$F$36,'Table of Current Services'!$E$5,FALSE),VLOOKUP('C. Consumer Service Detail'!$F2658,'Table of Current Services'!$B$7:$F$36,'Table of Current Services'!$E$5,FALSE)))</f>
        <v/>
      </c>
      <c r="L2658" s="130" t="str">
        <f>IF('C. Consumer Service Detail'!$F2658="","",IF(VLOOKUP('C. Consumer Service Detail'!$F2658,'Table of Current Services'!$B$7:$F$36,'Table of Current Services'!$F$5,)="cost","Yes","No"))</f>
        <v/>
      </c>
      <c r="M2658" s="130" t="str">
        <f>IFERROR(IF('C. Consumer Service Detail'!$K2658="No Match","No",VLOOKUP('C. Consumer Service Detail'!$C2658,'B. Consumer Budget'!$E$11:$F$2010,2,FALSE)),"")</f>
        <v/>
      </c>
      <c r="P2658" s="77"/>
      <c r="Q2658" s="77"/>
    </row>
    <row r="2659" spans="2:17" x14ac:dyDescent="0.25">
      <c r="B2659" s="78">
        <f t="shared" si="80"/>
        <v>2649</v>
      </c>
      <c r="C2659" s="126" t="str">
        <f t="array" ref="C2659">IF(OR('C. Consumer Service Detail'!$D2659="",'C. Consumer Service Detail'!$E2659=""),"",INDEX('B. Consumer Budget'!$E$11:$E$2010,MATCH(1,IF('B. Consumer Budget'!$C$11:$C$2010='C. Consumer Service Detail'!$D2659,IF('B. Consumer Budget'!$D$11:$D$2010='C. Consumer Service Detail'!$E2659,1)),0)))</f>
        <v/>
      </c>
      <c r="D2659" s="170"/>
      <c r="E2659" s="81"/>
      <c r="F2659" s="101"/>
      <c r="G2659" s="82"/>
      <c r="H2659" s="147" t="str">
        <f>IF('C. Consumer Service Detail'!$F2659="","",IF('C. Consumer Service Detail'!$F2659="",VLOOKUP('C. Consumer Service Detail'!$F2659,'Table of Current Services'!$B$7:$F$36,'Table of Current Services'!$E$5,FALSE),VLOOKUP('C. Consumer Service Detail'!$F2659,'Table of Current Services'!$B$7:$F$36,'Table of Current Services'!$D$5,FALSE)))</f>
        <v/>
      </c>
      <c r="I2659" s="159"/>
      <c r="J2659" s="146" t="str">
        <f t="shared" si="79"/>
        <v/>
      </c>
      <c r="K2659" s="138" t="str">
        <f>IF('C. Consumer Service Detail'!$F2659="","",IF('C. Consumer Service Detail'!$F2659="",VLOOKUP('C. Consumer Service Detail'!$F2659,'Table of Current Services'!$B$7:$F$36,'Table of Current Services'!$E$5,FALSE),VLOOKUP('C. Consumer Service Detail'!$F2659,'Table of Current Services'!$B$7:$F$36,'Table of Current Services'!$E$5,FALSE)))</f>
        <v/>
      </c>
      <c r="L2659" s="130" t="str">
        <f>IF('C. Consumer Service Detail'!$F2659="","",IF(VLOOKUP('C. Consumer Service Detail'!$F2659,'Table of Current Services'!$B$7:$F$36,'Table of Current Services'!$F$5,)="cost","Yes","No"))</f>
        <v/>
      </c>
      <c r="M2659" s="130" t="str">
        <f>IFERROR(IF('C. Consumer Service Detail'!$K2659="No Match","No",VLOOKUP('C. Consumer Service Detail'!$C2659,'B. Consumer Budget'!$E$11:$F$2010,2,FALSE)),"")</f>
        <v/>
      </c>
      <c r="P2659" s="77"/>
      <c r="Q2659" s="77"/>
    </row>
    <row r="2660" spans="2:17" x14ac:dyDescent="0.25">
      <c r="B2660" s="78">
        <f t="shared" si="80"/>
        <v>2650</v>
      </c>
      <c r="C2660" s="126" t="str">
        <f t="array" ref="C2660">IF(OR('C. Consumer Service Detail'!$D2660="",'C. Consumer Service Detail'!$E2660=""),"",INDEX('B. Consumer Budget'!$E$11:$E$2010,MATCH(1,IF('B. Consumer Budget'!$C$11:$C$2010='C. Consumer Service Detail'!$D2660,IF('B. Consumer Budget'!$D$11:$D$2010='C. Consumer Service Detail'!$E2660,1)),0)))</f>
        <v/>
      </c>
      <c r="D2660" s="171"/>
      <c r="E2660" s="79"/>
      <c r="F2660" s="100"/>
      <c r="G2660" s="80"/>
      <c r="H2660" s="145" t="str">
        <f>IF('C. Consumer Service Detail'!$F2660="","",IF('C. Consumer Service Detail'!$F2660="",VLOOKUP('C. Consumer Service Detail'!$F2660,'Table of Current Services'!$B$7:$F$36,'Table of Current Services'!$E$5,FALSE),VLOOKUP('C. Consumer Service Detail'!$F2660,'Table of Current Services'!$B$7:$F$36,'Table of Current Services'!$D$5,FALSE)))</f>
        <v/>
      </c>
      <c r="I2660" s="160"/>
      <c r="J2660" s="146" t="str">
        <f t="shared" si="79"/>
        <v/>
      </c>
      <c r="K2660" s="138" t="str">
        <f>IF('C. Consumer Service Detail'!$F2660="","",IF('C. Consumer Service Detail'!$F2660="",VLOOKUP('C. Consumer Service Detail'!$F2660,'Table of Current Services'!$B$7:$F$36,'Table of Current Services'!$E$5,FALSE),VLOOKUP('C. Consumer Service Detail'!$F2660,'Table of Current Services'!$B$7:$F$36,'Table of Current Services'!$E$5,FALSE)))</f>
        <v/>
      </c>
      <c r="L2660" s="130" t="str">
        <f>IF('C. Consumer Service Detail'!$F2660="","",IF(VLOOKUP('C. Consumer Service Detail'!$F2660,'Table of Current Services'!$B$7:$F$36,'Table of Current Services'!$F$5,)="cost","Yes","No"))</f>
        <v/>
      </c>
      <c r="M2660" s="130" t="str">
        <f>IFERROR(IF('C. Consumer Service Detail'!$K2660="No Match","No",VLOOKUP('C. Consumer Service Detail'!$C2660,'B. Consumer Budget'!$E$11:$F$2010,2,FALSE)),"")</f>
        <v/>
      </c>
      <c r="P2660" s="77"/>
      <c r="Q2660" s="77"/>
    </row>
    <row r="2661" spans="2:17" x14ac:dyDescent="0.25">
      <c r="B2661" s="78">
        <f t="shared" si="80"/>
        <v>2651</v>
      </c>
      <c r="C2661" s="126" t="str">
        <f t="array" ref="C2661">IF(OR('C. Consumer Service Detail'!$D2661="",'C. Consumer Service Detail'!$E2661=""),"",INDEX('B. Consumer Budget'!$E$11:$E$2010,MATCH(1,IF('B. Consumer Budget'!$C$11:$C$2010='C. Consumer Service Detail'!$D2661,IF('B. Consumer Budget'!$D$11:$D$2010='C. Consumer Service Detail'!$E2661,1)),0)))</f>
        <v/>
      </c>
      <c r="D2661" s="170"/>
      <c r="E2661" s="81"/>
      <c r="F2661" s="101"/>
      <c r="G2661" s="82"/>
      <c r="H2661" s="147" t="str">
        <f>IF('C. Consumer Service Detail'!$F2661="","",IF('C. Consumer Service Detail'!$F2661="",VLOOKUP('C. Consumer Service Detail'!$F2661,'Table of Current Services'!$B$7:$F$36,'Table of Current Services'!$E$5,FALSE),VLOOKUP('C. Consumer Service Detail'!$F2661,'Table of Current Services'!$B$7:$F$36,'Table of Current Services'!$D$5,FALSE)))</f>
        <v/>
      </c>
      <c r="I2661" s="159"/>
      <c r="J2661" s="146" t="str">
        <f t="shared" si="79"/>
        <v/>
      </c>
      <c r="K2661" s="138" t="str">
        <f>IF('C. Consumer Service Detail'!$F2661="","",IF('C. Consumer Service Detail'!$F2661="",VLOOKUP('C. Consumer Service Detail'!$F2661,'Table of Current Services'!$B$7:$F$36,'Table of Current Services'!$E$5,FALSE),VLOOKUP('C. Consumer Service Detail'!$F2661,'Table of Current Services'!$B$7:$F$36,'Table of Current Services'!$E$5,FALSE)))</f>
        <v/>
      </c>
      <c r="L2661" s="130" t="str">
        <f>IF('C. Consumer Service Detail'!$F2661="","",IF(VLOOKUP('C. Consumer Service Detail'!$F2661,'Table of Current Services'!$B$7:$F$36,'Table of Current Services'!$F$5,)="cost","Yes","No"))</f>
        <v/>
      </c>
      <c r="M2661" s="130" t="str">
        <f>IFERROR(IF('C. Consumer Service Detail'!$K2661="No Match","No",VLOOKUP('C. Consumer Service Detail'!$C2661,'B. Consumer Budget'!$E$11:$F$2010,2,FALSE)),"")</f>
        <v/>
      </c>
      <c r="P2661" s="77"/>
      <c r="Q2661" s="77"/>
    </row>
    <row r="2662" spans="2:17" x14ac:dyDescent="0.25">
      <c r="B2662" s="78">
        <f t="shared" si="80"/>
        <v>2652</v>
      </c>
      <c r="C2662" s="126" t="str">
        <f t="array" ref="C2662">IF(OR('C. Consumer Service Detail'!$D2662="",'C. Consumer Service Detail'!$E2662=""),"",INDEX('B. Consumer Budget'!$E$11:$E$2010,MATCH(1,IF('B. Consumer Budget'!$C$11:$C$2010='C. Consumer Service Detail'!$D2662,IF('B. Consumer Budget'!$D$11:$D$2010='C. Consumer Service Detail'!$E2662,1)),0)))</f>
        <v/>
      </c>
      <c r="D2662" s="171"/>
      <c r="E2662" s="79"/>
      <c r="F2662" s="100"/>
      <c r="G2662" s="80"/>
      <c r="H2662" s="145" t="str">
        <f>IF('C. Consumer Service Detail'!$F2662="","",IF('C. Consumer Service Detail'!$F2662="",VLOOKUP('C. Consumer Service Detail'!$F2662,'Table of Current Services'!$B$7:$F$36,'Table of Current Services'!$E$5,FALSE),VLOOKUP('C. Consumer Service Detail'!$F2662,'Table of Current Services'!$B$7:$F$36,'Table of Current Services'!$D$5,FALSE)))</f>
        <v/>
      </c>
      <c r="I2662" s="160"/>
      <c r="J2662" s="146" t="str">
        <f t="shared" si="79"/>
        <v/>
      </c>
      <c r="K2662" s="138" t="str">
        <f>IF('C. Consumer Service Detail'!$F2662="","",IF('C. Consumer Service Detail'!$F2662="",VLOOKUP('C. Consumer Service Detail'!$F2662,'Table of Current Services'!$B$7:$F$36,'Table of Current Services'!$E$5,FALSE),VLOOKUP('C. Consumer Service Detail'!$F2662,'Table of Current Services'!$B$7:$F$36,'Table of Current Services'!$E$5,FALSE)))</f>
        <v/>
      </c>
      <c r="L2662" s="130" t="str">
        <f>IF('C. Consumer Service Detail'!$F2662="","",IF(VLOOKUP('C. Consumer Service Detail'!$F2662,'Table of Current Services'!$B$7:$F$36,'Table of Current Services'!$F$5,)="cost","Yes","No"))</f>
        <v/>
      </c>
      <c r="M2662" s="130" t="str">
        <f>IFERROR(IF('C. Consumer Service Detail'!$K2662="No Match","No",VLOOKUP('C. Consumer Service Detail'!$C2662,'B. Consumer Budget'!$E$11:$F$2010,2,FALSE)),"")</f>
        <v/>
      </c>
      <c r="P2662" s="77"/>
      <c r="Q2662" s="77"/>
    </row>
    <row r="2663" spans="2:17" x14ac:dyDescent="0.25">
      <c r="B2663" s="78">
        <f t="shared" si="80"/>
        <v>2653</v>
      </c>
      <c r="C2663" s="126" t="str">
        <f t="array" ref="C2663">IF(OR('C. Consumer Service Detail'!$D2663="",'C. Consumer Service Detail'!$E2663=""),"",INDEX('B. Consumer Budget'!$E$11:$E$2010,MATCH(1,IF('B. Consumer Budget'!$C$11:$C$2010='C. Consumer Service Detail'!$D2663,IF('B. Consumer Budget'!$D$11:$D$2010='C. Consumer Service Detail'!$E2663,1)),0)))</f>
        <v/>
      </c>
      <c r="D2663" s="170"/>
      <c r="E2663" s="81"/>
      <c r="F2663" s="101"/>
      <c r="G2663" s="82"/>
      <c r="H2663" s="147" t="str">
        <f>IF('C. Consumer Service Detail'!$F2663="","",IF('C. Consumer Service Detail'!$F2663="",VLOOKUP('C. Consumer Service Detail'!$F2663,'Table of Current Services'!$B$7:$F$36,'Table of Current Services'!$E$5,FALSE),VLOOKUP('C. Consumer Service Detail'!$F2663,'Table of Current Services'!$B$7:$F$36,'Table of Current Services'!$D$5,FALSE)))</f>
        <v/>
      </c>
      <c r="I2663" s="159"/>
      <c r="J2663" s="146" t="str">
        <f t="shared" si="79"/>
        <v/>
      </c>
      <c r="K2663" s="138" t="str">
        <f>IF('C. Consumer Service Detail'!$F2663="","",IF('C. Consumer Service Detail'!$F2663="",VLOOKUP('C. Consumer Service Detail'!$F2663,'Table of Current Services'!$B$7:$F$36,'Table of Current Services'!$E$5,FALSE),VLOOKUP('C. Consumer Service Detail'!$F2663,'Table of Current Services'!$B$7:$F$36,'Table of Current Services'!$E$5,FALSE)))</f>
        <v/>
      </c>
      <c r="L2663" s="130" t="str">
        <f>IF('C. Consumer Service Detail'!$F2663="","",IF(VLOOKUP('C. Consumer Service Detail'!$F2663,'Table of Current Services'!$B$7:$F$36,'Table of Current Services'!$F$5,)="cost","Yes","No"))</f>
        <v/>
      </c>
      <c r="M2663" s="130" t="str">
        <f>IFERROR(IF('C. Consumer Service Detail'!$K2663="No Match","No",VLOOKUP('C. Consumer Service Detail'!$C2663,'B. Consumer Budget'!$E$11:$F$2010,2,FALSE)),"")</f>
        <v/>
      </c>
      <c r="P2663" s="77"/>
      <c r="Q2663" s="77"/>
    </row>
    <row r="2664" spans="2:17" x14ac:dyDescent="0.25">
      <c r="B2664" s="78">
        <f t="shared" si="80"/>
        <v>2654</v>
      </c>
      <c r="C2664" s="126" t="str">
        <f t="array" ref="C2664">IF(OR('C. Consumer Service Detail'!$D2664="",'C. Consumer Service Detail'!$E2664=""),"",INDEX('B. Consumer Budget'!$E$11:$E$2010,MATCH(1,IF('B. Consumer Budget'!$C$11:$C$2010='C. Consumer Service Detail'!$D2664,IF('B. Consumer Budget'!$D$11:$D$2010='C. Consumer Service Detail'!$E2664,1)),0)))</f>
        <v/>
      </c>
      <c r="D2664" s="171"/>
      <c r="E2664" s="79"/>
      <c r="F2664" s="100"/>
      <c r="G2664" s="80"/>
      <c r="H2664" s="145" t="str">
        <f>IF('C. Consumer Service Detail'!$F2664="","",IF('C. Consumer Service Detail'!$F2664="",VLOOKUP('C. Consumer Service Detail'!$F2664,'Table of Current Services'!$B$7:$F$36,'Table of Current Services'!$E$5,FALSE),VLOOKUP('C. Consumer Service Detail'!$F2664,'Table of Current Services'!$B$7:$F$36,'Table of Current Services'!$D$5,FALSE)))</f>
        <v/>
      </c>
      <c r="I2664" s="160"/>
      <c r="J2664" s="146" t="str">
        <f t="shared" si="79"/>
        <v/>
      </c>
      <c r="K2664" s="138" t="str">
        <f>IF('C. Consumer Service Detail'!$F2664="","",IF('C. Consumer Service Detail'!$F2664="",VLOOKUP('C. Consumer Service Detail'!$F2664,'Table of Current Services'!$B$7:$F$36,'Table of Current Services'!$E$5,FALSE),VLOOKUP('C. Consumer Service Detail'!$F2664,'Table of Current Services'!$B$7:$F$36,'Table of Current Services'!$E$5,FALSE)))</f>
        <v/>
      </c>
      <c r="L2664" s="130" t="str">
        <f>IF('C. Consumer Service Detail'!$F2664="","",IF(VLOOKUP('C. Consumer Service Detail'!$F2664,'Table of Current Services'!$B$7:$F$36,'Table of Current Services'!$F$5,)="cost","Yes","No"))</f>
        <v/>
      </c>
      <c r="M2664" s="130" t="str">
        <f>IFERROR(IF('C. Consumer Service Detail'!$K2664="No Match","No",VLOOKUP('C. Consumer Service Detail'!$C2664,'B. Consumer Budget'!$E$11:$F$2010,2,FALSE)),"")</f>
        <v/>
      </c>
      <c r="P2664" s="77"/>
      <c r="Q2664" s="77"/>
    </row>
    <row r="2665" spans="2:17" x14ac:dyDescent="0.25">
      <c r="B2665" s="78">
        <f t="shared" si="80"/>
        <v>2655</v>
      </c>
      <c r="C2665" s="126" t="str">
        <f t="array" ref="C2665">IF(OR('C. Consumer Service Detail'!$D2665="",'C. Consumer Service Detail'!$E2665=""),"",INDEX('B. Consumer Budget'!$E$11:$E$2010,MATCH(1,IF('B. Consumer Budget'!$C$11:$C$2010='C. Consumer Service Detail'!$D2665,IF('B. Consumer Budget'!$D$11:$D$2010='C. Consumer Service Detail'!$E2665,1)),0)))</f>
        <v/>
      </c>
      <c r="D2665" s="170"/>
      <c r="E2665" s="81"/>
      <c r="F2665" s="101"/>
      <c r="G2665" s="82"/>
      <c r="H2665" s="147" t="str">
        <f>IF('C. Consumer Service Detail'!$F2665="","",IF('C. Consumer Service Detail'!$F2665="",VLOOKUP('C. Consumer Service Detail'!$F2665,'Table of Current Services'!$B$7:$F$36,'Table of Current Services'!$E$5,FALSE),VLOOKUP('C. Consumer Service Detail'!$F2665,'Table of Current Services'!$B$7:$F$36,'Table of Current Services'!$D$5,FALSE)))</f>
        <v/>
      </c>
      <c r="I2665" s="159"/>
      <c r="J2665" s="146" t="str">
        <f t="shared" si="79"/>
        <v/>
      </c>
      <c r="K2665" s="138" t="str">
        <f>IF('C. Consumer Service Detail'!$F2665="","",IF('C. Consumer Service Detail'!$F2665="",VLOOKUP('C. Consumer Service Detail'!$F2665,'Table of Current Services'!$B$7:$F$36,'Table of Current Services'!$E$5,FALSE),VLOOKUP('C. Consumer Service Detail'!$F2665,'Table of Current Services'!$B$7:$F$36,'Table of Current Services'!$E$5,FALSE)))</f>
        <v/>
      </c>
      <c r="L2665" s="130" t="str">
        <f>IF('C. Consumer Service Detail'!$F2665="","",IF(VLOOKUP('C. Consumer Service Detail'!$F2665,'Table of Current Services'!$B$7:$F$36,'Table of Current Services'!$F$5,)="cost","Yes","No"))</f>
        <v/>
      </c>
      <c r="M2665" s="130" t="str">
        <f>IFERROR(IF('C. Consumer Service Detail'!$K2665="No Match","No",VLOOKUP('C. Consumer Service Detail'!$C2665,'B. Consumer Budget'!$E$11:$F$2010,2,FALSE)),"")</f>
        <v/>
      </c>
      <c r="P2665" s="77"/>
      <c r="Q2665" s="77"/>
    </row>
    <row r="2666" spans="2:17" x14ac:dyDescent="0.25">
      <c r="B2666" s="78">
        <f t="shared" si="80"/>
        <v>2656</v>
      </c>
      <c r="C2666" s="126" t="str">
        <f t="array" ref="C2666">IF(OR('C. Consumer Service Detail'!$D2666="",'C. Consumer Service Detail'!$E2666=""),"",INDEX('B. Consumer Budget'!$E$11:$E$2010,MATCH(1,IF('B. Consumer Budget'!$C$11:$C$2010='C. Consumer Service Detail'!$D2666,IF('B. Consumer Budget'!$D$11:$D$2010='C. Consumer Service Detail'!$E2666,1)),0)))</f>
        <v/>
      </c>
      <c r="D2666" s="171"/>
      <c r="E2666" s="79"/>
      <c r="F2666" s="100"/>
      <c r="G2666" s="80"/>
      <c r="H2666" s="145" t="str">
        <f>IF('C. Consumer Service Detail'!$F2666="","",IF('C. Consumer Service Detail'!$F2666="",VLOOKUP('C. Consumer Service Detail'!$F2666,'Table of Current Services'!$B$7:$F$36,'Table of Current Services'!$E$5,FALSE),VLOOKUP('C. Consumer Service Detail'!$F2666,'Table of Current Services'!$B$7:$F$36,'Table of Current Services'!$D$5,FALSE)))</f>
        <v/>
      </c>
      <c r="I2666" s="160"/>
      <c r="J2666" s="146" t="str">
        <f t="shared" si="79"/>
        <v/>
      </c>
      <c r="K2666" s="138" t="str">
        <f>IF('C. Consumer Service Detail'!$F2666="","",IF('C. Consumer Service Detail'!$F2666="",VLOOKUP('C. Consumer Service Detail'!$F2666,'Table of Current Services'!$B$7:$F$36,'Table of Current Services'!$E$5,FALSE),VLOOKUP('C. Consumer Service Detail'!$F2666,'Table of Current Services'!$B$7:$F$36,'Table of Current Services'!$E$5,FALSE)))</f>
        <v/>
      </c>
      <c r="L2666" s="130" t="str">
        <f>IF('C. Consumer Service Detail'!$F2666="","",IF(VLOOKUP('C. Consumer Service Detail'!$F2666,'Table of Current Services'!$B$7:$F$36,'Table of Current Services'!$F$5,)="cost","Yes","No"))</f>
        <v/>
      </c>
      <c r="M2666" s="130" t="str">
        <f>IFERROR(IF('C. Consumer Service Detail'!$K2666="No Match","No",VLOOKUP('C. Consumer Service Detail'!$C2666,'B. Consumer Budget'!$E$11:$F$2010,2,FALSE)),"")</f>
        <v/>
      </c>
      <c r="P2666" s="77"/>
      <c r="Q2666" s="77"/>
    </row>
    <row r="2667" spans="2:17" x14ac:dyDescent="0.25">
      <c r="B2667" s="78">
        <f t="shared" si="80"/>
        <v>2657</v>
      </c>
      <c r="C2667" s="126" t="str">
        <f t="array" ref="C2667">IF(OR('C. Consumer Service Detail'!$D2667="",'C. Consumer Service Detail'!$E2667=""),"",INDEX('B. Consumer Budget'!$E$11:$E$2010,MATCH(1,IF('B. Consumer Budget'!$C$11:$C$2010='C. Consumer Service Detail'!$D2667,IF('B. Consumer Budget'!$D$11:$D$2010='C. Consumer Service Detail'!$E2667,1)),0)))</f>
        <v/>
      </c>
      <c r="D2667" s="170"/>
      <c r="E2667" s="81"/>
      <c r="F2667" s="101"/>
      <c r="G2667" s="82"/>
      <c r="H2667" s="147" t="str">
        <f>IF('C. Consumer Service Detail'!$F2667="","",IF('C. Consumer Service Detail'!$F2667="",VLOOKUP('C. Consumer Service Detail'!$F2667,'Table of Current Services'!$B$7:$F$36,'Table of Current Services'!$E$5,FALSE),VLOOKUP('C. Consumer Service Detail'!$F2667,'Table of Current Services'!$B$7:$F$36,'Table of Current Services'!$D$5,FALSE)))</f>
        <v/>
      </c>
      <c r="I2667" s="159"/>
      <c r="J2667" s="146" t="str">
        <f t="shared" si="79"/>
        <v/>
      </c>
      <c r="K2667" s="138" t="str">
        <f>IF('C. Consumer Service Detail'!$F2667="","",IF('C. Consumer Service Detail'!$F2667="",VLOOKUP('C. Consumer Service Detail'!$F2667,'Table of Current Services'!$B$7:$F$36,'Table of Current Services'!$E$5,FALSE),VLOOKUP('C. Consumer Service Detail'!$F2667,'Table of Current Services'!$B$7:$F$36,'Table of Current Services'!$E$5,FALSE)))</f>
        <v/>
      </c>
      <c r="L2667" s="130" t="str">
        <f>IF('C. Consumer Service Detail'!$F2667="","",IF(VLOOKUP('C. Consumer Service Detail'!$F2667,'Table of Current Services'!$B$7:$F$36,'Table of Current Services'!$F$5,)="cost","Yes","No"))</f>
        <v/>
      </c>
      <c r="M2667" s="130" t="str">
        <f>IFERROR(IF('C. Consumer Service Detail'!$K2667="No Match","No",VLOOKUP('C. Consumer Service Detail'!$C2667,'B. Consumer Budget'!$E$11:$F$2010,2,FALSE)),"")</f>
        <v/>
      </c>
      <c r="P2667" s="77"/>
      <c r="Q2667" s="77"/>
    </row>
    <row r="2668" spans="2:17" x14ac:dyDescent="0.25">
      <c r="B2668" s="78">
        <f t="shared" si="80"/>
        <v>2658</v>
      </c>
      <c r="C2668" s="126" t="str">
        <f t="array" ref="C2668">IF(OR('C. Consumer Service Detail'!$D2668="",'C. Consumer Service Detail'!$E2668=""),"",INDEX('B. Consumer Budget'!$E$11:$E$2010,MATCH(1,IF('B. Consumer Budget'!$C$11:$C$2010='C. Consumer Service Detail'!$D2668,IF('B. Consumer Budget'!$D$11:$D$2010='C. Consumer Service Detail'!$E2668,1)),0)))</f>
        <v/>
      </c>
      <c r="D2668" s="171"/>
      <c r="E2668" s="79"/>
      <c r="F2668" s="100"/>
      <c r="G2668" s="80"/>
      <c r="H2668" s="145" t="str">
        <f>IF('C. Consumer Service Detail'!$F2668="","",IF('C. Consumer Service Detail'!$F2668="",VLOOKUP('C. Consumer Service Detail'!$F2668,'Table of Current Services'!$B$7:$F$36,'Table of Current Services'!$E$5,FALSE),VLOOKUP('C. Consumer Service Detail'!$F2668,'Table of Current Services'!$B$7:$F$36,'Table of Current Services'!$D$5,FALSE)))</f>
        <v/>
      </c>
      <c r="I2668" s="160"/>
      <c r="J2668" s="146" t="str">
        <f t="shared" si="79"/>
        <v/>
      </c>
      <c r="K2668" s="138" t="str">
        <f>IF('C. Consumer Service Detail'!$F2668="","",IF('C. Consumer Service Detail'!$F2668="",VLOOKUP('C. Consumer Service Detail'!$F2668,'Table of Current Services'!$B$7:$F$36,'Table of Current Services'!$E$5,FALSE),VLOOKUP('C. Consumer Service Detail'!$F2668,'Table of Current Services'!$B$7:$F$36,'Table of Current Services'!$E$5,FALSE)))</f>
        <v/>
      </c>
      <c r="L2668" s="130" t="str">
        <f>IF('C. Consumer Service Detail'!$F2668="","",IF(VLOOKUP('C. Consumer Service Detail'!$F2668,'Table of Current Services'!$B$7:$F$36,'Table of Current Services'!$F$5,)="cost","Yes","No"))</f>
        <v/>
      </c>
      <c r="M2668" s="130" t="str">
        <f>IFERROR(IF('C. Consumer Service Detail'!$K2668="No Match","No",VLOOKUP('C. Consumer Service Detail'!$C2668,'B. Consumer Budget'!$E$11:$F$2010,2,FALSE)),"")</f>
        <v/>
      </c>
      <c r="P2668" s="77"/>
      <c r="Q2668" s="77"/>
    </row>
    <row r="2669" spans="2:17" x14ac:dyDescent="0.25">
      <c r="B2669" s="78">
        <f t="shared" si="80"/>
        <v>2659</v>
      </c>
      <c r="C2669" s="126" t="str">
        <f t="array" ref="C2669">IF(OR('C. Consumer Service Detail'!$D2669="",'C. Consumer Service Detail'!$E2669=""),"",INDEX('B. Consumer Budget'!$E$11:$E$2010,MATCH(1,IF('B. Consumer Budget'!$C$11:$C$2010='C. Consumer Service Detail'!$D2669,IF('B. Consumer Budget'!$D$11:$D$2010='C. Consumer Service Detail'!$E2669,1)),0)))</f>
        <v/>
      </c>
      <c r="D2669" s="170"/>
      <c r="E2669" s="81"/>
      <c r="F2669" s="101"/>
      <c r="G2669" s="82"/>
      <c r="H2669" s="147" t="str">
        <f>IF('C. Consumer Service Detail'!$F2669="","",IF('C. Consumer Service Detail'!$F2669="",VLOOKUP('C. Consumer Service Detail'!$F2669,'Table of Current Services'!$B$7:$F$36,'Table of Current Services'!$E$5,FALSE),VLOOKUP('C. Consumer Service Detail'!$F2669,'Table of Current Services'!$B$7:$F$36,'Table of Current Services'!$D$5,FALSE)))</f>
        <v/>
      </c>
      <c r="I2669" s="159"/>
      <c r="J2669" s="146" t="str">
        <f t="shared" si="79"/>
        <v/>
      </c>
      <c r="K2669" s="138" t="str">
        <f>IF('C. Consumer Service Detail'!$F2669="","",IF('C. Consumer Service Detail'!$F2669="",VLOOKUP('C. Consumer Service Detail'!$F2669,'Table of Current Services'!$B$7:$F$36,'Table of Current Services'!$E$5,FALSE),VLOOKUP('C. Consumer Service Detail'!$F2669,'Table of Current Services'!$B$7:$F$36,'Table of Current Services'!$E$5,FALSE)))</f>
        <v/>
      </c>
      <c r="L2669" s="130" t="str">
        <f>IF('C. Consumer Service Detail'!$F2669="","",IF(VLOOKUP('C. Consumer Service Detail'!$F2669,'Table of Current Services'!$B$7:$F$36,'Table of Current Services'!$F$5,)="cost","Yes","No"))</f>
        <v/>
      </c>
      <c r="M2669" s="130" t="str">
        <f>IFERROR(IF('C. Consumer Service Detail'!$K2669="No Match","No",VLOOKUP('C. Consumer Service Detail'!$C2669,'B. Consumer Budget'!$E$11:$F$2010,2,FALSE)),"")</f>
        <v/>
      </c>
      <c r="P2669" s="77"/>
      <c r="Q2669" s="77"/>
    </row>
    <row r="2670" spans="2:17" x14ac:dyDescent="0.25">
      <c r="B2670" s="78">
        <f t="shared" si="80"/>
        <v>2660</v>
      </c>
      <c r="C2670" s="126" t="str">
        <f t="array" ref="C2670">IF(OR('C. Consumer Service Detail'!$D2670="",'C. Consumer Service Detail'!$E2670=""),"",INDEX('B. Consumer Budget'!$E$11:$E$2010,MATCH(1,IF('B. Consumer Budget'!$C$11:$C$2010='C. Consumer Service Detail'!$D2670,IF('B. Consumer Budget'!$D$11:$D$2010='C. Consumer Service Detail'!$E2670,1)),0)))</f>
        <v/>
      </c>
      <c r="D2670" s="171"/>
      <c r="E2670" s="79"/>
      <c r="F2670" s="100"/>
      <c r="G2670" s="80"/>
      <c r="H2670" s="145" t="str">
        <f>IF('C. Consumer Service Detail'!$F2670="","",IF('C. Consumer Service Detail'!$F2670="",VLOOKUP('C. Consumer Service Detail'!$F2670,'Table of Current Services'!$B$7:$F$36,'Table of Current Services'!$E$5,FALSE),VLOOKUP('C. Consumer Service Detail'!$F2670,'Table of Current Services'!$B$7:$F$36,'Table of Current Services'!$D$5,FALSE)))</f>
        <v/>
      </c>
      <c r="I2670" s="160"/>
      <c r="J2670" s="146" t="str">
        <f t="shared" si="79"/>
        <v/>
      </c>
      <c r="K2670" s="138" t="str">
        <f>IF('C. Consumer Service Detail'!$F2670="","",IF('C. Consumer Service Detail'!$F2670="",VLOOKUP('C. Consumer Service Detail'!$F2670,'Table of Current Services'!$B$7:$F$36,'Table of Current Services'!$E$5,FALSE),VLOOKUP('C. Consumer Service Detail'!$F2670,'Table of Current Services'!$B$7:$F$36,'Table of Current Services'!$E$5,FALSE)))</f>
        <v/>
      </c>
      <c r="L2670" s="130" t="str">
        <f>IF('C. Consumer Service Detail'!$F2670="","",IF(VLOOKUP('C. Consumer Service Detail'!$F2670,'Table of Current Services'!$B$7:$F$36,'Table of Current Services'!$F$5,)="cost","Yes","No"))</f>
        <v/>
      </c>
      <c r="M2670" s="130" t="str">
        <f>IFERROR(IF('C. Consumer Service Detail'!$K2670="No Match","No",VLOOKUP('C. Consumer Service Detail'!$C2670,'B. Consumer Budget'!$E$11:$F$2010,2,FALSE)),"")</f>
        <v/>
      </c>
      <c r="P2670" s="77"/>
      <c r="Q2670" s="77"/>
    </row>
    <row r="2671" spans="2:17" x14ac:dyDescent="0.25">
      <c r="B2671" s="78">
        <f t="shared" si="80"/>
        <v>2661</v>
      </c>
      <c r="C2671" s="126" t="str">
        <f t="array" ref="C2671">IF(OR('C. Consumer Service Detail'!$D2671="",'C. Consumer Service Detail'!$E2671=""),"",INDEX('B. Consumer Budget'!$E$11:$E$2010,MATCH(1,IF('B. Consumer Budget'!$C$11:$C$2010='C. Consumer Service Detail'!$D2671,IF('B. Consumer Budget'!$D$11:$D$2010='C. Consumer Service Detail'!$E2671,1)),0)))</f>
        <v/>
      </c>
      <c r="D2671" s="170"/>
      <c r="E2671" s="81"/>
      <c r="F2671" s="101"/>
      <c r="G2671" s="82"/>
      <c r="H2671" s="147" t="str">
        <f>IF('C. Consumer Service Detail'!$F2671="","",IF('C. Consumer Service Detail'!$F2671="",VLOOKUP('C. Consumer Service Detail'!$F2671,'Table of Current Services'!$B$7:$F$36,'Table of Current Services'!$E$5,FALSE),VLOOKUP('C. Consumer Service Detail'!$F2671,'Table of Current Services'!$B$7:$F$36,'Table of Current Services'!$D$5,FALSE)))</f>
        <v/>
      </c>
      <c r="I2671" s="159"/>
      <c r="J2671" s="146" t="str">
        <f t="shared" si="79"/>
        <v/>
      </c>
      <c r="K2671" s="138" t="str">
        <f>IF('C. Consumer Service Detail'!$F2671="","",IF('C. Consumer Service Detail'!$F2671="",VLOOKUP('C. Consumer Service Detail'!$F2671,'Table of Current Services'!$B$7:$F$36,'Table of Current Services'!$E$5,FALSE),VLOOKUP('C. Consumer Service Detail'!$F2671,'Table of Current Services'!$B$7:$F$36,'Table of Current Services'!$E$5,FALSE)))</f>
        <v/>
      </c>
      <c r="L2671" s="130" t="str">
        <f>IF('C. Consumer Service Detail'!$F2671="","",IF(VLOOKUP('C. Consumer Service Detail'!$F2671,'Table of Current Services'!$B$7:$F$36,'Table of Current Services'!$F$5,)="cost","Yes","No"))</f>
        <v/>
      </c>
      <c r="M2671" s="130" t="str">
        <f>IFERROR(IF('C. Consumer Service Detail'!$K2671="No Match","No",VLOOKUP('C. Consumer Service Detail'!$C2671,'B. Consumer Budget'!$E$11:$F$2010,2,FALSE)),"")</f>
        <v/>
      </c>
      <c r="P2671" s="77"/>
      <c r="Q2671" s="77"/>
    </row>
    <row r="2672" spans="2:17" x14ac:dyDescent="0.25">
      <c r="B2672" s="78">
        <f t="shared" si="80"/>
        <v>2662</v>
      </c>
      <c r="C2672" s="126" t="str">
        <f t="array" ref="C2672">IF(OR('C. Consumer Service Detail'!$D2672="",'C. Consumer Service Detail'!$E2672=""),"",INDEX('B. Consumer Budget'!$E$11:$E$2010,MATCH(1,IF('B. Consumer Budget'!$C$11:$C$2010='C. Consumer Service Detail'!$D2672,IF('B. Consumer Budget'!$D$11:$D$2010='C. Consumer Service Detail'!$E2672,1)),0)))</f>
        <v/>
      </c>
      <c r="D2672" s="171"/>
      <c r="E2672" s="79"/>
      <c r="F2672" s="100"/>
      <c r="G2672" s="80"/>
      <c r="H2672" s="145" t="str">
        <f>IF('C. Consumer Service Detail'!$F2672="","",IF('C. Consumer Service Detail'!$F2672="",VLOOKUP('C. Consumer Service Detail'!$F2672,'Table of Current Services'!$B$7:$F$36,'Table of Current Services'!$E$5,FALSE),VLOOKUP('C. Consumer Service Detail'!$F2672,'Table of Current Services'!$B$7:$F$36,'Table of Current Services'!$D$5,FALSE)))</f>
        <v/>
      </c>
      <c r="I2672" s="160"/>
      <c r="J2672" s="146" t="str">
        <f t="shared" si="79"/>
        <v/>
      </c>
      <c r="K2672" s="138" t="str">
        <f>IF('C. Consumer Service Detail'!$F2672="","",IF('C. Consumer Service Detail'!$F2672="",VLOOKUP('C. Consumer Service Detail'!$F2672,'Table of Current Services'!$B$7:$F$36,'Table of Current Services'!$E$5,FALSE),VLOOKUP('C. Consumer Service Detail'!$F2672,'Table of Current Services'!$B$7:$F$36,'Table of Current Services'!$E$5,FALSE)))</f>
        <v/>
      </c>
      <c r="L2672" s="130" t="str">
        <f>IF('C. Consumer Service Detail'!$F2672="","",IF(VLOOKUP('C. Consumer Service Detail'!$F2672,'Table of Current Services'!$B$7:$F$36,'Table of Current Services'!$F$5,)="cost","Yes","No"))</f>
        <v/>
      </c>
      <c r="M2672" s="130" t="str">
        <f>IFERROR(IF('C. Consumer Service Detail'!$K2672="No Match","No",VLOOKUP('C. Consumer Service Detail'!$C2672,'B. Consumer Budget'!$E$11:$F$2010,2,FALSE)),"")</f>
        <v/>
      </c>
      <c r="P2672" s="77"/>
      <c r="Q2672" s="77"/>
    </row>
    <row r="2673" spans="2:17" x14ac:dyDescent="0.25">
      <c r="B2673" s="78">
        <f t="shared" si="80"/>
        <v>2663</v>
      </c>
      <c r="C2673" s="126" t="str">
        <f t="array" ref="C2673">IF(OR('C. Consumer Service Detail'!$D2673="",'C. Consumer Service Detail'!$E2673=""),"",INDEX('B. Consumer Budget'!$E$11:$E$2010,MATCH(1,IF('B. Consumer Budget'!$C$11:$C$2010='C. Consumer Service Detail'!$D2673,IF('B. Consumer Budget'!$D$11:$D$2010='C. Consumer Service Detail'!$E2673,1)),0)))</f>
        <v/>
      </c>
      <c r="D2673" s="170"/>
      <c r="E2673" s="81"/>
      <c r="F2673" s="101"/>
      <c r="G2673" s="82"/>
      <c r="H2673" s="147" t="str">
        <f>IF('C. Consumer Service Detail'!$F2673="","",IF('C. Consumer Service Detail'!$F2673="",VLOOKUP('C. Consumer Service Detail'!$F2673,'Table of Current Services'!$B$7:$F$36,'Table of Current Services'!$E$5,FALSE),VLOOKUP('C. Consumer Service Detail'!$F2673,'Table of Current Services'!$B$7:$F$36,'Table of Current Services'!$D$5,FALSE)))</f>
        <v/>
      </c>
      <c r="I2673" s="159"/>
      <c r="J2673" s="146" t="str">
        <f t="shared" si="79"/>
        <v/>
      </c>
      <c r="K2673" s="138" t="str">
        <f>IF('C. Consumer Service Detail'!$F2673="","",IF('C. Consumer Service Detail'!$F2673="",VLOOKUP('C. Consumer Service Detail'!$F2673,'Table of Current Services'!$B$7:$F$36,'Table of Current Services'!$E$5,FALSE),VLOOKUP('C. Consumer Service Detail'!$F2673,'Table of Current Services'!$B$7:$F$36,'Table of Current Services'!$E$5,FALSE)))</f>
        <v/>
      </c>
      <c r="L2673" s="130" t="str">
        <f>IF('C. Consumer Service Detail'!$F2673="","",IF(VLOOKUP('C. Consumer Service Detail'!$F2673,'Table of Current Services'!$B$7:$F$36,'Table of Current Services'!$F$5,)="cost","Yes","No"))</f>
        <v/>
      </c>
      <c r="M2673" s="130" t="str">
        <f>IFERROR(IF('C. Consumer Service Detail'!$K2673="No Match","No",VLOOKUP('C. Consumer Service Detail'!$C2673,'B. Consumer Budget'!$E$11:$F$2010,2,FALSE)),"")</f>
        <v/>
      </c>
      <c r="P2673" s="77"/>
      <c r="Q2673" s="77"/>
    </row>
    <row r="2674" spans="2:17" x14ac:dyDescent="0.25">
      <c r="B2674" s="78">
        <f t="shared" si="80"/>
        <v>2664</v>
      </c>
      <c r="C2674" s="126" t="str">
        <f t="array" ref="C2674">IF(OR('C. Consumer Service Detail'!$D2674="",'C. Consumer Service Detail'!$E2674=""),"",INDEX('B. Consumer Budget'!$E$11:$E$2010,MATCH(1,IF('B. Consumer Budget'!$C$11:$C$2010='C. Consumer Service Detail'!$D2674,IF('B. Consumer Budget'!$D$11:$D$2010='C. Consumer Service Detail'!$E2674,1)),0)))</f>
        <v/>
      </c>
      <c r="D2674" s="171"/>
      <c r="E2674" s="79"/>
      <c r="F2674" s="100"/>
      <c r="G2674" s="80"/>
      <c r="H2674" s="145" t="str">
        <f>IF('C. Consumer Service Detail'!$F2674="","",IF('C. Consumer Service Detail'!$F2674="",VLOOKUP('C. Consumer Service Detail'!$F2674,'Table of Current Services'!$B$7:$F$36,'Table of Current Services'!$E$5,FALSE),VLOOKUP('C. Consumer Service Detail'!$F2674,'Table of Current Services'!$B$7:$F$36,'Table of Current Services'!$D$5,FALSE)))</f>
        <v/>
      </c>
      <c r="I2674" s="160"/>
      <c r="J2674" s="146" t="str">
        <f t="shared" si="79"/>
        <v/>
      </c>
      <c r="K2674" s="138" t="str">
        <f>IF('C. Consumer Service Detail'!$F2674="","",IF('C. Consumer Service Detail'!$F2674="",VLOOKUP('C. Consumer Service Detail'!$F2674,'Table of Current Services'!$B$7:$F$36,'Table of Current Services'!$E$5,FALSE),VLOOKUP('C. Consumer Service Detail'!$F2674,'Table of Current Services'!$B$7:$F$36,'Table of Current Services'!$E$5,FALSE)))</f>
        <v/>
      </c>
      <c r="L2674" s="130" t="str">
        <f>IF('C. Consumer Service Detail'!$F2674="","",IF(VLOOKUP('C. Consumer Service Detail'!$F2674,'Table of Current Services'!$B$7:$F$36,'Table of Current Services'!$F$5,)="cost","Yes","No"))</f>
        <v/>
      </c>
      <c r="M2674" s="130" t="str">
        <f>IFERROR(IF('C. Consumer Service Detail'!$K2674="No Match","No",VLOOKUP('C. Consumer Service Detail'!$C2674,'B. Consumer Budget'!$E$11:$F$2010,2,FALSE)),"")</f>
        <v/>
      </c>
      <c r="P2674" s="77"/>
      <c r="Q2674" s="77"/>
    </row>
    <row r="2675" spans="2:17" x14ac:dyDescent="0.25">
      <c r="B2675" s="78">
        <f t="shared" si="80"/>
        <v>2665</v>
      </c>
      <c r="C2675" s="126" t="str">
        <f t="array" ref="C2675">IF(OR('C. Consumer Service Detail'!$D2675="",'C. Consumer Service Detail'!$E2675=""),"",INDEX('B. Consumer Budget'!$E$11:$E$2010,MATCH(1,IF('B. Consumer Budget'!$C$11:$C$2010='C. Consumer Service Detail'!$D2675,IF('B. Consumer Budget'!$D$11:$D$2010='C. Consumer Service Detail'!$E2675,1)),0)))</f>
        <v/>
      </c>
      <c r="D2675" s="170"/>
      <c r="E2675" s="81"/>
      <c r="F2675" s="101"/>
      <c r="G2675" s="82"/>
      <c r="H2675" s="147" t="str">
        <f>IF('C. Consumer Service Detail'!$F2675="","",IF('C. Consumer Service Detail'!$F2675="",VLOOKUP('C. Consumer Service Detail'!$F2675,'Table of Current Services'!$B$7:$F$36,'Table of Current Services'!$E$5,FALSE),VLOOKUP('C. Consumer Service Detail'!$F2675,'Table of Current Services'!$B$7:$F$36,'Table of Current Services'!$D$5,FALSE)))</f>
        <v/>
      </c>
      <c r="I2675" s="159"/>
      <c r="J2675" s="146" t="str">
        <f t="shared" si="79"/>
        <v/>
      </c>
      <c r="K2675" s="138" t="str">
        <f>IF('C. Consumer Service Detail'!$F2675="","",IF('C. Consumer Service Detail'!$F2675="",VLOOKUP('C. Consumer Service Detail'!$F2675,'Table of Current Services'!$B$7:$F$36,'Table of Current Services'!$E$5,FALSE),VLOOKUP('C. Consumer Service Detail'!$F2675,'Table of Current Services'!$B$7:$F$36,'Table of Current Services'!$E$5,FALSE)))</f>
        <v/>
      </c>
      <c r="L2675" s="130" t="str">
        <f>IF('C. Consumer Service Detail'!$F2675="","",IF(VLOOKUP('C. Consumer Service Detail'!$F2675,'Table of Current Services'!$B$7:$F$36,'Table of Current Services'!$F$5,)="cost","Yes","No"))</f>
        <v/>
      </c>
      <c r="M2675" s="130" t="str">
        <f>IFERROR(IF('C. Consumer Service Detail'!$K2675="No Match","No",VLOOKUP('C. Consumer Service Detail'!$C2675,'B. Consumer Budget'!$E$11:$F$2010,2,FALSE)),"")</f>
        <v/>
      </c>
      <c r="P2675" s="77"/>
      <c r="Q2675" s="77"/>
    </row>
    <row r="2676" spans="2:17" x14ac:dyDescent="0.25">
      <c r="B2676" s="78">
        <f t="shared" si="80"/>
        <v>2666</v>
      </c>
      <c r="C2676" s="126" t="str">
        <f t="array" ref="C2676">IF(OR('C. Consumer Service Detail'!$D2676="",'C. Consumer Service Detail'!$E2676=""),"",INDEX('B. Consumer Budget'!$E$11:$E$2010,MATCH(1,IF('B. Consumer Budget'!$C$11:$C$2010='C. Consumer Service Detail'!$D2676,IF('B. Consumer Budget'!$D$11:$D$2010='C. Consumer Service Detail'!$E2676,1)),0)))</f>
        <v/>
      </c>
      <c r="D2676" s="171"/>
      <c r="E2676" s="79"/>
      <c r="F2676" s="100"/>
      <c r="G2676" s="80"/>
      <c r="H2676" s="145" t="str">
        <f>IF('C. Consumer Service Detail'!$F2676="","",IF('C. Consumer Service Detail'!$F2676="",VLOOKUP('C. Consumer Service Detail'!$F2676,'Table of Current Services'!$B$7:$F$36,'Table of Current Services'!$E$5,FALSE),VLOOKUP('C. Consumer Service Detail'!$F2676,'Table of Current Services'!$B$7:$F$36,'Table of Current Services'!$D$5,FALSE)))</f>
        <v/>
      </c>
      <c r="I2676" s="160"/>
      <c r="J2676" s="146" t="str">
        <f t="shared" si="79"/>
        <v/>
      </c>
      <c r="K2676" s="138" t="str">
        <f>IF('C. Consumer Service Detail'!$F2676="","",IF('C. Consumer Service Detail'!$F2676="",VLOOKUP('C. Consumer Service Detail'!$F2676,'Table of Current Services'!$B$7:$F$36,'Table of Current Services'!$E$5,FALSE),VLOOKUP('C. Consumer Service Detail'!$F2676,'Table of Current Services'!$B$7:$F$36,'Table of Current Services'!$E$5,FALSE)))</f>
        <v/>
      </c>
      <c r="L2676" s="130" t="str">
        <f>IF('C. Consumer Service Detail'!$F2676="","",IF(VLOOKUP('C. Consumer Service Detail'!$F2676,'Table of Current Services'!$B$7:$F$36,'Table of Current Services'!$F$5,)="cost","Yes","No"))</f>
        <v/>
      </c>
      <c r="M2676" s="130" t="str">
        <f>IFERROR(IF('C. Consumer Service Detail'!$K2676="No Match","No",VLOOKUP('C. Consumer Service Detail'!$C2676,'B. Consumer Budget'!$E$11:$F$2010,2,FALSE)),"")</f>
        <v/>
      </c>
      <c r="P2676" s="77"/>
      <c r="Q2676" s="77"/>
    </row>
    <row r="2677" spans="2:17" x14ac:dyDescent="0.25">
      <c r="B2677" s="78">
        <f t="shared" si="80"/>
        <v>2667</v>
      </c>
      <c r="C2677" s="126" t="str">
        <f t="array" ref="C2677">IF(OR('C. Consumer Service Detail'!$D2677="",'C. Consumer Service Detail'!$E2677=""),"",INDEX('B. Consumer Budget'!$E$11:$E$2010,MATCH(1,IF('B. Consumer Budget'!$C$11:$C$2010='C. Consumer Service Detail'!$D2677,IF('B. Consumer Budget'!$D$11:$D$2010='C. Consumer Service Detail'!$E2677,1)),0)))</f>
        <v/>
      </c>
      <c r="D2677" s="170"/>
      <c r="E2677" s="81"/>
      <c r="F2677" s="101"/>
      <c r="G2677" s="82"/>
      <c r="H2677" s="147" t="str">
        <f>IF('C. Consumer Service Detail'!$F2677="","",IF('C. Consumer Service Detail'!$F2677="",VLOOKUP('C. Consumer Service Detail'!$F2677,'Table of Current Services'!$B$7:$F$36,'Table of Current Services'!$E$5,FALSE),VLOOKUP('C. Consumer Service Detail'!$F2677,'Table of Current Services'!$B$7:$F$36,'Table of Current Services'!$D$5,FALSE)))</f>
        <v/>
      </c>
      <c r="I2677" s="159"/>
      <c r="J2677" s="146" t="str">
        <f t="shared" si="79"/>
        <v/>
      </c>
      <c r="K2677" s="138" t="str">
        <f>IF('C. Consumer Service Detail'!$F2677="","",IF('C. Consumer Service Detail'!$F2677="",VLOOKUP('C. Consumer Service Detail'!$F2677,'Table of Current Services'!$B$7:$F$36,'Table of Current Services'!$E$5,FALSE),VLOOKUP('C. Consumer Service Detail'!$F2677,'Table of Current Services'!$B$7:$F$36,'Table of Current Services'!$E$5,FALSE)))</f>
        <v/>
      </c>
      <c r="L2677" s="130" t="str">
        <f>IF('C. Consumer Service Detail'!$F2677="","",IF(VLOOKUP('C. Consumer Service Detail'!$F2677,'Table of Current Services'!$B$7:$F$36,'Table of Current Services'!$F$5,)="cost","Yes","No"))</f>
        <v/>
      </c>
      <c r="M2677" s="130" t="str">
        <f>IFERROR(IF('C. Consumer Service Detail'!$K2677="No Match","No",VLOOKUP('C. Consumer Service Detail'!$C2677,'B. Consumer Budget'!$E$11:$F$2010,2,FALSE)),"")</f>
        <v/>
      </c>
      <c r="P2677" s="77"/>
      <c r="Q2677" s="77"/>
    </row>
    <row r="2678" spans="2:17" x14ac:dyDescent="0.25">
      <c r="B2678" s="78">
        <f t="shared" si="80"/>
        <v>2668</v>
      </c>
      <c r="C2678" s="126" t="str">
        <f t="array" ref="C2678">IF(OR('C. Consumer Service Detail'!$D2678="",'C. Consumer Service Detail'!$E2678=""),"",INDEX('B. Consumer Budget'!$E$11:$E$2010,MATCH(1,IF('B. Consumer Budget'!$C$11:$C$2010='C. Consumer Service Detail'!$D2678,IF('B. Consumer Budget'!$D$11:$D$2010='C. Consumer Service Detail'!$E2678,1)),0)))</f>
        <v/>
      </c>
      <c r="D2678" s="171"/>
      <c r="E2678" s="79"/>
      <c r="F2678" s="100"/>
      <c r="G2678" s="80"/>
      <c r="H2678" s="145" t="str">
        <f>IF('C. Consumer Service Detail'!$F2678="","",IF('C. Consumer Service Detail'!$F2678="",VLOOKUP('C. Consumer Service Detail'!$F2678,'Table of Current Services'!$B$7:$F$36,'Table of Current Services'!$E$5,FALSE),VLOOKUP('C. Consumer Service Detail'!$F2678,'Table of Current Services'!$B$7:$F$36,'Table of Current Services'!$D$5,FALSE)))</f>
        <v/>
      </c>
      <c r="I2678" s="160"/>
      <c r="J2678" s="146" t="str">
        <f t="shared" si="79"/>
        <v/>
      </c>
      <c r="K2678" s="138" t="str">
        <f>IF('C. Consumer Service Detail'!$F2678="","",IF('C. Consumer Service Detail'!$F2678="",VLOOKUP('C. Consumer Service Detail'!$F2678,'Table of Current Services'!$B$7:$F$36,'Table of Current Services'!$E$5,FALSE),VLOOKUP('C. Consumer Service Detail'!$F2678,'Table of Current Services'!$B$7:$F$36,'Table of Current Services'!$E$5,FALSE)))</f>
        <v/>
      </c>
      <c r="L2678" s="130" t="str">
        <f>IF('C. Consumer Service Detail'!$F2678="","",IF(VLOOKUP('C. Consumer Service Detail'!$F2678,'Table of Current Services'!$B$7:$F$36,'Table of Current Services'!$F$5,)="cost","Yes","No"))</f>
        <v/>
      </c>
      <c r="M2678" s="130" t="str">
        <f>IFERROR(IF('C. Consumer Service Detail'!$K2678="No Match","No",VLOOKUP('C. Consumer Service Detail'!$C2678,'B. Consumer Budget'!$E$11:$F$2010,2,FALSE)),"")</f>
        <v/>
      </c>
      <c r="P2678" s="77"/>
      <c r="Q2678" s="77"/>
    </row>
    <row r="2679" spans="2:17" x14ac:dyDescent="0.25">
      <c r="B2679" s="78">
        <f t="shared" si="80"/>
        <v>2669</v>
      </c>
      <c r="C2679" s="126" t="str">
        <f t="array" ref="C2679">IF(OR('C. Consumer Service Detail'!$D2679="",'C. Consumer Service Detail'!$E2679=""),"",INDEX('B. Consumer Budget'!$E$11:$E$2010,MATCH(1,IF('B. Consumer Budget'!$C$11:$C$2010='C. Consumer Service Detail'!$D2679,IF('B. Consumer Budget'!$D$11:$D$2010='C. Consumer Service Detail'!$E2679,1)),0)))</f>
        <v/>
      </c>
      <c r="D2679" s="170"/>
      <c r="E2679" s="81"/>
      <c r="F2679" s="101"/>
      <c r="G2679" s="82"/>
      <c r="H2679" s="147" t="str">
        <f>IF('C. Consumer Service Detail'!$F2679="","",IF('C. Consumer Service Detail'!$F2679="",VLOOKUP('C. Consumer Service Detail'!$F2679,'Table of Current Services'!$B$7:$F$36,'Table of Current Services'!$E$5,FALSE),VLOOKUP('C. Consumer Service Detail'!$F2679,'Table of Current Services'!$B$7:$F$36,'Table of Current Services'!$D$5,FALSE)))</f>
        <v/>
      </c>
      <c r="I2679" s="159"/>
      <c r="J2679" s="146" t="str">
        <f t="shared" si="79"/>
        <v/>
      </c>
      <c r="K2679" s="138" t="str">
        <f>IF('C. Consumer Service Detail'!$F2679="","",IF('C. Consumer Service Detail'!$F2679="",VLOOKUP('C. Consumer Service Detail'!$F2679,'Table of Current Services'!$B$7:$F$36,'Table of Current Services'!$E$5,FALSE),VLOOKUP('C. Consumer Service Detail'!$F2679,'Table of Current Services'!$B$7:$F$36,'Table of Current Services'!$E$5,FALSE)))</f>
        <v/>
      </c>
      <c r="L2679" s="130" t="str">
        <f>IF('C. Consumer Service Detail'!$F2679="","",IF(VLOOKUP('C. Consumer Service Detail'!$F2679,'Table of Current Services'!$B$7:$F$36,'Table of Current Services'!$F$5,)="cost","Yes","No"))</f>
        <v/>
      </c>
      <c r="M2679" s="130" t="str">
        <f>IFERROR(IF('C. Consumer Service Detail'!$K2679="No Match","No",VLOOKUP('C. Consumer Service Detail'!$C2679,'B. Consumer Budget'!$E$11:$F$2010,2,FALSE)),"")</f>
        <v/>
      </c>
      <c r="P2679" s="77"/>
      <c r="Q2679" s="77"/>
    </row>
    <row r="2680" spans="2:17" x14ac:dyDescent="0.25">
      <c r="B2680" s="78">
        <f t="shared" si="80"/>
        <v>2670</v>
      </c>
      <c r="C2680" s="126" t="str">
        <f t="array" ref="C2680">IF(OR('C. Consumer Service Detail'!$D2680="",'C. Consumer Service Detail'!$E2680=""),"",INDEX('B. Consumer Budget'!$E$11:$E$2010,MATCH(1,IF('B. Consumer Budget'!$C$11:$C$2010='C. Consumer Service Detail'!$D2680,IF('B. Consumer Budget'!$D$11:$D$2010='C. Consumer Service Detail'!$E2680,1)),0)))</f>
        <v/>
      </c>
      <c r="D2680" s="171"/>
      <c r="E2680" s="79"/>
      <c r="F2680" s="100"/>
      <c r="G2680" s="80"/>
      <c r="H2680" s="145" t="str">
        <f>IF('C. Consumer Service Detail'!$F2680="","",IF('C. Consumer Service Detail'!$F2680="",VLOOKUP('C. Consumer Service Detail'!$F2680,'Table of Current Services'!$B$7:$F$36,'Table of Current Services'!$E$5,FALSE),VLOOKUP('C. Consumer Service Detail'!$F2680,'Table of Current Services'!$B$7:$F$36,'Table of Current Services'!$D$5,FALSE)))</f>
        <v/>
      </c>
      <c r="I2680" s="160"/>
      <c r="J2680" s="146" t="str">
        <f t="shared" si="79"/>
        <v/>
      </c>
      <c r="K2680" s="138" t="str">
        <f>IF('C. Consumer Service Detail'!$F2680="","",IF('C. Consumer Service Detail'!$F2680="",VLOOKUP('C. Consumer Service Detail'!$F2680,'Table of Current Services'!$B$7:$F$36,'Table of Current Services'!$E$5,FALSE),VLOOKUP('C. Consumer Service Detail'!$F2680,'Table of Current Services'!$B$7:$F$36,'Table of Current Services'!$E$5,FALSE)))</f>
        <v/>
      </c>
      <c r="L2680" s="130" t="str">
        <f>IF('C. Consumer Service Detail'!$F2680="","",IF(VLOOKUP('C. Consumer Service Detail'!$F2680,'Table of Current Services'!$B$7:$F$36,'Table of Current Services'!$F$5,)="cost","Yes","No"))</f>
        <v/>
      </c>
      <c r="M2680" s="130" t="str">
        <f>IFERROR(IF('C. Consumer Service Detail'!$K2680="No Match","No",VLOOKUP('C. Consumer Service Detail'!$C2680,'B. Consumer Budget'!$E$11:$F$2010,2,FALSE)),"")</f>
        <v/>
      </c>
      <c r="P2680" s="77"/>
      <c r="Q2680" s="77"/>
    </row>
    <row r="2681" spans="2:17" x14ac:dyDescent="0.25">
      <c r="B2681" s="78">
        <f t="shared" si="80"/>
        <v>2671</v>
      </c>
      <c r="C2681" s="126" t="str">
        <f t="array" ref="C2681">IF(OR('C. Consumer Service Detail'!$D2681="",'C. Consumer Service Detail'!$E2681=""),"",INDEX('B. Consumer Budget'!$E$11:$E$2010,MATCH(1,IF('B. Consumer Budget'!$C$11:$C$2010='C. Consumer Service Detail'!$D2681,IF('B. Consumer Budget'!$D$11:$D$2010='C. Consumer Service Detail'!$E2681,1)),0)))</f>
        <v/>
      </c>
      <c r="D2681" s="170"/>
      <c r="E2681" s="81"/>
      <c r="F2681" s="101"/>
      <c r="G2681" s="82"/>
      <c r="H2681" s="147" t="str">
        <f>IF('C. Consumer Service Detail'!$F2681="","",IF('C. Consumer Service Detail'!$F2681="",VLOOKUP('C. Consumer Service Detail'!$F2681,'Table of Current Services'!$B$7:$F$36,'Table of Current Services'!$E$5,FALSE),VLOOKUP('C. Consumer Service Detail'!$F2681,'Table of Current Services'!$B$7:$F$36,'Table of Current Services'!$D$5,FALSE)))</f>
        <v/>
      </c>
      <c r="I2681" s="159"/>
      <c r="J2681" s="146" t="str">
        <f t="shared" si="79"/>
        <v/>
      </c>
      <c r="K2681" s="138" t="str">
        <f>IF('C. Consumer Service Detail'!$F2681="","",IF('C. Consumer Service Detail'!$F2681="",VLOOKUP('C. Consumer Service Detail'!$F2681,'Table of Current Services'!$B$7:$F$36,'Table of Current Services'!$E$5,FALSE),VLOOKUP('C. Consumer Service Detail'!$F2681,'Table of Current Services'!$B$7:$F$36,'Table of Current Services'!$E$5,FALSE)))</f>
        <v/>
      </c>
      <c r="L2681" s="130" t="str">
        <f>IF('C. Consumer Service Detail'!$F2681="","",IF(VLOOKUP('C. Consumer Service Detail'!$F2681,'Table of Current Services'!$B$7:$F$36,'Table of Current Services'!$F$5,)="cost","Yes","No"))</f>
        <v/>
      </c>
      <c r="M2681" s="130" t="str">
        <f>IFERROR(IF('C. Consumer Service Detail'!$K2681="No Match","No",VLOOKUP('C. Consumer Service Detail'!$C2681,'B. Consumer Budget'!$E$11:$F$2010,2,FALSE)),"")</f>
        <v/>
      </c>
      <c r="P2681" s="77"/>
      <c r="Q2681" s="77"/>
    </row>
    <row r="2682" spans="2:17" x14ac:dyDescent="0.25">
      <c r="B2682" s="78">
        <f t="shared" si="80"/>
        <v>2672</v>
      </c>
      <c r="C2682" s="126" t="str">
        <f t="array" ref="C2682">IF(OR('C. Consumer Service Detail'!$D2682="",'C. Consumer Service Detail'!$E2682=""),"",INDEX('B. Consumer Budget'!$E$11:$E$2010,MATCH(1,IF('B. Consumer Budget'!$C$11:$C$2010='C. Consumer Service Detail'!$D2682,IF('B. Consumer Budget'!$D$11:$D$2010='C. Consumer Service Detail'!$E2682,1)),0)))</f>
        <v/>
      </c>
      <c r="D2682" s="171"/>
      <c r="E2682" s="79"/>
      <c r="F2682" s="100"/>
      <c r="G2682" s="80"/>
      <c r="H2682" s="145" t="str">
        <f>IF('C. Consumer Service Detail'!$F2682="","",IF('C. Consumer Service Detail'!$F2682="",VLOOKUP('C. Consumer Service Detail'!$F2682,'Table of Current Services'!$B$7:$F$36,'Table of Current Services'!$E$5,FALSE),VLOOKUP('C. Consumer Service Detail'!$F2682,'Table of Current Services'!$B$7:$F$36,'Table of Current Services'!$D$5,FALSE)))</f>
        <v/>
      </c>
      <c r="I2682" s="160"/>
      <c r="J2682" s="146" t="str">
        <f t="shared" si="79"/>
        <v/>
      </c>
      <c r="K2682" s="138" t="str">
        <f>IF('C. Consumer Service Detail'!$F2682="","",IF('C. Consumer Service Detail'!$F2682="",VLOOKUP('C. Consumer Service Detail'!$F2682,'Table of Current Services'!$B$7:$F$36,'Table of Current Services'!$E$5,FALSE),VLOOKUP('C. Consumer Service Detail'!$F2682,'Table of Current Services'!$B$7:$F$36,'Table of Current Services'!$E$5,FALSE)))</f>
        <v/>
      </c>
      <c r="L2682" s="130" t="str">
        <f>IF('C. Consumer Service Detail'!$F2682="","",IF(VLOOKUP('C. Consumer Service Detail'!$F2682,'Table of Current Services'!$B$7:$F$36,'Table of Current Services'!$F$5,)="cost","Yes","No"))</f>
        <v/>
      </c>
      <c r="M2682" s="130" t="str">
        <f>IFERROR(IF('C. Consumer Service Detail'!$K2682="No Match","No",VLOOKUP('C. Consumer Service Detail'!$C2682,'B. Consumer Budget'!$E$11:$F$2010,2,FALSE)),"")</f>
        <v/>
      </c>
      <c r="P2682" s="77"/>
      <c r="Q2682" s="77"/>
    </row>
    <row r="2683" spans="2:17" x14ac:dyDescent="0.25">
      <c r="B2683" s="78">
        <f t="shared" si="80"/>
        <v>2673</v>
      </c>
      <c r="C2683" s="126" t="str">
        <f t="array" ref="C2683">IF(OR('C. Consumer Service Detail'!$D2683="",'C. Consumer Service Detail'!$E2683=""),"",INDEX('B. Consumer Budget'!$E$11:$E$2010,MATCH(1,IF('B. Consumer Budget'!$C$11:$C$2010='C. Consumer Service Detail'!$D2683,IF('B. Consumer Budget'!$D$11:$D$2010='C. Consumer Service Detail'!$E2683,1)),0)))</f>
        <v/>
      </c>
      <c r="D2683" s="170"/>
      <c r="E2683" s="81"/>
      <c r="F2683" s="101"/>
      <c r="G2683" s="82"/>
      <c r="H2683" s="147" t="str">
        <f>IF('C. Consumer Service Detail'!$F2683="","",IF('C. Consumer Service Detail'!$F2683="",VLOOKUP('C. Consumer Service Detail'!$F2683,'Table of Current Services'!$B$7:$F$36,'Table of Current Services'!$E$5,FALSE),VLOOKUP('C. Consumer Service Detail'!$F2683,'Table of Current Services'!$B$7:$F$36,'Table of Current Services'!$D$5,FALSE)))</f>
        <v/>
      </c>
      <c r="I2683" s="159"/>
      <c r="J2683" s="146" t="str">
        <f t="shared" si="79"/>
        <v/>
      </c>
      <c r="K2683" s="138" t="str">
        <f>IF('C. Consumer Service Detail'!$F2683="","",IF('C. Consumer Service Detail'!$F2683="",VLOOKUP('C. Consumer Service Detail'!$F2683,'Table of Current Services'!$B$7:$F$36,'Table of Current Services'!$E$5,FALSE),VLOOKUP('C. Consumer Service Detail'!$F2683,'Table of Current Services'!$B$7:$F$36,'Table of Current Services'!$E$5,FALSE)))</f>
        <v/>
      </c>
      <c r="L2683" s="130" t="str">
        <f>IF('C. Consumer Service Detail'!$F2683="","",IF(VLOOKUP('C. Consumer Service Detail'!$F2683,'Table of Current Services'!$B$7:$F$36,'Table of Current Services'!$F$5,)="cost","Yes","No"))</f>
        <v/>
      </c>
      <c r="M2683" s="130" t="str">
        <f>IFERROR(IF('C. Consumer Service Detail'!$K2683="No Match","No",VLOOKUP('C. Consumer Service Detail'!$C2683,'B. Consumer Budget'!$E$11:$F$2010,2,FALSE)),"")</f>
        <v/>
      </c>
      <c r="P2683" s="77"/>
      <c r="Q2683" s="77"/>
    </row>
    <row r="2684" spans="2:17" x14ac:dyDescent="0.25">
      <c r="B2684" s="78">
        <f t="shared" si="80"/>
        <v>2674</v>
      </c>
      <c r="C2684" s="126" t="str">
        <f t="array" ref="C2684">IF(OR('C. Consumer Service Detail'!$D2684="",'C. Consumer Service Detail'!$E2684=""),"",INDEX('B. Consumer Budget'!$E$11:$E$2010,MATCH(1,IF('B. Consumer Budget'!$C$11:$C$2010='C. Consumer Service Detail'!$D2684,IF('B. Consumer Budget'!$D$11:$D$2010='C. Consumer Service Detail'!$E2684,1)),0)))</f>
        <v/>
      </c>
      <c r="D2684" s="171"/>
      <c r="E2684" s="79"/>
      <c r="F2684" s="100"/>
      <c r="G2684" s="80"/>
      <c r="H2684" s="145" t="str">
        <f>IF('C. Consumer Service Detail'!$F2684="","",IF('C. Consumer Service Detail'!$F2684="",VLOOKUP('C. Consumer Service Detail'!$F2684,'Table of Current Services'!$B$7:$F$36,'Table of Current Services'!$E$5,FALSE),VLOOKUP('C. Consumer Service Detail'!$F2684,'Table of Current Services'!$B$7:$F$36,'Table of Current Services'!$D$5,FALSE)))</f>
        <v/>
      </c>
      <c r="I2684" s="160"/>
      <c r="J2684" s="146" t="str">
        <f t="shared" si="79"/>
        <v/>
      </c>
      <c r="K2684" s="138" t="str">
        <f>IF('C. Consumer Service Detail'!$F2684="","",IF('C. Consumer Service Detail'!$F2684="",VLOOKUP('C. Consumer Service Detail'!$F2684,'Table of Current Services'!$B$7:$F$36,'Table of Current Services'!$E$5,FALSE),VLOOKUP('C. Consumer Service Detail'!$F2684,'Table of Current Services'!$B$7:$F$36,'Table of Current Services'!$E$5,FALSE)))</f>
        <v/>
      </c>
      <c r="L2684" s="130" t="str">
        <f>IF('C. Consumer Service Detail'!$F2684="","",IF(VLOOKUP('C. Consumer Service Detail'!$F2684,'Table of Current Services'!$B$7:$F$36,'Table of Current Services'!$F$5,)="cost","Yes","No"))</f>
        <v/>
      </c>
      <c r="M2684" s="130" t="str">
        <f>IFERROR(IF('C. Consumer Service Detail'!$K2684="No Match","No",VLOOKUP('C. Consumer Service Detail'!$C2684,'B. Consumer Budget'!$E$11:$F$2010,2,FALSE)),"")</f>
        <v/>
      </c>
      <c r="P2684" s="77"/>
      <c r="Q2684" s="77"/>
    </row>
    <row r="2685" spans="2:17" x14ac:dyDescent="0.25">
      <c r="B2685" s="78">
        <f t="shared" si="80"/>
        <v>2675</v>
      </c>
      <c r="C2685" s="126" t="str">
        <f t="array" ref="C2685">IF(OR('C. Consumer Service Detail'!$D2685="",'C. Consumer Service Detail'!$E2685=""),"",INDEX('B. Consumer Budget'!$E$11:$E$2010,MATCH(1,IF('B. Consumer Budget'!$C$11:$C$2010='C. Consumer Service Detail'!$D2685,IF('B. Consumer Budget'!$D$11:$D$2010='C. Consumer Service Detail'!$E2685,1)),0)))</f>
        <v/>
      </c>
      <c r="D2685" s="170"/>
      <c r="E2685" s="81"/>
      <c r="F2685" s="101"/>
      <c r="G2685" s="82"/>
      <c r="H2685" s="147" t="str">
        <f>IF('C. Consumer Service Detail'!$F2685="","",IF('C. Consumer Service Detail'!$F2685="",VLOOKUP('C. Consumer Service Detail'!$F2685,'Table of Current Services'!$B$7:$F$36,'Table of Current Services'!$E$5,FALSE),VLOOKUP('C. Consumer Service Detail'!$F2685,'Table of Current Services'!$B$7:$F$36,'Table of Current Services'!$D$5,FALSE)))</f>
        <v/>
      </c>
      <c r="I2685" s="159"/>
      <c r="J2685" s="146" t="str">
        <f t="shared" si="79"/>
        <v/>
      </c>
      <c r="K2685" s="138" t="str">
        <f>IF('C. Consumer Service Detail'!$F2685="","",IF('C. Consumer Service Detail'!$F2685="",VLOOKUP('C. Consumer Service Detail'!$F2685,'Table of Current Services'!$B$7:$F$36,'Table of Current Services'!$E$5,FALSE),VLOOKUP('C. Consumer Service Detail'!$F2685,'Table of Current Services'!$B$7:$F$36,'Table of Current Services'!$E$5,FALSE)))</f>
        <v/>
      </c>
      <c r="L2685" s="130" t="str">
        <f>IF('C. Consumer Service Detail'!$F2685="","",IF(VLOOKUP('C. Consumer Service Detail'!$F2685,'Table of Current Services'!$B$7:$F$36,'Table of Current Services'!$F$5,)="cost","Yes","No"))</f>
        <v/>
      </c>
      <c r="M2685" s="130" t="str">
        <f>IFERROR(IF('C. Consumer Service Detail'!$K2685="No Match","No",VLOOKUP('C. Consumer Service Detail'!$C2685,'B. Consumer Budget'!$E$11:$F$2010,2,FALSE)),"")</f>
        <v/>
      </c>
      <c r="P2685" s="77"/>
      <c r="Q2685" s="77"/>
    </row>
    <row r="2686" spans="2:17" x14ac:dyDescent="0.25">
      <c r="B2686" s="78">
        <f t="shared" si="80"/>
        <v>2676</v>
      </c>
      <c r="C2686" s="126" t="str">
        <f t="array" ref="C2686">IF(OR('C. Consumer Service Detail'!$D2686="",'C. Consumer Service Detail'!$E2686=""),"",INDEX('B. Consumer Budget'!$E$11:$E$2010,MATCH(1,IF('B. Consumer Budget'!$C$11:$C$2010='C. Consumer Service Detail'!$D2686,IF('B. Consumer Budget'!$D$11:$D$2010='C. Consumer Service Detail'!$E2686,1)),0)))</f>
        <v/>
      </c>
      <c r="D2686" s="171"/>
      <c r="E2686" s="79"/>
      <c r="F2686" s="100"/>
      <c r="G2686" s="80"/>
      <c r="H2686" s="145" t="str">
        <f>IF('C. Consumer Service Detail'!$F2686="","",IF('C. Consumer Service Detail'!$F2686="",VLOOKUP('C. Consumer Service Detail'!$F2686,'Table of Current Services'!$B$7:$F$36,'Table of Current Services'!$E$5,FALSE),VLOOKUP('C. Consumer Service Detail'!$F2686,'Table of Current Services'!$B$7:$F$36,'Table of Current Services'!$D$5,FALSE)))</f>
        <v/>
      </c>
      <c r="I2686" s="160"/>
      <c r="J2686" s="146" t="str">
        <f t="shared" si="79"/>
        <v/>
      </c>
      <c r="K2686" s="138" t="str">
        <f>IF('C. Consumer Service Detail'!$F2686="","",IF('C. Consumer Service Detail'!$F2686="",VLOOKUP('C. Consumer Service Detail'!$F2686,'Table of Current Services'!$B$7:$F$36,'Table of Current Services'!$E$5,FALSE),VLOOKUP('C. Consumer Service Detail'!$F2686,'Table of Current Services'!$B$7:$F$36,'Table of Current Services'!$E$5,FALSE)))</f>
        <v/>
      </c>
      <c r="L2686" s="130" t="str">
        <f>IF('C. Consumer Service Detail'!$F2686="","",IF(VLOOKUP('C. Consumer Service Detail'!$F2686,'Table of Current Services'!$B$7:$F$36,'Table of Current Services'!$F$5,)="cost","Yes","No"))</f>
        <v/>
      </c>
      <c r="M2686" s="130" t="str">
        <f>IFERROR(IF('C. Consumer Service Detail'!$K2686="No Match","No",VLOOKUP('C. Consumer Service Detail'!$C2686,'B. Consumer Budget'!$E$11:$F$2010,2,FALSE)),"")</f>
        <v/>
      </c>
      <c r="P2686" s="77"/>
      <c r="Q2686" s="77"/>
    </row>
    <row r="2687" spans="2:17" x14ac:dyDescent="0.25">
      <c r="B2687" s="78">
        <f t="shared" si="80"/>
        <v>2677</v>
      </c>
      <c r="C2687" s="126" t="str">
        <f t="array" ref="C2687">IF(OR('C. Consumer Service Detail'!$D2687="",'C. Consumer Service Detail'!$E2687=""),"",INDEX('B. Consumer Budget'!$E$11:$E$2010,MATCH(1,IF('B. Consumer Budget'!$C$11:$C$2010='C. Consumer Service Detail'!$D2687,IF('B. Consumer Budget'!$D$11:$D$2010='C. Consumer Service Detail'!$E2687,1)),0)))</f>
        <v/>
      </c>
      <c r="D2687" s="170"/>
      <c r="E2687" s="81"/>
      <c r="F2687" s="101"/>
      <c r="G2687" s="82"/>
      <c r="H2687" s="147" t="str">
        <f>IF('C. Consumer Service Detail'!$F2687="","",IF('C. Consumer Service Detail'!$F2687="",VLOOKUP('C. Consumer Service Detail'!$F2687,'Table of Current Services'!$B$7:$F$36,'Table of Current Services'!$E$5,FALSE),VLOOKUP('C. Consumer Service Detail'!$F2687,'Table of Current Services'!$B$7:$F$36,'Table of Current Services'!$D$5,FALSE)))</f>
        <v/>
      </c>
      <c r="I2687" s="159"/>
      <c r="J2687" s="146" t="str">
        <f t="shared" si="79"/>
        <v/>
      </c>
      <c r="K2687" s="138" t="str">
        <f>IF('C. Consumer Service Detail'!$F2687="","",IF('C. Consumer Service Detail'!$F2687="",VLOOKUP('C. Consumer Service Detail'!$F2687,'Table of Current Services'!$B$7:$F$36,'Table of Current Services'!$E$5,FALSE),VLOOKUP('C. Consumer Service Detail'!$F2687,'Table of Current Services'!$B$7:$F$36,'Table of Current Services'!$E$5,FALSE)))</f>
        <v/>
      </c>
      <c r="L2687" s="130" t="str">
        <f>IF('C. Consumer Service Detail'!$F2687="","",IF(VLOOKUP('C. Consumer Service Detail'!$F2687,'Table of Current Services'!$B$7:$F$36,'Table of Current Services'!$F$5,)="cost","Yes","No"))</f>
        <v/>
      </c>
      <c r="M2687" s="130" t="str">
        <f>IFERROR(IF('C. Consumer Service Detail'!$K2687="No Match","No",VLOOKUP('C. Consumer Service Detail'!$C2687,'B. Consumer Budget'!$E$11:$F$2010,2,FALSE)),"")</f>
        <v/>
      </c>
      <c r="P2687" s="77"/>
      <c r="Q2687" s="77"/>
    </row>
    <row r="2688" spans="2:17" x14ac:dyDescent="0.25">
      <c r="B2688" s="78">
        <f t="shared" si="80"/>
        <v>2678</v>
      </c>
      <c r="C2688" s="126" t="str">
        <f t="array" ref="C2688">IF(OR('C. Consumer Service Detail'!$D2688="",'C. Consumer Service Detail'!$E2688=""),"",INDEX('B. Consumer Budget'!$E$11:$E$2010,MATCH(1,IF('B. Consumer Budget'!$C$11:$C$2010='C. Consumer Service Detail'!$D2688,IF('B. Consumer Budget'!$D$11:$D$2010='C. Consumer Service Detail'!$E2688,1)),0)))</f>
        <v/>
      </c>
      <c r="D2688" s="171"/>
      <c r="E2688" s="79"/>
      <c r="F2688" s="100"/>
      <c r="G2688" s="80"/>
      <c r="H2688" s="145" t="str">
        <f>IF('C. Consumer Service Detail'!$F2688="","",IF('C. Consumer Service Detail'!$F2688="",VLOOKUP('C. Consumer Service Detail'!$F2688,'Table of Current Services'!$B$7:$F$36,'Table of Current Services'!$E$5,FALSE),VLOOKUP('C. Consumer Service Detail'!$F2688,'Table of Current Services'!$B$7:$F$36,'Table of Current Services'!$D$5,FALSE)))</f>
        <v/>
      </c>
      <c r="I2688" s="160"/>
      <c r="J2688" s="146" t="str">
        <f t="shared" si="79"/>
        <v/>
      </c>
      <c r="K2688" s="138" t="str">
        <f>IF('C. Consumer Service Detail'!$F2688="","",IF('C. Consumer Service Detail'!$F2688="",VLOOKUP('C. Consumer Service Detail'!$F2688,'Table of Current Services'!$B$7:$F$36,'Table of Current Services'!$E$5,FALSE),VLOOKUP('C. Consumer Service Detail'!$F2688,'Table of Current Services'!$B$7:$F$36,'Table of Current Services'!$E$5,FALSE)))</f>
        <v/>
      </c>
      <c r="L2688" s="130" t="str">
        <f>IF('C. Consumer Service Detail'!$F2688="","",IF(VLOOKUP('C. Consumer Service Detail'!$F2688,'Table of Current Services'!$B$7:$F$36,'Table of Current Services'!$F$5,)="cost","Yes","No"))</f>
        <v/>
      </c>
      <c r="M2688" s="130" t="str">
        <f>IFERROR(IF('C. Consumer Service Detail'!$K2688="No Match","No",VLOOKUP('C. Consumer Service Detail'!$C2688,'B. Consumer Budget'!$E$11:$F$2010,2,FALSE)),"")</f>
        <v/>
      </c>
      <c r="P2688" s="77"/>
      <c r="Q2688" s="77"/>
    </row>
    <row r="2689" spans="2:17" x14ac:dyDescent="0.25">
      <c r="B2689" s="78">
        <f t="shared" si="80"/>
        <v>2679</v>
      </c>
      <c r="C2689" s="126" t="str">
        <f t="array" ref="C2689">IF(OR('C. Consumer Service Detail'!$D2689="",'C. Consumer Service Detail'!$E2689=""),"",INDEX('B. Consumer Budget'!$E$11:$E$2010,MATCH(1,IF('B. Consumer Budget'!$C$11:$C$2010='C. Consumer Service Detail'!$D2689,IF('B. Consumer Budget'!$D$11:$D$2010='C. Consumer Service Detail'!$E2689,1)),0)))</f>
        <v/>
      </c>
      <c r="D2689" s="170"/>
      <c r="E2689" s="81"/>
      <c r="F2689" s="101"/>
      <c r="G2689" s="82"/>
      <c r="H2689" s="147" t="str">
        <f>IF('C. Consumer Service Detail'!$F2689="","",IF('C. Consumer Service Detail'!$F2689="",VLOOKUP('C. Consumer Service Detail'!$F2689,'Table of Current Services'!$B$7:$F$36,'Table of Current Services'!$E$5,FALSE),VLOOKUP('C. Consumer Service Detail'!$F2689,'Table of Current Services'!$B$7:$F$36,'Table of Current Services'!$D$5,FALSE)))</f>
        <v/>
      </c>
      <c r="I2689" s="159"/>
      <c r="J2689" s="146" t="str">
        <f t="shared" si="79"/>
        <v/>
      </c>
      <c r="K2689" s="138" t="str">
        <f>IF('C. Consumer Service Detail'!$F2689="","",IF('C. Consumer Service Detail'!$F2689="",VLOOKUP('C. Consumer Service Detail'!$F2689,'Table of Current Services'!$B$7:$F$36,'Table of Current Services'!$E$5,FALSE),VLOOKUP('C. Consumer Service Detail'!$F2689,'Table of Current Services'!$B$7:$F$36,'Table of Current Services'!$E$5,FALSE)))</f>
        <v/>
      </c>
      <c r="L2689" s="130" t="str">
        <f>IF('C. Consumer Service Detail'!$F2689="","",IF(VLOOKUP('C. Consumer Service Detail'!$F2689,'Table of Current Services'!$B$7:$F$36,'Table of Current Services'!$F$5,)="cost","Yes","No"))</f>
        <v/>
      </c>
      <c r="M2689" s="130" t="str">
        <f>IFERROR(IF('C. Consumer Service Detail'!$K2689="No Match","No",VLOOKUP('C. Consumer Service Detail'!$C2689,'B. Consumer Budget'!$E$11:$F$2010,2,FALSE)),"")</f>
        <v/>
      </c>
      <c r="P2689" s="77"/>
      <c r="Q2689" s="77"/>
    </row>
    <row r="2690" spans="2:17" x14ac:dyDescent="0.25">
      <c r="B2690" s="78">
        <f t="shared" si="80"/>
        <v>2680</v>
      </c>
      <c r="C2690" s="126" t="str">
        <f t="array" ref="C2690">IF(OR('C. Consumer Service Detail'!$D2690="",'C. Consumer Service Detail'!$E2690=""),"",INDEX('B. Consumer Budget'!$E$11:$E$2010,MATCH(1,IF('B. Consumer Budget'!$C$11:$C$2010='C. Consumer Service Detail'!$D2690,IF('B. Consumer Budget'!$D$11:$D$2010='C. Consumer Service Detail'!$E2690,1)),0)))</f>
        <v/>
      </c>
      <c r="D2690" s="171"/>
      <c r="E2690" s="79"/>
      <c r="F2690" s="100"/>
      <c r="G2690" s="80"/>
      <c r="H2690" s="145" t="str">
        <f>IF('C. Consumer Service Detail'!$F2690="","",IF('C. Consumer Service Detail'!$F2690="",VLOOKUP('C. Consumer Service Detail'!$F2690,'Table of Current Services'!$B$7:$F$36,'Table of Current Services'!$E$5,FALSE),VLOOKUP('C. Consumer Service Detail'!$F2690,'Table of Current Services'!$B$7:$F$36,'Table of Current Services'!$D$5,FALSE)))</f>
        <v/>
      </c>
      <c r="I2690" s="160"/>
      <c r="J2690" s="146" t="str">
        <f t="shared" si="79"/>
        <v/>
      </c>
      <c r="K2690" s="138" t="str">
        <f>IF('C. Consumer Service Detail'!$F2690="","",IF('C. Consumer Service Detail'!$F2690="",VLOOKUP('C. Consumer Service Detail'!$F2690,'Table of Current Services'!$B$7:$F$36,'Table of Current Services'!$E$5,FALSE),VLOOKUP('C. Consumer Service Detail'!$F2690,'Table of Current Services'!$B$7:$F$36,'Table of Current Services'!$E$5,FALSE)))</f>
        <v/>
      </c>
      <c r="L2690" s="130" t="str">
        <f>IF('C. Consumer Service Detail'!$F2690="","",IF(VLOOKUP('C. Consumer Service Detail'!$F2690,'Table of Current Services'!$B$7:$F$36,'Table of Current Services'!$F$5,)="cost","Yes","No"))</f>
        <v/>
      </c>
      <c r="M2690" s="130" t="str">
        <f>IFERROR(IF('C. Consumer Service Detail'!$K2690="No Match","No",VLOOKUP('C. Consumer Service Detail'!$C2690,'B. Consumer Budget'!$E$11:$F$2010,2,FALSE)),"")</f>
        <v/>
      </c>
      <c r="P2690" s="77"/>
      <c r="Q2690" s="77"/>
    </row>
    <row r="2691" spans="2:17" x14ac:dyDescent="0.25">
      <c r="B2691" s="78">
        <f t="shared" si="80"/>
        <v>2681</v>
      </c>
      <c r="C2691" s="126" t="str">
        <f t="array" ref="C2691">IF(OR('C. Consumer Service Detail'!$D2691="",'C. Consumer Service Detail'!$E2691=""),"",INDEX('B. Consumer Budget'!$E$11:$E$2010,MATCH(1,IF('B. Consumer Budget'!$C$11:$C$2010='C. Consumer Service Detail'!$D2691,IF('B. Consumer Budget'!$D$11:$D$2010='C. Consumer Service Detail'!$E2691,1)),0)))</f>
        <v/>
      </c>
      <c r="D2691" s="170"/>
      <c r="E2691" s="81"/>
      <c r="F2691" s="101"/>
      <c r="G2691" s="82"/>
      <c r="H2691" s="147" t="str">
        <f>IF('C. Consumer Service Detail'!$F2691="","",IF('C. Consumer Service Detail'!$F2691="",VLOOKUP('C. Consumer Service Detail'!$F2691,'Table of Current Services'!$B$7:$F$36,'Table of Current Services'!$E$5,FALSE),VLOOKUP('C. Consumer Service Detail'!$F2691,'Table of Current Services'!$B$7:$F$36,'Table of Current Services'!$D$5,FALSE)))</f>
        <v/>
      </c>
      <c r="I2691" s="159"/>
      <c r="J2691" s="146" t="str">
        <f t="shared" si="79"/>
        <v/>
      </c>
      <c r="K2691" s="138" t="str">
        <f>IF('C. Consumer Service Detail'!$F2691="","",IF('C. Consumer Service Detail'!$F2691="",VLOOKUP('C. Consumer Service Detail'!$F2691,'Table of Current Services'!$B$7:$F$36,'Table of Current Services'!$E$5,FALSE),VLOOKUP('C. Consumer Service Detail'!$F2691,'Table of Current Services'!$B$7:$F$36,'Table of Current Services'!$E$5,FALSE)))</f>
        <v/>
      </c>
      <c r="L2691" s="130" t="str">
        <f>IF('C. Consumer Service Detail'!$F2691="","",IF(VLOOKUP('C. Consumer Service Detail'!$F2691,'Table of Current Services'!$B$7:$F$36,'Table of Current Services'!$F$5,)="cost","Yes","No"))</f>
        <v/>
      </c>
      <c r="M2691" s="130" t="str">
        <f>IFERROR(IF('C. Consumer Service Detail'!$K2691="No Match","No",VLOOKUP('C. Consumer Service Detail'!$C2691,'B. Consumer Budget'!$E$11:$F$2010,2,FALSE)),"")</f>
        <v/>
      </c>
      <c r="P2691" s="77"/>
      <c r="Q2691" s="77"/>
    </row>
    <row r="2692" spans="2:17" x14ac:dyDescent="0.25">
      <c r="B2692" s="78">
        <f t="shared" si="80"/>
        <v>2682</v>
      </c>
      <c r="C2692" s="126" t="str">
        <f t="array" ref="C2692">IF(OR('C. Consumer Service Detail'!$D2692="",'C. Consumer Service Detail'!$E2692=""),"",INDEX('B. Consumer Budget'!$E$11:$E$2010,MATCH(1,IF('B. Consumer Budget'!$C$11:$C$2010='C. Consumer Service Detail'!$D2692,IF('B. Consumer Budget'!$D$11:$D$2010='C. Consumer Service Detail'!$E2692,1)),0)))</f>
        <v/>
      </c>
      <c r="D2692" s="171"/>
      <c r="E2692" s="79"/>
      <c r="F2692" s="100"/>
      <c r="G2692" s="80"/>
      <c r="H2692" s="145" t="str">
        <f>IF('C. Consumer Service Detail'!$F2692="","",IF('C. Consumer Service Detail'!$F2692="",VLOOKUP('C. Consumer Service Detail'!$F2692,'Table of Current Services'!$B$7:$F$36,'Table of Current Services'!$E$5,FALSE),VLOOKUP('C. Consumer Service Detail'!$F2692,'Table of Current Services'!$B$7:$F$36,'Table of Current Services'!$D$5,FALSE)))</f>
        <v/>
      </c>
      <c r="I2692" s="160"/>
      <c r="J2692" s="146" t="str">
        <f t="shared" si="79"/>
        <v/>
      </c>
      <c r="K2692" s="138" t="str">
        <f>IF('C. Consumer Service Detail'!$F2692="","",IF('C. Consumer Service Detail'!$F2692="",VLOOKUP('C. Consumer Service Detail'!$F2692,'Table of Current Services'!$B$7:$F$36,'Table of Current Services'!$E$5,FALSE),VLOOKUP('C. Consumer Service Detail'!$F2692,'Table of Current Services'!$B$7:$F$36,'Table of Current Services'!$E$5,FALSE)))</f>
        <v/>
      </c>
      <c r="L2692" s="130" t="str">
        <f>IF('C. Consumer Service Detail'!$F2692="","",IF(VLOOKUP('C. Consumer Service Detail'!$F2692,'Table of Current Services'!$B$7:$F$36,'Table of Current Services'!$F$5,)="cost","Yes","No"))</f>
        <v/>
      </c>
      <c r="M2692" s="130" t="str">
        <f>IFERROR(IF('C. Consumer Service Detail'!$K2692="No Match","No",VLOOKUP('C. Consumer Service Detail'!$C2692,'B. Consumer Budget'!$E$11:$F$2010,2,FALSE)),"")</f>
        <v/>
      </c>
      <c r="P2692" s="77"/>
      <c r="Q2692" s="77"/>
    </row>
    <row r="2693" spans="2:17" x14ac:dyDescent="0.25">
      <c r="B2693" s="78">
        <f t="shared" si="80"/>
        <v>2683</v>
      </c>
      <c r="C2693" s="126" t="str">
        <f t="array" ref="C2693">IF(OR('C. Consumer Service Detail'!$D2693="",'C. Consumer Service Detail'!$E2693=""),"",INDEX('B. Consumer Budget'!$E$11:$E$2010,MATCH(1,IF('B. Consumer Budget'!$C$11:$C$2010='C. Consumer Service Detail'!$D2693,IF('B. Consumer Budget'!$D$11:$D$2010='C. Consumer Service Detail'!$E2693,1)),0)))</f>
        <v/>
      </c>
      <c r="D2693" s="170"/>
      <c r="E2693" s="81"/>
      <c r="F2693" s="101"/>
      <c r="G2693" s="82"/>
      <c r="H2693" s="147" t="str">
        <f>IF('C. Consumer Service Detail'!$F2693="","",IF('C. Consumer Service Detail'!$F2693="",VLOOKUP('C. Consumer Service Detail'!$F2693,'Table of Current Services'!$B$7:$F$36,'Table of Current Services'!$E$5,FALSE),VLOOKUP('C. Consumer Service Detail'!$F2693,'Table of Current Services'!$B$7:$F$36,'Table of Current Services'!$D$5,FALSE)))</f>
        <v/>
      </c>
      <c r="I2693" s="159"/>
      <c r="J2693" s="146" t="str">
        <f t="shared" si="79"/>
        <v/>
      </c>
      <c r="K2693" s="138" t="str">
        <f>IF('C. Consumer Service Detail'!$F2693="","",IF('C. Consumer Service Detail'!$F2693="",VLOOKUP('C. Consumer Service Detail'!$F2693,'Table of Current Services'!$B$7:$F$36,'Table of Current Services'!$E$5,FALSE),VLOOKUP('C. Consumer Service Detail'!$F2693,'Table of Current Services'!$B$7:$F$36,'Table of Current Services'!$E$5,FALSE)))</f>
        <v/>
      </c>
      <c r="L2693" s="130" t="str">
        <f>IF('C. Consumer Service Detail'!$F2693="","",IF(VLOOKUP('C. Consumer Service Detail'!$F2693,'Table of Current Services'!$B$7:$F$36,'Table of Current Services'!$F$5,)="cost","Yes","No"))</f>
        <v/>
      </c>
      <c r="M2693" s="130" t="str">
        <f>IFERROR(IF('C. Consumer Service Detail'!$K2693="No Match","No",VLOOKUP('C. Consumer Service Detail'!$C2693,'B. Consumer Budget'!$E$11:$F$2010,2,FALSE)),"")</f>
        <v/>
      </c>
      <c r="P2693" s="77"/>
      <c r="Q2693" s="77"/>
    </row>
    <row r="2694" spans="2:17" x14ac:dyDescent="0.25">
      <c r="B2694" s="78">
        <f t="shared" si="80"/>
        <v>2684</v>
      </c>
      <c r="C2694" s="126" t="str">
        <f t="array" ref="C2694">IF(OR('C. Consumer Service Detail'!$D2694="",'C. Consumer Service Detail'!$E2694=""),"",INDEX('B. Consumer Budget'!$E$11:$E$2010,MATCH(1,IF('B. Consumer Budget'!$C$11:$C$2010='C. Consumer Service Detail'!$D2694,IF('B. Consumer Budget'!$D$11:$D$2010='C. Consumer Service Detail'!$E2694,1)),0)))</f>
        <v/>
      </c>
      <c r="D2694" s="171"/>
      <c r="E2694" s="79"/>
      <c r="F2694" s="100"/>
      <c r="G2694" s="80"/>
      <c r="H2694" s="145" t="str">
        <f>IF('C. Consumer Service Detail'!$F2694="","",IF('C. Consumer Service Detail'!$F2694="",VLOOKUP('C. Consumer Service Detail'!$F2694,'Table of Current Services'!$B$7:$F$36,'Table of Current Services'!$E$5,FALSE),VLOOKUP('C. Consumer Service Detail'!$F2694,'Table of Current Services'!$B$7:$F$36,'Table of Current Services'!$D$5,FALSE)))</f>
        <v/>
      </c>
      <c r="I2694" s="160"/>
      <c r="J2694" s="146" t="str">
        <f t="shared" si="79"/>
        <v/>
      </c>
      <c r="K2694" s="138" t="str">
        <f>IF('C. Consumer Service Detail'!$F2694="","",IF('C. Consumer Service Detail'!$F2694="",VLOOKUP('C. Consumer Service Detail'!$F2694,'Table of Current Services'!$B$7:$F$36,'Table of Current Services'!$E$5,FALSE),VLOOKUP('C. Consumer Service Detail'!$F2694,'Table of Current Services'!$B$7:$F$36,'Table of Current Services'!$E$5,FALSE)))</f>
        <v/>
      </c>
      <c r="L2694" s="130" t="str">
        <f>IF('C. Consumer Service Detail'!$F2694="","",IF(VLOOKUP('C. Consumer Service Detail'!$F2694,'Table of Current Services'!$B$7:$F$36,'Table of Current Services'!$F$5,)="cost","Yes","No"))</f>
        <v/>
      </c>
      <c r="M2694" s="130" t="str">
        <f>IFERROR(IF('C. Consumer Service Detail'!$K2694="No Match","No",VLOOKUP('C. Consumer Service Detail'!$C2694,'B. Consumer Budget'!$E$11:$F$2010,2,FALSE)),"")</f>
        <v/>
      </c>
      <c r="P2694" s="77"/>
      <c r="Q2694" s="77"/>
    </row>
    <row r="2695" spans="2:17" x14ac:dyDescent="0.25">
      <c r="B2695" s="78">
        <f t="shared" si="80"/>
        <v>2685</v>
      </c>
      <c r="C2695" s="126" t="str">
        <f t="array" ref="C2695">IF(OR('C. Consumer Service Detail'!$D2695="",'C. Consumer Service Detail'!$E2695=""),"",INDEX('B. Consumer Budget'!$E$11:$E$2010,MATCH(1,IF('B. Consumer Budget'!$C$11:$C$2010='C. Consumer Service Detail'!$D2695,IF('B. Consumer Budget'!$D$11:$D$2010='C. Consumer Service Detail'!$E2695,1)),0)))</f>
        <v/>
      </c>
      <c r="D2695" s="170"/>
      <c r="E2695" s="81"/>
      <c r="F2695" s="101"/>
      <c r="G2695" s="82"/>
      <c r="H2695" s="147" t="str">
        <f>IF('C. Consumer Service Detail'!$F2695="","",IF('C. Consumer Service Detail'!$F2695="",VLOOKUP('C. Consumer Service Detail'!$F2695,'Table of Current Services'!$B$7:$F$36,'Table of Current Services'!$E$5,FALSE),VLOOKUP('C. Consumer Service Detail'!$F2695,'Table of Current Services'!$B$7:$F$36,'Table of Current Services'!$D$5,FALSE)))</f>
        <v/>
      </c>
      <c r="I2695" s="159"/>
      <c r="J2695" s="146" t="str">
        <f t="shared" si="79"/>
        <v/>
      </c>
      <c r="K2695" s="138" t="str">
        <f>IF('C. Consumer Service Detail'!$F2695="","",IF('C. Consumer Service Detail'!$F2695="",VLOOKUP('C. Consumer Service Detail'!$F2695,'Table of Current Services'!$B$7:$F$36,'Table of Current Services'!$E$5,FALSE),VLOOKUP('C. Consumer Service Detail'!$F2695,'Table of Current Services'!$B$7:$F$36,'Table of Current Services'!$E$5,FALSE)))</f>
        <v/>
      </c>
      <c r="L2695" s="130" t="str">
        <f>IF('C. Consumer Service Detail'!$F2695="","",IF(VLOOKUP('C. Consumer Service Detail'!$F2695,'Table of Current Services'!$B$7:$F$36,'Table of Current Services'!$F$5,)="cost","Yes","No"))</f>
        <v/>
      </c>
      <c r="M2695" s="130" t="str">
        <f>IFERROR(IF('C. Consumer Service Detail'!$K2695="No Match","No",VLOOKUP('C. Consumer Service Detail'!$C2695,'B. Consumer Budget'!$E$11:$F$2010,2,FALSE)),"")</f>
        <v/>
      </c>
      <c r="P2695" s="77"/>
      <c r="Q2695" s="77"/>
    </row>
    <row r="2696" spans="2:17" x14ac:dyDescent="0.25">
      <c r="B2696" s="78">
        <f t="shared" si="80"/>
        <v>2686</v>
      </c>
      <c r="C2696" s="126" t="str">
        <f t="array" ref="C2696">IF(OR('C. Consumer Service Detail'!$D2696="",'C. Consumer Service Detail'!$E2696=""),"",INDEX('B. Consumer Budget'!$E$11:$E$2010,MATCH(1,IF('B. Consumer Budget'!$C$11:$C$2010='C. Consumer Service Detail'!$D2696,IF('B. Consumer Budget'!$D$11:$D$2010='C. Consumer Service Detail'!$E2696,1)),0)))</f>
        <v/>
      </c>
      <c r="D2696" s="171"/>
      <c r="E2696" s="79"/>
      <c r="F2696" s="100"/>
      <c r="G2696" s="80"/>
      <c r="H2696" s="145" t="str">
        <f>IF('C. Consumer Service Detail'!$F2696="","",IF('C. Consumer Service Detail'!$F2696="",VLOOKUP('C. Consumer Service Detail'!$F2696,'Table of Current Services'!$B$7:$F$36,'Table of Current Services'!$E$5,FALSE),VLOOKUP('C. Consumer Service Detail'!$F2696,'Table of Current Services'!$B$7:$F$36,'Table of Current Services'!$D$5,FALSE)))</f>
        <v/>
      </c>
      <c r="I2696" s="160"/>
      <c r="J2696" s="146" t="str">
        <f t="shared" si="79"/>
        <v/>
      </c>
      <c r="K2696" s="138" t="str">
        <f>IF('C. Consumer Service Detail'!$F2696="","",IF('C. Consumer Service Detail'!$F2696="",VLOOKUP('C. Consumer Service Detail'!$F2696,'Table of Current Services'!$B$7:$F$36,'Table of Current Services'!$E$5,FALSE),VLOOKUP('C. Consumer Service Detail'!$F2696,'Table of Current Services'!$B$7:$F$36,'Table of Current Services'!$E$5,FALSE)))</f>
        <v/>
      </c>
      <c r="L2696" s="130" t="str">
        <f>IF('C. Consumer Service Detail'!$F2696="","",IF(VLOOKUP('C. Consumer Service Detail'!$F2696,'Table of Current Services'!$B$7:$F$36,'Table of Current Services'!$F$5,)="cost","Yes","No"))</f>
        <v/>
      </c>
      <c r="M2696" s="130" t="str">
        <f>IFERROR(IF('C. Consumer Service Detail'!$K2696="No Match","No",VLOOKUP('C. Consumer Service Detail'!$C2696,'B. Consumer Budget'!$E$11:$F$2010,2,FALSE)),"")</f>
        <v/>
      </c>
      <c r="P2696" s="77"/>
      <c r="Q2696" s="77"/>
    </row>
    <row r="2697" spans="2:17" x14ac:dyDescent="0.25">
      <c r="B2697" s="78">
        <f t="shared" si="80"/>
        <v>2687</v>
      </c>
      <c r="C2697" s="126" t="str">
        <f t="array" ref="C2697">IF(OR('C. Consumer Service Detail'!$D2697="",'C. Consumer Service Detail'!$E2697=""),"",INDEX('B. Consumer Budget'!$E$11:$E$2010,MATCH(1,IF('B. Consumer Budget'!$C$11:$C$2010='C. Consumer Service Detail'!$D2697,IF('B. Consumer Budget'!$D$11:$D$2010='C. Consumer Service Detail'!$E2697,1)),0)))</f>
        <v/>
      </c>
      <c r="D2697" s="170"/>
      <c r="E2697" s="81"/>
      <c r="F2697" s="101"/>
      <c r="G2697" s="82"/>
      <c r="H2697" s="147" t="str">
        <f>IF('C. Consumer Service Detail'!$F2697="","",IF('C. Consumer Service Detail'!$F2697="",VLOOKUP('C. Consumer Service Detail'!$F2697,'Table of Current Services'!$B$7:$F$36,'Table of Current Services'!$E$5,FALSE),VLOOKUP('C. Consumer Service Detail'!$F2697,'Table of Current Services'!$B$7:$F$36,'Table of Current Services'!$D$5,FALSE)))</f>
        <v/>
      </c>
      <c r="I2697" s="159"/>
      <c r="J2697" s="146" t="str">
        <f t="shared" si="79"/>
        <v/>
      </c>
      <c r="K2697" s="138" t="str">
        <f>IF('C. Consumer Service Detail'!$F2697="","",IF('C. Consumer Service Detail'!$F2697="",VLOOKUP('C. Consumer Service Detail'!$F2697,'Table of Current Services'!$B$7:$F$36,'Table of Current Services'!$E$5,FALSE),VLOOKUP('C. Consumer Service Detail'!$F2697,'Table of Current Services'!$B$7:$F$36,'Table of Current Services'!$E$5,FALSE)))</f>
        <v/>
      </c>
      <c r="L2697" s="130" t="str">
        <f>IF('C. Consumer Service Detail'!$F2697="","",IF(VLOOKUP('C. Consumer Service Detail'!$F2697,'Table of Current Services'!$B$7:$F$36,'Table of Current Services'!$F$5,)="cost","Yes","No"))</f>
        <v/>
      </c>
      <c r="M2697" s="130" t="str">
        <f>IFERROR(IF('C. Consumer Service Detail'!$K2697="No Match","No",VLOOKUP('C. Consumer Service Detail'!$C2697,'B. Consumer Budget'!$E$11:$F$2010,2,FALSE)),"")</f>
        <v/>
      </c>
      <c r="P2697" s="77"/>
      <c r="Q2697" s="77"/>
    </row>
    <row r="2698" spans="2:17" x14ac:dyDescent="0.25">
      <c r="B2698" s="78">
        <f t="shared" si="80"/>
        <v>2688</v>
      </c>
      <c r="C2698" s="126" t="str">
        <f t="array" ref="C2698">IF(OR('C. Consumer Service Detail'!$D2698="",'C. Consumer Service Detail'!$E2698=""),"",INDEX('B. Consumer Budget'!$E$11:$E$2010,MATCH(1,IF('B. Consumer Budget'!$C$11:$C$2010='C. Consumer Service Detail'!$D2698,IF('B. Consumer Budget'!$D$11:$D$2010='C. Consumer Service Detail'!$E2698,1)),0)))</f>
        <v/>
      </c>
      <c r="D2698" s="171"/>
      <c r="E2698" s="79"/>
      <c r="F2698" s="100"/>
      <c r="G2698" s="80"/>
      <c r="H2698" s="145" t="str">
        <f>IF('C. Consumer Service Detail'!$F2698="","",IF('C. Consumer Service Detail'!$F2698="",VLOOKUP('C. Consumer Service Detail'!$F2698,'Table of Current Services'!$B$7:$F$36,'Table of Current Services'!$E$5,FALSE),VLOOKUP('C. Consumer Service Detail'!$F2698,'Table of Current Services'!$B$7:$F$36,'Table of Current Services'!$D$5,FALSE)))</f>
        <v/>
      </c>
      <c r="I2698" s="160"/>
      <c r="J2698" s="146" t="str">
        <f t="shared" si="79"/>
        <v/>
      </c>
      <c r="K2698" s="138" t="str">
        <f>IF('C. Consumer Service Detail'!$F2698="","",IF('C. Consumer Service Detail'!$F2698="",VLOOKUP('C. Consumer Service Detail'!$F2698,'Table of Current Services'!$B$7:$F$36,'Table of Current Services'!$E$5,FALSE),VLOOKUP('C. Consumer Service Detail'!$F2698,'Table of Current Services'!$B$7:$F$36,'Table of Current Services'!$E$5,FALSE)))</f>
        <v/>
      </c>
      <c r="L2698" s="130" t="str">
        <f>IF('C. Consumer Service Detail'!$F2698="","",IF(VLOOKUP('C. Consumer Service Detail'!$F2698,'Table of Current Services'!$B$7:$F$36,'Table of Current Services'!$F$5,)="cost","Yes","No"))</f>
        <v/>
      </c>
      <c r="M2698" s="130" t="str">
        <f>IFERROR(IF('C. Consumer Service Detail'!$K2698="No Match","No",VLOOKUP('C. Consumer Service Detail'!$C2698,'B. Consumer Budget'!$E$11:$F$2010,2,FALSE)),"")</f>
        <v/>
      </c>
      <c r="P2698" s="77"/>
      <c r="Q2698" s="77"/>
    </row>
    <row r="2699" spans="2:17" x14ac:dyDescent="0.25">
      <c r="B2699" s="78">
        <f t="shared" si="80"/>
        <v>2689</v>
      </c>
      <c r="C2699" s="126" t="str">
        <f t="array" ref="C2699">IF(OR('C. Consumer Service Detail'!$D2699="",'C. Consumer Service Detail'!$E2699=""),"",INDEX('B. Consumer Budget'!$E$11:$E$2010,MATCH(1,IF('B. Consumer Budget'!$C$11:$C$2010='C. Consumer Service Detail'!$D2699,IF('B. Consumer Budget'!$D$11:$D$2010='C. Consumer Service Detail'!$E2699,1)),0)))</f>
        <v/>
      </c>
      <c r="D2699" s="170"/>
      <c r="E2699" s="81"/>
      <c r="F2699" s="101"/>
      <c r="G2699" s="82"/>
      <c r="H2699" s="147" t="str">
        <f>IF('C. Consumer Service Detail'!$F2699="","",IF('C. Consumer Service Detail'!$F2699="",VLOOKUP('C. Consumer Service Detail'!$F2699,'Table of Current Services'!$B$7:$F$36,'Table of Current Services'!$E$5,FALSE),VLOOKUP('C. Consumer Service Detail'!$F2699,'Table of Current Services'!$B$7:$F$36,'Table of Current Services'!$D$5,FALSE)))</f>
        <v/>
      </c>
      <c r="I2699" s="159"/>
      <c r="J2699" s="146" t="str">
        <f t="shared" ref="J2699:J2762" si="81">IFERROR(IF($H2699&gt;0,$H2699*$I2699,$I2699),"")</f>
        <v/>
      </c>
      <c r="K2699" s="138" t="str">
        <f>IF('C. Consumer Service Detail'!$F2699="","",IF('C. Consumer Service Detail'!$F2699="",VLOOKUP('C. Consumer Service Detail'!$F2699,'Table of Current Services'!$B$7:$F$36,'Table of Current Services'!$E$5,FALSE),VLOOKUP('C. Consumer Service Detail'!$F2699,'Table of Current Services'!$B$7:$F$36,'Table of Current Services'!$E$5,FALSE)))</f>
        <v/>
      </c>
      <c r="L2699" s="130" t="str">
        <f>IF('C. Consumer Service Detail'!$F2699="","",IF(VLOOKUP('C. Consumer Service Detail'!$F2699,'Table of Current Services'!$B$7:$F$36,'Table of Current Services'!$F$5,)="cost","Yes","No"))</f>
        <v/>
      </c>
      <c r="M2699" s="130" t="str">
        <f>IFERROR(IF('C. Consumer Service Detail'!$K2699="No Match","No",VLOOKUP('C. Consumer Service Detail'!$C2699,'B. Consumer Budget'!$E$11:$F$2010,2,FALSE)),"")</f>
        <v/>
      </c>
      <c r="P2699" s="77"/>
      <c r="Q2699" s="77"/>
    </row>
    <row r="2700" spans="2:17" x14ac:dyDescent="0.25">
      <c r="B2700" s="78">
        <f t="shared" ref="B2700:B2763" si="82">B2699+1</f>
        <v>2690</v>
      </c>
      <c r="C2700" s="126" t="str">
        <f t="array" ref="C2700">IF(OR('C. Consumer Service Detail'!$D2700="",'C. Consumer Service Detail'!$E2700=""),"",INDEX('B. Consumer Budget'!$E$11:$E$2010,MATCH(1,IF('B. Consumer Budget'!$C$11:$C$2010='C. Consumer Service Detail'!$D2700,IF('B. Consumer Budget'!$D$11:$D$2010='C. Consumer Service Detail'!$E2700,1)),0)))</f>
        <v/>
      </c>
      <c r="D2700" s="171"/>
      <c r="E2700" s="79"/>
      <c r="F2700" s="100"/>
      <c r="G2700" s="80"/>
      <c r="H2700" s="145" t="str">
        <f>IF('C. Consumer Service Detail'!$F2700="","",IF('C. Consumer Service Detail'!$F2700="",VLOOKUP('C. Consumer Service Detail'!$F2700,'Table of Current Services'!$B$7:$F$36,'Table of Current Services'!$E$5,FALSE),VLOOKUP('C. Consumer Service Detail'!$F2700,'Table of Current Services'!$B$7:$F$36,'Table of Current Services'!$D$5,FALSE)))</f>
        <v/>
      </c>
      <c r="I2700" s="160"/>
      <c r="J2700" s="146" t="str">
        <f t="shared" si="81"/>
        <v/>
      </c>
      <c r="K2700" s="138" t="str">
        <f>IF('C. Consumer Service Detail'!$F2700="","",IF('C. Consumer Service Detail'!$F2700="",VLOOKUP('C. Consumer Service Detail'!$F2700,'Table of Current Services'!$B$7:$F$36,'Table of Current Services'!$E$5,FALSE),VLOOKUP('C. Consumer Service Detail'!$F2700,'Table of Current Services'!$B$7:$F$36,'Table of Current Services'!$E$5,FALSE)))</f>
        <v/>
      </c>
      <c r="L2700" s="130" t="str">
        <f>IF('C. Consumer Service Detail'!$F2700="","",IF(VLOOKUP('C. Consumer Service Detail'!$F2700,'Table of Current Services'!$B$7:$F$36,'Table of Current Services'!$F$5,)="cost","Yes","No"))</f>
        <v/>
      </c>
      <c r="M2700" s="130" t="str">
        <f>IFERROR(IF('C. Consumer Service Detail'!$K2700="No Match","No",VLOOKUP('C. Consumer Service Detail'!$C2700,'B. Consumer Budget'!$E$11:$F$2010,2,FALSE)),"")</f>
        <v/>
      </c>
      <c r="P2700" s="77"/>
      <c r="Q2700" s="77"/>
    </row>
    <row r="2701" spans="2:17" x14ac:dyDescent="0.25">
      <c r="B2701" s="78">
        <f t="shared" si="82"/>
        <v>2691</v>
      </c>
      <c r="C2701" s="126" t="str">
        <f t="array" ref="C2701">IF(OR('C. Consumer Service Detail'!$D2701="",'C. Consumer Service Detail'!$E2701=""),"",INDEX('B. Consumer Budget'!$E$11:$E$2010,MATCH(1,IF('B. Consumer Budget'!$C$11:$C$2010='C. Consumer Service Detail'!$D2701,IF('B. Consumer Budget'!$D$11:$D$2010='C. Consumer Service Detail'!$E2701,1)),0)))</f>
        <v/>
      </c>
      <c r="D2701" s="170"/>
      <c r="E2701" s="81"/>
      <c r="F2701" s="101"/>
      <c r="G2701" s="82"/>
      <c r="H2701" s="147" t="str">
        <f>IF('C. Consumer Service Detail'!$F2701="","",IF('C. Consumer Service Detail'!$F2701="",VLOOKUP('C. Consumer Service Detail'!$F2701,'Table of Current Services'!$B$7:$F$36,'Table of Current Services'!$E$5,FALSE),VLOOKUP('C. Consumer Service Detail'!$F2701,'Table of Current Services'!$B$7:$F$36,'Table of Current Services'!$D$5,FALSE)))</f>
        <v/>
      </c>
      <c r="I2701" s="159"/>
      <c r="J2701" s="146" t="str">
        <f t="shared" si="81"/>
        <v/>
      </c>
      <c r="K2701" s="138" t="str">
        <f>IF('C. Consumer Service Detail'!$F2701="","",IF('C. Consumer Service Detail'!$F2701="",VLOOKUP('C. Consumer Service Detail'!$F2701,'Table of Current Services'!$B$7:$F$36,'Table of Current Services'!$E$5,FALSE),VLOOKUP('C. Consumer Service Detail'!$F2701,'Table of Current Services'!$B$7:$F$36,'Table of Current Services'!$E$5,FALSE)))</f>
        <v/>
      </c>
      <c r="L2701" s="130" t="str">
        <f>IF('C. Consumer Service Detail'!$F2701="","",IF(VLOOKUP('C. Consumer Service Detail'!$F2701,'Table of Current Services'!$B$7:$F$36,'Table of Current Services'!$F$5,)="cost","Yes","No"))</f>
        <v/>
      </c>
      <c r="M2701" s="130" t="str">
        <f>IFERROR(IF('C. Consumer Service Detail'!$K2701="No Match","No",VLOOKUP('C. Consumer Service Detail'!$C2701,'B. Consumer Budget'!$E$11:$F$2010,2,FALSE)),"")</f>
        <v/>
      </c>
      <c r="P2701" s="77"/>
      <c r="Q2701" s="77"/>
    </row>
    <row r="2702" spans="2:17" x14ac:dyDescent="0.25">
      <c r="B2702" s="78">
        <f t="shared" si="82"/>
        <v>2692</v>
      </c>
      <c r="C2702" s="126" t="str">
        <f t="array" ref="C2702">IF(OR('C. Consumer Service Detail'!$D2702="",'C. Consumer Service Detail'!$E2702=""),"",INDEX('B. Consumer Budget'!$E$11:$E$2010,MATCH(1,IF('B. Consumer Budget'!$C$11:$C$2010='C. Consumer Service Detail'!$D2702,IF('B. Consumer Budget'!$D$11:$D$2010='C. Consumer Service Detail'!$E2702,1)),0)))</f>
        <v/>
      </c>
      <c r="D2702" s="171"/>
      <c r="E2702" s="79"/>
      <c r="F2702" s="100"/>
      <c r="G2702" s="80"/>
      <c r="H2702" s="145" t="str">
        <f>IF('C. Consumer Service Detail'!$F2702="","",IF('C. Consumer Service Detail'!$F2702="",VLOOKUP('C. Consumer Service Detail'!$F2702,'Table of Current Services'!$B$7:$F$36,'Table of Current Services'!$E$5,FALSE),VLOOKUP('C. Consumer Service Detail'!$F2702,'Table of Current Services'!$B$7:$F$36,'Table of Current Services'!$D$5,FALSE)))</f>
        <v/>
      </c>
      <c r="I2702" s="160"/>
      <c r="J2702" s="146" t="str">
        <f t="shared" si="81"/>
        <v/>
      </c>
      <c r="K2702" s="138" t="str">
        <f>IF('C. Consumer Service Detail'!$F2702="","",IF('C. Consumer Service Detail'!$F2702="",VLOOKUP('C. Consumer Service Detail'!$F2702,'Table of Current Services'!$B$7:$F$36,'Table of Current Services'!$E$5,FALSE),VLOOKUP('C. Consumer Service Detail'!$F2702,'Table of Current Services'!$B$7:$F$36,'Table of Current Services'!$E$5,FALSE)))</f>
        <v/>
      </c>
      <c r="L2702" s="130" t="str">
        <f>IF('C. Consumer Service Detail'!$F2702="","",IF(VLOOKUP('C. Consumer Service Detail'!$F2702,'Table of Current Services'!$B$7:$F$36,'Table of Current Services'!$F$5,)="cost","Yes","No"))</f>
        <v/>
      </c>
      <c r="M2702" s="130" t="str">
        <f>IFERROR(IF('C. Consumer Service Detail'!$K2702="No Match","No",VLOOKUP('C. Consumer Service Detail'!$C2702,'B. Consumer Budget'!$E$11:$F$2010,2,FALSE)),"")</f>
        <v/>
      </c>
      <c r="P2702" s="77"/>
      <c r="Q2702" s="77"/>
    </row>
    <row r="2703" spans="2:17" x14ac:dyDescent="0.25">
      <c r="B2703" s="78">
        <f t="shared" si="82"/>
        <v>2693</v>
      </c>
      <c r="C2703" s="126" t="str">
        <f t="array" ref="C2703">IF(OR('C. Consumer Service Detail'!$D2703="",'C. Consumer Service Detail'!$E2703=""),"",INDEX('B. Consumer Budget'!$E$11:$E$2010,MATCH(1,IF('B. Consumer Budget'!$C$11:$C$2010='C. Consumer Service Detail'!$D2703,IF('B. Consumer Budget'!$D$11:$D$2010='C. Consumer Service Detail'!$E2703,1)),0)))</f>
        <v/>
      </c>
      <c r="D2703" s="170"/>
      <c r="E2703" s="81"/>
      <c r="F2703" s="101"/>
      <c r="G2703" s="82"/>
      <c r="H2703" s="147" t="str">
        <f>IF('C. Consumer Service Detail'!$F2703="","",IF('C. Consumer Service Detail'!$F2703="",VLOOKUP('C. Consumer Service Detail'!$F2703,'Table of Current Services'!$B$7:$F$36,'Table of Current Services'!$E$5,FALSE),VLOOKUP('C. Consumer Service Detail'!$F2703,'Table of Current Services'!$B$7:$F$36,'Table of Current Services'!$D$5,FALSE)))</f>
        <v/>
      </c>
      <c r="I2703" s="159"/>
      <c r="J2703" s="146" t="str">
        <f t="shared" si="81"/>
        <v/>
      </c>
      <c r="K2703" s="138" t="str">
        <f>IF('C. Consumer Service Detail'!$F2703="","",IF('C. Consumer Service Detail'!$F2703="",VLOOKUP('C. Consumer Service Detail'!$F2703,'Table of Current Services'!$B$7:$F$36,'Table of Current Services'!$E$5,FALSE),VLOOKUP('C. Consumer Service Detail'!$F2703,'Table of Current Services'!$B$7:$F$36,'Table of Current Services'!$E$5,FALSE)))</f>
        <v/>
      </c>
      <c r="L2703" s="130" t="str">
        <f>IF('C. Consumer Service Detail'!$F2703="","",IF(VLOOKUP('C. Consumer Service Detail'!$F2703,'Table of Current Services'!$B$7:$F$36,'Table of Current Services'!$F$5,)="cost","Yes","No"))</f>
        <v/>
      </c>
      <c r="M2703" s="130" t="str">
        <f>IFERROR(IF('C. Consumer Service Detail'!$K2703="No Match","No",VLOOKUP('C. Consumer Service Detail'!$C2703,'B. Consumer Budget'!$E$11:$F$2010,2,FALSE)),"")</f>
        <v/>
      </c>
      <c r="P2703" s="77"/>
      <c r="Q2703" s="77"/>
    </row>
    <row r="2704" spans="2:17" x14ac:dyDescent="0.25">
      <c r="B2704" s="78">
        <f t="shared" si="82"/>
        <v>2694</v>
      </c>
      <c r="C2704" s="126" t="str">
        <f t="array" ref="C2704">IF(OR('C. Consumer Service Detail'!$D2704="",'C. Consumer Service Detail'!$E2704=""),"",INDEX('B. Consumer Budget'!$E$11:$E$2010,MATCH(1,IF('B. Consumer Budget'!$C$11:$C$2010='C. Consumer Service Detail'!$D2704,IF('B. Consumer Budget'!$D$11:$D$2010='C. Consumer Service Detail'!$E2704,1)),0)))</f>
        <v/>
      </c>
      <c r="D2704" s="171"/>
      <c r="E2704" s="79"/>
      <c r="F2704" s="100"/>
      <c r="G2704" s="80"/>
      <c r="H2704" s="145" t="str">
        <f>IF('C. Consumer Service Detail'!$F2704="","",IF('C. Consumer Service Detail'!$F2704="",VLOOKUP('C. Consumer Service Detail'!$F2704,'Table of Current Services'!$B$7:$F$36,'Table of Current Services'!$E$5,FALSE),VLOOKUP('C. Consumer Service Detail'!$F2704,'Table of Current Services'!$B$7:$F$36,'Table of Current Services'!$D$5,FALSE)))</f>
        <v/>
      </c>
      <c r="I2704" s="160"/>
      <c r="J2704" s="146" t="str">
        <f t="shared" si="81"/>
        <v/>
      </c>
      <c r="K2704" s="138" t="str">
        <f>IF('C. Consumer Service Detail'!$F2704="","",IF('C. Consumer Service Detail'!$F2704="",VLOOKUP('C. Consumer Service Detail'!$F2704,'Table of Current Services'!$B$7:$F$36,'Table of Current Services'!$E$5,FALSE),VLOOKUP('C. Consumer Service Detail'!$F2704,'Table of Current Services'!$B$7:$F$36,'Table of Current Services'!$E$5,FALSE)))</f>
        <v/>
      </c>
      <c r="L2704" s="130" t="str">
        <f>IF('C. Consumer Service Detail'!$F2704="","",IF(VLOOKUP('C. Consumer Service Detail'!$F2704,'Table of Current Services'!$B$7:$F$36,'Table of Current Services'!$F$5,)="cost","Yes","No"))</f>
        <v/>
      </c>
      <c r="M2704" s="130" t="str">
        <f>IFERROR(IF('C. Consumer Service Detail'!$K2704="No Match","No",VLOOKUP('C. Consumer Service Detail'!$C2704,'B. Consumer Budget'!$E$11:$F$2010,2,FALSE)),"")</f>
        <v/>
      </c>
      <c r="P2704" s="77"/>
      <c r="Q2704" s="77"/>
    </row>
    <row r="2705" spans="2:17" x14ac:dyDescent="0.25">
      <c r="B2705" s="78">
        <f t="shared" si="82"/>
        <v>2695</v>
      </c>
      <c r="C2705" s="126" t="str">
        <f t="array" ref="C2705">IF(OR('C. Consumer Service Detail'!$D2705="",'C. Consumer Service Detail'!$E2705=""),"",INDEX('B. Consumer Budget'!$E$11:$E$2010,MATCH(1,IF('B. Consumer Budget'!$C$11:$C$2010='C. Consumer Service Detail'!$D2705,IF('B. Consumer Budget'!$D$11:$D$2010='C. Consumer Service Detail'!$E2705,1)),0)))</f>
        <v/>
      </c>
      <c r="D2705" s="170"/>
      <c r="E2705" s="81"/>
      <c r="F2705" s="101"/>
      <c r="G2705" s="82"/>
      <c r="H2705" s="147" t="str">
        <f>IF('C. Consumer Service Detail'!$F2705="","",IF('C. Consumer Service Detail'!$F2705="",VLOOKUP('C. Consumer Service Detail'!$F2705,'Table of Current Services'!$B$7:$F$36,'Table of Current Services'!$E$5,FALSE),VLOOKUP('C. Consumer Service Detail'!$F2705,'Table of Current Services'!$B$7:$F$36,'Table of Current Services'!$D$5,FALSE)))</f>
        <v/>
      </c>
      <c r="I2705" s="159"/>
      <c r="J2705" s="146" t="str">
        <f t="shared" si="81"/>
        <v/>
      </c>
      <c r="K2705" s="138" t="str">
        <f>IF('C. Consumer Service Detail'!$F2705="","",IF('C. Consumer Service Detail'!$F2705="",VLOOKUP('C. Consumer Service Detail'!$F2705,'Table of Current Services'!$B$7:$F$36,'Table of Current Services'!$E$5,FALSE),VLOOKUP('C. Consumer Service Detail'!$F2705,'Table of Current Services'!$B$7:$F$36,'Table of Current Services'!$E$5,FALSE)))</f>
        <v/>
      </c>
      <c r="L2705" s="130" t="str">
        <f>IF('C. Consumer Service Detail'!$F2705="","",IF(VLOOKUP('C. Consumer Service Detail'!$F2705,'Table of Current Services'!$B$7:$F$36,'Table of Current Services'!$F$5,)="cost","Yes","No"))</f>
        <v/>
      </c>
      <c r="M2705" s="130" t="str">
        <f>IFERROR(IF('C. Consumer Service Detail'!$K2705="No Match","No",VLOOKUP('C. Consumer Service Detail'!$C2705,'B. Consumer Budget'!$E$11:$F$2010,2,FALSE)),"")</f>
        <v/>
      </c>
      <c r="P2705" s="77"/>
      <c r="Q2705" s="77"/>
    </row>
    <row r="2706" spans="2:17" x14ac:dyDescent="0.25">
      <c r="B2706" s="78">
        <f t="shared" si="82"/>
        <v>2696</v>
      </c>
      <c r="C2706" s="126" t="str">
        <f t="array" ref="C2706">IF(OR('C. Consumer Service Detail'!$D2706="",'C. Consumer Service Detail'!$E2706=""),"",INDEX('B. Consumer Budget'!$E$11:$E$2010,MATCH(1,IF('B. Consumer Budget'!$C$11:$C$2010='C. Consumer Service Detail'!$D2706,IF('B. Consumer Budget'!$D$11:$D$2010='C. Consumer Service Detail'!$E2706,1)),0)))</f>
        <v/>
      </c>
      <c r="D2706" s="171"/>
      <c r="E2706" s="79"/>
      <c r="F2706" s="100"/>
      <c r="G2706" s="80"/>
      <c r="H2706" s="145" t="str">
        <f>IF('C. Consumer Service Detail'!$F2706="","",IF('C. Consumer Service Detail'!$F2706="",VLOOKUP('C. Consumer Service Detail'!$F2706,'Table of Current Services'!$B$7:$F$36,'Table of Current Services'!$E$5,FALSE),VLOOKUP('C. Consumer Service Detail'!$F2706,'Table of Current Services'!$B$7:$F$36,'Table of Current Services'!$D$5,FALSE)))</f>
        <v/>
      </c>
      <c r="I2706" s="160"/>
      <c r="J2706" s="146" t="str">
        <f t="shared" si="81"/>
        <v/>
      </c>
      <c r="K2706" s="138" t="str">
        <f>IF('C. Consumer Service Detail'!$F2706="","",IF('C. Consumer Service Detail'!$F2706="",VLOOKUP('C. Consumer Service Detail'!$F2706,'Table of Current Services'!$B$7:$F$36,'Table of Current Services'!$E$5,FALSE),VLOOKUP('C. Consumer Service Detail'!$F2706,'Table of Current Services'!$B$7:$F$36,'Table of Current Services'!$E$5,FALSE)))</f>
        <v/>
      </c>
      <c r="L2706" s="130" t="str">
        <f>IF('C. Consumer Service Detail'!$F2706="","",IF(VLOOKUP('C. Consumer Service Detail'!$F2706,'Table of Current Services'!$B$7:$F$36,'Table of Current Services'!$F$5,)="cost","Yes","No"))</f>
        <v/>
      </c>
      <c r="M2706" s="130" t="str">
        <f>IFERROR(IF('C. Consumer Service Detail'!$K2706="No Match","No",VLOOKUP('C. Consumer Service Detail'!$C2706,'B. Consumer Budget'!$E$11:$F$2010,2,FALSE)),"")</f>
        <v/>
      </c>
      <c r="P2706" s="77"/>
      <c r="Q2706" s="77"/>
    </row>
    <row r="2707" spans="2:17" x14ac:dyDescent="0.25">
      <c r="B2707" s="78">
        <f t="shared" si="82"/>
        <v>2697</v>
      </c>
      <c r="C2707" s="126" t="str">
        <f t="array" ref="C2707">IF(OR('C. Consumer Service Detail'!$D2707="",'C. Consumer Service Detail'!$E2707=""),"",INDEX('B. Consumer Budget'!$E$11:$E$2010,MATCH(1,IF('B. Consumer Budget'!$C$11:$C$2010='C. Consumer Service Detail'!$D2707,IF('B. Consumer Budget'!$D$11:$D$2010='C. Consumer Service Detail'!$E2707,1)),0)))</f>
        <v/>
      </c>
      <c r="D2707" s="170"/>
      <c r="E2707" s="81"/>
      <c r="F2707" s="101"/>
      <c r="G2707" s="82"/>
      <c r="H2707" s="147" t="str">
        <f>IF('C. Consumer Service Detail'!$F2707="","",IF('C. Consumer Service Detail'!$F2707="",VLOOKUP('C. Consumer Service Detail'!$F2707,'Table of Current Services'!$B$7:$F$36,'Table of Current Services'!$E$5,FALSE),VLOOKUP('C. Consumer Service Detail'!$F2707,'Table of Current Services'!$B$7:$F$36,'Table of Current Services'!$D$5,FALSE)))</f>
        <v/>
      </c>
      <c r="I2707" s="159"/>
      <c r="J2707" s="146" t="str">
        <f t="shared" si="81"/>
        <v/>
      </c>
      <c r="K2707" s="138" t="str">
        <f>IF('C. Consumer Service Detail'!$F2707="","",IF('C. Consumer Service Detail'!$F2707="",VLOOKUP('C. Consumer Service Detail'!$F2707,'Table of Current Services'!$B$7:$F$36,'Table of Current Services'!$E$5,FALSE),VLOOKUP('C. Consumer Service Detail'!$F2707,'Table of Current Services'!$B$7:$F$36,'Table of Current Services'!$E$5,FALSE)))</f>
        <v/>
      </c>
      <c r="L2707" s="130" t="str">
        <f>IF('C. Consumer Service Detail'!$F2707="","",IF(VLOOKUP('C. Consumer Service Detail'!$F2707,'Table of Current Services'!$B$7:$F$36,'Table of Current Services'!$F$5,)="cost","Yes","No"))</f>
        <v/>
      </c>
      <c r="M2707" s="130" t="str">
        <f>IFERROR(IF('C. Consumer Service Detail'!$K2707="No Match","No",VLOOKUP('C. Consumer Service Detail'!$C2707,'B. Consumer Budget'!$E$11:$F$2010,2,FALSE)),"")</f>
        <v/>
      </c>
      <c r="P2707" s="77"/>
      <c r="Q2707" s="77"/>
    </row>
    <row r="2708" spans="2:17" x14ac:dyDescent="0.25">
      <c r="B2708" s="78">
        <f t="shared" si="82"/>
        <v>2698</v>
      </c>
      <c r="C2708" s="126" t="str">
        <f t="array" ref="C2708">IF(OR('C. Consumer Service Detail'!$D2708="",'C. Consumer Service Detail'!$E2708=""),"",INDEX('B. Consumer Budget'!$E$11:$E$2010,MATCH(1,IF('B. Consumer Budget'!$C$11:$C$2010='C. Consumer Service Detail'!$D2708,IF('B. Consumer Budget'!$D$11:$D$2010='C. Consumer Service Detail'!$E2708,1)),0)))</f>
        <v/>
      </c>
      <c r="D2708" s="171"/>
      <c r="E2708" s="79"/>
      <c r="F2708" s="100"/>
      <c r="G2708" s="80"/>
      <c r="H2708" s="145" t="str">
        <f>IF('C. Consumer Service Detail'!$F2708="","",IF('C. Consumer Service Detail'!$F2708="",VLOOKUP('C. Consumer Service Detail'!$F2708,'Table of Current Services'!$B$7:$F$36,'Table of Current Services'!$E$5,FALSE),VLOOKUP('C. Consumer Service Detail'!$F2708,'Table of Current Services'!$B$7:$F$36,'Table of Current Services'!$D$5,FALSE)))</f>
        <v/>
      </c>
      <c r="I2708" s="160"/>
      <c r="J2708" s="146" t="str">
        <f t="shared" si="81"/>
        <v/>
      </c>
      <c r="K2708" s="138" t="str">
        <f>IF('C. Consumer Service Detail'!$F2708="","",IF('C. Consumer Service Detail'!$F2708="",VLOOKUP('C. Consumer Service Detail'!$F2708,'Table of Current Services'!$B$7:$F$36,'Table of Current Services'!$E$5,FALSE),VLOOKUP('C. Consumer Service Detail'!$F2708,'Table of Current Services'!$B$7:$F$36,'Table of Current Services'!$E$5,FALSE)))</f>
        <v/>
      </c>
      <c r="L2708" s="130" t="str">
        <f>IF('C. Consumer Service Detail'!$F2708="","",IF(VLOOKUP('C. Consumer Service Detail'!$F2708,'Table of Current Services'!$B$7:$F$36,'Table of Current Services'!$F$5,)="cost","Yes","No"))</f>
        <v/>
      </c>
      <c r="M2708" s="130" t="str">
        <f>IFERROR(IF('C. Consumer Service Detail'!$K2708="No Match","No",VLOOKUP('C. Consumer Service Detail'!$C2708,'B. Consumer Budget'!$E$11:$F$2010,2,FALSE)),"")</f>
        <v/>
      </c>
      <c r="P2708" s="77"/>
      <c r="Q2708" s="77"/>
    </row>
    <row r="2709" spans="2:17" x14ac:dyDescent="0.25">
      <c r="B2709" s="78">
        <f t="shared" si="82"/>
        <v>2699</v>
      </c>
      <c r="C2709" s="126" t="str">
        <f t="array" ref="C2709">IF(OR('C. Consumer Service Detail'!$D2709="",'C. Consumer Service Detail'!$E2709=""),"",INDEX('B. Consumer Budget'!$E$11:$E$2010,MATCH(1,IF('B. Consumer Budget'!$C$11:$C$2010='C. Consumer Service Detail'!$D2709,IF('B. Consumer Budget'!$D$11:$D$2010='C. Consumer Service Detail'!$E2709,1)),0)))</f>
        <v/>
      </c>
      <c r="D2709" s="170"/>
      <c r="E2709" s="81"/>
      <c r="F2709" s="101"/>
      <c r="G2709" s="82"/>
      <c r="H2709" s="147" t="str">
        <f>IF('C. Consumer Service Detail'!$F2709="","",IF('C. Consumer Service Detail'!$F2709="",VLOOKUP('C. Consumer Service Detail'!$F2709,'Table of Current Services'!$B$7:$F$36,'Table of Current Services'!$E$5,FALSE),VLOOKUP('C. Consumer Service Detail'!$F2709,'Table of Current Services'!$B$7:$F$36,'Table of Current Services'!$D$5,FALSE)))</f>
        <v/>
      </c>
      <c r="I2709" s="159"/>
      <c r="J2709" s="146" t="str">
        <f t="shared" si="81"/>
        <v/>
      </c>
      <c r="K2709" s="138" t="str">
        <f>IF('C. Consumer Service Detail'!$F2709="","",IF('C. Consumer Service Detail'!$F2709="",VLOOKUP('C. Consumer Service Detail'!$F2709,'Table of Current Services'!$B$7:$F$36,'Table of Current Services'!$E$5,FALSE),VLOOKUP('C. Consumer Service Detail'!$F2709,'Table of Current Services'!$B$7:$F$36,'Table of Current Services'!$E$5,FALSE)))</f>
        <v/>
      </c>
      <c r="L2709" s="130" t="str">
        <f>IF('C. Consumer Service Detail'!$F2709="","",IF(VLOOKUP('C. Consumer Service Detail'!$F2709,'Table of Current Services'!$B$7:$F$36,'Table of Current Services'!$F$5,)="cost","Yes","No"))</f>
        <v/>
      </c>
      <c r="M2709" s="130" t="str">
        <f>IFERROR(IF('C. Consumer Service Detail'!$K2709="No Match","No",VLOOKUP('C. Consumer Service Detail'!$C2709,'B. Consumer Budget'!$E$11:$F$2010,2,FALSE)),"")</f>
        <v/>
      </c>
      <c r="P2709" s="77"/>
      <c r="Q2709" s="77"/>
    </row>
    <row r="2710" spans="2:17" x14ac:dyDescent="0.25">
      <c r="B2710" s="78">
        <f t="shared" si="82"/>
        <v>2700</v>
      </c>
      <c r="C2710" s="126" t="str">
        <f t="array" ref="C2710">IF(OR('C. Consumer Service Detail'!$D2710="",'C. Consumer Service Detail'!$E2710=""),"",INDEX('B. Consumer Budget'!$E$11:$E$2010,MATCH(1,IF('B. Consumer Budget'!$C$11:$C$2010='C. Consumer Service Detail'!$D2710,IF('B. Consumer Budget'!$D$11:$D$2010='C. Consumer Service Detail'!$E2710,1)),0)))</f>
        <v/>
      </c>
      <c r="D2710" s="171"/>
      <c r="E2710" s="79"/>
      <c r="F2710" s="100"/>
      <c r="G2710" s="80"/>
      <c r="H2710" s="145" t="str">
        <f>IF('C. Consumer Service Detail'!$F2710="","",IF('C. Consumer Service Detail'!$F2710="",VLOOKUP('C. Consumer Service Detail'!$F2710,'Table of Current Services'!$B$7:$F$36,'Table of Current Services'!$E$5,FALSE),VLOOKUP('C. Consumer Service Detail'!$F2710,'Table of Current Services'!$B$7:$F$36,'Table of Current Services'!$D$5,FALSE)))</f>
        <v/>
      </c>
      <c r="I2710" s="160"/>
      <c r="J2710" s="146" t="str">
        <f t="shared" si="81"/>
        <v/>
      </c>
      <c r="K2710" s="138" t="str">
        <f>IF('C. Consumer Service Detail'!$F2710="","",IF('C. Consumer Service Detail'!$F2710="",VLOOKUP('C. Consumer Service Detail'!$F2710,'Table of Current Services'!$B$7:$F$36,'Table of Current Services'!$E$5,FALSE),VLOOKUP('C. Consumer Service Detail'!$F2710,'Table of Current Services'!$B$7:$F$36,'Table of Current Services'!$E$5,FALSE)))</f>
        <v/>
      </c>
      <c r="L2710" s="130" t="str">
        <f>IF('C. Consumer Service Detail'!$F2710="","",IF(VLOOKUP('C. Consumer Service Detail'!$F2710,'Table of Current Services'!$B$7:$F$36,'Table of Current Services'!$F$5,)="cost","Yes","No"))</f>
        <v/>
      </c>
      <c r="M2710" s="130" t="str">
        <f>IFERROR(IF('C. Consumer Service Detail'!$K2710="No Match","No",VLOOKUP('C. Consumer Service Detail'!$C2710,'B. Consumer Budget'!$E$11:$F$2010,2,FALSE)),"")</f>
        <v/>
      </c>
      <c r="P2710" s="77"/>
      <c r="Q2710" s="77"/>
    </row>
    <row r="2711" spans="2:17" x14ac:dyDescent="0.25">
      <c r="B2711" s="78">
        <f t="shared" si="82"/>
        <v>2701</v>
      </c>
      <c r="C2711" s="126" t="str">
        <f t="array" ref="C2711">IF(OR('C. Consumer Service Detail'!$D2711="",'C. Consumer Service Detail'!$E2711=""),"",INDEX('B. Consumer Budget'!$E$11:$E$2010,MATCH(1,IF('B. Consumer Budget'!$C$11:$C$2010='C. Consumer Service Detail'!$D2711,IF('B. Consumer Budget'!$D$11:$D$2010='C. Consumer Service Detail'!$E2711,1)),0)))</f>
        <v/>
      </c>
      <c r="D2711" s="170"/>
      <c r="E2711" s="81"/>
      <c r="F2711" s="101"/>
      <c r="G2711" s="82"/>
      <c r="H2711" s="147" t="str">
        <f>IF('C. Consumer Service Detail'!$F2711="","",IF('C. Consumer Service Detail'!$F2711="",VLOOKUP('C. Consumer Service Detail'!$F2711,'Table of Current Services'!$B$7:$F$36,'Table of Current Services'!$E$5,FALSE),VLOOKUP('C. Consumer Service Detail'!$F2711,'Table of Current Services'!$B$7:$F$36,'Table of Current Services'!$D$5,FALSE)))</f>
        <v/>
      </c>
      <c r="I2711" s="159"/>
      <c r="J2711" s="146" t="str">
        <f t="shared" si="81"/>
        <v/>
      </c>
      <c r="K2711" s="138" t="str">
        <f>IF('C. Consumer Service Detail'!$F2711="","",IF('C. Consumer Service Detail'!$F2711="",VLOOKUP('C. Consumer Service Detail'!$F2711,'Table of Current Services'!$B$7:$F$36,'Table of Current Services'!$E$5,FALSE),VLOOKUP('C. Consumer Service Detail'!$F2711,'Table of Current Services'!$B$7:$F$36,'Table of Current Services'!$E$5,FALSE)))</f>
        <v/>
      </c>
      <c r="L2711" s="130" t="str">
        <f>IF('C. Consumer Service Detail'!$F2711="","",IF(VLOOKUP('C. Consumer Service Detail'!$F2711,'Table of Current Services'!$B$7:$F$36,'Table of Current Services'!$F$5,)="cost","Yes","No"))</f>
        <v/>
      </c>
      <c r="M2711" s="130" t="str">
        <f>IFERROR(IF('C. Consumer Service Detail'!$K2711="No Match","No",VLOOKUP('C. Consumer Service Detail'!$C2711,'B. Consumer Budget'!$E$11:$F$2010,2,FALSE)),"")</f>
        <v/>
      </c>
      <c r="P2711" s="77"/>
      <c r="Q2711" s="77"/>
    </row>
    <row r="2712" spans="2:17" x14ac:dyDescent="0.25">
      <c r="B2712" s="78">
        <f t="shared" si="82"/>
        <v>2702</v>
      </c>
      <c r="C2712" s="126" t="str">
        <f t="array" ref="C2712">IF(OR('C. Consumer Service Detail'!$D2712="",'C. Consumer Service Detail'!$E2712=""),"",INDEX('B. Consumer Budget'!$E$11:$E$2010,MATCH(1,IF('B. Consumer Budget'!$C$11:$C$2010='C. Consumer Service Detail'!$D2712,IF('B. Consumer Budget'!$D$11:$D$2010='C. Consumer Service Detail'!$E2712,1)),0)))</f>
        <v/>
      </c>
      <c r="D2712" s="171"/>
      <c r="E2712" s="79"/>
      <c r="F2712" s="100"/>
      <c r="G2712" s="80"/>
      <c r="H2712" s="145" t="str">
        <f>IF('C. Consumer Service Detail'!$F2712="","",IF('C. Consumer Service Detail'!$F2712="",VLOOKUP('C. Consumer Service Detail'!$F2712,'Table of Current Services'!$B$7:$F$36,'Table of Current Services'!$E$5,FALSE),VLOOKUP('C. Consumer Service Detail'!$F2712,'Table of Current Services'!$B$7:$F$36,'Table of Current Services'!$D$5,FALSE)))</f>
        <v/>
      </c>
      <c r="I2712" s="160"/>
      <c r="J2712" s="146" t="str">
        <f t="shared" si="81"/>
        <v/>
      </c>
      <c r="K2712" s="138" t="str">
        <f>IF('C. Consumer Service Detail'!$F2712="","",IF('C. Consumer Service Detail'!$F2712="",VLOOKUP('C. Consumer Service Detail'!$F2712,'Table of Current Services'!$B$7:$F$36,'Table of Current Services'!$E$5,FALSE),VLOOKUP('C. Consumer Service Detail'!$F2712,'Table of Current Services'!$B$7:$F$36,'Table of Current Services'!$E$5,FALSE)))</f>
        <v/>
      </c>
      <c r="L2712" s="130" t="str">
        <f>IF('C. Consumer Service Detail'!$F2712="","",IF(VLOOKUP('C. Consumer Service Detail'!$F2712,'Table of Current Services'!$B$7:$F$36,'Table of Current Services'!$F$5,)="cost","Yes","No"))</f>
        <v/>
      </c>
      <c r="M2712" s="130" t="str">
        <f>IFERROR(IF('C. Consumer Service Detail'!$K2712="No Match","No",VLOOKUP('C. Consumer Service Detail'!$C2712,'B. Consumer Budget'!$E$11:$F$2010,2,FALSE)),"")</f>
        <v/>
      </c>
      <c r="P2712" s="77"/>
      <c r="Q2712" s="77"/>
    </row>
    <row r="2713" spans="2:17" x14ac:dyDescent="0.25">
      <c r="B2713" s="78">
        <f t="shared" si="82"/>
        <v>2703</v>
      </c>
      <c r="C2713" s="126" t="str">
        <f t="array" ref="C2713">IF(OR('C. Consumer Service Detail'!$D2713="",'C. Consumer Service Detail'!$E2713=""),"",INDEX('B. Consumer Budget'!$E$11:$E$2010,MATCH(1,IF('B. Consumer Budget'!$C$11:$C$2010='C. Consumer Service Detail'!$D2713,IF('B. Consumer Budget'!$D$11:$D$2010='C. Consumer Service Detail'!$E2713,1)),0)))</f>
        <v/>
      </c>
      <c r="D2713" s="170"/>
      <c r="E2713" s="81"/>
      <c r="F2713" s="101"/>
      <c r="G2713" s="82"/>
      <c r="H2713" s="147" t="str">
        <f>IF('C. Consumer Service Detail'!$F2713="","",IF('C. Consumer Service Detail'!$F2713="",VLOOKUP('C. Consumer Service Detail'!$F2713,'Table of Current Services'!$B$7:$F$36,'Table of Current Services'!$E$5,FALSE),VLOOKUP('C. Consumer Service Detail'!$F2713,'Table of Current Services'!$B$7:$F$36,'Table of Current Services'!$D$5,FALSE)))</f>
        <v/>
      </c>
      <c r="I2713" s="159"/>
      <c r="J2713" s="146" t="str">
        <f t="shared" si="81"/>
        <v/>
      </c>
      <c r="K2713" s="138" t="str">
        <f>IF('C. Consumer Service Detail'!$F2713="","",IF('C. Consumer Service Detail'!$F2713="",VLOOKUP('C. Consumer Service Detail'!$F2713,'Table of Current Services'!$B$7:$F$36,'Table of Current Services'!$E$5,FALSE),VLOOKUP('C. Consumer Service Detail'!$F2713,'Table of Current Services'!$B$7:$F$36,'Table of Current Services'!$E$5,FALSE)))</f>
        <v/>
      </c>
      <c r="L2713" s="130" t="str">
        <f>IF('C. Consumer Service Detail'!$F2713="","",IF(VLOOKUP('C. Consumer Service Detail'!$F2713,'Table of Current Services'!$B$7:$F$36,'Table of Current Services'!$F$5,)="cost","Yes","No"))</f>
        <v/>
      </c>
      <c r="M2713" s="130" t="str">
        <f>IFERROR(IF('C. Consumer Service Detail'!$K2713="No Match","No",VLOOKUP('C. Consumer Service Detail'!$C2713,'B. Consumer Budget'!$E$11:$F$2010,2,FALSE)),"")</f>
        <v/>
      </c>
      <c r="P2713" s="77"/>
      <c r="Q2713" s="77"/>
    </row>
    <row r="2714" spans="2:17" x14ac:dyDescent="0.25">
      <c r="B2714" s="78">
        <f t="shared" si="82"/>
        <v>2704</v>
      </c>
      <c r="C2714" s="126" t="str">
        <f t="array" ref="C2714">IF(OR('C. Consumer Service Detail'!$D2714="",'C. Consumer Service Detail'!$E2714=""),"",INDEX('B. Consumer Budget'!$E$11:$E$2010,MATCH(1,IF('B. Consumer Budget'!$C$11:$C$2010='C. Consumer Service Detail'!$D2714,IF('B. Consumer Budget'!$D$11:$D$2010='C. Consumer Service Detail'!$E2714,1)),0)))</f>
        <v/>
      </c>
      <c r="D2714" s="171"/>
      <c r="E2714" s="79"/>
      <c r="F2714" s="100"/>
      <c r="G2714" s="80"/>
      <c r="H2714" s="145" t="str">
        <f>IF('C. Consumer Service Detail'!$F2714="","",IF('C. Consumer Service Detail'!$F2714="",VLOOKUP('C. Consumer Service Detail'!$F2714,'Table of Current Services'!$B$7:$F$36,'Table of Current Services'!$E$5,FALSE),VLOOKUP('C. Consumer Service Detail'!$F2714,'Table of Current Services'!$B$7:$F$36,'Table of Current Services'!$D$5,FALSE)))</f>
        <v/>
      </c>
      <c r="I2714" s="160"/>
      <c r="J2714" s="146" t="str">
        <f t="shared" si="81"/>
        <v/>
      </c>
      <c r="K2714" s="138" t="str">
        <f>IF('C. Consumer Service Detail'!$F2714="","",IF('C. Consumer Service Detail'!$F2714="",VLOOKUP('C. Consumer Service Detail'!$F2714,'Table of Current Services'!$B$7:$F$36,'Table of Current Services'!$E$5,FALSE),VLOOKUP('C. Consumer Service Detail'!$F2714,'Table of Current Services'!$B$7:$F$36,'Table of Current Services'!$E$5,FALSE)))</f>
        <v/>
      </c>
      <c r="L2714" s="130" t="str">
        <f>IF('C. Consumer Service Detail'!$F2714="","",IF(VLOOKUP('C. Consumer Service Detail'!$F2714,'Table of Current Services'!$B$7:$F$36,'Table of Current Services'!$F$5,)="cost","Yes","No"))</f>
        <v/>
      </c>
      <c r="M2714" s="130" t="str">
        <f>IFERROR(IF('C. Consumer Service Detail'!$K2714="No Match","No",VLOOKUP('C. Consumer Service Detail'!$C2714,'B. Consumer Budget'!$E$11:$F$2010,2,FALSE)),"")</f>
        <v/>
      </c>
      <c r="P2714" s="77"/>
      <c r="Q2714" s="77"/>
    </row>
    <row r="2715" spans="2:17" x14ac:dyDescent="0.25">
      <c r="B2715" s="78">
        <f t="shared" si="82"/>
        <v>2705</v>
      </c>
      <c r="C2715" s="126" t="str">
        <f t="array" ref="C2715">IF(OR('C. Consumer Service Detail'!$D2715="",'C. Consumer Service Detail'!$E2715=""),"",INDEX('B. Consumer Budget'!$E$11:$E$2010,MATCH(1,IF('B. Consumer Budget'!$C$11:$C$2010='C. Consumer Service Detail'!$D2715,IF('B. Consumer Budget'!$D$11:$D$2010='C. Consumer Service Detail'!$E2715,1)),0)))</f>
        <v/>
      </c>
      <c r="D2715" s="170"/>
      <c r="E2715" s="81"/>
      <c r="F2715" s="101"/>
      <c r="G2715" s="82"/>
      <c r="H2715" s="147" t="str">
        <f>IF('C. Consumer Service Detail'!$F2715="","",IF('C. Consumer Service Detail'!$F2715="",VLOOKUP('C. Consumer Service Detail'!$F2715,'Table of Current Services'!$B$7:$F$36,'Table of Current Services'!$E$5,FALSE),VLOOKUP('C. Consumer Service Detail'!$F2715,'Table of Current Services'!$B$7:$F$36,'Table of Current Services'!$D$5,FALSE)))</f>
        <v/>
      </c>
      <c r="I2715" s="159"/>
      <c r="J2715" s="146" t="str">
        <f t="shared" si="81"/>
        <v/>
      </c>
      <c r="K2715" s="138" t="str">
        <f>IF('C. Consumer Service Detail'!$F2715="","",IF('C. Consumer Service Detail'!$F2715="",VLOOKUP('C. Consumer Service Detail'!$F2715,'Table of Current Services'!$B$7:$F$36,'Table of Current Services'!$E$5,FALSE),VLOOKUP('C. Consumer Service Detail'!$F2715,'Table of Current Services'!$B$7:$F$36,'Table of Current Services'!$E$5,FALSE)))</f>
        <v/>
      </c>
      <c r="L2715" s="130" t="str">
        <f>IF('C. Consumer Service Detail'!$F2715="","",IF(VLOOKUP('C. Consumer Service Detail'!$F2715,'Table of Current Services'!$B$7:$F$36,'Table of Current Services'!$F$5,)="cost","Yes","No"))</f>
        <v/>
      </c>
      <c r="M2715" s="130" t="str">
        <f>IFERROR(IF('C. Consumer Service Detail'!$K2715="No Match","No",VLOOKUP('C. Consumer Service Detail'!$C2715,'B. Consumer Budget'!$E$11:$F$2010,2,FALSE)),"")</f>
        <v/>
      </c>
      <c r="P2715" s="77"/>
      <c r="Q2715" s="77"/>
    </row>
    <row r="2716" spans="2:17" x14ac:dyDescent="0.25">
      <c r="B2716" s="78">
        <f t="shared" si="82"/>
        <v>2706</v>
      </c>
      <c r="C2716" s="126" t="str">
        <f t="array" ref="C2716">IF(OR('C. Consumer Service Detail'!$D2716="",'C. Consumer Service Detail'!$E2716=""),"",INDEX('B. Consumer Budget'!$E$11:$E$2010,MATCH(1,IF('B. Consumer Budget'!$C$11:$C$2010='C. Consumer Service Detail'!$D2716,IF('B. Consumer Budget'!$D$11:$D$2010='C. Consumer Service Detail'!$E2716,1)),0)))</f>
        <v/>
      </c>
      <c r="D2716" s="171"/>
      <c r="E2716" s="79"/>
      <c r="F2716" s="100"/>
      <c r="G2716" s="80"/>
      <c r="H2716" s="145" t="str">
        <f>IF('C. Consumer Service Detail'!$F2716="","",IF('C. Consumer Service Detail'!$F2716="",VLOOKUP('C. Consumer Service Detail'!$F2716,'Table of Current Services'!$B$7:$F$36,'Table of Current Services'!$E$5,FALSE),VLOOKUP('C. Consumer Service Detail'!$F2716,'Table of Current Services'!$B$7:$F$36,'Table of Current Services'!$D$5,FALSE)))</f>
        <v/>
      </c>
      <c r="I2716" s="160"/>
      <c r="J2716" s="146" t="str">
        <f t="shared" si="81"/>
        <v/>
      </c>
      <c r="K2716" s="138" t="str">
        <f>IF('C. Consumer Service Detail'!$F2716="","",IF('C. Consumer Service Detail'!$F2716="",VLOOKUP('C. Consumer Service Detail'!$F2716,'Table of Current Services'!$B$7:$F$36,'Table of Current Services'!$E$5,FALSE),VLOOKUP('C. Consumer Service Detail'!$F2716,'Table of Current Services'!$B$7:$F$36,'Table of Current Services'!$E$5,FALSE)))</f>
        <v/>
      </c>
      <c r="L2716" s="130" t="str">
        <f>IF('C. Consumer Service Detail'!$F2716="","",IF(VLOOKUP('C. Consumer Service Detail'!$F2716,'Table of Current Services'!$B$7:$F$36,'Table of Current Services'!$F$5,)="cost","Yes","No"))</f>
        <v/>
      </c>
      <c r="M2716" s="130" t="str">
        <f>IFERROR(IF('C. Consumer Service Detail'!$K2716="No Match","No",VLOOKUP('C. Consumer Service Detail'!$C2716,'B. Consumer Budget'!$E$11:$F$2010,2,FALSE)),"")</f>
        <v/>
      </c>
      <c r="P2716" s="77"/>
      <c r="Q2716" s="77"/>
    </row>
    <row r="2717" spans="2:17" x14ac:dyDescent="0.25">
      <c r="B2717" s="78">
        <f t="shared" si="82"/>
        <v>2707</v>
      </c>
      <c r="C2717" s="126" t="str">
        <f t="array" ref="C2717">IF(OR('C. Consumer Service Detail'!$D2717="",'C. Consumer Service Detail'!$E2717=""),"",INDEX('B. Consumer Budget'!$E$11:$E$2010,MATCH(1,IF('B. Consumer Budget'!$C$11:$C$2010='C. Consumer Service Detail'!$D2717,IF('B. Consumer Budget'!$D$11:$D$2010='C. Consumer Service Detail'!$E2717,1)),0)))</f>
        <v/>
      </c>
      <c r="D2717" s="170"/>
      <c r="E2717" s="81"/>
      <c r="F2717" s="101"/>
      <c r="G2717" s="82"/>
      <c r="H2717" s="147" t="str">
        <f>IF('C. Consumer Service Detail'!$F2717="","",IF('C. Consumer Service Detail'!$F2717="",VLOOKUP('C. Consumer Service Detail'!$F2717,'Table of Current Services'!$B$7:$F$36,'Table of Current Services'!$E$5,FALSE),VLOOKUP('C. Consumer Service Detail'!$F2717,'Table of Current Services'!$B$7:$F$36,'Table of Current Services'!$D$5,FALSE)))</f>
        <v/>
      </c>
      <c r="I2717" s="159"/>
      <c r="J2717" s="146" t="str">
        <f t="shared" si="81"/>
        <v/>
      </c>
      <c r="K2717" s="138" t="str">
        <f>IF('C. Consumer Service Detail'!$F2717="","",IF('C. Consumer Service Detail'!$F2717="",VLOOKUP('C. Consumer Service Detail'!$F2717,'Table of Current Services'!$B$7:$F$36,'Table of Current Services'!$E$5,FALSE),VLOOKUP('C. Consumer Service Detail'!$F2717,'Table of Current Services'!$B$7:$F$36,'Table of Current Services'!$E$5,FALSE)))</f>
        <v/>
      </c>
      <c r="L2717" s="130" t="str">
        <f>IF('C. Consumer Service Detail'!$F2717="","",IF(VLOOKUP('C. Consumer Service Detail'!$F2717,'Table of Current Services'!$B$7:$F$36,'Table of Current Services'!$F$5,)="cost","Yes","No"))</f>
        <v/>
      </c>
      <c r="M2717" s="130" t="str">
        <f>IFERROR(IF('C. Consumer Service Detail'!$K2717="No Match","No",VLOOKUP('C. Consumer Service Detail'!$C2717,'B. Consumer Budget'!$E$11:$F$2010,2,FALSE)),"")</f>
        <v/>
      </c>
      <c r="P2717" s="77"/>
      <c r="Q2717" s="77"/>
    </row>
    <row r="2718" spans="2:17" x14ac:dyDescent="0.25">
      <c r="B2718" s="78">
        <f t="shared" si="82"/>
        <v>2708</v>
      </c>
      <c r="C2718" s="126" t="str">
        <f t="array" ref="C2718">IF(OR('C. Consumer Service Detail'!$D2718="",'C. Consumer Service Detail'!$E2718=""),"",INDEX('B. Consumer Budget'!$E$11:$E$2010,MATCH(1,IF('B. Consumer Budget'!$C$11:$C$2010='C. Consumer Service Detail'!$D2718,IF('B. Consumer Budget'!$D$11:$D$2010='C. Consumer Service Detail'!$E2718,1)),0)))</f>
        <v/>
      </c>
      <c r="D2718" s="171"/>
      <c r="E2718" s="79"/>
      <c r="F2718" s="100"/>
      <c r="G2718" s="80"/>
      <c r="H2718" s="145" t="str">
        <f>IF('C. Consumer Service Detail'!$F2718="","",IF('C. Consumer Service Detail'!$F2718="",VLOOKUP('C. Consumer Service Detail'!$F2718,'Table of Current Services'!$B$7:$F$36,'Table of Current Services'!$E$5,FALSE),VLOOKUP('C. Consumer Service Detail'!$F2718,'Table of Current Services'!$B$7:$F$36,'Table of Current Services'!$D$5,FALSE)))</f>
        <v/>
      </c>
      <c r="I2718" s="160"/>
      <c r="J2718" s="146" t="str">
        <f t="shared" si="81"/>
        <v/>
      </c>
      <c r="K2718" s="138" t="str">
        <f>IF('C. Consumer Service Detail'!$F2718="","",IF('C. Consumer Service Detail'!$F2718="",VLOOKUP('C. Consumer Service Detail'!$F2718,'Table of Current Services'!$B$7:$F$36,'Table of Current Services'!$E$5,FALSE),VLOOKUP('C. Consumer Service Detail'!$F2718,'Table of Current Services'!$B$7:$F$36,'Table of Current Services'!$E$5,FALSE)))</f>
        <v/>
      </c>
      <c r="L2718" s="130" t="str">
        <f>IF('C. Consumer Service Detail'!$F2718="","",IF(VLOOKUP('C. Consumer Service Detail'!$F2718,'Table of Current Services'!$B$7:$F$36,'Table of Current Services'!$F$5,)="cost","Yes","No"))</f>
        <v/>
      </c>
      <c r="M2718" s="130" t="str">
        <f>IFERROR(IF('C. Consumer Service Detail'!$K2718="No Match","No",VLOOKUP('C. Consumer Service Detail'!$C2718,'B. Consumer Budget'!$E$11:$F$2010,2,FALSE)),"")</f>
        <v/>
      </c>
      <c r="P2718" s="77"/>
      <c r="Q2718" s="77"/>
    </row>
    <row r="2719" spans="2:17" x14ac:dyDescent="0.25">
      <c r="B2719" s="78">
        <f t="shared" si="82"/>
        <v>2709</v>
      </c>
      <c r="C2719" s="126" t="str">
        <f t="array" ref="C2719">IF(OR('C. Consumer Service Detail'!$D2719="",'C. Consumer Service Detail'!$E2719=""),"",INDEX('B. Consumer Budget'!$E$11:$E$2010,MATCH(1,IF('B. Consumer Budget'!$C$11:$C$2010='C. Consumer Service Detail'!$D2719,IF('B. Consumer Budget'!$D$11:$D$2010='C. Consumer Service Detail'!$E2719,1)),0)))</f>
        <v/>
      </c>
      <c r="D2719" s="170"/>
      <c r="E2719" s="81"/>
      <c r="F2719" s="101"/>
      <c r="G2719" s="82"/>
      <c r="H2719" s="147" t="str">
        <f>IF('C. Consumer Service Detail'!$F2719="","",IF('C. Consumer Service Detail'!$F2719="",VLOOKUP('C. Consumer Service Detail'!$F2719,'Table of Current Services'!$B$7:$F$36,'Table of Current Services'!$E$5,FALSE),VLOOKUP('C. Consumer Service Detail'!$F2719,'Table of Current Services'!$B$7:$F$36,'Table of Current Services'!$D$5,FALSE)))</f>
        <v/>
      </c>
      <c r="I2719" s="159"/>
      <c r="J2719" s="146" t="str">
        <f t="shared" si="81"/>
        <v/>
      </c>
      <c r="K2719" s="138" t="str">
        <f>IF('C. Consumer Service Detail'!$F2719="","",IF('C. Consumer Service Detail'!$F2719="",VLOOKUP('C. Consumer Service Detail'!$F2719,'Table of Current Services'!$B$7:$F$36,'Table of Current Services'!$E$5,FALSE),VLOOKUP('C. Consumer Service Detail'!$F2719,'Table of Current Services'!$B$7:$F$36,'Table of Current Services'!$E$5,FALSE)))</f>
        <v/>
      </c>
      <c r="L2719" s="130" t="str">
        <f>IF('C. Consumer Service Detail'!$F2719="","",IF(VLOOKUP('C. Consumer Service Detail'!$F2719,'Table of Current Services'!$B$7:$F$36,'Table of Current Services'!$F$5,)="cost","Yes","No"))</f>
        <v/>
      </c>
      <c r="M2719" s="130" t="str">
        <f>IFERROR(IF('C. Consumer Service Detail'!$K2719="No Match","No",VLOOKUP('C. Consumer Service Detail'!$C2719,'B. Consumer Budget'!$E$11:$F$2010,2,FALSE)),"")</f>
        <v/>
      </c>
      <c r="P2719" s="77"/>
      <c r="Q2719" s="77"/>
    </row>
    <row r="2720" spans="2:17" x14ac:dyDescent="0.25">
      <c r="B2720" s="78">
        <f t="shared" si="82"/>
        <v>2710</v>
      </c>
      <c r="C2720" s="126" t="str">
        <f t="array" ref="C2720">IF(OR('C. Consumer Service Detail'!$D2720="",'C. Consumer Service Detail'!$E2720=""),"",INDEX('B. Consumer Budget'!$E$11:$E$2010,MATCH(1,IF('B. Consumer Budget'!$C$11:$C$2010='C. Consumer Service Detail'!$D2720,IF('B. Consumer Budget'!$D$11:$D$2010='C. Consumer Service Detail'!$E2720,1)),0)))</f>
        <v/>
      </c>
      <c r="D2720" s="171"/>
      <c r="E2720" s="79"/>
      <c r="F2720" s="100"/>
      <c r="G2720" s="80"/>
      <c r="H2720" s="145" t="str">
        <f>IF('C. Consumer Service Detail'!$F2720="","",IF('C. Consumer Service Detail'!$F2720="",VLOOKUP('C. Consumer Service Detail'!$F2720,'Table of Current Services'!$B$7:$F$36,'Table of Current Services'!$E$5,FALSE),VLOOKUP('C. Consumer Service Detail'!$F2720,'Table of Current Services'!$B$7:$F$36,'Table of Current Services'!$D$5,FALSE)))</f>
        <v/>
      </c>
      <c r="I2720" s="160"/>
      <c r="J2720" s="146" t="str">
        <f t="shared" si="81"/>
        <v/>
      </c>
      <c r="K2720" s="138" t="str">
        <f>IF('C. Consumer Service Detail'!$F2720="","",IF('C. Consumer Service Detail'!$F2720="",VLOOKUP('C. Consumer Service Detail'!$F2720,'Table of Current Services'!$B$7:$F$36,'Table of Current Services'!$E$5,FALSE),VLOOKUP('C. Consumer Service Detail'!$F2720,'Table of Current Services'!$B$7:$F$36,'Table of Current Services'!$E$5,FALSE)))</f>
        <v/>
      </c>
      <c r="L2720" s="130" t="str">
        <f>IF('C. Consumer Service Detail'!$F2720="","",IF(VLOOKUP('C. Consumer Service Detail'!$F2720,'Table of Current Services'!$B$7:$F$36,'Table of Current Services'!$F$5,)="cost","Yes","No"))</f>
        <v/>
      </c>
      <c r="M2720" s="130" t="str">
        <f>IFERROR(IF('C. Consumer Service Detail'!$K2720="No Match","No",VLOOKUP('C. Consumer Service Detail'!$C2720,'B. Consumer Budget'!$E$11:$F$2010,2,FALSE)),"")</f>
        <v/>
      </c>
      <c r="P2720" s="77"/>
      <c r="Q2720" s="77"/>
    </row>
    <row r="2721" spans="2:17" x14ac:dyDescent="0.25">
      <c r="B2721" s="78">
        <f t="shared" si="82"/>
        <v>2711</v>
      </c>
      <c r="C2721" s="126" t="str">
        <f t="array" ref="C2721">IF(OR('C. Consumer Service Detail'!$D2721="",'C. Consumer Service Detail'!$E2721=""),"",INDEX('B. Consumer Budget'!$E$11:$E$2010,MATCH(1,IF('B. Consumer Budget'!$C$11:$C$2010='C. Consumer Service Detail'!$D2721,IF('B. Consumer Budget'!$D$11:$D$2010='C. Consumer Service Detail'!$E2721,1)),0)))</f>
        <v/>
      </c>
      <c r="D2721" s="170"/>
      <c r="E2721" s="81"/>
      <c r="F2721" s="101"/>
      <c r="G2721" s="82"/>
      <c r="H2721" s="147" t="str">
        <f>IF('C. Consumer Service Detail'!$F2721="","",IF('C. Consumer Service Detail'!$F2721="",VLOOKUP('C. Consumer Service Detail'!$F2721,'Table of Current Services'!$B$7:$F$36,'Table of Current Services'!$E$5,FALSE),VLOOKUP('C. Consumer Service Detail'!$F2721,'Table of Current Services'!$B$7:$F$36,'Table of Current Services'!$D$5,FALSE)))</f>
        <v/>
      </c>
      <c r="I2721" s="159"/>
      <c r="J2721" s="146" t="str">
        <f t="shared" si="81"/>
        <v/>
      </c>
      <c r="K2721" s="138" t="str">
        <f>IF('C. Consumer Service Detail'!$F2721="","",IF('C. Consumer Service Detail'!$F2721="",VLOOKUP('C. Consumer Service Detail'!$F2721,'Table of Current Services'!$B$7:$F$36,'Table of Current Services'!$E$5,FALSE),VLOOKUP('C. Consumer Service Detail'!$F2721,'Table of Current Services'!$B$7:$F$36,'Table of Current Services'!$E$5,FALSE)))</f>
        <v/>
      </c>
      <c r="L2721" s="130" t="str">
        <f>IF('C. Consumer Service Detail'!$F2721="","",IF(VLOOKUP('C. Consumer Service Detail'!$F2721,'Table of Current Services'!$B$7:$F$36,'Table of Current Services'!$F$5,)="cost","Yes","No"))</f>
        <v/>
      </c>
      <c r="M2721" s="130" t="str">
        <f>IFERROR(IF('C. Consumer Service Detail'!$K2721="No Match","No",VLOOKUP('C. Consumer Service Detail'!$C2721,'B. Consumer Budget'!$E$11:$F$2010,2,FALSE)),"")</f>
        <v/>
      </c>
      <c r="P2721" s="77"/>
      <c r="Q2721" s="77"/>
    </row>
    <row r="2722" spans="2:17" x14ac:dyDescent="0.25">
      <c r="B2722" s="78">
        <f t="shared" si="82"/>
        <v>2712</v>
      </c>
      <c r="C2722" s="126" t="str">
        <f t="array" ref="C2722">IF(OR('C. Consumer Service Detail'!$D2722="",'C. Consumer Service Detail'!$E2722=""),"",INDEX('B. Consumer Budget'!$E$11:$E$2010,MATCH(1,IF('B. Consumer Budget'!$C$11:$C$2010='C. Consumer Service Detail'!$D2722,IF('B. Consumer Budget'!$D$11:$D$2010='C. Consumer Service Detail'!$E2722,1)),0)))</f>
        <v/>
      </c>
      <c r="D2722" s="171"/>
      <c r="E2722" s="79"/>
      <c r="F2722" s="100"/>
      <c r="G2722" s="80"/>
      <c r="H2722" s="145" t="str">
        <f>IF('C. Consumer Service Detail'!$F2722="","",IF('C. Consumer Service Detail'!$F2722="",VLOOKUP('C. Consumer Service Detail'!$F2722,'Table of Current Services'!$B$7:$F$36,'Table of Current Services'!$E$5,FALSE),VLOOKUP('C. Consumer Service Detail'!$F2722,'Table of Current Services'!$B$7:$F$36,'Table of Current Services'!$D$5,FALSE)))</f>
        <v/>
      </c>
      <c r="I2722" s="160"/>
      <c r="J2722" s="146" t="str">
        <f t="shared" si="81"/>
        <v/>
      </c>
      <c r="K2722" s="138" t="str">
        <f>IF('C. Consumer Service Detail'!$F2722="","",IF('C. Consumer Service Detail'!$F2722="",VLOOKUP('C. Consumer Service Detail'!$F2722,'Table of Current Services'!$B$7:$F$36,'Table of Current Services'!$E$5,FALSE),VLOOKUP('C. Consumer Service Detail'!$F2722,'Table of Current Services'!$B$7:$F$36,'Table of Current Services'!$E$5,FALSE)))</f>
        <v/>
      </c>
      <c r="L2722" s="130" t="str">
        <f>IF('C. Consumer Service Detail'!$F2722="","",IF(VLOOKUP('C. Consumer Service Detail'!$F2722,'Table of Current Services'!$B$7:$F$36,'Table of Current Services'!$F$5,)="cost","Yes","No"))</f>
        <v/>
      </c>
      <c r="M2722" s="130" t="str">
        <f>IFERROR(IF('C. Consumer Service Detail'!$K2722="No Match","No",VLOOKUP('C. Consumer Service Detail'!$C2722,'B. Consumer Budget'!$E$11:$F$2010,2,FALSE)),"")</f>
        <v/>
      </c>
      <c r="P2722" s="77"/>
      <c r="Q2722" s="77"/>
    </row>
    <row r="2723" spans="2:17" x14ac:dyDescent="0.25">
      <c r="B2723" s="78">
        <f t="shared" si="82"/>
        <v>2713</v>
      </c>
      <c r="C2723" s="126" t="str">
        <f t="array" ref="C2723">IF(OR('C. Consumer Service Detail'!$D2723="",'C. Consumer Service Detail'!$E2723=""),"",INDEX('B. Consumer Budget'!$E$11:$E$2010,MATCH(1,IF('B. Consumer Budget'!$C$11:$C$2010='C. Consumer Service Detail'!$D2723,IF('B. Consumer Budget'!$D$11:$D$2010='C. Consumer Service Detail'!$E2723,1)),0)))</f>
        <v/>
      </c>
      <c r="D2723" s="170"/>
      <c r="E2723" s="81"/>
      <c r="F2723" s="101"/>
      <c r="G2723" s="82"/>
      <c r="H2723" s="147" t="str">
        <f>IF('C. Consumer Service Detail'!$F2723="","",IF('C. Consumer Service Detail'!$F2723="",VLOOKUP('C. Consumer Service Detail'!$F2723,'Table of Current Services'!$B$7:$F$36,'Table of Current Services'!$E$5,FALSE),VLOOKUP('C. Consumer Service Detail'!$F2723,'Table of Current Services'!$B$7:$F$36,'Table of Current Services'!$D$5,FALSE)))</f>
        <v/>
      </c>
      <c r="I2723" s="159"/>
      <c r="J2723" s="146" t="str">
        <f t="shared" si="81"/>
        <v/>
      </c>
      <c r="K2723" s="138" t="str">
        <f>IF('C. Consumer Service Detail'!$F2723="","",IF('C. Consumer Service Detail'!$F2723="",VLOOKUP('C. Consumer Service Detail'!$F2723,'Table of Current Services'!$B$7:$F$36,'Table of Current Services'!$E$5,FALSE),VLOOKUP('C. Consumer Service Detail'!$F2723,'Table of Current Services'!$B$7:$F$36,'Table of Current Services'!$E$5,FALSE)))</f>
        <v/>
      </c>
      <c r="L2723" s="130" t="str">
        <f>IF('C. Consumer Service Detail'!$F2723="","",IF(VLOOKUP('C. Consumer Service Detail'!$F2723,'Table of Current Services'!$B$7:$F$36,'Table of Current Services'!$F$5,)="cost","Yes","No"))</f>
        <v/>
      </c>
      <c r="M2723" s="130" t="str">
        <f>IFERROR(IF('C. Consumer Service Detail'!$K2723="No Match","No",VLOOKUP('C. Consumer Service Detail'!$C2723,'B. Consumer Budget'!$E$11:$F$2010,2,FALSE)),"")</f>
        <v/>
      </c>
      <c r="P2723" s="77"/>
      <c r="Q2723" s="77"/>
    </row>
    <row r="2724" spans="2:17" x14ac:dyDescent="0.25">
      <c r="B2724" s="78">
        <f t="shared" si="82"/>
        <v>2714</v>
      </c>
      <c r="C2724" s="126" t="str">
        <f t="array" ref="C2724">IF(OR('C. Consumer Service Detail'!$D2724="",'C. Consumer Service Detail'!$E2724=""),"",INDEX('B. Consumer Budget'!$E$11:$E$2010,MATCH(1,IF('B. Consumer Budget'!$C$11:$C$2010='C. Consumer Service Detail'!$D2724,IF('B. Consumer Budget'!$D$11:$D$2010='C. Consumer Service Detail'!$E2724,1)),0)))</f>
        <v/>
      </c>
      <c r="D2724" s="171"/>
      <c r="E2724" s="79"/>
      <c r="F2724" s="100"/>
      <c r="G2724" s="80"/>
      <c r="H2724" s="145" t="str">
        <f>IF('C. Consumer Service Detail'!$F2724="","",IF('C. Consumer Service Detail'!$F2724="",VLOOKUP('C. Consumer Service Detail'!$F2724,'Table of Current Services'!$B$7:$F$36,'Table of Current Services'!$E$5,FALSE),VLOOKUP('C. Consumer Service Detail'!$F2724,'Table of Current Services'!$B$7:$F$36,'Table of Current Services'!$D$5,FALSE)))</f>
        <v/>
      </c>
      <c r="I2724" s="160"/>
      <c r="J2724" s="146" t="str">
        <f t="shared" si="81"/>
        <v/>
      </c>
      <c r="K2724" s="138" t="str">
        <f>IF('C. Consumer Service Detail'!$F2724="","",IF('C. Consumer Service Detail'!$F2724="",VLOOKUP('C. Consumer Service Detail'!$F2724,'Table of Current Services'!$B$7:$F$36,'Table of Current Services'!$E$5,FALSE),VLOOKUP('C. Consumer Service Detail'!$F2724,'Table of Current Services'!$B$7:$F$36,'Table of Current Services'!$E$5,FALSE)))</f>
        <v/>
      </c>
      <c r="L2724" s="130" t="str">
        <f>IF('C. Consumer Service Detail'!$F2724="","",IF(VLOOKUP('C. Consumer Service Detail'!$F2724,'Table of Current Services'!$B$7:$F$36,'Table of Current Services'!$F$5,)="cost","Yes","No"))</f>
        <v/>
      </c>
      <c r="M2724" s="130" t="str">
        <f>IFERROR(IF('C. Consumer Service Detail'!$K2724="No Match","No",VLOOKUP('C. Consumer Service Detail'!$C2724,'B. Consumer Budget'!$E$11:$F$2010,2,FALSE)),"")</f>
        <v/>
      </c>
      <c r="P2724" s="77"/>
      <c r="Q2724" s="77"/>
    </row>
    <row r="2725" spans="2:17" x14ac:dyDescent="0.25">
      <c r="B2725" s="78">
        <f t="shared" si="82"/>
        <v>2715</v>
      </c>
      <c r="C2725" s="126" t="str">
        <f t="array" ref="C2725">IF(OR('C. Consumer Service Detail'!$D2725="",'C. Consumer Service Detail'!$E2725=""),"",INDEX('B. Consumer Budget'!$E$11:$E$2010,MATCH(1,IF('B. Consumer Budget'!$C$11:$C$2010='C. Consumer Service Detail'!$D2725,IF('B. Consumer Budget'!$D$11:$D$2010='C. Consumer Service Detail'!$E2725,1)),0)))</f>
        <v/>
      </c>
      <c r="D2725" s="170"/>
      <c r="E2725" s="81"/>
      <c r="F2725" s="101"/>
      <c r="G2725" s="82"/>
      <c r="H2725" s="147" t="str">
        <f>IF('C. Consumer Service Detail'!$F2725="","",IF('C. Consumer Service Detail'!$F2725="",VLOOKUP('C. Consumer Service Detail'!$F2725,'Table of Current Services'!$B$7:$F$36,'Table of Current Services'!$E$5,FALSE),VLOOKUP('C. Consumer Service Detail'!$F2725,'Table of Current Services'!$B$7:$F$36,'Table of Current Services'!$D$5,FALSE)))</f>
        <v/>
      </c>
      <c r="I2725" s="159"/>
      <c r="J2725" s="146" t="str">
        <f t="shared" si="81"/>
        <v/>
      </c>
      <c r="K2725" s="138" t="str">
        <f>IF('C. Consumer Service Detail'!$F2725="","",IF('C. Consumer Service Detail'!$F2725="",VLOOKUP('C. Consumer Service Detail'!$F2725,'Table of Current Services'!$B$7:$F$36,'Table of Current Services'!$E$5,FALSE),VLOOKUP('C. Consumer Service Detail'!$F2725,'Table of Current Services'!$B$7:$F$36,'Table of Current Services'!$E$5,FALSE)))</f>
        <v/>
      </c>
      <c r="L2725" s="130" t="str">
        <f>IF('C. Consumer Service Detail'!$F2725="","",IF(VLOOKUP('C. Consumer Service Detail'!$F2725,'Table of Current Services'!$B$7:$F$36,'Table of Current Services'!$F$5,)="cost","Yes","No"))</f>
        <v/>
      </c>
      <c r="M2725" s="130" t="str">
        <f>IFERROR(IF('C. Consumer Service Detail'!$K2725="No Match","No",VLOOKUP('C. Consumer Service Detail'!$C2725,'B. Consumer Budget'!$E$11:$F$2010,2,FALSE)),"")</f>
        <v/>
      </c>
      <c r="P2725" s="77"/>
      <c r="Q2725" s="77"/>
    </row>
    <row r="2726" spans="2:17" x14ac:dyDescent="0.25">
      <c r="B2726" s="78">
        <f t="shared" si="82"/>
        <v>2716</v>
      </c>
      <c r="C2726" s="126" t="str">
        <f t="array" ref="C2726">IF(OR('C. Consumer Service Detail'!$D2726="",'C. Consumer Service Detail'!$E2726=""),"",INDEX('B. Consumer Budget'!$E$11:$E$2010,MATCH(1,IF('B. Consumer Budget'!$C$11:$C$2010='C. Consumer Service Detail'!$D2726,IF('B. Consumer Budget'!$D$11:$D$2010='C. Consumer Service Detail'!$E2726,1)),0)))</f>
        <v/>
      </c>
      <c r="D2726" s="171"/>
      <c r="E2726" s="79"/>
      <c r="F2726" s="100"/>
      <c r="G2726" s="80"/>
      <c r="H2726" s="145" t="str">
        <f>IF('C. Consumer Service Detail'!$F2726="","",IF('C. Consumer Service Detail'!$F2726="",VLOOKUP('C. Consumer Service Detail'!$F2726,'Table of Current Services'!$B$7:$F$36,'Table of Current Services'!$E$5,FALSE),VLOOKUP('C. Consumer Service Detail'!$F2726,'Table of Current Services'!$B$7:$F$36,'Table of Current Services'!$D$5,FALSE)))</f>
        <v/>
      </c>
      <c r="I2726" s="160"/>
      <c r="J2726" s="146" t="str">
        <f t="shared" si="81"/>
        <v/>
      </c>
      <c r="K2726" s="138" t="str">
        <f>IF('C. Consumer Service Detail'!$F2726="","",IF('C. Consumer Service Detail'!$F2726="",VLOOKUP('C. Consumer Service Detail'!$F2726,'Table of Current Services'!$B$7:$F$36,'Table of Current Services'!$E$5,FALSE),VLOOKUP('C. Consumer Service Detail'!$F2726,'Table of Current Services'!$B$7:$F$36,'Table of Current Services'!$E$5,FALSE)))</f>
        <v/>
      </c>
      <c r="L2726" s="130" t="str">
        <f>IF('C. Consumer Service Detail'!$F2726="","",IF(VLOOKUP('C. Consumer Service Detail'!$F2726,'Table of Current Services'!$B$7:$F$36,'Table of Current Services'!$F$5,)="cost","Yes","No"))</f>
        <v/>
      </c>
      <c r="M2726" s="130" t="str">
        <f>IFERROR(IF('C. Consumer Service Detail'!$K2726="No Match","No",VLOOKUP('C. Consumer Service Detail'!$C2726,'B. Consumer Budget'!$E$11:$F$2010,2,FALSE)),"")</f>
        <v/>
      </c>
      <c r="P2726" s="77"/>
      <c r="Q2726" s="77"/>
    </row>
    <row r="2727" spans="2:17" x14ac:dyDescent="0.25">
      <c r="B2727" s="78">
        <f t="shared" si="82"/>
        <v>2717</v>
      </c>
      <c r="C2727" s="126" t="str">
        <f t="array" ref="C2727">IF(OR('C. Consumer Service Detail'!$D2727="",'C. Consumer Service Detail'!$E2727=""),"",INDEX('B. Consumer Budget'!$E$11:$E$2010,MATCH(1,IF('B. Consumer Budget'!$C$11:$C$2010='C. Consumer Service Detail'!$D2727,IF('B. Consumer Budget'!$D$11:$D$2010='C. Consumer Service Detail'!$E2727,1)),0)))</f>
        <v/>
      </c>
      <c r="D2727" s="170"/>
      <c r="E2727" s="81"/>
      <c r="F2727" s="101"/>
      <c r="G2727" s="82"/>
      <c r="H2727" s="147" t="str">
        <f>IF('C. Consumer Service Detail'!$F2727="","",IF('C. Consumer Service Detail'!$F2727="",VLOOKUP('C. Consumer Service Detail'!$F2727,'Table of Current Services'!$B$7:$F$36,'Table of Current Services'!$E$5,FALSE),VLOOKUP('C. Consumer Service Detail'!$F2727,'Table of Current Services'!$B$7:$F$36,'Table of Current Services'!$D$5,FALSE)))</f>
        <v/>
      </c>
      <c r="I2727" s="159"/>
      <c r="J2727" s="146" t="str">
        <f t="shared" si="81"/>
        <v/>
      </c>
      <c r="K2727" s="138" t="str">
        <f>IF('C. Consumer Service Detail'!$F2727="","",IF('C. Consumer Service Detail'!$F2727="",VLOOKUP('C. Consumer Service Detail'!$F2727,'Table of Current Services'!$B$7:$F$36,'Table of Current Services'!$E$5,FALSE),VLOOKUP('C. Consumer Service Detail'!$F2727,'Table of Current Services'!$B$7:$F$36,'Table of Current Services'!$E$5,FALSE)))</f>
        <v/>
      </c>
      <c r="L2727" s="130" t="str">
        <f>IF('C. Consumer Service Detail'!$F2727="","",IF(VLOOKUP('C. Consumer Service Detail'!$F2727,'Table of Current Services'!$B$7:$F$36,'Table of Current Services'!$F$5,)="cost","Yes","No"))</f>
        <v/>
      </c>
      <c r="M2727" s="130" t="str">
        <f>IFERROR(IF('C. Consumer Service Detail'!$K2727="No Match","No",VLOOKUP('C. Consumer Service Detail'!$C2727,'B. Consumer Budget'!$E$11:$F$2010,2,FALSE)),"")</f>
        <v/>
      </c>
      <c r="P2727" s="77"/>
      <c r="Q2727" s="77"/>
    </row>
    <row r="2728" spans="2:17" x14ac:dyDescent="0.25">
      <c r="B2728" s="78">
        <f t="shared" si="82"/>
        <v>2718</v>
      </c>
      <c r="C2728" s="126" t="str">
        <f t="array" ref="C2728">IF(OR('C. Consumer Service Detail'!$D2728="",'C. Consumer Service Detail'!$E2728=""),"",INDEX('B. Consumer Budget'!$E$11:$E$2010,MATCH(1,IF('B. Consumer Budget'!$C$11:$C$2010='C. Consumer Service Detail'!$D2728,IF('B. Consumer Budget'!$D$11:$D$2010='C. Consumer Service Detail'!$E2728,1)),0)))</f>
        <v/>
      </c>
      <c r="D2728" s="171"/>
      <c r="E2728" s="79"/>
      <c r="F2728" s="100"/>
      <c r="G2728" s="80"/>
      <c r="H2728" s="145" t="str">
        <f>IF('C. Consumer Service Detail'!$F2728="","",IF('C. Consumer Service Detail'!$F2728="",VLOOKUP('C. Consumer Service Detail'!$F2728,'Table of Current Services'!$B$7:$F$36,'Table of Current Services'!$E$5,FALSE),VLOOKUP('C. Consumer Service Detail'!$F2728,'Table of Current Services'!$B$7:$F$36,'Table of Current Services'!$D$5,FALSE)))</f>
        <v/>
      </c>
      <c r="I2728" s="160"/>
      <c r="J2728" s="146" t="str">
        <f t="shared" si="81"/>
        <v/>
      </c>
      <c r="K2728" s="138" t="str">
        <f>IF('C. Consumer Service Detail'!$F2728="","",IF('C. Consumer Service Detail'!$F2728="",VLOOKUP('C. Consumer Service Detail'!$F2728,'Table of Current Services'!$B$7:$F$36,'Table of Current Services'!$E$5,FALSE),VLOOKUP('C. Consumer Service Detail'!$F2728,'Table of Current Services'!$B$7:$F$36,'Table of Current Services'!$E$5,FALSE)))</f>
        <v/>
      </c>
      <c r="L2728" s="130" t="str">
        <f>IF('C. Consumer Service Detail'!$F2728="","",IF(VLOOKUP('C. Consumer Service Detail'!$F2728,'Table of Current Services'!$B$7:$F$36,'Table of Current Services'!$F$5,)="cost","Yes","No"))</f>
        <v/>
      </c>
      <c r="M2728" s="130" t="str">
        <f>IFERROR(IF('C. Consumer Service Detail'!$K2728="No Match","No",VLOOKUP('C. Consumer Service Detail'!$C2728,'B. Consumer Budget'!$E$11:$F$2010,2,FALSE)),"")</f>
        <v/>
      </c>
      <c r="P2728" s="77"/>
      <c r="Q2728" s="77"/>
    </row>
    <row r="2729" spans="2:17" x14ac:dyDescent="0.25">
      <c r="B2729" s="78">
        <f t="shared" si="82"/>
        <v>2719</v>
      </c>
      <c r="C2729" s="126" t="str">
        <f t="array" ref="C2729">IF(OR('C. Consumer Service Detail'!$D2729="",'C. Consumer Service Detail'!$E2729=""),"",INDEX('B. Consumer Budget'!$E$11:$E$2010,MATCH(1,IF('B. Consumer Budget'!$C$11:$C$2010='C. Consumer Service Detail'!$D2729,IF('B. Consumer Budget'!$D$11:$D$2010='C. Consumer Service Detail'!$E2729,1)),0)))</f>
        <v/>
      </c>
      <c r="D2729" s="170"/>
      <c r="E2729" s="81"/>
      <c r="F2729" s="101"/>
      <c r="G2729" s="82"/>
      <c r="H2729" s="147" t="str">
        <f>IF('C. Consumer Service Detail'!$F2729="","",IF('C. Consumer Service Detail'!$F2729="",VLOOKUP('C. Consumer Service Detail'!$F2729,'Table of Current Services'!$B$7:$F$36,'Table of Current Services'!$E$5,FALSE),VLOOKUP('C. Consumer Service Detail'!$F2729,'Table of Current Services'!$B$7:$F$36,'Table of Current Services'!$D$5,FALSE)))</f>
        <v/>
      </c>
      <c r="I2729" s="159"/>
      <c r="J2729" s="146" t="str">
        <f t="shared" si="81"/>
        <v/>
      </c>
      <c r="K2729" s="138" t="str">
        <f>IF('C. Consumer Service Detail'!$F2729="","",IF('C. Consumer Service Detail'!$F2729="",VLOOKUP('C. Consumer Service Detail'!$F2729,'Table of Current Services'!$B$7:$F$36,'Table of Current Services'!$E$5,FALSE),VLOOKUP('C. Consumer Service Detail'!$F2729,'Table of Current Services'!$B$7:$F$36,'Table of Current Services'!$E$5,FALSE)))</f>
        <v/>
      </c>
      <c r="L2729" s="130" t="str">
        <f>IF('C. Consumer Service Detail'!$F2729="","",IF(VLOOKUP('C. Consumer Service Detail'!$F2729,'Table of Current Services'!$B$7:$F$36,'Table of Current Services'!$F$5,)="cost","Yes","No"))</f>
        <v/>
      </c>
      <c r="M2729" s="130" t="str">
        <f>IFERROR(IF('C. Consumer Service Detail'!$K2729="No Match","No",VLOOKUP('C. Consumer Service Detail'!$C2729,'B. Consumer Budget'!$E$11:$F$2010,2,FALSE)),"")</f>
        <v/>
      </c>
      <c r="P2729" s="77"/>
      <c r="Q2729" s="77"/>
    </row>
    <row r="2730" spans="2:17" x14ac:dyDescent="0.25">
      <c r="B2730" s="78">
        <f t="shared" si="82"/>
        <v>2720</v>
      </c>
      <c r="C2730" s="126" t="str">
        <f t="array" ref="C2730">IF(OR('C. Consumer Service Detail'!$D2730="",'C. Consumer Service Detail'!$E2730=""),"",INDEX('B. Consumer Budget'!$E$11:$E$2010,MATCH(1,IF('B. Consumer Budget'!$C$11:$C$2010='C. Consumer Service Detail'!$D2730,IF('B. Consumer Budget'!$D$11:$D$2010='C. Consumer Service Detail'!$E2730,1)),0)))</f>
        <v/>
      </c>
      <c r="D2730" s="171"/>
      <c r="E2730" s="79"/>
      <c r="F2730" s="100"/>
      <c r="G2730" s="80"/>
      <c r="H2730" s="145" t="str">
        <f>IF('C. Consumer Service Detail'!$F2730="","",IF('C. Consumer Service Detail'!$F2730="",VLOOKUP('C. Consumer Service Detail'!$F2730,'Table of Current Services'!$B$7:$F$36,'Table of Current Services'!$E$5,FALSE),VLOOKUP('C. Consumer Service Detail'!$F2730,'Table of Current Services'!$B$7:$F$36,'Table of Current Services'!$D$5,FALSE)))</f>
        <v/>
      </c>
      <c r="I2730" s="160"/>
      <c r="J2730" s="146" t="str">
        <f t="shared" si="81"/>
        <v/>
      </c>
      <c r="K2730" s="138" t="str">
        <f>IF('C. Consumer Service Detail'!$F2730="","",IF('C. Consumer Service Detail'!$F2730="",VLOOKUP('C. Consumer Service Detail'!$F2730,'Table of Current Services'!$B$7:$F$36,'Table of Current Services'!$E$5,FALSE),VLOOKUP('C. Consumer Service Detail'!$F2730,'Table of Current Services'!$B$7:$F$36,'Table of Current Services'!$E$5,FALSE)))</f>
        <v/>
      </c>
      <c r="L2730" s="130" t="str">
        <f>IF('C. Consumer Service Detail'!$F2730="","",IF(VLOOKUP('C. Consumer Service Detail'!$F2730,'Table of Current Services'!$B$7:$F$36,'Table of Current Services'!$F$5,)="cost","Yes","No"))</f>
        <v/>
      </c>
      <c r="M2730" s="130" t="str">
        <f>IFERROR(IF('C. Consumer Service Detail'!$K2730="No Match","No",VLOOKUP('C. Consumer Service Detail'!$C2730,'B. Consumer Budget'!$E$11:$F$2010,2,FALSE)),"")</f>
        <v/>
      </c>
      <c r="P2730" s="77"/>
      <c r="Q2730" s="77"/>
    </row>
    <row r="2731" spans="2:17" x14ac:dyDescent="0.25">
      <c r="B2731" s="78">
        <f t="shared" si="82"/>
        <v>2721</v>
      </c>
      <c r="C2731" s="126" t="str">
        <f t="array" ref="C2731">IF(OR('C. Consumer Service Detail'!$D2731="",'C. Consumer Service Detail'!$E2731=""),"",INDEX('B. Consumer Budget'!$E$11:$E$2010,MATCH(1,IF('B. Consumer Budget'!$C$11:$C$2010='C. Consumer Service Detail'!$D2731,IF('B. Consumer Budget'!$D$11:$D$2010='C. Consumer Service Detail'!$E2731,1)),0)))</f>
        <v/>
      </c>
      <c r="D2731" s="170"/>
      <c r="E2731" s="81"/>
      <c r="F2731" s="101"/>
      <c r="G2731" s="82"/>
      <c r="H2731" s="147" t="str">
        <f>IF('C. Consumer Service Detail'!$F2731="","",IF('C. Consumer Service Detail'!$F2731="",VLOOKUP('C. Consumer Service Detail'!$F2731,'Table of Current Services'!$B$7:$F$36,'Table of Current Services'!$E$5,FALSE),VLOOKUP('C. Consumer Service Detail'!$F2731,'Table of Current Services'!$B$7:$F$36,'Table of Current Services'!$D$5,FALSE)))</f>
        <v/>
      </c>
      <c r="I2731" s="159"/>
      <c r="J2731" s="146" t="str">
        <f t="shared" si="81"/>
        <v/>
      </c>
      <c r="K2731" s="138" t="str">
        <f>IF('C. Consumer Service Detail'!$F2731="","",IF('C. Consumer Service Detail'!$F2731="",VLOOKUP('C. Consumer Service Detail'!$F2731,'Table of Current Services'!$B$7:$F$36,'Table of Current Services'!$E$5,FALSE),VLOOKUP('C. Consumer Service Detail'!$F2731,'Table of Current Services'!$B$7:$F$36,'Table of Current Services'!$E$5,FALSE)))</f>
        <v/>
      </c>
      <c r="L2731" s="130" t="str">
        <f>IF('C. Consumer Service Detail'!$F2731="","",IF(VLOOKUP('C. Consumer Service Detail'!$F2731,'Table of Current Services'!$B$7:$F$36,'Table of Current Services'!$F$5,)="cost","Yes","No"))</f>
        <v/>
      </c>
      <c r="M2731" s="130" t="str">
        <f>IFERROR(IF('C. Consumer Service Detail'!$K2731="No Match","No",VLOOKUP('C. Consumer Service Detail'!$C2731,'B. Consumer Budget'!$E$11:$F$2010,2,FALSE)),"")</f>
        <v/>
      </c>
      <c r="P2731" s="77"/>
      <c r="Q2731" s="77"/>
    </row>
    <row r="2732" spans="2:17" x14ac:dyDescent="0.25">
      <c r="B2732" s="78">
        <f t="shared" si="82"/>
        <v>2722</v>
      </c>
      <c r="C2732" s="126" t="str">
        <f t="array" ref="C2732">IF(OR('C. Consumer Service Detail'!$D2732="",'C. Consumer Service Detail'!$E2732=""),"",INDEX('B. Consumer Budget'!$E$11:$E$2010,MATCH(1,IF('B. Consumer Budget'!$C$11:$C$2010='C. Consumer Service Detail'!$D2732,IF('B. Consumer Budget'!$D$11:$D$2010='C. Consumer Service Detail'!$E2732,1)),0)))</f>
        <v/>
      </c>
      <c r="D2732" s="171"/>
      <c r="E2732" s="79"/>
      <c r="F2732" s="100"/>
      <c r="G2732" s="80"/>
      <c r="H2732" s="145" t="str">
        <f>IF('C. Consumer Service Detail'!$F2732="","",IF('C. Consumer Service Detail'!$F2732="",VLOOKUP('C. Consumer Service Detail'!$F2732,'Table of Current Services'!$B$7:$F$36,'Table of Current Services'!$E$5,FALSE),VLOOKUP('C. Consumer Service Detail'!$F2732,'Table of Current Services'!$B$7:$F$36,'Table of Current Services'!$D$5,FALSE)))</f>
        <v/>
      </c>
      <c r="I2732" s="160"/>
      <c r="J2732" s="146" t="str">
        <f t="shared" si="81"/>
        <v/>
      </c>
      <c r="K2732" s="138" t="str">
        <f>IF('C. Consumer Service Detail'!$F2732="","",IF('C. Consumer Service Detail'!$F2732="",VLOOKUP('C. Consumer Service Detail'!$F2732,'Table of Current Services'!$B$7:$F$36,'Table of Current Services'!$E$5,FALSE),VLOOKUP('C. Consumer Service Detail'!$F2732,'Table of Current Services'!$B$7:$F$36,'Table of Current Services'!$E$5,FALSE)))</f>
        <v/>
      </c>
      <c r="L2732" s="130" t="str">
        <f>IF('C. Consumer Service Detail'!$F2732="","",IF(VLOOKUP('C. Consumer Service Detail'!$F2732,'Table of Current Services'!$B$7:$F$36,'Table of Current Services'!$F$5,)="cost","Yes","No"))</f>
        <v/>
      </c>
      <c r="M2732" s="130" t="str">
        <f>IFERROR(IF('C. Consumer Service Detail'!$K2732="No Match","No",VLOOKUP('C. Consumer Service Detail'!$C2732,'B. Consumer Budget'!$E$11:$F$2010,2,FALSE)),"")</f>
        <v/>
      </c>
      <c r="P2732" s="77"/>
      <c r="Q2732" s="77"/>
    </row>
    <row r="2733" spans="2:17" x14ac:dyDescent="0.25">
      <c r="B2733" s="78">
        <f t="shared" si="82"/>
        <v>2723</v>
      </c>
      <c r="C2733" s="126" t="str">
        <f t="array" ref="C2733">IF(OR('C. Consumer Service Detail'!$D2733="",'C. Consumer Service Detail'!$E2733=""),"",INDEX('B. Consumer Budget'!$E$11:$E$2010,MATCH(1,IF('B. Consumer Budget'!$C$11:$C$2010='C. Consumer Service Detail'!$D2733,IF('B. Consumer Budget'!$D$11:$D$2010='C. Consumer Service Detail'!$E2733,1)),0)))</f>
        <v/>
      </c>
      <c r="D2733" s="170"/>
      <c r="E2733" s="81"/>
      <c r="F2733" s="101"/>
      <c r="G2733" s="82"/>
      <c r="H2733" s="147" t="str">
        <f>IF('C. Consumer Service Detail'!$F2733="","",IF('C. Consumer Service Detail'!$F2733="",VLOOKUP('C. Consumer Service Detail'!$F2733,'Table of Current Services'!$B$7:$F$36,'Table of Current Services'!$E$5,FALSE),VLOOKUP('C. Consumer Service Detail'!$F2733,'Table of Current Services'!$B$7:$F$36,'Table of Current Services'!$D$5,FALSE)))</f>
        <v/>
      </c>
      <c r="I2733" s="159"/>
      <c r="J2733" s="146" t="str">
        <f t="shared" si="81"/>
        <v/>
      </c>
      <c r="K2733" s="138" t="str">
        <f>IF('C. Consumer Service Detail'!$F2733="","",IF('C. Consumer Service Detail'!$F2733="",VLOOKUP('C. Consumer Service Detail'!$F2733,'Table of Current Services'!$B$7:$F$36,'Table of Current Services'!$E$5,FALSE),VLOOKUP('C. Consumer Service Detail'!$F2733,'Table of Current Services'!$B$7:$F$36,'Table of Current Services'!$E$5,FALSE)))</f>
        <v/>
      </c>
      <c r="L2733" s="130" t="str">
        <f>IF('C. Consumer Service Detail'!$F2733="","",IF(VLOOKUP('C. Consumer Service Detail'!$F2733,'Table of Current Services'!$B$7:$F$36,'Table of Current Services'!$F$5,)="cost","Yes","No"))</f>
        <v/>
      </c>
      <c r="M2733" s="130" t="str">
        <f>IFERROR(IF('C. Consumer Service Detail'!$K2733="No Match","No",VLOOKUP('C. Consumer Service Detail'!$C2733,'B. Consumer Budget'!$E$11:$F$2010,2,FALSE)),"")</f>
        <v/>
      </c>
      <c r="P2733" s="77"/>
      <c r="Q2733" s="77"/>
    </row>
    <row r="2734" spans="2:17" x14ac:dyDescent="0.25">
      <c r="B2734" s="78">
        <f t="shared" si="82"/>
        <v>2724</v>
      </c>
      <c r="C2734" s="126" t="str">
        <f t="array" ref="C2734">IF(OR('C. Consumer Service Detail'!$D2734="",'C. Consumer Service Detail'!$E2734=""),"",INDEX('B. Consumer Budget'!$E$11:$E$2010,MATCH(1,IF('B. Consumer Budget'!$C$11:$C$2010='C. Consumer Service Detail'!$D2734,IF('B. Consumer Budget'!$D$11:$D$2010='C. Consumer Service Detail'!$E2734,1)),0)))</f>
        <v/>
      </c>
      <c r="D2734" s="171"/>
      <c r="E2734" s="79"/>
      <c r="F2734" s="100"/>
      <c r="G2734" s="80"/>
      <c r="H2734" s="145" t="str">
        <f>IF('C. Consumer Service Detail'!$F2734="","",IF('C. Consumer Service Detail'!$F2734="",VLOOKUP('C. Consumer Service Detail'!$F2734,'Table of Current Services'!$B$7:$F$36,'Table of Current Services'!$E$5,FALSE),VLOOKUP('C. Consumer Service Detail'!$F2734,'Table of Current Services'!$B$7:$F$36,'Table of Current Services'!$D$5,FALSE)))</f>
        <v/>
      </c>
      <c r="I2734" s="160"/>
      <c r="J2734" s="146" t="str">
        <f t="shared" si="81"/>
        <v/>
      </c>
      <c r="K2734" s="138" t="str">
        <f>IF('C. Consumer Service Detail'!$F2734="","",IF('C. Consumer Service Detail'!$F2734="",VLOOKUP('C. Consumer Service Detail'!$F2734,'Table of Current Services'!$B$7:$F$36,'Table of Current Services'!$E$5,FALSE),VLOOKUP('C. Consumer Service Detail'!$F2734,'Table of Current Services'!$B$7:$F$36,'Table of Current Services'!$E$5,FALSE)))</f>
        <v/>
      </c>
      <c r="L2734" s="130" t="str">
        <f>IF('C. Consumer Service Detail'!$F2734="","",IF(VLOOKUP('C. Consumer Service Detail'!$F2734,'Table of Current Services'!$B$7:$F$36,'Table of Current Services'!$F$5,)="cost","Yes","No"))</f>
        <v/>
      </c>
      <c r="M2734" s="130" t="str">
        <f>IFERROR(IF('C. Consumer Service Detail'!$K2734="No Match","No",VLOOKUP('C. Consumer Service Detail'!$C2734,'B. Consumer Budget'!$E$11:$F$2010,2,FALSE)),"")</f>
        <v/>
      </c>
      <c r="P2734" s="77"/>
      <c r="Q2734" s="77"/>
    </row>
    <row r="2735" spans="2:17" x14ac:dyDescent="0.25">
      <c r="B2735" s="78">
        <f t="shared" si="82"/>
        <v>2725</v>
      </c>
      <c r="C2735" s="126" t="str">
        <f t="array" ref="C2735">IF(OR('C. Consumer Service Detail'!$D2735="",'C. Consumer Service Detail'!$E2735=""),"",INDEX('B. Consumer Budget'!$E$11:$E$2010,MATCH(1,IF('B. Consumer Budget'!$C$11:$C$2010='C. Consumer Service Detail'!$D2735,IF('B. Consumer Budget'!$D$11:$D$2010='C. Consumer Service Detail'!$E2735,1)),0)))</f>
        <v/>
      </c>
      <c r="D2735" s="170"/>
      <c r="E2735" s="81"/>
      <c r="F2735" s="101"/>
      <c r="G2735" s="82"/>
      <c r="H2735" s="147" t="str">
        <f>IF('C. Consumer Service Detail'!$F2735="","",IF('C. Consumer Service Detail'!$F2735="",VLOOKUP('C. Consumer Service Detail'!$F2735,'Table of Current Services'!$B$7:$F$36,'Table of Current Services'!$E$5,FALSE),VLOOKUP('C. Consumer Service Detail'!$F2735,'Table of Current Services'!$B$7:$F$36,'Table of Current Services'!$D$5,FALSE)))</f>
        <v/>
      </c>
      <c r="I2735" s="159"/>
      <c r="J2735" s="146" t="str">
        <f t="shared" si="81"/>
        <v/>
      </c>
      <c r="K2735" s="138" t="str">
        <f>IF('C. Consumer Service Detail'!$F2735="","",IF('C. Consumer Service Detail'!$F2735="",VLOOKUP('C. Consumer Service Detail'!$F2735,'Table of Current Services'!$B$7:$F$36,'Table of Current Services'!$E$5,FALSE),VLOOKUP('C. Consumer Service Detail'!$F2735,'Table of Current Services'!$B$7:$F$36,'Table of Current Services'!$E$5,FALSE)))</f>
        <v/>
      </c>
      <c r="L2735" s="130" t="str">
        <f>IF('C. Consumer Service Detail'!$F2735="","",IF(VLOOKUP('C. Consumer Service Detail'!$F2735,'Table of Current Services'!$B$7:$F$36,'Table of Current Services'!$F$5,)="cost","Yes","No"))</f>
        <v/>
      </c>
      <c r="M2735" s="130" t="str">
        <f>IFERROR(IF('C. Consumer Service Detail'!$K2735="No Match","No",VLOOKUP('C. Consumer Service Detail'!$C2735,'B. Consumer Budget'!$E$11:$F$2010,2,FALSE)),"")</f>
        <v/>
      </c>
      <c r="P2735" s="77"/>
      <c r="Q2735" s="77"/>
    </row>
    <row r="2736" spans="2:17" x14ac:dyDescent="0.25">
      <c r="B2736" s="78">
        <f t="shared" si="82"/>
        <v>2726</v>
      </c>
      <c r="C2736" s="126" t="str">
        <f t="array" ref="C2736">IF(OR('C. Consumer Service Detail'!$D2736="",'C. Consumer Service Detail'!$E2736=""),"",INDEX('B. Consumer Budget'!$E$11:$E$2010,MATCH(1,IF('B. Consumer Budget'!$C$11:$C$2010='C. Consumer Service Detail'!$D2736,IF('B. Consumer Budget'!$D$11:$D$2010='C. Consumer Service Detail'!$E2736,1)),0)))</f>
        <v/>
      </c>
      <c r="D2736" s="171"/>
      <c r="E2736" s="79"/>
      <c r="F2736" s="100"/>
      <c r="G2736" s="80"/>
      <c r="H2736" s="145" t="str">
        <f>IF('C. Consumer Service Detail'!$F2736="","",IF('C. Consumer Service Detail'!$F2736="",VLOOKUP('C. Consumer Service Detail'!$F2736,'Table of Current Services'!$B$7:$F$36,'Table of Current Services'!$E$5,FALSE),VLOOKUP('C. Consumer Service Detail'!$F2736,'Table of Current Services'!$B$7:$F$36,'Table of Current Services'!$D$5,FALSE)))</f>
        <v/>
      </c>
      <c r="I2736" s="160"/>
      <c r="J2736" s="146" t="str">
        <f t="shared" si="81"/>
        <v/>
      </c>
      <c r="K2736" s="138" t="str">
        <f>IF('C. Consumer Service Detail'!$F2736="","",IF('C. Consumer Service Detail'!$F2736="",VLOOKUP('C. Consumer Service Detail'!$F2736,'Table of Current Services'!$B$7:$F$36,'Table of Current Services'!$E$5,FALSE),VLOOKUP('C. Consumer Service Detail'!$F2736,'Table of Current Services'!$B$7:$F$36,'Table of Current Services'!$E$5,FALSE)))</f>
        <v/>
      </c>
      <c r="L2736" s="130" t="str">
        <f>IF('C. Consumer Service Detail'!$F2736="","",IF(VLOOKUP('C. Consumer Service Detail'!$F2736,'Table of Current Services'!$B$7:$F$36,'Table of Current Services'!$F$5,)="cost","Yes","No"))</f>
        <v/>
      </c>
      <c r="M2736" s="130" t="str">
        <f>IFERROR(IF('C. Consumer Service Detail'!$K2736="No Match","No",VLOOKUP('C. Consumer Service Detail'!$C2736,'B. Consumer Budget'!$E$11:$F$2010,2,FALSE)),"")</f>
        <v/>
      </c>
      <c r="P2736" s="77"/>
      <c r="Q2736" s="77"/>
    </row>
    <row r="2737" spans="2:17" x14ac:dyDescent="0.25">
      <c r="B2737" s="78">
        <f t="shared" si="82"/>
        <v>2727</v>
      </c>
      <c r="C2737" s="126" t="str">
        <f t="array" ref="C2737">IF(OR('C. Consumer Service Detail'!$D2737="",'C. Consumer Service Detail'!$E2737=""),"",INDEX('B. Consumer Budget'!$E$11:$E$2010,MATCH(1,IF('B. Consumer Budget'!$C$11:$C$2010='C. Consumer Service Detail'!$D2737,IF('B. Consumer Budget'!$D$11:$D$2010='C. Consumer Service Detail'!$E2737,1)),0)))</f>
        <v/>
      </c>
      <c r="D2737" s="170"/>
      <c r="E2737" s="81"/>
      <c r="F2737" s="101"/>
      <c r="G2737" s="82"/>
      <c r="H2737" s="147" t="str">
        <f>IF('C. Consumer Service Detail'!$F2737="","",IF('C. Consumer Service Detail'!$F2737="",VLOOKUP('C. Consumer Service Detail'!$F2737,'Table of Current Services'!$B$7:$F$36,'Table of Current Services'!$E$5,FALSE),VLOOKUP('C. Consumer Service Detail'!$F2737,'Table of Current Services'!$B$7:$F$36,'Table of Current Services'!$D$5,FALSE)))</f>
        <v/>
      </c>
      <c r="I2737" s="159"/>
      <c r="J2737" s="146" t="str">
        <f t="shared" si="81"/>
        <v/>
      </c>
      <c r="K2737" s="138" t="str">
        <f>IF('C. Consumer Service Detail'!$F2737="","",IF('C. Consumer Service Detail'!$F2737="",VLOOKUP('C. Consumer Service Detail'!$F2737,'Table of Current Services'!$B$7:$F$36,'Table of Current Services'!$E$5,FALSE),VLOOKUP('C. Consumer Service Detail'!$F2737,'Table of Current Services'!$B$7:$F$36,'Table of Current Services'!$E$5,FALSE)))</f>
        <v/>
      </c>
      <c r="L2737" s="130" t="str">
        <f>IF('C. Consumer Service Detail'!$F2737="","",IF(VLOOKUP('C. Consumer Service Detail'!$F2737,'Table of Current Services'!$B$7:$F$36,'Table of Current Services'!$F$5,)="cost","Yes","No"))</f>
        <v/>
      </c>
      <c r="M2737" s="130" t="str">
        <f>IFERROR(IF('C. Consumer Service Detail'!$K2737="No Match","No",VLOOKUP('C. Consumer Service Detail'!$C2737,'B. Consumer Budget'!$E$11:$F$2010,2,FALSE)),"")</f>
        <v/>
      </c>
      <c r="P2737" s="77"/>
      <c r="Q2737" s="77"/>
    </row>
    <row r="2738" spans="2:17" x14ac:dyDescent="0.25">
      <c r="B2738" s="78">
        <f t="shared" si="82"/>
        <v>2728</v>
      </c>
      <c r="C2738" s="126" t="str">
        <f t="array" ref="C2738">IF(OR('C. Consumer Service Detail'!$D2738="",'C. Consumer Service Detail'!$E2738=""),"",INDEX('B. Consumer Budget'!$E$11:$E$2010,MATCH(1,IF('B. Consumer Budget'!$C$11:$C$2010='C. Consumer Service Detail'!$D2738,IF('B. Consumer Budget'!$D$11:$D$2010='C. Consumer Service Detail'!$E2738,1)),0)))</f>
        <v/>
      </c>
      <c r="D2738" s="171"/>
      <c r="E2738" s="79"/>
      <c r="F2738" s="100"/>
      <c r="G2738" s="80"/>
      <c r="H2738" s="145" t="str">
        <f>IF('C. Consumer Service Detail'!$F2738="","",IF('C. Consumer Service Detail'!$F2738="",VLOOKUP('C. Consumer Service Detail'!$F2738,'Table of Current Services'!$B$7:$F$36,'Table of Current Services'!$E$5,FALSE),VLOOKUP('C. Consumer Service Detail'!$F2738,'Table of Current Services'!$B$7:$F$36,'Table of Current Services'!$D$5,FALSE)))</f>
        <v/>
      </c>
      <c r="I2738" s="160"/>
      <c r="J2738" s="146" t="str">
        <f t="shared" si="81"/>
        <v/>
      </c>
      <c r="K2738" s="138" t="str">
        <f>IF('C. Consumer Service Detail'!$F2738="","",IF('C. Consumer Service Detail'!$F2738="",VLOOKUP('C. Consumer Service Detail'!$F2738,'Table of Current Services'!$B$7:$F$36,'Table of Current Services'!$E$5,FALSE),VLOOKUP('C. Consumer Service Detail'!$F2738,'Table of Current Services'!$B$7:$F$36,'Table of Current Services'!$E$5,FALSE)))</f>
        <v/>
      </c>
      <c r="L2738" s="130" t="str">
        <f>IF('C. Consumer Service Detail'!$F2738="","",IF(VLOOKUP('C. Consumer Service Detail'!$F2738,'Table of Current Services'!$B$7:$F$36,'Table of Current Services'!$F$5,)="cost","Yes","No"))</f>
        <v/>
      </c>
      <c r="M2738" s="130" t="str">
        <f>IFERROR(IF('C. Consumer Service Detail'!$K2738="No Match","No",VLOOKUP('C. Consumer Service Detail'!$C2738,'B. Consumer Budget'!$E$11:$F$2010,2,FALSE)),"")</f>
        <v/>
      </c>
      <c r="P2738" s="77"/>
      <c r="Q2738" s="77"/>
    </row>
    <row r="2739" spans="2:17" x14ac:dyDescent="0.25">
      <c r="B2739" s="78">
        <f t="shared" si="82"/>
        <v>2729</v>
      </c>
      <c r="C2739" s="126" t="str">
        <f t="array" ref="C2739">IF(OR('C. Consumer Service Detail'!$D2739="",'C. Consumer Service Detail'!$E2739=""),"",INDEX('B. Consumer Budget'!$E$11:$E$2010,MATCH(1,IF('B. Consumer Budget'!$C$11:$C$2010='C. Consumer Service Detail'!$D2739,IF('B. Consumer Budget'!$D$11:$D$2010='C. Consumer Service Detail'!$E2739,1)),0)))</f>
        <v/>
      </c>
      <c r="D2739" s="170"/>
      <c r="E2739" s="81"/>
      <c r="F2739" s="101"/>
      <c r="G2739" s="82"/>
      <c r="H2739" s="147" t="str">
        <f>IF('C. Consumer Service Detail'!$F2739="","",IF('C. Consumer Service Detail'!$F2739="",VLOOKUP('C. Consumer Service Detail'!$F2739,'Table of Current Services'!$B$7:$F$36,'Table of Current Services'!$E$5,FALSE),VLOOKUP('C. Consumer Service Detail'!$F2739,'Table of Current Services'!$B$7:$F$36,'Table of Current Services'!$D$5,FALSE)))</f>
        <v/>
      </c>
      <c r="I2739" s="159"/>
      <c r="J2739" s="146" t="str">
        <f t="shared" si="81"/>
        <v/>
      </c>
      <c r="K2739" s="138" t="str">
        <f>IF('C. Consumer Service Detail'!$F2739="","",IF('C. Consumer Service Detail'!$F2739="",VLOOKUP('C. Consumer Service Detail'!$F2739,'Table of Current Services'!$B$7:$F$36,'Table of Current Services'!$E$5,FALSE),VLOOKUP('C. Consumer Service Detail'!$F2739,'Table of Current Services'!$B$7:$F$36,'Table of Current Services'!$E$5,FALSE)))</f>
        <v/>
      </c>
      <c r="L2739" s="130" t="str">
        <f>IF('C. Consumer Service Detail'!$F2739="","",IF(VLOOKUP('C. Consumer Service Detail'!$F2739,'Table of Current Services'!$B$7:$F$36,'Table of Current Services'!$F$5,)="cost","Yes","No"))</f>
        <v/>
      </c>
      <c r="M2739" s="130" t="str">
        <f>IFERROR(IF('C. Consumer Service Detail'!$K2739="No Match","No",VLOOKUP('C. Consumer Service Detail'!$C2739,'B. Consumer Budget'!$E$11:$F$2010,2,FALSE)),"")</f>
        <v/>
      </c>
      <c r="P2739" s="77"/>
      <c r="Q2739" s="77"/>
    </row>
    <row r="2740" spans="2:17" x14ac:dyDescent="0.25">
      <c r="B2740" s="78">
        <f t="shared" si="82"/>
        <v>2730</v>
      </c>
      <c r="C2740" s="126" t="str">
        <f t="array" ref="C2740">IF(OR('C. Consumer Service Detail'!$D2740="",'C. Consumer Service Detail'!$E2740=""),"",INDEX('B. Consumer Budget'!$E$11:$E$2010,MATCH(1,IF('B. Consumer Budget'!$C$11:$C$2010='C. Consumer Service Detail'!$D2740,IF('B. Consumer Budget'!$D$11:$D$2010='C. Consumer Service Detail'!$E2740,1)),0)))</f>
        <v/>
      </c>
      <c r="D2740" s="171"/>
      <c r="E2740" s="79"/>
      <c r="F2740" s="100"/>
      <c r="G2740" s="80"/>
      <c r="H2740" s="145" t="str">
        <f>IF('C. Consumer Service Detail'!$F2740="","",IF('C. Consumer Service Detail'!$F2740="",VLOOKUP('C. Consumer Service Detail'!$F2740,'Table of Current Services'!$B$7:$F$36,'Table of Current Services'!$E$5,FALSE),VLOOKUP('C. Consumer Service Detail'!$F2740,'Table of Current Services'!$B$7:$F$36,'Table of Current Services'!$D$5,FALSE)))</f>
        <v/>
      </c>
      <c r="I2740" s="160"/>
      <c r="J2740" s="146" t="str">
        <f t="shared" si="81"/>
        <v/>
      </c>
      <c r="K2740" s="138" t="str">
        <f>IF('C. Consumer Service Detail'!$F2740="","",IF('C. Consumer Service Detail'!$F2740="",VLOOKUP('C. Consumer Service Detail'!$F2740,'Table of Current Services'!$B$7:$F$36,'Table of Current Services'!$E$5,FALSE),VLOOKUP('C. Consumer Service Detail'!$F2740,'Table of Current Services'!$B$7:$F$36,'Table of Current Services'!$E$5,FALSE)))</f>
        <v/>
      </c>
      <c r="L2740" s="130" t="str">
        <f>IF('C. Consumer Service Detail'!$F2740="","",IF(VLOOKUP('C. Consumer Service Detail'!$F2740,'Table of Current Services'!$B$7:$F$36,'Table of Current Services'!$F$5,)="cost","Yes","No"))</f>
        <v/>
      </c>
      <c r="M2740" s="130" t="str">
        <f>IFERROR(IF('C. Consumer Service Detail'!$K2740="No Match","No",VLOOKUP('C. Consumer Service Detail'!$C2740,'B. Consumer Budget'!$E$11:$F$2010,2,FALSE)),"")</f>
        <v/>
      </c>
      <c r="P2740" s="77"/>
      <c r="Q2740" s="77"/>
    </row>
    <row r="2741" spans="2:17" x14ac:dyDescent="0.25">
      <c r="B2741" s="78">
        <f t="shared" si="82"/>
        <v>2731</v>
      </c>
      <c r="C2741" s="126" t="str">
        <f t="array" ref="C2741">IF(OR('C. Consumer Service Detail'!$D2741="",'C. Consumer Service Detail'!$E2741=""),"",INDEX('B. Consumer Budget'!$E$11:$E$2010,MATCH(1,IF('B. Consumer Budget'!$C$11:$C$2010='C. Consumer Service Detail'!$D2741,IF('B. Consumer Budget'!$D$11:$D$2010='C. Consumer Service Detail'!$E2741,1)),0)))</f>
        <v/>
      </c>
      <c r="D2741" s="170"/>
      <c r="E2741" s="81"/>
      <c r="F2741" s="101"/>
      <c r="G2741" s="82"/>
      <c r="H2741" s="147" t="str">
        <f>IF('C. Consumer Service Detail'!$F2741="","",IF('C. Consumer Service Detail'!$F2741="",VLOOKUP('C. Consumer Service Detail'!$F2741,'Table of Current Services'!$B$7:$F$36,'Table of Current Services'!$E$5,FALSE),VLOOKUP('C. Consumer Service Detail'!$F2741,'Table of Current Services'!$B$7:$F$36,'Table of Current Services'!$D$5,FALSE)))</f>
        <v/>
      </c>
      <c r="I2741" s="159"/>
      <c r="J2741" s="146" t="str">
        <f t="shared" si="81"/>
        <v/>
      </c>
      <c r="K2741" s="138" t="str">
        <f>IF('C. Consumer Service Detail'!$F2741="","",IF('C. Consumer Service Detail'!$F2741="",VLOOKUP('C. Consumer Service Detail'!$F2741,'Table of Current Services'!$B$7:$F$36,'Table of Current Services'!$E$5,FALSE),VLOOKUP('C. Consumer Service Detail'!$F2741,'Table of Current Services'!$B$7:$F$36,'Table of Current Services'!$E$5,FALSE)))</f>
        <v/>
      </c>
      <c r="L2741" s="130" t="str">
        <f>IF('C. Consumer Service Detail'!$F2741="","",IF(VLOOKUP('C. Consumer Service Detail'!$F2741,'Table of Current Services'!$B$7:$F$36,'Table of Current Services'!$F$5,)="cost","Yes","No"))</f>
        <v/>
      </c>
      <c r="M2741" s="130" t="str">
        <f>IFERROR(IF('C. Consumer Service Detail'!$K2741="No Match","No",VLOOKUP('C. Consumer Service Detail'!$C2741,'B. Consumer Budget'!$E$11:$F$2010,2,FALSE)),"")</f>
        <v/>
      </c>
      <c r="P2741" s="77"/>
      <c r="Q2741" s="77"/>
    </row>
    <row r="2742" spans="2:17" x14ac:dyDescent="0.25">
      <c r="B2742" s="78">
        <f t="shared" si="82"/>
        <v>2732</v>
      </c>
      <c r="C2742" s="126" t="str">
        <f t="array" ref="C2742">IF(OR('C. Consumer Service Detail'!$D2742="",'C. Consumer Service Detail'!$E2742=""),"",INDEX('B. Consumer Budget'!$E$11:$E$2010,MATCH(1,IF('B. Consumer Budget'!$C$11:$C$2010='C. Consumer Service Detail'!$D2742,IF('B. Consumer Budget'!$D$11:$D$2010='C. Consumer Service Detail'!$E2742,1)),0)))</f>
        <v/>
      </c>
      <c r="D2742" s="171"/>
      <c r="E2742" s="79"/>
      <c r="F2742" s="100"/>
      <c r="G2742" s="80"/>
      <c r="H2742" s="145" t="str">
        <f>IF('C. Consumer Service Detail'!$F2742="","",IF('C. Consumer Service Detail'!$F2742="",VLOOKUP('C. Consumer Service Detail'!$F2742,'Table of Current Services'!$B$7:$F$36,'Table of Current Services'!$E$5,FALSE),VLOOKUP('C. Consumer Service Detail'!$F2742,'Table of Current Services'!$B$7:$F$36,'Table of Current Services'!$D$5,FALSE)))</f>
        <v/>
      </c>
      <c r="I2742" s="160"/>
      <c r="J2742" s="146" t="str">
        <f t="shared" si="81"/>
        <v/>
      </c>
      <c r="K2742" s="138" t="str">
        <f>IF('C. Consumer Service Detail'!$F2742="","",IF('C. Consumer Service Detail'!$F2742="",VLOOKUP('C. Consumer Service Detail'!$F2742,'Table of Current Services'!$B$7:$F$36,'Table of Current Services'!$E$5,FALSE),VLOOKUP('C. Consumer Service Detail'!$F2742,'Table of Current Services'!$B$7:$F$36,'Table of Current Services'!$E$5,FALSE)))</f>
        <v/>
      </c>
      <c r="L2742" s="130" t="str">
        <f>IF('C. Consumer Service Detail'!$F2742="","",IF(VLOOKUP('C. Consumer Service Detail'!$F2742,'Table of Current Services'!$B$7:$F$36,'Table of Current Services'!$F$5,)="cost","Yes","No"))</f>
        <v/>
      </c>
      <c r="M2742" s="130" t="str">
        <f>IFERROR(IF('C. Consumer Service Detail'!$K2742="No Match","No",VLOOKUP('C. Consumer Service Detail'!$C2742,'B. Consumer Budget'!$E$11:$F$2010,2,FALSE)),"")</f>
        <v/>
      </c>
      <c r="P2742" s="77"/>
      <c r="Q2742" s="77"/>
    </row>
    <row r="2743" spans="2:17" x14ac:dyDescent="0.25">
      <c r="B2743" s="78">
        <f t="shared" si="82"/>
        <v>2733</v>
      </c>
      <c r="C2743" s="126" t="str">
        <f t="array" ref="C2743">IF(OR('C. Consumer Service Detail'!$D2743="",'C. Consumer Service Detail'!$E2743=""),"",INDEX('B. Consumer Budget'!$E$11:$E$2010,MATCH(1,IF('B. Consumer Budget'!$C$11:$C$2010='C. Consumer Service Detail'!$D2743,IF('B. Consumer Budget'!$D$11:$D$2010='C. Consumer Service Detail'!$E2743,1)),0)))</f>
        <v/>
      </c>
      <c r="D2743" s="170"/>
      <c r="E2743" s="81"/>
      <c r="F2743" s="101"/>
      <c r="G2743" s="82"/>
      <c r="H2743" s="147" t="str">
        <f>IF('C. Consumer Service Detail'!$F2743="","",IF('C. Consumer Service Detail'!$F2743="",VLOOKUP('C. Consumer Service Detail'!$F2743,'Table of Current Services'!$B$7:$F$36,'Table of Current Services'!$E$5,FALSE),VLOOKUP('C. Consumer Service Detail'!$F2743,'Table of Current Services'!$B$7:$F$36,'Table of Current Services'!$D$5,FALSE)))</f>
        <v/>
      </c>
      <c r="I2743" s="159"/>
      <c r="J2743" s="146" t="str">
        <f t="shared" si="81"/>
        <v/>
      </c>
      <c r="K2743" s="138" t="str">
        <f>IF('C. Consumer Service Detail'!$F2743="","",IF('C. Consumer Service Detail'!$F2743="",VLOOKUP('C. Consumer Service Detail'!$F2743,'Table of Current Services'!$B$7:$F$36,'Table of Current Services'!$E$5,FALSE),VLOOKUP('C. Consumer Service Detail'!$F2743,'Table of Current Services'!$B$7:$F$36,'Table of Current Services'!$E$5,FALSE)))</f>
        <v/>
      </c>
      <c r="L2743" s="130" t="str">
        <f>IF('C. Consumer Service Detail'!$F2743="","",IF(VLOOKUP('C. Consumer Service Detail'!$F2743,'Table of Current Services'!$B$7:$F$36,'Table of Current Services'!$F$5,)="cost","Yes","No"))</f>
        <v/>
      </c>
      <c r="M2743" s="130" t="str">
        <f>IFERROR(IF('C. Consumer Service Detail'!$K2743="No Match","No",VLOOKUP('C. Consumer Service Detail'!$C2743,'B. Consumer Budget'!$E$11:$F$2010,2,FALSE)),"")</f>
        <v/>
      </c>
      <c r="P2743" s="77"/>
      <c r="Q2743" s="77"/>
    </row>
    <row r="2744" spans="2:17" x14ac:dyDescent="0.25">
      <c r="B2744" s="78">
        <f t="shared" si="82"/>
        <v>2734</v>
      </c>
      <c r="C2744" s="126" t="str">
        <f t="array" ref="C2744">IF(OR('C. Consumer Service Detail'!$D2744="",'C. Consumer Service Detail'!$E2744=""),"",INDEX('B. Consumer Budget'!$E$11:$E$2010,MATCH(1,IF('B. Consumer Budget'!$C$11:$C$2010='C. Consumer Service Detail'!$D2744,IF('B. Consumer Budget'!$D$11:$D$2010='C. Consumer Service Detail'!$E2744,1)),0)))</f>
        <v/>
      </c>
      <c r="D2744" s="171"/>
      <c r="E2744" s="79"/>
      <c r="F2744" s="100"/>
      <c r="G2744" s="80"/>
      <c r="H2744" s="145" t="str">
        <f>IF('C. Consumer Service Detail'!$F2744="","",IF('C. Consumer Service Detail'!$F2744="",VLOOKUP('C. Consumer Service Detail'!$F2744,'Table of Current Services'!$B$7:$F$36,'Table of Current Services'!$E$5,FALSE),VLOOKUP('C. Consumer Service Detail'!$F2744,'Table of Current Services'!$B$7:$F$36,'Table of Current Services'!$D$5,FALSE)))</f>
        <v/>
      </c>
      <c r="I2744" s="160"/>
      <c r="J2744" s="146" t="str">
        <f t="shared" si="81"/>
        <v/>
      </c>
      <c r="K2744" s="138" t="str">
        <f>IF('C. Consumer Service Detail'!$F2744="","",IF('C. Consumer Service Detail'!$F2744="",VLOOKUP('C. Consumer Service Detail'!$F2744,'Table of Current Services'!$B$7:$F$36,'Table of Current Services'!$E$5,FALSE),VLOOKUP('C. Consumer Service Detail'!$F2744,'Table of Current Services'!$B$7:$F$36,'Table of Current Services'!$E$5,FALSE)))</f>
        <v/>
      </c>
      <c r="L2744" s="130" t="str">
        <f>IF('C. Consumer Service Detail'!$F2744="","",IF(VLOOKUP('C. Consumer Service Detail'!$F2744,'Table of Current Services'!$B$7:$F$36,'Table of Current Services'!$F$5,)="cost","Yes","No"))</f>
        <v/>
      </c>
      <c r="M2744" s="130" t="str">
        <f>IFERROR(IF('C. Consumer Service Detail'!$K2744="No Match","No",VLOOKUP('C. Consumer Service Detail'!$C2744,'B. Consumer Budget'!$E$11:$F$2010,2,FALSE)),"")</f>
        <v/>
      </c>
      <c r="P2744" s="77"/>
      <c r="Q2744" s="77"/>
    </row>
    <row r="2745" spans="2:17" x14ac:dyDescent="0.25">
      <c r="B2745" s="78">
        <f t="shared" si="82"/>
        <v>2735</v>
      </c>
      <c r="C2745" s="126" t="str">
        <f t="array" ref="C2745">IF(OR('C. Consumer Service Detail'!$D2745="",'C. Consumer Service Detail'!$E2745=""),"",INDEX('B. Consumer Budget'!$E$11:$E$2010,MATCH(1,IF('B. Consumer Budget'!$C$11:$C$2010='C. Consumer Service Detail'!$D2745,IF('B. Consumer Budget'!$D$11:$D$2010='C. Consumer Service Detail'!$E2745,1)),0)))</f>
        <v/>
      </c>
      <c r="D2745" s="170"/>
      <c r="E2745" s="81"/>
      <c r="F2745" s="101"/>
      <c r="G2745" s="82"/>
      <c r="H2745" s="147" t="str">
        <f>IF('C. Consumer Service Detail'!$F2745="","",IF('C. Consumer Service Detail'!$F2745="",VLOOKUP('C. Consumer Service Detail'!$F2745,'Table of Current Services'!$B$7:$F$36,'Table of Current Services'!$E$5,FALSE),VLOOKUP('C. Consumer Service Detail'!$F2745,'Table of Current Services'!$B$7:$F$36,'Table of Current Services'!$D$5,FALSE)))</f>
        <v/>
      </c>
      <c r="I2745" s="159"/>
      <c r="J2745" s="146" t="str">
        <f t="shared" si="81"/>
        <v/>
      </c>
      <c r="K2745" s="138" t="str">
        <f>IF('C. Consumer Service Detail'!$F2745="","",IF('C. Consumer Service Detail'!$F2745="",VLOOKUP('C. Consumer Service Detail'!$F2745,'Table of Current Services'!$B$7:$F$36,'Table of Current Services'!$E$5,FALSE),VLOOKUP('C. Consumer Service Detail'!$F2745,'Table of Current Services'!$B$7:$F$36,'Table of Current Services'!$E$5,FALSE)))</f>
        <v/>
      </c>
      <c r="L2745" s="130" t="str">
        <f>IF('C. Consumer Service Detail'!$F2745="","",IF(VLOOKUP('C. Consumer Service Detail'!$F2745,'Table of Current Services'!$B$7:$F$36,'Table of Current Services'!$F$5,)="cost","Yes","No"))</f>
        <v/>
      </c>
      <c r="M2745" s="130" t="str">
        <f>IFERROR(IF('C. Consumer Service Detail'!$K2745="No Match","No",VLOOKUP('C. Consumer Service Detail'!$C2745,'B. Consumer Budget'!$E$11:$F$2010,2,FALSE)),"")</f>
        <v/>
      </c>
      <c r="P2745" s="77"/>
      <c r="Q2745" s="77"/>
    </row>
    <row r="2746" spans="2:17" x14ac:dyDescent="0.25">
      <c r="B2746" s="78">
        <f t="shared" si="82"/>
        <v>2736</v>
      </c>
      <c r="C2746" s="126" t="str">
        <f t="array" ref="C2746">IF(OR('C. Consumer Service Detail'!$D2746="",'C. Consumer Service Detail'!$E2746=""),"",INDEX('B. Consumer Budget'!$E$11:$E$2010,MATCH(1,IF('B. Consumer Budget'!$C$11:$C$2010='C. Consumer Service Detail'!$D2746,IF('B. Consumer Budget'!$D$11:$D$2010='C. Consumer Service Detail'!$E2746,1)),0)))</f>
        <v/>
      </c>
      <c r="D2746" s="171"/>
      <c r="E2746" s="79"/>
      <c r="F2746" s="100"/>
      <c r="G2746" s="80"/>
      <c r="H2746" s="145" t="str">
        <f>IF('C. Consumer Service Detail'!$F2746="","",IF('C. Consumer Service Detail'!$F2746="",VLOOKUP('C. Consumer Service Detail'!$F2746,'Table of Current Services'!$B$7:$F$36,'Table of Current Services'!$E$5,FALSE),VLOOKUP('C. Consumer Service Detail'!$F2746,'Table of Current Services'!$B$7:$F$36,'Table of Current Services'!$D$5,FALSE)))</f>
        <v/>
      </c>
      <c r="I2746" s="160"/>
      <c r="J2746" s="146" t="str">
        <f t="shared" si="81"/>
        <v/>
      </c>
      <c r="K2746" s="138" t="str">
        <f>IF('C. Consumer Service Detail'!$F2746="","",IF('C. Consumer Service Detail'!$F2746="",VLOOKUP('C. Consumer Service Detail'!$F2746,'Table of Current Services'!$B$7:$F$36,'Table of Current Services'!$E$5,FALSE),VLOOKUP('C. Consumer Service Detail'!$F2746,'Table of Current Services'!$B$7:$F$36,'Table of Current Services'!$E$5,FALSE)))</f>
        <v/>
      </c>
      <c r="L2746" s="130" t="str">
        <f>IF('C. Consumer Service Detail'!$F2746="","",IF(VLOOKUP('C. Consumer Service Detail'!$F2746,'Table of Current Services'!$B$7:$F$36,'Table of Current Services'!$F$5,)="cost","Yes","No"))</f>
        <v/>
      </c>
      <c r="M2746" s="130" t="str">
        <f>IFERROR(IF('C. Consumer Service Detail'!$K2746="No Match","No",VLOOKUP('C. Consumer Service Detail'!$C2746,'B. Consumer Budget'!$E$11:$F$2010,2,FALSE)),"")</f>
        <v/>
      </c>
      <c r="P2746" s="77"/>
      <c r="Q2746" s="77"/>
    </row>
    <row r="2747" spans="2:17" x14ac:dyDescent="0.25">
      <c r="B2747" s="78">
        <f t="shared" si="82"/>
        <v>2737</v>
      </c>
      <c r="C2747" s="126" t="str">
        <f t="array" ref="C2747">IF(OR('C. Consumer Service Detail'!$D2747="",'C. Consumer Service Detail'!$E2747=""),"",INDEX('B. Consumer Budget'!$E$11:$E$2010,MATCH(1,IF('B. Consumer Budget'!$C$11:$C$2010='C. Consumer Service Detail'!$D2747,IF('B. Consumer Budget'!$D$11:$D$2010='C. Consumer Service Detail'!$E2747,1)),0)))</f>
        <v/>
      </c>
      <c r="D2747" s="170"/>
      <c r="E2747" s="81"/>
      <c r="F2747" s="101"/>
      <c r="G2747" s="82"/>
      <c r="H2747" s="147" t="str">
        <f>IF('C. Consumer Service Detail'!$F2747="","",IF('C. Consumer Service Detail'!$F2747="",VLOOKUP('C. Consumer Service Detail'!$F2747,'Table of Current Services'!$B$7:$F$36,'Table of Current Services'!$E$5,FALSE),VLOOKUP('C. Consumer Service Detail'!$F2747,'Table of Current Services'!$B$7:$F$36,'Table of Current Services'!$D$5,FALSE)))</f>
        <v/>
      </c>
      <c r="I2747" s="159"/>
      <c r="J2747" s="146" t="str">
        <f t="shared" si="81"/>
        <v/>
      </c>
      <c r="K2747" s="138" t="str">
        <f>IF('C. Consumer Service Detail'!$F2747="","",IF('C. Consumer Service Detail'!$F2747="",VLOOKUP('C. Consumer Service Detail'!$F2747,'Table of Current Services'!$B$7:$F$36,'Table of Current Services'!$E$5,FALSE),VLOOKUP('C. Consumer Service Detail'!$F2747,'Table of Current Services'!$B$7:$F$36,'Table of Current Services'!$E$5,FALSE)))</f>
        <v/>
      </c>
      <c r="L2747" s="130" t="str">
        <f>IF('C. Consumer Service Detail'!$F2747="","",IF(VLOOKUP('C. Consumer Service Detail'!$F2747,'Table of Current Services'!$B$7:$F$36,'Table of Current Services'!$F$5,)="cost","Yes","No"))</f>
        <v/>
      </c>
      <c r="M2747" s="130" t="str">
        <f>IFERROR(IF('C. Consumer Service Detail'!$K2747="No Match","No",VLOOKUP('C. Consumer Service Detail'!$C2747,'B. Consumer Budget'!$E$11:$F$2010,2,FALSE)),"")</f>
        <v/>
      </c>
      <c r="P2747" s="77"/>
      <c r="Q2747" s="77"/>
    </row>
    <row r="2748" spans="2:17" x14ac:dyDescent="0.25">
      <c r="B2748" s="78">
        <f t="shared" si="82"/>
        <v>2738</v>
      </c>
      <c r="C2748" s="126" t="str">
        <f t="array" ref="C2748">IF(OR('C. Consumer Service Detail'!$D2748="",'C. Consumer Service Detail'!$E2748=""),"",INDEX('B. Consumer Budget'!$E$11:$E$2010,MATCH(1,IF('B. Consumer Budget'!$C$11:$C$2010='C. Consumer Service Detail'!$D2748,IF('B. Consumer Budget'!$D$11:$D$2010='C. Consumer Service Detail'!$E2748,1)),0)))</f>
        <v/>
      </c>
      <c r="D2748" s="171"/>
      <c r="E2748" s="79"/>
      <c r="F2748" s="100"/>
      <c r="G2748" s="80"/>
      <c r="H2748" s="145" t="str">
        <f>IF('C. Consumer Service Detail'!$F2748="","",IF('C. Consumer Service Detail'!$F2748="",VLOOKUP('C. Consumer Service Detail'!$F2748,'Table of Current Services'!$B$7:$F$36,'Table of Current Services'!$E$5,FALSE),VLOOKUP('C. Consumer Service Detail'!$F2748,'Table of Current Services'!$B$7:$F$36,'Table of Current Services'!$D$5,FALSE)))</f>
        <v/>
      </c>
      <c r="I2748" s="160"/>
      <c r="J2748" s="146" t="str">
        <f t="shared" si="81"/>
        <v/>
      </c>
      <c r="K2748" s="138" t="str">
        <f>IF('C. Consumer Service Detail'!$F2748="","",IF('C. Consumer Service Detail'!$F2748="",VLOOKUP('C. Consumer Service Detail'!$F2748,'Table of Current Services'!$B$7:$F$36,'Table of Current Services'!$E$5,FALSE),VLOOKUP('C. Consumer Service Detail'!$F2748,'Table of Current Services'!$B$7:$F$36,'Table of Current Services'!$E$5,FALSE)))</f>
        <v/>
      </c>
      <c r="L2748" s="130" t="str">
        <f>IF('C. Consumer Service Detail'!$F2748="","",IF(VLOOKUP('C. Consumer Service Detail'!$F2748,'Table of Current Services'!$B$7:$F$36,'Table of Current Services'!$F$5,)="cost","Yes","No"))</f>
        <v/>
      </c>
      <c r="M2748" s="130" t="str">
        <f>IFERROR(IF('C. Consumer Service Detail'!$K2748="No Match","No",VLOOKUP('C. Consumer Service Detail'!$C2748,'B. Consumer Budget'!$E$11:$F$2010,2,FALSE)),"")</f>
        <v/>
      </c>
      <c r="P2748" s="77"/>
      <c r="Q2748" s="77"/>
    </row>
    <row r="2749" spans="2:17" x14ac:dyDescent="0.25">
      <c r="B2749" s="78">
        <f t="shared" si="82"/>
        <v>2739</v>
      </c>
      <c r="C2749" s="126" t="str">
        <f t="array" ref="C2749">IF(OR('C. Consumer Service Detail'!$D2749="",'C. Consumer Service Detail'!$E2749=""),"",INDEX('B. Consumer Budget'!$E$11:$E$2010,MATCH(1,IF('B. Consumer Budget'!$C$11:$C$2010='C. Consumer Service Detail'!$D2749,IF('B. Consumer Budget'!$D$11:$D$2010='C. Consumer Service Detail'!$E2749,1)),0)))</f>
        <v/>
      </c>
      <c r="D2749" s="170"/>
      <c r="E2749" s="81"/>
      <c r="F2749" s="101"/>
      <c r="G2749" s="82"/>
      <c r="H2749" s="147" t="str">
        <f>IF('C. Consumer Service Detail'!$F2749="","",IF('C. Consumer Service Detail'!$F2749="",VLOOKUP('C. Consumer Service Detail'!$F2749,'Table of Current Services'!$B$7:$F$36,'Table of Current Services'!$E$5,FALSE),VLOOKUP('C. Consumer Service Detail'!$F2749,'Table of Current Services'!$B$7:$F$36,'Table of Current Services'!$D$5,FALSE)))</f>
        <v/>
      </c>
      <c r="I2749" s="159"/>
      <c r="J2749" s="146" t="str">
        <f t="shared" si="81"/>
        <v/>
      </c>
      <c r="K2749" s="138" t="str">
        <f>IF('C. Consumer Service Detail'!$F2749="","",IF('C. Consumer Service Detail'!$F2749="",VLOOKUP('C. Consumer Service Detail'!$F2749,'Table of Current Services'!$B$7:$F$36,'Table of Current Services'!$E$5,FALSE),VLOOKUP('C. Consumer Service Detail'!$F2749,'Table of Current Services'!$B$7:$F$36,'Table of Current Services'!$E$5,FALSE)))</f>
        <v/>
      </c>
      <c r="L2749" s="130" t="str">
        <f>IF('C. Consumer Service Detail'!$F2749="","",IF(VLOOKUP('C. Consumer Service Detail'!$F2749,'Table of Current Services'!$B$7:$F$36,'Table of Current Services'!$F$5,)="cost","Yes","No"))</f>
        <v/>
      </c>
      <c r="M2749" s="130" t="str">
        <f>IFERROR(IF('C. Consumer Service Detail'!$K2749="No Match","No",VLOOKUP('C. Consumer Service Detail'!$C2749,'B. Consumer Budget'!$E$11:$F$2010,2,FALSE)),"")</f>
        <v/>
      </c>
      <c r="P2749" s="77"/>
      <c r="Q2749" s="77"/>
    </row>
    <row r="2750" spans="2:17" x14ac:dyDescent="0.25">
      <c r="B2750" s="78">
        <f t="shared" si="82"/>
        <v>2740</v>
      </c>
      <c r="C2750" s="126" t="str">
        <f t="array" ref="C2750">IF(OR('C. Consumer Service Detail'!$D2750="",'C. Consumer Service Detail'!$E2750=""),"",INDEX('B. Consumer Budget'!$E$11:$E$2010,MATCH(1,IF('B. Consumer Budget'!$C$11:$C$2010='C. Consumer Service Detail'!$D2750,IF('B. Consumer Budget'!$D$11:$D$2010='C. Consumer Service Detail'!$E2750,1)),0)))</f>
        <v/>
      </c>
      <c r="D2750" s="171"/>
      <c r="E2750" s="79"/>
      <c r="F2750" s="100"/>
      <c r="G2750" s="80"/>
      <c r="H2750" s="145" t="str">
        <f>IF('C. Consumer Service Detail'!$F2750="","",IF('C. Consumer Service Detail'!$F2750="",VLOOKUP('C. Consumer Service Detail'!$F2750,'Table of Current Services'!$B$7:$F$36,'Table of Current Services'!$E$5,FALSE),VLOOKUP('C. Consumer Service Detail'!$F2750,'Table of Current Services'!$B$7:$F$36,'Table of Current Services'!$D$5,FALSE)))</f>
        <v/>
      </c>
      <c r="I2750" s="160"/>
      <c r="J2750" s="146" t="str">
        <f t="shared" si="81"/>
        <v/>
      </c>
      <c r="K2750" s="138" t="str">
        <f>IF('C. Consumer Service Detail'!$F2750="","",IF('C. Consumer Service Detail'!$F2750="",VLOOKUP('C. Consumer Service Detail'!$F2750,'Table of Current Services'!$B$7:$F$36,'Table of Current Services'!$E$5,FALSE),VLOOKUP('C. Consumer Service Detail'!$F2750,'Table of Current Services'!$B$7:$F$36,'Table of Current Services'!$E$5,FALSE)))</f>
        <v/>
      </c>
      <c r="L2750" s="130" t="str">
        <f>IF('C. Consumer Service Detail'!$F2750="","",IF(VLOOKUP('C. Consumer Service Detail'!$F2750,'Table of Current Services'!$B$7:$F$36,'Table of Current Services'!$F$5,)="cost","Yes","No"))</f>
        <v/>
      </c>
      <c r="M2750" s="130" t="str">
        <f>IFERROR(IF('C. Consumer Service Detail'!$K2750="No Match","No",VLOOKUP('C. Consumer Service Detail'!$C2750,'B. Consumer Budget'!$E$11:$F$2010,2,FALSE)),"")</f>
        <v/>
      </c>
      <c r="P2750" s="77"/>
      <c r="Q2750" s="77"/>
    </row>
    <row r="2751" spans="2:17" x14ac:dyDescent="0.25">
      <c r="B2751" s="78">
        <f t="shared" si="82"/>
        <v>2741</v>
      </c>
      <c r="C2751" s="126" t="str">
        <f t="array" ref="C2751">IF(OR('C. Consumer Service Detail'!$D2751="",'C. Consumer Service Detail'!$E2751=""),"",INDEX('B. Consumer Budget'!$E$11:$E$2010,MATCH(1,IF('B. Consumer Budget'!$C$11:$C$2010='C. Consumer Service Detail'!$D2751,IF('B. Consumer Budget'!$D$11:$D$2010='C. Consumer Service Detail'!$E2751,1)),0)))</f>
        <v/>
      </c>
      <c r="D2751" s="170"/>
      <c r="E2751" s="81"/>
      <c r="F2751" s="101"/>
      <c r="G2751" s="82"/>
      <c r="H2751" s="147" t="str">
        <f>IF('C. Consumer Service Detail'!$F2751="","",IF('C. Consumer Service Detail'!$F2751="",VLOOKUP('C. Consumer Service Detail'!$F2751,'Table of Current Services'!$B$7:$F$36,'Table of Current Services'!$E$5,FALSE),VLOOKUP('C. Consumer Service Detail'!$F2751,'Table of Current Services'!$B$7:$F$36,'Table of Current Services'!$D$5,FALSE)))</f>
        <v/>
      </c>
      <c r="I2751" s="159"/>
      <c r="J2751" s="146" t="str">
        <f t="shared" si="81"/>
        <v/>
      </c>
      <c r="K2751" s="138" t="str">
        <f>IF('C. Consumer Service Detail'!$F2751="","",IF('C. Consumer Service Detail'!$F2751="",VLOOKUP('C. Consumer Service Detail'!$F2751,'Table of Current Services'!$B$7:$F$36,'Table of Current Services'!$E$5,FALSE),VLOOKUP('C. Consumer Service Detail'!$F2751,'Table of Current Services'!$B$7:$F$36,'Table of Current Services'!$E$5,FALSE)))</f>
        <v/>
      </c>
      <c r="L2751" s="130" t="str">
        <f>IF('C. Consumer Service Detail'!$F2751="","",IF(VLOOKUP('C. Consumer Service Detail'!$F2751,'Table of Current Services'!$B$7:$F$36,'Table of Current Services'!$F$5,)="cost","Yes","No"))</f>
        <v/>
      </c>
      <c r="M2751" s="130" t="str">
        <f>IFERROR(IF('C. Consumer Service Detail'!$K2751="No Match","No",VLOOKUP('C. Consumer Service Detail'!$C2751,'B. Consumer Budget'!$E$11:$F$2010,2,FALSE)),"")</f>
        <v/>
      </c>
      <c r="P2751" s="77"/>
      <c r="Q2751" s="77"/>
    </row>
    <row r="2752" spans="2:17" x14ac:dyDescent="0.25">
      <c r="B2752" s="78">
        <f t="shared" si="82"/>
        <v>2742</v>
      </c>
      <c r="C2752" s="126" t="str">
        <f t="array" ref="C2752">IF(OR('C. Consumer Service Detail'!$D2752="",'C. Consumer Service Detail'!$E2752=""),"",INDEX('B. Consumer Budget'!$E$11:$E$2010,MATCH(1,IF('B. Consumer Budget'!$C$11:$C$2010='C. Consumer Service Detail'!$D2752,IF('B. Consumer Budget'!$D$11:$D$2010='C. Consumer Service Detail'!$E2752,1)),0)))</f>
        <v/>
      </c>
      <c r="D2752" s="171"/>
      <c r="E2752" s="79"/>
      <c r="F2752" s="100"/>
      <c r="G2752" s="80"/>
      <c r="H2752" s="145" t="str">
        <f>IF('C. Consumer Service Detail'!$F2752="","",IF('C. Consumer Service Detail'!$F2752="",VLOOKUP('C. Consumer Service Detail'!$F2752,'Table of Current Services'!$B$7:$F$36,'Table of Current Services'!$E$5,FALSE),VLOOKUP('C. Consumer Service Detail'!$F2752,'Table of Current Services'!$B$7:$F$36,'Table of Current Services'!$D$5,FALSE)))</f>
        <v/>
      </c>
      <c r="I2752" s="160"/>
      <c r="J2752" s="146" t="str">
        <f t="shared" si="81"/>
        <v/>
      </c>
      <c r="K2752" s="138" t="str">
        <f>IF('C. Consumer Service Detail'!$F2752="","",IF('C. Consumer Service Detail'!$F2752="",VLOOKUP('C. Consumer Service Detail'!$F2752,'Table of Current Services'!$B$7:$F$36,'Table of Current Services'!$E$5,FALSE),VLOOKUP('C. Consumer Service Detail'!$F2752,'Table of Current Services'!$B$7:$F$36,'Table of Current Services'!$E$5,FALSE)))</f>
        <v/>
      </c>
      <c r="L2752" s="130" t="str">
        <f>IF('C. Consumer Service Detail'!$F2752="","",IF(VLOOKUP('C. Consumer Service Detail'!$F2752,'Table of Current Services'!$B$7:$F$36,'Table of Current Services'!$F$5,)="cost","Yes","No"))</f>
        <v/>
      </c>
      <c r="M2752" s="130" t="str">
        <f>IFERROR(IF('C. Consumer Service Detail'!$K2752="No Match","No",VLOOKUP('C. Consumer Service Detail'!$C2752,'B. Consumer Budget'!$E$11:$F$2010,2,FALSE)),"")</f>
        <v/>
      </c>
      <c r="P2752" s="77"/>
      <c r="Q2752" s="77"/>
    </row>
    <row r="2753" spans="2:17" x14ac:dyDescent="0.25">
      <c r="B2753" s="78">
        <f t="shared" si="82"/>
        <v>2743</v>
      </c>
      <c r="C2753" s="126" t="str">
        <f t="array" ref="C2753">IF(OR('C. Consumer Service Detail'!$D2753="",'C. Consumer Service Detail'!$E2753=""),"",INDEX('B. Consumer Budget'!$E$11:$E$2010,MATCH(1,IF('B. Consumer Budget'!$C$11:$C$2010='C. Consumer Service Detail'!$D2753,IF('B. Consumer Budget'!$D$11:$D$2010='C. Consumer Service Detail'!$E2753,1)),0)))</f>
        <v/>
      </c>
      <c r="D2753" s="170"/>
      <c r="E2753" s="81"/>
      <c r="F2753" s="101"/>
      <c r="G2753" s="82"/>
      <c r="H2753" s="147" t="str">
        <f>IF('C. Consumer Service Detail'!$F2753="","",IF('C. Consumer Service Detail'!$F2753="",VLOOKUP('C. Consumer Service Detail'!$F2753,'Table of Current Services'!$B$7:$F$36,'Table of Current Services'!$E$5,FALSE),VLOOKUP('C. Consumer Service Detail'!$F2753,'Table of Current Services'!$B$7:$F$36,'Table of Current Services'!$D$5,FALSE)))</f>
        <v/>
      </c>
      <c r="I2753" s="159"/>
      <c r="J2753" s="146" t="str">
        <f t="shared" si="81"/>
        <v/>
      </c>
      <c r="K2753" s="138" t="str">
        <f>IF('C. Consumer Service Detail'!$F2753="","",IF('C. Consumer Service Detail'!$F2753="",VLOOKUP('C. Consumer Service Detail'!$F2753,'Table of Current Services'!$B$7:$F$36,'Table of Current Services'!$E$5,FALSE),VLOOKUP('C. Consumer Service Detail'!$F2753,'Table of Current Services'!$B$7:$F$36,'Table of Current Services'!$E$5,FALSE)))</f>
        <v/>
      </c>
      <c r="L2753" s="130" t="str">
        <f>IF('C. Consumer Service Detail'!$F2753="","",IF(VLOOKUP('C. Consumer Service Detail'!$F2753,'Table of Current Services'!$B$7:$F$36,'Table of Current Services'!$F$5,)="cost","Yes","No"))</f>
        <v/>
      </c>
      <c r="M2753" s="130" t="str">
        <f>IFERROR(IF('C. Consumer Service Detail'!$K2753="No Match","No",VLOOKUP('C. Consumer Service Detail'!$C2753,'B. Consumer Budget'!$E$11:$F$2010,2,FALSE)),"")</f>
        <v/>
      </c>
      <c r="P2753" s="77"/>
      <c r="Q2753" s="77"/>
    </row>
    <row r="2754" spans="2:17" x14ac:dyDescent="0.25">
      <c r="B2754" s="78">
        <f t="shared" si="82"/>
        <v>2744</v>
      </c>
      <c r="C2754" s="126" t="str">
        <f t="array" ref="C2754">IF(OR('C. Consumer Service Detail'!$D2754="",'C. Consumer Service Detail'!$E2754=""),"",INDEX('B. Consumer Budget'!$E$11:$E$2010,MATCH(1,IF('B. Consumer Budget'!$C$11:$C$2010='C. Consumer Service Detail'!$D2754,IF('B. Consumer Budget'!$D$11:$D$2010='C. Consumer Service Detail'!$E2754,1)),0)))</f>
        <v/>
      </c>
      <c r="D2754" s="171"/>
      <c r="E2754" s="79"/>
      <c r="F2754" s="100"/>
      <c r="G2754" s="80"/>
      <c r="H2754" s="145" t="str">
        <f>IF('C. Consumer Service Detail'!$F2754="","",IF('C. Consumer Service Detail'!$F2754="",VLOOKUP('C. Consumer Service Detail'!$F2754,'Table of Current Services'!$B$7:$F$36,'Table of Current Services'!$E$5,FALSE),VLOOKUP('C. Consumer Service Detail'!$F2754,'Table of Current Services'!$B$7:$F$36,'Table of Current Services'!$D$5,FALSE)))</f>
        <v/>
      </c>
      <c r="I2754" s="160"/>
      <c r="J2754" s="146" t="str">
        <f t="shared" si="81"/>
        <v/>
      </c>
      <c r="K2754" s="138" t="str">
        <f>IF('C. Consumer Service Detail'!$F2754="","",IF('C. Consumer Service Detail'!$F2754="",VLOOKUP('C. Consumer Service Detail'!$F2754,'Table of Current Services'!$B$7:$F$36,'Table of Current Services'!$E$5,FALSE),VLOOKUP('C. Consumer Service Detail'!$F2754,'Table of Current Services'!$B$7:$F$36,'Table of Current Services'!$E$5,FALSE)))</f>
        <v/>
      </c>
      <c r="L2754" s="130" t="str">
        <f>IF('C. Consumer Service Detail'!$F2754="","",IF(VLOOKUP('C. Consumer Service Detail'!$F2754,'Table of Current Services'!$B$7:$F$36,'Table of Current Services'!$F$5,)="cost","Yes","No"))</f>
        <v/>
      </c>
      <c r="M2754" s="130" t="str">
        <f>IFERROR(IF('C. Consumer Service Detail'!$K2754="No Match","No",VLOOKUP('C. Consumer Service Detail'!$C2754,'B. Consumer Budget'!$E$11:$F$2010,2,FALSE)),"")</f>
        <v/>
      </c>
      <c r="P2754" s="77"/>
      <c r="Q2754" s="77"/>
    </row>
    <row r="2755" spans="2:17" x14ac:dyDescent="0.25">
      <c r="B2755" s="78">
        <f t="shared" si="82"/>
        <v>2745</v>
      </c>
      <c r="C2755" s="126" t="str">
        <f t="array" ref="C2755">IF(OR('C. Consumer Service Detail'!$D2755="",'C. Consumer Service Detail'!$E2755=""),"",INDEX('B. Consumer Budget'!$E$11:$E$2010,MATCH(1,IF('B. Consumer Budget'!$C$11:$C$2010='C. Consumer Service Detail'!$D2755,IF('B. Consumer Budget'!$D$11:$D$2010='C. Consumer Service Detail'!$E2755,1)),0)))</f>
        <v/>
      </c>
      <c r="D2755" s="170"/>
      <c r="E2755" s="81"/>
      <c r="F2755" s="101"/>
      <c r="G2755" s="82"/>
      <c r="H2755" s="147" t="str">
        <f>IF('C. Consumer Service Detail'!$F2755="","",IF('C. Consumer Service Detail'!$F2755="",VLOOKUP('C. Consumer Service Detail'!$F2755,'Table of Current Services'!$B$7:$F$36,'Table of Current Services'!$E$5,FALSE),VLOOKUP('C. Consumer Service Detail'!$F2755,'Table of Current Services'!$B$7:$F$36,'Table of Current Services'!$D$5,FALSE)))</f>
        <v/>
      </c>
      <c r="I2755" s="159"/>
      <c r="J2755" s="146" t="str">
        <f t="shared" si="81"/>
        <v/>
      </c>
      <c r="K2755" s="138" t="str">
        <f>IF('C. Consumer Service Detail'!$F2755="","",IF('C. Consumer Service Detail'!$F2755="",VLOOKUP('C. Consumer Service Detail'!$F2755,'Table of Current Services'!$B$7:$F$36,'Table of Current Services'!$E$5,FALSE),VLOOKUP('C. Consumer Service Detail'!$F2755,'Table of Current Services'!$B$7:$F$36,'Table of Current Services'!$E$5,FALSE)))</f>
        <v/>
      </c>
      <c r="L2755" s="130" t="str">
        <f>IF('C. Consumer Service Detail'!$F2755="","",IF(VLOOKUP('C. Consumer Service Detail'!$F2755,'Table of Current Services'!$B$7:$F$36,'Table of Current Services'!$F$5,)="cost","Yes","No"))</f>
        <v/>
      </c>
      <c r="M2755" s="130" t="str">
        <f>IFERROR(IF('C. Consumer Service Detail'!$K2755="No Match","No",VLOOKUP('C. Consumer Service Detail'!$C2755,'B. Consumer Budget'!$E$11:$F$2010,2,FALSE)),"")</f>
        <v/>
      </c>
      <c r="P2755" s="77"/>
      <c r="Q2755" s="77"/>
    </row>
    <row r="2756" spans="2:17" x14ac:dyDescent="0.25">
      <c r="B2756" s="78">
        <f t="shared" si="82"/>
        <v>2746</v>
      </c>
      <c r="C2756" s="126" t="str">
        <f t="array" ref="C2756">IF(OR('C. Consumer Service Detail'!$D2756="",'C. Consumer Service Detail'!$E2756=""),"",INDEX('B. Consumer Budget'!$E$11:$E$2010,MATCH(1,IF('B. Consumer Budget'!$C$11:$C$2010='C. Consumer Service Detail'!$D2756,IF('B. Consumer Budget'!$D$11:$D$2010='C. Consumer Service Detail'!$E2756,1)),0)))</f>
        <v/>
      </c>
      <c r="D2756" s="171"/>
      <c r="E2756" s="79"/>
      <c r="F2756" s="100"/>
      <c r="G2756" s="80"/>
      <c r="H2756" s="145" t="str">
        <f>IF('C. Consumer Service Detail'!$F2756="","",IF('C. Consumer Service Detail'!$F2756="",VLOOKUP('C. Consumer Service Detail'!$F2756,'Table of Current Services'!$B$7:$F$36,'Table of Current Services'!$E$5,FALSE),VLOOKUP('C. Consumer Service Detail'!$F2756,'Table of Current Services'!$B$7:$F$36,'Table of Current Services'!$D$5,FALSE)))</f>
        <v/>
      </c>
      <c r="I2756" s="160"/>
      <c r="J2756" s="146" t="str">
        <f t="shared" si="81"/>
        <v/>
      </c>
      <c r="K2756" s="138" t="str">
        <f>IF('C. Consumer Service Detail'!$F2756="","",IF('C. Consumer Service Detail'!$F2756="",VLOOKUP('C. Consumer Service Detail'!$F2756,'Table of Current Services'!$B$7:$F$36,'Table of Current Services'!$E$5,FALSE),VLOOKUP('C. Consumer Service Detail'!$F2756,'Table of Current Services'!$B$7:$F$36,'Table of Current Services'!$E$5,FALSE)))</f>
        <v/>
      </c>
      <c r="L2756" s="130" t="str">
        <f>IF('C. Consumer Service Detail'!$F2756="","",IF(VLOOKUP('C. Consumer Service Detail'!$F2756,'Table of Current Services'!$B$7:$F$36,'Table of Current Services'!$F$5,)="cost","Yes","No"))</f>
        <v/>
      </c>
      <c r="M2756" s="130" t="str">
        <f>IFERROR(IF('C. Consumer Service Detail'!$K2756="No Match","No",VLOOKUP('C. Consumer Service Detail'!$C2756,'B. Consumer Budget'!$E$11:$F$2010,2,FALSE)),"")</f>
        <v/>
      </c>
      <c r="P2756" s="77"/>
      <c r="Q2756" s="77"/>
    </row>
    <row r="2757" spans="2:17" x14ac:dyDescent="0.25">
      <c r="B2757" s="78">
        <f t="shared" si="82"/>
        <v>2747</v>
      </c>
      <c r="C2757" s="126" t="str">
        <f t="array" ref="C2757">IF(OR('C. Consumer Service Detail'!$D2757="",'C. Consumer Service Detail'!$E2757=""),"",INDEX('B. Consumer Budget'!$E$11:$E$2010,MATCH(1,IF('B. Consumer Budget'!$C$11:$C$2010='C. Consumer Service Detail'!$D2757,IF('B. Consumer Budget'!$D$11:$D$2010='C. Consumer Service Detail'!$E2757,1)),0)))</f>
        <v/>
      </c>
      <c r="D2757" s="170"/>
      <c r="E2757" s="81"/>
      <c r="F2757" s="101"/>
      <c r="G2757" s="82"/>
      <c r="H2757" s="147" t="str">
        <f>IF('C. Consumer Service Detail'!$F2757="","",IF('C. Consumer Service Detail'!$F2757="",VLOOKUP('C. Consumer Service Detail'!$F2757,'Table of Current Services'!$B$7:$F$36,'Table of Current Services'!$E$5,FALSE),VLOOKUP('C. Consumer Service Detail'!$F2757,'Table of Current Services'!$B$7:$F$36,'Table of Current Services'!$D$5,FALSE)))</f>
        <v/>
      </c>
      <c r="I2757" s="159"/>
      <c r="J2757" s="146" t="str">
        <f t="shared" si="81"/>
        <v/>
      </c>
      <c r="K2757" s="138" t="str">
        <f>IF('C. Consumer Service Detail'!$F2757="","",IF('C. Consumer Service Detail'!$F2757="",VLOOKUP('C. Consumer Service Detail'!$F2757,'Table of Current Services'!$B$7:$F$36,'Table of Current Services'!$E$5,FALSE),VLOOKUP('C. Consumer Service Detail'!$F2757,'Table of Current Services'!$B$7:$F$36,'Table of Current Services'!$E$5,FALSE)))</f>
        <v/>
      </c>
      <c r="L2757" s="130" t="str">
        <f>IF('C. Consumer Service Detail'!$F2757="","",IF(VLOOKUP('C. Consumer Service Detail'!$F2757,'Table of Current Services'!$B$7:$F$36,'Table of Current Services'!$F$5,)="cost","Yes","No"))</f>
        <v/>
      </c>
      <c r="M2757" s="130" t="str">
        <f>IFERROR(IF('C. Consumer Service Detail'!$K2757="No Match","No",VLOOKUP('C. Consumer Service Detail'!$C2757,'B. Consumer Budget'!$E$11:$F$2010,2,FALSE)),"")</f>
        <v/>
      </c>
      <c r="P2757" s="77"/>
      <c r="Q2757" s="77"/>
    </row>
    <row r="2758" spans="2:17" x14ac:dyDescent="0.25">
      <c r="B2758" s="78">
        <f t="shared" si="82"/>
        <v>2748</v>
      </c>
      <c r="C2758" s="126" t="str">
        <f t="array" ref="C2758">IF(OR('C. Consumer Service Detail'!$D2758="",'C. Consumer Service Detail'!$E2758=""),"",INDEX('B. Consumer Budget'!$E$11:$E$2010,MATCH(1,IF('B. Consumer Budget'!$C$11:$C$2010='C. Consumer Service Detail'!$D2758,IF('B. Consumer Budget'!$D$11:$D$2010='C. Consumer Service Detail'!$E2758,1)),0)))</f>
        <v/>
      </c>
      <c r="D2758" s="171"/>
      <c r="E2758" s="79"/>
      <c r="F2758" s="100"/>
      <c r="G2758" s="80"/>
      <c r="H2758" s="145" t="str">
        <f>IF('C. Consumer Service Detail'!$F2758="","",IF('C. Consumer Service Detail'!$F2758="",VLOOKUP('C. Consumer Service Detail'!$F2758,'Table of Current Services'!$B$7:$F$36,'Table of Current Services'!$E$5,FALSE),VLOOKUP('C. Consumer Service Detail'!$F2758,'Table of Current Services'!$B$7:$F$36,'Table of Current Services'!$D$5,FALSE)))</f>
        <v/>
      </c>
      <c r="I2758" s="160"/>
      <c r="J2758" s="146" t="str">
        <f t="shared" si="81"/>
        <v/>
      </c>
      <c r="K2758" s="138" t="str">
        <f>IF('C. Consumer Service Detail'!$F2758="","",IF('C. Consumer Service Detail'!$F2758="",VLOOKUP('C. Consumer Service Detail'!$F2758,'Table of Current Services'!$B$7:$F$36,'Table of Current Services'!$E$5,FALSE),VLOOKUP('C. Consumer Service Detail'!$F2758,'Table of Current Services'!$B$7:$F$36,'Table of Current Services'!$E$5,FALSE)))</f>
        <v/>
      </c>
      <c r="L2758" s="130" t="str">
        <f>IF('C. Consumer Service Detail'!$F2758="","",IF(VLOOKUP('C. Consumer Service Detail'!$F2758,'Table of Current Services'!$B$7:$F$36,'Table of Current Services'!$F$5,)="cost","Yes","No"))</f>
        <v/>
      </c>
      <c r="M2758" s="130" t="str">
        <f>IFERROR(IF('C. Consumer Service Detail'!$K2758="No Match","No",VLOOKUP('C. Consumer Service Detail'!$C2758,'B. Consumer Budget'!$E$11:$F$2010,2,FALSE)),"")</f>
        <v/>
      </c>
      <c r="P2758" s="77"/>
      <c r="Q2758" s="77"/>
    </row>
    <row r="2759" spans="2:17" x14ac:dyDescent="0.25">
      <c r="B2759" s="78">
        <f t="shared" si="82"/>
        <v>2749</v>
      </c>
      <c r="C2759" s="126" t="str">
        <f t="array" ref="C2759">IF(OR('C. Consumer Service Detail'!$D2759="",'C. Consumer Service Detail'!$E2759=""),"",INDEX('B. Consumer Budget'!$E$11:$E$2010,MATCH(1,IF('B. Consumer Budget'!$C$11:$C$2010='C. Consumer Service Detail'!$D2759,IF('B. Consumer Budget'!$D$11:$D$2010='C. Consumer Service Detail'!$E2759,1)),0)))</f>
        <v/>
      </c>
      <c r="D2759" s="170"/>
      <c r="E2759" s="81"/>
      <c r="F2759" s="101"/>
      <c r="G2759" s="82"/>
      <c r="H2759" s="147" t="str">
        <f>IF('C. Consumer Service Detail'!$F2759="","",IF('C. Consumer Service Detail'!$F2759="",VLOOKUP('C. Consumer Service Detail'!$F2759,'Table of Current Services'!$B$7:$F$36,'Table of Current Services'!$E$5,FALSE),VLOOKUP('C. Consumer Service Detail'!$F2759,'Table of Current Services'!$B$7:$F$36,'Table of Current Services'!$D$5,FALSE)))</f>
        <v/>
      </c>
      <c r="I2759" s="159"/>
      <c r="J2759" s="146" t="str">
        <f t="shared" si="81"/>
        <v/>
      </c>
      <c r="K2759" s="138" t="str">
        <f>IF('C. Consumer Service Detail'!$F2759="","",IF('C. Consumer Service Detail'!$F2759="",VLOOKUP('C. Consumer Service Detail'!$F2759,'Table of Current Services'!$B$7:$F$36,'Table of Current Services'!$E$5,FALSE),VLOOKUP('C. Consumer Service Detail'!$F2759,'Table of Current Services'!$B$7:$F$36,'Table of Current Services'!$E$5,FALSE)))</f>
        <v/>
      </c>
      <c r="L2759" s="130" t="str">
        <f>IF('C. Consumer Service Detail'!$F2759="","",IF(VLOOKUP('C. Consumer Service Detail'!$F2759,'Table of Current Services'!$B$7:$F$36,'Table of Current Services'!$F$5,)="cost","Yes","No"))</f>
        <v/>
      </c>
      <c r="M2759" s="130" t="str">
        <f>IFERROR(IF('C. Consumer Service Detail'!$K2759="No Match","No",VLOOKUP('C. Consumer Service Detail'!$C2759,'B. Consumer Budget'!$E$11:$F$2010,2,FALSE)),"")</f>
        <v/>
      </c>
      <c r="P2759" s="77"/>
      <c r="Q2759" s="77"/>
    </row>
    <row r="2760" spans="2:17" x14ac:dyDescent="0.25">
      <c r="B2760" s="78">
        <f t="shared" si="82"/>
        <v>2750</v>
      </c>
      <c r="C2760" s="126" t="str">
        <f t="array" ref="C2760">IF(OR('C. Consumer Service Detail'!$D2760="",'C. Consumer Service Detail'!$E2760=""),"",INDEX('B. Consumer Budget'!$E$11:$E$2010,MATCH(1,IF('B. Consumer Budget'!$C$11:$C$2010='C. Consumer Service Detail'!$D2760,IF('B. Consumer Budget'!$D$11:$D$2010='C. Consumer Service Detail'!$E2760,1)),0)))</f>
        <v/>
      </c>
      <c r="D2760" s="171"/>
      <c r="E2760" s="79"/>
      <c r="F2760" s="100"/>
      <c r="G2760" s="80"/>
      <c r="H2760" s="145" t="str">
        <f>IF('C. Consumer Service Detail'!$F2760="","",IF('C. Consumer Service Detail'!$F2760="",VLOOKUP('C. Consumer Service Detail'!$F2760,'Table of Current Services'!$B$7:$F$36,'Table of Current Services'!$E$5,FALSE),VLOOKUP('C. Consumer Service Detail'!$F2760,'Table of Current Services'!$B$7:$F$36,'Table of Current Services'!$D$5,FALSE)))</f>
        <v/>
      </c>
      <c r="I2760" s="160"/>
      <c r="J2760" s="146" t="str">
        <f t="shared" si="81"/>
        <v/>
      </c>
      <c r="K2760" s="138" t="str">
        <f>IF('C. Consumer Service Detail'!$F2760="","",IF('C. Consumer Service Detail'!$F2760="",VLOOKUP('C. Consumer Service Detail'!$F2760,'Table of Current Services'!$B$7:$F$36,'Table of Current Services'!$E$5,FALSE),VLOOKUP('C. Consumer Service Detail'!$F2760,'Table of Current Services'!$B$7:$F$36,'Table of Current Services'!$E$5,FALSE)))</f>
        <v/>
      </c>
      <c r="L2760" s="130" t="str">
        <f>IF('C. Consumer Service Detail'!$F2760="","",IF(VLOOKUP('C. Consumer Service Detail'!$F2760,'Table of Current Services'!$B$7:$F$36,'Table of Current Services'!$F$5,)="cost","Yes","No"))</f>
        <v/>
      </c>
      <c r="M2760" s="130" t="str">
        <f>IFERROR(IF('C. Consumer Service Detail'!$K2760="No Match","No",VLOOKUP('C. Consumer Service Detail'!$C2760,'B. Consumer Budget'!$E$11:$F$2010,2,FALSE)),"")</f>
        <v/>
      </c>
      <c r="P2760" s="77"/>
      <c r="Q2760" s="77"/>
    </row>
    <row r="2761" spans="2:17" x14ac:dyDescent="0.25">
      <c r="B2761" s="78">
        <f t="shared" si="82"/>
        <v>2751</v>
      </c>
      <c r="C2761" s="126" t="str">
        <f t="array" ref="C2761">IF(OR('C. Consumer Service Detail'!$D2761="",'C. Consumer Service Detail'!$E2761=""),"",INDEX('B. Consumer Budget'!$E$11:$E$2010,MATCH(1,IF('B. Consumer Budget'!$C$11:$C$2010='C. Consumer Service Detail'!$D2761,IF('B. Consumer Budget'!$D$11:$D$2010='C. Consumer Service Detail'!$E2761,1)),0)))</f>
        <v/>
      </c>
      <c r="D2761" s="170"/>
      <c r="E2761" s="81"/>
      <c r="F2761" s="101"/>
      <c r="G2761" s="82"/>
      <c r="H2761" s="147" t="str">
        <f>IF('C. Consumer Service Detail'!$F2761="","",IF('C. Consumer Service Detail'!$F2761="",VLOOKUP('C. Consumer Service Detail'!$F2761,'Table of Current Services'!$B$7:$F$36,'Table of Current Services'!$E$5,FALSE),VLOOKUP('C. Consumer Service Detail'!$F2761,'Table of Current Services'!$B$7:$F$36,'Table of Current Services'!$D$5,FALSE)))</f>
        <v/>
      </c>
      <c r="I2761" s="159"/>
      <c r="J2761" s="146" t="str">
        <f t="shared" si="81"/>
        <v/>
      </c>
      <c r="K2761" s="138" t="str">
        <f>IF('C. Consumer Service Detail'!$F2761="","",IF('C. Consumer Service Detail'!$F2761="",VLOOKUP('C. Consumer Service Detail'!$F2761,'Table of Current Services'!$B$7:$F$36,'Table of Current Services'!$E$5,FALSE),VLOOKUP('C. Consumer Service Detail'!$F2761,'Table of Current Services'!$B$7:$F$36,'Table of Current Services'!$E$5,FALSE)))</f>
        <v/>
      </c>
      <c r="L2761" s="130" t="str">
        <f>IF('C. Consumer Service Detail'!$F2761="","",IF(VLOOKUP('C. Consumer Service Detail'!$F2761,'Table of Current Services'!$B$7:$F$36,'Table of Current Services'!$F$5,)="cost","Yes","No"))</f>
        <v/>
      </c>
      <c r="M2761" s="130" t="str">
        <f>IFERROR(IF('C. Consumer Service Detail'!$K2761="No Match","No",VLOOKUP('C. Consumer Service Detail'!$C2761,'B. Consumer Budget'!$E$11:$F$2010,2,FALSE)),"")</f>
        <v/>
      </c>
      <c r="P2761" s="77"/>
      <c r="Q2761" s="77"/>
    </row>
    <row r="2762" spans="2:17" x14ac:dyDescent="0.25">
      <c r="B2762" s="78">
        <f t="shared" si="82"/>
        <v>2752</v>
      </c>
      <c r="C2762" s="126" t="str">
        <f t="array" ref="C2762">IF(OR('C. Consumer Service Detail'!$D2762="",'C. Consumer Service Detail'!$E2762=""),"",INDEX('B. Consumer Budget'!$E$11:$E$2010,MATCH(1,IF('B. Consumer Budget'!$C$11:$C$2010='C. Consumer Service Detail'!$D2762,IF('B. Consumer Budget'!$D$11:$D$2010='C. Consumer Service Detail'!$E2762,1)),0)))</f>
        <v/>
      </c>
      <c r="D2762" s="171"/>
      <c r="E2762" s="79"/>
      <c r="F2762" s="100"/>
      <c r="G2762" s="80"/>
      <c r="H2762" s="145" t="str">
        <f>IF('C. Consumer Service Detail'!$F2762="","",IF('C. Consumer Service Detail'!$F2762="",VLOOKUP('C. Consumer Service Detail'!$F2762,'Table of Current Services'!$B$7:$F$36,'Table of Current Services'!$E$5,FALSE),VLOOKUP('C. Consumer Service Detail'!$F2762,'Table of Current Services'!$B$7:$F$36,'Table of Current Services'!$D$5,FALSE)))</f>
        <v/>
      </c>
      <c r="I2762" s="160"/>
      <c r="J2762" s="146" t="str">
        <f t="shared" si="81"/>
        <v/>
      </c>
      <c r="K2762" s="138" t="str">
        <f>IF('C. Consumer Service Detail'!$F2762="","",IF('C. Consumer Service Detail'!$F2762="",VLOOKUP('C. Consumer Service Detail'!$F2762,'Table of Current Services'!$B$7:$F$36,'Table of Current Services'!$E$5,FALSE),VLOOKUP('C. Consumer Service Detail'!$F2762,'Table of Current Services'!$B$7:$F$36,'Table of Current Services'!$E$5,FALSE)))</f>
        <v/>
      </c>
      <c r="L2762" s="130" t="str">
        <f>IF('C. Consumer Service Detail'!$F2762="","",IF(VLOOKUP('C. Consumer Service Detail'!$F2762,'Table of Current Services'!$B$7:$F$36,'Table of Current Services'!$F$5,)="cost","Yes","No"))</f>
        <v/>
      </c>
      <c r="M2762" s="130" t="str">
        <f>IFERROR(IF('C. Consumer Service Detail'!$K2762="No Match","No",VLOOKUP('C. Consumer Service Detail'!$C2762,'B. Consumer Budget'!$E$11:$F$2010,2,FALSE)),"")</f>
        <v/>
      </c>
      <c r="P2762" s="77"/>
      <c r="Q2762" s="77"/>
    </row>
    <row r="2763" spans="2:17" x14ac:dyDescent="0.25">
      <c r="B2763" s="78">
        <f t="shared" si="82"/>
        <v>2753</v>
      </c>
      <c r="C2763" s="126" t="str">
        <f t="array" ref="C2763">IF(OR('C. Consumer Service Detail'!$D2763="",'C. Consumer Service Detail'!$E2763=""),"",INDEX('B. Consumer Budget'!$E$11:$E$2010,MATCH(1,IF('B. Consumer Budget'!$C$11:$C$2010='C. Consumer Service Detail'!$D2763,IF('B. Consumer Budget'!$D$11:$D$2010='C. Consumer Service Detail'!$E2763,1)),0)))</f>
        <v/>
      </c>
      <c r="D2763" s="170"/>
      <c r="E2763" s="81"/>
      <c r="F2763" s="101"/>
      <c r="G2763" s="82"/>
      <c r="H2763" s="147" t="str">
        <f>IF('C. Consumer Service Detail'!$F2763="","",IF('C. Consumer Service Detail'!$F2763="",VLOOKUP('C. Consumer Service Detail'!$F2763,'Table of Current Services'!$B$7:$F$36,'Table of Current Services'!$E$5,FALSE),VLOOKUP('C. Consumer Service Detail'!$F2763,'Table of Current Services'!$B$7:$F$36,'Table of Current Services'!$D$5,FALSE)))</f>
        <v/>
      </c>
      <c r="I2763" s="159"/>
      <c r="J2763" s="146" t="str">
        <f t="shared" ref="J2763:J2826" si="83">IFERROR(IF($H2763&gt;0,$H2763*$I2763,$I2763),"")</f>
        <v/>
      </c>
      <c r="K2763" s="138" t="str">
        <f>IF('C. Consumer Service Detail'!$F2763="","",IF('C. Consumer Service Detail'!$F2763="",VLOOKUP('C. Consumer Service Detail'!$F2763,'Table of Current Services'!$B$7:$F$36,'Table of Current Services'!$E$5,FALSE),VLOOKUP('C. Consumer Service Detail'!$F2763,'Table of Current Services'!$B$7:$F$36,'Table of Current Services'!$E$5,FALSE)))</f>
        <v/>
      </c>
      <c r="L2763" s="130" t="str">
        <f>IF('C. Consumer Service Detail'!$F2763="","",IF(VLOOKUP('C. Consumer Service Detail'!$F2763,'Table of Current Services'!$B$7:$F$36,'Table of Current Services'!$F$5,)="cost","Yes","No"))</f>
        <v/>
      </c>
      <c r="M2763" s="130" t="str">
        <f>IFERROR(IF('C. Consumer Service Detail'!$K2763="No Match","No",VLOOKUP('C. Consumer Service Detail'!$C2763,'B. Consumer Budget'!$E$11:$F$2010,2,FALSE)),"")</f>
        <v/>
      </c>
      <c r="P2763" s="77"/>
      <c r="Q2763" s="77"/>
    </row>
    <row r="2764" spans="2:17" x14ac:dyDescent="0.25">
      <c r="B2764" s="78">
        <f t="shared" ref="B2764:B2827" si="84">B2763+1</f>
        <v>2754</v>
      </c>
      <c r="C2764" s="126" t="str">
        <f t="array" ref="C2764">IF(OR('C. Consumer Service Detail'!$D2764="",'C. Consumer Service Detail'!$E2764=""),"",INDEX('B. Consumer Budget'!$E$11:$E$2010,MATCH(1,IF('B. Consumer Budget'!$C$11:$C$2010='C. Consumer Service Detail'!$D2764,IF('B. Consumer Budget'!$D$11:$D$2010='C. Consumer Service Detail'!$E2764,1)),0)))</f>
        <v/>
      </c>
      <c r="D2764" s="171"/>
      <c r="E2764" s="79"/>
      <c r="F2764" s="100"/>
      <c r="G2764" s="80"/>
      <c r="H2764" s="145" t="str">
        <f>IF('C. Consumer Service Detail'!$F2764="","",IF('C. Consumer Service Detail'!$F2764="",VLOOKUP('C. Consumer Service Detail'!$F2764,'Table of Current Services'!$B$7:$F$36,'Table of Current Services'!$E$5,FALSE),VLOOKUP('C. Consumer Service Detail'!$F2764,'Table of Current Services'!$B$7:$F$36,'Table of Current Services'!$D$5,FALSE)))</f>
        <v/>
      </c>
      <c r="I2764" s="160"/>
      <c r="J2764" s="146" t="str">
        <f t="shared" si="83"/>
        <v/>
      </c>
      <c r="K2764" s="138" t="str">
        <f>IF('C. Consumer Service Detail'!$F2764="","",IF('C. Consumer Service Detail'!$F2764="",VLOOKUP('C. Consumer Service Detail'!$F2764,'Table of Current Services'!$B$7:$F$36,'Table of Current Services'!$E$5,FALSE),VLOOKUP('C. Consumer Service Detail'!$F2764,'Table of Current Services'!$B$7:$F$36,'Table of Current Services'!$E$5,FALSE)))</f>
        <v/>
      </c>
      <c r="L2764" s="130" t="str">
        <f>IF('C. Consumer Service Detail'!$F2764="","",IF(VLOOKUP('C. Consumer Service Detail'!$F2764,'Table of Current Services'!$B$7:$F$36,'Table of Current Services'!$F$5,)="cost","Yes","No"))</f>
        <v/>
      </c>
      <c r="M2764" s="130" t="str">
        <f>IFERROR(IF('C. Consumer Service Detail'!$K2764="No Match","No",VLOOKUP('C. Consumer Service Detail'!$C2764,'B. Consumer Budget'!$E$11:$F$2010,2,FALSE)),"")</f>
        <v/>
      </c>
      <c r="P2764" s="77"/>
      <c r="Q2764" s="77"/>
    </row>
    <row r="2765" spans="2:17" x14ac:dyDescent="0.25">
      <c r="B2765" s="78">
        <f t="shared" si="84"/>
        <v>2755</v>
      </c>
      <c r="C2765" s="126" t="str">
        <f t="array" ref="C2765">IF(OR('C. Consumer Service Detail'!$D2765="",'C. Consumer Service Detail'!$E2765=""),"",INDEX('B. Consumer Budget'!$E$11:$E$2010,MATCH(1,IF('B. Consumer Budget'!$C$11:$C$2010='C. Consumer Service Detail'!$D2765,IF('B. Consumer Budget'!$D$11:$D$2010='C. Consumer Service Detail'!$E2765,1)),0)))</f>
        <v/>
      </c>
      <c r="D2765" s="170"/>
      <c r="E2765" s="81"/>
      <c r="F2765" s="101"/>
      <c r="G2765" s="82"/>
      <c r="H2765" s="147" t="str">
        <f>IF('C. Consumer Service Detail'!$F2765="","",IF('C. Consumer Service Detail'!$F2765="",VLOOKUP('C. Consumer Service Detail'!$F2765,'Table of Current Services'!$B$7:$F$36,'Table of Current Services'!$E$5,FALSE),VLOOKUP('C. Consumer Service Detail'!$F2765,'Table of Current Services'!$B$7:$F$36,'Table of Current Services'!$D$5,FALSE)))</f>
        <v/>
      </c>
      <c r="I2765" s="159"/>
      <c r="J2765" s="146" t="str">
        <f t="shared" si="83"/>
        <v/>
      </c>
      <c r="K2765" s="138" t="str">
        <f>IF('C. Consumer Service Detail'!$F2765="","",IF('C. Consumer Service Detail'!$F2765="",VLOOKUP('C. Consumer Service Detail'!$F2765,'Table of Current Services'!$B$7:$F$36,'Table of Current Services'!$E$5,FALSE),VLOOKUP('C. Consumer Service Detail'!$F2765,'Table of Current Services'!$B$7:$F$36,'Table of Current Services'!$E$5,FALSE)))</f>
        <v/>
      </c>
      <c r="L2765" s="130" t="str">
        <f>IF('C. Consumer Service Detail'!$F2765="","",IF(VLOOKUP('C. Consumer Service Detail'!$F2765,'Table of Current Services'!$B$7:$F$36,'Table of Current Services'!$F$5,)="cost","Yes","No"))</f>
        <v/>
      </c>
      <c r="M2765" s="130" t="str">
        <f>IFERROR(IF('C. Consumer Service Detail'!$K2765="No Match","No",VLOOKUP('C. Consumer Service Detail'!$C2765,'B. Consumer Budget'!$E$11:$F$2010,2,FALSE)),"")</f>
        <v/>
      </c>
      <c r="P2765" s="77"/>
      <c r="Q2765" s="77"/>
    </row>
    <row r="2766" spans="2:17" x14ac:dyDescent="0.25">
      <c r="B2766" s="78">
        <f t="shared" si="84"/>
        <v>2756</v>
      </c>
      <c r="C2766" s="126" t="str">
        <f t="array" ref="C2766">IF(OR('C. Consumer Service Detail'!$D2766="",'C. Consumer Service Detail'!$E2766=""),"",INDEX('B. Consumer Budget'!$E$11:$E$2010,MATCH(1,IF('B. Consumer Budget'!$C$11:$C$2010='C. Consumer Service Detail'!$D2766,IF('B. Consumer Budget'!$D$11:$D$2010='C. Consumer Service Detail'!$E2766,1)),0)))</f>
        <v/>
      </c>
      <c r="D2766" s="171"/>
      <c r="E2766" s="79"/>
      <c r="F2766" s="100"/>
      <c r="G2766" s="80"/>
      <c r="H2766" s="145" t="str">
        <f>IF('C. Consumer Service Detail'!$F2766="","",IF('C. Consumer Service Detail'!$F2766="",VLOOKUP('C. Consumer Service Detail'!$F2766,'Table of Current Services'!$B$7:$F$36,'Table of Current Services'!$E$5,FALSE),VLOOKUP('C. Consumer Service Detail'!$F2766,'Table of Current Services'!$B$7:$F$36,'Table of Current Services'!$D$5,FALSE)))</f>
        <v/>
      </c>
      <c r="I2766" s="160"/>
      <c r="J2766" s="146" t="str">
        <f t="shared" si="83"/>
        <v/>
      </c>
      <c r="K2766" s="138" t="str">
        <f>IF('C. Consumer Service Detail'!$F2766="","",IF('C. Consumer Service Detail'!$F2766="",VLOOKUP('C. Consumer Service Detail'!$F2766,'Table of Current Services'!$B$7:$F$36,'Table of Current Services'!$E$5,FALSE),VLOOKUP('C. Consumer Service Detail'!$F2766,'Table of Current Services'!$B$7:$F$36,'Table of Current Services'!$E$5,FALSE)))</f>
        <v/>
      </c>
      <c r="L2766" s="130" t="str">
        <f>IF('C. Consumer Service Detail'!$F2766="","",IF(VLOOKUP('C. Consumer Service Detail'!$F2766,'Table of Current Services'!$B$7:$F$36,'Table of Current Services'!$F$5,)="cost","Yes","No"))</f>
        <v/>
      </c>
      <c r="M2766" s="130" t="str">
        <f>IFERROR(IF('C. Consumer Service Detail'!$K2766="No Match","No",VLOOKUP('C. Consumer Service Detail'!$C2766,'B. Consumer Budget'!$E$11:$F$2010,2,FALSE)),"")</f>
        <v/>
      </c>
      <c r="P2766" s="77"/>
      <c r="Q2766" s="77"/>
    </row>
    <row r="2767" spans="2:17" x14ac:dyDescent="0.25">
      <c r="B2767" s="78">
        <f t="shared" si="84"/>
        <v>2757</v>
      </c>
      <c r="C2767" s="126" t="str">
        <f t="array" ref="C2767">IF(OR('C. Consumer Service Detail'!$D2767="",'C. Consumer Service Detail'!$E2767=""),"",INDEX('B. Consumer Budget'!$E$11:$E$2010,MATCH(1,IF('B. Consumer Budget'!$C$11:$C$2010='C. Consumer Service Detail'!$D2767,IF('B. Consumer Budget'!$D$11:$D$2010='C. Consumer Service Detail'!$E2767,1)),0)))</f>
        <v/>
      </c>
      <c r="D2767" s="170"/>
      <c r="E2767" s="81"/>
      <c r="F2767" s="101"/>
      <c r="G2767" s="82"/>
      <c r="H2767" s="147" t="str">
        <f>IF('C. Consumer Service Detail'!$F2767="","",IF('C. Consumer Service Detail'!$F2767="",VLOOKUP('C. Consumer Service Detail'!$F2767,'Table of Current Services'!$B$7:$F$36,'Table of Current Services'!$E$5,FALSE),VLOOKUP('C. Consumer Service Detail'!$F2767,'Table of Current Services'!$B$7:$F$36,'Table of Current Services'!$D$5,FALSE)))</f>
        <v/>
      </c>
      <c r="I2767" s="159"/>
      <c r="J2767" s="146" t="str">
        <f t="shared" si="83"/>
        <v/>
      </c>
      <c r="K2767" s="138" t="str">
        <f>IF('C. Consumer Service Detail'!$F2767="","",IF('C. Consumer Service Detail'!$F2767="",VLOOKUP('C. Consumer Service Detail'!$F2767,'Table of Current Services'!$B$7:$F$36,'Table of Current Services'!$E$5,FALSE),VLOOKUP('C. Consumer Service Detail'!$F2767,'Table of Current Services'!$B$7:$F$36,'Table of Current Services'!$E$5,FALSE)))</f>
        <v/>
      </c>
      <c r="L2767" s="130" t="str">
        <f>IF('C. Consumer Service Detail'!$F2767="","",IF(VLOOKUP('C. Consumer Service Detail'!$F2767,'Table of Current Services'!$B$7:$F$36,'Table of Current Services'!$F$5,)="cost","Yes","No"))</f>
        <v/>
      </c>
      <c r="M2767" s="130" t="str">
        <f>IFERROR(IF('C. Consumer Service Detail'!$K2767="No Match","No",VLOOKUP('C. Consumer Service Detail'!$C2767,'B. Consumer Budget'!$E$11:$F$2010,2,FALSE)),"")</f>
        <v/>
      </c>
      <c r="P2767" s="77"/>
      <c r="Q2767" s="77"/>
    </row>
    <row r="2768" spans="2:17" x14ac:dyDescent="0.25">
      <c r="B2768" s="78">
        <f t="shared" si="84"/>
        <v>2758</v>
      </c>
      <c r="C2768" s="126" t="str">
        <f t="array" ref="C2768">IF(OR('C. Consumer Service Detail'!$D2768="",'C. Consumer Service Detail'!$E2768=""),"",INDEX('B. Consumer Budget'!$E$11:$E$2010,MATCH(1,IF('B. Consumer Budget'!$C$11:$C$2010='C. Consumer Service Detail'!$D2768,IF('B. Consumer Budget'!$D$11:$D$2010='C. Consumer Service Detail'!$E2768,1)),0)))</f>
        <v/>
      </c>
      <c r="D2768" s="171"/>
      <c r="E2768" s="79"/>
      <c r="F2768" s="100"/>
      <c r="G2768" s="80"/>
      <c r="H2768" s="145" t="str">
        <f>IF('C. Consumer Service Detail'!$F2768="","",IF('C. Consumer Service Detail'!$F2768="",VLOOKUP('C. Consumer Service Detail'!$F2768,'Table of Current Services'!$B$7:$F$36,'Table of Current Services'!$E$5,FALSE),VLOOKUP('C. Consumer Service Detail'!$F2768,'Table of Current Services'!$B$7:$F$36,'Table of Current Services'!$D$5,FALSE)))</f>
        <v/>
      </c>
      <c r="I2768" s="160"/>
      <c r="J2768" s="146" t="str">
        <f t="shared" si="83"/>
        <v/>
      </c>
      <c r="K2768" s="138" t="str">
        <f>IF('C. Consumer Service Detail'!$F2768="","",IF('C. Consumer Service Detail'!$F2768="",VLOOKUP('C. Consumer Service Detail'!$F2768,'Table of Current Services'!$B$7:$F$36,'Table of Current Services'!$E$5,FALSE),VLOOKUP('C. Consumer Service Detail'!$F2768,'Table of Current Services'!$B$7:$F$36,'Table of Current Services'!$E$5,FALSE)))</f>
        <v/>
      </c>
      <c r="L2768" s="130" t="str">
        <f>IF('C. Consumer Service Detail'!$F2768="","",IF(VLOOKUP('C. Consumer Service Detail'!$F2768,'Table of Current Services'!$B$7:$F$36,'Table of Current Services'!$F$5,)="cost","Yes","No"))</f>
        <v/>
      </c>
      <c r="M2768" s="130" t="str">
        <f>IFERROR(IF('C. Consumer Service Detail'!$K2768="No Match","No",VLOOKUP('C. Consumer Service Detail'!$C2768,'B. Consumer Budget'!$E$11:$F$2010,2,FALSE)),"")</f>
        <v/>
      </c>
      <c r="P2768" s="77"/>
      <c r="Q2768" s="77"/>
    </row>
    <row r="2769" spans="2:17" x14ac:dyDescent="0.25">
      <c r="B2769" s="78">
        <f t="shared" si="84"/>
        <v>2759</v>
      </c>
      <c r="C2769" s="126" t="str">
        <f t="array" ref="C2769">IF(OR('C. Consumer Service Detail'!$D2769="",'C. Consumer Service Detail'!$E2769=""),"",INDEX('B. Consumer Budget'!$E$11:$E$2010,MATCH(1,IF('B. Consumer Budget'!$C$11:$C$2010='C. Consumer Service Detail'!$D2769,IF('B. Consumer Budget'!$D$11:$D$2010='C. Consumer Service Detail'!$E2769,1)),0)))</f>
        <v/>
      </c>
      <c r="D2769" s="170"/>
      <c r="E2769" s="81"/>
      <c r="F2769" s="101"/>
      <c r="G2769" s="82"/>
      <c r="H2769" s="147" t="str">
        <f>IF('C. Consumer Service Detail'!$F2769="","",IF('C. Consumer Service Detail'!$F2769="",VLOOKUP('C. Consumer Service Detail'!$F2769,'Table of Current Services'!$B$7:$F$36,'Table of Current Services'!$E$5,FALSE),VLOOKUP('C. Consumer Service Detail'!$F2769,'Table of Current Services'!$B$7:$F$36,'Table of Current Services'!$D$5,FALSE)))</f>
        <v/>
      </c>
      <c r="I2769" s="159"/>
      <c r="J2769" s="146" t="str">
        <f t="shared" si="83"/>
        <v/>
      </c>
      <c r="K2769" s="138" t="str">
        <f>IF('C. Consumer Service Detail'!$F2769="","",IF('C. Consumer Service Detail'!$F2769="",VLOOKUP('C. Consumer Service Detail'!$F2769,'Table of Current Services'!$B$7:$F$36,'Table of Current Services'!$E$5,FALSE),VLOOKUP('C. Consumer Service Detail'!$F2769,'Table of Current Services'!$B$7:$F$36,'Table of Current Services'!$E$5,FALSE)))</f>
        <v/>
      </c>
      <c r="L2769" s="130" t="str">
        <f>IF('C. Consumer Service Detail'!$F2769="","",IF(VLOOKUP('C. Consumer Service Detail'!$F2769,'Table of Current Services'!$B$7:$F$36,'Table of Current Services'!$F$5,)="cost","Yes","No"))</f>
        <v/>
      </c>
      <c r="M2769" s="130" t="str">
        <f>IFERROR(IF('C. Consumer Service Detail'!$K2769="No Match","No",VLOOKUP('C. Consumer Service Detail'!$C2769,'B. Consumer Budget'!$E$11:$F$2010,2,FALSE)),"")</f>
        <v/>
      </c>
      <c r="P2769" s="77"/>
      <c r="Q2769" s="77"/>
    </row>
    <row r="2770" spans="2:17" x14ac:dyDescent="0.25">
      <c r="B2770" s="78">
        <f t="shared" si="84"/>
        <v>2760</v>
      </c>
      <c r="C2770" s="126" t="str">
        <f t="array" ref="C2770">IF(OR('C. Consumer Service Detail'!$D2770="",'C. Consumer Service Detail'!$E2770=""),"",INDEX('B. Consumer Budget'!$E$11:$E$2010,MATCH(1,IF('B. Consumer Budget'!$C$11:$C$2010='C. Consumer Service Detail'!$D2770,IF('B. Consumer Budget'!$D$11:$D$2010='C. Consumer Service Detail'!$E2770,1)),0)))</f>
        <v/>
      </c>
      <c r="D2770" s="171"/>
      <c r="E2770" s="79"/>
      <c r="F2770" s="100"/>
      <c r="G2770" s="80"/>
      <c r="H2770" s="145" t="str">
        <f>IF('C. Consumer Service Detail'!$F2770="","",IF('C. Consumer Service Detail'!$F2770="",VLOOKUP('C. Consumer Service Detail'!$F2770,'Table of Current Services'!$B$7:$F$36,'Table of Current Services'!$E$5,FALSE),VLOOKUP('C. Consumer Service Detail'!$F2770,'Table of Current Services'!$B$7:$F$36,'Table of Current Services'!$D$5,FALSE)))</f>
        <v/>
      </c>
      <c r="I2770" s="160"/>
      <c r="J2770" s="146" t="str">
        <f t="shared" si="83"/>
        <v/>
      </c>
      <c r="K2770" s="138" t="str">
        <f>IF('C. Consumer Service Detail'!$F2770="","",IF('C. Consumer Service Detail'!$F2770="",VLOOKUP('C. Consumer Service Detail'!$F2770,'Table of Current Services'!$B$7:$F$36,'Table of Current Services'!$E$5,FALSE),VLOOKUP('C. Consumer Service Detail'!$F2770,'Table of Current Services'!$B$7:$F$36,'Table of Current Services'!$E$5,FALSE)))</f>
        <v/>
      </c>
      <c r="L2770" s="130" t="str">
        <f>IF('C. Consumer Service Detail'!$F2770="","",IF(VLOOKUP('C. Consumer Service Detail'!$F2770,'Table of Current Services'!$B$7:$F$36,'Table of Current Services'!$F$5,)="cost","Yes","No"))</f>
        <v/>
      </c>
      <c r="M2770" s="130" t="str">
        <f>IFERROR(IF('C. Consumer Service Detail'!$K2770="No Match","No",VLOOKUP('C. Consumer Service Detail'!$C2770,'B. Consumer Budget'!$E$11:$F$2010,2,FALSE)),"")</f>
        <v/>
      </c>
      <c r="P2770" s="77"/>
      <c r="Q2770" s="77"/>
    </row>
    <row r="2771" spans="2:17" x14ac:dyDescent="0.25">
      <c r="B2771" s="78">
        <f t="shared" si="84"/>
        <v>2761</v>
      </c>
      <c r="C2771" s="126" t="str">
        <f t="array" ref="C2771">IF(OR('C. Consumer Service Detail'!$D2771="",'C. Consumer Service Detail'!$E2771=""),"",INDEX('B. Consumer Budget'!$E$11:$E$2010,MATCH(1,IF('B. Consumer Budget'!$C$11:$C$2010='C. Consumer Service Detail'!$D2771,IF('B. Consumer Budget'!$D$11:$D$2010='C. Consumer Service Detail'!$E2771,1)),0)))</f>
        <v/>
      </c>
      <c r="D2771" s="170"/>
      <c r="E2771" s="81"/>
      <c r="F2771" s="101"/>
      <c r="G2771" s="82"/>
      <c r="H2771" s="147" t="str">
        <f>IF('C. Consumer Service Detail'!$F2771="","",IF('C. Consumer Service Detail'!$F2771="",VLOOKUP('C. Consumer Service Detail'!$F2771,'Table of Current Services'!$B$7:$F$36,'Table of Current Services'!$E$5,FALSE),VLOOKUP('C. Consumer Service Detail'!$F2771,'Table of Current Services'!$B$7:$F$36,'Table of Current Services'!$D$5,FALSE)))</f>
        <v/>
      </c>
      <c r="I2771" s="159"/>
      <c r="J2771" s="146" t="str">
        <f t="shared" si="83"/>
        <v/>
      </c>
      <c r="K2771" s="138" t="str">
        <f>IF('C. Consumer Service Detail'!$F2771="","",IF('C. Consumer Service Detail'!$F2771="",VLOOKUP('C. Consumer Service Detail'!$F2771,'Table of Current Services'!$B$7:$F$36,'Table of Current Services'!$E$5,FALSE),VLOOKUP('C. Consumer Service Detail'!$F2771,'Table of Current Services'!$B$7:$F$36,'Table of Current Services'!$E$5,FALSE)))</f>
        <v/>
      </c>
      <c r="L2771" s="130" t="str">
        <f>IF('C. Consumer Service Detail'!$F2771="","",IF(VLOOKUP('C. Consumer Service Detail'!$F2771,'Table of Current Services'!$B$7:$F$36,'Table of Current Services'!$F$5,)="cost","Yes","No"))</f>
        <v/>
      </c>
      <c r="M2771" s="130" t="str">
        <f>IFERROR(IF('C. Consumer Service Detail'!$K2771="No Match","No",VLOOKUP('C. Consumer Service Detail'!$C2771,'B. Consumer Budget'!$E$11:$F$2010,2,FALSE)),"")</f>
        <v/>
      </c>
      <c r="P2771" s="77"/>
      <c r="Q2771" s="77"/>
    </row>
    <row r="2772" spans="2:17" x14ac:dyDescent="0.25">
      <c r="B2772" s="78">
        <f t="shared" si="84"/>
        <v>2762</v>
      </c>
      <c r="C2772" s="126" t="str">
        <f t="array" ref="C2772">IF(OR('C. Consumer Service Detail'!$D2772="",'C. Consumer Service Detail'!$E2772=""),"",INDEX('B. Consumer Budget'!$E$11:$E$2010,MATCH(1,IF('B. Consumer Budget'!$C$11:$C$2010='C. Consumer Service Detail'!$D2772,IF('B. Consumer Budget'!$D$11:$D$2010='C. Consumer Service Detail'!$E2772,1)),0)))</f>
        <v/>
      </c>
      <c r="D2772" s="171"/>
      <c r="E2772" s="79"/>
      <c r="F2772" s="100"/>
      <c r="G2772" s="80"/>
      <c r="H2772" s="145" t="str">
        <f>IF('C. Consumer Service Detail'!$F2772="","",IF('C. Consumer Service Detail'!$F2772="",VLOOKUP('C. Consumer Service Detail'!$F2772,'Table of Current Services'!$B$7:$F$36,'Table of Current Services'!$E$5,FALSE),VLOOKUP('C. Consumer Service Detail'!$F2772,'Table of Current Services'!$B$7:$F$36,'Table of Current Services'!$D$5,FALSE)))</f>
        <v/>
      </c>
      <c r="I2772" s="160"/>
      <c r="J2772" s="146" t="str">
        <f t="shared" si="83"/>
        <v/>
      </c>
      <c r="K2772" s="138" t="str">
        <f>IF('C. Consumer Service Detail'!$F2772="","",IF('C. Consumer Service Detail'!$F2772="",VLOOKUP('C. Consumer Service Detail'!$F2772,'Table of Current Services'!$B$7:$F$36,'Table of Current Services'!$E$5,FALSE),VLOOKUP('C. Consumer Service Detail'!$F2772,'Table of Current Services'!$B$7:$F$36,'Table of Current Services'!$E$5,FALSE)))</f>
        <v/>
      </c>
      <c r="L2772" s="130" t="str">
        <f>IF('C. Consumer Service Detail'!$F2772="","",IF(VLOOKUP('C. Consumer Service Detail'!$F2772,'Table of Current Services'!$B$7:$F$36,'Table of Current Services'!$F$5,)="cost","Yes","No"))</f>
        <v/>
      </c>
      <c r="M2772" s="130" t="str">
        <f>IFERROR(IF('C. Consumer Service Detail'!$K2772="No Match","No",VLOOKUP('C. Consumer Service Detail'!$C2772,'B. Consumer Budget'!$E$11:$F$2010,2,FALSE)),"")</f>
        <v/>
      </c>
      <c r="P2772" s="77"/>
      <c r="Q2772" s="77"/>
    </row>
    <row r="2773" spans="2:17" x14ac:dyDescent="0.25">
      <c r="B2773" s="78">
        <f t="shared" si="84"/>
        <v>2763</v>
      </c>
      <c r="C2773" s="126" t="str">
        <f t="array" ref="C2773">IF(OR('C. Consumer Service Detail'!$D2773="",'C. Consumer Service Detail'!$E2773=""),"",INDEX('B. Consumer Budget'!$E$11:$E$2010,MATCH(1,IF('B. Consumer Budget'!$C$11:$C$2010='C. Consumer Service Detail'!$D2773,IF('B. Consumer Budget'!$D$11:$D$2010='C. Consumer Service Detail'!$E2773,1)),0)))</f>
        <v/>
      </c>
      <c r="D2773" s="170"/>
      <c r="E2773" s="81"/>
      <c r="F2773" s="101"/>
      <c r="G2773" s="82"/>
      <c r="H2773" s="147" t="str">
        <f>IF('C. Consumer Service Detail'!$F2773="","",IF('C. Consumer Service Detail'!$F2773="",VLOOKUP('C. Consumer Service Detail'!$F2773,'Table of Current Services'!$B$7:$F$36,'Table of Current Services'!$E$5,FALSE),VLOOKUP('C. Consumer Service Detail'!$F2773,'Table of Current Services'!$B$7:$F$36,'Table of Current Services'!$D$5,FALSE)))</f>
        <v/>
      </c>
      <c r="I2773" s="159"/>
      <c r="J2773" s="146" t="str">
        <f t="shared" si="83"/>
        <v/>
      </c>
      <c r="K2773" s="138" t="str">
        <f>IF('C. Consumer Service Detail'!$F2773="","",IF('C. Consumer Service Detail'!$F2773="",VLOOKUP('C. Consumer Service Detail'!$F2773,'Table of Current Services'!$B$7:$F$36,'Table of Current Services'!$E$5,FALSE),VLOOKUP('C. Consumer Service Detail'!$F2773,'Table of Current Services'!$B$7:$F$36,'Table of Current Services'!$E$5,FALSE)))</f>
        <v/>
      </c>
      <c r="L2773" s="130" t="str">
        <f>IF('C. Consumer Service Detail'!$F2773="","",IF(VLOOKUP('C. Consumer Service Detail'!$F2773,'Table of Current Services'!$B$7:$F$36,'Table of Current Services'!$F$5,)="cost","Yes","No"))</f>
        <v/>
      </c>
      <c r="M2773" s="130" t="str">
        <f>IFERROR(IF('C. Consumer Service Detail'!$K2773="No Match","No",VLOOKUP('C. Consumer Service Detail'!$C2773,'B. Consumer Budget'!$E$11:$F$2010,2,FALSE)),"")</f>
        <v/>
      </c>
      <c r="P2773" s="77"/>
      <c r="Q2773" s="77"/>
    </row>
    <row r="2774" spans="2:17" x14ac:dyDescent="0.25">
      <c r="B2774" s="78">
        <f t="shared" si="84"/>
        <v>2764</v>
      </c>
      <c r="C2774" s="126" t="str">
        <f t="array" ref="C2774">IF(OR('C. Consumer Service Detail'!$D2774="",'C. Consumer Service Detail'!$E2774=""),"",INDEX('B. Consumer Budget'!$E$11:$E$2010,MATCH(1,IF('B. Consumer Budget'!$C$11:$C$2010='C. Consumer Service Detail'!$D2774,IF('B. Consumer Budget'!$D$11:$D$2010='C. Consumer Service Detail'!$E2774,1)),0)))</f>
        <v/>
      </c>
      <c r="D2774" s="171"/>
      <c r="E2774" s="79"/>
      <c r="F2774" s="100"/>
      <c r="G2774" s="80"/>
      <c r="H2774" s="145" t="str">
        <f>IF('C. Consumer Service Detail'!$F2774="","",IF('C. Consumer Service Detail'!$F2774="",VLOOKUP('C. Consumer Service Detail'!$F2774,'Table of Current Services'!$B$7:$F$36,'Table of Current Services'!$E$5,FALSE),VLOOKUP('C. Consumer Service Detail'!$F2774,'Table of Current Services'!$B$7:$F$36,'Table of Current Services'!$D$5,FALSE)))</f>
        <v/>
      </c>
      <c r="I2774" s="160"/>
      <c r="J2774" s="146" t="str">
        <f t="shared" si="83"/>
        <v/>
      </c>
      <c r="K2774" s="138" t="str">
        <f>IF('C. Consumer Service Detail'!$F2774="","",IF('C. Consumer Service Detail'!$F2774="",VLOOKUP('C. Consumer Service Detail'!$F2774,'Table of Current Services'!$B$7:$F$36,'Table of Current Services'!$E$5,FALSE),VLOOKUP('C. Consumer Service Detail'!$F2774,'Table of Current Services'!$B$7:$F$36,'Table of Current Services'!$E$5,FALSE)))</f>
        <v/>
      </c>
      <c r="L2774" s="130" t="str">
        <f>IF('C. Consumer Service Detail'!$F2774="","",IF(VLOOKUP('C. Consumer Service Detail'!$F2774,'Table of Current Services'!$B$7:$F$36,'Table of Current Services'!$F$5,)="cost","Yes","No"))</f>
        <v/>
      </c>
      <c r="M2774" s="130" t="str">
        <f>IFERROR(IF('C. Consumer Service Detail'!$K2774="No Match","No",VLOOKUP('C. Consumer Service Detail'!$C2774,'B. Consumer Budget'!$E$11:$F$2010,2,FALSE)),"")</f>
        <v/>
      </c>
      <c r="P2774" s="77"/>
      <c r="Q2774" s="77"/>
    </row>
    <row r="2775" spans="2:17" x14ac:dyDescent="0.25">
      <c r="B2775" s="78">
        <f t="shared" si="84"/>
        <v>2765</v>
      </c>
      <c r="C2775" s="126" t="str">
        <f t="array" ref="C2775">IF(OR('C. Consumer Service Detail'!$D2775="",'C. Consumer Service Detail'!$E2775=""),"",INDEX('B. Consumer Budget'!$E$11:$E$2010,MATCH(1,IF('B. Consumer Budget'!$C$11:$C$2010='C. Consumer Service Detail'!$D2775,IF('B. Consumer Budget'!$D$11:$D$2010='C. Consumer Service Detail'!$E2775,1)),0)))</f>
        <v/>
      </c>
      <c r="D2775" s="170"/>
      <c r="E2775" s="81"/>
      <c r="F2775" s="101"/>
      <c r="G2775" s="82"/>
      <c r="H2775" s="147" t="str">
        <f>IF('C. Consumer Service Detail'!$F2775="","",IF('C. Consumer Service Detail'!$F2775="",VLOOKUP('C. Consumer Service Detail'!$F2775,'Table of Current Services'!$B$7:$F$36,'Table of Current Services'!$E$5,FALSE),VLOOKUP('C. Consumer Service Detail'!$F2775,'Table of Current Services'!$B$7:$F$36,'Table of Current Services'!$D$5,FALSE)))</f>
        <v/>
      </c>
      <c r="I2775" s="159"/>
      <c r="J2775" s="146" t="str">
        <f t="shared" si="83"/>
        <v/>
      </c>
      <c r="K2775" s="138" t="str">
        <f>IF('C. Consumer Service Detail'!$F2775="","",IF('C. Consumer Service Detail'!$F2775="",VLOOKUP('C. Consumer Service Detail'!$F2775,'Table of Current Services'!$B$7:$F$36,'Table of Current Services'!$E$5,FALSE),VLOOKUP('C. Consumer Service Detail'!$F2775,'Table of Current Services'!$B$7:$F$36,'Table of Current Services'!$E$5,FALSE)))</f>
        <v/>
      </c>
      <c r="L2775" s="130" t="str">
        <f>IF('C. Consumer Service Detail'!$F2775="","",IF(VLOOKUP('C. Consumer Service Detail'!$F2775,'Table of Current Services'!$B$7:$F$36,'Table of Current Services'!$F$5,)="cost","Yes","No"))</f>
        <v/>
      </c>
      <c r="M2775" s="130" t="str">
        <f>IFERROR(IF('C. Consumer Service Detail'!$K2775="No Match","No",VLOOKUP('C. Consumer Service Detail'!$C2775,'B. Consumer Budget'!$E$11:$F$2010,2,FALSE)),"")</f>
        <v/>
      </c>
      <c r="P2775" s="77"/>
      <c r="Q2775" s="77"/>
    </row>
    <row r="2776" spans="2:17" x14ac:dyDescent="0.25">
      <c r="B2776" s="78">
        <f t="shared" si="84"/>
        <v>2766</v>
      </c>
      <c r="C2776" s="126" t="str">
        <f t="array" ref="C2776">IF(OR('C. Consumer Service Detail'!$D2776="",'C. Consumer Service Detail'!$E2776=""),"",INDEX('B. Consumer Budget'!$E$11:$E$2010,MATCH(1,IF('B. Consumer Budget'!$C$11:$C$2010='C. Consumer Service Detail'!$D2776,IF('B. Consumer Budget'!$D$11:$D$2010='C. Consumer Service Detail'!$E2776,1)),0)))</f>
        <v/>
      </c>
      <c r="D2776" s="171"/>
      <c r="E2776" s="79"/>
      <c r="F2776" s="100"/>
      <c r="G2776" s="80"/>
      <c r="H2776" s="145" t="str">
        <f>IF('C. Consumer Service Detail'!$F2776="","",IF('C. Consumer Service Detail'!$F2776="",VLOOKUP('C. Consumer Service Detail'!$F2776,'Table of Current Services'!$B$7:$F$36,'Table of Current Services'!$E$5,FALSE),VLOOKUP('C. Consumer Service Detail'!$F2776,'Table of Current Services'!$B$7:$F$36,'Table of Current Services'!$D$5,FALSE)))</f>
        <v/>
      </c>
      <c r="I2776" s="160"/>
      <c r="J2776" s="146" t="str">
        <f t="shared" si="83"/>
        <v/>
      </c>
      <c r="K2776" s="138" t="str">
        <f>IF('C. Consumer Service Detail'!$F2776="","",IF('C. Consumer Service Detail'!$F2776="",VLOOKUP('C. Consumer Service Detail'!$F2776,'Table of Current Services'!$B$7:$F$36,'Table of Current Services'!$E$5,FALSE),VLOOKUP('C. Consumer Service Detail'!$F2776,'Table of Current Services'!$B$7:$F$36,'Table of Current Services'!$E$5,FALSE)))</f>
        <v/>
      </c>
      <c r="L2776" s="130" t="str">
        <f>IF('C. Consumer Service Detail'!$F2776="","",IF(VLOOKUP('C. Consumer Service Detail'!$F2776,'Table of Current Services'!$B$7:$F$36,'Table of Current Services'!$F$5,)="cost","Yes","No"))</f>
        <v/>
      </c>
      <c r="M2776" s="130" t="str">
        <f>IFERROR(IF('C. Consumer Service Detail'!$K2776="No Match","No",VLOOKUP('C. Consumer Service Detail'!$C2776,'B. Consumer Budget'!$E$11:$F$2010,2,FALSE)),"")</f>
        <v/>
      </c>
      <c r="P2776" s="77"/>
      <c r="Q2776" s="77"/>
    </row>
    <row r="2777" spans="2:17" x14ac:dyDescent="0.25">
      <c r="B2777" s="78">
        <f t="shared" si="84"/>
        <v>2767</v>
      </c>
      <c r="C2777" s="126" t="str">
        <f t="array" ref="C2777">IF(OR('C. Consumer Service Detail'!$D2777="",'C. Consumer Service Detail'!$E2777=""),"",INDEX('B. Consumer Budget'!$E$11:$E$2010,MATCH(1,IF('B. Consumer Budget'!$C$11:$C$2010='C. Consumer Service Detail'!$D2777,IF('B. Consumer Budget'!$D$11:$D$2010='C. Consumer Service Detail'!$E2777,1)),0)))</f>
        <v/>
      </c>
      <c r="D2777" s="170"/>
      <c r="E2777" s="81"/>
      <c r="F2777" s="101"/>
      <c r="G2777" s="82"/>
      <c r="H2777" s="147" t="str">
        <f>IF('C. Consumer Service Detail'!$F2777="","",IF('C. Consumer Service Detail'!$F2777="",VLOOKUP('C. Consumer Service Detail'!$F2777,'Table of Current Services'!$B$7:$F$36,'Table of Current Services'!$E$5,FALSE),VLOOKUP('C. Consumer Service Detail'!$F2777,'Table of Current Services'!$B$7:$F$36,'Table of Current Services'!$D$5,FALSE)))</f>
        <v/>
      </c>
      <c r="I2777" s="159"/>
      <c r="J2777" s="146" t="str">
        <f t="shared" si="83"/>
        <v/>
      </c>
      <c r="K2777" s="138" t="str">
        <f>IF('C. Consumer Service Detail'!$F2777="","",IF('C. Consumer Service Detail'!$F2777="",VLOOKUP('C. Consumer Service Detail'!$F2777,'Table of Current Services'!$B$7:$F$36,'Table of Current Services'!$E$5,FALSE),VLOOKUP('C. Consumer Service Detail'!$F2777,'Table of Current Services'!$B$7:$F$36,'Table of Current Services'!$E$5,FALSE)))</f>
        <v/>
      </c>
      <c r="L2777" s="130" t="str">
        <f>IF('C. Consumer Service Detail'!$F2777="","",IF(VLOOKUP('C. Consumer Service Detail'!$F2777,'Table of Current Services'!$B$7:$F$36,'Table of Current Services'!$F$5,)="cost","Yes","No"))</f>
        <v/>
      </c>
      <c r="M2777" s="130" t="str">
        <f>IFERROR(IF('C. Consumer Service Detail'!$K2777="No Match","No",VLOOKUP('C. Consumer Service Detail'!$C2777,'B. Consumer Budget'!$E$11:$F$2010,2,FALSE)),"")</f>
        <v/>
      </c>
      <c r="P2777" s="77"/>
      <c r="Q2777" s="77"/>
    </row>
    <row r="2778" spans="2:17" x14ac:dyDescent="0.25">
      <c r="B2778" s="78">
        <f t="shared" si="84"/>
        <v>2768</v>
      </c>
      <c r="C2778" s="126" t="str">
        <f t="array" ref="C2778">IF(OR('C. Consumer Service Detail'!$D2778="",'C. Consumer Service Detail'!$E2778=""),"",INDEX('B. Consumer Budget'!$E$11:$E$2010,MATCH(1,IF('B. Consumer Budget'!$C$11:$C$2010='C. Consumer Service Detail'!$D2778,IF('B. Consumer Budget'!$D$11:$D$2010='C. Consumer Service Detail'!$E2778,1)),0)))</f>
        <v/>
      </c>
      <c r="D2778" s="171"/>
      <c r="E2778" s="79"/>
      <c r="F2778" s="100"/>
      <c r="G2778" s="80"/>
      <c r="H2778" s="145" t="str">
        <f>IF('C. Consumer Service Detail'!$F2778="","",IF('C. Consumer Service Detail'!$F2778="",VLOOKUP('C. Consumer Service Detail'!$F2778,'Table of Current Services'!$B$7:$F$36,'Table of Current Services'!$E$5,FALSE),VLOOKUP('C. Consumer Service Detail'!$F2778,'Table of Current Services'!$B$7:$F$36,'Table of Current Services'!$D$5,FALSE)))</f>
        <v/>
      </c>
      <c r="I2778" s="160"/>
      <c r="J2778" s="146" t="str">
        <f t="shared" si="83"/>
        <v/>
      </c>
      <c r="K2778" s="138" t="str">
        <f>IF('C. Consumer Service Detail'!$F2778="","",IF('C. Consumer Service Detail'!$F2778="",VLOOKUP('C. Consumer Service Detail'!$F2778,'Table of Current Services'!$B$7:$F$36,'Table of Current Services'!$E$5,FALSE),VLOOKUP('C. Consumer Service Detail'!$F2778,'Table of Current Services'!$B$7:$F$36,'Table of Current Services'!$E$5,FALSE)))</f>
        <v/>
      </c>
      <c r="L2778" s="130" t="str">
        <f>IF('C. Consumer Service Detail'!$F2778="","",IF(VLOOKUP('C. Consumer Service Detail'!$F2778,'Table of Current Services'!$B$7:$F$36,'Table of Current Services'!$F$5,)="cost","Yes","No"))</f>
        <v/>
      </c>
      <c r="M2778" s="130" t="str">
        <f>IFERROR(IF('C. Consumer Service Detail'!$K2778="No Match","No",VLOOKUP('C. Consumer Service Detail'!$C2778,'B. Consumer Budget'!$E$11:$F$2010,2,FALSE)),"")</f>
        <v/>
      </c>
      <c r="P2778" s="77"/>
      <c r="Q2778" s="77"/>
    </row>
    <row r="2779" spans="2:17" x14ac:dyDescent="0.25">
      <c r="B2779" s="78">
        <f t="shared" si="84"/>
        <v>2769</v>
      </c>
      <c r="C2779" s="126" t="str">
        <f t="array" ref="C2779">IF(OR('C. Consumer Service Detail'!$D2779="",'C. Consumer Service Detail'!$E2779=""),"",INDEX('B. Consumer Budget'!$E$11:$E$2010,MATCH(1,IF('B. Consumer Budget'!$C$11:$C$2010='C. Consumer Service Detail'!$D2779,IF('B. Consumer Budget'!$D$11:$D$2010='C. Consumer Service Detail'!$E2779,1)),0)))</f>
        <v/>
      </c>
      <c r="D2779" s="170"/>
      <c r="E2779" s="81"/>
      <c r="F2779" s="101"/>
      <c r="G2779" s="82"/>
      <c r="H2779" s="147" t="str">
        <f>IF('C. Consumer Service Detail'!$F2779="","",IF('C. Consumer Service Detail'!$F2779="",VLOOKUP('C. Consumer Service Detail'!$F2779,'Table of Current Services'!$B$7:$F$36,'Table of Current Services'!$E$5,FALSE),VLOOKUP('C. Consumer Service Detail'!$F2779,'Table of Current Services'!$B$7:$F$36,'Table of Current Services'!$D$5,FALSE)))</f>
        <v/>
      </c>
      <c r="I2779" s="159"/>
      <c r="J2779" s="146" t="str">
        <f t="shared" si="83"/>
        <v/>
      </c>
      <c r="K2779" s="138" t="str">
        <f>IF('C. Consumer Service Detail'!$F2779="","",IF('C. Consumer Service Detail'!$F2779="",VLOOKUP('C. Consumer Service Detail'!$F2779,'Table of Current Services'!$B$7:$F$36,'Table of Current Services'!$E$5,FALSE),VLOOKUP('C. Consumer Service Detail'!$F2779,'Table of Current Services'!$B$7:$F$36,'Table of Current Services'!$E$5,FALSE)))</f>
        <v/>
      </c>
      <c r="L2779" s="130" t="str">
        <f>IF('C. Consumer Service Detail'!$F2779="","",IF(VLOOKUP('C. Consumer Service Detail'!$F2779,'Table of Current Services'!$B$7:$F$36,'Table of Current Services'!$F$5,)="cost","Yes","No"))</f>
        <v/>
      </c>
      <c r="M2779" s="130" t="str">
        <f>IFERROR(IF('C. Consumer Service Detail'!$K2779="No Match","No",VLOOKUP('C. Consumer Service Detail'!$C2779,'B. Consumer Budget'!$E$11:$F$2010,2,FALSE)),"")</f>
        <v/>
      </c>
      <c r="P2779" s="77"/>
      <c r="Q2779" s="77"/>
    </row>
    <row r="2780" spans="2:17" x14ac:dyDescent="0.25">
      <c r="B2780" s="78">
        <f t="shared" si="84"/>
        <v>2770</v>
      </c>
      <c r="C2780" s="126" t="str">
        <f t="array" ref="C2780">IF(OR('C. Consumer Service Detail'!$D2780="",'C. Consumer Service Detail'!$E2780=""),"",INDEX('B. Consumer Budget'!$E$11:$E$2010,MATCH(1,IF('B. Consumer Budget'!$C$11:$C$2010='C. Consumer Service Detail'!$D2780,IF('B. Consumer Budget'!$D$11:$D$2010='C. Consumer Service Detail'!$E2780,1)),0)))</f>
        <v/>
      </c>
      <c r="D2780" s="171"/>
      <c r="E2780" s="79"/>
      <c r="F2780" s="100"/>
      <c r="G2780" s="80"/>
      <c r="H2780" s="145" t="str">
        <f>IF('C. Consumer Service Detail'!$F2780="","",IF('C. Consumer Service Detail'!$F2780="",VLOOKUP('C. Consumer Service Detail'!$F2780,'Table of Current Services'!$B$7:$F$36,'Table of Current Services'!$E$5,FALSE),VLOOKUP('C. Consumer Service Detail'!$F2780,'Table of Current Services'!$B$7:$F$36,'Table of Current Services'!$D$5,FALSE)))</f>
        <v/>
      </c>
      <c r="I2780" s="160"/>
      <c r="J2780" s="146" t="str">
        <f t="shared" si="83"/>
        <v/>
      </c>
      <c r="K2780" s="138" t="str">
        <f>IF('C. Consumer Service Detail'!$F2780="","",IF('C. Consumer Service Detail'!$F2780="",VLOOKUP('C. Consumer Service Detail'!$F2780,'Table of Current Services'!$B$7:$F$36,'Table of Current Services'!$E$5,FALSE),VLOOKUP('C. Consumer Service Detail'!$F2780,'Table of Current Services'!$B$7:$F$36,'Table of Current Services'!$E$5,FALSE)))</f>
        <v/>
      </c>
      <c r="L2780" s="130" t="str">
        <f>IF('C. Consumer Service Detail'!$F2780="","",IF(VLOOKUP('C. Consumer Service Detail'!$F2780,'Table of Current Services'!$B$7:$F$36,'Table of Current Services'!$F$5,)="cost","Yes","No"))</f>
        <v/>
      </c>
      <c r="M2780" s="130" t="str">
        <f>IFERROR(IF('C. Consumer Service Detail'!$K2780="No Match","No",VLOOKUP('C. Consumer Service Detail'!$C2780,'B. Consumer Budget'!$E$11:$F$2010,2,FALSE)),"")</f>
        <v/>
      </c>
      <c r="P2780" s="77"/>
      <c r="Q2780" s="77"/>
    </row>
    <row r="2781" spans="2:17" x14ac:dyDescent="0.25">
      <c r="B2781" s="78">
        <f t="shared" si="84"/>
        <v>2771</v>
      </c>
      <c r="C2781" s="126" t="str">
        <f t="array" ref="C2781">IF(OR('C. Consumer Service Detail'!$D2781="",'C. Consumer Service Detail'!$E2781=""),"",INDEX('B. Consumer Budget'!$E$11:$E$2010,MATCH(1,IF('B. Consumer Budget'!$C$11:$C$2010='C. Consumer Service Detail'!$D2781,IF('B. Consumer Budget'!$D$11:$D$2010='C. Consumer Service Detail'!$E2781,1)),0)))</f>
        <v/>
      </c>
      <c r="D2781" s="170"/>
      <c r="E2781" s="81"/>
      <c r="F2781" s="101"/>
      <c r="G2781" s="82"/>
      <c r="H2781" s="147" t="str">
        <f>IF('C. Consumer Service Detail'!$F2781="","",IF('C. Consumer Service Detail'!$F2781="",VLOOKUP('C. Consumer Service Detail'!$F2781,'Table of Current Services'!$B$7:$F$36,'Table of Current Services'!$E$5,FALSE),VLOOKUP('C. Consumer Service Detail'!$F2781,'Table of Current Services'!$B$7:$F$36,'Table of Current Services'!$D$5,FALSE)))</f>
        <v/>
      </c>
      <c r="I2781" s="159"/>
      <c r="J2781" s="146" t="str">
        <f t="shared" si="83"/>
        <v/>
      </c>
      <c r="K2781" s="138" t="str">
        <f>IF('C. Consumer Service Detail'!$F2781="","",IF('C. Consumer Service Detail'!$F2781="",VLOOKUP('C. Consumer Service Detail'!$F2781,'Table of Current Services'!$B$7:$F$36,'Table of Current Services'!$E$5,FALSE),VLOOKUP('C. Consumer Service Detail'!$F2781,'Table of Current Services'!$B$7:$F$36,'Table of Current Services'!$E$5,FALSE)))</f>
        <v/>
      </c>
      <c r="L2781" s="130" t="str">
        <f>IF('C. Consumer Service Detail'!$F2781="","",IF(VLOOKUP('C. Consumer Service Detail'!$F2781,'Table of Current Services'!$B$7:$F$36,'Table of Current Services'!$F$5,)="cost","Yes","No"))</f>
        <v/>
      </c>
      <c r="M2781" s="130" t="str">
        <f>IFERROR(IF('C. Consumer Service Detail'!$K2781="No Match","No",VLOOKUP('C. Consumer Service Detail'!$C2781,'B. Consumer Budget'!$E$11:$F$2010,2,FALSE)),"")</f>
        <v/>
      </c>
      <c r="P2781" s="77"/>
      <c r="Q2781" s="77"/>
    </row>
    <row r="2782" spans="2:17" x14ac:dyDescent="0.25">
      <c r="B2782" s="78">
        <f t="shared" si="84"/>
        <v>2772</v>
      </c>
      <c r="C2782" s="126" t="str">
        <f t="array" ref="C2782">IF(OR('C. Consumer Service Detail'!$D2782="",'C. Consumer Service Detail'!$E2782=""),"",INDEX('B. Consumer Budget'!$E$11:$E$2010,MATCH(1,IF('B. Consumer Budget'!$C$11:$C$2010='C. Consumer Service Detail'!$D2782,IF('B. Consumer Budget'!$D$11:$D$2010='C. Consumer Service Detail'!$E2782,1)),0)))</f>
        <v/>
      </c>
      <c r="D2782" s="171"/>
      <c r="E2782" s="79"/>
      <c r="F2782" s="100"/>
      <c r="G2782" s="80"/>
      <c r="H2782" s="145" t="str">
        <f>IF('C. Consumer Service Detail'!$F2782="","",IF('C. Consumer Service Detail'!$F2782="",VLOOKUP('C. Consumer Service Detail'!$F2782,'Table of Current Services'!$B$7:$F$36,'Table of Current Services'!$E$5,FALSE),VLOOKUP('C. Consumer Service Detail'!$F2782,'Table of Current Services'!$B$7:$F$36,'Table of Current Services'!$D$5,FALSE)))</f>
        <v/>
      </c>
      <c r="I2782" s="160"/>
      <c r="J2782" s="146" t="str">
        <f t="shared" si="83"/>
        <v/>
      </c>
      <c r="K2782" s="138" t="str">
        <f>IF('C. Consumer Service Detail'!$F2782="","",IF('C. Consumer Service Detail'!$F2782="",VLOOKUP('C. Consumer Service Detail'!$F2782,'Table of Current Services'!$B$7:$F$36,'Table of Current Services'!$E$5,FALSE),VLOOKUP('C. Consumer Service Detail'!$F2782,'Table of Current Services'!$B$7:$F$36,'Table of Current Services'!$E$5,FALSE)))</f>
        <v/>
      </c>
      <c r="L2782" s="130" t="str">
        <f>IF('C. Consumer Service Detail'!$F2782="","",IF(VLOOKUP('C. Consumer Service Detail'!$F2782,'Table of Current Services'!$B$7:$F$36,'Table of Current Services'!$F$5,)="cost","Yes","No"))</f>
        <v/>
      </c>
      <c r="M2782" s="130" t="str">
        <f>IFERROR(IF('C. Consumer Service Detail'!$K2782="No Match","No",VLOOKUP('C. Consumer Service Detail'!$C2782,'B. Consumer Budget'!$E$11:$F$2010,2,FALSE)),"")</f>
        <v/>
      </c>
      <c r="P2782" s="77"/>
      <c r="Q2782" s="77"/>
    </row>
    <row r="2783" spans="2:17" x14ac:dyDescent="0.25">
      <c r="B2783" s="78">
        <f t="shared" si="84"/>
        <v>2773</v>
      </c>
      <c r="C2783" s="126" t="str">
        <f t="array" ref="C2783">IF(OR('C. Consumer Service Detail'!$D2783="",'C. Consumer Service Detail'!$E2783=""),"",INDEX('B. Consumer Budget'!$E$11:$E$2010,MATCH(1,IF('B. Consumer Budget'!$C$11:$C$2010='C. Consumer Service Detail'!$D2783,IF('B. Consumer Budget'!$D$11:$D$2010='C. Consumer Service Detail'!$E2783,1)),0)))</f>
        <v/>
      </c>
      <c r="D2783" s="170"/>
      <c r="E2783" s="81"/>
      <c r="F2783" s="101"/>
      <c r="G2783" s="82"/>
      <c r="H2783" s="147" t="str">
        <f>IF('C. Consumer Service Detail'!$F2783="","",IF('C. Consumer Service Detail'!$F2783="",VLOOKUP('C. Consumer Service Detail'!$F2783,'Table of Current Services'!$B$7:$F$36,'Table of Current Services'!$E$5,FALSE),VLOOKUP('C. Consumer Service Detail'!$F2783,'Table of Current Services'!$B$7:$F$36,'Table of Current Services'!$D$5,FALSE)))</f>
        <v/>
      </c>
      <c r="I2783" s="159"/>
      <c r="J2783" s="146" t="str">
        <f t="shared" si="83"/>
        <v/>
      </c>
      <c r="K2783" s="138" t="str">
        <f>IF('C. Consumer Service Detail'!$F2783="","",IF('C. Consumer Service Detail'!$F2783="",VLOOKUP('C. Consumer Service Detail'!$F2783,'Table of Current Services'!$B$7:$F$36,'Table of Current Services'!$E$5,FALSE),VLOOKUP('C. Consumer Service Detail'!$F2783,'Table of Current Services'!$B$7:$F$36,'Table of Current Services'!$E$5,FALSE)))</f>
        <v/>
      </c>
      <c r="L2783" s="130" t="str">
        <f>IF('C. Consumer Service Detail'!$F2783="","",IF(VLOOKUP('C. Consumer Service Detail'!$F2783,'Table of Current Services'!$B$7:$F$36,'Table of Current Services'!$F$5,)="cost","Yes","No"))</f>
        <v/>
      </c>
      <c r="M2783" s="130" t="str">
        <f>IFERROR(IF('C. Consumer Service Detail'!$K2783="No Match","No",VLOOKUP('C. Consumer Service Detail'!$C2783,'B. Consumer Budget'!$E$11:$F$2010,2,FALSE)),"")</f>
        <v/>
      </c>
      <c r="P2783" s="77"/>
      <c r="Q2783" s="77"/>
    </row>
    <row r="2784" spans="2:17" x14ac:dyDescent="0.25">
      <c r="B2784" s="78">
        <f t="shared" si="84"/>
        <v>2774</v>
      </c>
      <c r="C2784" s="126" t="str">
        <f t="array" ref="C2784">IF(OR('C. Consumer Service Detail'!$D2784="",'C. Consumer Service Detail'!$E2784=""),"",INDEX('B. Consumer Budget'!$E$11:$E$2010,MATCH(1,IF('B. Consumer Budget'!$C$11:$C$2010='C. Consumer Service Detail'!$D2784,IF('B. Consumer Budget'!$D$11:$D$2010='C. Consumer Service Detail'!$E2784,1)),0)))</f>
        <v/>
      </c>
      <c r="D2784" s="171"/>
      <c r="E2784" s="79"/>
      <c r="F2784" s="100"/>
      <c r="G2784" s="80"/>
      <c r="H2784" s="145" t="str">
        <f>IF('C. Consumer Service Detail'!$F2784="","",IF('C. Consumer Service Detail'!$F2784="",VLOOKUP('C. Consumer Service Detail'!$F2784,'Table of Current Services'!$B$7:$F$36,'Table of Current Services'!$E$5,FALSE),VLOOKUP('C. Consumer Service Detail'!$F2784,'Table of Current Services'!$B$7:$F$36,'Table of Current Services'!$D$5,FALSE)))</f>
        <v/>
      </c>
      <c r="I2784" s="160"/>
      <c r="J2784" s="146" t="str">
        <f t="shared" si="83"/>
        <v/>
      </c>
      <c r="K2784" s="138" t="str">
        <f>IF('C. Consumer Service Detail'!$F2784="","",IF('C. Consumer Service Detail'!$F2784="",VLOOKUP('C. Consumer Service Detail'!$F2784,'Table of Current Services'!$B$7:$F$36,'Table of Current Services'!$E$5,FALSE),VLOOKUP('C. Consumer Service Detail'!$F2784,'Table of Current Services'!$B$7:$F$36,'Table of Current Services'!$E$5,FALSE)))</f>
        <v/>
      </c>
      <c r="L2784" s="130" t="str">
        <f>IF('C. Consumer Service Detail'!$F2784="","",IF(VLOOKUP('C. Consumer Service Detail'!$F2784,'Table of Current Services'!$B$7:$F$36,'Table of Current Services'!$F$5,)="cost","Yes","No"))</f>
        <v/>
      </c>
      <c r="M2784" s="130" t="str">
        <f>IFERROR(IF('C. Consumer Service Detail'!$K2784="No Match","No",VLOOKUP('C. Consumer Service Detail'!$C2784,'B. Consumer Budget'!$E$11:$F$2010,2,FALSE)),"")</f>
        <v/>
      </c>
      <c r="P2784" s="77"/>
      <c r="Q2784" s="77"/>
    </row>
    <row r="2785" spans="2:17" x14ac:dyDescent="0.25">
      <c r="B2785" s="78">
        <f t="shared" si="84"/>
        <v>2775</v>
      </c>
      <c r="C2785" s="126" t="str">
        <f t="array" ref="C2785">IF(OR('C. Consumer Service Detail'!$D2785="",'C. Consumer Service Detail'!$E2785=""),"",INDEX('B. Consumer Budget'!$E$11:$E$2010,MATCH(1,IF('B. Consumer Budget'!$C$11:$C$2010='C. Consumer Service Detail'!$D2785,IF('B. Consumer Budget'!$D$11:$D$2010='C. Consumer Service Detail'!$E2785,1)),0)))</f>
        <v/>
      </c>
      <c r="D2785" s="170"/>
      <c r="E2785" s="81"/>
      <c r="F2785" s="101"/>
      <c r="G2785" s="82"/>
      <c r="H2785" s="147" t="str">
        <f>IF('C. Consumer Service Detail'!$F2785="","",IF('C. Consumer Service Detail'!$F2785="",VLOOKUP('C. Consumer Service Detail'!$F2785,'Table of Current Services'!$B$7:$F$36,'Table of Current Services'!$E$5,FALSE),VLOOKUP('C. Consumer Service Detail'!$F2785,'Table of Current Services'!$B$7:$F$36,'Table of Current Services'!$D$5,FALSE)))</f>
        <v/>
      </c>
      <c r="I2785" s="159"/>
      <c r="J2785" s="146" t="str">
        <f t="shared" si="83"/>
        <v/>
      </c>
      <c r="K2785" s="138" t="str">
        <f>IF('C. Consumer Service Detail'!$F2785="","",IF('C. Consumer Service Detail'!$F2785="",VLOOKUP('C. Consumer Service Detail'!$F2785,'Table of Current Services'!$B$7:$F$36,'Table of Current Services'!$E$5,FALSE),VLOOKUP('C. Consumer Service Detail'!$F2785,'Table of Current Services'!$B$7:$F$36,'Table of Current Services'!$E$5,FALSE)))</f>
        <v/>
      </c>
      <c r="L2785" s="130" t="str">
        <f>IF('C. Consumer Service Detail'!$F2785="","",IF(VLOOKUP('C. Consumer Service Detail'!$F2785,'Table of Current Services'!$B$7:$F$36,'Table of Current Services'!$F$5,)="cost","Yes","No"))</f>
        <v/>
      </c>
      <c r="M2785" s="130" t="str">
        <f>IFERROR(IF('C. Consumer Service Detail'!$K2785="No Match","No",VLOOKUP('C. Consumer Service Detail'!$C2785,'B. Consumer Budget'!$E$11:$F$2010,2,FALSE)),"")</f>
        <v/>
      </c>
      <c r="P2785" s="77"/>
      <c r="Q2785" s="77"/>
    </row>
    <row r="2786" spans="2:17" x14ac:dyDescent="0.25">
      <c r="B2786" s="78">
        <f t="shared" si="84"/>
        <v>2776</v>
      </c>
      <c r="C2786" s="126" t="str">
        <f t="array" ref="C2786">IF(OR('C. Consumer Service Detail'!$D2786="",'C. Consumer Service Detail'!$E2786=""),"",INDEX('B. Consumer Budget'!$E$11:$E$2010,MATCH(1,IF('B. Consumer Budget'!$C$11:$C$2010='C. Consumer Service Detail'!$D2786,IF('B. Consumer Budget'!$D$11:$D$2010='C. Consumer Service Detail'!$E2786,1)),0)))</f>
        <v/>
      </c>
      <c r="D2786" s="171"/>
      <c r="E2786" s="79"/>
      <c r="F2786" s="100"/>
      <c r="G2786" s="80"/>
      <c r="H2786" s="145" t="str">
        <f>IF('C. Consumer Service Detail'!$F2786="","",IF('C. Consumer Service Detail'!$F2786="",VLOOKUP('C. Consumer Service Detail'!$F2786,'Table of Current Services'!$B$7:$F$36,'Table of Current Services'!$E$5,FALSE),VLOOKUP('C. Consumer Service Detail'!$F2786,'Table of Current Services'!$B$7:$F$36,'Table of Current Services'!$D$5,FALSE)))</f>
        <v/>
      </c>
      <c r="I2786" s="160"/>
      <c r="J2786" s="146" t="str">
        <f t="shared" si="83"/>
        <v/>
      </c>
      <c r="K2786" s="138" t="str">
        <f>IF('C. Consumer Service Detail'!$F2786="","",IF('C. Consumer Service Detail'!$F2786="",VLOOKUP('C. Consumer Service Detail'!$F2786,'Table of Current Services'!$B$7:$F$36,'Table of Current Services'!$E$5,FALSE),VLOOKUP('C. Consumer Service Detail'!$F2786,'Table of Current Services'!$B$7:$F$36,'Table of Current Services'!$E$5,FALSE)))</f>
        <v/>
      </c>
      <c r="L2786" s="130" t="str">
        <f>IF('C. Consumer Service Detail'!$F2786="","",IF(VLOOKUP('C. Consumer Service Detail'!$F2786,'Table of Current Services'!$B$7:$F$36,'Table of Current Services'!$F$5,)="cost","Yes","No"))</f>
        <v/>
      </c>
      <c r="M2786" s="130" t="str">
        <f>IFERROR(IF('C. Consumer Service Detail'!$K2786="No Match","No",VLOOKUP('C. Consumer Service Detail'!$C2786,'B. Consumer Budget'!$E$11:$F$2010,2,FALSE)),"")</f>
        <v/>
      </c>
      <c r="P2786" s="77"/>
      <c r="Q2786" s="77"/>
    </row>
    <row r="2787" spans="2:17" x14ac:dyDescent="0.25">
      <c r="B2787" s="78">
        <f t="shared" si="84"/>
        <v>2777</v>
      </c>
      <c r="C2787" s="126" t="str">
        <f t="array" ref="C2787">IF(OR('C. Consumer Service Detail'!$D2787="",'C. Consumer Service Detail'!$E2787=""),"",INDEX('B. Consumer Budget'!$E$11:$E$2010,MATCH(1,IF('B. Consumer Budget'!$C$11:$C$2010='C. Consumer Service Detail'!$D2787,IF('B. Consumer Budget'!$D$11:$D$2010='C. Consumer Service Detail'!$E2787,1)),0)))</f>
        <v/>
      </c>
      <c r="D2787" s="170"/>
      <c r="E2787" s="81"/>
      <c r="F2787" s="101"/>
      <c r="G2787" s="82"/>
      <c r="H2787" s="147" t="str">
        <f>IF('C. Consumer Service Detail'!$F2787="","",IF('C. Consumer Service Detail'!$F2787="",VLOOKUP('C. Consumer Service Detail'!$F2787,'Table of Current Services'!$B$7:$F$36,'Table of Current Services'!$E$5,FALSE),VLOOKUP('C. Consumer Service Detail'!$F2787,'Table of Current Services'!$B$7:$F$36,'Table of Current Services'!$D$5,FALSE)))</f>
        <v/>
      </c>
      <c r="I2787" s="159"/>
      <c r="J2787" s="146" t="str">
        <f t="shared" si="83"/>
        <v/>
      </c>
      <c r="K2787" s="138" t="str">
        <f>IF('C. Consumer Service Detail'!$F2787="","",IF('C. Consumer Service Detail'!$F2787="",VLOOKUP('C. Consumer Service Detail'!$F2787,'Table of Current Services'!$B$7:$F$36,'Table of Current Services'!$E$5,FALSE),VLOOKUP('C. Consumer Service Detail'!$F2787,'Table of Current Services'!$B$7:$F$36,'Table of Current Services'!$E$5,FALSE)))</f>
        <v/>
      </c>
      <c r="L2787" s="130" t="str">
        <f>IF('C. Consumer Service Detail'!$F2787="","",IF(VLOOKUP('C. Consumer Service Detail'!$F2787,'Table of Current Services'!$B$7:$F$36,'Table of Current Services'!$F$5,)="cost","Yes","No"))</f>
        <v/>
      </c>
      <c r="M2787" s="130" t="str">
        <f>IFERROR(IF('C. Consumer Service Detail'!$K2787="No Match","No",VLOOKUP('C. Consumer Service Detail'!$C2787,'B. Consumer Budget'!$E$11:$F$2010,2,FALSE)),"")</f>
        <v/>
      </c>
      <c r="P2787" s="77"/>
      <c r="Q2787" s="77"/>
    </row>
    <row r="2788" spans="2:17" x14ac:dyDescent="0.25">
      <c r="B2788" s="78">
        <f t="shared" si="84"/>
        <v>2778</v>
      </c>
      <c r="C2788" s="126" t="str">
        <f t="array" ref="C2788">IF(OR('C. Consumer Service Detail'!$D2788="",'C. Consumer Service Detail'!$E2788=""),"",INDEX('B. Consumer Budget'!$E$11:$E$2010,MATCH(1,IF('B. Consumer Budget'!$C$11:$C$2010='C. Consumer Service Detail'!$D2788,IF('B. Consumer Budget'!$D$11:$D$2010='C. Consumer Service Detail'!$E2788,1)),0)))</f>
        <v/>
      </c>
      <c r="D2788" s="171"/>
      <c r="E2788" s="79"/>
      <c r="F2788" s="100"/>
      <c r="G2788" s="80"/>
      <c r="H2788" s="145" t="str">
        <f>IF('C. Consumer Service Detail'!$F2788="","",IF('C. Consumer Service Detail'!$F2788="",VLOOKUP('C. Consumer Service Detail'!$F2788,'Table of Current Services'!$B$7:$F$36,'Table of Current Services'!$E$5,FALSE),VLOOKUP('C. Consumer Service Detail'!$F2788,'Table of Current Services'!$B$7:$F$36,'Table of Current Services'!$D$5,FALSE)))</f>
        <v/>
      </c>
      <c r="I2788" s="160"/>
      <c r="J2788" s="146" t="str">
        <f t="shared" si="83"/>
        <v/>
      </c>
      <c r="K2788" s="138" t="str">
        <f>IF('C. Consumer Service Detail'!$F2788="","",IF('C. Consumer Service Detail'!$F2788="",VLOOKUP('C. Consumer Service Detail'!$F2788,'Table of Current Services'!$B$7:$F$36,'Table of Current Services'!$E$5,FALSE),VLOOKUP('C. Consumer Service Detail'!$F2788,'Table of Current Services'!$B$7:$F$36,'Table of Current Services'!$E$5,FALSE)))</f>
        <v/>
      </c>
      <c r="L2788" s="130" t="str">
        <f>IF('C. Consumer Service Detail'!$F2788="","",IF(VLOOKUP('C. Consumer Service Detail'!$F2788,'Table of Current Services'!$B$7:$F$36,'Table of Current Services'!$F$5,)="cost","Yes","No"))</f>
        <v/>
      </c>
      <c r="M2788" s="130" t="str">
        <f>IFERROR(IF('C. Consumer Service Detail'!$K2788="No Match","No",VLOOKUP('C. Consumer Service Detail'!$C2788,'B. Consumer Budget'!$E$11:$F$2010,2,FALSE)),"")</f>
        <v/>
      </c>
      <c r="P2788" s="77"/>
      <c r="Q2788" s="77"/>
    </row>
    <row r="2789" spans="2:17" x14ac:dyDescent="0.25">
      <c r="B2789" s="78">
        <f t="shared" si="84"/>
        <v>2779</v>
      </c>
      <c r="C2789" s="126" t="str">
        <f t="array" ref="C2789">IF(OR('C. Consumer Service Detail'!$D2789="",'C. Consumer Service Detail'!$E2789=""),"",INDEX('B. Consumer Budget'!$E$11:$E$2010,MATCH(1,IF('B. Consumer Budget'!$C$11:$C$2010='C. Consumer Service Detail'!$D2789,IF('B. Consumer Budget'!$D$11:$D$2010='C. Consumer Service Detail'!$E2789,1)),0)))</f>
        <v/>
      </c>
      <c r="D2789" s="170"/>
      <c r="E2789" s="81"/>
      <c r="F2789" s="101"/>
      <c r="G2789" s="82"/>
      <c r="H2789" s="147" t="str">
        <f>IF('C. Consumer Service Detail'!$F2789="","",IF('C. Consumer Service Detail'!$F2789="",VLOOKUP('C. Consumer Service Detail'!$F2789,'Table of Current Services'!$B$7:$F$36,'Table of Current Services'!$E$5,FALSE),VLOOKUP('C. Consumer Service Detail'!$F2789,'Table of Current Services'!$B$7:$F$36,'Table of Current Services'!$D$5,FALSE)))</f>
        <v/>
      </c>
      <c r="I2789" s="159"/>
      <c r="J2789" s="146" t="str">
        <f t="shared" si="83"/>
        <v/>
      </c>
      <c r="K2789" s="138" t="str">
        <f>IF('C. Consumer Service Detail'!$F2789="","",IF('C. Consumer Service Detail'!$F2789="",VLOOKUP('C. Consumer Service Detail'!$F2789,'Table of Current Services'!$B$7:$F$36,'Table of Current Services'!$E$5,FALSE),VLOOKUP('C. Consumer Service Detail'!$F2789,'Table of Current Services'!$B$7:$F$36,'Table of Current Services'!$E$5,FALSE)))</f>
        <v/>
      </c>
      <c r="L2789" s="130" t="str">
        <f>IF('C. Consumer Service Detail'!$F2789="","",IF(VLOOKUP('C. Consumer Service Detail'!$F2789,'Table of Current Services'!$B$7:$F$36,'Table of Current Services'!$F$5,)="cost","Yes","No"))</f>
        <v/>
      </c>
      <c r="M2789" s="130" t="str">
        <f>IFERROR(IF('C. Consumer Service Detail'!$K2789="No Match","No",VLOOKUP('C. Consumer Service Detail'!$C2789,'B. Consumer Budget'!$E$11:$F$2010,2,FALSE)),"")</f>
        <v/>
      </c>
      <c r="P2789" s="77"/>
      <c r="Q2789" s="77"/>
    </row>
    <row r="2790" spans="2:17" x14ac:dyDescent="0.25">
      <c r="B2790" s="78">
        <f t="shared" si="84"/>
        <v>2780</v>
      </c>
      <c r="C2790" s="126" t="str">
        <f t="array" ref="C2790">IF(OR('C. Consumer Service Detail'!$D2790="",'C. Consumer Service Detail'!$E2790=""),"",INDEX('B. Consumer Budget'!$E$11:$E$2010,MATCH(1,IF('B. Consumer Budget'!$C$11:$C$2010='C. Consumer Service Detail'!$D2790,IF('B. Consumer Budget'!$D$11:$D$2010='C. Consumer Service Detail'!$E2790,1)),0)))</f>
        <v/>
      </c>
      <c r="D2790" s="171"/>
      <c r="E2790" s="79"/>
      <c r="F2790" s="100"/>
      <c r="G2790" s="80"/>
      <c r="H2790" s="145" t="str">
        <f>IF('C. Consumer Service Detail'!$F2790="","",IF('C. Consumer Service Detail'!$F2790="",VLOOKUP('C. Consumer Service Detail'!$F2790,'Table of Current Services'!$B$7:$F$36,'Table of Current Services'!$E$5,FALSE),VLOOKUP('C. Consumer Service Detail'!$F2790,'Table of Current Services'!$B$7:$F$36,'Table of Current Services'!$D$5,FALSE)))</f>
        <v/>
      </c>
      <c r="I2790" s="160"/>
      <c r="J2790" s="146" t="str">
        <f t="shared" si="83"/>
        <v/>
      </c>
      <c r="K2790" s="138" t="str">
        <f>IF('C. Consumer Service Detail'!$F2790="","",IF('C. Consumer Service Detail'!$F2790="",VLOOKUP('C. Consumer Service Detail'!$F2790,'Table of Current Services'!$B$7:$F$36,'Table of Current Services'!$E$5,FALSE),VLOOKUP('C. Consumer Service Detail'!$F2790,'Table of Current Services'!$B$7:$F$36,'Table of Current Services'!$E$5,FALSE)))</f>
        <v/>
      </c>
      <c r="L2790" s="130" t="str">
        <f>IF('C. Consumer Service Detail'!$F2790="","",IF(VLOOKUP('C. Consumer Service Detail'!$F2790,'Table of Current Services'!$B$7:$F$36,'Table of Current Services'!$F$5,)="cost","Yes","No"))</f>
        <v/>
      </c>
      <c r="M2790" s="130" t="str">
        <f>IFERROR(IF('C. Consumer Service Detail'!$K2790="No Match","No",VLOOKUP('C. Consumer Service Detail'!$C2790,'B. Consumer Budget'!$E$11:$F$2010,2,FALSE)),"")</f>
        <v/>
      </c>
      <c r="P2790" s="77"/>
      <c r="Q2790" s="77"/>
    </row>
    <row r="2791" spans="2:17" x14ac:dyDescent="0.25">
      <c r="B2791" s="78">
        <f t="shared" si="84"/>
        <v>2781</v>
      </c>
      <c r="C2791" s="126" t="str">
        <f t="array" ref="C2791">IF(OR('C. Consumer Service Detail'!$D2791="",'C. Consumer Service Detail'!$E2791=""),"",INDEX('B. Consumer Budget'!$E$11:$E$2010,MATCH(1,IF('B. Consumer Budget'!$C$11:$C$2010='C. Consumer Service Detail'!$D2791,IF('B. Consumer Budget'!$D$11:$D$2010='C. Consumer Service Detail'!$E2791,1)),0)))</f>
        <v/>
      </c>
      <c r="D2791" s="170"/>
      <c r="E2791" s="81"/>
      <c r="F2791" s="101"/>
      <c r="G2791" s="82"/>
      <c r="H2791" s="147" t="str">
        <f>IF('C. Consumer Service Detail'!$F2791="","",IF('C. Consumer Service Detail'!$F2791="",VLOOKUP('C. Consumer Service Detail'!$F2791,'Table of Current Services'!$B$7:$F$36,'Table of Current Services'!$E$5,FALSE),VLOOKUP('C. Consumer Service Detail'!$F2791,'Table of Current Services'!$B$7:$F$36,'Table of Current Services'!$D$5,FALSE)))</f>
        <v/>
      </c>
      <c r="I2791" s="159"/>
      <c r="J2791" s="146" t="str">
        <f t="shared" si="83"/>
        <v/>
      </c>
      <c r="K2791" s="138" t="str">
        <f>IF('C. Consumer Service Detail'!$F2791="","",IF('C. Consumer Service Detail'!$F2791="",VLOOKUP('C. Consumer Service Detail'!$F2791,'Table of Current Services'!$B$7:$F$36,'Table of Current Services'!$E$5,FALSE),VLOOKUP('C. Consumer Service Detail'!$F2791,'Table of Current Services'!$B$7:$F$36,'Table of Current Services'!$E$5,FALSE)))</f>
        <v/>
      </c>
      <c r="L2791" s="130" t="str">
        <f>IF('C. Consumer Service Detail'!$F2791="","",IF(VLOOKUP('C. Consumer Service Detail'!$F2791,'Table of Current Services'!$B$7:$F$36,'Table of Current Services'!$F$5,)="cost","Yes","No"))</f>
        <v/>
      </c>
      <c r="M2791" s="130" t="str">
        <f>IFERROR(IF('C. Consumer Service Detail'!$K2791="No Match","No",VLOOKUP('C. Consumer Service Detail'!$C2791,'B. Consumer Budget'!$E$11:$F$2010,2,FALSE)),"")</f>
        <v/>
      </c>
      <c r="P2791" s="77"/>
      <c r="Q2791" s="77"/>
    </row>
    <row r="2792" spans="2:17" x14ac:dyDescent="0.25">
      <c r="B2792" s="78">
        <f t="shared" si="84"/>
        <v>2782</v>
      </c>
      <c r="C2792" s="126" t="str">
        <f t="array" ref="C2792">IF(OR('C. Consumer Service Detail'!$D2792="",'C. Consumer Service Detail'!$E2792=""),"",INDEX('B. Consumer Budget'!$E$11:$E$2010,MATCH(1,IF('B. Consumer Budget'!$C$11:$C$2010='C. Consumer Service Detail'!$D2792,IF('B. Consumer Budget'!$D$11:$D$2010='C. Consumer Service Detail'!$E2792,1)),0)))</f>
        <v/>
      </c>
      <c r="D2792" s="171"/>
      <c r="E2792" s="79"/>
      <c r="F2792" s="100"/>
      <c r="G2792" s="80"/>
      <c r="H2792" s="145" t="str">
        <f>IF('C. Consumer Service Detail'!$F2792="","",IF('C. Consumer Service Detail'!$F2792="",VLOOKUP('C. Consumer Service Detail'!$F2792,'Table of Current Services'!$B$7:$F$36,'Table of Current Services'!$E$5,FALSE),VLOOKUP('C. Consumer Service Detail'!$F2792,'Table of Current Services'!$B$7:$F$36,'Table of Current Services'!$D$5,FALSE)))</f>
        <v/>
      </c>
      <c r="I2792" s="160"/>
      <c r="J2792" s="146" t="str">
        <f t="shared" si="83"/>
        <v/>
      </c>
      <c r="K2792" s="138" t="str">
        <f>IF('C. Consumer Service Detail'!$F2792="","",IF('C. Consumer Service Detail'!$F2792="",VLOOKUP('C. Consumer Service Detail'!$F2792,'Table of Current Services'!$B$7:$F$36,'Table of Current Services'!$E$5,FALSE),VLOOKUP('C. Consumer Service Detail'!$F2792,'Table of Current Services'!$B$7:$F$36,'Table of Current Services'!$E$5,FALSE)))</f>
        <v/>
      </c>
      <c r="L2792" s="130" t="str">
        <f>IF('C. Consumer Service Detail'!$F2792="","",IF(VLOOKUP('C. Consumer Service Detail'!$F2792,'Table of Current Services'!$B$7:$F$36,'Table of Current Services'!$F$5,)="cost","Yes","No"))</f>
        <v/>
      </c>
      <c r="M2792" s="130" t="str">
        <f>IFERROR(IF('C. Consumer Service Detail'!$K2792="No Match","No",VLOOKUP('C. Consumer Service Detail'!$C2792,'B. Consumer Budget'!$E$11:$F$2010,2,FALSE)),"")</f>
        <v/>
      </c>
      <c r="P2792" s="77"/>
      <c r="Q2792" s="77"/>
    </row>
    <row r="2793" spans="2:17" x14ac:dyDescent="0.25">
      <c r="B2793" s="78">
        <f t="shared" si="84"/>
        <v>2783</v>
      </c>
      <c r="C2793" s="126" t="str">
        <f t="array" ref="C2793">IF(OR('C. Consumer Service Detail'!$D2793="",'C. Consumer Service Detail'!$E2793=""),"",INDEX('B. Consumer Budget'!$E$11:$E$2010,MATCH(1,IF('B. Consumer Budget'!$C$11:$C$2010='C. Consumer Service Detail'!$D2793,IF('B. Consumer Budget'!$D$11:$D$2010='C. Consumer Service Detail'!$E2793,1)),0)))</f>
        <v/>
      </c>
      <c r="D2793" s="170"/>
      <c r="E2793" s="81"/>
      <c r="F2793" s="101"/>
      <c r="G2793" s="82"/>
      <c r="H2793" s="147" t="str">
        <f>IF('C. Consumer Service Detail'!$F2793="","",IF('C. Consumer Service Detail'!$F2793="",VLOOKUP('C. Consumer Service Detail'!$F2793,'Table of Current Services'!$B$7:$F$36,'Table of Current Services'!$E$5,FALSE),VLOOKUP('C. Consumer Service Detail'!$F2793,'Table of Current Services'!$B$7:$F$36,'Table of Current Services'!$D$5,FALSE)))</f>
        <v/>
      </c>
      <c r="I2793" s="159"/>
      <c r="J2793" s="146" t="str">
        <f t="shared" si="83"/>
        <v/>
      </c>
      <c r="K2793" s="138" t="str">
        <f>IF('C. Consumer Service Detail'!$F2793="","",IF('C. Consumer Service Detail'!$F2793="",VLOOKUP('C. Consumer Service Detail'!$F2793,'Table of Current Services'!$B$7:$F$36,'Table of Current Services'!$E$5,FALSE),VLOOKUP('C. Consumer Service Detail'!$F2793,'Table of Current Services'!$B$7:$F$36,'Table of Current Services'!$E$5,FALSE)))</f>
        <v/>
      </c>
      <c r="L2793" s="130" t="str">
        <f>IF('C. Consumer Service Detail'!$F2793="","",IF(VLOOKUP('C. Consumer Service Detail'!$F2793,'Table of Current Services'!$B$7:$F$36,'Table of Current Services'!$F$5,)="cost","Yes","No"))</f>
        <v/>
      </c>
      <c r="M2793" s="130" t="str">
        <f>IFERROR(IF('C. Consumer Service Detail'!$K2793="No Match","No",VLOOKUP('C. Consumer Service Detail'!$C2793,'B. Consumer Budget'!$E$11:$F$2010,2,FALSE)),"")</f>
        <v/>
      </c>
      <c r="P2793" s="77"/>
      <c r="Q2793" s="77"/>
    </row>
    <row r="2794" spans="2:17" x14ac:dyDescent="0.25">
      <c r="B2794" s="78">
        <f t="shared" si="84"/>
        <v>2784</v>
      </c>
      <c r="C2794" s="126" t="str">
        <f t="array" ref="C2794">IF(OR('C. Consumer Service Detail'!$D2794="",'C. Consumer Service Detail'!$E2794=""),"",INDEX('B. Consumer Budget'!$E$11:$E$2010,MATCH(1,IF('B. Consumer Budget'!$C$11:$C$2010='C. Consumer Service Detail'!$D2794,IF('B. Consumer Budget'!$D$11:$D$2010='C. Consumer Service Detail'!$E2794,1)),0)))</f>
        <v/>
      </c>
      <c r="D2794" s="171"/>
      <c r="E2794" s="79"/>
      <c r="F2794" s="100"/>
      <c r="G2794" s="80"/>
      <c r="H2794" s="145" t="str">
        <f>IF('C. Consumer Service Detail'!$F2794="","",IF('C. Consumer Service Detail'!$F2794="",VLOOKUP('C. Consumer Service Detail'!$F2794,'Table of Current Services'!$B$7:$F$36,'Table of Current Services'!$E$5,FALSE),VLOOKUP('C. Consumer Service Detail'!$F2794,'Table of Current Services'!$B$7:$F$36,'Table of Current Services'!$D$5,FALSE)))</f>
        <v/>
      </c>
      <c r="I2794" s="160"/>
      <c r="J2794" s="146" t="str">
        <f t="shared" si="83"/>
        <v/>
      </c>
      <c r="K2794" s="138" t="str">
        <f>IF('C. Consumer Service Detail'!$F2794="","",IF('C. Consumer Service Detail'!$F2794="",VLOOKUP('C. Consumer Service Detail'!$F2794,'Table of Current Services'!$B$7:$F$36,'Table of Current Services'!$E$5,FALSE),VLOOKUP('C. Consumer Service Detail'!$F2794,'Table of Current Services'!$B$7:$F$36,'Table of Current Services'!$E$5,FALSE)))</f>
        <v/>
      </c>
      <c r="L2794" s="130" t="str">
        <f>IF('C. Consumer Service Detail'!$F2794="","",IF(VLOOKUP('C. Consumer Service Detail'!$F2794,'Table of Current Services'!$B$7:$F$36,'Table of Current Services'!$F$5,)="cost","Yes","No"))</f>
        <v/>
      </c>
      <c r="M2794" s="130" t="str">
        <f>IFERROR(IF('C. Consumer Service Detail'!$K2794="No Match","No",VLOOKUP('C. Consumer Service Detail'!$C2794,'B. Consumer Budget'!$E$11:$F$2010,2,FALSE)),"")</f>
        <v/>
      </c>
      <c r="P2794" s="77"/>
      <c r="Q2794" s="77"/>
    </row>
    <row r="2795" spans="2:17" x14ac:dyDescent="0.25">
      <c r="B2795" s="78">
        <f t="shared" si="84"/>
        <v>2785</v>
      </c>
      <c r="C2795" s="126" t="str">
        <f t="array" ref="C2795">IF(OR('C. Consumer Service Detail'!$D2795="",'C. Consumer Service Detail'!$E2795=""),"",INDEX('B. Consumer Budget'!$E$11:$E$2010,MATCH(1,IF('B. Consumer Budget'!$C$11:$C$2010='C. Consumer Service Detail'!$D2795,IF('B. Consumer Budget'!$D$11:$D$2010='C. Consumer Service Detail'!$E2795,1)),0)))</f>
        <v/>
      </c>
      <c r="D2795" s="170"/>
      <c r="E2795" s="81"/>
      <c r="F2795" s="101"/>
      <c r="G2795" s="82"/>
      <c r="H2795" s="147" t="str">
        <f>IF('C. Consumer Service Detail'!$F2795="","",IF('C. Consumer Service Detail'!$F2795="",VLOOKUP('C. Consumer Service Detail'!$F2795,'Table of Current Services'!$B$7:$F$36,'Table of Current Services'!$E$5,FALSE),VLOOKUP('C. Consumer Service Detail'!$F2795,'Table of Current Services'!$B$7:$F$36,'Table of Current Services'!$D$5,FALSE)))</f>
        <v/>
      </c>
      <c r="I2795" s="159"/>
      <c r="J2795" s="146" t="str">
        <f t="shared" si="83"/>
        <v/>
      </c>
      <c r="K2795" s="138" t="str">
        <f>IF('C. Consumer Service Detail'!$F2795="","",IF('C. Consumer Service Detail'!$F2795="",VLOOKUP('C. Consumer Service Detail'!$F2795,'Table of Current Services'!$B$7:$F$36,'Table of Current Services'!$E$5,FALSE),VLOOKUP('C. Consumer Service Detail'!$F2795,'Table of Current Services'!$B$7:$F$36,'Table of Current Services'!$E$5,FALSE)))</f>
        <v/>
      </c>
      <c r="L2795" s="130" t="str">
        <f>IF('C. Consumer Service Detail'!$F2795="","",IF(VLOOKUP('C. Consumer Service Detail'!$F2795,'Table of Current Services'!$B$7:$F$36,'Table of Current Services'!$F$5,)="cost","Yes","No"))</f>
        <v/>
      </c>
      <c r="M2795" s="130" t="str">
        <f>IFERROR(IF('C. Consumer Service Detail'!$K2795="No Match","No",VLOOKUP('C. Consumer Service Detail'!$C2795,'B. Consumer Budget'!$E$11:$F$2010,2,FALSE)),"")</f>
        <v/>
      </c>
      <c r="P2795" s="77"/>
      <c r="Q2795" s="77"/>
    </row>
    <row r="2796" spans="2:17" x14ac:dyDescent="0.25">
      <c r="B2796" s="78">
        <f t="shared" si="84"/>
        <v>2786</v>
      </c>
      <c r="C2796" s="126" t="str">
        <f t="array" ref="C2796">IF(OR('C. Consumer Service Detail'!$D2796="",'C. Consumer Service Detail'!$E2796=""),"",INDEX('B. Consumer Budget'!$E$11:$E$2010,MATCH(1,IF('B. Consumer Budget'!$C$11:$C$2010='C. Consumer Service Detail'!$D2796,IF('B. Consumer Budget'!$D$11:$D$2010='C. Consumer Service Detail'!$E2796,1)),0)))</f>
        <v/>
      </c>
      <c r="D2796" s="171"/>
      <c r="E2796" s="79"/>
      <c r="F2796" s="100"/>
      <c r="G2796" s="80"/>
      <c r="H2796" s="145" t="str">
        <f>IF('C. Consumer Service Detail'!$F2796="","",IF('C. Consumer Service Detail'!$F2796="",VLOOKUP('C. Consumer Service Detail'!$F2796,'Table of Current Services'!$B$7:$F$36,'Table of Current Services'!$E$5,FALSE),VLOOKUP('C. Consumer Service Detail'!$F2796,'Table of Current Services'!$B$7:$F$36,'Table of Current Services'!$D$5,FALSE)))</f>
        <v/>
      </c>
      <c r="I2796" s="160"/>
      <c r="J2796" s="146" t="str">
        <f t="shared" si="83"/>
        <v/>
      </c>
      <c r="K2796" s="138" t="str">
        <f>IF('C. Consumer Service Detail'!$F2796="","",IF('C. Consumer Service Detail'!$F2796="",VLOOKUP('C. Consumer Service Detail'!$F2796,'Table of Current Services'!$B$7:$F$36,'Table of Current Services'!$E$5,FALSE),VLOOKUP('C. Consumer Service Detail'!$F2796,'Table of Current Services'!$B$7:$F$36,'Table of Current Services'!$E$5,FALSE)))</f>
        <v/>
      </c>
      <c r="L2796" s="130" t="str">
        <f>IF('C. Consumer Service Detail'!$F2796="","",IF(VLOOKUP('C. Consumer Service Detail'!$F2796,'Table of Current Services'!$B$7:$F$36,'Table of Current Services'!$F$5,)="cost","Yes","No"))</f>
        <v/>
      </c>
      <c r="M2796" s="130" t="str">
        <f>IFERROR(IF('C. Consumer Service Detail'!$K2796="No Match","No",VLOOKUP('C. Consumer Service Detail'!$C2796,'B. Consumer Budget'!$E$11:$F$2010,2,FALSE)),"")</f>
        <v/>
      </c>
      <c r="P2796" s="77"/>
      <c r="Q2796" s="77"/>
    </row>
    <row r="2797" spans="2:17" x14ac:dyDescent="0.25">
      <c r="B2797" s="78">
        <f t="shared" si="84"/>
        <v>2787</v>
      </c>
      <c r="C2797" s="126" t="str">
        <f t="array" ref="C2797">IF(OR('C. Consumer Service Detail'!$D2797="",'C. Consumer Service Detail'!$E2797=""),"",INDEX('B. Consumer Budget'!$E$11:$E$2010,MATCH(1,IF('B. Consumer Budget'!$C$11:$C$2010='C. Consumer Service Detail'!$D2797,IF('B. Consumer Budget'!$D$11:$D$2010='C. Consumer Service Detail'!$E2797,1)),0)))</f>
        <v/>
      </c>
      <c r="D2797" s="170"/>
      <c r="E2797" s="81"/>
      <c r="F2797" s="101"/>
      <c r="G2797" s="82"/>
      <c r="H2797" s="147" t="str">
        <f>IF('C. Consumer Service Detail'!$F2797="","",IF('C. Consumer Service Detail'!$F2797="",VLOOKUP('C. Consumer Service Detail'!$F2797,'Table of Current Services'!$B$7:$F$36,'Table of Current Services'!$E$5,FALSE),VLOOKUP('C. Consumer Service Detail'!$F2797,'Table of Current Services'!$B$7:$F$36,'Table of Current Services'!$D$5,FALSE)))</f>
        <v/>
      </c>
      <c r="I2797" s="159"/>
      <c r="J2797" s="146" t="str">
        <f t="shared" si="83"/>
        <v/>
      </c>
      <c r="K2797" s="138" t="str">
        <f>IF('C. Consumer Service Detail'!$F2797="","",IF('C. Consumer Service Detail'!$F2797="",VLOOKUP('C. Consumer Service Detail'!$F2797,'Table of Current Services'!$B$7:$F$36,'Table of Current Services'!$E$5,FALSE),VLOOKUP('C. Consumer Service Detail'!$F2797,'Table of Current Services'!$B$7:$F$36,'Table of Current Services'!$E$5,FALSE)))</f>
        <v/>
      </c>
      <c r="L2797" s="130" t="str">
        <f>IF('C. Consumer Service Detail'!$F2797="","",IF(VLOOKUP('C. Consumer Service Detail'!$F2797,'Table of Current Services'!$B$7:$F$36,'Table of Current Services'!$F$5,)="cost","Yes","No"))</f>
        <v/>
      </c>
      <c r="M2797" s="130" t="str">
        <f>IFERROR(IF('C. Consumer Service Detail'!$K2797="No Match","No",VLOOKUP('C. Consumer Service Detail'!$C2797,'B. Consumer Budget'!$E$11:$F$2010,2,FALSE)),"")</f>
        <v/>
      </c>
      <c r="P2797" s="77"/>
      <c r="Q2797" s="77"/>
    </row>
    <row r="2798" spans="2:17" x14ac:dyDescent="0.25">
      <c r="B2798" s="78">
        <f t="shared" si="84"/>
        <v>2788</v>
      </c>
      <c r="C2798" s="126" t="str">
        <f t="array" ref="C2798">IF(OR('C. Consumer Service Detail'!$D2798="",'C. Consumer Service Detail'!$E2798=""),"",INDEX('B. Consumer Budget'!$E$11:$E$2010,MATCH(1,IF('B. Consumer Budget'!$C$11:$C$2010='C. Consumer Service Detail'!$D2798,IF('B. Consumer Budget'!$D$11:$D$2010='C. Consumer Service Detail'!$E2798,1)),0)))</f>
        <v/>
      </c>
      <c r="D2798" s="171"/>
      <c r="E2798" s="79"/>
      <c r="F2798" s="100"/>
      <c r="G2798" s="80"/>
      <c r="H2798" s="145" t="str">
        <f>IF('C. Consumer Service Detail'!$F2798="","",IF('C. Consumer Service Detail'!$F2798="",VLOOKUP('C. Consumer Service Detail'!$F2798,'Table of Current Services'!$B$7:$F$36,'Table of Current Services'!$E$5,FALSE),VLOOKUP('C. Consumer Service Detail'!$F2798,'Table of Current Services'!$B$7:$F$36,'Table of Current Services'!$D$5,FALSE)))</f>
        <v/>
      </c>
      <c r="I2798" s="160"/>
      <c r="J2798" s="146" t="str">
        <f t="shared" si="83"/>
        <v/>
      </c>
      <c r="K2798" s="138" t="str">
        <f>IF('C. Consumer Service Detail'!$F2798="","",IF('C. Consumer Service Detail'!$F2798="",VLOOKUP('C. Consumer Service Detail'!$F2798,'Table of Current Services'!$B$7:$F$36,'Table of Current Services'!$E$5,FALSE),VLOOKUP('C. Consumer Service Detail'!$F2798,'Table of Current Services'!$B$7:$F$36,'Table of Current Services'!$E$5,FALSE)))</f>
        <v/>
      </c>
      <c r="L2798" s="130" t="str">
        <f>IF('C. Consumer Service Detail'!$F2798="","",IF(VLOOKUP('C. Consumer Service Detail'!$F2798,'Table of Current Services'!$B$7:$F$36,'Table of Current Services'!$F$5,)="cost","Yes","No"))</f>
        <v/>
      </c>
      <c r="M2798" s="130" t="str">
        <f>IFERROR(IF('C. Consumer Service Detail'!$K2798="No Match","No",VLOOKUP('C. Consumer Service Detail'!$C2798,'B. Consumer Budget'!$E$11:$F$2010,2,FALSE)),"")</f>
        <v/>
      </c>
      <c r="P2798" s="77"/>
      <c r="Q2798" s="77"/>
    </row>
    <row r="2799" spans="2:17" x14ac:dyDescent="0.25">
      <c r="B2799" s="78">
        <f t="shared" si="84"/>
        <v>2789</v>
      </c>
      <c r="C2799" s="126" t="str">
        <f t="array" ref="C2799">IF(OR('C. Consumer Service Detail'!$D2799="",'C. Consumer Service Detail'!$E2799=""),"",INDEX('B. Consumer Budget'!$E$11:$E$2010,MATCH(1,IF('B. Consumer Budget'!$C$11:$C$2010='C. Consumer Service Detail'!$D2799,IF('B. Consumer Budget'!$D$11:$D$2010='C. Consumer Service Detail'!$E2799,1)),0)))</f>
        <v/>
      </c>
      <c r="D2799" s="170"/>
      <c r="E2799" s="81"/>
      <c r="F2799" s="101"/>
      <c r="G2799" s="82"/>
      <c r="H2799" s="147" t="str">
        <f>IF('C. Consumer Service Detail'!$F2799="","",IF('C. Consumer Service Detail'!$F2799="",VLOOKUP('C. Consumer Service Detail'!$F2799,'Table of Current Services'!$B$7:$F$36,'Table of Current Services'!$E$5,FALSE),VLOOKUP('C. Consumer Service Detail'!$F2799,'Table of Current Services'!$B$7:$F$36,'Table of Current Services'!$D$5,FALSE)))</f>
        <v/>
      </c>
      <c r="I2799" s="159"/>
      <c r="J2799" s="146" t="str">
        <f t="shared" si="83"/>
        <v/>
      </c>
      <c r="K2799" s="138" t="str">
        <f>IF('C. Consumer Service Detail'!$F2799="","",IF('C. Consumer Service Detail'!$F2799="",VLOOKUP('C. Consumer Service Detail'!$F2799,'Table of Current Services'!$B$7:$F$36,'Table of Current Services'!$E$5,FALSE),VLOOKUP('C. Consumer Service Detail'!$F2799,'Table of Current Services'!$B$7:$F$36,'Table of Current Services'!$E$5,FALSE)))</f>
        <v/>
      </c>
      <c r="L2799" s="130" t="str">
        <f>IF('C. Consumer Service Detail'!$F2799="","",IF(VLOOKUP('C. Consumer Service Detail'!$F2799,'Table of Current Services'!$B$7:$F$36,'Table of Current Services'!$F$5,)="cost","Yes","No"))</f>
        <v/>
      </c>
      <c r="M2799" s="130" t="str">
        <f>IFERROR(IF('C. Consumer Service Detail'!$K2799="No Match","No",VLOOKUP('C. Consumer Service Detail'!$C2799,'B. Consumer Budget'!$E$11:$F$2010,2,FALSE)),"")</f>
        <v/>
      </c>
      <c r="P2799" s="77"/>
      <c r="Q2799" s="77"/>
    </row>
    <row r="2800" spans="2:17" x14ac:dyDescent="0.25">
      <c r="B2800" s="78">
        <f t="shared" si="84"/>
        <v>2790</v>
      </c>
      <c r="C2800" s="126" t="str">
        <f t="array" ref="C2800">IF(OR('C. Consumer Service Detail'!$D2800="",'C. Consumer Service Detail'!$E2800=""),"",INDEX('B. Consumer Budget'!$E$11:$E$2010,MATCH(1,IF('B. Consumer Budget'!$C$11:$C$2010='C. Consumer Service Detail'!$D2800,IF('B. Consumer Budget'!$D$11:$D$2010='C. Consumer Service Detail'!$E2800,1)),0)))</f>
        <v/>
      </c>
      <c r="D2800" s="171"/>
      <c r="E2800" s="79"/>
      <c r="F2800" s="100"/>
      <c r="G2800" s="80"/>
      <c r="H2800" s="145" t="str">
        <f>IF('C. Consumer Service Detail'!$F2800="","",IF('C. Consumer Service Detail'!$F2800="",VLOOKUP('C. Consumer Service Detail'!$F2800,'Table of Current Services'!$B$7:$F$36,'Table of Current Services'!$E$5,FALSE),VLOOKUP('C. Consumer Service Detail'!$F2800,'Table of Current Services'!$B$7:$F$36,'Table of Current Services'!$D$5,FALSE)))</f>
        <v/>
      </c>
      <c r="I2800" s="160"/>
      <c r="J2800" s="146" t="str">
        <f t="shared" si="83"/>
        <v/>
      </c>
      <c r="K2800" s="138" t="str">
        <f>IF('C. Consumer Service Detail'!$F2800="","",IF('C. Consumer Service Detail'!$F2800="",VLOOKUP('C. Consumer Service Detail'!$F2800,'Table of Current Services'!$B$7:$F$36,'Table of Current Services'!$E$5,FALSE),VLOOKUP('C. Consumer Service Detail'!$F2800,'Table of Current Services'!$B$7:$F$36,'Table of Current Services'!$E$5,FALSE)))</f>
        <v/>
      </c>
      <c r="L2800" s="130" t="str">
        <f>IF('C. Consumer Service Detail'!$F2800="","",IF(VLOOKUP('C. Consumer Service Detail'!$F2800,'Table of Current Services'!$B$7:$F$36,'Table of Current Services'!$F$5,)="cost","Yes","No"))</f>
        <v/>
      </c>
      <c r="M2800" s="130" t="str">
        <f>IFERROR(IF('C. Consumer Service Detail'!$K2800="No Match","No",VLOOKUP('C. Consumer Service Detail'!$C2800,'B. Consumer Budget'!$E$11:$F$2010,2,FALSE)),"")</f>
        <v/>
      </c>
      <c r="P2800" s="77"/>
      <c r="Q2800" s="77"/>
    </row>
    <row r="2801" spans="2:17" x14ac:dyDescent="0.25">
      <c r="B2801" s="78">
        <f t="shared" si="84"/>
        <v>2791</v>
      </c>
      <c r="C2801" s="126" t="str">
        <f t="array" ref="C2801">IF(OR('C. Consumer Service Detail'!$D2801="",'C. Consumer Service Detail'!$E2801=""),"",INDEX('B. Consumer Budget'!$E$11:$E$2010,MATCH(1,IF('B. Consumer Budget'!$C$11:$C$2010='C. Consumer Service Detail'!$D2801,IF('B. Consumer Budget'!$D$11:$D$2010='C. Consumer Service Detail'!$E2801,1)),0)))</f>
        <v/>
      </c>
      <c r="D2801" s="170"/>
      <c r="E2801" s="81"/>
      <c r="F2801" s="101"/>
      <c r="G2801" s="82"/>
      <c r="H2801" s="147" t="str">
        <f>IF('C. Consumer Service Detail'!$F2801="","",IF('C. Consumer Service Detail'!$F2801="",VLOOKUP('C. Consumer Service Detail'!$F2801,'Table of Current Services'!$B$7:$F$36,'Table of Current Services'!$E$5,FALSE),VLOOKUP('C. Consumer Service Detail'!$F2801,'Table of Current Services'!$B$7:$F$36,'Table of Current Services'!$D$5,FALSE)))</f>
        <v/>
      </c>
      <c r="I2801" s="159"/>
      <c r="J2801" s="146" t="str">
        <f t="shared" si="83"/>
        <v/>
      </c>
      <c r="K2801" s="138" t="str">
        <f>IF('C. Consumer Service Detail'!$F2801="","",IF('C. Consumer Service Detail'!$F2801="",VLOOKUP('C. Consumer Service Detail'!$F2801,'Table of Current Services'!$B$7:$F$36,'Table of Current Services'!$E$5,FALSE),VLOOKUP('C. Consumer Service Detail'!$F2801,'Table of Current Services'!$B$7:$F$36,'Table of Current Services'!$E$5,FALSE)))</f>
        <v/>
      </c>
      <c r="L2801" s="130" t="str">
        <f>IF('C. Consumer Service Detail'!$F2801="","",IF(VLOOKUP('C. Consumer Service Detail'!$F2801,'Table of Current Services'!$B$7:$F$36,'Table of Current Services'!$F$5,)="cost","Yes","No"))</f>
        <v/>
      </c>
      <c r="M2801" s="130" t="str">
        <f>IFERROR(IF('C. Consumer Service Detail'!$K2801="No Match","No",VLOOKUP('C. Consumer Service Detail'!$C2801,'B. Consumer Budget'!$E$11:$F$2010,2,FALSE)),"")</f>
        <v/>
      </c>
      <c r="P2801" s="77"/>
      <c r="Q2801" s="77"/>
    </row>
    <row r="2802" spans="2:17" x14ac:dyDescent="0.25">
      <c r="B2802" s="78">
        <f t="shared" si="84"/>
        <v>2792</v>
      </c>
      <c r="C2802" s="126" t="str">
        <f t="array" ref="C2802">IF(OR('C. Consumer Service Detail'!$D2802="",'C. Consumer Service Detail'!$E2802=""),"",INDEX('B. Consumer Budget'!$E$11:$E$2010,MATCH(1,IF('B. Consumer Budget'!$C$11:$C$2010='C. Consumer Service Detail'!$D2802,IF('B. Consumer Budget'!$D$11:$D$2010='C. Consumer Service Detail'!$E2802,1)),0)))</f>
        <v/>
      </c>
      <c r="D2802" s="171"/>
      <c r="E2802" s="79"/>
      <c r="F2802" s="100"/>
      <c r="G2802" s="80"/>
      <c r="H2802" s="145" t="str">
        <f>IF('C. Consumer Service Detail'!$F2802="","",IF('C. Consumer Service Detail'!$F2802="",VLOOKUP('C. Consumer Service Detail'!$F2802,'Table of Current Services'!$B$7:$F$36,'Table of Current Services'!$E$5,FALSE),VLOOKUP('C. Consumer Service Detail'!$F2802,'Table of Current Services'!$B$7:$F$36,'Table of Current Services'!$D$5,FALSE)))</f>
        <v/>
      </c>
      <c r="I2802" s="160"/>
      <c r="J2802" s="146" t="str">
        <f t="shared" si="83"/>
        <v/>
      </c>
      <c r="K2802" s="138" t="str">
        <f>IF('C. Consumer Service Detail'!$F2802="","",IF('C. Consumer Service Detail'!$F2802="",VLOOKUP('C. Consumer Service Detail'!$F2802,'Table of Current Services'!$B$7:$F$36,'Table of Current Services'!$E$5,FALSE),VLOOKUP('C. Consumer Service Detail'!$F2802,'Table of Current Services'!$B$7:$F$36,'Table of Current Services'!$E$5,FALSE)))</f>
        <v/>
      </c>
      <c r="L2802" s="130" t="str">
        <f>IF('C. Consumer Service Detail'!$F2802="","",IF(VLOOKUP('C. Consumer Service Detail'!$F2802,'Table of Current Services'!$B$7:$F$36,'Table of Current Services'!$F$5,)="cost","Yes","No"))</f>
        <v/>
      </c>
      <c r="M2802" s="130" t="str">
        <f>IFERROR(IF('C. Consumer Service Detail'!$K2802="No Match","No",VLOOKUP('C. Consumer Service Detail'!$C2802,'B. Consumer Budget'!$E$11:$F$2010,2,FALSE)),"")</f>
        <v/>
      </c>
      <c r="P2802" s="77"/>
      <c r="Q2802" s="77"/>
    </row>
    <row r="2803" spans="2:17" x14ac:dyDescent="0.25">
      <c r="B2803" s="78">
        <f t="shared" si="84"/>
        <v>2793</v>
      </c>
      <c r="C2803" s="126" t="str">
        <f t="array" ref="C2803">IF(OR('C. Consumer Service Detail'!$D2803="",'C. Consumer Service Detail'!$E2803=""),"",INDEX('B. Consumer Budget'!$E$11:$E$2010,MATCH(1,IF('B. Consumer Budget'!$C$11:$C$2010='C. Consumer Service Detail'!$D2803,IF('B. Consumer Budget'!$D$11:$D$2010='C. Consumer Service Detail'!$E2803,1)),0)))</f>
        <v/>
      </c>
      <c r="D2803" s="170"/>
      <c r="E2803" s="81"/>
      <c r="F2803" s="101"/>
      <c r="G2803" s="82"/>
      <c r="H2803" s="147" t="str">
        <f>IF('C. Consumer Service Detail'!$F2803="","",IF('C. Consumer Service Detail'!$F2803="",VLOOKUP('C. Consumer Service Detail'!$F2803,'Table of Current Services'!$B$7:$F$36,'Table of Current Services'!$E$5,FALSE),VLOOKUP('C. Consumer Service Detail'!$F2803,'Table of Current Services'!$B$7:$F$36,'Table of Current Services'!$D$5,FALSE)))</f>
        <v/>
      </c>
      <c r="I2803" s="159"/>
      <c r="J2803" s="146" t="str">
        <f t="shared" si="83"/>
        <v/>
      </c>
      <c r="K2803" s="138" t="str">
        <f>IF('C. Consumer Service Detail'!$F2803="","",IF('C. Consumer Service Detail'!$F2803="",VLOOKUP('C. Consumer Service Detail'!$F2803,'Table of Current Services'!$B$7:$F$36,'Table of Current Services'!$E$5,FALSE),VLOOKUP('C. Consumer Service Detail'!$F2803,'Table of Current Services'!$B$7:$F$36,'Table of Current Services'!$E$5,FALSE)))</f>
        <v/>
      </c>
      <c r="L2803" s="130" t="str">
        <f>IF('C. Consumer Service Detail'!$F2803="","",IF(VLOOKUP('C. Consumer Service Detail'!$F2803,'Table of Current Services'!$B$7:$F$36,'Table of Current Services'!$F$5,)="cost","Yes","No"))</f>
        <v/>
      </c>
      <c r="M2803" s="130" t="str">
        <f>IFERROR(IF('C. Consumer Service Detail'!$K2803="No Match","No",VLOOKUP('C. Consumer Service Detail'!$C2803,'B. Consumer Budget'!$E$11:$F$2010,2,FALSE)),"")</f>
        <v/>
      </c>
      <c r="P2803" s="77"/>
      <c r="Q2803" s="77"/>
    </row>
    <row r="2804" spans="2:17" x14ac:dyDescent="0.25">
      <c r="B2804" s="78">
        <f t="shared" si="84"/>
        <v>2794</v>
      </c>
      <c r="C2804" s="126" t="str">
        <f t="array" ref="C2804">IF(OR('C. Consumer Service Detail'!$D2804="",'C. Consumer Service Detail'!$E2804=""),"",INDEX('B. Consumer Budget'!$E$11:$E$2010,MATCH(1,IF('B. Consumer Budget'!$C$11:$C$2010='C. Consumer Service Detail'!$D2804,IF('B. Consumer Budget'!$D$11:$D$2010='C. Consumer Service Detail'!$E2804,1)),0)))</f>
        <v/>
      </c>
      <c r="D2804" s="171"/>
      <c r="E2804" s="79"/>
      <c r="F2804" s="100"/>
      <c r="G2804" s="80"/>
      <c r="H2804" s="145" t="str">
        <f>IF('C. Consumer Service Detail'!$F2804="","",IF('C. Consumer Service Detail'!$F2804="",VLOOKUP('C. Consumer Service Detail'!$F2804,'Table of Current Services'!$B$7:$F$36,'Table of Current Services'!$E$5,FALSE),VLOOKUP('C. Consumer Service Detail'!$F2804,'Table of Current Services'!$B$7:$F$36,'Table of Current Services'!$D$5,FALSE)))</f>
        <v/>
      </c>
      <c r="I2804" s="160"/>
      <c r="J2804" s="146" t="str">
        <f t="shared" si="83"/>
        <v/>
      </c>
      <c r="K2804" s="138" t="str">
        <f>IF('C. Consumer Service Detail'!$F2804="","",IF('C. Consumer Service Detail'!$F2804="",VLOOKUP('C. Consumer Service Detail'!$F2804,'Table of Current Services'!$B$7:$F$36,'Table of Current Services'!$E$5,FALSE),VLOOKUP('C. Consumer Service Detail'!$F2804,'Table of Current Services'!$B$7:$F$36,'Table of Current Services'!$E$5,FALSE)))</f>
        <v/>
      </c>
      <c r="L2804" s="130" t="str">
        <f>IF('C. Consumer Service Detail'!$F2804="","",IF(VLOOKUP('C. Consumer Service Detail'!$F2804,'Table of Current Services'!$B$7:$F$36,'Table of Current Services'!$F$5,)="cost","Yes","No"))</f>
        <v/>
      </c>
      <c r="M2804" s="130" t="str">
        <f>IFERROR(IF('C. Consumer Service Detail'!$K2804="No Match","No",VLOOKUP('C. Consumer Service Detail'!$C2804,'B. Consumer Budget'!$E$11:$F$2010,2,FALSE)),"")</f>
        <v/>
      </c>
      <c r="P2804" s="77"/>
      <c r="Q2804" s="77"/>
    </row>
    <row r="2805" spans="2:17" x14ac:dyDescent="0.25">
      <c r="B2805" s="78">
        <f t="shared" si="84"/>
        <v>2795</v>
      </c>
      <c r="C2805" s="126" t="str">
        <f t="array" ref="C2805">IF(OR('C. Consumer Service Detail'!$D2805="",'C. Consumer Service Detail'!$E2805=""),"",INDEX('B. Consumer Budget'!$E$11:$E$2010,MATCH(1,IF('B. Consumer Budget'!$C$11:$C$2010='C. Consumer Service Detail'!$D2805,IF('B. Consumer Budget'!$D$11:$D$2010='C. Consumer Service Detail'!$E2805,1)),0)))</f>
        <v/>
      </c>
      <c r="D2805" s="170"/>
      <c r="E2805" s="81"/>
      <c r="F2805" s="101"/>
      <c r="G2805" s="82"/>
      <c r="H2805" s="147" t="str">
        <f>IF('C. Consumer Service Detail'!$F2805="","",IF('C. Consumer Service Detail'!$F2805="",VLOOKUP('C. Consumer Service Detail'!$F2805,'Table of Current Services'!$B$7:$F$36,'Table of Current Services'!$E$5,FALSE),VLOOKUP('C. Consumer Service Detail'!$F2805,'Table of Current Services'!$B$7:$F$36,'Table of Current Services'!$D$5,FALSE)))</f>
        <v/>
      </c>
      <c r="I2805" s="159"/>
      <c r="J2805" s="146" t="str">
        <f t="shared" si="83"/>
        <v/>
      </c>
      <c r="K2805" s="138" t="str">
        <f>IF('C. Consumer Service Detail'!$F2805="","",IF('C. Consumer Service Detail'!$F2805="",VLOOKUP('C. Consumer Service Detail'!$F2805,'Table of Current Services'!$B$7:$F$36,'Table of Current Services'!$E$5,FALSE),VLOOKUP('C. Consumer Service Detail'!$F2805,'Table of Current Services'!$B$7:$F$36,'Table of Current Services'!$E$5,FALSE)))</f>
        <v/>
      </c>
      <c r="L2805" s="130" t="str">
        <f>IF('C. Consumer Service Detail'!$F2805="","",IF(VLOOKUP('C. Consumer Service Detail'!$F2805,'Table of Current Services'!$B$7:$F$36,'Table of Current Services'!$F$5,)="cost","Yes","No"))</f>
        <v/>
      </c>
      <c r="M2805" s="130" t="str">
        <f>IFERROR(IF('C. Consumer Service Detail'!$K2805="No Match","No",VLOOKUP('C. Consumer Service Detail'!$C2805,'B. Consumer Budget'!$E$11:$F$2010,2,FALSE)),"")</f>
        <v/>
      </c>
      <c r="P2805" s="77"/>
      <c r="Q2805" s="77"/>
    </row>
    <row r="2806" spans="2:17" x14ac:dyDescent="0.25">
      <c r="B2806" s="78">
        <f t="shared" si="84"/>
        <v>2796</v>
      </c>
      <c r="C2806" s="126" t="str">
        <f t="array" ref="C2806">IF(OR('C. Consumer Service Detail'!$D2806="",'C. Consumer Service Detail'!$E2806=""),"",INDEX('B. Consumer Budget'!$E$11:$E$2010,MATCH(1,IF('B. Consumer Budget'!$C$11:$C$2010='C. Consumer Service Detail'!$D2806,IF('B. Consumer Budget'!$D$11:$D$2010='C. Consumer Service Detail'!$E2806,1)),0)))</f>
        <v/>
      </c>
      <c r="D2806" s="171"/>
      <c r="E2806" s="79"/>
      <c r="F2806" s="100"/>
      <c r="G2806" s="80"/>
      <c r="H2806" s="145" t="str">
        <f>IF('C. Consumer Service Detail'!$F2806="","",IF('C. Consumer Service Detail'!$F2806="",VLOOKUP('C. Consumer Service Detail'!$F2806,'Table of Current Services'!$B$7:$F$36,'Table of Current Services'!$E$5,FALSE),VLOOKUP('C. Consumer Service Detail'!$F2806,'Table of Current Services'!$B$7:$F$36,'Table of Current Services'!$D$5,FALSE)))</f>
        <v/>
      </c>
      <c r="I2806" s="160"/>
      <c r="J2806" s="146" t="str">
        <f t="shared" si="83"/>
        <v/>
      </c>
      <c r="K2806" s="138" t="str">
        <f>IF('C. Consumer Service Detail'!$F2806="","",IF('C. Consumer Service Detail'!$F2806="",VLOOKUP('C. Consumer Service Detail'!$F2806,'Table of Current Services'!$B$7:$F$36,'Table of Current Services'!$E$5,FALSE),VLOOKUP('C. Consumer Service Detail'!$F2806,'Table of Current Services'!$B$7:$F$36,'Table of Current Services'!$E$5,FALSE)))</f>
        <v/>
      </c>
      <c r="L2806" s="130" t="str">
        <f>IF('C. Consumer Service Detail'!$F2806="","",IF(VLOOKUP('C. Consumer Service Detail'!$F2806,'Table of Current Services'!$B$7:$F$36,'Table of Current Services'!$F$5,)="cost","Yes","No"))</f>
        <v/>
      </c>
      <c r="M2806" s="130" t="str">
        <f>IFERROR(IF('C. Consumer Service Detail'!$K2806="No Match","No",VLOOKUP('C. Consumer Service Detail'!$C2806,'B. Consumer Budget'!$E$11:$F$2010,2,FALSE)),"")</f>
        <v/>
      </c>
      <c r="P2806" s="77"/>
      <c r="Q2806" s="77"/>
    </row>
    <row r="2807" spans="2:17" x14ac:dyDescent="0.25">
      <c r="B2807" s="78">
        <f t="shared" si="84"/>
        <v>2797</v>
      </c>
      <c r="C2807" s="126" t="str">
        <f t="array" ref="C2807">IF(OR('C. Consumer Service Detail'!$D2807="",'C. Consumer Service Detail'!$E2807=""),"",INDEX('B. Consumer Budget'!$E$11:$E$2010,MATCH(1,IF('B. Consumer Budget'!$C$11:$C$2010='C. Consumer Service Detail'!$D2807,IF('B. Consumer Budget'!$D$11:$D$2010='C. Consumer Service Detail'!$E2807,1)),0)))</f>
        <v/>
      </c>
      <c r="D2807" s="170"/>
      <c r="E2807" s="81"/>
      <c r="F2807" s="101"/>
      <c r="G2807" s="82"/>
      <c r="H2807" s="147" t="str">
        <f>IF('C. Consumer Service Detail'!$F2807="","",IF('C. Consumer Service Detail'!$F2807="",VLOOKUP('C. Consumer Service Detail'!$F2807,'Table of Current Services'!$B$7:$F$36,'Table of Current Services'!$E$5,FALSE),VLOOKUP('C. Consumer Service Detail'!$F2807,'Table of Current Services'!$B$7:$F$36,'Table of Current Services'!$D$5,FALSE)))</f>
        <v/>
      </c>
      <c r="I2807" s="159"/>
      <c r="J2807" s="146" t="str">
        <f t="shared" si="83"/>
        <v/>
      </c>
      <c r="K2807" s="138" t="str">
        <f>IF('C. Consumer Service Detail'!$F2807="","",IF('C. Consumer Service Detail'!$F2807="",VLOOKUP('C. Consumer Service Detail'!$F2807,'Table of Current Services'!$B$7:$F$36,'Table of Current Services'!$E$5,FALSE),VLOOKUP('C. Consumer Service Detail'!$F2807,'Table of Current Services'!$B$7:$F$36,'Table of Current Services'!$E$5,FALSE)))</f>
        <v/>
      </c>
      <c r="L2807" s="130" t="str">
        <f>IF('C. Consumer Service Detail'!$F2807="","",IF(VLOOKUP('C. Consumer Service Detail'!$F2807,'Table of Current Services'!$B$7:$F$36,'Table of Current Services'!$F$5,)="cost","Yes","No"))</f>
        <v/>
      </c>
      <c r="M2807" s="130" t="str">
        <f>IFERROR(IF('C. Consumer Service Detail'!$K2807="No Match","No",VLOOKUP('C. Consumer Service Detail'!$C2807,'B. Consumer Budget'!$E$11:$F$2010,2,FALSE)),"")</f>
        <v/>
      </c>
      <c r="P2807" s="77"/>
      <c r="Q2807" s="77"/>
    </row>
    <row r="2808" spans="2:17" x14ac:dyDescent="0.25">
      <c r="B2808" s="78">
        <f t="shared" si="84"/>
        <v>2798</v>
      </c>
      <c r="C2808" s="126" t="str">
        <f t="array" ref="C2808">IF(OR('C. Consumer Service Detail'!$D2808="",'C. Consumer Service Detail'!$E2808=""),"",INDEX('B. Consumer Budget'!$E$11:$E$2010,MATCH(1,IF('B. Consumer Budget'!$C$11:$C$2010='C. Consumer Service Detail'!$D2808,IF('B. Consumer Budget'!$D$11:$D$2010='C. Consumer Service Detail'!$E2808,1)),0)))</f>
        <v/>
      </c>
      <c r="D2808" s="171"/>
      <c r="E2808" s="79"/>
      <c r="F2808" s="100"/>
      <c r="G2808" s="80"/>
      <c r="H2808" s="145" t="str">
        <f>IF('C. Consumer Service Detail'!$F2808="","",IF('C. Consumer Service Detail'!$F2808="",VLOOKUP('C. Consumer Service Detail'!$F2808,'Table of Current Services'!$B$7:$F$36,'Table of Current Services'!$E$5,FALSE),VLOOKUP('C. Consumer Service Detail'!$F2808,'Table of Current Services'!$B$7:$F$36,'Table of Current Services'!$D$5,FALSE)))</f>
        <v/>
      </c>
      <c r="I2808" s="160"/>
      <c r="J2808" s="146" t="str">
        <f t="shared" si="83"/>
        <v/>
      </c>
      <c r="K2808" s="138" t="str">
        <f>IF('C. Consumer Service Detail'!$F2808="","",IF('C. Consumer Service Detail'!$F2808="",VLOOKUP('C. Consumer Service Detail'!$F2808,'Table of Current Services'!$B$7:$F$36,'Table of Current Services'!$E$5,FALSE),VLOOKUP('C. Consumer Service Detail'!$F2808,'Table of Current Services'!$B$7:$F$36,'Table of Current Services'!$E$5,FALSE)))</f>
        <v/>
      </c>
      <c r="L2808" s="130" t="str">
        <f>IF('C. Consumer Service Detail'!$F2808="","",IF(VLOOKUP('C. Consumer Service Detail'!$F2808,'Table of Current Services'!$B$7:$F$36,'Table of Current Services'!$F$5,)="cost","Yes","No"))</f>
        <v/>
      </c>
      <c r="M2808" s="130" t="str">
        <f>IFERROR(IF('C. Consumer Service Detail'!$K2808="No Match","No",VLOOKUP('C. Consumer Service Detail'!$C2808,'B. Consumer Budget'!$E$11:$F$2010,2,FALSE)),"")</f>
        <v/>
      </c>
      <c r="P2808" s="77"/>
      <c r="Q2808" s="77"/>
    </row>
    <row r="2809" spans="2:17" x14ac:dyDescent="0.25">
      <c r="B2809" s="78">
        <f t="shared" si="84"/>
        <v>2799</v>
      </c>
      <c r="C2809" s="126" t="str">
        <f t="array" ref="C2809">IF(OR('C. Consumer Service Detail'!$D2809="",'C. Consumer Service Detail'!$E2809=""),"",INDEX('B. Consumer Budget'!$E$11:$E$2010,MATCH(1,IF('B. Consumer Budget'!$C$11:$C$2010='C. Consumer Service Detail'!$D2809,IF('B. Consumer Budget'!$D$11:$D$2010='C. Consumer Service Detail'!$E2809,1)),0)))</f>
        <v/>
      </c>
      <c r="D2809" s="170"/>
      <c r="E2809" s="81"/>
      <c r="F2809" s="101"/>
      <c r="G2809" s="82"/>
      <c r="H2809" s="147" t="str">
        <f>IF('C. Consumer Service Detail'!$F2809="","",IF('C. Consumer Service Detail'!$F2809="",VLOOKUP('C. Consumer Service Detail'!$F2809,'Table of Current Services'!$B$7:$F$36,'Table of Current Services'!$E$5,FALSE),VLOOKUP('C. Consumer Service Detail'!$F2809,'Table of Current Services'!$B$7:$F$36,'Table of Current Services'!$D$5,FALSE)))</f>
        <v/>
      </c>
      <c r="I2809" s="159"/>
      <c r="J2809" s="146" t="str">
        <f t="shared" si="83"/>
        <v/>
      </c>
      <c r="K2809" s="138" t="str">
        <f>IF('C. Consumer Service Detail'!$F2809="","",IF('C. Consumer Service Detail'!$F2809="",VLOOKUP('C. Consumer Service Detail'!$F2809,'Table of Current Services'!$B$7:$F$36,'Table of Current Services'!$E$5,FALSE),VLOOKUP('C. Consumer Service Detail'!$F2809,'Table of Current Services'!$B$7:$F$36,'Table of Current Services'!$E$5,FALSE)))</f>
        <v/>
      </c>
      <c r="L2809" s="130" t="str">
        <f>IF('C. Consumer Service Detail'!$F2809="","",IF(VLOOKUP('C. Consumer Service Detail'!$F2809,'Table of Current Services'!$B$7:$F$36,'Table of Current Services'!$F$5,)="cost","Yes","No"))</f>
        <v/>
      </c>
      <c r="M2809" s="130" t="str">
        <f>IFERROR(IF('C. Consumer Service Detail'!$K2809="No Match","No",VLOOKUP('C. Consumer Service Detail'!$C2809,'B. Consumer Budget'!$E$11:$F$2010,2,FALSE)),"")</f>
        <v/>
      </c>
      <c r="P2809" s="77"/>
      <c r="Q2809" s="77"/>
    </row>
    <row r="2810" spans="2:17" x14ac:dyDescent="0.25">
      <c r="B2810" s="78">
        <f t="shared" si="84"/>
        <v>2800</v>
      </c>
      <c r="C2810" s="126" t="str">
        <f t="array" ref="C2810">IF(OR('C. Consumer Service Detail'!$D2810="",'C. Consumer Service Detail'!$E2810=""),"",INDEX('B. Consumer Budget'!$E$11:$E$2010,MATCH(1,IF('B. Consumer Budget'!$C$11:$C$2010='C. Consumer Service Detail'!$D2810,IF('B. Consumer Budget'!$D$11:$D$2010='C. Consumer Service Detail'!$E2810,1)),0)))</f>
        <v/>
      </c>
      <c r="D2810" s="171"/>
      <c r="E2810" s="79"/>
      <c r="F2810" s="100"/>
      <c r="G2810" s="80"/>
      <c r="H2810" s="145" t="str">
        <f>IF('C. Consumer Service Detail'!$F2810="","",IF('C. Consumer Service Detail'!$F2810="",VLOOKUP('C. Consumer Service Detail'!$F2810,'Table of Current Services'!$B$7:$F$36,'Table of Current Services'!$E$5,FALSE),VLOOKUP('C. Consumer Service Detail'!$F2810,'Table of Current Services'!$B$7:$F$36,'Table of Current Services'!$D$5,FALSE)))</f>
        <v/>
      </c>
      <c r="I2810" s="160"/>
      <c r="J2810" s="146" t="str">
        <f t="shared" si="83"/>
        <v/>
      </c>
      <c r="K2810" s="138" t="str">
        <f>IF('C. Consumer Service Detail'!$F2810="","",IF('C. Consumer Service Detail'!$F2810="",VLOOKUP('C. Consumer Service Detail'!$F2810,'Table of Current Services'!$B$7:$F$36,'Table of Current Services'!$E$5,FALSE),VLOOKUP('C. Consumer Service Detail'!$F2810,'Table of Current Services'!$B$7:$F$36,'Table of Current Services'!$E$5,FALSE)))</f>
        <v/>
      </c>
      <c r="L2810" s="130" t="str">
        <f>IF('C. Consumer Service Detail'!$F2810="","",IF(VLOOKUP('C. Consumer Service Detail'!$F2810,'Table of Current Services'!$B$7:$F$36,'Table of Current Services'!$F$5,)="cost","Yes","No"))</f>
        <v/>
      </c>
      <c r="M2810" s="130" t="str">
        <f>IFERROR(IF('C. Consumer Service Detail'!$K2810="No Match","No",VLOOKUP('C. Consumer Service Detail'!$C2810,'B. Consumer Budget'!$E$11:$F$2010,2,FALSE)),"")</f>
        <v/>
      </c>
      <c r="P2810" s="77"/>
      <c r="Q2810" s="77"/>
    </row>
    <row r="2811" spans="2:17" x14ac:dyDescent="0.25">
      <c r="B2811" s="78">
        <f t="shared" si="84"/>
        <v>2801</v>
      </c>
      <c r="C2811" s="126" t="str">
        <f t="array" ref="C2811">IF(OR('C. Consumer Service Detail'!$D2811="",'C. Consumer Service Detail'!$E2811=""),"",INDEX('B. Consumer Budget'!$E$11:$E$2010,MATCH(1,IF('B. Consumer Budget'!$C$11:$C$2010='C. Consumer Service Detail'!$D2811,IF('B. Consumer Budget'!$D$11:$D$2010='C. Consumer Service Detail'!$E2811,1)),0)))</f>
        <v/>
      </c>
      <c r="D2811" s="170"/>
      <c r="E2811" s="81"/>
      <c r="F2811" s="101"/>
      <c r="G2811" s="82"/>
      <c r="H2811" s="147" t="str">
        <f>IF('C. Consumer Service Detail'!$F2811="","",IF('C. Consumer Service Detail'!$F2811="",VLOOKUP('C. Consumer Service Detail'!$F2811,'Table of Current Services'!$B$7:$F$36,'Table of Current Services'!$E$5,FALSE),VLOOKUP('C. Consumer Service Detail'!$F2811,'Table of Current Services'!$B$7:$F$36,'Table of Current Services'!$D$5,FALSE)))</f>
        <v/>
      </c>
      <c r="I2811" s="159"/>
      <c r="J2811" s="146" t="str">
        <f t="shared" si="83"/>
        <v/>
      </c>
      <c r="K2811" s="138" t="str">
        <f>IF('C. Consumer Service Detail'!$F2811="","",IF('C. Consumer Service Detail'!$F2811="",VLOOKUP('C. Consumer Service Detail'!$F2811,'Table of Current Services'!$B$7:$F$36,'Table of Current Services'!$E$5,FALSE),VLOOKUP('C. Consumer Service Detail'!$F2811,'Table of Current Services'!$B$7:$F$36,'Table of Current Services'!$E$5,FALSE)))</f>
        <v/>
      </c>
      <c r="L2811" s="130" t="str">
        <f>IF('C. Consumer Service Detail'!$F2811="","",IF(VLOOKUP('C. Consumer Service Detail'!$F2811,'Table of Current Services'!$B$7:$F$36,'Table of Current Services'!$F$5,)="cost","Yes","No"))</f>
        <v/>
      </c>
      <c r="M2811" s="130" t="str">
        <f>IFERROR(IF('C. Consumer Service Detail'!$K2811="No Match","No",VLOOKUP('C. Consumer Service Detail'!$C2811,'B. Consumer Budget'!$E$11:$F$2010,2,FALSE)),"")</f>
        <v/>
      </c>
      <c r="P2811" s="77"/>
      <c r="Q2811" s="77"/>
    </row>
    <row r="2812" spans="2:17" x14ac:dyDescent="0.25">
      <c r="B2812" s="78">
        <f t="shared" si="84"/>
        <v>2802</v>
      </c>
      <c r="C2812" s="126" t="str">
        <f t="array" ref="C2812">IF(OR('C. Consumer Service Detail'!$D2812="",'C. Consumer Service Detail'!$E2812=""),"",INDEX('B. Consumer Budget'!$E$11:$E$2010,MATCH(1,IF('B. Consumer Budget'!$C$11:$C$2010='C. Consumer Service Detail'!$D2812,IF('B. Consumer Budget'!$D$11:$D$2010='C. Consumer Service Detail'!$E2812,1)),0)))</f>
        <v/>
      </c>
      <c r="D2812" s="171"/>
      <c r="E2812" s="79"/>
      <c r="F2812" s="100"/>
      <c r="G2812" s="80"/>
      <c r="H2812" s="145" t="str">
        <f>IF('C. Consumer Service Detail'!$F2812="","",IF('C. Consumer Service Detail'!$F2812="",VLOOKUP('C. Consumer Service Detail'!$F2812,'Table of Current Services'!$B$7:$F$36,'Table of Current Services'!$E$5,FALSE),VLOOKUP('C. Consumer Service Detail'!$F2812,'Table of Current Services'!$B$7:$F$36,'Table of Current Services'!$D$5,FALSE)))</f>
        <v/>
      </c>
      <c r="I2812" s="160"/>
      <c r="J2812" s="146" t="str">
        <f t="shared" si="83"/>
        <v/>
      </c>
      <c r="K2812" s="138" t="str">
        <f>IF('C. Consumer Service Detail'!$F2812="","",IF('C. Consumer Service Detail'!$F2812="",VLOOKUP('C. Consumer Service Detail'!$F2812,'Table of Current Services'!$B$7:$F$36,'Table of Current Services'!$E$5,FALSE),VLOOKUP('C. Consumer Service Detail'!$F2812,'Table of Current Services'!$B$7:$F$36,'Table of Current Services'!$E$5,FALSE)))</f>
        <v/>
      </c>
      <c r="L2812" s="130" t="str">
        <f>IF('C. Consumer Service Detail'!$F2812="","",IF(VLOOKUP('C. Consumer Service Detail'!$F2812,'Table of Current Services'!$B$7:$F$36,'Table of Current Services'!$F$5,)="cost","Yes","No"))</f>
        <v/>
      </c>
      <c r="M2812" s="130" t="str">
        <f>IFERROR(IF('C. Consumer Service Detail'!$K2812="No Match","No",VLOOKUP('C. Consumer Service Detail'!$C2812,'B. Consumer Budget'!$E$11:$F$2010,2,FALSE)),"")</f>
        <v/>
      </c>
      <c r="P2812" s="77"/>
      <c r="Q2812" s="77"/>
    </row>
    <row r="2813" spans="2:17" x14ac:dyDescent="0.25">
      <c r="B2813" s="78">
        <f t="shared" si="84"/>
        <v>2803</v>
      </c>
      <c r="C2813" s="126" t="str">
        <f t="array" ref="C2813">IF(OR('C. Consumer Service Detail'!$D2813="",'C. Consumer Service Detail'!$E2813=""),"",INDEX('B. Consumer Budget'!$E$11:$E$2010,MATCH(1,IF('B. Consumer Budget'!$C$11:$C$2010='C. Consumer Service Detail'!$D2813,IF('B. Consumer Budget'!$D$11:$D$2010='C. Consumer Service Detail'!$E2813,1)),0)))</f>
        <v/>
      </c>
      <c r="D2813" s="170"/>
      <c r="E2813" s="81"/>
      <c r="F2813" s="101"/>
      <c r="G2813" s="82"/>
      <c r="H2813" s="147" t="str">
        <f>IF('C. Consumer Service Detail'!$F2813="","",IF('C. Consumer Service Detail'!$F2813="",VLOOKUP('C. Consumer Service Detail'!$F2813,'Table of Current Services'!$B$7:$F$36,'Table of Current Services'!$E$5,FALSE),VLOOKUP('C. Consumer Service Detail'!$F2813,'Table of Current Services'!$B$7:$F$36,'Table of Current Services'!$D$5,FALSE)))</f>
        <v/>
      </c>
      <c r="I2813" s="159"/>
      <c r="J2813" s="146" t="str">
        <f t="shared" si="83"/>
        <v/>
      </c>
      <c r="K2813" s="138" t="str">
        <f>IF('C. Consumer Service Detail'!$F2813="","",IF('C. Consumer Service Detail'!$F2813="",VLOOKUP('C. Consumer Service Detail'!$F2813,'Table of Current Services'!$B$7:$F$36,'Table of Current Services'!$E$5,FALSE),VLOOKUP('C. Consumer Service Detail'!$F2813,'Table of Current Services'!$B$7:$F$36,'Table of Current Services'!$E$5,FALSE)))</f>
        <v/>
      </c>
      <c r="L2813" s="130" t="str">
        <f>IF('C. Consumer Service Detail'!$F2813="","",IF(VLOOKUP('C. Consumer Service Detail'!$F2813,'Table of Current Services'!$B$7:$F$36,'Table of Current Services'!$F$5,)="cost","Yes","No"))</f>
        <v/>
      </c>
      <c r="M2813" s="130" t="str">
        <f>IFERROR(IF('C. Consumer Service Detail'!$K2813="No Match","No",VLOOKUP('C. Consumer Service Detail'!$C2813,'B. Consumer Budget'!$E$11:$F$2010,2,FALSE)),"")</f>
        <v/>
      </c>
      <c r="P2813" s="77"/>
      <c r="Q2813" s="77"/>
    </row>
    <row r="2814" spans="2:17" x14ac:dyDescent="0.25">
      <c r="B2814" s="78">
        <f t="shared" si="84"/>
        <v>2804</v>
      </c>
      <c r="C2814" s="126" t="str">
        <f t="array" ref="C2814">IF(OR('C. Consumer Service Detail'!$D2814="",'C. Consumer Service Detail'!$E2814=""),"",INDEX('B. Consumer Budget'!$E$11:$E$2010,MATCH(1,IF('B. Consumer Budget'!$C$11:$C$2010='C. Consumer Service Detail'!$D2814,IF('B. Consumer Budget'!$D$11:$D$2010='C. Consumer Service Detail'!$E2814,1)),0)))</f>
        <v/>
      </c>
      <c r="D2814" s="171"/>
      <c r="E2814" s="79"/>
      <c r="F2814" s="100"/>
      <c r="G2814" s="80"/>
      <c r="H2814" s="145" t="str">
        <f>IF('C. Consumer Service Detail'!$F2814="","",IF('C. Consumer Service Detail'!$F2814="",VLOOKUP('C. Consumer Service Detail'!$F2814,'Table of Current Services'!$B$7:$F$36,'Table of Current Services'!$E$5,FALSE),VLOOKUP('C. Consumer Service Detail'!$F2814,'Table of Current Services'!$B$7:$F$36,'Table of Current Services'!$D$5,FALSE)))</f>
        <v/>
      </c>
      <c r="I2814" s="160"/>
      <c r="J2814" s="146" t="str">
        <f t="shared" si="83"/>
        <v/>
      </c>
      <c r="K2814" s="138" t="str">
        <f>IF('C. Consumer Service Detail'!$F2814="","",IF('C. Consumer Service Detail'!$F2814="",VLOOKUP('C. Consumer Service Detail'!$F2814,'Table of Current Services'!$B$7:$F$36,'Table of Current Services'!$E$5,FALSE),VLOOKUP('C. Consumer Service Detail'!$F2814,'Table of Current Services'!$B$7:$F$36,'Table of Current Services'!$E$5,FALSE)))</f>
        <v/>
      </c>
      <c r="L2814" s="130" t="str">
        <f>IF('C. Consumer Service Detail'!$F2814="","",IF(VLOOKUP('C. Consumer Service Detail'!$F2814,'Table of Current Services'!$B$7:$F$36,'Table of Current Services'!$F$5,)="cost","Yes","No"))</f>
        <v/>
      </c>
      <c r="M2814" s="130" t="str">
        <f>IFERROR(IF('C. Consumer Service Detail'!$K2814="No Match","No",VLOOKUP('C. Consumer Service Detail'!$C2814,'B. Consumer Budget'!$E$11:$F$2010,2,FALSE)),"")</f>
        <v/>
      </c>
      <c r="P2814" s="77"/>
      <c r="Q2814" s="77"/>
    </row>
    <row r="2815" spans="2:17" x14ac:dyDescent="0.25">
      <c r="B2815" s="78">
        <f t="shared" si="84"/>
        <v>2805</v>
      </c>
      <c r="C2815" s="126" t="str">
        <f t="array" ref="C2815">IF(OR('C. Consumer Service Detail'!$D2815="",'C. Consumer Service Detail'!$E2815=""),"",INDEX('B. Consumer Budget'!$E$11:$E$2010,MATCH(1,IF('B. Consumer Budget'!$C$11:$C$2010='C. Consumer Service Detail'!$D2815,IF('B. Consumer Budget'!$D$11:$D$2010='C. Consumer Service Detail'!$E2815,1)),0)))</f>
        <v/>
      </c>
      <c r="D2815" s="170"/>
      <c r="E2815" s="81"/>
      <c r="F2815" s="101"/>
      <c r="G2815" s="82"/>
      <c r="H2815" s="147" t="str">
        <f>IF('C. Consumer Service Detail'!$F2815="","",IF('C. Consumer Service Detail'!$F2815="",VLOOKUP('C. Consumer Service Detail'!$F2815,'Table of Current Services'!$B$7:$F$36,'Table of Current Services'!$E$5,FALSE),VLOOKUP('C. Consumer Service Detail'!$F2815,'Table of Current Services'!$B$7:$F$36,'Table of Current Services'!$D$5,FALSE)))</f>
        <v/>
      </c>
      <c r="I2815" s="159"/>
      <c r="J2815" s="146" t="str">
        <f t="shared" si="83"/>
        <v/>
      </c>
      <c r="K2815" s="138" t="str">
        <f>IF('C. Consumer Service Detail'!$F2815="","",IF('C. Consumer Service Detail'!$F2815="",VLOOKUP('C. Consumer Service Detail'!$F2815,'Table of Current Services'!$B$7:$F$36,'Table of Current Services'!$E$5,FALSE),VLOOKUP('C. Consumer Service Detail'!$F2815,'Table of Current Services'!$B$7:$F$36,'Table of Current Services'!$E$5,FALSE)))</f>
        <v/>
      </c>
      <c r="L2815" s="130" t="str">
        <f>IF('C. Consumer Service Detail'!$F2815="","",IF(VLOOKUP('C. Consumer Service Detail'!$F2815,'Table of Current Services'!$B$7:$F$36,'Table of Current Services'!$F$5,)="cost","Yes","No"))</f>
        <v/>
      </c>
      <c r="M2815" s="130" t="str">
        <f>IFERROR(IF('C. Consumer Service Detail'!$K2815="No Match","No",VLOOKUP('C. Consumer Service Detail'!$C2815,'B. Consumer Budget'!$E$11:$F$2010,2,FALSE)),"")</f>
        <v/>
      </c>
      <c r="P2815" s="77"/>
      <c r="Q2815" s="77"/>
    </row>
    <row r="2816" spans="2:17" x14ac:dyDescent="0.25">
      <c r="B2816" s="78">
        <f t="shared" si="84"/>
        <v>2806</v>
      </c>
      <c r="C2816" s="126" t="str">
        <f t="array" ref="C2816">IF(OR('C. Consumer Service Detail'!$D2816="",'C. Consumer Service Detail'!$E2816=""),"",INDEX('B. Consumer Budget'!$E$11:$E$2010,MATCH(1,IF('B. Consumer Budget'!$C$11:$C$2010='C. Consumer Service Detail'!$D2816,IF('B. Consumer Budget'!$D$11:$D$2010='C. Consumer Service Detail'!$E2816,1)),0)))</f>
        <v/>
      </c>
      <c r="D2816" s="171"/>
      <c r="E2816" s="79"/>
      <c r="F2816" s="100"/>
      <c r="G2816" s="80"/>
      <c r="H2816" s="145" t="str">
        <f>IF('C. Consumer Service Detail'!$F2816="","",IF('C. Consumer Service Detail'!$F2816="",VLOOKUP('C. Consumer Service Detail'!$F2816,'Table of Current Services'!$B$7:$F$36,'Table of Current Services'!$E$5,FALSE),VLOOKUP('C. Consumer Service Detail'!$F2816,'Table of Current Services'!$B$7:$F$36,'Table of Current Services'!$D$5,FALSE)))</f>
        <v/>
      </c>
      <c r="I2816" s="160"/>
      <c r="J2816" s="146" t="str">
        <f t="shared" si="83"/>
        <v/>
      </c>
      <c r="K2816" s="138" t="str">
        <f>IF('C. Consumer Service Detail'!$F2816="","",IF('C. Consumer Service Detail'!$F2816="",VLOOKUP('C. Consumer Service Detail'!$F2816,'Table of Current Services'!$B$7:$F$36,'Table of Current Services'!$E$5,FALSE),VLOOKUP('C. Consumer Service Detail'!$F2816,'Table of Current Services'!$B$7:$F$36,'Table of Current Services'!$E$5,FALSE)))</f>
        <v/>
      </c>
      <c r="L2816" s="130" t="str">
        <f>IF('C. Consumer Service Detail'!$F2816="","",IF(VLOOKUP('C. Consumer Service Detail'!$F2816,'Table of Current Services'!$B$7:$F$36,'Table of Current Services'!$F$5,)="cost","Yes","No"))</f>
        <v/>
      </c>
      <c r="M2816" s="130" t="str">
        <f>IFERROR(IF('C. Consumer Service Detail'!$K2816="No Match","No",VLOOKUP('C. Consumer Service Detail'!$C2816,'B. Consumer Budget'!$E$11:$F$2010,2,FALSE)),"")</f>
        <v/>
      </c>
      <c r="P2816" s="77"/>
      <c r="Q2816" s="77"/>
    </row>
    <row r="2817" spans="2:17" x14ac:dyDescent="0.25">
      <c r="B2817" s="78">
        <f t="shared" si="84"/>
        <v>2807</v>
      </c>
      <c r="C2817" s="126" t="str">
        <f t="array" ref="C2817">IF(OR('C. Consumer Service Detail'!$D2817="",'C. Consumer Service Detail'!$E2817=""),"",INDEX('B. Consumer Budget'!$E$11:$E$2010,MATCH(1,IF('B. Consumer Budget'!$C$11:$C$2010='C. Consumer Service Detail'!$D2817,IF('B. Consumer Budget'!$D$11:$D$2010='C. Consumer Service Detail'!$E2817,1)),0)))</f>
        <v/>
      </c>
      <c r="D2817" s="170"/>
      <c r="E2817" s="81"/>
      <c r="F2817" s="101"/>
      <c r="G2817" s="82"/>
      <c r="H2817" s="147" t="str">
        <f>IF('C. Consumer Service Detail'!$F2817="","",IF('C. Consumer Service Detail'!$F2817="",VLOOKUP('C. Consumer Service Detail'!$F2817,'Table of Current Services'!$B$7:$F$36,'Table of Current Services'!$E$5,FALSE),VLOOKUP('C. Consumer Service Detail'!$F2817,'Table of Current Services'!$B$7:$F$36,'Table of Current Services'!$D$5,FALSE)))</f>
        <v/>
      </c>
      <c r="I2817" s="159"/>
      <c r="J2817" s="146" t="str">
        <f t="shared" si="83"/>
        <v/>
      </c>
      <c r="K2817" s="138" t="str">
        <f>IF('C. Consumer Service Detail'!$F2817="","",IF('C. Consumer Service Detail'!$F2817="",VLOOKUP('C. Consumer Service Detail'!$F2817,'Table of Current Services'!$B$7:$F$36,'Table of Current Services'!$E$5,FALSE),VLOOKUP('C. Consumer Service Detail'!$F2817,'Table of Current Services'!$B$7:$F$36,'Table of Current Services'!$E$5,FALSE)))</f>
        <v/>
      </c>
      <c r="L2817" s="130" t="str">
        <f>IF('C. Consumer Service Detail'!$F2817="","",IF(VLOOKUP('C. Consumer Service Detail'!$F2817,'Table of Current Services'!$B$7:$F$36,'Table of Current Services'!$F$5,)="cost","Yes","No"))</f>
        <v/>
      </c>
      <c r="M2817" s="130" t="str">
        <f>IFERROR(IF('C. Consumer Service Detail'!$K2817="No Match","No",VLOOKUP('C. Consumer Service Detail'!$C2817,'B. Consumer Budget'!$E$11:$F$2010,2,FALSE)),"")</f>
        <v/>
      </c>
      <c r="P2817" s="77"/>
      <c r="Q2817" s="77"/>
    </row>
    <row r="2818" spans="2:17" x14ac:dyDescent="0.25">
      <c r="B2818" s="78">
        <f t="shared" si="84"/>
        <v>2808</v>
      </c>
      <c r="C2818" s="126" t="str">
        <f t="array" ref="C2818">IF(OR('C. Consumer Service Detail'!$D2818="",'C. Consumer Service Detail'!$E2818=""),"",INDEX('B. Consumer Budget'!$E$11:$E$2010,MATCH(1,IF('B. Consumer Budget'!$C$11:$C$2010='C. Consumer Service Detail'!$D2818,IF('B. Consumer Budget'!$D$11:$D$2010='C. Consumer Service Detail'!$E2818,1)),0)))</f>
        <v/>
      </c>
      <c r="D2818" s="171"/>
      <c r="E2818" s="79"/>
      <c r="F2818" s="100"/>
      <c r="G2818" s="80"/>
      <c r="H2818" s="145" t="str">
        <f>IF('C. Consumer Service Detail'!$F2818="","",IF('C. Consumer Service Detail'!$F2818="",VLOOKUP('C. Consumer Service Detail'!$F2818,'Table of Current Services'!$B$7:$F$36,'Table of Current Services'!$E$5,FALSE),VLOOKUP('C. Consumer Service Detail'!$F2818,'Table of Current Services'!$B$7:$F$36,'Table of Current Services'!$D$5,FALSE)))</f>
        <v/>
      </c>
      <c r="I2818" s="160"/>
      <c r="J2818" s="146" t="str">
        <f t="shared" si="83"/>
        <v/>
      </c>
      <c r="K2818" s="138" t="str">
        <f>IF('C. Consumer Service Detail'!$F2818="","",IF('C. Consumer Service Detail'!$F2818="",VLOOKUP('C. Consumer Service Detail'!$F2818,'Table of Current Services'!$B$7:$F$36,'Table of Current Services'!$E$5,FALSE),VLOOKUP('C. Consumer Service Detail'!$F2818,'Table of Current Services'!$B$7:$F$36,'Table of Current Services'!$E$5,FALSE)))</f>
        <v/>
      </c>
      <c r="L2818" s="130" t="str">
        <f>IF('C. Consumer Service Detail'!$F2818="","",IF(VLOOKUP('C. Consumer Service Detail'!$F2818,'Table of Current Services'!$B$7:$F$36,'Table of Current Services'!$F$5,)="cost","Yes","No"))</f>
        <v/>
      </c>
      <c r="M2818" s="130" t="str">
        <f>IFERROR(IF('C. Consumer Service Detail'!$K2818="No Match","No",VLOOKUP('C. Consumer Service Detail'!$C2818,'B. Consumer Budget'!$E$11:$F$2010,2,FALSE)),"")</f>
        <v/>
      </c>
      <c r="P2818" s="77"/>
      <c r="Q2818" s="77"/>
    </row>
    <row r="2819" spans="2:17" x14ac:dyDescent="0.25">
      <c r="B2819" s="78">
        <f t="shared" si="84"/>
        <v>2809</v>
      </c>
      <c r="C2819" s="126" t="str">
        <f t="array" ref="C2819">IF(OR('C. Consumer Service Detail'!$D2819="",'C. Consumer Service Detail'!$E2819=""),"",INDEX('B. Consumer Budget'!$E$11:$E$2010,MATCH(1,IF('B. Consumer Budget'!$C$11:$C$2010='C. Consumer Service Detail'!$D2819,IF('B. Consumer Budget'!$D$11:$D$2010='C. Consumer Service Detail'!$E2819,1)),0)))</f>
        <v/>
      </c>
      <c r="D2819" s="170"/>
      <c r="E2819" s="81"/>
      <c r="F2819" s="101"/>
      <c r="G2819" s="82"/>
      <c r="H2819" s="147" t="str">
        <f>IF('C. Consumer Service Detail'!$F2819="","",IF('C. Consumer Service Detail'!$F2819="",VLOOKUP('C. Consumer Service Detail'!$F2819,'Table of Current Services'!$B$7:$F$36,'Table of Current Services'!$E$5,FALSE),VLOOKUP('C. Consumer Service Detail'!$F2819,'Table of Current Services'!$B$7:$F$36,'Table of Current Services'!$D$5,FALSE)))</f>
        <v/>
      </c>
      <c r="I2819" s="159"/>
      <c r="J2819" s="146" t="str">
        <f t="shared" si="83"/>
        <v/>
      </c>
      <c r="K2819" s="138" t="str">
        <f>IF('C. Consumer Service Detail'!$F2819="","",IF('C. Consumer Service Detail'!$F2819="",VLOOKUP('C. Consumer Service Detail'!$F2819,'Table of Current Services'!$B$7:$F$36,'Table of Current Services'!$E$5,FALSE),VLOOKUP('C. Consumer Service Detail'!$F2819,'Table of Current Services'!$B$7:$F$36,'Table of Current Services'!$E$5,FALSE)))</f>
        <v/>
      </c>
      <c r="L2819" s="130" t="str">
        <f>IF('C. Consumer Service Detail'!$F2819="","",IF(VLOOKUP('C. Consumer Service Detail'!$F2819,'Table of Current Services'!$B$7:$F$36,'Table of Current Services'!$F$5,)="cost","Yes","No"))</f>
        <v/>
      </c>
      <c r="M2819" s="130" t="str">
        <f>IFERROR(IF('C. Consumer Service Detail'!$K2819="No Match","No",VLOOKUP('C. Consumer Service Detail'!$C2819,'B. Consumer Budget'!$E$11:$F$2010,2,FALSE)),"")</f>
        <v/>
      </c>
      <c r="P2819" s="77"/>
      <c r="Q2819" s="77"/>
    </row>
    <row r="2820" spans="2:17" x14ac:dyDescent="0.25">
      <c r="B2820" s="78">
        <f t="shared" si="84"/>
        <v>2810</v>
      </c>
      <c r="C2820" s="126" t="str">
        <f t="array" ref="C2820">IF(OR('C. Consumer Service Detail'!$D2820="",'C. Consumer Service Detail'!$E2820=""),"",INDEX('B. Consumer Budget'!$E$11:$E$2010,MATCH(1,IF('B. Consumer Budget'!$C$11:$C$2010='C. Consumer Service Detail'!$D2820,IF('B. Consumer Budget'!$D$11:$D$2010='C. Consumer Service Detail'!$E2820,1)),0)))</f>
        <v/>
      </c>
      <c r="D2820" s="171"/>
      <c r="E2820" s="79"/>
      <c r="F2820" s="100"/>
      <c r="G2820" s="80"/>
      <c r="H2820" s="145" t="str">
        <f>IF('C. Consumer Service Detail'!$F2820="","",IF('C. Consumer Service Detail'!$F2820="",VLOOKUP('C. Consumer Service Detail'!$F2820,'Table of Current Services'!$B$7:$F$36,'Table of Current Services'!$E$5,FALSE),VLOOKUP('C. Consumer Service Detail'!$F2820,'Table of Current Services'!$B$7:$F$36,'Table of Current Services'!$D$5,FALSE)))</f>
        <v/>
      </c>
      <c r="I2820" s="160"/>
      <c r="J2820" s="146" t="str">
        <f t="shared" si="83"/>
        <v/>
      </c>
      <c r="K2820" s="138" t="str">
        <f>IF('C. Consumer Service Detail'!$F2820="","",IF('C. Consumer Service Detail'!$F2820="",VLOOKUP('C. Consumer Service Detail'!$F2820,'Table of Current Services'!$B$7:$F$36,'Table of Current Services'!$E$5,FALSE),VLOOKUP('C. Consumer Service Detail'!$F2820,'Table of Current Services'!$B$7:$F$36,'Table of Current Services'!$E$5,FALSE)))</f>
        <v/>
      </c>
      <c r="L2820" s="130" t="str">
        <f>IF('C. Consumer Service Detail'!$F2820="","",IF(VLOOKUP('C. Consumer Service Detail'!$F2820,'Table of Current Services'!$B$7:$F$36,'Table of Current Services'!$F$5,)="cost","Yes","No"))</f>
        <v/>
      </c>
      <c r="M2820" s="130" t="str">
        <f>IFERROR(IF('C. Consumer Service Detail'!$K2820="No Match","No",VLOOKUP('C. Consumer Service Detail'!$C2820,'B. Consumer Budget'!$E$11:$F$2010,2,FALSE)),"")</f>
        <v/>
      </c>
      <c r="P2820" s="77"/>
      <c r="Q2820" s="77"/>
    </row>
    <row r="2821" spans="2:17" x14ac:dyDescent="0.25">
      <c r="B2821" s="78">
        <f t="shared" si="84"/>
        <v>2811</v>
      </c>
      <c r="C2821" s="126" t="str">
        <f t="array" ref="C2821">IF(OR('C. Consumer Service Detail'!$D2821="",'C. Consumer Service Detail'!$E2821=""),"",INDEX('B. Consumer Budget'!$E$11:$E$2010,MATCH(1,IF('B. Consumer Budget'!$C$11:$C$2010='C. Consumer Service Detail'!$D2821,IF('B. Consumer Budget'!$D$11:$D$2010='C. Consumer Service Detail'!$E2821,1)),0)))</f>
        <v/>
      </c>
      <c r="D2821" s="170"/>
      <c r="E2821" s="81"/>
      <c r="F2821" s="101"/>
      <c r="G2821" s="82"/>
      <c r="H2821" s="147" t="str">
        <f>IF('C. Consumer Service Detail'!$F2821="","",IF('C. Consumer Service Detail'!$F2821="",VLOOKUP('C. Consumer Service Detail'!$F2821,'Table of Current Services'!$B$7:$F$36,'Table of Current Services'!$E$5,FALSE),VLOOKUP('C. Consumer Service Detail'!$F2821,'Table of Current Services'!$B$7:$F$36,'Table of Current Services'!$D$5,FALSE)))</f>
        <v/>
      </c>
      <c r="I2821" s="159"/>
      <c r="J2821" s="146" t="str">
        <f t="shared" si="83"/>
        <v/>
      </c>
      <c r="K2821" s="138" t="str">
        <f>IF('C. Consumer Service Detail'!$F2821="","",IF('C. Consumer Service Detail'!$F2821="",VLOOKUP('C. Consumer Service Detail'!$F2821,'Table of Current Services'!$B$7:$F$36,'Table of Current Services'!$E$5,FALSE),VLOOKUP('C. Consumer Service Detail'!$F2821,'Table of Current Services'!$B$7:$F$36,'Table of Current Services'!$E$5,FALSE)))</f>
        <v/>
      </c>
      <c r="L2821" s="130" t="str">
        <f>IF('C. Consumer Service Detail'!$F2821="","",IF(VLOOKUP('C. Consumer Service Detail'!$F2821,'Table of Current Services'!$B$7:$F$36,'Table of Current Services'!$F$5,)="cost","Yes","No"))</f>
        <v/>
      </c>
      <c r="M2821" s="130" t="str">
        <f>IFERROR(IF('C. Consumer Service Detail'!$K2821="No Match","No",VLOOKUP('C. Consumer Service Detail'!$C2821,'B. Consumer Budget'!$E$11:$F$2010,2,FALSE)),"")</f>
        <v/>
      </c>
      <c r="P2821" s="77"/>
      <c r="Q2821" s="77"/>
    </row>
    <row r="2822" spans="2:17" x14ac:dyDescent="0.25">
      <c r="B2822" s="78">
        <f t="shared" si="84"/>
        <v>2812</v>
      </c>
      <c r="C2822" s="126" t="str">
        <f t="array" ref="C2822">IF(OR('C. Consumer Service Detail'!$D2822="",'C. Consumer Service Detail'!$E2822=""),"",INDEX('B. Consumer Budget'!$E$11:$E$2010,MATCH(1,IF('B. Consumer Budget'!$C$11:$C$2010='C. Consumer Service Detail'!$D2822,IF('B. Consumer Budget'!$D$11:$D$2010='C. Consumer Service Detail'!$E2822,1)),0)))</f>
        <v/>
      </c>
      <c r="D2822" s="171"/>
      <c r="E2822" s="79"/>
      <c r="F2822" s="100"/>
      <c r="G2822" s="80"/>
      <c r="H2822" s="145" t="str">
        <f>IF('C. Consumer Service Detail'!$F2822="","",IF('C. Consumer Service Detail'!$F2822="",VLOOKUP('C. Consumer Service Detail'!$F2822,'Table of Current Services'!$B$7:$F$36,'Table of Current Services'!$E$5,FALSE),VLOOKUP('C. Consumer Service Detail'!$F2822,'Table of Current Services'!$B$7:$F$36,'Table of Current Services'!$D$5,FALSE)))</f>
        <v/>
      </c>
      <c r="I2822" s="160"/>
      <c r="J2822" s="146" t="str">
        <f t="shared" si="83"/>
        <v/>
      </c>
      <c r="K2822" s="138" t="str">
        <f>IF('C. Consumer Service Detail'!$F2822="","",IF('C. Consumer Service Detail'!$F2822="",VLOOKUP('C. Consumer Service Detail'!$F2822,'Table of Current Services'!$B$7:$F$36,'Table of Current Services'!$E$5,FALSE),VLOOKUP('C. Consumer Service Detail'!$F2822,'Table of Current Services'!$B$7:$F$36,'Table of Current Services'!$E$5,FALSE)))</f>
        <v/>
      </c>
      <c r="L2822" s="130" t="str">
        <f>IF('C. Consumer Service Detail'!$F2822="","",IF(VLOOKUP('C. Consumer Service Detail'!$F2822,'Table of Current Services'!$B$7:$F$36,'Table of Current Services'!$F$5,)="cost","Yes","No"))</f>
        <v/>
      </c>
      <c r="M2822" s="130" t="str">
        <f>IFERROR(IF('C. Consumer Service Detail'!$K2822="No Match","No",VLOOKUP('C. Consumer Service Detail'!$C2822,'B. Consumer Budget'!$E$11:$F$2010,2,FALSE)),"")</f>
        <v/>
      </c>
      <c r="P2822" s="77"/>
      <c r="Q2822" s="77"/>
    </row>
    <row r="2823" spans="2:17" x14ac:dyDescent="0.25">
      <c r="B2823" s="78">
        <f t="shared" si="84"/>
        <v>2813</v>
      </c>
      <c r="C2823" s="126" t="str">
        <f t="array" ref="C2823">IF(OR('C. Consumer Service Detail'!$D2823="",'C. Consumer Service Detail'!$E2823=""),"",INDEX('B. Consumer Budget'!$E$11:$E$2010,MATCH(1,IF('B. Consumer Budget'!$C$11:$C$2010='C. Consumer Service Detail'!$D2823,IF('B. Consumer Budget'!$D$11:$D$2010='C. Consumer Service Detail'!$E2823,1)),0)))</f>
        <v/>
      </c>
      <c r="D2823" s="170"/>
      <c r="E2823" s="81"/>
      <c r="F2823" s="101"/>
      <c r="G2823" s="82"/>
      <c r="H2823" s="147" t="str">
        <f>IF('C. Consumer Service Detail'!$F2823="","",IF('C. Consumer Service Detail'!$F2823="",VLOOKUP('C. Consumer Service Detail'!$F2823,'Table of Current Services'!$B$7:$F$36,'Table of Current Services'!$E$5,FALSE),VLOOKUP('C. Consumer Service Detail'!$F2823,'Table of Current Services'!$B$7:$F$36,'Table of Current Services'!$D$5,FALSE)))</f>
        <v/>
      </c>
      <c r="I2823" s="159"/>
      <c r="J2823" s="146" t="str">
        <f t="shared" si="83"/>
        <v/>
      </c>
      <c r="K2823" s="138" t="str">
        <f>IF('C. Consumer Service Detail'!$F2823="","",IF('C. Consumer Service Detail'!$F2823="",VLOOKUP('C. Consumer Service Detail'!$F2823,'Table of Current Services'!$B$7:$F$36,'Table of Current Services'!$E$5,FALSE),VLOOKUP('C. Consumer Service Detail'!$F2823,'Table of Current Services'!$B$7:$F$36,'Table of Current Services'!$E$5,FALSE)))</f>
        <v/>
      </c>
      <c r="L2823" s="130" t="str">
        <f>IF('C. Consumer Service Detail'!$F2823="","",IF(VLOOKUP('C. Consumer Service Detail'!$F2823,'Table of Current Services'!$B$7:$F$36,'Table of Current Services'!$F$5,)="cost","Yes","No"))</f>
        <v/>
      </c>
      <c r="M2823" s="130" t="str">
        <f>IFERROR(IF('C. Consumer Service Detail'!$K2823="No Match","No",VLOOKUP('C. Consumer Service Detail'!$C2823,'B. Consumer Budget'!$E$11:$F$2010,2,FALSE)),"")</f>
        <v/>
      </c>
      <c r="P2823" s="77"/>
      <c r="Q2823" s="77"/>
    </row>
    <row r="2824" spans="2:17" x14ac:dyDescent="0.25">
      <c r="B2824" s="78">
        <f t="shared" si="84"/>
        <v>2814</v>
      </c>
      <c r="C2824" s="126" t="str">
        <f t="array" ref="C2824">IF(OR('C. Consumer Service Detail'!$D2824="",'C. Consumer Service Detail'!$E2824=""),"",INDEX('B. Consumer Budget'!$E$11:$E$2010,MATCH(1,IF('B. Consumer Budget'!$C$11:$C$2010='C. Consumer Service Detail'!$D2824,IF('B. Consumer Budget'!$D$11:$D$2010='C. Consumer Service Detail'!$E2824,1)),0)))</f>
        <v/>
      </c>
      <c r="D2824" s="171"/>
      <c r="E2824" s="79"/>
      <c r="F2824" s="100"/>
      <c r="G2824" s="80"/>
      <c r="H2824" s="145" t="str">
        <f>IF('C. Consumer Service Detail'!$F2824="","",IF('C. Consumer Service Detail'!$F2824="",VLOOKUP('C. Consumer Service Detail'!$F2824,'Table of Current Services'!$B$7:$F$36,'Table of Current Services'!$E$5,FALSE),VLOOKUP('C. Consumer Service Detail'!$F2824,'Table of Current Services'!$B$7:$F$36,'Table of Current Services'!$D$5,FALSE)))</f>
        <v/>
      </c>
      <c r="I2824" s="160"/>
      <c r="J2824" s="146" t="str">
        <f t="shared" si="83"/>
        <v/>
      </c>
      <c r="K2824" s="138" t="str">
        <f>IF('C. Consumer Service Detail'!$F2824="","",IF('C. Consumer Service Detail'!$F2824="",VLOOKUP('C. Consumer Service Detail'!$F2824,'Table of Current Services'!$B$7:$F$36,'Table of Current Services'!$E$5,FALSE),VLOOKUP('C. Consumer Service Detail'!$F2824,'Table of Current Services'!$B$7:$F$36,'Table of Current Services'!$E$5,FALSE)))</f>
        <v/>
      </c>
      <c r="L2824" s="130" t="str">
        <f>IF('C. Consumer Service Detail'!$F2824="","",IF(VLOOKUP('C. Consumer Service Detail'!$F2824,'Table of Current Services'!$B$7:$F$36,'Table of Current Services'!$F$5,)="cost","Yes","No"))</f>
        <v/>
      </c>
      <c r="M2824" s="130" t="str">
        <f>IFERROR(IF('C. Consumer Service Detail'!$K2824="No Match","No",VLOOKUP('C. Consumer Service Detail'!$C2824,'B. Consumer Budget'!$E$11:$F$2010,2,FALSE)),"")</f>
        <v/>
      </c>
      <c r="P2824" s="77"/>
      <c r="Q2824" s="77"/>
    </row>
    <row r="2825" spans="2:17" x14ac:dyDescent="0.25">
      <c r="B2825" s="78">
        <f t="shared" si="84"/>
        <v>2815</v>
      </c>
      <c r="C2825" s="126" t="str">
        <f t="array" ref="C2825">IF(OR('C. Consumer Service Detail'!$D2825="",'C. Consumer Service Detail'!$E2825=""),"",INDEX('B. Consumer Budget'!$E$11:$E$2010,MATCH(1,IF('B. Consumer Budget'!$C$11:$C$2010='C. Consumer Service Detail'!$D2825,IF('B. Consumer Budget'!$D$11:$D$2010='C. Consumer Service Detail'!$E2825,1)),0)))</f>
        <v/>
      </c>
      <c r="D2825" s="170"/>
      <c r="E2825" s="81"/>
      <c r="F2825" s="101"/>
      <c r="G2825" s="82"/>
      <c r="H2825" s="147" t="str">
        <f>IF('C. Consumer Service Detail'!$F2825="","",IF('C. Consumer Service Detail'!$F2825="",VLOOKUP('C. Consumer Service Detail'!$F2825,'Table of Current Services'!$B$7:$F$36,'Table of Current Services'!$E$5,FALSE),VLOOKUP('C. Consumer Service Detail'!$F2825,'Table of Current Services'!$B$7:$F$36,'Table of Current Services'!$D$5,FALSE)))</f>
        <v/>
      </c>
      <c r="I2825" s="159"/>
      <c r="J2825" s="146" t="str">
        <f t="shared" si="83"/>
        <v/>
      </c>
      <c r="K2825" s="138" t="str">
        <f>IF('C. Consumer Service Detail'!$F2825="","",IF('C. Consumer Service Detail'!$F2825="",VLOOKUP('C. Consumer Service Detail'!$F2825,'Table of Current Services'!$B$7:$F$36,'Table of Current Services'!$E$5,FALSE),VLOOKUP('C. Consumer Service Detail'!$F2825,'Table of Current Services'!$B$7:$F$36,'Table of Current Services'!$E$5,FALSE)))</f>
        <v/>
      </c>
      <c r="L2825" s="130" t="str">
        <f>IF('C. Consumer Service Detail'!$F2825="","",IF(VLOOKUP('C. Consumer Service Detail'!$F2825,'Table of Current Services'!$B$7:$F$36,'Table of Current Services'!$F$5,)="cost","Yes","No"))</f>
        <v/>
      </c>
      <c r="M2825" s="130" t="str">
        <f>IFERROR(IF('C. Consumer Service Detail'!$K2825="No Match","No",VLOOKUP('C. Consumer Service Detail'!$C2825,'B. Consumer Budget'!$E$11:$F$2010,2,FALSE)),"")</f>
        <v/>
      </c>
      <c r="P2825" s="77"/>
      <c r="Q2825" s="77"/>
    </row>
    <row r="2826" spans="2:17" x14ac:dyDescent="0.25">
      <c r="B2826" s="78">
        <f t="shared" si="84"/>
        <v>2816</v>
      </c>
      <c r="C2826" s="126" t="str">
        <f t="array" ref="C2826">IF(OR('C. Consumer Service Detail'!$D2826="",'C. Consumer Service Detail'!$E2826=""),"",INDEX('B. Consumer Budget'!$E$11:$E$2010,MATCH(1,IF('B. Consumer Budget'!$C$11:$C$2010='C. Consumer Service Detail'!$D2826,IF('B. Consumer Budget'!$D$11:$D$2010='C. Consumer Service Detail'!$E2826,1)),0)))</f>
        <v/>
      </c>
      <c r="D2826" s="171"/>
      <c r="E2826" s="79"/>
      <c r="F2826" s="100"/>
      <c r="G2826" s="80"/>
      <c r="H2826" s="145" t="str">
        <f>IF('C. Consumer Service Detail'!$F2826="","",IF('C. Consumer Service Detail'!$F2826="",VLOOKUP('C. Consumer Service Detail'!$F2826,'Table of Current Services'!$B$7:$F$36,'Table of Current Services'!$E$5,FALSE),VLOOKUP('C. Consumer Service Detail'!$F2826,'Table of Current Services'!$B$7:$F$36,'Table of Current Services'!$D$5,FALSE)))</f>
        <v/>
      </c>
      <c r="I2826" s="160"/>
      <c r="J2826" s="146" t="str">
        <f t="shared" si="83"/>
        <v/>
      </c>
      <c r="K2826" s="138" t="str">
        <f>IF('C. Consumer Service Detail'!$F2826="","",IF('C. Consumer Service Detail'!$F2826="",VLOOKUP('C. Consumer Service Detail'!$F2826,'Table of Current Services'!$B$7:$F$36,'Table of Current Services'!$E$5,FALSE),VLOOKUP('C. Consumer Service Detail'!$F2826,'Table of Current Services'!$B$7:$F$36,'Table of Current Services'!$E$5,FALSE)))</f>
        <v/>
      </c>
      <c r="L2826" s="130" t="str">
        <f>IF('C. Consumer Service Detail'!$F2826="","",IF(VLOOKUP('C. Consumer Service Detail'!$F2826,'Table of Current Services'!$B$7:$F$36,'Table of Current Services'!$F$5,)="cost","Yes","No"))</f>
        <v/>
      </c>
      <c r="M2826" s="130" t="str">
        <f>IFERROR(IF('C. Consumer Service Detail'!$K2826="No Match","No",VLOOKUP('C. Consumer Service Detail'!$C2826,'B. Consumer Budget'!$E$11:$F$2010,2,FALSE)),"")</f>
        <v/>
      </c>
      <c r="P2826" s="77"/>
      <c r="Q2826" s="77"/>
    </row>
    <row r="2827" spans="2:17" x14ac:dyDescent="0.25">
      <c r="B2827" s="78">
        <f t="shared" si="84"/>
        <v>2817</v>
      </c>
      <c r="C2827" s="126" t="str">
        <f t="array" ref="C2827">IF(OR('C. Consumer Service Detail'!$D2827="",'C. Consumer Service Detail'!$E2827=""),"",INDEX('B. Consumer Budget'!$E$11:$E$2010,MATCH(1,IF('B. Consumer Budget'!$C$11:$C$2010='C. Consumer Service Detail'!$D2827,IF('B. Consumer Budget'!$D$11:$D$2010='C. Consumer Service Detail'!$E2827,1)),0)))</f>
        <v/>
      </c>
      <c r="D2827" s="170"/>
      <c r="E2827" s="81"/>
      <c r="F2827" s="101"/>
      <c r="G2827" s="82"/>
      <c r="H2827" s="147" t="str">
        <f>IF('C. Consumer Service Detail'!$F2827="","",IF('C. Consumer Service Detail'!$F2827="",VLOOKUP('C. Consumer Service Detail'!$F2827,'Table of Current Services'!$B$7:$F$36,'Table of Current Services'!$E$5,FALSE),VLOOKUP('C. Consumer Service Detail'!$F2827,'Table of Current Services'!$B$7:$F$36,'Table of Current Services'!$D$5,FALSE)))</f>
        <v/>
      </c>
      <c r="I2827" s="159"/>
      <c r="J2827" s="146" t="str">
        <f t="shared" ref="J2827:J2890" si="85">IFERROR(IF($H2827&gt;0,$H2827*$I2827,$I2827),"")</f>
        <v/>
      </c>
      <c r="K2827" s="138" t="str">
        <f>IF('C. Consumer Service Detail'!$F2827="","",IF('C. Consumer Service Detail'!$F2827="",VLOOKUP('C. Consumer Service Detail'!$F2827,'Table of Current Services'!$B$7:$F$36,'Table of Current Services'!$E$5,FALSE),VLOOKUP('C. Consumer Service Detail'!$F2827,'Table of Current Services'!$B$7:$F$36,'Table of Current Services'!$E$5,FALSE)))</f>
        <v/>
      </c>
      <c r="L2827" s="130" t="str">
        <f>IF('C. Consumer Service Detail'!$F2827="","",IF(VLOOKUP('C. Consumer Service Detail'!$F2827,'Table of Current Services'!$B$7:$F$36,'Table of Current Services'!$F$5,)="cost","Yes","No"))</f>
        <v/>
      </c>
      <c r="M2827" s="130" t="str">
        <f>IFERROR(IF('C. Consumer Service Detail'!$K2827="No Match","No",VLOOKUP('C. Consumer Service Detail'!$C2827,'B. Consumer Budget'!$E$11:$F$2010,2,FALSE)),"")</f>
        <v/>
      </c>
      <c r="P2827" s="77"/>
      <c r="Q2827" s="77"/>
    </row>
    <row r="2828" spans="2:17" x14ac:dyDescent="0.25">
      <c r="B2828" s="78">
        <f t="shared" ref="B2828:B2891" si="86">B2827+1</f>
        <v>2818</v>
      </c>
      <c r="C2828" s="126" t="str">
        <f t="array" ref="C2828">IF(OR('C. Consumer Service Detail'!$D2828="",'C. Consumer Service Detail'!$E2828=""),"",INDEX('B. Consumer Budget'!$E$11:$E$2010,MATCH(1,IF('B. Consumer Budget'!$C$11:$C$2010='C. Consumer Service Detail'!$D2828,IF('B. Consumer Budget'!$D$11:$D$2010='C. Consumer Service Detail'!$E2828,1)),0)))</f>
        <v/>
      </c>
      <c r="D2828" s="171"/>
      <c r="E2828" s="79"/>
      <c r="F2828" s="100"/>
      <c r="G2828" s="80"/>
      <c r="H2828" s="145" t="str">
        <f>IF('C. Consumer Service Detail'!$F2828="","",IF('C. Consumer Service Detail'!$F2828="",VLOOKUP('C. Consumer Service Detail'!$F2828,'Table of Current Services'!$B$7:$F$36,'Table of Current Services'!$E$5,FALSE),VLOOKUP('C. Consumer Service Detail'!$F2828,'Table of Current Services'!$B$7:$F$36,'Table of Current Services'!$D$5,FALSE)))</f>
        <v/>
      </c>
      <c r="I2828" s="160"/>
      <c r="J2828" s="146" t="str">
        <f t="shared" si="85"/>
        <v/>
      </c>
      <c r="K2828" s="138" t="str">
        <f>IF('C. Consumer Service Detail'!$F2828="","",IF('C. Consumer Service Detail'!$F2828="",VLOOKUP('C. Consumer Service Detail'!$F2828,'Table of Current Services'!$B$7:$F$36,'Table of Current Services'!$E$5,FALSE),VLOOKUP('C. Consumer Service Detail'!$F2828,'Table of Current Services'!$B$7:$F$36,'Table of Current Services'!$E$5,FALSE)))</f>
        <v/>
      </c>
      <c r="L2828" s="130" t="str">
        <f>IF('C. Consumer Service Detail'!$F2828="","",IF(VLOOKUP('C. Consumer Service Detail'!$F2828,'Table of Current Services'!$B$7:$F$36,'Table of Current Services'!$F$5,)="cost","Yes","No"))</f>
        <v/>
      </c>
      <c r="M2828" s="130" t="str">
        <f>IFERROR(IF('C. Consumer Service Detail'!$K2828="No Match","No",VLOOKUP('C. Consumer Service Detail'!$C2828,'B. Consumer Budget'!$E$11:$F$2010,2,FALSE)),"")</f>
        <v/>
      </c>
      <c r="P2828" s="77"/>
      <c r="Q2828" s="77"/>
    </row>
    <row r="2829" spans="2:17" x14ac:dyDescent="0.25">
      <c r="B2829" s="78">
        <f t="shared" si="86"/>
        <v>2819</v>
      </c>
      <c r="C2829" s="126" t="str">
        <f t="array" ref="C2829">IF(OR('C. Consumer Service Detail'!$D2829="",'C. Consumer Service Detail'!$E2829=""),"",INDEX('B. Consumer Budget'!$E$11:$E$2010,MATCH(1,IF('B. Consumer Budget'!$C$11:$C$2010='C. Consumer Service Detail'!$D2829,IF('B. Consumer Budget'!$D$11:$D$2010='C. Consumer Service Detail'!$E2829,1)),0)))</f>
        <v/>
      </c>
      <c r="D2829" s="170"/>
      <c r="E2829" s="81"/>
      <c r="F2829" s="101"/>
      <c r="G2829" s="82"/>
      <c r="H2829" s="147" t="str">
        <f>IF('C. Consumer Service Detail'!$F2829="","",IF('C. Consumer Service Detail'!$F2829="",VLOOKUP('C. Consumer Service Detail'!$F2829,'Table of Current Services'!$B$7:$F$36,'Table of Current Services'!$E$5,FALSE),VLOOKUP('C. Consumer Service Detail'!$F2829,'Table of Current Services'!$B$7:$F$36,'Table of Current Services'!$D$5,FALSE)))</f>
        <v/>
      </c>
      <c r="I2829" s="159"/>
      <c r="J2829" s="146" t="str">
        <f t="shared" si="85"/>
        <v/>
      </c>
      <c r="K2829" s="138" t="str">
        <f>IF('C. Consumer Service Detail'!$F2829="","",IF('C. Consumer Service Detail'!$F2829="",VLOOKUP('C. Consumer Service Detail'!$F2829,'Table of Current Services'!$B$7:$F$36,'Table of Current Services'!$E$5,FALSE),VLOOKUP('C. Consumer Service Detail'!$F2829,'Table of Current Services'!$B$7:$F$36,'Table of Current Services'!$E$5,FALSE)))</f>
        <v/>
      </c>
      <c r="L2829" s="130" t="str">
        <f>IF('C. Consumer Service Detail'!$F2829="","",IF(VLOOKUP('C. Consumer Service Detail'!$F2829,'Table of Current Services'!$B$7:$F$36,'Table of Current Services'!$F$5,)="cost","Yes","No"))</f>
        <v/>
      </c>
      <c r="M2829" s="130" t="str">
        <f>IFERROR(IF('C. Consumer Service Detail'!$K2829="No Match","No",VLOOKUP('C. Consumer Service Detail'!$C2829,'B. Consumer Budget'!$E$11:$F$2010,2,FALSE)),"")</f>
        <v/>
      </c>
      <c r="P2829" s="77"/>
      <c r="Q2829" s="77"/>
    </row>
    <row r="2830" spans="2:17" x14ac:dyDescent="0.25">
      <c r="B2830" s="78">
        <f t="shared" si="86"/>
        <v>2820</v>
      </c>
      <c r="C2830" s="126" t="str">
        <f t="array" ref="C2830">IF(OR('C. Consumer Service Detail'!$D2830="",'C. Consumer Service Detail'!$E2830=""),"",INDEX('B. Consumer Budget'!$E$11:$E$2010,MATCH(1,IF('B. Consumer Budget'!$C$11:$C$2010='C. Consumer Service Detail'!$D2830,IF('B. Consumer Budget'!$D$11:$D$2010='C. Consumer Service Detail'!$E2830,1)),0)))</f>
        <v/>
      </c>
      <c r="D2830" s="171"/>
      <c r="E2830" s="79"/>
      <c r="F2830" s="100"/>
      <c r="G2830" s="80"/>
      <c r="H2830" s="145" t="str">
        <f>IF('C. Consumer Service Detail'!$F2830="","",IF('C. Consumer Service Detail'!$F2830="",VLOOKUP('C. Consumer Service Detail'!$F2830,'Table of Current Services'!$B$7:$F$36,'Table of Current Services'!$E$5,FALSE),VLOOKUP('C. Consumer Service Detail'!$F2830,'Table of Current Services'!$B$7:$F$36,'Table of Current Services'!$D$5,FALSE)))</f>
        <v/>
      </c>
      <c r="I2830" s="160"/>
      <c r="J2830" s="146" t="str">
        <f t="shared" si="85"/>
        <v/>
      </c>
      <c r="K2830" s="138" t="str">
        <f>IF('C. Consumer Service Detail'!$F2830="","",IF('C. Consumer Service Detail'!$F2830="",VLOOKUP('C. Consumer Service Detail'!$F2830,'Table of Current Services'!$B$7:$F$36,'Table of Current Services'!$E$5,FALSE),VLOOKUP('C. Consumer Service Detail'!$F2830,'Table of Current Services'!$B$7:$F$36,'Table of Current Services'!$E$5,FALSE)))</f>
        <v/>
      </c>
      <c r="L2830" s="130" t="str">
        <f>IF('C. Consumer Service Detail'!$F2830="","",IF(VLOOKUP('C. Consumer Service Detail'!$F2830,'Table of Current Services'!$B$7:$F$36,'Table of Current Services'!$F$5,)="cost","Yes","No"))</f>
        <v/>
      </c>
      <c r="M2830" s="130" t="str">
        <f>IFERROR(IF('C. Consumer Service Detail'!$K2830="No Match","No",VLOOKUP('C. Consumer Service Detail'!$C2830,'B. Consumer Budget'!$E$11:$F$2010,2,FALSE)),"")</f>
        <v/>
      </c>
      <c r="P2830" s="77"/>
      <c r="Q2830" s="77"/>
    </row>
    <row r="2831" spans="2:17" x14ac:dyDescent="0.25">
      <c r="B2831" s="78">
        <f t="shared" si="86"/>
        <v>2821</v>
      </c>
      <c r="C2831" s="126" t="str">
        <f t="array" ref="C2831">IF(OR('C. Consumer Service Detail'!$D2831="",'C. Consumer Service Detail'!$E2831=""),"",INDEX('B. Consumer Budget'!$E$11:$E$2010,MATCH(1,IF('B. Consumer Budget'!$C$11:$C$2010='C. Consumer Service Detail'!$D2831,IF('B. Consumer Budget'!$D$11:$D$2010='C. Consumer Service Detail'!$E2831,1)),0)))</f>
        <v/>
      </c>
      <c r="D2831" s="170"/>
      <c r="E2831" s="81"/>
      <c r="F2831" s="101"/>
      <c r="G2831" s="82"/>
      <c r="H2831" s="147" t="str">
        <f>IF('C. Consumer Service Detail'!$F2831="","",IF('C. Consumer Service Detail'!$F2831="",VLOOKUP('C. Consumer Service Detail'!$F2831,'Table of Current Services'!$B$7:$F$36,'Table of Current Services'!$E$5,FALSE),VLOOKUP('C. Consumer Service Detail'!$F2831,'Table of Current Services'!$B$7:$F$36,'Table of Current Services'!$D$5,FALSE)))</f>
        <v/>
      </c>
      <c r="I2831" s="159"/>
      <c r="J2831" s="146" t="str">
        <f t="shared" si="85"/>
        <v/>
      </c>
      <c r="K2831" s="138" t="str">
        <f>IF('C. Consumer Service Detail'!$F2831="","",IF('C. Consumer Service Detail'!$F2831="",VLOOKUP('C. Consumer Service Detail'!$F2831,'Table of Current Services'!$B$7:$F$36,'Table of Current Services'!$E$5,FALSE),VLOOKUP('C. Consumer Service Detail'!$F2831,'Table of Current Services'!$B$7:$F$36,'Table of Current Services'!$E$5,FALSE)))</f>
        <v/>
      </c>
      <c r="L2831" s="130" t="str">
        <f>IF('C. Consumer Service Detail'!$F2831="","",IF(VLOOKUP('C. Consumer Service Detail'!$F2831,'Table of Current Services'!$B$7:$F$36,'Table of Current Services'!$F$5,)="cost","Yes","No"))</f>
        <v/>
      </c>
      <c r="M2831" s="130" t="str">
        <f>IFERROR(IF('C. Consumer Service Detail'!$K2831="No Match","No",VLOOKUP('C. Consumer Service Detail'!$C2831,'B. Consumer Budget'!$E$11:$F$2010,2,FALSE)),"")</f>
        <v/>
      </c>
      <c r="P2831" s="77"/>
      <c r="Q2831" s="77"/>
    </row>
    <row r="2832" spans="2:17" x14ac:dyDescent="0.25">
      <c r="B2832" s="78">
        <f t="shared" si="86"/>
        <v>2822</v>
      </c>
      <c r="C2832" s="126" t="str">
        <f t="array" ref="C2832">IF(OR('C. Consumer Service Detail'!$D2832="",'C. Consumer Service Detail'!$E2832=""),"",INDEX('B. Consumer Budget'!$E$11:$E$2010,MATCH(1,IF('B. Consumer Budget'!$C$11:$C$2010='C. Consumer Service Detail'!$D2832,IF('B. Consumer Budget'!$D$11:$D$2010='C. Consumer Service Detail'!$E2832,1)),0)))</f>
        <v/>
      </c>
      <c r="D2832" s="171"/>
      <c r="E2832" s="79"/>
      <c r="F2832" s="100"/>
      <c r="G2832" s="80"/>
      <c r="H2832" s="145" t="str">
        <f>IF('C. Consumer Service Detail'!$F2832="","",IF('C. Consumer Service Detail'!$F2832="",VLOOKUP('C. Consumer Service Detail'!$F2832,'Table of Current Services'!$B$7:$F$36,'Table of Current Services'!$E$5,FALSE),VLOOKUP('C. Consumer Service Detail'!$F2832,'Table of Current Services'!$B$7:$F$36,'Table of Current Services'!$D$5,FALSE)))</f>
        <v/>
      </c>
      <c r="I2832" s="160"/>
      <c r="J2832" s="146" t="str">
        <f t="shared" si="85"/>
        <v/>
      </c>
      <c r="K2832" s="138" t="str">
        <f>IF('C. Consumer Service Detail'!$F2832="","",IF('C. Consumer Service Detail'!$F2832="",VLOOKUP('C. Consumer Service Detail'!$F2832,'Table of Current Services'!$B$7:$F$36,'Table of Current Services'!$E$5,FALSE),VLOOKUP('C. Consumer Service Detail'!$F2832,'Table of Current Services'!$B$7:$F$36,'Table of Current Services'!$E$5,FALSE)))</f>
        <v/>
      </c>
      <c r="L2832" s="130" t="str">
        <f>IF('C. Consumer Service Detail'!$F2832="","",IF(VLOOKUP('C. Consumer Service Detail'!$F2832,'Table of Current Services'!$B$7:$F$36,'Table of Current Services'!$F$5,)="cost","Yes","No"))</f>
        <v/>
      </c>
      <c r="M2832" s="130" t="str">
        <f>IFERROR(IF('C. Consumer Service Detail'!$K2832="No Match","No",VLOOKUP('C. Consumer Service Detail'!$C2832,'B. Consumer Budget'!$E$11:$F$2010,2,FALSE)),"")</f>
        <v/>
      </c>
      <c r="P2832" s="77"/>
      <c r="Q2832" s="77"/>
    </row>
    <row r="2833" spans="2:17" x14ac:dyDescent="0.25">
      <c r="B2833" s="78">
        <f t="shared" si="86"/>
        <v>2823</v>
      </c>
      <c r="C2833" s="126" t="str">
        <f t="array" ref="C2833">IF(OR('C. Consumer Service Detail'!$D2833="",'C. Consumer Service Detail'!$E2833=""),"",INDEX('B. Consumer Budget'!$E$11:$E$2010,MATCH(1,IF('B. Consumer Budget'!$C$11:$C$2010='C. Consumer Service Detail'!$D2833,IF('B. Consumer Budget'!$D$11:$D$2010='C. Consumer Service Detail'!$E2833,1)),0)))</f>
        <v/>
      </c>
      <c r="D2833" s="170"/>
      <c r="E2833" s="81"/>
      <c r="F2833" s="101"/>
      <c r="G2833" s="82"/>
      <c r="H2833" s="147" t="str">
        <f>IF('C. Consumer Service Detail'!$F2833="","",IF('C. Consumer Service Detail'!$F2833="",VLOOKUP('C. Consumer Service Detail'!$F2833,'Table of Current Services'!$B$7:$F$36,'Table of Current Services'!$E$5,FALSE),VLOOKUP('C. Consumer Service Detail'!$F2833,'Table of Current Services'!$B$7:$F$36,'Table of Current Services'!$D$5,FALSE)))</f>
        <v/>
      </c>
      <c r="I2833" s="159"/>
      <c r="J2833" s="146" t="str">
        <f t="shared" si="85"/>
        <v/>
      </c>
      <c r="K2833" s="138" t="str">
        <f>IF('C. Consumer Service Detail'!$F2833="","",IF('C. Consumer Service Detail'!$F2833="",VLOOKUP('C. Consumer Service Detail'!$F2833,'Table of Current Services'!$B$7:$F$36,'Table of Current Services'!$E$5,FALSE),VLOOKUP('C. Consumer Service Detail'!$F2833,'Table of Current Services'!$B$7:$F$36,'Table of Current Services'!$E$5,FALSE)))</f>
        <v/>
      </c>
      <c r="L2833" s="130" t="str">
        <f>IF('C. Consumer Service Detail'!$F2833="","",IF(VLOOKUP('C. Consumer Service Detail'!$F2833,'Table of Current Services'!$B$7:$F$36,'Table of Current Services'!$F$5,)="cost","Yes","No"))</f>
        <v/>
      </c>
      <c r="M2833" s="130" t="str">
        <f>IFERROR(IF('C. Consumer Service Detail'!$K2833="No Match","No",VLOOKUP('C. Consumer Service Detail'!$C2833,'B. Consumer Budget'!$E$11:$F$2010,2,FALSE)),"")</f>
        <v/>
      </c>
      <c r="P2833" s="77"/>
      <c r="Q2833" s="77"/>
    </row>
    <row r="2834" spans="2:17" x14ac:dyDescent="0.25">
      <c r="B2834" s="78">
        <f t="shared" si="86"/>
        <v>2824</v>
      </c>
      <c r="C2834" s="126" t="str">
        <f t="array" ref="C2834">IF(OR('C. Consumer Service Detail'!$D2834="",'C. Consumer Service Detail'!$E2834=""),"",INDEX('B. Consumer Budget'!$E$11:$E$2010,MATCH(1,IF('B. Consumer Budget'!$C$11:$C$2010='C. Consumer Service Detail'!$D2834,IF('B. Consumer Budget'!$D$11:$D$2010='C. Consumer Service Detail'!$E2834,1)),0)))</f>
        <v/>
      </c>
      <c r="D2834" s="171"/>
      <c r="E2834" s="79"/>
      <c r="F2834" s="100"/>
      <c r="G2834" s="80"/>
      <c r="H2834" s="145" t="str">
        <f>IF('C. Consumer Service Detail'!$F2834="","",IF('C. Consumer Service Detail'!$F2834="",VLOOKUP('C. Consumer Service Detail'!$F2834,'Table of Current Services'!$B$7:$F$36,'Table of Current Services'!$E$5,FALSE),VLOOKUP('C. Consumer Service Detail'!$F2834,'Table of Current Services'!$B$7:$F$36,'Table of Current Services'!$D$5,FALSE)))</f>
        <v/>
      </c>
      <c r="I2834" s="160"/>
      <c r="J2834" s="146" t="str">
        <f t="shared" si="85"/>
        <v/>
      </c>
      <c r="K2834" s="138" t="str">
        <f>IF('C. Consumer Service Detail'!$F2834="","",IF('C. Consumer Service Detail'!$F2834="",VLOOKUP('C. Consumer Service Detail'!$F2834,'Table of Current Services'!$B$7:$F$36,'Table of Current Services'!$E$5,FALSE),VLOOKUP('C. Consumer Service Detail'!$F2834,'Table of Current Services'!$B$7:$F$36,'Table of Current Services'!$E$5,FALSE)))</f>
        <v/>
      </c>
      <c r="L2834" s="130" t="str">
        <f>IF('C. Consumer Service Detail'!$F2834="","",IF(VLOOKUP('C. Consumer Service Detail'!$F2834,'Table of Current Services'!$B$7:$F$36,'Table of Current Services'!$F$5,)="cost","Yes","No"))</f>
        <v/>
      </c>
      <c r="M2834" s="130" t="str">
        <f>IFERROR(IF('C. Consumer Service Detail'!$K2834="No Match","No",VLOOKUP('C. Consumer Service Detail'!$C2834,'B. Consumer Budget'!$E$11:$F$2010,2,FALSE)),"")</f>
        <v/>
      </c>
      <c r="P2834" s="77"/>
      <c r="Q2834" s="77"/>
    </row>
    <row r="2835" spans="2:17" x14ac:dyDescent="0.25">
      <c r="B2835" s="78">
        <f t="shared" si="86"/>
        <v>2825</v>
      </c>
      <c r="C2835" s="126" t="str">
        <f t="array" ref="C2835">IF(OR('C. Consumer Service Detail'!$D2835="",'C. Consumer Service Detail'!$E2835=""),"",INDEX('B. Consumer Budget'!$E$11:$E$2010,MATCH(1,IF('B. Consumer Budget'!$C$11:$C$2010='C. Consumer Service Detail'!$D2835,IF('B. Consumer Budget'!$D$11:$D$2010='C. Consumer Service Detail'!$E2835,1)),0)))</f>
        <v/>
      </c>
      <c r="D2835" s="170"/>
      <c r="E2835" s="81"/>
      <c r="F2835" s="101"/>
      <c r="G2835" s="82"/>
      <c r="H2835" s="147" t="str">
        <f>IF('C. Consumer Service Detail'!$F2835="","",IF('C. Consumer Service Detail'!$F2835="",VLOOKUP('C. Consumer Service Detail'!$F2835,'Table of Current Services'!$B$7:$F$36,'Table of Current Services'!$E$5,FALSE),VLOOKUP('C. Consumer Service Detail'!$F2835,'Table of Current Services'!$B$7:$F$36,'Table of Current Services'!$D$5,FALSE)))</f>
        <v/>
      </c>
      <c r="I2835" s="159"/>
      <c r="J2835" s="146" t="str">
        <f t="shared" si="85"/>
        <v/>
      </c>
      <c r="K2835" s="138" t="str">
        <f>IF('C. Consumer Service Detail'!$F2835="","",IF('C. Consumer Service Detail'!$F2835="",VLOOKUP('C. Consumer Service Detail'!$F2835,'Table of Current Services'!$B$7:$F$36,'Table of Current Services'!$E$5,FALSE),VLOOKUP('C. Consumer Service Detail'!$F2835,'Table of Current Services'!$B$7:$F$36,'Table of Current Services'!$E$5,FALSE)))</f>
        <v/>
      </c>
      <c r="L2835" s="130" t="str">
        <f>IF('C. Consumer Service Detail'!$F2835="","",IF(VLOOKUP('C. Consumer Service Detail'!$F2835,'Table of Current Services'!$B$7:$F$36,'Table of Current Services'!$F$5,)="cost","Yes","No"))</f>
        <v/>
      </c>
      <c r="M2835" s="130" t="str">
        <f>IFERROR(IF('C. Consumer Service Detail'!$K2835="No Match","No",VLOOKUP('C. Consumer Service Detail'!$C2835,'B. Consumer Budget'!$E$11:$F$2010,2,FALSE)),"")</f>
        <v/>
      </c>
      <c r="P2835" s="77"/>
      <c r="Q2835" s="77"/>
    </row>
    <row r="2836" spans="2:17" x14ac:dyDescent="0.25">
      <c r="B2836" s="78">
        <f t="shared" si="86"/>
        <v>2826</v>
      </c>
      <c r="C2836" s="126" t="str">
        <f t="array" ref="C2836">IF(OR('C. Consumer Service Detail'!$D2836="",'C. Consumer Service Detail'!$E2836=""),"",INDEX('B. Consumer Budget'!$E$11:$E$2010,MATCH(1,IF('B. Consumer Budget'!$C$11:$C$2010='C. Consumer Service Detail'!$D2836,IF('B. Consumer Budget'!$D$11:$D$2010='C. Consumer Service Detail'!$E2836,1)),0)))</f>
        <v/>
      </c>
      <c r="D2836" s="171"/>
      <c r="E2836" s="79"/>
      <c r="F2836" s="100"/>
      <c r="G2836" s="80"/>
      <c r="H2836" s="145" t="str">
        <f>IF('C. Consumer Service Detail'!$F2836="","",IF('C. Consumer Service Detail'!$F2836="",VLOOKUP('C. Consumer Service Detail'!$F2836,'Table of Current Services'!$B$7:$F$36,'Table of Current Services'!$E$5,FALSE),VLOOKUP('C. Consumer Service Detail'!$F2836,'Table of Current Services'!$B$7:$F$36,'Table of Current Services'!$D$5,FALSE)))</f>
        <v/>
      </c>
      <c r="I2836" s="160"/>
      <c r="J2836" s="146" t="str">
        <f t="shared" si="85"/>
        <v/>
      </c>
      <c r="K2836" s="138" t="str">
        <f>IF('C. Consumer Service Detail'!$F2836="","",IF('C. Consumer Service Detail'!$F2836="",VLOOKUP('C. Consumer Service Detail'!$F2836,'Table of Current Services'!$B$7:$F$36,'Table of Current Services'!$E$5,FALSE),VLOOKUP('C. Consumer Service Detail'!$F2836,'Table of Current Services'!$B$7:$F$36,'Table of Current Services'!$E$5,FALSE)))</f>
        <v/>
      </c>
      <c r="L2836" s="130" t="str">
        <f>IF('C. Consumer Service Detail'!$F2836="","",IF(VLOOKUP('C. Consumer Service Detail'!$F2836,'Table of Current Services'!$B$7:$F$36,'Table of Current Services'!$F$5,)="cost","Yes","No"))</f>
        <v/>
      </c>
      <c r="M2836" s="130" t="str">
        <f>IFERROR(IF('C. Consumer Service Detail'!$K2836="No Match","No",VLOOKUP('C. Consumer Service Detail'!$C2836,'B. Consumer Budget'!$E$11:$F$2010,2,FALSE)),"")</f>
        <v/>
      </c>
      <c r="P2836" s="77"/>
      <c r="Q2836" s="77"/>
    </row>
    <row r="2837" spans="2:17" x14ac:dyDescent="0.25">
      <c r="B2837" s="78">
        <f t="shared" si="86"/>
        <v>2827</v>
      </c>
      <c r="C2837" s="126" t="str">
        <f t="array" ref="C2837">IF(OR('C. Consumer Service Detail'!$D2837="",'C. Consumer Service Detail'!$E2837=""),"",INDEX('B. Consumer Budget'!$E$11:$E$2010,MATCH(1,IF('B. Consumer Budget'!$C$11:$C$2010='C. Consumer Service Detail'!$D2837,IF('B. Consumer Budget'!$D$11:$D$2010='C. Consumer Service Detail'!$E2837,1)),0)))</f>
        <v/>
      </c>
      <c r="D2837" s="170"/>
      <c r="E2837" s="81"/>
      <c r="F2837" s="101"/>
      <c r="G2837" s="82"/>
      <c r="H2837" s="147" t="str">
        <f>IF('C. Consumer Service Detail'!$F2837="","",IF('C. Consumer Service Detail'!$F2837="",VLOOKUP('C. Consumer Service Detail'!$F2837,'Table of Current Services'!$B$7:$F$36,'Table of Current Services'!$E$5,FALSE),VLOOKUP('C. Consumer Service Detail'!$F2837,'Table of Current Services'!$B$7:$F$36,'Table of Current Services'!$D$5,FALSE)))</f>
        <v/>
      </c>
      <c r="I2837" s="159"/>
      <c r="J2837" s="146" t="str">
        <f t="shared" si="85"/>
        <v/>
      </c>
      <c r="K2837" s="138" t="str">
        <f>IF('C. Consumer Service Detail'!$F2837="","",IF('C. Consumer Service Detail'!$F2837="",VLOOKUP('C. Consumer Service Detail'!$F2837,'Table of Current Services'!$B$7:$F$36,'Table of Current Services'!$E$5,FALSE),VLOOKUP('C. Consumer Service Detail'!$F2837,'Table of Current Services'!$B$7:$F$36,'Table of Current Services'!$E$5,FALSE)))</f>
        <v/>
      </c>
      <c r="L2837" s="130" t="str">
        <f>IF('C. Consumer Service Detail'!$F2837="","",IF(VLOOKUP('C. Consumer Service Detail'!$F2837,'Table of Current Services'!$B$7:$F$36,'Table of Current Services'!$F$5,)="cost","Yes","No"))</f>
        <v/>
      </c>
      <c r="M2837" s="130" t="str">
        <f>IFERROR(IF('C. Consumer Service Detail'!$K2837="No Match","No",VLOOKUP('C. Consumer Service Detail'!$C2837,'B. Consumer Budget'!$E$11:$F$2010,2,FALSE)),"")</f>
        <v/>
      </c>
      <c r="P2837" s="77"/>
      <c r="Q2837" s="77"/>
    </row>
    <row r="2838" spans="2:17" x14ac:dyDescent="0.25">
      <c r="B2838" s="78">
        <f t="shared" si="86"/>
        <v>2828</v>
      </c>
      <c r="C2838" s="126" t="str">
        <f t="array" ref="C2838">IF(OR('C. Consumer Service Detail'!$D2838="",'C. Consumer Service Detail'!$E2838=""),"",INDEX('B. Consumer Budget'!$E$11:$E$2010,MATCH(1,IF('B. Consumer Budget'!$C$11:$C$2010='C. Consumer Service Detail'!$D2838,IF('B. Consumer Budget'!$D$11:$D$2010='C. Consumer Service Detail'!$E2838,1)),0)))</f>
        <v/>
      </c>
      <c r="D2838" s="171"/>
      <c r="E2838" s="79"/>
      <c r="F2838" s="100"/>
      <c r="G2838" s="80"/>
      <c r="H2838" s="145" t="str">
        <f>IF('C. Consumer Service Detail'!$F2838="","",IF('C. Consumer Service Detail'!$F2838="",VLOOKUP('C. Consumer Service Detail'!$F2838,'Table of Current Services'!$B$7:$F$36,'Table of Current Services'!$E$5,FALSE),VLOOKUP('C. Consumer Service Detail'!$F2838,'Table of Current Services'!$B$7:$F$36,'Table of Current Services'!$D$5,FALSE)))</f>
        <v/>
      </c>
      <c r="I2838" s="160"/>
      <c r="J2838" s="146" t="str">
        <f t="shared" si="85"/>
        <v/>
      </c>
      <c r="K2838" s="138" t="str">
        <f>IF('C. Consumer Service Detail'!$F2838="","",IF('C. Consumer Service Detail'!$F2838="",VLOOKUP('C. Consumer Service Detail'!$F2838,'Table of Current Services'!$B$7:$F$36,'Table of Current Services'!$E$5,FALSE),VLOOKUP('C. Consumer Service Detail'!$F2838,'Table of Current Services'!$B$7:$F$36,'Table of Current Services'!$E$5,FALSE)))</f>
        <v/>
      </c>
      <c r="L2838" s="130" t="str">
        <f>IF('C. Consumer Service Detail'!$F2838="","",IF(VLOOKUP('C. Consumer Service Detail'!$F2838,'Table of Current Services'!$B$7:$F$36,'Table of Current Services'!$F$5,)="cost","Yes","No"))</f>
        <v/>
      </c>
      <c r="M2838" s="130" t="str">
        <f>IFERROR(IF('C. Consumer Service Detail'!$K2838="No Match","No",VLOOKUP('C. Consumer Service Detail'!$C2838,'B. Consumer Budget'!$E$11:$F$2010,2,FALSE)),"")</f>
        <v/>
      </c>
      <c r="P2838" s="77"/>
      <c r="Q2838" s="77"/>
    </row>
    <row r="2839" spans="2:17" x14ac:dyDescent="0.25">
      <c r="B2839" s="78">
        <f t="shared" si="86"/>
        <v>2829</v>
      </c>
      <c r="C2839" s="126" t="str">
        <f t="array" ref="C2839">IF(OR('C. Consumer Service Detail'!$D2839="",'C. Consumer Service Detail'!$E2839=""),"",INDEX('B. Consumer Budget'!$E$11:$E$2010,MATCH(1,IF('B. Consumer Budget'!$C$11:$C$2010='C. Consumer Service Detail'!$D2839,IF('B. Consumer Budget'!$D$11:$D$2010='C. Consumer Service Detail'!$E2839,1)),0)))</f>
        <v/>
      </c>
      <c r="D2839" s="170"/>
      <c r="E2839" s="81"/>
      <c r="F2839" s="101"/>
      <c r="G2839" s="82"/>
      <c r="H2839" s="147" t="str">
        <f>IF('C. Consumer Service Detail'!$F2839="","",IF('C. Consumer Service Detail'!$F2839="",VLOOKUP('C. Consumer Service Detail'!$F2839,'Table of Current Services'!$B$7:$F$36,'Table of Current Services'!$E$5,FALSE),VLOOKUP('C. Consumer Service Detail'!$F2839,'Table of Current Services'!$B$7:$F$36,'Table of Current Services'!$D$5,FALSE)))</f>
        <v/>
      </c>
      <c r="I2839" s="159"/>
      <c r="J2839" s="146" t="str">
        <f t="shared" si="85"/>
        <v/>
      </c>
      <c r="K2839" s="138" t="str">
        <f>IF('C. Consumer Service Detail'!$F2839="","",IF('C. Consumer Service Detail'!$F2839="",VLOOKUP('C. Consumer Service Detail'!$F2839,'Table of Current Services'!$B$7:$F$36,'Table of Current Services'!$E$5,FALSE),VLOOKUP('C. Consumer Service Detail'!$F2839,'Table of Current Services'!$B$7:$F$36,'Table of Current Services'!$E$5,FALSE)))</f>
        <v/>
      </c>
      <c r="L2839" s="130" t="str">
        <f>IF('C. Consumer Service Detail'!$F2839="","",IF(VLOOKUP('C. Consumer Service Detail'!$F2839,'Table of Current Services'!$B$7:$F$36,'Table of Current Services'!$F$5,)="cost","Yes","No"))</f>
        <v/>
      </c>
      <c r="M2839" s="130" t="str">
        <f>IFERROR(IF('C. Consumer Service Detail'!$K2839="No Match","No",VLOOKUP('C. Consumer Service Detail'!$C2839,'B. Consumer Budget'!$E$11:$F$2010,2,FALSE)),"")</f>
        <v/>
      </c>
      <c r="P2839" s="77"/>
      <c r="Q2839" s="77"/>
    </row>
    <row r="2840" spans="2:17" x14ac:dyDescent="0.25">
      <c r="B2840" s="78">
        <f t="shared" si="86"/>
        <v>2830</v>
      </c>
      <c r="C2840" s="126" t="str">
        <f t="array" ref="C2840">IF(OR('C. Consumer Service Detail'!$D2840="",'C. Consumer Service Detail'!$E2840=""),"",INDEX('B. Consumer Budget'!$E$11:$E$2010,MATCH(1,IF('B. Consumer Budget'!$C$11:$C$2010='C. Consumer Service Detail'!$D2840,IF('B. Consumer Budget'!$D$11:$D$2010='C. Consumer Service Detail'!$E2840,1)),0)))</f>
        <v/>
      </c>
      <c r="D2840" s="171"/>
      <c r="E2840" s="79"/>
      <c r="F2840" s="100"/>
      <c r="G2840" s="80"/>
      <c r="H2840" s="145" t="str">
        <f>IF('C. Consumer Service Detail'!$F2840="","",IF('C. Consumer Service Detail'!$F2840="",VLOOKUP('C. Consumer Service Detail'!$F2840,'Table of Current Services'!$B$7:$F$36,'Table of Current Services'!$E$5,FALSE),VLOOKUP('C. Consumer Service Detail'!$F2840,'Table of Current Services'!$B$7:$F$36,'Table of Current Services'!$D$5,FALSE)))</f>
        <v/>
      </c>
      <c r="I2840" s="160"/>
      <c r="J2840" s="146" t="str">
        <f t="shared" si="85"/>
        <v/>
      </c>
      <c r="K2840" s="138" t="str">
        <f>IF('C. Consumer Service Detail'!$F2840="","",IF('C. Consumer Service Detail'!$F2840="",VLOOKUP('C. Consumer Service Detail'!$F2840,'Table of Current Services'!$B$7:$F$36,'Table of Current Services'!$E$5,FALSE),VLOOKUP('C. Consumer Service Detail'!$F2840,'Table of Current Services'!$B$7:$F$36,'Table of Current Services'!$E$5,FALSE)))</f>
        <v/>
      </c>
      <c r="L2840" s="130" t="str">
        <f>IF('C. Consumer Service Detail'!$F2840="","",IF(VLOOKUP('C. Consumer Service Detail'!$F2840,'Table of Current Services'!$B$7:$F$36,'Table of Current Services'!$F$5,)="cost","Yes","No"))</f>
        <v/>
      </c>
      <c r="M2840" s="130" t="str">
        <f>IFERROR(IF('C. Consumer Service Detail'!$K2840="No Match","No",VLOOKUP('C. Consumer Service Detail'!$C2840,'B. Consumer Budget'!$E$11:$F$2010,2,FALSE)),"")</f>
        <v/>
      </c>
      <c r="P2840" s="77"/>
      <c r="Q2840" s="77"/>
    </row>
    <row r="2841" spans="2:17" x14ac:dyDescent="0.25">
      <c r="B2841" s="78">
        <f t="shared" si="86"/>
        <v>2831</v>
      </c>
      <c r="C2841" s="126" t="str">
        <f t="array" ref="C2841">IF(OR('C. Consumer Service Detail'!$D2841="",'C. Consumer Service Detail'!$E2841=""),"",INDEX('B. Consumer Budget'!$E$11:$E$2010,MATCH(1,IF('B. Consumer Budget'!$C$11:$C$2010='C. Consumer Service Detail'!$D2841,IF('B. Consumer Budget'!$D$11:$D$2010='C. Consumer Service Detail'!$E2841,1)),0)))</f>
        <v/>
      </c>
      <c r="D2841" s="170"/>
      <c r="E2841" s="81"/>
      <c r="F2841" s="101"/>
      <c r="G2841" s="82"/>
      <c r="H2841" s="147" t="str">
        <f>IF('C. Consumer Service Detail'!$F2841="","",IF('C. Consumer Service Detail'!$F2841="",VLOOKUP('C. Consumer Service Detail'!$F2841,'Table of Current Services'!$B$7:$F$36,'Table of Current Services'!$E$5,FALSE),VLOOKUP('C. Consumer Service Detail'!$F2841,'Table of Current Services'!$B$7:$F$36,'Table of Current Services'!$D$5,FALSE)))</f>
        <v/>
      </c>
      <c r="I2841" s="159"/>
      <c r="J2841" s="146" t="str">
        <f t="shared" si="85"/>
        <v/>
      </c>
      <c r="K2841" s="138" t="str">
        <f>IF('C. Consumer Service Detail'!$F2841="","",IF('C. Consumer Service Detail'!$F2841="",VLOOKUP('C. Consumer Service Detail'!$F2841,'Table of Current Services'!$B$7:$F$36,'Table of Current Services'!$E$5,FALSE),VLOOKUP('C. Consumer Service Detail'!$F2841,'Table of Current Services'!$B$7:$F$36,'Table of Current Services'!$E$5,FALSE)))</f>
        <v/>
      </c>
      <c r="L2841" s="130" t="str">
        <f>IF('C. Consumer Service Detail'!$F2841="","",IF(VLOOKUP('C. Consumer Service Detail'!$F2841,'Table of Current Services'!$B$7:$F$36,'Table of Current Services'!$F$5,)="cost","Yes","No"))</f>
        <v/>
      </c>
      <c r="M2841" s="130" t="str">
        <f>IFERROR(IF('C. Consumer Service Detail'!$K2841="No Match","No",VLOOKUP('C. Consumer Service Detail'!$C2841,'B. Consumer Budget'!$E$11:$F$2010,2,FALSE)),"")</f>
        <v/>
      </c>
      <c r="P2841" s="77"/>
      <c r="Q2841" s="77"/>
    </row>
    <row r="2842" spans="2:17" x14ac:dyDescent="0.25">
      <c r="B2842" s="78">
        <f t="shared" si="86"/>
        <v>2832</v>
      </c>
      <c r="C2842" s="126" t="str">
        <f t="array" ref="C2842">IF(OR('C. Consumer Service Detail'!$D2842="",'C. Consumer Service Detail'!$E2842=""),"",INDEX('B. Consumer Budget'!$E$11:$E$2010,MATCH(1,IF('B. Consumer Budget'!$C$11:$C$2010='C. Consumer Service Detail'!$D2842,IF('B. Consumer Budget'!$D$11:$D$2010='C. Consumer Service Detail'!$E2842,1)),0)))</f>
        <v/>
      </c>
      <c r="D2842" s="171"/>
      <c r="E2842" s="79"/>
      <c r="F2842" s="100"/>
      <c r="G2842" s="80"/>
      <c r="H2842" s="145" t="str">
        <f>IF('C. Consumer Service Detail'!$F2842="","",IF('C. Consumer Service Detail'!$F2842="",VLOOKUP('C. Consumer Service Detail'!$F2842,'Table of Current Services'!$B$7:$F$36,'Table of Current Services'!$E$5,FALSE),VLOOKUP('C. Consumer Service Detail'!$F2842,'Table of Current Services'!$B$7:$F$36,'Table of Current Services'!$D$5,FALSE)))</f>
        <v/>
      </c>
      <c r="I2842" s="160"/>
      <c r="J2842" s="146" t="str">
        <f t="shared" si="85"/>
        <v/>
      </c>
      <c r="K2842" s="138" t="str">
        <f>IF('C. Consumer Service Detail'!$F2842="","",IF('C. Consumer Service Detail'!$F2842="",VLOOKUP('C. Consumer Service Detail'!$F2842,'Table of Current Services'!$B$7:$F$36,'Table of Current Services'!$E$5,FALSE),VLOOKUP('C. Consumer Service Detail'!$F2842,'Table of Current Services'!$B$7:$F$36,'Table of Current Services'!$E$5,FALSE)))</f>
        <v/>
      </c>
      <c r="L2842" s="130" t="str">
        <f>IF('C. Consumer Service Detail'!$F2842="","",IF(VLOOKUP('C. Consumer Service Detail'!$F2842,'Table of Current Services'!$B$7:$F$36,'Table of Current Services'!$F$5,)="cost","Yes","No"))</f>
        <v/>
      </c>
      <c r="M2842" s="130" t="str">
        <f>IFERROR(IF('C. Consumer Service Detail'!$K2842="No Match","No",VLOOKUP('C. Consumer Service Detail'!$C2842,'B. Consumer Budget'!$E$11:$F$2010,2,FALSE)),"")</f>
        <v/>
      </c>
      <c r="P2842" s="77"/>
      <c r="Q2842" s="77"/>
    </row>
    <row r="2843" spans="2:17" x14ac:dyDescent="0.25">
      <c r="B2843" s="78">
        <f t="shared" si="86"/>
        <v>2833</v>
      </c>
      <c r="C2843" s="126" t="str">
        <f t="array" ref="C2843">IF(OR('C. Consumer Service Detail'!$D2843="",'C. Consumer Service Detail'!$E2843=""),"",INDEX('B. Consumer Budget'!$E$11:$E$2010,MATCH(1,IF('B. Consumer Budget'!$C$11:$C$2010='C. Consumer Service Detail'!$D2843,IF('B. Consumer Budget'!$D$11:$D$2010='C. Consumer Service Detail'!$E2843,1)),0)))</f>
        <v/>
      </c>
      <c r="D2843" s="170"/>
      <c r="E2843" s="81"/>
      <c r="F2843" s="101"/>
      <c r="G2843" s="82"/>
      <c r="H2843" s="147" t="str">
        <f>IF('C. Consumer Service Detail'!$F2843="","",IF('C. Consumer Service Detail'!$F2843="",VLOOKUP('C. Consumer Service Detail'!$F2843,'Table of Current Services'!$B$7:$F$36,'Table of Current Services'!$E$5,FALSE),VLOOKUP('C. Consumer Service Detail'!$F2843,'Table of Current Services'!$B$7:$F$36,'Table of Current Services'!$D$5,FALSE)))</f>
        <v/>
      </c>
      <c r="I2843" s="159"/>
      <c r="J2843" s="146" t="str">
        <f t="shared" si="85"/>
        <v/>
      </c>
      <c r="K2843" s="138" t="str">
        <f>IF('C. Consumer Service Detail'!$F2843="","",IF('C. Consumer Service Detail'!$F2843="",VLOOKUP('C. Consumer Service Detail'!$F2843,'Table of Current Services'!$B$7:$F$36,'Table of Current Services'!$E$5,FALSE),VLOOKUP('C. Consumer Service Detail'!$F2843,'Table of Current Services'!$B$7:$F$36,'Table of Current Services'!$E$5,FALSE)))</f>
        <v/>
      </c>
      <c r="L2843" s="130" t="str">
        <f>IF('C. Consumer Service Detail'!$F2843="","",IF(VLOOKUP('C. Consumer Service Detail'!$F2843,'Table of Current Services'!$B$7:$F$36,'Table of Current Services'!$F$5,)="cost","Yes","No"))</f>
        <v/>
      </c>
      <c r="M2843" s="130" t="str">
        <f>IFERROR(IF('C. Consumer Service Detail'!$K2843="No Match","No",VLOOKUP('C. Consumer Service Detail'!$C2843,'B. Consumer Budget'!$E$11:$F$2010,2,FALSE)),"")</f>
        <v/>
      </c>
      <c r="P2843" s="77"/>
      <c r="Q2843" s="77"/>
    </row>
    <row r="2844" spans="2:17" x14ac:dyDescent="0.25">
      <c r="B2844" s="78">
        <f t="shared" si="86"/>
        <v>2834</v>
      </c>
      <c r="C2844" s="126" t="str">
        <f t="array" ref="C2844">IF(OR('C. Consumer Service Detail'!$D2844="",'C. Consumer Service Detail'!$E2844=""),"",INDEX('B. Consumer Budget'!$E$11:$E$2010,MATCH(1,IF('B. Consumer Budget'!$C$11:$C$2010='C. Consumer Service Detail'!$D2844,IF('B. Consumer Budget'!$D$11:$D$2010='C. Consumer Service Detail'!$E2844,1)),0)))</f>
        <v/>
      </c>
      <c r="D2844" s="171"/>
      <c r="E2844" s="79"/>
      <c r="F2844" s="100"/>
      <c r="G2844" s="80"/>
      <c r="H2844" s="145" t="str">
        <f>IF('C. Consumer Service Detail'!$F2844="","",IF('C. Consumer Service Detail'!$F2844="",VLOOKUP('C. Consumer Service Detail'!$F2844,'Table of Current Services'!$B$7:$F$36,'Table of Current Services'!$E$5,FALSE),VLOOKUP('C. Consumer Service Detail'!$F2844,'Table of Current Services'!$B$7:$F$36,'Table of Current Services'!$D$5,FALSE)))</f>
        <v/>
      </c>
      <c r="I2844" s="160"/>
      <c r="J2844" s="146" t="str">
        <f t="shared" si="85"/>
        <v/>
      </c>
      <c r="K2844" s="138" t="str">
        <f>IF('C. Consumer Service Detail'!$F2844="","",IF('C. Consumer Service Detail'!$F2844="",VLOOKUP('C. Consumer Service Detail'!$F2844,'Table of Current Services'!$B$7:$F$36,'Table of Current Services'!$E$5,FALSE),VLOOKUP('C. Consumer Service Detail'!$F2844,'Table of Current Services'!$B$7:$F$36,'Table of Current Services'!$E$5,FALSE)))</f>
        <v/>
      </c>
      <c r="L2844" s="130" t="str">
        <f>IF('C. Consumer Service Detail'!$F2844="","",IF(VLOOKUP('C. Consumer Service Detail'!$F2844,'Table of Current Services'!$B$7:$F$36,'Table of Current Services'!$F$5,)="cost","Yes","No"))</f>
        <v/>
      </c>
      <c r="M2844" s="130" t="str">
        <f>IFERROR(IF('C. Consumer Service Detail'!$K2844="No Match","No",VLOOKUP('C. Consumer Service Detail'!$C2844,'B. Consumer Budget'!$E$11:$F$2010,2,FALSE)),"")</f>
        <v/>
      </c>
      <c r="P2844" s="77"/>
      <c r="Q2844" s="77"/>
    </row>
    <row r="2845" spans="2:17" x14ac:dyDescent="0.25">
      <c r="B2845" s="78">
        <f t="shared" si="86"/>
        <v>2835</v>
      </c>
      <c r="C2845" s="126" t="str">
        <f t="array" ref="C2845">IF(OR('C. Consumer Service Detail'!$D2845="",'C. Consumer Service Detail'!$E2845=""),"",INDEX('B. Consumer Budget'!$E$11:$E$2010,MATCH(1,IF('B. Consumer Budget'!$C$11:$C$2010='C. Consumer Service Detail'!$D2845,IF('B. Consumer Budget'!$D$11:$D$2010='C. Consumer Service Detail'!$E2845,1)),0)))</f>
        <v/>
      </c>
      <c r="D2845" s="170"/>
      <c r="E2845" s="81"/>
      <c r="F2845" s="101"/>
      <c r="G2845" s="82"/>
      <c r="H2845" s="147" t="str">
        <f>IF('C. Consumer Service Detail'!$F2845="","",IF('C. Consumer Service Detail'!$F2845="",VLOOKUP('C. Consumer Service Detail'!$F2845,'Table of Current Services'!$B$7:$F$36,'Table of Current Services'!$E$5,FALSE),VLOOKUP('C. Consumer Service Detail'!$F2845,'Table of Current Services'!$B$7:$F$36,'Table of Current Services'!$D$5,FALSE)))</f>
        <v/>
      </c>
      <c r="I2845" s="159"/>
      <c r="J2845" s="146" t="str">
        <f t="shared" si="85"/>
        <v/>
      </c>
      <c r="K2845" s="138" t="str">
        <f>IF('C. Consumer Service Detail'!$F2845="","",IF('C. Consumer Service Detail'!$F2845="",VLOOKUP('C. Consumer Service Detail'!$F2845,'Table of Current Services'!$B$7:$F$36,'Table of Current Services'!$E$5,FALSE),VLOOKUP('C. Consumer Service Detail'!$F2845,'Table of Current Services'!$B$7:$F$36,'Table of Current Services'!$E$5,FALSE)))</f>
        <v/>
      </c>
      <c r="L2845" s="130" t="str">
        <f>IF('C. Consumer Service Detail'!$F2845="","",IF(VLOOKUP('C. Consumer Service Detail'!$F2845,'Table of Current Services'!$B$7:$F$36,'Table of Current Services'!$F$5,)="cost","Yes","No"))</f>
        <v/>
      </c>
      <c r="M2845" s="130" t="str">
        <f>IFERROR(IF('C. Consumer Service Detail'!$K2845="No Match","No",VLOOKUP('C. Consumer Service Detail'!$C2845,'B. Consumer Budget'!$E$11:$F$2010,2,FALSE)),"")</f>
        <v/>
      </c>
      <c r="P2845" s="77"/>
      <c r="Q2845" s="77"/>
    </row>
    <row r="2846" spans="2:17" x14ac:dyDescent="0.25">
      <c r="B2846" s="78">
        <f t="shared" si="86"/>
        <v>2836</v>
      </c>
      <c r="C2846" s="126" t="str">
        <f t="array" ref="C2846">IF(OR('C. Consumer Service Detail'!$D2846="",'C. Consumer Service Detail'!$E2846=""),"",INDEX('B. Consumer Budget'!$E$11:$E$2010,MATCH(1,IF('B. Consumer Budget'!$C$11:$C$2010='C. Consumer Service Detail'!$D2846,IF('B. Consumer Budget'!$D$11:$D$2010='C. Consumer Service Detail'!$E2846,1)),0)))</f>
        <v/>
      </c>
      <c r="D2846" s="171"/>
      <c r="E2846" s="79"/>
      <c r="F2846" s="100"/>
      <c r="G2846" s="80"/>
      <c r="H2846" s="145" t="str">
        <f>IF('C. Consumer Service Detail'!$F2846="","",IF('C. Consumer Service Detail'!$F2846="",VLOOKUP('C. Consumer Service Detail'!$F2846,'Table of Current Services'!$B$7:$F$36,'Table of Current Services'!$E$5,FALSE),VLOOKUP('C. Consumer Service Detail'!$F2846,'Table of Current Services'!$B$7:$F$36,'Table of Current Services'!$D$5,FALSE)))</f>
        <v/>
      </c>
      <c r="I2846" s="160"/>
      <c r="J2846" s="146" t="str">
        <f t="shared" si="85"/>
        <v/>
      </c>
      <c r="K2846" s="138" t="str">
        <f>IF('C. Consumer Service Detail'!$F2846="","",IF('C. Consumer Service Detail'!$F2846="",VLOOKUP('C. Consumer Service Detail'!$F2846,'Table of Current Services'!$B$7:$F$36,'Table of Current Services'!$E$5,FALSE),VLOOKUP('C. Consumer Service Detail'!$F2846,'Table of Current Services'!$B$7:$F$36,'Table of Current Services'!$E$5,FALSE)))</f>
        <v/>
      </c>
      <c r="L2846" s="130" t="str">
        <f>IF('C. Consumer Service Detail'!$F2846="","",IF(VLOOKUP('C. Consumer Service Detail'!$F2846,'Table of Current Services'!$B$7:$F$36,'Table of Current Services'!$F$5,)="cost","Yes","No"))</f>
        <v/>
      </c>
      <c r="M2846" s="130" t="str">
        <f>IFERROR(IF('C. Consumer Service Detail'!$K2846="No Match","No",VLOOKUP('C. Consumer Service Detail'!$C2846,'B. Consumer Budget'!$E$11:$F$2010,2,FALSE)),"")</f>
        <v/>
      </c>
      <c r="P2846" s="77"/>
      <c r="Q2846" s="77"/>
    </row>
    <row r="2847" spans="2:17" x14ac:dyDescent="0.25">
      <c r="B2847" s="78">
        <f t="shared" si="86"/>
        <v>2837</v>
      </c>
      <c r="C2847" s="126" t="str">
        <f t="array" ref="C2847">IF(OR('C. Consumer Service Detail'!$D2847="",'C. Consumer Service Detail'!$E2847=""),"",INDEX('B. Consumer Budget'!$E$11:$E$2010,MATCH(1,IF('B. Consumer Budget'!$C$11:$C$2010='C. Consumer Service Detail'!$D2847,IF('B. Consumer Budget'!$D$11:$D$2010='C. Consumer Service Detail'!$E2847,1)),0)))</f>
        <v/>
      </c>
      <c r="D2847" s="170"/>
      <c r="E2847" s="81"/>
      <c r="F2847" s="101"/>
      <c r="G2847" s="82"/>
      <c r="H2847" s="147" t="str">
        <f>IF('C. Consumer Service Detail'!$F2847="","",IF('C. Consumer Service Detail'!$F2847="",VLOOKUP('C. Consumer Service Detail'!$F2847,'Table of Current Services'!$B$7:$F$36,'Table of Current Services'!$E$5,FALSE),VLOOKUP('C. Consumer Service Detail'!$F2847,'Table of Current Services'!$B$7:$F$36,'Table of Current Services'!$D$5,FALSE)))</f>
        <v/>
      </c>
      <c r="I2847" s="159"/>
      <c r="J2847" s="146" t="str">
        <f t="shared" si="85"/>
        <v/>
      </c>
      <c r="K2847" s="138" t="str">
        <f>IF('C. Consumer Service Detail'!$F2847="","",IF('C. Consumer Service Detail'!$F2847="",VLOOKUP('C. Consumer Service Detail'!$F2847,'Table of Current Services'!$B$7:$F$36,'Table of Current Services'!$E$5,FALSE),VLOOKUP('C. Consumer Service Detail'!$F2847,'Table of Current Services'!$B$7:$F$36,'Table of Current Services'!$E$5,FALSE)))</f>
        <v/>
      </c>
      <c r="L2847" s="130" t="str">
        <f>IF('C. Consumer Service Detail'!$F2847="","",IF(VLOOKUP('C. Consumer Service Detail'!$F2847,'Table of Current Services'!$B$7:$F$36,'Table of Current Services'!$F$5,)="cost","Yes","No"))</f>
        <v/>
      </c>
      <c r="M2847" s="130" t="str">
        <f>IFERROR(IF('C. Consumer Service Detail'!$K2847="No Match","No",VLOOKUP('C. Consumer Service Detail'!$C2847,'B. Consumer Budget'!$E$11:$F$2010,2,FALSE)),"")</f>
        <v/>
      </c>
      <c r="P2847" s="77"/>
      <c r="Q2847" s="77"/>
    </row>
    <row r="2848" spans="2:17" x14ac:dyDescent="0.25">
      <c r="B2848" s="78">
        <f t="shared" si="86"/>
        <v>2838</v>
      </c>
      <c r="C2848" s="126" t="str">
        <f t="array" ref="C2848">IF(OR('C. Consumer Service Detail'!$D2848="",'C. Consumer Service Detail'!$E2848=""),"",INDEX('B. Consumer Budget'!$E$11:$E$2010,MATCH(1,IF('B. Consumer Budget'!$C$11:$C$2010='C. Consumer Service Detail'!$D2848,IF('B. Consumer Budget'!$D$11:$D$2010='C. Consumer Service Detail'!$E2848,1)),0)))</f>
        <v/>
      </c>
      <c r="D2848" s="171"/>
      <c r="E2848" s="79"/>
      <c r="F2848" s="100"/>
      <c r="G2848" s="80"/>
      <c r="H2848" s="145" t="str">
        <f>IF('C. Consumer Service Detail'!$F2848="","",IF('C. Consumer Service Detail'!$F2848="",VLOOKUP('C. Consumer Service Detail'!$F2848,'Table of Current Services'!$B$7:$F$36,'Table of Current Services'!$E$5,FALSE),VLOOKUP('C. Consumer Service Detail'!$F2848,'Table of Current Services'!$B$7:$F$36,'Table of Current Services'!$D$5,FALSE)))</f>
        <v/>
      </c>
      <c r="I2848" s="160"/>
      <c r="J2848" s="146" t="str">
        <f t="shared" si="85"/>
        <v/>
      </c>
      <c r="K2848" s="138" t="str">
        <f>IF('C. Consumer Service Detail'!$F2848="","",IF('C. Consumer Service Detail'!$F2848="",VLOOKUP('C. Consumer Service Detail'!$F2848,'Table of Current Services'!$B$7:$F$36,'Table of Current Services'!$E$5,FALSE),VLOOKUP('C. Consumer Service Detail'!$F2848,'Table of Current Services'!$B$7:$F$36,'Table of Current Services'!$E$5,FALSE)))</f>
        <v/>
      </c>
      <c r="L2848" s="130" t="str">
        <f>IF('C. Consumer Service Detail'!$F2848="","",IF(VLOOKUP('C. Consumer Service Detail'!$F2848,'Table of Current Services'!$B$7:$F$36,'Table of Current Services'!$F$5,)="cost","Yes","No"))</f>
        <v/>
      </c>
      <c r="M2848" s="130" t="str">
        <f>IFERROR(IF('C. Consumer Service Detail'!$K2848="No Match","No",VLOOKUP('C. Consumer Service Detail'!$C2848,'B. Consumer Budget'!$E$11:$F$2010,2,FALSE)),"")</f>
        <v/>
      </c>
      <c r="P2848" s="77"/>
      <c r="Q2848" s="77"/>
    </row>
    <row r="2849" spans="2:17" x14ac:dyDescent="0.25">
      <c r="B2849" s="78">
        <f t="shared" si="86"/>
        <v>2839</v>
      </c>
      <c r="C2849" s="126" t="str">
        <f t="array" ref="C2849">IF(OR('C. Consumer Service Detail'!$D2849="",'C. Consumer Service Detail'!$E2849=""),"",INDEX('B. Consumer Budget'!$E$11:$E$2010,MATCH(1,IF('B. Consumer Budget'!$C$11:$C$2010='C. Consumer Service Detail'!$D2849,IF('B. Consumer Budget'!$D$11:$D$2010='C. Consumer Service Detail'!$E2849,1)),0)))</f>
        <v/>
      </c>
      <c r="D2849" s="170"/>
      <c r="E2849" s="81"/>
      <c r="F2849" s="101"/>
      <c r="G2849" s="82"/>
      <c r="H2849" s="147" t="str">
        <f>IF('C. Consumer Service Detail'!$F2849="","",IF('C. Consumer Service Detail'!$F2849="",VLOOKUP('C. Consumer Service Detail'!$F2849,'Table of Current Services'!$B$7:$F$36,'Table of Current Services'!$E$5,FALSE),VLOOKUP('C. Consumer Service Detail'!$F2849,'Table of Current Services'!$B$7:$F$36,'Table of Current Services'!$D$5,FALSE)))</f>
        <v/>
      </c>
      <c r="I2849" s="159"/>
      <c r="J2849" s="146" t="str">
        <f t="shared" si="85"/>
        <v/>
      </c>
      <c r="K2849" s="138" t="str">
        <f>IF('C. Consumer Service Detail'!$F2849="","",IF('C. Consumer Service Detail'!$F2849="",VLOOKUP('C. Consumer Service Detail'!$F2849,'Table of Current Services'!$B$7:$F$36,'Table of Current Services'!$E$5,FALSE),VLOOKUP('C. Consumer Service Detail'!$F2849,'Table of Current Services'!$B$7:$F$36,'Table of Current Services'!$E$5,FALSE)))</f>
        <v/>
      </c>
      <c r="L2849" s="130" t="str">
        <f>IF('C. Consumer Service Detail'!$F2849="","",IF(VLOOKUP('C. Consumer Service Detail'!$F2849,'Table of Current Services'!$B$7:$F$36,'Table of Current Services'!$F$5,)="cost","Yes","No"))</f>
        <v/>
      </c>
      <c r="M2849" s="130" t="str">
        <f>IFERROR(IF('C. Consumer Service Detail'!$K2849="No Match","No",VLOOKUP('C. Consumer Service Detail'!$C2849,'B. Consumer Budget'!$E$11:$F$2010,2,FALSE)),"")</f>
        <v/>
      </c>
      <c r="P2849" s="77"/>
      <c r="Q2849" s="77"/>
    </row>
    <row r="2850" spans="2:17" x14ac:dyDescent="0.25">
      <c r="B2850" s="78">
        <f t="shared" si="86"/>
        <v>2840</v>
      </c>
      <c r="C2850" s="126" t="str">
        <f t="array" ref="C2850">IF(OR('C. Consumer Service Detail'!$D2850="",'C. Consumer Service Detail'!$E2850=""),"",INDEX('B. Consumer Budget'!$E$11:$E$2010,MATCH(1,IF('B. Consumer Budget'!$C$11:$C$2010='C. Consumer Service Detail'!$D2850,IF('B. Consumer Budget'!$D$11:$D$2010='C. Consumer Service Detail'!$E2850,1)),0)))</f>
        <v/>
      </c>
      <c r="D2850" s="171"/>
      <c r="E2850" s="79"/>
      <c r="F2850" s="100"/>
      <c r="G2850" s="80"/>
      <c r="H2850" s="145" t="str">
        <f>IF('C. Consumer Service Detail'!$F2850="","",IF('C. Consumer Service Detail'!$F2850="",VLOOKUP('C. Consumer Service Detail'!$F2850,'Table of Current Services'!$B$7:$F$36,'Table of Current Services'!$E$5,FALSE),VLOOKUP('C. Consumer Service Detail'!$F2850,'Table of Current Services'!$B$7:$F$36,'Table of Current Services'!$D$5,FALSE)))</f>
        <v/>
      </c>
      <c r="I2850" s="160"/>
      <c r="J2850" s="146" t="str">
        <f t="shared" si="85"/>
        <v/>
      </c>
      <c r="K2850" s="138" t="str">
        <f>IF('C. Consumer Service Detail'!$F2850="","",IF('C. Consumer Service Detail'!$F2850="",VLOOKUP('C. Consumer Service Detail'!$F2850,'Table of Current Services'!$B$7:$F$36,'Table of Current Services'!$E$5,FALSE),VLOOKUP('C. Consumer Service Detail'!$F2850,'Table of Current Services'!$B$7:$F$36,'Table of Current Services'!$E$5,FALSE)))</f>
        <v/>
      </c>
      <c r="L2850" s="130" t="str">
        <f>IF('C. Consumer Service Detail'!$F2850="","",IF(VLOOKUP('C. Consumer Service Detail'!$F2850,'Table of Current Services'!$B$7:$F$36,'Table of Current Services'!$F$5,)="cost","Yes","No"))</f>
        <v/>
      </c>
      <c r="M2850" s="130" t="str">
        <f>IFERROR(IF('C. Consumer Service Detail'!$K2850="No Match","No",VLOOKUP('C. Consumer Service Detail'!$C2850,'B. Consumer Budget'!$E$11:$F$2010,2,FALSE)),"")</f>
        <v/>
      </c>
      <c r="P2850" s="77"/>
      <c r="Q2850" s="77"/>
    </row>
    <row r="2851" spans="2:17" x14ac:dyDescent="0.25">
      <c r="B2851" s="78">
        <f t="shared" si="86"/>
        <v>2841</v>
      </c>
      <c r="C2851" s="126" t="str">
        <f t="array" ref="C2851">IF(OR('C. Consumer Service Detail'!$D2851="",'C. Consumer Service Detail'!$E2851=""),"",INDEX('B. Consumer Budget'!$E$11:$E$2010,MATCH(1,IF('B. Consumer Budget'!$C$11:$C$2010='C. Consumer Service Detail'!$D2851,IF('B. Consumer Budget'!$D$11:$D$2010='C. Consumer Service Detail'!$E2851,1)),0)))</f>
        <v/>
      </c>
      <c r="D2851" s="170"/>
      <c r="E2851" s="81"/>
      <c r="F2851" s="101"/>
      <c r="G2851" s="82"/>
      <c r="H2851" s="147" t="str">
        <f>IF('C. Consumer Service Detail'!$F2851="","",IF('C. Consumer Service Detail'!$F2851="",VLOOKUP('C. Consumer Service Detail'!$F2851,'Table of Current Services'!$B$7:$F$36,'Table of Current Services'!$E$5,FALSE),VLOOKUP('C. Consumer Service Detail'!$F2851,'Table of Current Services'!$B$7:$F$36,'Table of Current Services'!$D$5,FALSE)))</f>
        <v/>
      </c>
      <c r="I2851" s="159"/>
      <c r="J2851" s="146" t="str">
        <f t="shared" si="85"/>
        <v/>
      </c>
      <c r="K2851" s="138" t="str">
        <f>IF('C. Consumer Service Detail'!$F2851="","",IF('C. Consumer Service Detail'!$F2851="",VLOOKUP('C. Consumer Service Detail'!$F2851,'Table of Current Services'!$B$7:$F$36,'Table of Current Services'!$E$5,FALSE),VLOOKUP('C. Consumer Service Detail'!$F2851,'Table of Current Services'!$B$7:$F$36,'Table of Current Services'!$E$5,FALSE)))</f>
        <v/>
      </c>
      <c r="L2851" s="130" t="str">
        <f>IF('C. Consumer Service Detail'!$F2851="","",IF(VLOOKUP('C. Consumer Service Detail'!$F2851,'Table of Current Services'!$B$7:$F$36,'Table of Current Services'!$F$5,)="cost","Yes","No"))</f>
        <v/>
      </c>
      <c r="M2851" s="130" t="str">
        <f>IFERROR(IF('C. Consumer Service Detail'!$K2851="No Match","No",VLOOKUP('C. Consumer Service Detail'!$C2851,'B. Consumer Budget'!$E$11:$F$2010,2,FALSE)),"")</f>
        <v/>
      </c>
      <c r="P2851" s="77"/>
      <c r="Q2851" s="77"/>
    </row>
    <row r="2852" spans="2:17" x14ac:dyDescent="0.25">
      <c r="B2852" s="78">
        <f t="shared" si="86"/>
        <v>2842</v>
      </c>
      <c r="C2852" s="126" t="str">
        <f t="array" ref="C2852">IF(OR('C. Consumer Service Detail'!$D2852="",'C. Consumer Service Detail'!$E2852=""),"",INDEX('B. Consumer Budget'!$E$11:$E$2010,MATCH(1,IF('B. Consumer Budget'!$C$11:$C$2010='C. Consumer Service Detail'!$D2852,IF('B. Consumer Budget'!$D$11:$D$2010='C. Consumer Service Detail'!$E2852,1)),0)))</f>
        <v/>
      </c>
      <c r="D2852" s="171"/>
      <c r="E2852" s="79"/>
      <c r="F2852" s="100"/>
      <c r="G2852" s="80"/>
      <c r="H2852" s="145" t="str">
        <f>IF('C. Consumer Service Detail'!$F2852="","",IF('C. Consumer Service Detail'!$F2852="",VLOOKUP('C. Consumer Service Detail'!$F2852,'Table of Current Services'!$B$7:$F$36,'Table of Current Services'!$E$5,FALSE),VLOOKUP('C. Consumer Service Detail'!$F2852,'Table of Current Services'!$B$7:$F$36,'Table of Current Services'!$D$5,FALSE)))</f>
        <v/>
      </c>
      <c r="I2852" s="160"/>
      <c r="J2852" s="146" t="str">
        <f t="shared" si="85"/>
        <v/>
      </c>
      <c r="K2852" s="138" t="str">
        <f>IF('C. Consumer Service Detail'!$F2852="","",IF('C. Consumer Service Detail'!$F2852="",VLOOKUP('C. Consumer Service Detail'!$F2852,'Table of Current Services'!$B$7:$F$36,'Table of Current Services'!$E$5,FALSE),VLOOKUP('C. Consumer Service Detail'!$F2852,'Table of Current Services'!$B$7:$F$36,'Table of Current Services'!$E$5,FALSE)))</f>
        <v/>
      </c>
      <c r="L2852" s="130" t="str">
        <f>IF('C. Consumer Service Detail'!$F2852="","",IF(VLOOKUP('C. Consumer Service Detail'!$F2852,'Table of Current Services'!$B$7:$F$36,'Table of Current Services'!$F$5,)="cost","Yes","No"))</f>
        <v/>
      </c>
      <c r="M2852" s="130" t="str">
        <f>IFERROR(IF('C. Consumer Service Detail'!$K2852="No Match","No",VLOOKUP('C. Consumer Service Detail'!$C2852,'B. Consumer Budget'!$E$11:$F$2010,2,FALSE)),"")</f>
        <v/>
      </c>
      <c r="P2852" s="77"/>
      <c r="Q2852" s="77"/>
    </row>
    <row r="2853" spans="2:17" x14ac:dyDescent="0.25">
      <c r="B2853" s="78">
        <f t="shared" si="86"/>
        <v>2843</v>
      </c>
      <c r="C2853" s="126" t="str">
        <f t="array" ref="C2853">IF(OR('C. Consumer Service Detail'!$D2853="",'C. Consumer Service Detail'!$E2853=""),"",INDEX('B. Consumer Budget'!$E$11:$E$2010,MATCH(1,IF('B. Consumer Budget'!$C$11:$C$2010='C. Consumer Service Detail'!$D2853,IF('B. Consumer Budget'!$D$11:$D$2010='C. Consumer Service Detail'!$E2853,1)),0)))</f>
        <v/>
      </c>
      <c r="D2853" s="170"/>
      <c r="E2853" s="81"/>
      <c r="F2853" s="101"/>
      <c r="G2853" s="82"/>
      <c r="H2853" s="147" t="str">
        <f>IF('C. Consumer Service Detail'!$F2853="","",IF('C. Consumer Service Detail'!$F2853="",VLOOKUP('C. Consumer Service Detail'!$F2853,'Table of Current Services'!$B$7:$F$36,'Table of Current Services'!$E$5,FALSE),VLOOKUP('C. Consumer Service Detail'!$F2853,'Table of Current Services'!$B$7:$F$36,'Table of Current Services'!$D$5,FALSE)))</f>
        <v/>
      </c>
      <c r="I2853" s="159"/>
      <c r="J2853" s="146" t="str">
        <f t="shared" si="85"/>
        <v/>
      </c>
      <c r="K2853" s="138" t="str">
        <f>IF('C. Consumer Service Detail'!$F2853="","",IF('C. Consumer Service Detail'!$F2853="",VLOOKUP('C. Consumer Service Detail'!$F2853,'Table of Current Services'!$B$7:$F$36,'Table of Current Services'!$E$5,FALSE),VLOOKUP('C. Consumer Service Detail'!$F2853,'Table of Current Services'!$B$7:$F$36,'Table of Current Services'!$E$5,FALSE)))</f>
        <v/>
      </c>
      <c r="L2853" s="130" t="str">
        <f>IF('C. Consumer Service Detail'!$F2853="","",IF(VLOOKUP('C. Consumer Service Detail'!$F2853,'Table of Current Services'!$B$7:$F$36,'Table of Current Services'!$F$5,)="cost","Yes","No"))</f>
        <v/>
      </c>
      <c r="M2853" s="130" t="str">
        <f>IFERROR(IF('C. Consumer Service Detail'!$K2853="No Match","No",VLOOKUP('C. Consumer Service Detail'!$C2853,'B. Consumer Budget'!$E$11:$F$2010,2,FALSE)),"")</f>
        <v/>
      </c>
      <c r="P2853" s="77"/>
      <c r="Q2853" s="77"/>
    </row>
    <row r="2854" spans="2:17" x14ac:dyDescent="0.25">
      <c r="B2854" s="78">
        <f t="shared" si="86"/>
        <v>2844</v>
      </c>
      <c r="C2854" s="126" t="str">
        <f t="array" ref="C2854">IF(OR('C. Consumer Service Detail'!$D2854="",'C. Consumer Service Detail'!$E2854=""),"",INDEX('B. Consumer Budget'!$E$11:$E$2010,MATCH(1,IF('B. Consumer Budget'!$C$11:$C$2010='C. Consumer Service Detail'!$D2854,IF('B. Consumer Budget'!$D$11:$D$2010='C. Consumer Service Detail'!$E2854,1)),0)))</f>
        <v/>
      </c>
      <c r="D2854" s="171"/>
      <c r="E2854" s="79"/>
      <c r="F2854" s="100"/>
      <c r="G2854" s="80"/>
      <c r="H2854" s="145" t="str">
        <f>IF('C. Consumer Service Detail'!$F2854="","",IF('C. Consumer Service Detail'!$F2854="",VLOOKUP('C. Consumer Service Detail'!$F2854,'Table of Current Services'!$B$7:$F$36,'Table of Current Services'!$E$5,FALSE),VLOOKUP('C. Consumer Service Detail'!$F2854,'Table of Current Services'!$B$7:$F$36,'Table of Current Services'!$D$5,FALSE)))</f>
        <v/>
      </c>
      <c r="I2854" s="160"/>
      <c r="J2854" s="146" t="str">
        <f t="shared" si="85"/>
        <v/>
      </c>
      <c r="K2854" s="138" t="str">
        <f>IF('C. Consumer Service Detail'!$F2854="","",IF('C. Consumer Service Detail'!$F2854="",VLOOKUP('C. Consumer Service Detail'!$F2854,'Table of Current Services'!$B$7:$F$36,'Table of Current Services'!$E$5,FALSE),VLOOKUP('C. Consumer Service Detail'!$F2854,'Table of Current Services'!$B$7:$F$36,'Table of Current Services'!$E$5,FALSE)))</f>
        <v/>
      </c>
      <c r="L2854" s="130" t="str">
        <f>IF('C. Consumer Service Detail'!$F2854="","",IF(VLOOKUP('C. Consumer Service Detail'!$F2854,'Table of Current Services'!$B$7:$F$36,'Table of Current Services'!$F$5,)="cost","Yes","No"))</f>
        <v/>
      </c>
      <c r="M2854" s="130" t="str">
        <f>IFERROR(IF('C. Consumer Service Detail'!$K2854="No Match","No",VLOOKUP('C. Consumer Service Detail'!$C2854,'B. Consumer Budget'!$E$11:$F$2010,2,FALSE)),"")</f>
        <v/>
      </c>
      <c r="P2854" s="77"/>
      <c r="Q2854" s="77"/>
    </row>
    <row r="2855" spans="2:17" x14ac:dyDescent="0.25">
      <c r="B2855" s="78">
        <f t="shared" si="86"/>
        <v>2845</v>
      </c>
      <c r="C2855" s="126" t="str">
        <f t="array" ref="C2855">IF(OR('C. Consumer Service Detail'!$D2855="",'C. Consumer Service Detail'!$E2855=""),"",INDEX('B. Consumer Budget'!$E$11:$E$2010,MATCH(1,IF('B. Consumer Budget'!$C$11:$C$2010='C. Consumer Service Detail'!$D2855,IF('B. Consumer Budget'!$D$11:$D$2010='C. Consumer Service Detail'!$E2855,1)),0)))</f>
        <v/>
      </c>
      <c r="D2855" s="170"/>
      <c r="E2855" s="81"/>
      <c r="F2855" s="101"/>
      <c r="G2855" s="82"/>
      <c r="H2855" s="147" t="str">
        <f>IF('C. Consumer Service Detail'!$F2855="","",IF('C. Consumer Service Detail'!$F2855="",VLOOKUP('C. Consumer Service Detail'!$F2855,'Table of Current Services'!$B$7:$F$36,'Table of Current Services'!$E$5,FALSE),VLOOKUP('C. Consumer Service Detail'!$F2855,'Table of Current Services'!$B$7:$F$36,'Table of Current Services'!$D$5,FALSE)))</f>
        <v/>
      </c>
      <c r="I2855" s="159"/>
      <c r="J2855" s="146" t="str">
        <f t="shared" si="85"/>
        <v/>
      </c>
      <c r="K2855" s="138" t="str">
        <f>IF('C. Consumer Service Detail'!$F2855="","",IF('C. Consumer Service Detail'!$F2855="",VLOOKUP('C. Consumer Service Detail'!$F2855,'Table of Current Services'!$B$7:$F$36,'Table of Current Services'!$E$5,FALSE),VLOOKUP('C. Consumer Service Detail'!$F2855,'Table of Current Services'!$B$7:$F$36,'Table of Current Services'!$E$5,FALSE)))</f>
        <v/>
      </c>
      <c r="L2855" s="130" t="str">
        <f>IF('C. Consumer Service Detail'!$F2855="","",IF(VLOOKUP('C. Consumer Service Detail'!$F2855,'Table of Current Services'!$B$7:$F$36,'Table of Current Services'!$F$5,)="cost","Yes","No"))</f>
        <v/>
      </c>
      <c r="M2855" s="130" t="str">
        <f>IFERROR(IF('C. Consumer Service Detail'!$K2855="No Match","No",VLOOKUP('C. Consumer Service Detail'!$C2855,'B. Consumer Budget'!$E$11:$F$2010,2,FALSE)),"")</f>
        <v/>
      </c>
      <c r="P2855" s="77"/>
      <c r="Q2855" s="77"/>
    </row>
    <row r="2856" spans="2:17" x14ac:dyDescent="0.25">
      <c r="B2856" s="78">
        <f t="shared" si="86"/>
        <v>2846</v>
      </c>
      <c r="C2856" s="126" t="str">
        <f t="array" ref="C2856">IF(OR('C. Consumer Service Detail'!$D2856="",'C. Consumer Service Detail'!$E2856=""),"",INDEX('B. Consumer Budget'!$E$11:$E$2010,MATCH(1,IF('B. Consumer Budget'!$C$11:$C$2010='C. Consumer Service Detail'!$D2856,IF('B. Consumer Budget'!$D$11:$D$2010='C. Consumer Service Detail'!$E2856,1)),0)))</f>
        <v/>
      </c>
      <c r="D2856" s="171"/>
      <c r="E2856" s="79"/>
      <c r="F2856" s="100"/>
      <c r="G2856" s="80"/>
      <c r="H2856" s="145" t="str">
        <f>IF('C. Consumer Service Detail'!$F2856="","",IF('C. Consumer Service Detail'!$F2856="",VLOOKUP('C. Consumer Service Detail'!$F2856,'Table of Current Services'!$B$7:$F$36,'Table of Current Services'!$E$5,FALSE),VLOOKUP('C. Consumer Service Detail'!$F2856,'Table of Current Services'!$B$7:$F$36,'Table of Current Services'!$D$5,FALSE)))</f>
        <v/>
      </c>
      <c r="I2856" s="160"/>
      <c r="J2856" s="146" t="str">
        <f t="shared" si="85"/>
        <v/>
      </c>
      <c r="K2856" s="138" t="str">
        <f>IF('C. Consumer Service Detail'!$F2856="","",IF('C. Consumer Service Detail'!$F2856="",VLOOKUP('C. Consumer Service Detail'!$F2856,'Table of Current Services'!$B$7:$F$36,'Table of Current Services'!$E$5,FALSE),VLOOKUP('C. Consumer Service Detail'!$F2856,'Table of Current Services'!$B$7:$F$36,'Table of Current Services'!$E$5,FALSE)))</f>
        <v/>
      </c>
      <c r="L2856" s="130" t="str">
        <f>IF('C. Consumer Service Detail'!$F2856="","",IF(VLOOKUP('C. Consumer Service Detail'!$F2856,'Table of Current Services'!$B$7:$F$36,'Table of Current Services'!$F$5,)="cost","Yes","No"))</f>
        <v/>
      </c>
      <c r="M2856" s="130" t="str">
        <f>IFERROR(IF('C. Consumer Service Detail'!$K2856="No Match","No",VLOOKUP('C. Consumer Service Detail'!$C2856,'B. Consumer Budget'!$E$11:$F$2010,2,FALSE)),"")</f>
        <v/>
      </c>
      <c r="P2856" s="77"/>
      <c r="Q2856" s="77"/>
    </row>
    <row r="2857" spans="2:17" x14ac:dyDescent="0.25">
      <c r="B2857" s="78">
        <f t="shared" si="86"/>
        <v>2847</v>
      </c>
      <c r="C2857" s="126" t="str">
        <f t="array" ref="C2857">IF(OR('C. Consumer Service Detail'!$D2857="",'C. Consumer Service Detail'!$E2857=""),"",INDEX('B. Consumer Budget'!$E$11:$E$2010,MATCH(1,IF('B. Consumer Budget'!$C$11:$C$2010='C. Consumer Service Detail'!$D2857,IF('B. Consumer Budget'!$D$11:$D$2010='C. Consumer Service Detail'!$E2857,1)),0)))</f>
        <v/>
      </c>
      <c r="D2857" s="170"/>
      <c r="E2857" s="81"/>
      <c r="F2857" s="101"/>
      <c r="G2857" s="82"/>
      <c r="H2857" s="147" t="str">
        <f>IF('C. Consumer Service Detail'!$F2857="","",IF('C. Consumer Service Detail'!$F2857="",VLOOKUP('C. Consumer Service Detail'!$F2857,'Table of Current Services'!$B$7:$F$36,'Table of Current Services'!$E$5,FALSE),VLOOKUP('C. Consumer Service Detail'!$F2857,'Table of Current Services'!$B$7:$F$36,'Table of Current Services'!$D$5,FALSE)))</f>
        <v/>
      </c>
      <c r="I2857" s="159"/>
      <c r="J2857" s="146" t="str">
        <f t="shared" si="85"/>
        <v/>
      </c>
      <c r="K2857" s="138" t="str">
        <f>IF('C. Consumer Service Detail'!$F2857="","",IF('C. Consumer Service Detail'!$F2857="",VLOOKUP('C. Consumer Service Detail'!$F2857,'Table of Current Services'!$B$7:$F$36,'Table of Current Services'!$E$5,FALSE),VLOOKUP('C. Consumer Service Detail'!$F2857,'Table of Current Services'!$B$7:$F$36,'Table of Current Services'!$E$5,FALSE)))</f>
        <v/>
      </c>
      <c r="L2857" s="130" t="str">
        <f>IF('C. Consumer Service Detail'!$F2857="","",IF(VLOOKUP('C. Consumer Service Detail'!$F2857,'Table of Current Services'!$B$7:$F$36,'Table of Current Services'!$F$5,)="cost","Yes","No"))</f>
        <v/>
      </c>
      <c r="M2857" s="130" t="str">
        <f>IFERROR(IF('C. Consumer Service Detail'!$K2857="No Match","No",VLOOKUP('C. Consumer Service Detail'!$C2857,'B. Consumer Budget'!$E$11:$F$2010,2,FALSE)),"")</f>
        <v/>
      </c>
      <c r="P2857" s="77"/>
      <c r="Q2857" s="77"/>
    </row>
    <row r="2858" spans="2:17" x14ac:dyDescent="0.25">
      <c r="B2858" s="78">
        <f t="shared" si="86"/>
        <v>2848</v>
      </c>
      <c r="C2858" s="126" t="str">
        <f t="array" ref="C2858">IF(OR('C. Consumer Service Detail'!$D2858="",'C. Consumer Service Detail'!$E2858=""),"",INDEX('B. Consumer Budget'!$E$11:$E$2010,MATCH(1,IF('B. Consumer Budget'!$C$11:$C$2010='C. Consumer Service Detail'!$D2858,IF('B. Consumer Budget'!$D$11:$D$2010='C. Consumer Service Detail'!$E2858,1)),0)))</f>
        <v/>
      </c>
      <c r="D2858" s="171"/>
      <c r="E2858" s="79"/>
      <c r="F2858" s="100"/>
      <c r="G2858" s="80"/>
      <c r="H2858" s="145" t="str">
        <f>IF('C. Consumer Service Detail'!$F2858="","",IF('C. Consumer Service Detail'!$F2858="",VLOOKUP('C. Consumer Service Detail'!$F2858,'Table of Current Services'!$B$7:$F$36,'Table of Current Services'!$E$5,FALSE),VLOOKUP('C. Consumer Service Detail'!$F2858,'Table of Current Services'!$B$7:$F$36,'Table of Current Services'!$D$5,FALSE)))</f>
        <v/>
      </c>
      <c r="I2858" s="160"/>
      <c r="J2858" s="146" t="str">
        <f t="shared" si="85"/>
        <v/>
      </c>
      <c r="K2858" s="138" t="str">
        <f>IF('C. Consumer Service Detail'!$F2858="","",IF('C. Consumer Service Detail'!$F2858="",VLOOKUP('C. Consumer Service Detail'!$F2858,'Table of Current Services'!$B$7:$F$36,'Table of Current Services'!$E$5,FALSE),VLOOKUP('C. Consumer Service Detail'!$F2858,'Table of Current Services'!$B$7:$F$36,'Table of Current Services'!$E$5,FALSE)))</f>
        <v/>
      </c>
      <c r="L2858" s="130" t="str">
        <f>IF('C. Consumer Service Detail'!$F2858="","",IF(VLOOKUP('C. Consumer Service Detail'!$F2858,'Table of Current Services'!$B$7:$F$36,'Table of Current Services'!$F$5,)="cost","Yes","No"))</f>
        <v/>
      </c>
      <c r="M2858" s="130" t="str">
        <f>IFERROR(IF('C. Consumer Service Detail'!$K2858="No Match","No",VLOOKUP('C. Consumer Service Detail'!$C2858,'B. Consumer Budget'!$E$11:$F$2010,2,FALSE)),"")</f>
        <v/>
      </c>
      <c r="P2858" s="77"/>
      <c r="Q2858" s="77"/>
    </row>
    <row r="2859" spans="2:17" x14ac:dyDescent="0.25">
      <c r="B2859" s="78">
        <f t="shared" si="86"/>
        <v>2849</v>
      </c>
      <c r="C2859" s="126" t="str">
        <f t="array" ref="C2859">IF(OR('C. Consumer Service Detail'!$D2859="",'C. Consumer Service Detail'!$E2859=""),"",INDEX('B. Consumer Budget'!$E$11:$E$2010,MATCH(1,IF('B. Consumer Budget'!$C$11:$C$2010='C. Consumer Service Detail'!$D2859,IF('B. Consumer Budget'!$D$11:$D$2010='C. Consumer Service Detail'!$E2859,1)),0)))</f>
        <v/>
      </c>
      <c r="D2859" s="170"/>
      <c r="E2859" s="81"/>
      <c r="F2859" s="101"/>
      <c r="G2859" s="82"/>
      <c r="H2859" s="147" t="str">
        <f>IF('C. Consumer Service Detail'!$F2859="","",IF('C. Consumer Service Detail'!$F2859="",VLOOKUP('C. Consumer Service Detail'!$F2859,'Table of Current Services'!$B$7:$F$36,'Table of Current Services'!$E$5,FALSE),VLOOKUP('C. Consumer Service Detail'!$F2859,'Table of Current Services'!$B$7:$F$36,'Table of Current Services'!$D$5,FALSE)))</f>
        <v/>
      </c>
      <c r="I2859" s="159"/>
      <c r="J2859" s="146" t="str">
        <f t="shared" si="85"/>
        <v/>
      </c>
      <c r="K2859" s="138" t="str">
        <f>IF('C. Consumer Service Detail'!$F2859="","",IF('C. Consumer Service Detail'!$F2859="",VLOOKUP('C. Consumer Service Detail'!$F2859,'Table of Current Services'!$B$7:$F$36,'Table of Current Services'!$E$5,FALSE),VLOOKUP('C. Consumer Service Detail'!$F2859,'Table of Current Services'!$B$7:$F$36,'Table of Current Services'!$E$5,FALSE)))</f>
        <v/>
      </c>
      <c r="L2859" s="130" t="str">
        <f>IF('C. Consumer Service Detail'!$F2859="","",IF(VLOOKUP('C. Consumer Service Detail'!$F2859,'Table of Current Services'!$B$7:$F$36,'Table of Current Services'!$F$5,)="cost","Yes","No"))</f>
        <v/>
      </c>
      <c r="M2859" s="130" t="str">
        <f>IFERROR(IF('C. Consumer Service Detail'!$K2859="No Match","No",VLOOKUP('C. Consumer Service Detail'!$C2859,'B. Consumer Budget'!$E$11:$F$2010,2,FALSE)),"")</f>
        <v/>
      </c>
      <c r="P2859" s="77"/>
      <c r="Q2859" s="77"/>
    </row>
    <row r="2860" spans="2:17" x14ac:dyDescent="0.25">
      <c r="B2860" s="78">
        <f t="shared" si="86"/>
        <v>2850</v>
      </c>
      <c r="C2860" s="126" t="str">
        <f t="array" ref="C2860">IF(OR('C. Consumer Service Detail'!$D2860="",'C. Consumer Service Detail'!$E2860=""),"",INDEX('B. Consumer Budget'!$E$11:$E$2010,MATCH(1,IF('B. Consumer Budget'!$C$11:$C$2010='C. Consumer Service Detail'!$D2860,IF('B. Consumer Budget'!$D$11:$D$2010='C. Consumer Service Detail'!$E2860,1)),0)))</f>
        <v/>
      </c>
      <c r="D2860" s="171"/>
      <c r="E2860" s="79"/>
      <c r="F2860" s="100"/>
      <c r="G2860" s="80"/>
      <c r="H2860" s="145" t="str">
        <f>IF('C. Consumer Service Detail'!$F2860="","",IF('C. Consumer Service Detail'!$F2860="",VLOOKUP('C. Consumer Service Detail'!$F2860,'Table of Current Services'!$B$7:$F$36,'Table of Current Services'!$E$5,FALSE),VLOOKUP('C. Consumer Service Detail'!$F2860,'Table of Current Services'!$B$7:$F$36,'Table of Current Services'!$D$5,FALSE)))</f>
        <v/>
      </c>
      <c r="I2860" s="160"/>
      <c r="J2860" s="146" t="str">
        <f t="shared" si="85"/>
        <v/>
      </c>
      <c r="K2860" s="138" t="str">
        <f>IF('C. Consumer Service Detail'!$F2860="","",IF('C. Consumer Service Detail'!$F2860="",VLOOKUP('C. Consumer Service Detail'!$F2860,'Table of Current Services'!$B$7:$F$36,'Table of Current Services'!$E$5,FALSE),VLOOKUP('C. Consumer Service Detail'!$F2860,'Table of Current Services'!$B$7:$F$36,'Table of Current Services'!$E$5,FALSE)))</f>
        <v/>
      </c>
      <c r="L2860" s="130" t="str">
        <f>IF('C. Consumer Service Detail'!$F2860="","",IF(VLOOKUP('C. Consumer Service Detail'!$F2860,'Table of Current Services'!$B$7:$F$36,'Table of Current Services'!$F$5,)="cost","Yes","No"))</f>
        <v/>
      </c>
      <c r="M2860" s="130" t="str">
        <f>IFERROR(IF('C. Consumer Service Detail'!$K2860="No Match","No",VLOOKUP('C. Consumer Service Detail'!$C2860,'B. Consumer Budget'!$E$11:$F$2010,2,FALSE)),"")</f>
        <v/>
      </c>
      <c r="P2860" s="77"/>
      <c r="Q2860" s="77"/>
    </row>
    <row r="2861" spans="2:17" x14ac:dyDescent="0.25">
      <c r="B2861" s="78">
        <f t="shared" si="86"/>
        <v>2851</v>
      </c>
      <c r="C2861" s="126" t="str">
        <f t="array" ref="C2861">IF(OR('C. Consumer Service Detail'!$D2861="",'C. Consumer Service Detail'!$E2861=""),"",INDEX('B. Consumer Budget'!$E$11:$E$2010,MATCH(1,IF('B. Consumer Budget'!$C$11:$C$2010='C. Consumer Service Detail'!$D2861,IF('B. Consumer Budget'!$D$11:$D$2010='C. Consumer Service Detail'!$E2861,1)),0)))</f>
        <v/>
      </c>
      <c r="D2861" s="170"/>
      <c r="E2861" s="81"/>
      <c r="F2861" s="101"/>
      <c r="G2861" s="82"/>
      <c r="H2861" s="147" t="str">
        <f>IF('C. Consumer Service Detail'!$F2861="","",IF('C. Consumer Service Detail'!$F2861="",VLOOKUP('C. Consumer Service Detail'!$F2861,'Table of Current Services'!$B$7:$F$36,'Table of Current Services'!$E$5,FALSE),VLOOKUP('C. Consumer Service Detail'!$F2861,'Table of Current Services'!$B$7:$F$36,'Table of Current Services'!$D$5,FALSE)))</f>
        <v/>
      </c>
      <c r="I2861" s="159"/>
      <c r="J2861" s="146" t="str">
        <f t="shared" si="85"/>
        <v/>
      </c>
      <c r="K2861" s="138" t="str">
        <f>IF('C. Consumer Service Detail'!$F2861="","",IF('C. Consumer Service Detail'!$F2861="",VLOOKUP('C. Consumer Service Detail'!$F2861,'Table of Current Services'!$B$7:$F$36,'Table of Current Services'!$E$5,FALSE),VLOOKUP('C. Consumer Service Detail'!$F2861,'Table of Current Services'!$B$7:$F$36,'Table of Current Services'!$E$5,FALSE)))</f>
        <v/>
      </c>
      <c r="L2861" s="130" t="str">
        <f>IF('C. Consumer Service Detail'!$F2861="","",IF(VLOOKUP('C. Consumer Service Detail'!$F2861,'Table of Current Services'!$B$7:$F$36,'Table of Current Services'!$F$5,)="cost","Yes","No"))</f>
        <v/>
      </c>
      <c r="M2861" s="130" t="str">
        <f>IFERROR(IF('C. Consumer Service Detail'!$K2861="No Match","No",VLOOKUP('C. Consumer Service Detail'!$C2861,'B. Consumer Budget'!$E$11:$F$2010,2,FALSE)),"")</f>
        <v/>
      </c>
      <c r="P2861" s="77"/>
      <c r="Q2861" s="77"/>
    </row>
    <row r="2862" spans="2:17" x14ac:dyDescent="0.25">
      <c r="B2862" s="78">
        <f t="shared" si="86"/>
        <v>2852</v>
      </c>
      <c r="C2862" s="126" t="str">
        <f t="array" ref="C2862">IF(OR('C. Consumer Service Detail'!$D2862="",'C. Consumer Service Detail'!$E2862=""),"",INDEX('B. Consumer Budget'!$E$11:$E$2010,MATCH(1,IF('B. Consumer Budget'!$C$11:$C$2010='C. Consumer Service Detail'!$D2862,IF('B. Consumer Budget'!$D$11:$D$2010='C. Consumer Service Detail'!$E2862,1)),0)))</f>
        <v/>
      </c>
      <c r="D2862" s="171"/>
      <c r="E2862" s="79"/>
      <c r="F2862" s="100"/>
      <c r="G2862" s="80"/>
      <c r="H2862" s="145" t="str">
        <f>IF('C. Consumer Service Detail'!$F2862="","",IF('C. Consumer Service Detail'!$F2862="",VLOOKUP('C. Consumer Service Detail'!$F2862,'Table of Current Services'!$B$7:$F$36,'Table of Current Services'!$E$5,FALSE),VLOOKUP('C. Consumer Service Detail'!$F2862,'Table of Current Services'!$B$7:$F$36,'Table of Current Services'!$D$5,FALSE)))</f>
        <v/>
      </c>
      <c r="I2862" s="160"/>
      <c r="J2862" s="146" t="str">
        <f t="shared" si="85"/>
        <v/>
      </c>
      <c r="K2862" s="138" t="str">
        <f>IF('C. Consumer Service Detail'!$F2862="","",IF('C. Consumer Service Detail'!$F2862="",VLOOKUP('C. Consumer Service Detail'!$F2862,'Table of Current Services'!$B$7:$F$36,'Table of Current Services'!$E$5,FALSE),VLOOKUP('C. Consumer Service Detail'!$F2862,'Table of Current Services'!$B$7:$F$36,'Table of Current Services'!$E$5,FALSE)))</f>
        <v/>
      </c>
      <c r="L2862" s="130" t="str">
        <f>IF('C. Consumer Service Detail'!$F2862="","",IF(VLOOKUP('C. Consumer Service Detail'!$F2862,'Table of Current Services'!$B$7:$F$36,'Table of Current Services'!$F$5,)="cost","Yes","No"))</f>
        <v/>
      </c>
      <c r="M2862" s="130" t="str">
        <f>IFERROR(IF('C. Consumer Service Detail'!$K2862="No Match","No",VLOOKUP('C. Consumer Service Detail'!$C2862,'B. Consumer Budget'!$E$11:$F$2010,2,FALSE)),"")</f>
        <v/>
      </c>
      <c r="P2862" s="77"/>
      <c r="Q2862" s="77"/>
    </row>
    <row r="2863" spans="2:17" x14ac:dyDescent="0.25">
      <c r="B2863" s="78">
        <f t="shared" si="86"/>
        <v>2853</v>
      </c>
      <c r="C2863" s="126" t="str">
        <f t="array" ref="C2863">IF(OR('C. Consumer Service Detail'!$D2863="",'C. Consumer Service Detail'!$E2863=""),"",INDEX('B. Consumer Budget'!$E$11:$E$2010,MATCH(1,IF('B. Consumer Budget'!$C$11:$C$2010='C. Consumer Service Detail'!$D2863,IF('B. Consumer Budget'!$D$11:$D$2010='C. Consumer Service Detail'!$E2863,1)),0)))</f>
        <v/>
      </c>
      <c r="D2863" s="170"/>
      <c r="E2863" s="81"/>
      <c r="F2863" s="101"/>
      <c r="G2863" s="82"/>
      <c r="H2863" s="147" t="str">
        <f>IF('C. Consumer Service Detail'!$F2863="","",IF('C. Consumer Service Detail'!$F2863="",VLOOKUP('C. Consumer Service Detail'!$F2863,'Table of Current Services'!$B$7:$F$36,'Table of Current Services'!$E$5,FALSE),VLOOKUP('C. Consumer Service Detail'!$F2863,'Table of Current Services'!$B$7:$F$36,'Table of Current Services'!$D$5,FALSE)))</f>
        <v/>
      </c>
      <c r="I2863" s="159"/>
      <c r="J2863" s="146" t="str">
        <f t="shared" si="85"/>
        <v/>
      </c>
      <c r="K2863" s="138" t="str">
        <f>IF('C. Consumer Service Detail'!$F2863="","",IF('C. Consumer Service Detail'!$F2863="",VLOOKUP('C. Consumer Service Detail'!$F2863,'Table of Current Services'!$B$7:$F$36,'Table of Current Services'!$E$5,FALSE),VLOOKUP('C. Consumer Service Detail'!$F2863,'Table of Current Services'!$B$7:$F$36,'Table of Current Services'!$E$5,FALSE)))</f>
        <v/>
      </c>
      <c r="L2863" s="130" t="str">
        <f>IF('C. Consumer Service Detail'!$F2863="","",IF(VLOOKUP('C. Consumer Service Detail'!$F2863,'Table of Current Services'!$B$7:$F$36,'Table of Current Services'!$F$5,)="cost","Yes","No"))</f>
        <v/>
      </c>
      <c r="M2863" s="130" t="str">
        <f>IFERROR(IF('C. Consumer Service Detail'!$K2863="No Match","No",VLOOKUP('C. Consumer Service Detail'!$C2863,'B. Consumer Budget'!$E$11:$F$2010,2,FALSE)),"")</f>
        <v/>
      </c>
      <c r="P2863" s="77"/>
      <c r="Q2863" s="77"/>
    </row>
    <row r="2864" spans="2:17" x14ac:dyDescent="0.25">
      <c r="B2864" s="78">
        <f t="shared" si="86"/>
        <v>2854</v>
      </c>
      <c r="C2864" s="126" t="str">
        <f t="array" ref="C2864">IF(OR('C. Consumer Service Detail'!$D2864="",'C. Consumer Service Detail'!$E2864=""),"",INDEX('B. Consumer Budget'!$E$11:$E$2010,MATCH(1,IF('B. Consumer Budget'!$C$11:$C$2010='C. Consumer Service Detail'!$D2864,IF('B. Consumer Budget'!$D$11:$D$2010='C. Consumer Service Detail'!$E2864,1)),0)))</f>
        <v/>
      </c>
      <c r="D2864" s="171"/>
      <c r="E2864" s="79"/>
      <c r="F2864" s="100"/>
      <c r="G2864" s="80"/>
      <c r="H2864" s="145" t="str">
        <f>IF('C. Consumer Service Detail'!$F2864="","",IF('C. Consumer Service Detail'!$F2864="",VLOOKUP('C. Consumer Service Detail'!$F2864,'Table of Current Services'!$B$7:$F$36,'Table of Current Services'!$E$5,FALSE),VLOOKUP('C. Consumer Service Detail'!$F2864,'Table of Current Services'!$B$7:$F$36,'Table of Current Services'!$D$5,FALSE)))</f>
        <v/>
      </c>
      <c r="I2864" s="160"/>
      <c r="J2864" s="146" t="str">
        <f t="shared" si="85"/>
        <v/>
      </c>
      <c r="K2864" s="138" t="str">
        <f>IF('C. Consumer Service Detail'!$F2864="","",IF('C. Consumer Service Detail'!$F2864="",VLOOKUP('C. Consumer Service Detail'!$F2864,'Table of Current Services'!$B$7:$F$36,'Table of Current Services'!$E$5,FALSE),VLOOKUP('C. Consumer Service Detail'!$F2864,'Table of Current Services'!$B$7:$F$36,'Table of Current Services'!$E$5,FALSE)))</f>
        <v/>
      </c>
      <c r="L2864" s="130" t="str">
        <f>IF('C. Consumer Service Detail'!$F2864="","",IF(VLOOKUP('C. Consumer Service Detail'!$F2864,'Table of Current Services'!$B$7:$F$36,'Table of Current Services'!$F$5,)="cost","Yes","No"))</f>
        <v/>
      </c>
      <c r="M2864" s="130" t="str">
        <f>IFERROR(IF('C. Consumer Service Detail'!$K2864="No Match","No",VLOOKUP('C. Consumer Service Detail'!$C2864,'B. Consumer Budget'!$E$11:$F$2010,2,FALSE)),"")</f>
        <v/>
      </c>
      <c r="P2864" s="77"/>
      <c r="Q2864" s="77"/>
    </row>
    <row r="2865" spans="2:17" x14ac:dyDescent="0.25">
      <c r="B2865" s="78">
        <f t="shared" si="86"/>
        <v>2855</v>
      </c>
      <c r="C2865" s="126" t="str">
        <f t="array" ref="C2865">IF(OR('C. Consumer Service Detail'!$D2865="",'C. Consumer Service Detail'!$E2865=""),"",INDEX('B. Consumer Budget'!$E$11:$E$2010,MATCH(1,IF('B. Consumer Budget'!$C$11:$C$2010='C. Consumer Service Detail'!$D2865,IF('B. Consumer Budget'!$D$11:$D$2010='C. Consumer Service Detail'!$E2865,1)),0)))</f>
        <v/>
      </c>
      <c r="D2865" s="170"/>
      <c r="E2865" s="81"/>
      <c r="F2865" s="101"/>
      <c r="G2865" s="82"/>
      <c r="H2865" s="147" t="str">
        <f>IF('C. Consumer Service Detail'!$F2865="","",IF('C. Consumer Service Detail'!$F2865="",VLOOKUP('C. Consumer Service Detail'!$F2865,'Table of Current Services'!$B$7:$F$36,'Table of Current Services'!$E$5,FALSE),VLOOKUP('C. Consumer Service Detail'!$F2865,'Table of Current Services'!$B$7:$F$36,'Table of Current Services'!$D$5,FALSE)))</f>
        <v/>
      </c>
      <c r="I2865" s="159"/>
      <c r="J2865" s="146" t="str">
        <f t="shared" si="85"/>
        <v/>
      </c>
      <c r="K2865" s="138" t="str">
        <f>IF('C. Consumer Service Detail'!$F2865="","",IF('C. Consumer Service Detail'!$F2865="",VLOOKUP('C. Consumer Service Detail'!$F2865,'Table of Current Services'!$B$7:$F$36,'Table of Current Services'!$E$5,FALSE),VLOOKUP('C. Consumer Service Detail'!$F2865,'Table of Current Services'!$B$7:$F$36,'Table of Current Services'!$E$5,FALSE)))</f>
        <v/>
      </c>
      <c r="L2865" s="130" t="str">
        <f>IF('C. Consumer Service Detail'!$F2865="","",IF(VLOOKUP('C. Consumer Service Detail'!$F2865,'Table of Current Services'!$B$7:$F$36,'Table of Current Services'!$F$5,)="cost","Yes","No"))</f>
        <v/>
      </c>
      <c r="M2865" s="130" t="str">
        <f>IFERROR(IF('C. Consumer Service Detail'!$K2865="No Match","No",VLOOKUP('C. Consumer Service Detail'!$C2865,'B. Consumer Budget'!$E$11:$F$2010,2,FALSE)),"")</f>
        <v/>
      </c>
      <c r="P2865" s="77"/>
      <c r="Q2865" s="77"/>
    </row>
    <row r="2866" spans="2:17" x14ac:dyDescent="0.25">
      <c r="B2866" s="78">
        <f t="shared" si="86"/>
        <v>2856</v>
      </c>
      <c r="C2866" s="126" t="str">
        <f t="array" ref="C2866">IF(OR('C. Consumer Service Detail'!$D2866="",'C. Consumer Service Detail'!$E2866=""),"",INDEX('B. Consumer Budget'!$E$11:$E$2010,MATCH(1,IF('B. Consumer Budget'!$C$11:$C$2010='C. Consumer Service Detail'!$D2866,IF('B. Consumer Budget'!$D$11:$D$2010='C. Consumer Service Detail'!$E2866,1)),0)))</f>
        <v/>
      </c>
      <c r="D2866" s="171"/>
      <c r="E2866" s="79"/>
      <c r="F2866" s="100"/>
      <c r="G2866" s="80"/>
      <c r="H2866" s="145" t="str">
        <f>IF('C. Consumer Service Detail'!$F2866="","",IF('C. Consumer Service Detail'!$F2866="",VLOOKUP('C. Consumer Service Detail'!$F2866,'Table of Current Services'!$B$7:$F$36,'Table of Current Services'!$E$5,FALSE),VLOOKUP('C. Consumer Service Detail'!$F2866,'Table of Current Services'!$B$7:$F$36,'Table of Current Services'!$D$5,FALSE)))</f>
        <v/>
      </c>
      <c r="I2866" s="160"/>
      <c r="J2866" s="146" t="str">
        <f t="shared" si="85"/>
        <v/>
      </c>
      <c r="K2866" s="138" t="str">
        <f>IF('C. Consumer Service Detail'!$F2866="","",IF('C. Consumer Service Detail'!$F2866="",VLOOKUP('C. Consumer Service Detail'!$F2866,'Table of Current Services'!$B$7:$F$36,'Table of Current Services'!$E$5,FALSE),VLOOKUP('C. Consumer Service Detail'!$F2866,'Table of Current Services'!$B$7:$F$36,'Table of Current Services'!$E$5,FALSE)))</f>
        <v/>
      </c>
      <c r="L2866" s="130" t="str">
        <f>IF('C. Consumer Service Detail'!$F2866="","",IF(VLOOKUP('C. Consumer Service Detail'!$F2866,'Table of Current Services'!$B$7:$F$36,'Table of Current Services'!$F$5,)="cost","Yes","No"))</f>
        <v/>
      </c>
      <c r="M2866" s="130" t="str">
        <f>IFERROR(IF('C. Consumer Service Detail'!$K2866="No Match","No",VLOOKUP('C. Consumer Service Detail'!$C2866,'B. Consumer Budget'!$E$11:$F$2010,2,FALSE)),"")</f>
        <v/>
      </c>
      <c r="P2866" s="77"/>
      <c r="Q2866" s="77"/>
    </row>
    <row r="2867" spans="2:17" x14ac:dyDescent="0.25">
      <c r="B2867" s="78">
        <f t="shared" si="86"/>
        <v>2857</v>
      </c>
      <c r="C2867" s="126" t="str">
        <f t="array" ref="C2867">IF(OR('C. Consumer Service Detail'!$D2867="",'C. Consumer Service Detail'!$E2867=""),"",INDEX('B. Consumer Budget'!$E$11:$E$2010,MATCH(1,IF('B. Consumer Budget'!$C$11:$C$2010='C. Consumer Service Detail'!$D2867,IF('B. Consumer Budget'!$D$11:$D$2010='C. Consumer Service Detail'!$E2867,1)),0)))</f>
        <v/>
      </c>
      <c r="D2867" s="170"/>
      <c r="E2867" s="81"/>
      <c r="F2867" s="101"/>
      <c r="G2867" s="82"/>
      <c r="H2867" s="147" t="str">
        <f>IF('C. Consumer Service Detail'!$F2867="","",IF('C. Consumer Service Detail'!$F2867="",VLOOKUP('C. Consumer Service Detail'!$F2867,'Table of Current Services'!$B$7:$F$36,'Table of Current Services'!$E$5,FALSE),VLOOKUP('C. Consumer Service Detail'!$F2867,'Table of Current Services'!$B$7:$F$36,'Table of Current Services'!$D$5,FALSE)))</f>
        <v/>
      </c>
      <c r="I2867" s="159"/>
      <c r="J2867" s="146" t="str">
        <f t="shared" si="85"/>
        <v/>
      </c>
      <c r="K2867" s="138" t="str">
        <f>IF('C. Consumer Service Detail'!$F2867="","",IF('C. Consumer Service Detail'!$F2867="",VLOOKUP('C. Consumer Service Detail'!$F2867,'Table of Current Services'!$B$7:$F$36,'Table of Current Services'!$E$5,FALSE),VLOOKUP('C. Consumer Service Detail'!$F2867,'Table of Current Services'!$B$7:$F$36,'Table of Current Services'!$E$5,FALSE)))</f>
        <v/>
      </c>
      <c r="L2867" s="130" t="str">
        <f>IF('C. Consumer Service Detail'!$F2867="","",IF(VLOOKUP('C. Consumer Service Detail'!$F2867,'Table of Current Services'!$B$7:$F$36,'Table of Current Services'!$F$5,)="cost","Yes","No"))</f>
        <v/>
      </c>
      <c r="M2867" s="130" t="str">
        <f>IFERROR(IF('C. Consumer Service Detail'!$K2867="No Match","No",VLOOKUP('C. Consumer Service Detail'!$C2867,'B. Consumer Budget'!$E$11:$F$2010,2,FALSE)),"")</f>
        <v/>
      </c>
      <c r="P2867" s="77"/>
      <c r="Q2867" s="77"/>
    </row>
    <row r="2868" spans="2:17" x14ac:dyDescent="0.25">
      <c r="B2868" s="78">
        <f t="shared" si="86"/>
        <v>2858</v>
      </c>
      <c r="C2868" s="126" t="str">
        <f t="array" ref="C2868">IF(OR('C. Consumer Service Detail'!$D2868="",'C. Consumer Service Detail'!$E2868=""),"",INDEX('B. Consumer Budget'!$E$11:$E$2010,MATCH(1,IF('B. Consumer Budget'!$C$11:$C$2010='C. Consumer Service Detail'!$D2868,IF('B. Consumer Budget'!$D$11:$D$2010='C. Consumer Service Detail'!$E2868,1)),0)))</f>
        <v/>
      </c>
      <c r="D2868" s="171"/>
      <c r="E2868" s="79"/>
      <c r="F2868" s="100"/>
      <c r="G2868" s="80"/>
      <c r="H2868" s="145" t="str">
        <f>IF('C. Consumer Service Detail'!$F2868="","",IF('C. Consumer Service Detail'!$F2868="",VLOOKUP('C. Consumer Service Detail'!$F2868,'Table of Current Services'!$B$7:$F$36,'Table of Current Services'!$E$5,FALSE),VLOOKUP('C. Consumer Service Detail'!$F2868,'Table of Current Services'!$B$7:$F$36,'Table of Current Services'!$D$5,FALSE)))</f>
        <v/>
      </c>
      <c r="I2868" s="160"/>
      <c r="J2868" s="146" t="str">
        <f t="shared" si="85"/>
        <v/>
      </c>
      <c r="K2868" s="138" t="str">
        <f>IF('C. Consumer Service Detail'!$F2868="","",IF('C. Consumer Service Detail'!$F2868="",VLOOKUP('C. Consumer Service Detail'!$F2868,'Table of Current Services'!$B$7:$F$36,'Table of Current Services'!$E$5,FALSE),VLOOKUP('C. Consumer Service Detail'!$F2868,'Table of Current Services'!$B$7:$F$36,'Table of Current Services'!$E$5,FALSE)))</f>
        <v/>
      </c>
      <c r="L2868" s="130" t="str">
        <f>IF('C. Consumer Service Detail'!$F2868="","",IF(VLOOKUP('C. Consumer Service Detail'!$F2868,'Table of Current Services'!$B$7:$F$36,'Table of Current Services'!$F$5,)="cost","Yes","No"))</f>
        <v/>
      </c>
      <c r="M2868" s="130" t="str">
        <f>IFERROR(IF('C. Consumer Service Detail'!$K2868="No Match","No",VLOOKUP('C. Consumer Service Detail'!$C2868,'B. Consumer Budget'!$E$11:$F$2010,2,FALSE)),"")</f>
        <v/>
      </c>
      <c r="P2868" s="77"/>
      <c r="Q2868" s="77"/>
    </row>
    <row r="2869" spans="2:17" x14ac:dyDescent="0.25">
      <c r="B2869" s="78">
        <f t="shared" si="86"/>
        <v>2859</v>
      </c>
      <c r="C2869" s="126" t="str">
        <f t="array" ref="C2869">IF(OR('C. Consumer Service Detail'!$D2869="",'C. Consumer Service Detail'!$E2869=""),"",INDEX('B. Consumer Budget'!$E$11:$E$2010,MATCH(1,IF('B. Consumer Budget'!$C$11:$C$2010='C. Consumer Service Detail'!$D2869,IF('B. Consumer Budget'!$D$11:$D$2010='C. Consumer Service Detail'!$E2869,1)),0)))</f>
        <v/>
      </c>
      <c r="D2869" s="170"/>
      <c r="E2869" s="81"/>
      <c r="F2869" s="101"/>
      <c r="G2869" s="82"/>
      <c r="H2869" s="147" t="str">
        <f>IF('C. Consumer Service Detail'!$F2869="","",IF('C. Consumer Service Detail'!$F2869="",VLOOKUP('C. Consumer Service Detail'!$F2869,'Table of Current Services'!$B$7:$F$36,'Table of Current Services'!$E$5,FALSE),VLOOKUP('C. Consumer Service Detail'!$F2869,'Table of Current Services'!$B$7:$F$36,'Table of Current Services'!$D$5,FALSE)))</f>
        <v/>
      </c>
      <c r="I2869" s="159"/>
      <c r="J2869" s="146" t="str">
        <f t="shared" si="85"/>
        <v/>
      </c>
      <c r="K2869" s="138" t="str">
        <f>IF('C. Consumer Service Detail'!$F2869="","",IF('C. Consumer Service Detail'!$F2869="",VLOOKUP('C. Consumer Service Detail'!$F2869,'Table of Current Services'!$B$7:$F$36,'Table of Current Services'!$E$5,FALSE),VLOOKUP('C. Consumer Service Detail'!$F2869,'Table of Current Services'!$B$7:$F$36,'Table of Current Services'!$E$5,FALSE)))</f>
        <v/>
      </c>
      <c r="L2869" s="130" t="str">
        <f>IF('C. Consumer Service Detail'!$F2869="","",IF(VLOOKUP('C. Consumer Service Detail'!$F2869,'Table of Current Services'!$B$7:$F$36,'Table of Current Services'!$F$5,)="cost","Yes","No"))</f>
        <v/>
      </c>
      <c r="M2869" s="130" t="str">
        <f>IFERROR(IF('C. Consumer Service Detail'!$K2869="No Match","No",VLOOKUP('C. Consumer Service Detail'!$C2869,'B. Consumer Budget'!$E$11:$F$2010,2,FALSE)),"")</f>
        <v/>
      </c>
      <c r="P2869" s="77"/>
      <c r="Q2869" s="77"/>
    </row>
    <row r="2870" spans="2:17" x14ac:dyDescent="0.25">
      <c r="B2870" s="78">
        <f t="shared" si="86"/>
        <v>2860</v>
      </c>
      <c r="C2870" s="126" t="str">
        <f t="array" ref="C2870">IF(OR('C. Consumer Service Detail'!$D2870="",'C. Consumer Service Detail'!$E2870=""),"",INDEX('B. Consumer Budget'!$E$11:$E$2010,MATCH(1,IF('B. Consumer Budget'!$C$11:$C$2010='C. Consumer Service Detail'!$D2870,IF('B. Consumer Budget'!$D$11:$D$2010='C. Consumer Service Detail'!$E2870,1)),0)))</f>
        <v/>
      </c>
      <c r="D2870" s="171"/>
      <c r="E2870" s="79"/>
      <c r="F2870" s="100"/>
      <c r="G2870" s="80"/>
      <c r="H2870" s="145" t="str">
        <f>IF('C. Consumer Service Detail'!$F2870="","",IF('C. Consumer Service Detail'!$F2870="",VLOOKUP('C. Consumer Service Detail'!$F2870,'Table of Current Services'!$B$7:$F$36,'Table of Current Services'!$E$5,FALSE),VLOOKUP('C. Consumer Service Detail'!$F2870,'Table of Current Services'!$B$7:$F$36,'Table of Current Services'!$D$5,FALSE)))</f>
        <v/>
      </c>
      <c r="I2870" s="160"/>
      <c r="J2870" s="146" t="str">
        <f t="shared" si="85"/>
        <v/>
      </c>
      <c r="K2870" s="138" t="str">
        <f>IF('C. Consumer Service Detail'!$F2870="","",IF('C. Consumer Service Detail'!$F2870="",VLOOKUP('C. Consumer Service Detail'!$F2870,'Table of Current Services'!$B$7:$F$36,'Table of Current Services'!$E$5,FALSE),VLOOKUP('C. Consumer Service Detail'!$F2870,'Table of Current Services'!$B$7:$F$36,'Table of Current Services'!$E$5,FALSE)))</f>
        <v/>
      </c>
      <c r="L2870" s="130" t="str">
        <f>IF('C. Consumer Service Detail'!$F2870="","",IF(VLOOKUP('C. Consumer Service Detail'!$F2870,'Table of Current Services'!$B$7:$F$36,'Table of Current Services'!$F$5,)="cost","Yes","No"))</f>
        <v/>
      </c>
      <c r="M2870" s="130" t="str">
        <f>IFERROR(IF('C. Consumer Service Detail'!$K2870="No Match","No",VLOOKUP('C. Consumer Service Detail'!$C2870,'B. Consumer Budget'!$E$11:$F$2010,2,FALSE)),"")</f>
        <v/>
      </c>
      <c r="P2870" s="77"/>
      <c r="Q2870" s="77"/>
    </row>
    <row r="2871" spans="2:17" x14ac:dyDescent="0.25">
      <c r="B2871" s="78">
        <f t="shared" si="86"/>
        <v>2861</v>
      </c>
      <c r="C2871" s="126" t="str">
        <f t="array" ref="C2871">IF(OR('C. Consumer Service Detail'!$D2871="",'C. Consumer Service Detail'!$E2871=""),"",INDEX('B. Consumer Budget'!$E$11:$E$2010,MATCH(1,IF('B. Consumer Budget'!$C$11:$C$2010='C. Consumer Service Detail'!$D2871,IF('B. Consumer Budget'!$D$11:$D$2010='C. Consumer Service Detail'!$E2871,1)),0)))</f>
        <v/>
      </c>
      <c r="D2871" s="170"/>
      <c r="E2871" s="81"/>
      <c r="F2871" s="101"/>
      <c r="G2871" s="82"/>
      <c r="H2871" s="147" t="str">
        <f>IF('C. Consumer Service Detail'!$F2871="","",IF('C. Consumer Service Detail'!$F2871="",VLOOKUP('C. Consumer Service Detail'!$F2871,'Table of Current Services'!$B$7:$F$36,'Table of Current Services'!$E$5,FALSE),VLOOKUP('C. Consumer Service Detail'!$F2871,'Table of Current Services'!$B$7:$F$36,'Table of Current Services'!$D$5,FALSE)))</f>
        <v/>
      </c>
      <c r="I2871" s="159"/>
      <c r="J2871" s="146" t="str">
        <f t="shared" si="85"/>
        <v/>
      </c>
      <c r="K2871" s="138" t="str">
        <f>IF('C. Consumer Service Detail'!$F2871="","",IF('C. Consumer Service Detail'!$F2871="",VLOOKUP('C. Consumer Service Detail'!$F2871,'Table of Current Services'!$B$7:$F$36,'Table of Current Services'!$E$5,FALSE),VLOOKUP('C. Consumer Service Detail'!$F2871,'Table of Current Services'!$B$7:$F$36,'Table of Current Services'!$E$5,FALSE)))</f>
        <v/>
      </c>
      <c r="L2871" s="130" t="str">
        <f>IF('C. Consumer Service Detail'!$F2871="","",IF(VLOOKUP('C. Consumer Service Detail'!$F2871,'Table of Current Services'!$B$7:$F$36,'Table of Current Services'!$F$5,)="cost","Yes","No"))</f>
        <v/>
      </c>
      <c r="M2871" s="130" t="str">
        <f>IFERROR(IF('C. Consumer Service Detail'!$K2871="No Match","No",VLOOKUP('C. Consumer Service Detail'!$C2871,'B. Consumer Budget'!$E$11:$F$2010,2,FALSE)),"")</f>
        <v/>
      </c>
      <c r="P2871" s="77"/>
      <c r="Q2871" s="77"/>
    </row>
    <row r="2872" spans="2:17" x14ac:dyDescent="0.25">
      <c r="B2872" s="78">
        <f t="shared" si="86"/>
        <v>2862</v>
      </c>
      <c r="C2872" s="126" t="str">
        <f t="array" ref="C2872">IF(OR('C. Consumer Service Detail'!$D2872="",'C. Consumer Service Detail'!$E2872=""),"",INDEX('B. Consumer Budget'!$E$11:$E$2010,MATCH(1,IF('B. Consumer Budget'!$C$11:$C$2010='C. Consumer Service Detail'!$D2872,IF('B. Consumer Budget'!$D$11:$D$2010='C. Consumer Service Detail'!$E2872,1)),0)))</f>
        <v/>
      </c>
      <c r="D2872" s="171"/>
      <c r="E2872" s="79"/>
      <c r="F2872" s="100"/>
      <c r="G2872" s="80"/>
      <c r="H2872" s="145" t="str">
        <f>IF('C. Consumer Service Detail'!$F2872="","",IF('C. Consumer Service Detail'!$F2872="",VLOOKUP('C. Consumer Service Detail'!$F2872,'Table of Current Services'!$B$7:$F$36,'Table of Current Services'!$E$5,FALSE),VLOOKUP('C. Consumer Service Detail'!$F2872,'Table of Current Services'!$B$7:$F$36,'Table of Current Services'!$D$5,FALSE)))</f>
        <v/>
      </c>
      <c r="I2872" s="160"/>
      <c r="J2872" s="146" t="str">
        <f t="shared" si="85"/>
        <v/>
      </c>
      <c r="K2872" s="138" t="str">
        <f>IF('C. Consumer Service Detail'!$F2872="","",IF('C. Consumer Service Detail'!$F2872="",VLOOKUP('C. Consumer Service Detail'!$F2872,'Table of Current Services'!$B$7:$F$36,'Table of Current Services'!$E$5,FALSE),VLOOKUP('C. Consumer Service Detail'!$F2872,'Table of Current Services'!$B$7:$F$36,'Table of Current Services'!$E$5,FALSE)))</f>
        <v/>
      </c>
      <c r="L2872" s="130" t="str">
        <f>IF('C. Consumer Service Detail'!$F2872="","",IF(VLOOKUP('C. Consumer Service Detail'!$F2872,'Table of Current Services'!$B$7:$F$36,'Table of Current Services'!$F$5,)="cost","Yes","No"))</f>
        <v/>
      </c>
      <c r="M2872" s="130" t="str">
        <f>IFERROR(IF('C. Consumer Service Detail'!$K2872="No Match","No",VLOOKUP('C. Consumer Service Detail'!$C2872,'B. Consumer Budget'!$E$11:$F$2010,2,FALSE)),"")</f>
        <v/>
      </c>
      <c r="P2872" s="77"/>
      <c r="Q2872" s="77"/>
    </row>
    <row r="2873" spans="2:17" x14ac:dyDescent="0.25">
      <c r="B2873" s="78">
        <f t="shared" si="86"/>
        <v>2863</v>
      </c>
      <c r="C2873" s="126" t="str">
        <f t="array" ref="C2873">IF(OR('C. Consumer Service Detail'!$D2873="",'C. Consumer Service Detail'!$E2873=""),"",INDEX('B. Consumer Budget'!$E$11:$E$2010,MATCH(1,IF('B. Consumer Budget'!$C$11:$C$2010='C. Consumer Service Detail'!$D2873,IF('B. Consumer Budget'!$D$11:$D$2010='C. Consumer Service Detail'!$E2873,1)),0)))</f>
        <v/>
      </c>
      <c r="D2873" s="170"/>
      <c r="E2873" s="81"/>
      <c r="F2873" s="101"/>
      <c r="G2873" s="82"/>
      <c r="H2873" s="147" t="str">
        <f>IF('C. Consumer Service Detail'!$F2873="","",IF('C. Consumer Service Detail'!$F2873="",VLOOKUP('C. Consumer Service Detail'!$F2873,'Table of Current Services'!$B$7:$F$36,'Table of Current Services'!$E$5,FALSE),VLOOKUP('C. Consumer Service Detail'!$F2873,'Table of Current Services'!$B$7:$F$36,'Table of Current Services'!$D$5,FALSE)))</f>
        <v/>
      </c>
      <c r="I2873" s="159"/>
      <c r="J2873" s="146" t="str">
        <f t="shared" si="85"/>
        <v/>
      </c>
      <c r="K2873" s="138" t="str">
        <f>IF('C. Consumer Service Detail'!$F2873="","",IF('C. Consumer Service Detail'!$F2873="",VLOOKUP('C. Consumer Service Detail'!$F2873,'Table of Current Services'!$B$7:$F$36,'Table of Current Services'!$E$5,FALSE),VLOOKUP('C. Consumer Service Detail'!$F2873,'Table of Current Services'!$B$7:$F$36,'Table of Current Services'!$E$5,FALSE)))</f>
        <v/>
      </c>
      <c r="L2873" s="130" t="str">
        <f>IF('C. Consumer Service Detail'!$F2873="","",IF(VLOOKUP('C. Consumer Service Detail'!$F2873,'Table of Current Services'!$B$7:$F$36,'Table of Current Services'!$F$5,)="cost","Yes","No"))</f>
        <v/>
      </c>
      <c r="M2873" s="130" t="str">
        <f>IFERROR(IF('C. Consumer Service Detail'!$K2873="No Match","No",VLOOKUP('C. Consumer Service Detail'!$C2873,'B. Consumer Budget'!$E$11:$F$2010,2,FALSE)),"")</f>
        <v/>
      </c>
      <c r="P2873" s="77"/>
      <c r="Q2873" s="77"/>
    </row>
    <row r="2874" spans="2:17" x14ac:dyDescent="0.25">
      <c r="B2874" s="78">
        <f t="shared" si="86"/>
        <v>2864</v>
      </c>
      <c r="C2874" s="126" t="str">
        <f t="array" ref="C2874">IF(OR('C. Consumer Service Detail'!$D2874="",'C. Consumer Service Detail'!$E2874=""),"",INDEX('B. Consumer Budget'!$E$11:$E$2010,MATCH(1,IF('B. Consumer Budget'!$C$11:$C$2010='C. Consumer Service Detail'!$D2874,IF('B. Consumer Budget'!$D$11:$D$2010='C. Consumer Service Detail'!$E2874,1)),0)))</f>
        <v/>
      </c>
      <c r="D2874" s="171"/>
      <c r="E2874" s="79"/>
      <c r="F2874" s="100"/>
      <c r="G2874" s="80"/>
      <c r="H2874" s="145" t="str">
        <f>IF('C. Consumer Service Detail'!$F2874="","",IF('C. Consumer Service Detail'!$F2874="",VLOOKUP('C. Consumer Service Detail'!$F2874,'Table of Current Services'!$B$7:$F$36,'Table of Current Services'!$E$5,FALSE),VLOOKUP('C. Consumer Service Detail'!$F2874,'Table of Current Services'!$B$7:$F$36,'Table of Current Services'!$D$5,FALSE)))</f>
        <v/>
      </c>
      <c r="I2874" s="160"/>
      <c r="J2874" s="146" t="str">
        <f t="shared" si="85"/>
        <v/>
      </c>
      <c r="K2874" s="138" t="str">
        <f>IF('C. Consumer Service Detail'!$F2874="","",IF('C. Consumer Service Detail'!$F2874="",VLOOKUP('C. Consumer Service Detail'!$F2874,'Table of Current Services'!$B$7:$F$36,'Table of Current Services'!$E$5,FALSE),VLOOKUP('C. Consumer Service Detail'!$F2874,'Table of Current Services'!$B$7:$F$36,'Table of Current Services'!$E$5,FALSE)))</f>
        <v/>
      </c>
      <c r="L2874" s="130" t="str">
        <f>IF('C. Consumer Service Detail'!$F2874="","",IF(VLOOKUP('C. Consumer Service Detail'!$F2874,'Table of Current Services'!$B$7:$F$36,'Table of Current Services'!$F$5,)="cost","Yes","No"))</f>
        <v/>
      </c>
      <c r="M2874" s="130" t="str">
        <f>IFERROR(IF('C. Consumer Service Detail'!$K2874="No Match","No",VLOOKUP('C. Consumer Service Detail'!$C2874,'B. Consumer Budget'!$E$11:$F$2010,2,FALSE)),"")</f>
        <v/>
      </c>
      <c r="P2874" s="77"/>
      <c r="Q2874" s="77"/>
    </row>
    <row r="2875" spans="2:17" x14ac:dyDescent="0.25">
      <c r="B2875" s="78">
        <f t="shared" si="86"/>
        <v>2865</v>
      </c>
      <c r="C2875" s="126" t="str">
        <f t="array" ref="C2875">IF(OR('C. Consumer Service Detail'!$D2875="",'C. Consumer Service Detail'!$E2875=""),"",INDEX('B. Consumer Budget'!$E$11:$E$2010,MATCH(1,IF('B. Consumer Budget'!$C$11:$C$2010='C. Consumer Service Detail'!$D2875,IF('B. Consumer Budget'!$D$11:$D$2010='C. Consumer Service Detail'!$E2875,1)),0)))</f>
        <v/>
      </c>
      <c r="D2875" s="170"/>
      <c r="E2875" s="81"/>
      <c r="F2875" s="101"/>
      <c r="G2875" s="82"/>
      <c r="H2875" s="147" t="str">
        <f>IF('C. Consumer Service Detail'!$F2875="","",IF('C. Consumer Service Detail'!$F2875="",VLOOKUP('C. Consumer Service Detail'!$F2875,'Table of Current Services'!$B$7:$F$36,'Table of Current Services'!$E$5,FALSE),VLOOKUP('C. Consumer Service Detail'!$F2875,'Table of Current Services'!$B$7:$F$36,'Table of Current Services'!$D$5,FALSE)))</f>
        <v/>
      </c>
      <c r="I2875" s="159"/>
      <c r="J2875" s="146" t="str">
        <f t="shared" si="85"/>
        <v/>
      </c>
      <c r="K2875" s="138" t="str">
        <f>IF('C. Consumer Service Detail'!$F2875="","",IF('C. Consumer Service Detail'!$F2875="",VLOOKUP('C. Consumer Service Detail'!$F2875,'Table of Current Services'!$B$7:$F$36,'Table of Current Services'!$E$5,FALSE),VLOOKUP('C. Consumer Service Detail'!$F2875,'Table of Current Services'!$B$7:$F$36,'Table of Current Services'!$E$5,FALSE)))</f>
        <v/>
      </c>
      <c r="L2875" s="130" t="str">
        <f>IF('C. Consumer Service Detail'!$F2875="","",IF(VLOOKUP('C. Consumer Service Detail'!$F2875,'Table of Current Services'!$B$7:$F$36,'Table of Current Services'!$F$5,)="cost","Yes","No"))</f>
        <v/>
      </c>
      <c r="M2875" s="130" t="str">
        <f>IFERROR(IF('C. Consumer Service Detail'!$K2875="No Match","No",VLOOKUP('C. Consumer Service Detail'!$C2875,'B. Consumer Budget'!$E$11:$F$2010,2,FALSE)),"")</f>
        <v/>
      </c>
      <c r="P2875" s="77"/>
      <c r="Q2875" s="77"/>
    </row>
    <row r="2876" spans="2:17" x14ac:dyDescent="0.25">
      <c r="B2876" s="78">
        <f t="shared" si="86"/>
        <v>2866</v>
      </c>
      <c r="C2876" s="126" t="str">
        <f t="array" ref="C2876">IF(OR('C. Consumer Service Detail'!$D2876="",'C. Consumer Service Detail'!$E2876=""),"",INDEX('B. Consumer Budget'!$E$11:$E$2010,MATCH(1,IF('B. Consumer Budget'!$C$11:$C$2010='C. Consumer Service Detail'!$D2876,IF('B. Consumer Budget'!$D$11:$D$2010='C. Consumer Service Detail'!$E2876,1)),0)))</f>
        <v/>
      </c>
      <c r="D2876" s="171"/>
      <c r="E2876" s="79"/>
      <c r="F2876" s="100"/>
      <c r="G2876" s="80"/>
      <c r="H2876" s="145" t="str">
        <f>IF('C. Consumer Service Detail'!$F2876="","",IF('C. Consumer Service Detail'!$F2876="",VLOOKUP('C. Consumer Service Detail'!$F2876,'Table of Current Services'!$B$7:$F$36,'Table of Current Services'!$E$5,FALSE),VLOOKUP('C. Consumer Service Detail'!$F2876,'Table of Current Services'!$B$7:$F$36,'Table of Current Services'!$D$5,FALSE)))</f>
        <v/>
      </c>
      <c r="I2876" s="160"/>
      <c r="J2876" s="146" t="str">
        <f t="shared" si="85"/>
        <v/>
      </c>
      <c r="K2876" s="138" t="str">
        <f>IF('C. Consumer Service Detail'!$F2876="","",IF('C. Consumer Service Detail'!$F2876="",VLOOKUP('C. Consumer Service Detail'!$F2876,'Table of Current Services'!$B$7:$F$36,'Table of Current Services'!$E$5,FALSE),VLOOKUP('C. Consumer Service Detail'!$F2876,'Table of Current Services'!$B$7:$F$36,'Table of Current Services'!$E$5,FALSE)))</f>
        <v/>
      </c>
      <c r="L2876" s="130" t="str">
        <f>IF('C. Consumer Service Detail'!$F2876="","",IF(VLOOKUP('C. Consumer Service Detail'!$F2876,'Table of Current Services'!$B$7:$F$36,'Table of Current Services'!$F$5,)="cost","Yes","No"))</f>
        <v/>
      </c>
      <c r="M2876" s="130" t="str">
        <f>IFERROR(IF('C. Consumer Service Detail'!$K2876="No Match","No",VLOOKUP('C. Consumer Service Detail'!$C2876,'B. Consumer Budget'!$E$11:$F$2010,2,FALSE)),"")</f>
        <v/>
      </c>
      <c r="P2876" s="77"/>
      <c r="Q2876" s="77"/>
    </row>
    <row r="2877" spans="2:17" x14ac:dyDescent="0.25">
      <c r="B2877" s="78">
        <f t="shared" si="86"/>
        <v>2867</v>
      </c>
      <c r="C2877" s="126" t="str">
        <f t="array" ref="C2877">IF(OR('C. Consumer Service Detail'!$D2877="",'C. Consumer Service Detail'!$E2877=""),"",INDEX('B. Consumer Budget'!$E$11:$E$2010,MATCH(1,IF('B. Consumer Budget'!$C$11:$C$2010='C. Consumer Service Detail'!$D2877,IF('B. Consumer Budget'!$D$11:$D$2010='C. Consumer Service Detail'!$E2877,1)),0)))</f>
        <v/>
      </c>
      <c r="D2877" s="170"/>
      <c r="E2877" s="81"/>
      <c r="F2877" s="101"/>
      <c r="G2877" s="82"/>
      <c r="H2877" s="147" t="str">
        <f>IF('C. Consumer Service Detail'!$F2877="","",IF('C. Consumer Service Detail'!$F2877="",VLOOKUP('C. Consumer Service Detail'!$F2877,'Table of Current Services'!$B$7:$F$36,'Table of Current Services'!$E$5,FALSE),VLOOKUP('C. Consumer Service Detail'!$F2877,'Table of Current Services'!$B$7:$F$36,'Table of Current Services'!$D$5,FALSE)))</f>
        <v/>
      </c>
      <c r="I2877" s="159"/>
      <c r="J2877" s="146" t="str">
        <f t="shared" si="85"/>
        <v/>
      </c>
      <c r="K2877" s="138" t="str">
        <f>IF('C. Consumer Service Detail'!$F2877="","",IF('C. Consumer Service Detail'!$F2877="",VLOOKUP('C. Consumer Service Detail'!$F2877,'Table of Current Services'!$B$7:$F$36,'Table of Current Services'!$E$5,FALSE),VLOOKUP('C. Consumer Service Detail'!$F2877,'Table of Current Services'!$B$7:$F$36,'Table of Current Services'!$E$5,FALSE)))</f>
        <v/>
      </c>
      <c r="L2877" s="130" t="str">
        <f>IF('C. Consumer Service Detail'!$F2877="","",IF(VLOOKUP('C. Consumer Service Detail'!$F2877,'Table of Current Services'!$B$7:$F$36,'Table of Current Services'!$F$5,)="cost","Yes","No"))</f>
        <v/>
      </c>
      <c r="M2877" s="130" t="str">
        <f>IFERROR(IF('C. Consumer Service Detail'!$K2877="No Match","No",VLOOKUP('C. Consumer Service Detail'!$C2877,'B. Consumer Budget'!$E$11:$F$2010,2,FALSE)),"")</f>
        <v/>
      </c>
      <c r="P2877" s="77"/>
      <c r="Q2877" s="77"/>
    </row>
    <row r="2878" spans="2:17" x14ac:dyDescent="0.25">
      <c r="B2878" s="78">
        <f t="shared" si="86"/>
        <v>2868</v>
      </c>
      <c r="C2878" s="126" t="str">
        <f t="array" ref="C2878">IF(OR('C. Consumer Service Detail'!$D2878="",'C. Consumer Service Detail'!$E2878=""),"",INDEX('B. Consumer Budget'!$E$11:$E$2010,MATCH(1,IF('B. Consumer Budget'!$C$11:$C$2010='C. Consumer Service Detail'!$D2878,IF('B. Consumer Budget'!$D$11:$D$2010='C. Consumer Service Detail'!$E2878,1)),0)))</f>
        <v/>
      </c>
      <c r="D2878" s="171"/>
      <c r="E2878" s="79"/>
      <c r="F2878" s="100"/>
      <c r="G2878" s="80"/>
      <c r="H2878" s="145" t="str">
        <f>IF('C. Consumer Service Detail'!$F2878="","",IF('C. Consumer Service Detail'!$F2878="",VLOOKUP('C. Consumer Service Detail'!$F2878,'Table of Current Services'!$B$7:$F$36,'Table of Current Services'!$E$5,FALSE),VLOOKUP('C. Consumer Service Detail'!$F2878,'Table of Current Services'!$B$7:$F$36,'Table of Current Services'!$D$5,FALSE)))</f>
        <v/>
      </c>
      <c r="I2878" s="160"/>
      <c r="J2878" s="146" t="str">
        <f t="shared" si="85"/>
        <v/>
      </c>
      <c r="K2878" s="138" t="str">
        <f>IF('C. Consumer Service Detail'!$F2878="","",IF('C. Consumer Service Detail'!$F2878="",VLOOKUP('C. Consumer Service Detail'!$F2878,'Table of Current Services'!$B$7:$F$36,'Table of Current Services'!$E$5,FALSE),VLOOKUP('C. Consumer Service Detail'!$F2878,'Table of Current Services'!$B$7:$F$36,'Table of Current Services'!$E$5,FALSE)))</f>
        <v/>
      </c>
      <c r="L2878" s="130" t="str">
        <f>IF('C. Consumer Service Detail'!$F2878="","",IF(VLOOKUP('C. Consumer Service Detail'!$F2878,'Table of Current Services'!$B$7:$F$36,'Table of Current Services'!$F$5,)="cost","Yes","No"))</f>
        <v/>
      </c>
      <c r="M2878" s="130" t="str">
        <f>IFERROR(IF('C. Consumer Service Detail'!$K2878="No Match","No",VLOOKUP('C. Consumer Service Detail'!$C2878,'B. Consumer Budget'!$E$11:$F$2010,2,FALSE)),"")</f>
        <v/>
      </c>
      <c r="P2878" s="77"/>
      <c r="Q2878" s="77"/>
    </row>
    <row r="2879" spans="2:17" x14ac:dyDescent="0.25">
      <c r="B2879" s="78">
        <f t="shared" si="86"/>
        <v>2869</v>
      </c>
      <c r="C2879" s="126" t="str">
        <f t="array" ref="C2879">IF(OR('C. Consumer Service Detail'!$D2879="",'C. Consumer Service Detail'!$E2879=""),"",INDEX('B. Consumer Budget'!$E$11:$E$2010,MATCH(1,IF('B. Consumer Budget'!$C$11:$C$2010='C. Consumer Service Detail'!$D2879,IF('B. Consumer Budget'!$D$11:$D$2010='C. Consumer Service Detail'!$E2879,1)),0)))</f>
        <v/>
      </c>
      <c r="D2879" s="170"/>
      <c r="E2879" s="81"/>
      <c r="F2879" s="101"/>
      <c r="G2879" s="82"/>
      <c r="H2879" s="147" t="str">
        <f>IF('C. Consumer Service Detail'!$F2879="","",IF('C. Consumer Service Detail'!$F2879="",VLOOKUP('C. Consumer Service Detail'!$F2879,'Table of Current Services'!$B$7:$F$36,'Table of Current Services'!$E$5,FALSE),VLOOKUP('C. Consumer Service Detail'!$F2879,'Table of Current Services'!$B$7:$F$36,'Table of Current Services'!$D$5,FALSE)))</f>
        <v/>
      </c>
      <c r="I2879" s="159"/>
      <c r="J2879" s="146" t="str">
        <f t="shared" si="85"/>
        <v/>
      </c>
      <c r="K2879" s="138" t="str">
        <f>IF('C. Consumer Service Detail'!$F2879="","",IF('C. Consumer Service Detail'!$F2879="",VLOOKUP('C. Consumer Service Detail'!$F2879,'Table of Current Services'!$B$7:$F$36,'Table of Current Services'!$E$5,FALSE),VLOOKUP('C. Consumer Service Detail'!$F2879,'Table of Current Services'!$B$7:$F$36,'Table of Current Services'!$E$5,FALSE)))</f>
        <v/>
      </c>
      <c r="L2879" s="130" t="str">
        <f>IF('C. Consumer Service Detail'!$F2879="","",IF(VLOOKUP('C. Consumer Service Detail'!$F2879,'Table of Current Services'!$B$7:$F$36,'Table of Current Services'!$F$5,)="cost","Yes","No"))</f>
        <v/>
      </c>
      <c r="M2879" s="130" t="str">
        <f>IFERROR(IF('C. Consumer Service Detail'!$K2879="No Match","No",VLOOKUP('C. Consumer Service Detail'!$C2879,'B. Consumer Budget'!$E$11:$F$2010,2,FALSE)),"")</f>
        <v/>
      </c>
      <c r="P2879" s="77"/>
      <c r="Q2879" s="77"/>
    </row>
    <row r="2880" spans="2:17" x14ac:dyDescent="0.25">
      <c r="B2880" s="78">
        <f t="shared" si="86"/>
        <v>2870</v>
      </c>
      <c r="C2880" s="126" t="str">
        <f t="array" ref="C2880">IF(OR('C. Consumer Service Detail'!$D2880="",'C. Consumer Service Detail'!$E2880=""),"",INDEX('B. Consumer Budget'!$E$11:$E$2010,MATCH(1,IF('B. Consumer Budget'!$C$11:$C$2010='C. Consumer Service Detail'!$D2880,IF('B. Consumer Budget'!$D$11:$D$2010='C. Consumer Service Detail'!$E2880,1)),0)))</f>
        <v/>
      </c>
      <c r="D2880" s="171"/>
      <c r="E2880" s="79"/>
      <c r="F2880" s="100"/>
      <c r="G2880" s="80"/>
      <c r="H2880" s="145" t="str">
        <f>IF('C. Consumer Service Detail'!$F2880="","",IF('C. Consumer Service Detail'!$F2880="",VLOOKUP('C. Consumer Service Detail'!$F2880,'Table of Current Services'!$B$7:$F$36,'Table of Current Services'!$E$5,FALSE),VLOOKUP('C. Consumer Service Detail'!$F2880,'Table of Current Services'!$B$7:$F$36,'Table of Current Services'!$D$5,FALSE)))</f>
        <v/>
      </c>
      <c r="I2880" s="160"/>
      <c r="J2880" s="146" t="str">
        <f t="shared" si="85"/>
        <v/>
      </c>
      <c r="K2880" s="138" t="str">
        <f>IF('C. Consumer Service Detail'!$F2880="","",IF('C. Consumer Service Detail'!$F2880="",VLOOKUP('C. Consumer Service Detail'!$F2880,'Table of Current Services'!$B$7:$F$36,'Table of Current Services'!$E$5,FALSE),VLOOKUP('C. Consumer Service Detail'!$F2880,'Table of Current Services'!$B$7:$F$36,'Table of Current Services'!$E$5,FALSE)))</f>
        <v/>
      </c>
      <c r="L2880" s="130" t="str">
        <f>IF('C. Consumer Service Detail'!$F2880="","",IF(VLOOKUP('C. Consumer Service Detail'!$F2880,'Table of Current Services'!$B$7:$F$36,'Table of Current Services'!$F$5,)="cost","Yes","No"))</f>
        <v/>
      </c>
      <c r="M2880" s="130" t="str">
        <f>IFERROR(IF('C. Consumer Service Detail'!$K2880="No Match","No",VLOOKUP('C. Consumer Service Detail'!$C2880,'B. Consumer Budget'!$E$11:$F$2010,2,FALSE)),"")</f>
        <v/>
      </c>
      <c r="P2880" s="77"/>
      <c r="Q2880" s="77"/>
    </row>
    <row r="2881" spans="2:17" x14ac:dyDescent="0.25">
      <c r="B2881" s="78">
        <f t="shared" si="86"/>
        <v>2871</v>
      </c>
      <c r="C2881" s="126" t="str">
        <f t="array" ref="C2881">IF(OR('C. Consumer Service Detail'!$D2881="",'C. Consumer Service Detail'!$E2881=""),"",INDEX('B. Consumer Budget'!$E$11:$E$2010,MATCH(1,IF('B. Consumer Budget'!$C$11:$C$2010='C. Consumer Service Detail'!$D2881,IF('B. Consumer Budget'!$D$11:$D$2010='C. Consumer Service Detail'!$E2881,1)),0)))</f>
        <v/>
      </c>
      <c r="D2881" s="170"/>
      <c r="E2881" s="81"/>
      <c r="F2881" s="101"/>
      <c r="G2881" s="82"/>
      <c r="H2881" s="147" t="str">
        <f>IF('C. Consumer Service Detail'!$F2881="","",IF('C. Consumer Service Detail'!$F2881="",VLOOKUP('C. Consumer Service Detail'!$F2881,'Table of Current Services'!$B$7:$F$36,'Table of Current Services'!$E$5,FALSE),VLOOKUP('C. Consumer Service Detail'!$F2881,'Table of Current Services'!$B$7:$F$36,'Table of Current Services'!$D$5,FALSE)))</f>
        <v/>
      </c>
      <c r="I2881" s="159"/>
      <c r="J2881" s="146" t="str">
        <f t="shared" si="85"/>
        <v/>
      </c>
      <c r="K2881" s="138" t="str">
        <f>IF('C. Consumer Service Detail'!$F2881="","",IF('C. Consumer Service Detail'!$F2881="",VLOOKUP('C. Consumer Service Detail'!$F2881,'Table of Current Services'!$B$7:$F$36,'Table of Current Services'!$E$5,FALSE),VLOOKUP('C. Consumer Service Detail'!$F2881,'Table of Current Services'!$B$7:$F$36,'Table of Current Services'!$E$5,FALSE)))</f>
        <v/>
      </c>
      <c r="L2881" s="130" t="str">
        <f>IF('C. Consumer Service Detail'!$F2881="","",IF(VLOOKUP('C. Consumer Service Detail'!$F2881,'Table of Current Services'!$B$7:$F$36,'Table of Current Services'!$F$5,)="cost","Yes","No"))</f>
        <v/>
      </c>
      <c r="M2881" s="130" t="str">
        <f>IFERROR(IF('C. Consumer Service Detail'!$K2881="No Match","No",VLOOKUP('C. Consumer Service Detail'!$C2881,'B. Consumer Budget'!$E$11:$F$2010,2,FALSE)),"")</f>
        <v/>
      </c>
      <c r="P2881" s="77"/>
      <c r="Q2881" s="77"/>
    </row>
    <row r="2882" spans="2:17" x14ac:dyDescent="0.25">
      <c r="B2882" s="78">
        <f t="shared" si="86"/>
        <v>2872</v>
      </c>
      <c r="C2882" s="126" t="str">
        <f t="array" ref="C2882">IF(OR('C. Consumer Service Detail'!$D2882="",'C. Consumer Service Detail'!$E2882=""),"",INDEX('B. Consumer Budget'!$E$11:$E$2010,MATCH(1,IF('B. Consumer Budget'!$C$11:$C$2010='C. Consumer Service Detail'!$D2882,IF('B. Consumer Budget'!$D$11:$D$2010='C. Consumer Service Detail'!$E2882,1)),0)))</f>
        <v/>
      </c>
      <c r="D2882" s="171"/>
      <c r="E2882" s="79"/>
      <c r="F2882" s="100"/>
      <c r="G2882" s="80"/>
      <c r="H2882" s="145" t="str">
        <f>IF('C. Consumer Service Detail'!$F2882="","",IF('C. Consumer Service Detail'!$F2882="",VLOOKUP('C. Consumer Service Detail'!$F2882,'Table of Current Services'!$B$7:$F$36,'Table of Current Services'!$E$5,FALSE),VLOOKUP('C. Consumer Service Detail'!$F2882,'Table of Current Services'!$B$7:$F$36,'Table of Current Services'!$D$5,FALSE)))</f>
        <v/>
      </c>
      <c r="I2882" s="160"/>
      <c r="J2882" s="146" t="str">
        <f t="shared" si="85"/>
        <v/>
      </c>
      <c r="K2882" s="138" t="str">
        <f>IF('C. Consumer Service Detail'!$F2882="","",IF('C. Consumer Service Detail'!$F2882="",VLOOKUP('C. Consumer Service Detail'!$F2882,'Table of Current Services'!$B$7:$F$36,'Table of Current Services'!$E$5,FALSE),VLOOKUP('C. Consumer Service Detail'!$F2882,'Table of Current Services'!$B$7:$F$36,'Table of Current Services'!$E$5,FALSE)))</f>
        <v/>
      </c>
      <c r="L2882" s="130" t="str">
        <f>IF('C. Consumer Service Detail'!$F2882="","",IF(VLOOKUP('C. Consumer Service Detail'!$F2882,'Table of Current Services'!$B$7:$F$36,'Table of Current Services'!$F$5,)="cost","Yes","No"))</f>
        <v/>
      </c>
      <c r="M2882" s="130" t="str">
        <f>IFERROR(IF('C. Consumer Service Detail'!$K2882="No Match","No",VLOOKUP('C. Consumer Service Detail'!$C2882,'B. Consumer Budget'!$E$11:$F$2010,2,FALSE)),"")</f>
        <v/>
      </c>
      <c r="P2882" s="77"/>
      <c r="Q2882" s="77"/>
    </row>
    <row r="2883" spans="2:17" x14ac:dyDescent="0.25">
      <c r="B2883" s="78">
        <f t="shared" si="86"/>
        <v>2873</v>
      </c>
      <c r="C2883" s="126" t="str">
        <f t="array" ref="C2883">IF(OR('C. Consumer Service Detail'!$D2883="",'C. Consumer Service Detail'!$E2883=""),"",INDEX('B. Consumer Budget'!$E$11:$E$2010,MATCH(1,IF('B. Consumer Budget'!$C$11:$C$2010='C. Consumer Service Detail'!$D2883,IF('B. Consumer Budget'!$D$11:$D$2010='C. Consumer Service Detail'!$E2883,1)),0)))</f>
        <v/>
      </c>
      <c r="D2883" s="170"/>
      <c r="E2883" s="81"/>
      <c r="F2883" s="101"/>
      <c r="G2883" s="82"/>
      <c r="H2883" s="147" t="str">
        <f>IF('C. Consumer Service Detail'!$F2883="","",IF('C. Consumer Service Detail'!$F2883="",VLOOKUP('C. Consumer Service Detail'!$F2883,'Table of Current Services'!$B$7:$F$36,'Table of Current Services'!$E$5,FALSE),VLOOKUP('C. Consumer Service Detail'!$F2883,'Table of Current Services'!$B$7:$F$36,'Table of Current Services'!$D$5,FALSE)))</f>
        <v/>
      </c>
      <c r="I2883" s="159"/>
      <c r="J2883" s="146" t="str">
        <f t="shared" si="85"/>
        <v/>
      </c>
      <c r="K2883" s="138" t="str">
        <f>IF('C. Consumer Service Detail'!$F2883="","",IF('C. Consumer Service Detail'!$F2883="",VLOOKUP('C. Consumer Service Detail'!$F2883,'Table of Current Services'!$B$7:$F$36,'Table of Current Services'!$E$5,FALSE),VLOOKUP('C. Consumer Service Detail'!$F2883,'Table of Current Services'!$B$7:$F$36,'Table of Current Services'!$E$5,FALSE)))</f>
        <v/>
      </c>
      <c r="L2883" s="130" t="str">
        <f>IF('C. Consumer Service Detail'!$F2883="","",IF(VLOOKUP('C. Consumer Service Detail'!$F2883,'Table of Current Services'!$B$7:$F$36,'Table of Current Services'!$F$5,)="cost","Yes","No"))</f>
        <v/>
      </c>
      <c r="M2883" s="130" t="str">
        <f>IFERROR(IF('C. Consumer Service Detail'!$K2883="No Match","No",VLOOKUP('C. Consumer Service Detail'!$C2883,'B. Consumer Budget'!$E$11:$F$2010,2,FALSE)),"")</f>
        <v/>
      </c>
      <c r="P2883" s="77"/>
      <c r="Q2883" s="77"/>
    </row>
    <row r="2884" spans="2:17" x14ac:dyDescent="0.25">
      <c r="B2884" s="78">
        <f t="shared" si="86"/>
        <v>2874</v>
      </c>
      <c r="C2884" s="126" t="str">
        <f t="array" ref="C2884">IF(OR('C. Consumer Service Detail'!$D2884="",'C. Consumer Service Detail'!$E2884=""),"",INDEX('B. Consumer Budget'!$E$11:$E$2010,MATCH(1,IF('B. Consumer Budget'!$C$11:$C$2010='C. Consumer Service Detail'!$D2884,IF('B. Consumer Budget'!$D$11:$D$2010='C. Consumer Service Detail'!$E2884,1)),0)))</f>
        <v/>
      </c>
      <c r="D2884" s="171"/>
      <c r="E2884" s="79"/>
      <c r="F2884" s="100"/>
      <c r="G2884" s="80"/>
      <c r="H2884" s="145" t="str">
        <f>IF('C. Consumer Service Detail'!$F2884="","",IF('C. Consumer Service Detail'!$F2884="",VLOOKUP('C. Consumer Service Detail'!$F2884,'Table of Current Services'!$B$7:$F$36,'Table of Current Services'!$E$5,FALSE),VLOOKUP('C. Consumer Service Detail'!$F2884,'Table of Current Services'!$B$7:$F$36,'Table of Current Services'!$D$5,FALSE)))</f>
        <v/>
      </c>
      <c r="I2884" s="160"/>
      <c r="J2884" s="146" t="str">
        <f t="shared" si="85"/>
        <v/>
      </c>
      <c r="K2884" s="138" t="str">
        <f>IF('C. Consumer Service Detail'!$F2884="","",IF('C. Consumer Service Detail'!$F2884="",VLOOKUP('C. Consumer Service Detail'!$F2884,'Table of Current Services'!$B$7:$F$36,'Table of Current Services'!$E$5,FALSE),VLOOKUP('C. Consumer Service Detail'!$F2884,'Table of Current Services'!$B$7:$F$36,'Table of Current Services'!$E$5,FALSE)))</f>
        <v/>
      </c>
      <c r="L2884" s="130" t="str">
        <f>IF('C. Consumer Service Detail'!$F2884="","",IF(VLOOKUP('C. Consumer Service Detail'!$F2884,'Table of Current Services'!$B$7:$F$36,'Table of Current Services'!$F$5,)="cost","Yes","No"))</f>
        <v/>
      </c>
      <c r="M2884" s="130" t="str">
        <f>IFERROR(IF('C. Consumer Service Detail'!$K2884="No Match","No",VLOOKUP('C. Consumer Service Detail'!$C2884,'B. Consumer Budget'!$E$11:$F$2010,2,FALSE)),"")</f>
        <v/>
      </c>
      <c r="P2884" s="77"/>
      <c r="Q2884" s="77"/>
    </row>
    <row r="2885" spans="2:17" x14ac:dyDescent="0.25">
      <c r="B2885" s="78">
        <f t="shared" si="86"/>
        <v>2875</v>
      </c>
      <c r="C2885" s="126" t="str">
        <f t="array" ref="C2885">IF(OR('C. Consumer Service Detail'!$D2885="",'C. Consumer Service Detail'!$E2885=""),"",INDEX('B. Consumer Budget'!$E$11:$E$2010,MATCH(1,IF('B. Consumer Budget'!$C$11:$C$2010='C. Consumer Service Detail'!$D2885,IF('B. Consumer Budget'!$D$11:$D$2010='C. Consumer Service Detail'!$E2885,1)),0)))</f>
        <v/>
      </c>
      <c r="D2885" s="170"/>
      <c r="E2885" s="81"/>
      <c r="F2885" s="101"/>
      <c r="G2885" s="82"/>
      <c r="H2885" s="147" t="str">
        <f>IF('C. Consumer Service Detail'!$F2885="","",IF('C. Consumer Service Detail'!$F2885="",VLOOKUP('C. Consumer Service Detail'!$F2885,'Table of Current Services'!$B$7:$F$36,'Table of Current Services'!$E$5,FALSE),VLOOKUP('C. Consumer Service Detail'!$F2885,'Table of Current Services'!$B$7:$F$36,'Table of Current Services'!$D$5,FALSE)))</f>
        <v/>
      </c>
      <c r="I2885" s="159"/>
      <c r="J2885" s="146" t="str">
        <f t="shared" si="85"/>
        <v/>
      </c>
      <c r="K2885" s="138" t="str">
        <f>IF('C. Consumer Service Detail'!$F2885="","",IF('C. Consumer Service Detail'!$F2885="",VLOOKUP('C. Consumer Service Detail'!$F2885,'Table of Current Services'!$B$7:$F$36,'Table of Current Services'!$E$5,FALSE),VLOOKUP('C. Consumer Service Detail'!$F2885,'Table of Current Services'!$B$7:$F$36,'Table of Current Services'!$E$5,FALSE)))</f>
        <v/>
      </c>
      <c r="L2885" s="130" t="str">
        <f>IF('C. Consumer Service Detail'!$F2885="","",IF(VLOOKUP('C. Consumer Service Detail'!$F2885,'Table of Current Services'!$B$7:$F$36,'Table of Current Services'!$F$5,)="cost","Yes","No"))</f>
        <v/>
      </c>
      <c r="M2885" s="130" t="str">
        <f>IFERROR(IF('C. Consumer Service Detail'!$K2885="No Match","No",VLOOKUP('C. Consumer Service Detail'!$C2885,'B. Consumer Budget'!$E$11:$F$2010,2,FALSE)),"")</f>
        <v/>
      </c>
      <c r="P2885" s="77"/>
      <c r="Q2885" s="77"/>
    </row>
    <row r="2886" spans="2:17" x14ac:dyDescent="0.25">
      <c r="B2886" s="78">
        <f t="shared" si="86"/>
        <v>2876</v>
      </c>
      <c r="C2886" s="126" t="str">
        <f t="array" ref="C2886">IF(OR('C. Consumer Service Detail'!$D2886="",'C. Consumer Service Detail'!$E2886=""),"",INDEX('B. Consumer Budget'!$E$11:$E$2010,MATCH(1,IF('B. Consumer Budget'!$C$11:$C$2010='C. Consumer Service Detail'!$D2886,IF('B. Consumer Budget'!$D$11:$D$2010='C. Consumer Service Detail'!$E2886,1)),0)))</f>
        <v/>
      </c>
      <c r="D2886" s="171"/>
      <c r="E2886" s="79"/>
      <c r="F2886" s="100"/>
      <c r="G2886" s="80"/>
      <c r="H2886" s="145" t="str">
        <f>IF('C. Consumer Service Detail'!$F2886="","",IF('C. Consumer Service Detail'!$F2886="",VLOOKUP('C. Consumer Service Detail'!$F2886,'Table of Current Services'!$B$7:$F$36,'Table of Current Services'!$E$5,FALSE),VLOOKUP('C. Consumer Service Detail'!$F2886,'Table of Current Services'!$B$7:$F$36,'Table of Current Services'!$D$5,FALSE)))</f>
        <v/>
      </c>
      <c r="I2886" s="160"/>
      <c r="J2886" s="146" t="str">
        <f t="shared" si="85"/>
        <v/>
      </c>
      <c r="K2886" s="138" t="str">
        <f>IF('C. Consumer Service Detail'!$F2886="","",IF('C. Consumer Service Detail'!$F2886="",VLOOKUP('C. Consumer Service Detail'!$F2886,'Table of Current Services'!$B$7:$F$36,'Table of Current Services'!$E$5,FALSE),VLOOKUP('C. Consumer Service Detail'!$F2886,'Table of Current Services'!$B$7:$F$36,'Table of Current Services'!$E$5,FALSE)))</f>
        <v/>
      </c>
      <c r="L2886" s="130" t="str">
        <f>IF('C. Consumer Service Detail'!$F2886="","",IF(VLOOKUP('C. Consumer Service Detail'!$F2886,'Table of Current Services'!$B$7:$F$36,'Table of Current Services'!$F$5,)="cost","Yes","No"))</f>
        <v/>
      </c>
      <c r="M2886" s="130" t="str">
        <f>IFERROR(IF('C. Consumer Service Detail'!$K2886="No Match","No",VLOOKUP('C. Consumer Service Detail'!$C2886,'B. Consumer Budget'!$E$11:$F$2010,2,FALSE)),"")</f>
        <v/>
      </c>
      <c r="P2886" s="77"/>
      <c r="Q2886" s="77"/>
    </row>
    <row r="2887" spans="2:17" x14ac:dyDescent="0.25">
      <c r="B2887" s="78">
        <f t="shared" si="86"/>
        <v>2877</v>
      </c>
      <c r="C2887" s="126" t="str">
        <f t="array" ref="C2887">IF(OR('C. Consumer Service Detail'!$D2887="",'C. Consumer Service Detail'!$E2887=""),"",INDEX('B. Consumer Budget'!$E$11:$E$2010,MATCH(1,IF('B. Consumer Budget'!$C$11:$C$2010='C. Consumer Service Detail'!$D2887,IF('B. Consumer Budget'!$D$11:$D$2010='C. Consumer Service Detail'!$E2887,1)),0)))</f>
        <v/>
      </c>
      <c r="D2887" s="170"/>
      <c r="E2887" s="81"/>
      <c r="F2887" s="101"/>
      <c r="G2887" s="82"/>
      <c r="H2887" s="147" t="str">
        <f>IF('C. Consumer Service Detail'!$F2887="","",IF('C. Consumer Service Detail'!$F2887="",VLOOKUP('C. Consumer Service Detail'!$F2887,'Table of Current Services'!$B$7:$F$36,'Table of Current Services'!$E$5,FALSE),VLOOKUP('C. Consumer Service Detail'!$F2887,'Table of Current Services'!$B$7:$F$36,'Table of Current Services'!$D$5,FALSE)))</f>
        <v/>
      </c>
      <c r="I2887" s="159"/>
      <c r="J2887" s="146" t="str">
        <f t="shared" si="85"/>
        <v/>
      </c>
      <c r="K2887" s="138" t="str">
        <f>IF('C. Consumer Service Detail'!$F2887="","",IF('C. Consumer Service Detail'!$F2887="",VLOOKUP('C. Consumer Service Detail'!$F2887,'Table of Current Services'!$B$7:$F$36,'Table of Current Services'!$E$5,FALSE),VLOOKUP('C. Consumer Service Detail'!$F2887,'Table of Current Services'!$B$7:$F$36,'Table of Current Services'!$E$5,FALSE)))</f>
        <v/>
      </c>
      <c r="L2887" s="130" t="str">
        <f>IF('C. Consumer Service Detail'!$F2887="","",IF(VLOOKUP('C. Consumer Service Detail'!$F2887,'Table of Current Services'!$B$7:$F$36,'Table of Current Services'!$F$5,)="cost","Yes","No"))</f>
        <v/>
      </c>
      <c r="M2887" s="130" t="str">
        <f>IFERROR(IF('C. Consumer Service Detail'!$K2887="No Match","No",VLOOKUP('C. Consumer Service Detail'!$C2887,'B. Consumer Budget'!$E$11:$F$2010,2,FALSE)),"")</f>
        <v/>
      </c>
      <c r="P2887" s="77"/>
      <c r="Q2887" s="77"/>
    </row>
    <row r="2888" spans="2:17" x14ac:dyDescent="0.25">
      <c r="B2888" s="78">
        <f t="shared" si="86"/>
        <v>2878</v>
      </c>
      <c r="C2888" s="126" t="str">
        <f t="array" ref="C2888">IF(OR('C. Consumer Service Detail'!$D2888="",'C. Consumer Service Detail'!$E2888=""),"",INDEX('B. Consumer Budget'!$E$11:$E$2010,MATCH(1,IF('B. Consumer Budget'!$C$11:$C$2010='C. Consumer Service Detail'!$D2888,IF('B. Consumer Budget'!$D$11:$D$2010='C. Consumer Service Detail'!$E2888,1)),0)))</f>
        <v/>
      </c>
      <c r="D2888" s="171"/>
      <c r="E2888" s="79"/>
      <c r="F2888" s="100"/>
      <c r="G2888" s="80"/>
      <c r="H2888" s="145" t="str">
        <f>IF('C. Consumer Service Detail'!$F2888="","",IF('C. Consumer Service Detail'!$F2888="",VLOOKUP('C. Consumer Service Detail'!$F2888,'Table of Current Services'!$B$7:$F$36,'Table of Current Services'!$E$5,FALSE),VLOOKUP('C. Consumer Service Detail'!$F2888,'Table of Current Services'!$B$7:$F$36,'Table of Current Services'!$D$5,FALSE)))</f>
        <v/>
      </c>
      <c r="I2888" s="160"/>
      <c r="J2888" s="146" t="str">
        <f t="shared" si="85"/>
        <v/>
      </c>
      <c r="K2888" s="138" t="str">
        <f>IF('C. Consumer Service Detail'!$F2888="","",IF('C. Consumer Service Detail'!$F2888="",VLOOKUP('C. Consumer Service Detail'!$F2888,'Table of Current Services'!$B$7:$F$36,'Table of Current Services'!$E$5,FALSE),VLOOKUP('C. Consumer Service Detail'!$F2888,'Table of Current Services'!$B$7:$F$36,'Table of Current Services'!$E$5,FALSE)))</f>
        <v/>
      </c>
      <c r="L2888" s="130" t="str">
        <f>IF('C. Consumer Service Detail'!$F2888="","",IF(VLOOKUP('C. Consumer Service Detail'!$F2888,'Table of Current Services'!$B$7:$F$36,'Table of Current Services'!$F$5,)="cost","Yes","No"))</f>
        <v/>
      </c>
      <c r="M2888" s="130" t="str">
        <f>IFERROR(IF('C. Consumer Service Detail'!$K2888="No Match","No",VLOOKUP('C. Consumer Service Detail'!$C2888,'B. Consumer Budget'!$E$11:$F$2010,2,FALSE)),"")</f>
        <v/>
      </c>
      <c r="P2888" s="77"/>
      <c r="Q2888" s="77"/>
    </row>
    <row r="2889" spans="2:17" x14ac:dyDescent="0.25">
      <c r="B2889" s="78">
        <f t="shared" si="86"/>
        <v>2879</v>
      </c>
      <c r="C2889" s="126" t="str">
        <f t="array" ref="C2889">IF(OR('C. Consumer Service Detail'!$D2889="",'C. Consumer Service Detail'!$E2889=""),"",INDEX('B. Consumer Budget'!$E$11:$E$2010,MATCH(1,IF('B. Consumer Budget'!$C$11:$C$2010='C. Consumer Service Detail'!$D2889,IF('B. Consumer Budget'!$D$11:$D$2010='C. Consumer Service Detail'!$E2889,1)),0)))</f>
        <v/>
      </c>
      <c r="D2889" s="170"/>
      <c r="E2889" s="81"/>
      <c r="F2889" s="101"/>
      <c r="G2889" s="82"/>
      <c r="H2889" s="147" t="str">
        <f>IF('C. Consumer Service Detail'!$F2889="","",IF('C. Consumer Service Detail'!$F2889="",VLOOKUP('C. Consumer Service Detail'!$F2889,'Table of Current Services'!$B$7:$F$36,'Table of Current Services'!$E$5,FALSE),VLOOKUP('C. Consumer Service Detail'!$F2889,'Table of Current Services'!$B$7:$F$36,'Table of Current Services'!$D$5,FALSE)))</f>
        <v/>
      </c>
      <c r="I2889" s="159"/>
      <c r="J2889" s="146" t="str">
        <f t="shared" si="85"/>
        <v/>
      </c>
      <c r="K2889" s="138" t="str">
        <f>IF('C. Consumer Service Detail'!$F2889="","",IF('C. Consumer Service Detail'!$F2889="",VLOOKUP('C. Consumer Service Detail'!$F2889,'Table of Current Services'!$B$7:$F$36,'Table of Current Services'!$E$5,FALSE),VLOOKUP('C. Consumer Service Detail'!$F2889,'Table of Current Services'!$B$7:$F$36,'Table of Current Services'!$E$5,FALSE)))</f>
        <v/>
      </c>
      <c r="L2889" s="130" t="str">
        <f>IF('C. Consumer Service Detail'!$F2889="","",IF(VLOOKUP('C. Consumer Service Detail'!$F2889,'Table of Current Services'!$B$7:$F$36,'Table of Current Services'!$F$5,)="cost","Yes","No"))</f>
        <v/>
      </c>
      <c r="M2889" s="130" t="str">
        <f>IFERROR(IF('C. Consumer Service Detail'!$K2889="No Match","No",VLOOKUP('C. Consumer Service Detail'!$C2889,'B. Consumer Budget'!$E$11:$F$2010,2,FALSE)),"")</f>
        <v/>
      </c>
      <c r="P2889" s="77"/>
      <c r="Q2889" s="77"/>
    </row>
    <row r="2890" spans="2:17" x14ac:dyDescent="0.25">
      <c r="B2890" s="78">
        <f t="shared" si="86"/>
        <v>2880</v>
      </c>
      <c r="C2890" s="126" t="str">
        <f t="array" ref="C2890">IF(OR('C. Consumer Service Detail'!$D2890="",'C. Consumer Service Detail'!$E2890=""),"",INDEX('B. Consumer Budget'!$E$11:$E$2010,MATCH(1,IF('B. Consumer Budget'!$C$11:$C$2010='C. Consumer Service Detail'!$D2890,IF('B. Consumer Budget'!$D$11:$D$2010='C. Consumer Service Detail'!$E2890,1)),0)))</f>
        <v/>
      </c>
      <c r="D2890" s="171"/>
      <c r="E2890" s="79"/>
      <c r="F2890" s="100"/>
      <c r="G2890" s="80"/>
      <c r="H2890" s="145" t="str">
        <f>IF('C. Consumer Service Detail'!$F2890="","",IF('C. Consumer Service Detail'!$F2890="",VLOOKUP('C. Consumer Service Detail'!$F2890,'Table of Current Services'!$B$7:$F$36,'Table of Current Services'!$E$5,FALSE),VLOOKUP('C. Consumer Service Detail'!$F2890,'Table of Current Services'!$B$7:$F$36,'Table of Current Services'!$D$5,FALSE)))</f>
        <v/>
      </c>
      <c r="I2890" s="160"/>
      <c r="J2890" s="146" t="str">
        <f t="shared" si="85"/>
        <v/>
      </c>
      <c r="K2890" s="138" t="str">
        <f>IF('C. Consumer Service Detail'!$F2890="","",IF('C. Consumer Service Detail'!$F2890="",VLOOKUP('C. Consumer Service Detail'!$F2890,'Table of Current Services'!$B$7:$F$36,'Table of Current Services'!$E$5,FALSE),VLOOKUP('C. Consumer Service Detail'!$F2890,'Table of Current Services'!$B$7:$F$36,'Table of Current Services'!$E$5,FALSE)))</f>
        <v/>
      </c>
      <c r="L2890" s="130" t="str">
        <f>IF('C. Consumer Service Detail'!$F2890="","",IF(VLOOKUP('C. Consumer Service Detail'!$F2890,'Table of Current Services'!$B$7:$F$36,'Table of Current Services'!$F$5,)="cost","Yes","No"))</f>
        <v/>
      </c>
      <c r="M2890" s="130" t="str">
        <f>IFERROR(IF('C. Consumer Service Detail'!$K2890="No Match","No",VLOOKUP('C. Consumer Service Detail'!$C2890,'B. Consumer Budget'!$E$11:$F$2010,2,FALSE)),"")</f>
        <v/>
      </c>
      <c r="P2890" s="77"/>
      <c r="Q2890" s="77"/>
    </row>
    <row r="2891" spans="2:17" x14ac:dyDescent="0.25">
      <c r="B2891" s="78">
        <f t="shared" si="86"/>
        <v>2881</v>
      </c>
      <c r="C2891" s="126" t="str">
        <f t="array" ref="C2891">IF(OR('C. Consumer Service Detail'!$D2891="",'C. Consumer Service Detail'!$E2891=""),"",INDEX('B. Consumer Budget'!$E$11:$E$2010,MATCH(1,IF('B. Consumer Budget'!$C$11:$C$2010='C. Consumer Service Detail'!$D2891,IF('B. Consumer Budget'!$D$11:$D$2010='C. Consumer Service Detail'!$E2891,1)),0)))</f>
        <v/>
      </c>
      <c r="D2891" s="170"/>
      <c r="E2891" s="81"/>
      <c r="F2891" s="101"/>
      <c r="G2891" s="82"/>
      <c r="H2891" s="147" t="str">
        <f>IF('C. Consumer Service Detail'!$F2891="","",IF('C. Consumer Service Detail'!$F2891="",VLOOKUP('C. Consumer Service Detail'!$F2891,'Table of Current Services'!$B$7:$F$36,'Table of Current Services'!$E$5,FALSE),VLOOKUP('C. Consumer Service Detail'!$F2891,'Table of Current Services'!$B$7:$F$36,'Table of Current Services'!$D$5,FALSE)))</f>
        <v/>
      </c>
      <c r="I2891" s="159"/>
      <c r="J2891" s="146" t="str">
        <f t="shared" ref="J2891:J2954" si="87">IFERROR(IF($H2891&gt;0,$H2891*$I2891,$I2891),"")</f>
        <v/>
      </c>
      <c r="K2891" s="138" t="str">
        <f>IF('C. Consumer Service Detail'!$F2891="","",IF('C. Consumer Service Detail'!$F2891="",VLOOKUP('C. Consumer Service Detail'!$F2891,'Table of Current Services'!$B$7:$F$36,'Table of Current Services'!$E$5,FALSE),VLOOKUP('C. Consumer Service Detail'!$F2891,'Table of Current Services'!$B$7:$F$36,'Table of Current Services'!$E$5,FALSE)))</f>
        <v/>
      </c>
      <c r="L2891" s="130" t="str">
        <f>IF('C. Consumer Service Detail'!$F2891="","",IF(VLOOKUP('C. Consumer Service Detail'!$F2891,'Table of Current Services'!$B$7:$F$36,'Table of Current Services'!$F$5,)="cost","Yes","No"))</f>
        <v/>
      </c>
      <c r="M2891" s="130" t="str">
        <f>IFERROR(IF('C. Consumer Service Detail'!$K2891="No Match","No",VLOOKUP('C. Consumer Service Detail'!$C2891,'B. Consumer Budget'!$E$11:$F$2010,2,FALSE)),"")</f>
        <v/>
      </c>
      <c r="P2891" s="77"/>
      <c r="Q2891" s="77"/>
    </row>
    <row r="2892" spans="2:17" x14ac:dyDescent="0.25">
      <c r="B2892" s="78">
        <f t="shared" ref="B2892:B2955" si="88">B2891+1</f>
        <v>2882</v>
      </c>
      <c r="C2892" s="126" t="str">
        <f t="array" ref="C2892">IF(OR('C. Consumer Service Detail'!$D2892="",'C. Consumer Service Detail'!$E2892=""),"",INDEX('B. Consumer Budget'!$E$11:$E$2010,MATCH(1,IF('B. Consumer Budget'!$C$11:$C$2010='C. Consumer Service Detail'!$D2892,IF('B. Consumer Budget'!$D$11:$D$2010='C. Consumer Service Detail'!$E2892,1)),0)))</f>
        <v/>
      </c>
      <c r="D2892" s="171"/>
      <c r="E2892" s="79"/>
      <c r="F2892" s="100"/>
      <c r="G2892" s="80"/>
      <c r="H2892" s="145" t="str">
        <f>IF('C. Consumer Service Detail'!$F2892="","",IF('C. Consumer Service Detail'!$F2892="",VLOOKUP('C. Consumer Service Detail'!$F2892,'Table of Current Services'!$B$7:$F$36,'Table of Current Services'!$E$5,FALSE),VLOOKUP('C. Consumer Service Detail'!$F2892,'Table of Current Services'!$B$7:$F$36,'Table of Current Services'!$D$5,FALSE)))</f>
        <v/>
      </c>
      <c r="I2892" s="160"/>
      <c r="J2892" s="146" t="str">
        <f t="shared" si="87"/>
        <v/>
      </c>
      <c r="K2892" s="138" t="str">
        <f>IF('C. Consumer Service Detail'!$F2892="","",IF('C. Consumer Service Detail'!$F2892="",VLOOKUP('C. Consumer Service Detail'!$F2892,'Table of Current Services'!$B$7:$F$36,'Table of Current Services'!$E$5,FALSE),VLOOKUP('C. Consumer Service Detail'!$F2892,'Table of Current Services'!$B$7:$F$36,'Table of Current Services'!$E$5,FALSE)))</f>
        <v/>
      </c>
      <c r="L2892" s="130" t="str">
        <f>IF('C. Consumer Service Detail'!$F2892="","",IF(VLOOKUP('C. Consumer Service Detail'!$F2892,'Table of Current Services'!$B$7:$F$36,'Table of Current Services'!$F$5,)="cost","Yes","No"))</f>
        <v/>
      </c>
      <c r="M2892" s="130" t="str">
        <f>IFERROR(IF('C. Consumer Service Detail'!$K2892="No Match","No",VLOOKUP('C. Consumer Service Detail'!$C2892,'B. Consumer Budget'!$E$11:$F$2010,2,FALSE)),"")</f>
        <v/>
      </c>
      <c r="P2892" s="77"/>
      <c r="Q2892" s="77"/>
    </row>
    <row r="2893" spans="2:17" x14ac:dyDescent="0.25">
      <c r="B2893" s="78">
        <f t="shared" si="88"/>
        <v>2883</v>
      </c>
      <c r="C2893" s="126" t="str">
        <f t="array" ref="C2893">IF(OR('C. Consumer Service Detail'!$D2893="",'C. Consumer Service Detail'!$E2893=""),"",INDEX('B. Consumer Budget'!$E$11:$E$2010,MATCH(1,IF('B. Consumer Budget'!$C$11:$C$2010='C. Consumer Service Detail'!$D2893,IF('B. Consumer Budget'!$D$11:$D$2010='C. Consumer Service Detail'!$E2893,1)),0)))</f>
        <v/>
      </c>
      <c r="D2893" s="170"/>
      <c r="E2893" s="81"/>
      <c r="F2893" s="101"/>
      <c r="G2893" s="82"/>
      <c r="H2893" s="147" t="str">
        <f>IF('C. Consumer Service Detail'!$F2893="","",IF('C. Consumer Service Detail'!$F2893="",VLOOKUP('C. Consumer Service Detail'!$F2893,'Table of Current Services'!$B$7:$F$36,'Table of Current Services'!$E$5,FALSE),VLOOKUP('C. Consumer Service Detail'!$F2893,'Table of Current Services'!$B$7:$F$36,'Table of Current Services'!$D$5,FALSE)))</f>
        <v/>
      </c>
      <c r="I2893" s="159"/>
      <c r="J2893" s="146" t="str">
        <f t="shared" si="87"/>
        <v/>
      </c>
      <c r="K2893" s="138" t="str">
        <f>IF('C. Consumer Service Detail'!$F2893="","",IF('C. Consumer Service Detail'!$F2893="",VLOOKUP('C. Consumer Service Detail'!$F2893,'Table of Current Services'!$B$7:$F$36,'Table of Current Services'!$E$5,FALSE),VLOOKUP('C. Consumer Service Detail'!$F2893,'Table of Current Services'!$B$7:$F$36,'Table of Current Services'!$E$5,FALSE)))</f>
        <v/>
      </c>
      <c r="L2893" s="130" t="str">
        <f>IF('C. Consumer Service Detail'!$F2893="","",IF(VLOOKUP('C. Consumer Service Detail'!$F2893,'Table of Current Services'!$B$7:$F$36,'Table of Current Services'!$F$5,)="cost","Yes","No"))</f>
        <v/>
      </c>
      <c r="M2893" s="130" t="str">
        <f>IFERROR(IF('C. Consumer Service Detail'!$K2893="No Match","No",VLOOKUP('C. Consumer Service Detail'!$C2893,'B. Consumer Budget'!$E$11:$F$2010,2,FALSE)),"")</f>
        <v/>
      </c>
      <c r="P2893" s="77"/>
      <c r="Q2893" s="77"/>
    </row>
    <row r="2894" spans="2:17" x14ac:dyDescent="0.25">
      <c r="B2894" s="78">
        <f t="shared" si="88"/>
        <v>2884</v>
      </c>
      <c r="C2894" s="126" t="str">
        <f t="array" ref="C2894">IF(OR('C. Consumer Service Detail'!$D2894="",'C. Consumer Service Detail'!$E2894=""),"",INDEX('B. Consumer Budget'!$E$11:$E$2010,MATCH(1,IF('B. Consumer Budget'!$C$11:$C$2010='C. Consumer Service Detail'!$D2894,IF('B. Consumer Budget'!$D$11:$D$2010='C. Consumer Service Detail'!$E2894,1)),0)))</f>
        <v/>
      </c>
      <c r="D2894" s="171"/>
      <c r="E2894" s="79"/>
      <c r="F2894" s="100"/>
      <c r="G2894" s="80"/>
      <c r="H2894" s="145" t="str">
        <f>IF('C. Consumer Service Detail'!$F2894="","",IF('C. Consumer Service Detail'!$F2894="",VLOOKUP('C. Consumer Service Detail'!$F2894,'Table of Current Services'!$B$7:$F$36,'Table of Current Services'!$E$5,FALSE),VLOOKUP('C. Consumer Service Detail'!$F2894,'Table of Current Services'!$B$7:$F$36,'Table of Current Services'!$D$5,FALSE)))</f>
        <v/>
      </c>
      <c r="I2894" s="160"/>
      <c r="J2894" s="146" t="str">
        <f t="shared" si="87"/>
        <v/>
      </c>
      <c r="K2894" s="138" t="str">
        <f>IF('C. Consumer Service Detail'!$F2894="","",IF('C. Consumer Service Detail'!$F2894="",VLOOKUP('C. Consumer Service Detail'!$F2894,'Table of Current Services'!$B$7:$F$36,'Table of Current Services'!$E$5,FALSE),VLOOKUP('C. Consumer Service Detail'!$F2894,'Table of Current Services'!$B$7:$F$36,'Table of Current Services'!$E$5,FALSE)))</f>
        <v/>
      </c>
      <c r="L2894" s="130" t="str">
        <f>IF('C. Consumer Service Detail'!$F2894="","",IF(VLOOKUP('C. Consumer Service Detail'!$F2894,'Table of Current Services'!$B$7:$F$36,'Table of Current Services'!$F$5,)="cost","Yes","No"))</f>
        <v/>
      </c>
      <c r="M2894" s="130" t="str">
        <f>IFERROR(IF('C. Consumer Service Detail'!$K2894="No Match","No",VLOOKUP('C. Consumer Service Detail'!$C2894,'B. Consumer Budget'!$E$11:$F$2010,2,FALSE)),"")</f>
        <v/>
      </c>
      <c r="P2894" s="77"/>
      <c r="Q2894" s="77"/>
    </row>
    <row r="2895" spans="2:17" x14ac:dyDescent="0.25">
      <c r="B2895" s="78">
        <f t="shared" si="88"/>
        <v>2885</v>
      </c>
      <c r="C2895" s="126" t="str">
        <f t="array" ref="C2895">IF(OR('C. Consumer Service Detail'!$D2895="",'C. Consumer Service Detail'!$E2895=""),"",INDEX('B. Consumer Budget'!$E$11:$E$2010,MATCH(1,IF('B. Consumer Budget'!$C$11:$C$2010='C. Consumer Service Detail'!$D2895,IF('B. Consumer Budget'!$D$11:$D$2010='C. Consumer Service Detail'!$E2895,1)),0)))</f>
        <v/>
      </c>
      <c r="D2895" s="170"/>
      <c r="E2895" s="81"/>
      <c r="F2895" s="101"/>
      <c r="G2895" s="82"/>
      <c r="H2895" s="147" t="str">
        <f>IF('C. Consumer Service Detail'!$F2895="","",IF('C. Consumer Service Detail'!$F2895="",VLOOKUP('C. Consumer Service Detail'!$F2895,'Table of Current Services'!$B$7:$F$36,'Table of Current Services'!$E$5,FALSE),VLOOKUP('C. Consumer Service Detail'!$F2895,'Table of Current Services'!$B$7:$F$36,'Table of Current Services'!$D$5,FALSE)))</f>
        <v/>
      </c>
      <c r="I2895" s="159"/>
      <c r="J2895" s="146" t="str">
        <f t="shared" si="87"/>
        <v/>
      </c>
      <c r="K2895" s="138" t="str">
        <f>IF('C. Consumer Service Detail'!$F2895="","",IF('C. Consumer Service Detail'!$F2895="",VLOOKUP('C. Consumer Service Detail'!$F2895,'Table of Current Services'!$B$7:$F$36,'Table of Current Services'!$E$5,FALSE),VLOOKUP('C. Consumer Service Detail'!$F2895,'Table of Current Services'!$B$7:$F$36,'Table of Current Services'!$E$5,FALSE)))</f>
        <v/>
      </c>
      <c r="L2895" s="130" t="str">
        <f>IF('C. Consumer Service Detail'!$F2895="","",IF(VLOOKUP('C. Consumer Service Detail'!$F2895,'Table of Current Services'!$B$7:$F$36,'Table of Current Services'!$F$5,)="cost","Yes","No"))</f>
        <v/>
      </c>
      <c r="M2895" s="130" t="str">
        <f>IFERROR(IF('C. Consumer Service Detail'!$K2895="No Match","No",VLOOKUP('C. Consumer Service Detail'!$C2895,'B. Consumer Budget'!$E$11:$F$2010,2,FALSE)),"")</f>
        <v/>
      </c>
      <c r="P2895" s="77"/>
      <c r="Q2895" s="77"/>
    </row>
    <row r="2896" spans="2:17" x14ac:dyDescent="0.25">
      <c r="B2896" s="78">
        <f t="shared" si="88"/>
        <v>2886</v>
      </c>
      <c r="C2896" s="126" t="str">
        <f t="array" ref="C2896">IF(OR('C. Consumer Service Detail'!$D2896="",'C. Consumer Service Detail'!$E2896=""),"",INDEX('B. Consumer Budget'!$E$11:$E$2010,MATCH(1,IF('B. Consumer Budget'!$C$11:$C$2010='C. Consumer Service Detail'!$D2896,IF('B. Consumer Budget'!$D$11:$D$2010='C. Consumer Service Detail'!$E2896,1)),0)))</f>
        <v/>
      </c>
      <c r="D2896" s="171"/>
      <c r="E2896" s="79"/>
      <c r="F2896" s="100"/>
      <c r="G2896" s="80"/>
      <c r="H2896" s="145" t="str">
        <f>IF('C. Consumer Service Detail'!$F2896="","",IF('C. Consumer Service Detail'!$F2896="",VLOOKUP('C. Consumer Service Detail'!$F2896,'Table of Current Services'!$B$7:$F$36,'Table of Current Services'!$E$5,FALSE),VLOOKUP('C. Consumer Service Detail'!$F2896,'Table of Current Services'!$B$7:$F$36,'Table of Current Services'!$D$5,FALSE)))</f>
        <v/>
      </c>
      <c r="I2896" s="160"/>
      <c r="J2896" s="146" t="str">
        <f t="shared" si="87"/>
        <v/>
      </c>
      <c r="K2896" s="138" t="str">
        <f>IF('C. Consumer Service Detail'!$F2896="","",IF('C. Consumer Service Detail'!$F2896="",VLOOKUP('C. Consumer Service Detail'!$F2896,'Table of Current Services'!$B$7:$F$36,'Table of Current Services'!$E$5,FALSE),VLOOKUP('C. Consumer Service Detail'!$F2896,'Table of Current Services'!$B$7:$F$36,'Table of Current Services'!$E$5,FALSE)))</f>
        <v/>
      </c>
      <c r="L2896" s="130" t="str">
        <f>IF('C. Consumer Service Detail'!$F2896="","",IF(VLOOKUP('C. Consumer Service Detail'!$F2896,'Table of Current Services'!$B$7:$F$36,'Table of Current Services'!$F$5,)="cost","Yes","No"))</f>
        <v/>
      </c>
      <c r="M2896" s="130" t="str">
        <f>IFERROR(IF('C. Consumer Service Detail'!$K2896="No Match","No",VLOOKUP('C. Consumer Service Detail'!$C2896,'B. Consumer Budget'!$E$11:$F$2010,2,FALSE)),"")</f>
        <v/>
      </c>
      <c r="P2896" s="77"/>
      <c r="Q2896" s="77"/>
    </row>
    <row r="2897" spans="2:17" x14ac:dyDescent="0.25">
      <c r="B2897" s="78">
        <f t="shared" si="88"/>
        <v>2887</v>
      </c>
      <c r="C2897" s="126" t="str">
        <f t="array" ref="C2897">IF(OR('C. Consumer Service Detail'!$D2897="",'C. Consumer Service Detail'!$E2897=""),"",INDEX('B. Consumer Budget'!$E$11:$E$2010,MATCH(1,IF('B. Consumer Budget'!$C$11:$C$2010='C. Consumer Service Detail'!$D2897,IF('B. Consumer Budget'!$D$11:$D$2010='C. Consumer Service Detail'!$E2897,1)),0)))</f>
        <v/>
      </c>
      <c r="D2897" s="170"/>
      <c r="E2897" s="81"/>
      <c r="F2897" s="101"/>
      <c r="G2897" s="82"/>
      <c r="H2897" s="147" t="str">
        <f>IF('C. Consumer Service Detail'!$F2897="","",IF('C. Consumer Service Detail'!$F2897="",VLOOKUP('C. Consumer Service Detail'!$F2897,'Table of Current Services'!$B$7:$F$36,'Table of Current Services'!$E$5,FALSE),VLOOKUP('C. Consumer Service Detail'!$F2897,'Table of Current Services'!$B$7:$F$36,'Table of Current Services'!$D$5,FALSE)))</f>
        <v/>
      </c>
      <c r="I2897" s="159"/>
      <c r="J2897" s="146" t="str">
        <f t="shared" si="87"/>
        <v/>
      </c>
      <c r="K2897" s="138" t="str">
        <f>IF('C. Consumer Service Detail'!$F2897="","",IF('C. Consumer Service Detail'!$F2897="",VLOOKUP('C. Consumer Service Detail'!$F2897,'Table of Current Services'!$B$7:$F$36,'Table of Current Services'!$E$5,FALSE),VLOOKUP('C. Consumer Service Detail'!$F2897,'Table of Current Services'!$B$7:$F$36,'Table of Current Services'!$E$5,FALSE)))</f>
        <v/>
      </c>
      <c r="L2897" s="130" t="str">
        <f>IF('C. Consumer Service Detail'!$F2897="","",IF(VLOOKUP('C. Consumer Service Detail'!$F2897,'Table of Current Services'!$B$7:$F$36,'Table of Current Services'!$F$5,)="cost","Yes","No"))</f>
        <v/>
      </c>
      <c r="M2897" s="130" t="str">
        <f>IFERROR(IF('C. Consumer Service Detail'!$K2897="No Match","No",VLOOKUP('C. Consumer Service Detail'!$C2897,'B. Consumer Budget'!$E$11:$F$2010,2,FALSE)),"")</f>
        <v/>
      </c>
      <c r="P2897" s="77"/>
      <c r="Q2897" s="77"/>
    </row>
    <row r="2898" spans="2:17" x14ac:dyDescent="0.25">
      <c r="B2898" s="78">
        <f t="shared" si="88"/>
        <v>2888</v>
      </c>
      <c r="C2898" s="126" t="str">
        <f t="array" ref="C2898">IF(OR('C. Consumer Service Detail'!$D2898="",'C. Consumer Service Detail'!$E2898=""),"",INDEX('B. Consumer Budget'!$E$11:$E$2010,MATCH(1,IF('B. Consumer Budget'!$C$11:$C$2010='C. Consumer Service Detail'!$D2898,IF('B. Consumer Budget'!$D$11:$D$2010='C. Consumer Service Detail'!$E2898,1)),0)))</f>
        <v/>
      </c>
      <c r="D2898" s="171"/>
      <c r="E2898" s="79"/>
      <c r="F2898" s="100"/>
      <c r="G2898" s="80"/>
      <c r="H2898" s="145" t="str">
        <f>IF('C. Consumer Service Detail'!$F2898="","",IF('C. Consumer Service Detail'!$F2898="",VLOOKUP('C. Consumer Service Detail'!$F2898,'Table of Current Services'!$B$7:$F$36,'Table of Current Services'!$E$5,FALSE),VLOOKUP('C. Consumer Service Detail'!$F2898,'Table of Current Services'!$B$7:$F$36,'Table of Current Services'!$D$5,FALSE)))</f>
        <v/>
      </c>
      <c r="I2898" s="160"/>
      <c r="J2898" s="146" t="str">
        <f t="shared" si="87"/>
        <v/>
      </c>
      <c r="K2898" s="138" t="str">
        <f>IF('C. Consumer Service Detail'!$F2898="","",IF('C. Consumer Service Detail'!$F2898="",VLOOKUP('C. Consumer Service Detail'!$F2898,'Table of Current Services'!$B$7:$F$36,'Table of Current Services'!$E$5,FALSE),VLOOKUP('C. Consumer Service Detail'!$F2898,'Table of Current Services'!$B$7:$F$36,'Table of Current Services'!$E$5,FALSE)))</f>
        <v/>
      </c>
      <c r="L2898" s="130" t="str">
        <f>IF('C. Consumer Service Detail'!$F2898="","",IF(VLOOKUP('C. Consumer Service Detail'!$F2898,'Table of Current Services'!$B$7:$F$36,'Table of Current Services'!$F$5,)="cost","Yes","No"))</f>
        <v/>
      </c>
      <c r="M2898" s="130" t="str">
        <f>IFERROR(IF('C. Consumer Service Detail'!$K2898="No Match","No",VLOOKUP('C. Consumer Service Detail'!$C2898,'B. Consumer Budget'!$E$11:$F$2010,2,FALSE)),"")</f>
        <v/>
      </c>
      <c r="P2898" s="77"/>
      <c r="Q2898" s="77"/>
    </row>
    <row r="2899" spans="2:17" x14ac:dyDescent="0.25">
      <c r="B2899" s="78">
        <f t="shared" si="88"/>
        <v>2889</v>
      </c>
      <c r="C2899" s="126" t="str">
        <f t="array" ref="C2899">IF(OR('C. Consumer Service Detail'!$D2899="",'C. Consumer Service Detail'!$E2899=""),"",INDEX('B. Consumer Budget'!$E$11:$E$2010,MATCH(1,IF('B. Consumer Budget'!$C$11:$C$2010='C. Consumer Service Detail'!$D2899,IF('B. Consumer Budget'!$D$11:$D$2010='C. Consumer Service Detail'!$E2899,1)),0)))</f>
        <v/>
      </c>
      <c r="D2899" s="170"/>
      <c r="E2899" s="81"/>
      <c r="F2899" s="101"/>
      <c r="G2899" s="82"/>
      <c r="H2899" s="147" t="str">
        <f>IF('C. Consumer Service Detail'!$F2899="","",IF('C. Consumer Service Detail'!$F2899="",VLOOKUP('C. Consumer Service Detail'!$F2899,'Table of Current Services'!$B$7:$F$36,'Table of Current Services'!$E$5,FALSE),VLOOKUP('C. Consumer Service Detail'!$F2899,'Table of Current Services'!$B$7:$F$36,'Table of Current Services'!$D$5,FALSE)))</f>
        <v/>
      </c>
      <c r="I2899" s="159"/>
      <c r="J2899" s="146" t="str">
        <f t="shared" si="87"/>
        <v/>
      </c>
      <c r="K2899" s="138" t="str">
        <f>IF('C. Consumer Service Detail'!$F2899="","",IF('C. Consumer Service Detail'!$F2899="",VLOOKUP('C. Consumer Service Detail'!$F2899,'Table of Current Services'!$B$7:$F$36,'Table of Current Services'!$E$5,FALSE),VLOOKUP('C. Consumer Service Detail'!$F2899,'Table of Current Services'!$B$7:$F$36,'Table of Current Services'!$E$5,FALSE)))</f>
        <v/>
      </c>
      <c r="L2899" s="130" t="str">
        <f>IF('C. Consumer Service Detail'!$F2899="","",IF(VLOOKUP('C. Consumer Service Detail'!$F2899,'Table of Current Services'!$B$7:$F$36,'Table of Current Services'!$F$5,)="cost","Yes","No"))</f>
        <v/>
      </c>
      <c r="M2899" s="130" t="str">
        <f>IFERROR(IF('C. Consumer Service Detail'!$K2899="No Match","No",VLOOKUP('C. Consumer Service Detail'!$C2899,'B. Consumer Budget'!$E$11:$F$2010,2,FALSE)),"")</f>
        <v/>
      </c>
      <c r="P2899" s="77"/>
      <c r="Q2899" s="77"/>
    </row>
    <row r="2900" spans="2:17" x14ac:dyDescent="0.25">
      <c r="B2900" s="78">
        <f t="shared" si="88"/>
        <v>2890</v>
      </c>
      <c r="C2900" s="126" t="str">
        <f t="array" ref="C2900">IF(OR('C. Consumer Service Detail'!$D2900="",'C. Consumer Service Detail'!$E2900=""),"",INDEX('B. Consumer Budget'!$E$11:$E$2010,MATCH(1,IF('B. Consumer Budget'!$C$11:$C$2010='C. Consumer Service Detail'!$D2900,IF('B. Consumer Budget'!$D$11:$D$2010='C. Consumer Service Detail'!$E2900,1)),0)))</f>
        <v/>
      </c>
      <c r="D2900" s="171"/>
      <c r="E2900" s="79"/>
      <c r="F2900" s="100"/>
      <c r="G2900" s="80"/>
      <c r="H2900" s="145" t="str">
        <f>IF('C. Consumer Service Detail'!$F2900="","",IF('C. Consumer Service Detail'!$F2900="",VLOOKUP('C. Consumer Service Detail'!$F2900,'Table of Current Services'!$B$7:$F$36,'Table of Current Services'!$E$5,FALSE),VLOOKUP('C. Consumer Service Detail'!$F2900,'Table of Current Services'!$B$7:$F$36,'Table of Current Services'!$D$5,FALSE)))</f>
        <v/>
      </c>
      <c r="I2900" s="160"/>
      <c r="J2900" s="146" t="str">
        <f t="shared" si="87"/>
        <v/>
      </c>
      <c r="K2900" s="138" t="str">
        <f>IF('C. Consumer Service Detail'!$F2900="","",IF('C. Consumer Service Detail'!$F2900="",VLOOKUP('C. Consumer Service Detail'!$F2900,'Table of Current Services'!$B$7:$F$36,'Table of Current Services'!$E$5,FALSE),VLOOKUP('C. Consumer Service Detail'!$F2900,'Table of Current Services'!$B$7:$F$36,'Table of Current Services'!$E$5,FALSE)))</f>
        <v/>
      </c>
      <c r="L2900" s="130" t="str">
        <f>IF('C. Consumer Service Detail'!$F2900="","",IF(VLOOKUP('C. Consumer Service Detail'!$F2900,'Table of Current Services'!$B$7:$F$36,'Table of Current Services'!$F$5,)="cost","Yes","No"))</f>
        <v/>
      </c>
      <c r="M2900" s="130" t="str">
        <f>IFERROR(IF('C. Consumer Service Detail'!$K2900="No Match","No",VLOOKUP('C. Consumer Service Detail'!$C2900,'B. Consumer Budget'!$E$11:$F$2010,2,FALSE)),"")</f>
        <v/>
      </c>
      <c r="P2900" s="77"/>
      <c r="Q2900" s="77"/>
    </row>
    <row r="2901" spans="2:17" x14ac:dyDescent="0.25">
      <c r="B2901" s="78">
        <f t="shared" si="88"/>
        <v>2891</v>
      </c>
      <c r="C2901" s="126" t="str">
        <f t="array" ref="C2901">IF(OR('C. Consumer Service Detail'!$D2901="",'C. Consumer Service Detail'!$E2901=""),"",INDEX('B. Consumer Budget'!$E$11:$E$2010,MATCH(1,IF('B. Consumer Budget'!$C$11:$C$2010='C. Consumer Service Detail'!$D2901,IF('B. Consumer Budget'!$D$11:$D$2010='C. Consumer Service Detail'!$E2901,1)),0)))</f>
        <v/>
      </c>
      <c r="D2901" s="170"/>
      <c r="E2901" s="81"/>
      <c r="F2901" s="101"/>
      <c r="G2901" s="82"/>
      <c r="H2901" s="147" t="str">
        <f>IF('C. Consumer Service Detail'!$F2901="","",IF('C. Consumer Service Detail'!$F2901="",VLOOKUP('C. Consumer Service Detail'!$F2901,'Table of Current Services'!$B$7:$F$36,'Table of Current Services'!$E$5,FALSE),VLOOKUP('C. Consumer Service Detail'!$F2901,'Table of Current Services'!$B$7:$F$36,'Table of Current Services'!$D$5,FALSE)))</f>
        <v/>
      </c>
      <c r="I2901" s="159"/>
      <c r="J2901" s="146" t="str">
        <f t="shared" si="87"/>
        <v/>
      </c>
      <c r="K2901" s="138" t="str">
        <f>IF('C. Consumer Service Detail'!$F2901="","",IF('C. Consumer Service Detail'!$F2901="",VLOOKUP('C. Consumer Service Detail'!$F2901,'Table of Current Services'!$B$7:$F$36,'Table of Current Services'!$E$5,FALSE),VLOOKUP('C. Consumer Service Detail'!$F2901,'Table of Current Services'!$B$7:$F$36,'Table of Current Services'!$E$5,FALSE)))</f>
        <v/>
      </c>
      <c r="L2901" s="130" t="str">
        <f>IF('C. Consumer Service Detail'!$F2901="","",IF(VLOOKUP('C. Consumer Service Detail'!$F2901,'Table of Current Services'!$B$7:$F$36,'Table of Current Services'!$F$5,)="cost","Yes","No"))</f>
        <v/>
      </c>
      <c r="M2901" s="130" t="str">
        <f>IFERROR(IF('C. Consumer Service Detail'!$K2901="No Match","No",VLOOKUP('C. Consumer Service Detail'!$C2901,'B. Consumer Budget'!$E$11:$F$2010,2,FALSE)),"")</f>
        <v/>
      </c>
      <c r="P2901" s="77"/>
      <c r="Q2901" s="77"/>
    </row>
    <row r="2902" spans="2:17" x14ac:dyDescent="0.25">
      <c r="B2902" s="78">
        <f t="shared" si="88"/>
        <v>2892</v>
      </c>
      <c r="C2902" s="126" t="str">
        <f t="array" ref="C2902">IF(OR('C. Consumer Service Detail'!$D2902="",'C. Consumer Service Detail'!$E2902=""),"",INDEX('B. Consumer Budget'!$E$11:$E$2010,MATCH(1,IF('B. Consumer Budget'!$C$11:$C$2010='C. Consumer Service Detail'!$D2902,IF('B. Consumer Budget'!$D$11:$D$2010='C. Consumer Service Detail'!$E2902,1)),0)))</f>
        <v/>
      </c>
      <c r="D2902" s="171"/>
      <c r="E2902" s="79"/>
      <c r="F2902" s="100"/>
      <c r="G2902" s="80"/>
      <c r="H2902" s="145" t="str">
        <f>IF('C. Consumer Service Detail'!$F2902="","",IF('C. Consumer Service Detail'!$F2902="",VLOOKUP('C. Consumer Service Detail'!$F2902,'Table of Current Services'!$B$7:$F$36,'Table of Current Services'!$E$5,FALSE),VLOOKUP('C. Consumer Service Detail'!$F2902,'Table of Current Services'!$B$7:$F$36,'Table of Current Services'!$D$5,FALSE)))</f>
        <v/>
      </c>
      <c r="I2902" s="160"/>
      <c r="J2902" s="146" t="str">
        <f t="shared" si="87"/>
        <v/>
      </c>
      <c r="K2902" s="138" t="str">
        <f>IF('C. Consumer Service Detail'!$F2902="","",IF('C. Consumer Service Detail'!$F2902="",VLOOKUP('C. Consumer Service Detail'!$F2902,'Table of Current Services'!$B$7:$F$36,'Table of Current Services'!$E$5,FALSE),VLOOKUP('C. Consumer Service Detail'!$F2902,'Table of Current Services'!$B$7:$F$36,'Table of Current Services'!$E$5,FALSE)))</f>
        <v/>
      </c>
      <c r="L2902" s="130" t="str">
        <f>IF('C. Consumer Service Detail'!$F2902="","",IF(VLOOKUP('C. Consumer Service Detail'!$F2902,'Table of Current Services'!$B$7:$F$36,'Table of Current Services'!$F$5,)="cost","Yes","No"))</f>
        <v/>
      </c>
      <c r="M2902" s="130" t="str">
        <f>IFERROR(IF('C. Consumer Service Detail'!$K2902="No Match","No",VLOOKUP('C. Consumer Service Detail'!$C2902,'B. Consumer Budget'!$E$11:$F$2010,2,FALSE)),"")</f>
        <v/>
      </c>
      <c r="P2902" s="77"/>
      <c r="Q2902" s="77"/>
    </row>
    <row r="2903" spans="2:17" x14ac:dyDescent="0.25">
      <c r="B2903" s="78">
        <f t="shared" si="88"/>
        <v>2893</v>
      </c>
      <c r="C2903" s="126" t="str">
        <f t="array" ref="C2903">IF(OR('C. Consumer Service Detail'!$D2903="",'C. Consumer Service Detail'!$E2903=""),"",INDEX('B. Consumer Budget'!$E$11:$E$2010,MATCH(1,IF('B. Consumer Budget'!$C$11:$C$2010='C. Consumer Service Detail'!$D2903,IF('B. Consumer Budget'!$D$11:$D$2010='C. Consumer Service Detail'!$E2903,1)),0)))</f>
        <v/>
      </c>
      <c r="D2903" s="170"/>
      <c r="E2903" s="81"/>
      <c r="F2903" s="101"/>
      <c r="G2903" s="82"/>
      <c r="H2903" s="147" t="str">
        <f>IF('C. Consumer Service Detail'!$F2903="","",IF('C. Consumer Service Detail'!$F2903="",VLOOKUP('C. Consumer Service Detail'!$F2903,'Table of Current Services'!$B$7:$F$36,'Table of Current Services'!$E$5,FALSE),VLOOKUP('C. Consumer Service Detail'!$F2903,'Table of Current Services'!$B$7:$F$36,'Table of Current Services'!$D$5,FALSE)))</f>
        <v/>
      </c>
      <c r="I2903" s="159"/>
      <c r="J2903" s="146" t="str">
        <f t="shared" si="87"/>
        <v/>
      </c>
      <c r="K2903" s="138" t="str">
        <f>IF('C. Consumer Service Detail'!$F2903="","",IF('C. Consumer Service Detail'!$F2903="",VLOOKUP('C. Consumer Service Detail'!$F2903,'Table of Current Services'!$B$7:$F$36,'Table of Current Services'!$E$5,FALSE),VLOOKUP('C. Consumer Service Detail'!$F2903,'Table of Current Services'!$B$7:$F$36,'Table of Current Services'!$E$5,FALSE)))</f>
        <v/>
      </c>
      <c r="L2903" s="130" t="str">
        <f>IF('C. Consumer Service Detail'!$F2903="","",IF(VLOOKUP('C. Consumer Service Detail'!$F2903,'Table of Current Services'!$B$7:$F$36,'Table of Current Services'!$F$5,)="cost","Yes","No"))</f>
        <v/>
      </c>
      <c r="M2903" s="130" t="str">
        <f>IFERROR(IF('C. Consumer Service Detail'!$K2903="No Match","No",VLOOKUP('C. Consumer Service Detail'!$C2903,'B. Consumer Budget'!$E$11:$F$2010,2,FALSE)),"")</f>
        <v/>
      </c>
      <c r="P2903" s="77"/>
      <c r="Q2903" s="77"/>
    </row>
    <row r="2904" spans="2:17" x14ac:dyDescent="0.25">
      <c r="B2904" s="78">
        <f t="shared" si="88"/>
        <v>2894</v>
      </c>
      <c r="C2904" s="126" t="str">
        <f t="array" ref="C2904">IF(OR('C. Consumer Service Detail'!$D2904="",'C. Consumer Service Detail'!$E2904=""),"",INDEX('B. Consumer Budget'!$E$11:$E$2010,MATCH(1,IF('B. Consumer Budget'!$C$11:$C$2010='C. Consumer Service Detail'!$D2904,IF('B. Consumer Budget'!$D$11:$D$2010='C. Consumer Service Detail'!$E2904,1)),0)))</f>
        <v/>
      </c>
      <c r="D2904" s="171"/>
      <c r="E2904" s="79"/>
      <c r="F2904" s="100"/>
      <c r="G2904" s="80"/>
      <c r="H2904" s="145" t="str">
        <f>IF('C. Consumer Service Detail'!$F2904="","",IF('C. Consumer Service Detail'!$F2904="",VLOOKUP('C. Consumer Service Detail'!$F2904,'Table of Current Services'!$B$7:$F$36,'Table of Current Services'!$E$5,FALSE),VLOOKUP('C. Consumer Service Detail'!$F2904,'Table of Current Services'!$B$7:$F$36,'Table of Current Services'!$D$5,FALSE)))</f>
        <v/>
      </c>
      <c r="I2904" s="160"/>
      <c r="J2904" s="146" t="str">
        <f t="shared" si="87"/>
        <v/>
      </c>
      <c r="K2904" s="138" t="str">
        <f>IF('C. Consumer Service Detail'!$F2904="","",IF('C. Consumer Service Detail'!$F2904="",VLOOKUP('C. Consumer Service Detail'!$F2904,'Table of Current Services'!$B$7:$F$36,'Table of Current Services'!$E$5,FALSE),VLOOKUP('C. Consumer Service Detail'!$F2904,'Table of Current Services'!$B$7:$F$36,'Table of Current Services'!$E$5,FALSE)))</f>
        <v/>
      </c>
      <c r="L2904" s="130" t="str">
        <f>IF('C. Consumer Service Detail'!$F2904="","",IF(VLOOKUP('C. Consumer Service Detail'!$F2904,'Table of Current Services'!$B$7:$F$36,'Table of Current Services'!$F$5,)="cost","Yes","No"))</f>
        <v/>
      </c>
      <c r="M2904" s="130" t="str">
        <f>IFERROR(IF('C. Consumer Service Detail'!$K2904="No Match","No",VLOOKUP('C. Consumer Service Detail'!$C2904,'B. Consumer Budget'!$E$11:$F$2010,2,FALSE)),"")</f>
        <v/>
      </c>
      <c r="P2904" s="77"/>
      <c r="Q2904" s="77"/>
    </row>
    <row r="2905" spans="2:17" x14ac:dyDescent="0.25">
      <c r="B2905" s="78">
        <f t="shared" si="88"/>
        <v>2895</v>
      </c>
      <c r="C2905" s="126" t="str">
        <f t="array" ref="C2905">IF(OR('C. Consumer Service Detail'!$D2905="",'C. Consumer Service Detail'!$E2905=""),"",INDEX('B. Consumer Budget'!$E$11:$E$2010,MATCH(1,IF('B. Consumer Budget'!$C$11:$C$2010='C. Consumer Service Detail'!$D2905,IF('B. Consumer Budget'!$D$11:$D$2010='C. Consumer Service Detail'!$E2905,1)),0)))</f>
        <v/>
      </c>
      <c r="D2905" s="170"/>
      <c r="E2905" s="81"/>
      <c r="F2905" s="101"/>
      <c r="G2905" s="82"/>
      <c r="H2905" s="147" t="str">
        <f>IF('C. Consumer Service Detail'!$F2905="","",IF('C. Consumer Service Detail'!$F2905="",VLOOKUP('C. Consumer Service Detail'!$F2905,'Table of Current Services'!$B$7:$F$36,'Table of Current Services'!$E$5,FALSE),VLOOKUP('C. Consumer Service Detail'!$F2905,'Table of Current Services'!$B$7:$F$36,'Table of Current Services'!$D$5,FALSE)))</f>
        <v/>
      </c>
      <c r="I2905" s="159"/>
      <c r="J2905" s="146" t="str">
        <f t="shared" si="87"/>
        <v/>
      </c>
      <c r="K2905" s="138" t="str">
        <f>IF('C. Consumer Service Detail'!$F2905="","",IF('C. Consumer Service Detail'!$F2905="",VLOOKUP('C. Consumer Service Detail'!$F2905,'Table of Current Services'!$B$7:$F$36,'Table of Current Services'!$E$5,FALSE),VLOOKUP('C. Consumer Service Detail'!$F2905,'Table of Current Services'!$B$7:$F$36,'Table of Current Services'!$E$5,FALSE)))</f>
        <v/>
      </c>
      <c r="L2905" s="130" t="str">
        <f>IF('C. Consumer Service Detail'!$F2905="","",IF(VLOOKUP('C. Consumer Service Detail'!$F2905,'Table of Current Services'!$B$7:$F$36,'Table of Current Services'!$F$5,)="cost","Yes","No"))</f>
        <v/>
      </c>
      <c r="M2905" s="130" t="str">
        <f>IFERROR(IF('C. Consumer Service Detail'!$K2905="No Match","No",VLOOKUP('C. Consumer Service Detail'!$C2905,'B. Consumer Budget'!$E$11:$F$2010,2,FALSE)),"")</f>
        <v/>
      </c>
      <c r="P2905" s="77"/>
      <c r="Q2905" s="77"/>
    </row>
    <row r="2906" spans="2:17" x14ac:dyDescent="0.25">
      <c r="B2906" s="78">
        <f t="shared" si="88"/>
        <v>2896</v>
      </c>
      <c r="C2906" s="126" t="str">
        <f t="array" ref="C2906">IF(OR('C. Consumer Service Detail'!$D2906="",'C. Consumer Service Detail'!$E2906=""),"",INDEX('B. Consumer Budget'!$E$11:$E$2010,MATCH(1,IF('B. Consumer Budget'!$C$11:$C$2010='C. Consumer Service Detail'!$D2906,IF('B. Consumer Budget'!$D$11:$D$2010='C. Consumer Service Detail'!$E2906,1)),0)))</f>
        <v/>
      </c>
      <c r="D2906" s="171"/>
      <c r="E2906" s="79"/>
      <c r="F2906" s="100"/>
      <c r="G2906" s="80"/>
      <c r="H2906" s="145" t="str">
        <f>IF('C. Consumer Service Detail'!$F2906="","",IF('C. Consumer Service Detail'!$F2906="",VLOOKUP('C. Consumer Service Detail'!$F2906,'Table of Current Services'!$B$7:$F$36,'Table of Current Services'!$E$5,FALSE),VLOOKUP('C. Consumer Service Detail'!$F2906,'Table of Current Services'!$B$7:$F$36,'Table of Current Services'!$D$5,FALSE)))</f>
        <v/>
      </c>
      <c r="I2906" s="160"/>
      <c r="J2906" s="146" t="str">
        <f t="shared" si="87"/>
        <v/>
      </c>
      <c r="K2906" s="138" t="str">
        <f>IF('C. Consumer Service Detail'!$F2906="","",IF('C. Consumer Service Detail'!$F2906="",VLOOKUP('C. Consumer Service Detail'!$F2906,'Table of Current Services'!$B$7:$F$36,'Table of Current Services'!$E$5,FALSE),VLOOKUP('C. Consumer Service Detail'!$F2906,'Table of Current Services'!$B$7:$F$36,'Table of Current Services'!$E$5,FALSE)))</f>
        <v/>
      </c>
      <c r="L2906" s="130" t="str">
        <f>IF('C. Consumer Service Detail'!$F2906="","",IF(VLOOKUP('C. Consumer Service Detail'!$F2906,'Table of Current Services'!$B$7:$F$36,'Table of Current Services'!$F$5,)="cost","Yes","No"))</f>
        <v/>
      </c>
      <c r="M2906" s="130" t="str">
        <f>IFERROR(IF('C. Consumer Service Detail'!$K2906="No Match","No",VLOOKUP('C. Consumer Service Detail'!$C2906,'B. Consumer Budget'!$E$11:$F$2010,2,FALSE)),"")</f>
        <v/>
      </c>
      <c r="P2906" s="77"/>
      <c r="Q2906" s="77"/>
    </row>
    <row r="2907" spans="2:17" x14ac:dyDescent="0.25">
      <c r="B2907" s="78">
        <f t="shared" si="88"/>
        <v>2897</v>
      </c>
      <c r="C2907" s="126" t="str">
        <f t="array" ref="C2907">IF(OR('C. Consumer Service Detail'!$D2907="",'C. Consumer Service Detail'!$E2907=""),"",INDEX('B. Consumer Budget'!$E$11:$E$2010,MATCH(1,IF('B. Consumer Budget'!$C$11:$C$2010='C. Consumer Service Detail'!$D2907,IF('B. Consumer Budget'!$D$11:$D$2010='C. Consumer Service Detail'!$E2907,1)),0)))</f>
        <v/>
      </c>
      <c r="D2907" s="170"/>
      <c r="E2907" s="81"/>
      <c r="F2907" s="101"/>
      <c r="G2907" s="82"/>
      <c r="H2907" s="147" t="str">
        <f>IF('C. Consumer Service Detail'!$F2907="","",IF('C. Consumer Service Detail'!$F2907="",VLOOKUP('C. Consumer Service Detail'!$F2907,'Table of Current Services'!$B$7:$F$36,'Table of Current Services'!$E$5,FALSE),VLOOKUP('C. Consumer Service Detail'!$F2907,'Table of Current Services'!$B$7:$F$36,'Table of Current Services'!$D$5,FALSE)))</f>
        <v/>
      </c>
      <c r="I2907" s="159"/>
      <c r="J2907" s="146" t="str">
        <f t="shared" si="87"/>
        <v/>
      </c>
      <c r="K2907" s="138" t="str">
        <f>IF('C. Consumer Service Detail'!$F2907="","",IF('C. Consumer Service Detail'!$F2907="",VLOOKUP('C. Consumer Service Detail'!$F2907,'Table of Current Services'!$B$7:$F$36,'Table of Current Services'!$E$5,FALSE),VLOOKUP('C. Consumer Service Detail'!$F2907,'Table of Current Services'!$B$7:$F$36,'Table of Current Services'!$E$5,FALSE)))</f>
        <v/>
      </c>
      <c r="L2907" s="130" t="str">
        <f>IF('C. Consumer Service Detail'!$F2907="","",IF(VLOOKUP('C. Consumer Service Detail'!$F2907,'Table of Current Services'!$B$7:$F$36,'Table of Current Services'!$F$5,)="cost","Yes","No"))</f>
        <v/>
      </c>
      <c r="M2907" s="130" t="str">
        <f>IFERROR(IF('C. Consumer Service Detail'!$K2907="No Match","No",VLOOKUP('C. Consumer Service Detail'!$C2907,'B. Consumer Budget'!$E$11:$F$2010,2,FALSE)),"")</f>
        <v/>
      </c>
      <c r="P2907" s="77"/>
      <c r="Q2907" s="77"/>
    </row>
    <row r="2908" spans="2:17" x14ac:dyDescent="0.25">
      <c r="B2908" s="78">
        <f t="shared" si="88"/>
        <v>2898</v>
      </c>
      <c r="C2908" s="126" t="str">
        <f t="array" ref="C2908">IF(OR('C. Consumer Service Detail'!$D2908="",'C. Consumer Service Detail'!$E2908=""),"",INDEX('B. Consumer Budget'!$E$11:$E$2010,MATCH(1,IF('B. Consumer Budget'!$C$11:$C$2010='C. Consumer Service Detail'!$D2908,IF('B. Consumer Budget'!$D$11:$D$2010='C. Consumer Service Detail'!$E2908,1)),0)))</f>
        <v/>
      </c>
      <c r="D2908" s="171"/>
      <c r="E2908" s="79"/>
      <c r="F2908" s="100"/>
      <c r="G2908" s="80"/>
      <c r="H2908" s="145" t="str">
        <f>IF('C. Consumer Service Detail'!$F2908="","",IF('C. Consumer Service Detail'!$F2908="",VLOOKUP('C. Consumer Service Detail'!$F2908,'Table of Current Services'!$B$7:$F$36,'Table of Current Services'!$E$5,FALSE),VLOOKUP('C. Consumer Service Detail'!$F2908,'Table of Current Services'!$B$7:$F$36,'Table of Current Services'!$D$5,FALSE)))</f>
        <v/>
      </c>
      <c r="I2908" s="160"/>
      <c r="J2908" s="146" t="str">
        <f t="shared" si="87"/>
        <v/>
      </c>
      <c r="K2908" s="138" t="str">
        <f>IF('C. Consumer Service Detail'!$F2908="","",IF('C. Consumer Service Detail'!$F2908="",VLOOKUP('C. Consumer Service Detail'!$F2908,'Table of Current Services'!$B$7:$F$36,'Table of Current Services'!$E$5,FALSE),VLOOKUP('C. Consumer Service Detail'!$F2908,'Table of Current Services'!$B$7:$F$36,'Table of Current Services'!$E$5,FALSE)))</f>
        <v/>
      </c>
      <c r="L2908" s="130" t="str">
        <f>IF('C. Consumer Service Detail'!$F2908="","",IF(VLOOKUP('C. Consumer Service Detail'!$F2908,'Table of Current Services'!$B$7:$F$36,'Table of Current Services'!$F$5,)="cost","Yes","No"))</f>
        <v/>
      </c>
      <c r="M2908" s="130" t="str">
        <f>IFERROR(IF('C. Consumer Service Detail'!$K2908="No Match","No",VLOOKUP('C. Consumer Service Detail'!$C2908,'B. Consumer Budget'!$E$11:$F$2010,2,FALSE)),"")</f>
        <v/>
      </c>
      <c r="P2908" s="77"/>
      <c r="Q2908" s="77"/>
    </row>
    <row r="2909" spans="2:17" x14ac:dyDescent="0.25">
      <c r="B2909" s="78">
        <f t="shared" si="88"/>
        <v>2899</v>
      </c>
      <c r="C2909" s="126" t="str">
        <f t="array" ref="C2909">IF(OR('C. Consumer Service Detail'!$D2909="",'C. Consumer Service Detail'!$E2909=""),"",INDEX('B. Consumer Budget'!$E$11:$E$2010,MATCH(1,IF('B. Consumer Budget'!$C$11:$C$2010='C. Consumer Service Detail'!$D2909,IF('B. Consumer Budget'!$D$11:$D$2010='C. Consumer Service Detail'!$E2909,1)),0)))</f>
        <v/>
      </c>
      <c r="D2909" s="170"/>
      <c r="E2909" s="81"/>
      <c r="F2909" s="101"/>
      <c r="G2909" s="82"/>
      <c r="H2909" s="147" t="str">
        <f>IF('C. Consumer Service Detail'!$F2909="","",IF('C. Consumer Service Detail'!$F2909="",VLOOKUP('C. Consumer Service Detail'!$F2909,'Table of Current Services'!$B$7:$F$36,'Table of Current Services'!$E$5,FALSE),VLOOKUP('C. Consumer Service Detail'!$F2909,'Table of Current Services'!$B$7:$F$36,'Table of Current Services'!$D$5,FALSE)))</f>
        <v/>
      </c>
      <c r="I2909" s="159"/>
      <c r="J2909" s="146" t="str">
        <f t="shared" si="87"/>
        <v/>
      </c>
      <c r="K2909" s="138" t="str">
        <f>IF('C. Consumer Service Detail'!$F2909="","",IF('C. Consumer Service Detail'!$F2909="",VLOOKUP('C. Consumer Service Detail'!$F2909,'Table of Current Services'!$B$7:$F$36,'Table of Current Services'!$E$5,FALSE),VLOOKUP('C. Consumer Service Detail'!$F2909,'Table of Current Services'!$B$7:$F$36,'Table of Current Services'!$E$5,FALSE)))</f>
        <v/>
      </c>
      <c r="L2909" s="130" t="str">
        <f>IF('C. Consumer Service Detail'!$F2909="","",IF(VLOOKUP('C. Consumer Service Detail'!$F2909,'Table of Current Services'!$B$7:$F$36,'Table of Current Services'!$F$5,)="cost","Yes","No"))</f>
        <v/>
      </c>
      <c r="M2909" s="130" t="str">
        <f>IFERROR(IF('C. Consumer Service Detail'!$K2909="No Match","No",VLOOKUP('C. Consumer Service Detail'!$C2909,'B. Consumer Budget'!$E$11:$F$2010,2,FALSE)),"")</f>
        <v/>
      </c>
      <c r="P2909" s="77"/>
      <c r="Q2909" s="77"/>
    </row>
    <row r="2910" spans="2:17" x14ac:dyDescent="0.25">
      <c r="B2910" s="78">
        <f t="shared" si="88"/>
        <v>2900</v>
      </c>
      <c r="C2910" s="126" t="str">
        <f t="array" ref="C2910">IF(OR('C. Consumer Service Detail'!$D2910="",'C. Consumer Service Detail'!$E2910=""),"",INDEX('B. Consumer Budget'!$E$11:$E$2010,MATCH(1,IF('B. Consumer Budget'!$C$11:$C$2010='C. Consumer Service Detail'!$D2910,IF('B. Consumer Budget'!$D$11:$D$2010='C. Consumer Service Detail'!$E2910,1)),0)))</f>
        <v/>
      </c>
      <c r="D2910" s="171"/>
      <c r="E2910" s="79"/>
      <c r="F2910" s="100"/>
      <c r="G2910" s="80"/>
      <c r="H2910" s="145" t="str">
        <f>IF('C. Consumer Service Detail'!$F2910="","",IF('C. Consumer Service Detail'!$F2910="",VLOOKUP('C. Consumer Service Detail'!$F2910,'Table of Current Services'!$B$7:$F$36,'Table of Current Services'!$E$5,FALSE),VLOOKUP('C. Consumer Service Detail'!$F2910,'Table of Current Services'!$B$7:$F$36,'Table of Current Services'!$D$5,FALSE)))</f>
        <v/>
      </c>
      <c r="I2910" s="160"/>
      <c r="J2910" s="146" t="str">
        <f t="shared" si="87"/>
        <v/>
      </c>
      <c r="K2910" s="138" t="str">
        <f>IF('C. Consumer Service Detail'!$F2910="","",IF('C. Consumer Service Detail'!$F2910="",VLOOKUP('C. Consumer Service Detail'!$F2910,'Table of Current Services'!$B$7:$F$36,'Table of Current Services'!$E$5,FALSE),VLOOKUP('C. Consumer Service Detail'!$F2910,'Table of Current Services'!$B$7:$F$36,'Table of Current Services'!$E$5,FALSE)))</f>
        <v/>
      </c>
      <c r="L2910" s="130" t="str">
        <f>IF('C. Consumer Service Detail'!$F2910="","",IF(VLOOKUP('C. Consumer Service Detail'!$F2910,'Table of Current Services'!$B$7:$F$36,'Table of Current Services'!$F$5,)="cost","Yes","No"))</f>
        <v/>
      </c>
      <c r="M2910" s="130" t="str">
        <f>IFERROR(IF('C. Consumer Service Detail'!$K2910="No Match","No",VLOOKUP('C. Consumer Service Detail'!$C2910,'B. Consumer Budget'!$E$11:$F$2010,2,FALSE)),"")</f>
        <v/>
      </c>
      <c r="P2910" s="77"/>
      <c r="Q2910" s="77"/>
    </row>
    <row r="2911" spans="2:17" x14ac:dyDescent="0.25">
      <c r="B2911" s="78">
        <f t="shared" si="88"/>
        <v>2901</v>
      </c>
      <c r="C2911" s="126" t="str">
        <f t="array" ref="C2911">IF(OR('C. Consumer Service Detail'!$D2911="",'C. Consumer Service Detail'!$E2911=""),"",INDEX('B. Consumer Budget'!$E$11:$E$2010,MATCH(1,IF('B. Consumer Budget'!$C$11:$C$2010='C. Consumer Service Detail'!$D2911,IF('B. Consumer Budget'!$D$11:$D$2010='C. Consumer Service Detail'!$E2911,1)),0)))</f>
        <v/>
      </c>
      <c r="D2911" s="170"/>
      <c r="E2911" s="81"/>
      <c r="F2911" s="101"/>
      <c r="G2911" s="82"/>
      <c r="H2911" s="147" t="str">
        <f>IF('C. Consumer Service Detail'!$F2911="","",IF('C. Consumer Service Detail'!$F2911="",VLOOKUP('C. Consumer Service Detail'!$F2911,'Table of Current Services'!$B$7:$F$36,'Table of Current Services'!$E$5,FALSE),VLOOKUP('C. Consumer Service Detail'!$F2911,'Table of Current Services'!$B$7:$F$36,'Table of Current Services'!$D$5,FALSE)))</f>
        <v/>
      </c>
      <c r="I2911" s="159"/>
      <c r="J2911" s="146" t="str">
        <f t="shared" si="87"/>
        <v/>
      </c>
      <c r="K2911" s="138" t="str">
        <f>IF('C. Consumer Service Detail'!$F2911="","",IF('C. Consumer Service Detail'!$F2911="",VLOOKUP('C. Consumer Service Detail'!$F2911,'Table of Current Services'!$B$7:$F$36,'Table of Current Services'!$E$5,FALSE),VLOOKUP('C. Consumer Service Detail'!$F2911,'Table of Current Services'!$B$7:$F$36,'Table of Current Services'!$E$5,FALSE)))</f>
        <v/>
      </c>
      <c r="L2911" s="130" t="str">
        <f>IF('C. Consumer Service Detail'!$F2911="","",IF(VLOOKUP('C. Consumer Service Detail'!$F2911,'Table of Current Services'!$B$7:$F$36,'Table of Current Services'!$F$5,)="cost","Yes","No"))</f>
        <v/>
      </c>
      <c r="M2911" s="130" t="str">
        <f>IFERROR(IF('C. Consumer Service Detail'!$K2911="No Match","No",VLOOKUP('C. Consumer Service Detail'!$C2911,'B. Consumer Budget'!$E$11:$F$2010,2,FALSE)),"")</f>
        <v/>
      </c>
      <c r="P2911" s="77"/>
      <c r="Q2911" s="77"/>
    </row>
    <row r="2912" spans="2:17" x14ac:dyDescent="0.25">
      <c r="B2912" s="78">
        <f t="shared" si="88"/>
        <v>2902</v>
      </c>
      <c r="C2912" s="126" t="str">
        <f t="array" ref="C2912">IF(OR('C. Consumer Service Detail'!$D2912="",'C. Consumer Service Detail'!$E2912=""),"",INDEX('B. Consumer Budget'!$E$11:$E$2010,MATCH(1,IF('B. Consumer Budget'!$C$11:$C$2010='C. Consumer Service Detail'!$D2912,IF('B. Consumer Budget'!$D$11:$D$2010='C. Consumer Service Detail'!$E2912,1)),0)))</f>
        <v/>
      </c>
      <c r="D2912" s="171"/>
      <c r="E2912" s="79"/>
      <c r="F2912" s="100"/>
      <c r="G2912" s="80"/>
      <c r="H2912" s="145" t="str">
        <f>IF('C. Consumer Service Detail'!$F2912="","",IF('C. Consumer Service Detail'!$F2912="",VLOOKUP('C. Consumer Service Detail'!$F2912,'Table of Current Services'!$B$7:$F$36,'Table of Current Services'!$E$5,FALSE),VLOOKUP('C. Consumer Service Detail'!$F2912,'Table of Current Services'!$B$7:$F$36,'Table of Current Services'!$D$5,FALSE)))</f>
        <v/>
      </c>
      <c r="I2912" s="160"/>
      <c r="J2912" s="146" t="str">
        <f t="shared" si="87"/>
        <v/>
      </c>
      <c r="K2912" s="138" t="str">
        <f>IF('C. Consumer Service Detail'!$F2912="","",IF('C. Consumer Service Detail'!$F2912="",VLOOKUP('C. Consumer Service Detail'!$F2912,'Table of Current Services'!$B$7:$F$36,'Table of Current Services'!$E$5,FALSE),VLOOKUP('C. Consumer Service Detail'!$F2912,'Table of Current Services'!$B$7:$F$36,'Table of Current Services'!$E$5,FALSE)))</f>
        <v/>
      </c>
      <c r="L2912" s="130" t="str">
        <f>IF('C. Consumer Service Detail'!$F2912="","",IF(VLOOKUP('C. Consumer Service Detail'!$F2912,'Table of Current Services'!$B$7:$F$36,'Table of Current Services'!$F$5,)="cost","Yes","No"))</f>
        <v/>
      </c>
      <c r="M2912" s="130" t="str">
        <f>IFERROR(IF('C. Consumer Service Detail'!$K2912="No Match","No",VLOOKUP('C. Consumer Service Detail'!$C2912,'B. Consumer Budget'!$E$11:$F$2010,2,FALSE)),"")</f>
        <v/>
      </c>
      <c r="P2912" s="77"/>
      <c r="Q2912" s="77"/>
    </row>
    <row r="2913" spans="2:17" x14ac:dyDescent="0.25">
      <c r="B2913" s="78">
        <f t="shared" si="88"/>
        <v>2903</v>
      </c>
      <c r="C2913" s="126" t="str">
        <f t="array" ref="C2913">IF(OR('C. Consumer Service Detail'!$D2913="",'C. Consumer Service Detail'!$E2913=""),"",INDEX('B. Consumer Budget'!$E$11:$E$2010,MATCH(1,IF('B. Consumer Budget'!$C$11:$C$2010='C. Consumer Service Detail'!$D2913,IF('B. Consumer Budget'!$D$11:$D$2010='C. Consumer Service Detail'!$E2913,1)),0)))</f>
        <v/>
      </c>
      <c r="D2913" s="170"/>
      <c r="E2913" s="81"/>
      <c r="F2913" s="101"/>
      <c r="G2913" s="82"/>
      <c r="H2913" s="147" t="str">
        <f>IF('C. Consumer Service Detail'!$F2913="","",IF('C. Consumer Service Detail'!$F2913="",VLOOKUP('C. Consumer Service Detail'!$F2913,'Table of Current Services'!$B$7:$F$36,'Table of Current Services'!$E$5,FALSE),VLOOKUP('C. Consumer Service Detail'!$F2913,'Table of Current Services'!$B$7:$F$36,'Table of Current Services'!$D$5,FALSE)))</f>
        <v/>
      </c>
      <c r="I2913" s="159"/>
      <c r="J2913" s="146" t="str">
        <f t="shared" si="87"/>
        <v/>
      </c>
      <c r="K2913" s="138" t="str">
        <f>IF('C. Consumer Service Detail'!$F2913="","",IF('C. Consumer Service Detail'!$F2913="",VLOOKUP('C. Consumer Service Detail'!$F2913,'Table of Current Services'!$B$7:$F$36,'Table of Current Services'!$E$5,FALSE),VLOOKUP('C. Consumer Service Detail'!$F2913,'Table of Current Services'!$B$7:$F$36,'Table of Current Services'!$E$5,FALSE)))</f>
        <v/>
      </c>
      <c r="L2913" s="130" t="str">
        <f>IF('C. Consumer Service Detail'!$F2913="","",IF(VLOOKUP('C. Consumer Service Detail'!$F2913,'Table of Current Services'!$B$7:$F$36,'Table of Current Services'!$F$5,)="cost","Yes","No"))</f>
        <v/>
      </c>
      <c r="M2913" s="130" t="str">
        <f>IFERROR(IF('C. Consumer Service Detail'!$K2913="No Match","No",VLOOKUP('C. Consumer Service Detail'!$C2913,'B. Consumer Budget'!$E$11:$F$2010,2,FALSE)),"")</f>
        <v/>
      </c>
      <c r="P2913" s="77"/>
      <c r="Q2913" s="77"/>
    </row>
    <row r="2914" spans="2:17" x14ac:dyDescent="0.25">
      <c r="B2914" s="78">
        <f t="shared" si="88"/>
        <v>2904</v>
      </c>
      <c r="C2914" s="126" t="str">
        <f t="array" ref="C2914">IF(OR('C. Consumer Service Detail'!$D2914="",'C. Consumer Service Detail'!$E2914=""),"",INDEX('B. Consumer Budget'!$E$11:$E$2010,MATCH(1,IF('B. Consumer Budget'!$C$11:$C$2010='C. Consumer Service Detail'!$D2914,IF('B. Consumer Budget'!$D$11:$D$2010='C. Consumer Service Detail'!$E2914,1)),0)))</f>
        <v/>
      </c>
      <c r="D2914" s="171"/>
      <c r="E2914" s="79"/>
      <c r="F2914" s="100"/>
      <c r="G2914" s="80"/>
      <c r="H2914" s="145" t="str">
        <f>IF('C. Consumer Service Detail'!$F2914="","",IF('C. Consumer Service Detail'!$F2914="",VLOOKUP('C. Consumer Service Detail'!$F2914,'Table of Current Services'!$B$7:$F$36,'Table of Current Services'!$E$5,FALSE),VLOOKUP('C. Consumer Service Detail'!$F2914,'Table of Current Services'!$B$7:$F$36,'Table of Current Services'!$D$5,FALSE)))</f>
        <v/>
      </c>
      <c r="I2914" s="160"/>
      <c r="J2914" s="146" t="str">
        <f t="shared" si="87"/>
        <v/>
      </c>
      <c r="K2914" s="138" t="str">
        <f>IF('C. Consumer Service Detail'!$F2914="","",IF('C. Consumer Service Detail'!$F2914="",VLOOKUP('C. Consumer Service Detail'!$F2914,'Table of Current Services'!$B$7:$F$36,'Table of Current Services'!$E$5,FALSE),VLOOKUP('C. Consumer Service Detail'!$F2914,'Table of Current Services'!$B$7:$F$36,'Table of Current Services'!$E$5,FALSE)))</f>
        <v/>
      </c>
      <c r="L2914" s="130" t="str">
        <f>IF('C. Consumer Service Detail'!$F2914="","",IF(VLOOKUP('C. Consumer Service Detail'!$F2914,'Table of Current Services'!$B$7:$F$36,'Table of Current Services'!$F$5,)="cost","Yes","No"))</f>
        <v/>
      </c>
      <c r="M2914" s="130" t="str">
        <f>IFERROR(IF('C. Consumer Service Detail'!$K2914="No Match","No",VLOOKUP('C. Consumer Service Detail'!$C2914,'B. Consumer Budget'!$E$11:$F$2010,2,FALSE)),"")</f>
        <v/>
      </c>
      <c r="P2914" s="77"/>
      <c r="Q2914" s="77"/>
    </row>
    <row r="2915" spans="2:17" x14ac:dyDescent="0.25">
      <c r="B2915" s="78">
        <f t="shared" si="88"/>
        <v>2905</v>
      </c>
      <c r="C2915" s="126" t="str">
        <f t="array" ref="C2915">IF(OR('C. Consumer Service Detail'!$D2915="",'C. Consumer Service Detail'!$E2915=""),"",INDEX('B. Consumer Budget'!$E$11:$E$2010,MATCH(1,IF('B. Consumer Budget'!$C$11:$C$2010='C. Consumer Service Detail'!$D2915,IF('B. Consumer Budget'!$D$11:$D$2010='C. Consumer Service Detail'!$E2915,1)),0)))</f>
        <v/>
      </c>
      <c r="D2915" s="170"/>
      <c r="E2915" s="81"/>
      <c r="F2915" s="101"/>
      <c r="G2915" s="82"/>
      <c r="H2915" s="147" t="str">
        <f>IF('C. Consumer Service Detail'!$F2915="","",IF('C. Consumer Service Detail'!$F2915="",VLOOKUP('C. Consumer Service Detail'!$F2915,'Table of Current Services'!$B$7:$F$36,'Table of Current Services'!$E$5,FALSE),VLOOKUP('C. Consumer Service Detail'!$F2915,'Table of Current Services'!$B$7:$F$36,'Table of Current Services'!$D$5,FALSE)))</f>
        <v/>
      </c>
      <c r="I2915" s="159"/>
      <c r="J2915" s="146" t="str">
        <f t="shared" si="87"/>
        <v/>
      </c>
      <c r="K2915" s="138" t="str">
        <f>IF('C. Consumer Service Detail'!$F2915="","",IF('C. Consumer Service Detail'!$F2915="",VLOOKUP('C. Consumer Service Detail'!$F2915,'Table of Current Services'!$B$7:$F$36,'Table of Current Services'!$E$5,FALSE),VLOOKUP('C. Consumer Service Detail'!$F2915,'Table of Current Services'!$B$7:$F$36,'Table of Current Services'!$E$5,FALSE)))</f>
        <v/>
      </c>
      <c r="L2915" s="130" t="str">
        <f>IF('C. Consumer Service Detail'!$F2915="","",IF(VLOOKUP('C. Consumer Service Detail'!$F2915,'Table of Current Services'!$B$7:$F$36,'Table of Current Services'!$F$5,)="cost","Yes","No"))</f>
        <v/>
      </c>
      <c r="M2915" s="130" t="str">
        <f>IFERROR(IF('C. Consumer Service Detail'!$K2915="No Match","No",VLOOKUP('C. Consumer Service Detail'!$C2915,'B. Consumer Budget'!$E$11:$F$2010,2,FALSE)),"")</f>
        <v/>
      </c>
      <c r="P2915" s="77"/>
      <c r="Q2915" s="77"/>
    </row>
    <row r="2916" spans="2:17" x14ac:dyDescent="0.25">
      <c r="B2916" s="78">
        <f t="shared" si="88"/>
        <v>2906</v>
      </c>
      <c r="C2916" s="126" t="str">
        <f t="array" ref="C2916">IF(OR('C. Consumer Service Detail'!$D2916="",'C. Consumer Service Detail'!$E2916=""),"",INDEX('B. Consumer Budget'!$E$11:$E$2010,MATCH(1,IF('B. Consumer Budget'!$C$11:$C$2010='C. Consumer Service Detail'!$D2916,IF('B. Consumer Budget'!$D$11:$D$2010='C. Consumer Service Detail'!$E2916,1)),0)))</f>
        <v/>
      </c>
      <c r="D2916" s="171"/>
      <c r="E2916" s="79"/>
      <c r="F2916" s="100"/>
      <c r="G2916" s="80"/>
      <c r="H2916" s="145" t="str">
        <f>IF('C. Consumer Service Detail'!$F2916="","",IF('C. Consumer Service Detail'!$F2916="",VLOOKUP('C. Consumer Service Detail'!$F2916,'Table of Current Services'!$B$7:$F$36,'Table of Current Services'!$E$5,FALSE),VLOOKUP('C. Consumer Service Detail'!$F2916,'Table of Current Services'!$B$7:$F$36,'Table of Current Services'!$D$5,FALSE)))</f>
        <v/>
      </c>
      <c r="I2916" s="160"/>
      <c r="J2916" s="146" t="str">
        <f t="shared" si="87"/>
        <v/>
      </c>
      <c r="K2916" s="138" t="str">
        <f>IF('C. Consumer Service Detail'!$F2916="","",IF('C. Consumer Service Detail'!$F2916="",VLOOKUP('C. Consumer Service Detail'!$F2916,'Table of Current Services'!$B$7:$F$36,'Table of Current Services'!$E$5,FALSE),VLOOKUP('C. Consumer Service Detail'!$F2916,'Table of Current Services'!$B$7:$F$36,'Table of Current Services'!$E$5,FALSE)))</f>
        <v/>
      </c>
      <c r="L2916" s="130" t="str">
        <f>IF('C. Consumer Service Detail'!$F2916="","",IF(VLOOKUP('C. Consumer Service Detail'!$F2916,'Table of Current Services'!$B$7:$F$36,'Table of Current Services'!$F$5,)="cost","Yes","No"))</f>
        <v/>
      </c>
      <c r="M2916" s="130" t="str">
        <f>IFERROR(IF('C. Consumer Service Detail'!$K2916="No Match","No",VLOOKUP('C. Consumer Service Detail'!$C2916,'B. Consumer Budget'!$E$11:$F$2010,2,FALSE)),"")</f>
        <v/>
      </c>
      <c r="P2916" s="77"/>
      <c r="Q2916" s="77"/>
    </row>
    <row r="2917" spans="2:17" x14ac:dyDescent="0.25">
      <c r="B2917" s="78">
        <f t="shared" si="88"/>
        <v>2907</v>
      </c>
      <c r="C2917" s="126" t="str">
        <f t="array" ref="C2917">IF(OR('C. Consumer Service Detail'!$D2917="",'C. Consumer Service Detail'!$E2917=""),"",INDEX('B. Consumer Budget'!$E$11:$E$2010,MATCH(1,IF('B. Consumer Budget'!$C$11:$C$2010='C. Consumer Service Detail'!$D2917,IF('B. Consumer Budget'!$D$11:$D$2010='C. Consumer Service Detail'!$E2917,1)),0)))</f>
        <v/>
      </c>
      <c r="D2917" s="170"/>
      <c r="E2917" s="81"/>
      <c r="F2917" s="101"/>
      <c r="G2917" s="82"/>
      <c r="H2917" s="147" t="str">
        <f>IF('C. Consumer Service Detail'!$F2917="","",IF('C. Consumer Service Detail'!$F2917="",VLOOKUP('C. Consumer Service Detail'!$F2917,'Table of Current Services'!$B$7:$F$36,'Table of Current Services'!$E$5,FALSE),VLOOKUP('C. Consumer Service Detail'!$F2917,'Table of Current Services'!$B$7:$F$36,'Table of Current Services'!$D$5,FALSE)))</f>
        <v/>
      </c>
      <c r="I2917" s="159"/>
      <c r="J2917" s="146" t="str">
        <f t="shared" si="87"/>
        <v/>
      </c>
      <c r="K2917" s="138" t="str">
        <f>IF('C. Consumer Service Detail'!$F2917="","",IF('C. Consumer Service Detail'!$F2917="",VLOOKUP('C. Consumer Service Detail'!$F2917,'Table of Current Services'!$B$7:$F$36,'Table of Current Services'!$E$5,FALSE),VLOOKUP('C. Consumer Service Detail'!$F2917,'Table of Current Services'!$B$7:$F$36,'Table of Current Services'!$E$5,FALSE)))</f>
        <v/>
      </c>
      <c r="L2917" s="130" t="str">
        <f>IF('C. Consumer Service Detail'!$F2917="","",IF(VLOOKUP('C. Consumer Service Detail'!$F2917,'Table of Current Services'!$B$7:$F$36,'Table of Current Services'!$F$5,)="cost","Yes","No"))</f>
        <v/>
      </c>
      <c r="M2917" s="130" t="str">
        <f>IFERROR(IF('C. Consumer Service Detail'!$K2917="No Match","No",VLOOKUP('C. Consumer Service Detail'!$C2917,'B. Consumer Budget'!$E$11:$F$2010,2,FALSE)),"")</f>
        <v/>
      </c>
      <c r="P2917" s="77"/>
      <c r="Q2917" s="77"/>
    </row>
    <row r="2918" spans="2:17" x14ac:dyDescent="0.25">
      <c r="B2918" s="78">
        <f t="shared" si="88"/>
        <v>2908</v>
      </c>
      <c r="C2918" s="126" t="str">
        <f t="array" ref="C2918">IF(OR('C. Consumer Service Detail'!$D2918="",'C. Consumer Service Detail'!$E2918=""),"",INDEX('B. Consumer Budget'!$E$11:$E$2010,MATCH(1,IF('B. Consumer Budget'!$C$11:$C$2010='C. Consumer Service Detail'!$D2918,IF('B. Consumer Budget'!$D$11:$D$2010='C. Consumer Service Detail'!$E2918,1)),0)))</f>
        <v/>
      </c>
      <c r="D2918" s="171"/>
      <c r="E2918" s="79"/>
      <c r="F2918" s="100"/>
      <c r="G2918" s="80"/>
      <c r="H2918" s="145" t="str">
        <f>IF('C. Consumer Service Detail'!$F2918="","",IF('C. Consumer Service Detail'!$F2918="",VLOOKUP('C. Consumer Service Detail'!$F2918,'Table of Current Services'!$B$7:$F$36,'Table of Current Services'!$E$5,FALSE),VLOOKUP('C. Consumer Service Detail'!$F2918,'Table of Current Services'!$B$7:$F$36,'Table of Current Services'!$D$5,FALSE)))</f>
        <v/>
      </c>
      <c r="I2918" s="160"/>
      <c r="J2918" s="146" t="str">
        <f t="shared" si="87"/>
        <v/>
      </c>
      <c r="K2918" s="138" t="str">
        <f>IF('C. Consumer Service Detail'!$F2918="","",IF('C. Consumer Service Detail'!$F2918="",VLOOKUP('C. Consumer Service Detail'!$F2918,'Table of Current Services'!$B$7:$F$36,'Table of Current Services'!$E$5,FALSE),VLOOKUP('C. Consumer Service Detail'!$F2918,'Table of Current Services'!$B$7:$F$36,'Table of Current Services'!$E$5,FALSE)))</f>
        <v/>
      </c>
      <c r="L2918" s="130" t="str">
        <f>IF('C. Consumer Service Detail'!$F2918="","",IF(VLOOKUP('C. Consumer Service Detail'!$F2918,'Table of Current Services'!$B$7:$F$36,'Table of Current Services'!$F$5,)="cost","Yes","No"))</f>
        <v/>
      </c>
      <c r="M2918" s="130" t="str">
        <f>IFERROR(IF('C. Consumer Service Detail'!$K2918="No Match","No",VLOOKUP('C. Consumer Service Detail'!$C2918,'B. Consumer Budget'!$E$11:$F$2010,2,FALSE)),"")</f>
        <v/>
      </c>
      <c r="P2918" s="77"/>
      <c r="Q2918" s="77"/>
    </row>
    <row r="2919" spans="2:17" x14ac:dyDescent="0.25">
      <c r="B2919" s="78">
        <f t="shared" si="88"/>
        <v>2909</v>
      </c>
      <c r="C2919" s="126" t="str">
        <f t="array" ref="C2919">IF(OR('C. Consumer Service Detail'!$D2919="",'C. Consumer Service Detail'!$E2919=""),"",INDEX('B. Consumer Budget'!$E$11:$E$2010,MATCH(1,IF('B. Consumer Budget'!$C$11:$C$2010='C. Consumer Service Detail'!$D2919,IF('B. Consumer Budget'!$D$11:$D$2010='C. Consumer Service Detail'!$E2919,1)),0)))</f>
        <v/>
      </c>
      <c r="D2919" s="170"/>
      <c r="E2919" s="81"/>
      <c r="F2919" s="101"/>
      <c r="G2919" s="82"/>
      <c r="H2919" s="147" t="str">
        <f>IF('C. Consumer Service Detail'!$F2919="","",IF('C. Consumer Service Detail'!$F2919="",VLOOKUP('C. Consumer Service Detail'!$F2919,'Table of Current Services'!$B$7:$F$36,'Table of Current Services'!$E$5,FALSE),VLOOKUP('C. Consumer Service Detail'!$F2919,'Table of Current Services'!$B$7:$F$36,'Table of Current Services'!$D$5,FALSE)))</f>
        <v/>
      </c>
      <c r="I2919" s="159"/>
      <c r="J2919" s="146" t="str">
        <f t="shared" si="87"/>
        <v/>
      </c>
      <c r="K2919" s="138" t="str">
        <f>IF('C. Consumer Service Detail'!$F2919="","",IF('C. Consumer Service Detail'!$F2919="",VLOOKUP('C. Consumer Service Detail'!$F2919,'Table of Current Services'!$B$7:$F$36,'Table of Current Services'!$E$5,FALSE),VLOOKUP('C. Consumer Service Detail'!$F2919,'Table of Current Services'!$B$7:$F$36,'Table of Current Services'!$E$5,FALSE)))</f>
        <v/>
      </c>
      <c r="L2919" s="130" t="str">
        <f>IF('C. Consumer Service Detail'!$F2919="","",IF(VLOOKUP('C. Consumer Service Detail'!$F2919,'Table of Current Services'!$B$7:$F$36,'Table of Current Services'!$F$5,)="cost","Yes","No"))</f>
        <v/>
      </c>
      <c r="M2919" s="130" t="str">
        <f>IFERROR(IF('C. Consumer Service Detail'!$K2919="No Match","No",VLOOKUP('C. Consumer Service Detail'!$C2919,'B. Consumer Budget'!$E$11:$F$2010,2,FALSE)),"")</f>
        <v/>
      </c>
      <c r="P2919" s="77"/>
      <c r="Q2919" s="77"/>
    </row>
    <row r="2920" spans="2:17" x14ac:dyDescent="0.25">
      <c r="B2920" s="78">
        <f t="shared" si="88"/>
        <v>2910</v>
      </c>
      <c r="C2920" s="126" t="str">
        <f t="array" ref="C2920">IF(OR('C. Consumer Service Detail'!$D2920="",'C. Consumer Service Detail'!$E2920=""),"",INDEX('B. Consumer Budget'!$E$11:$E$2010,MATCH(1,IF('B. Consumer Budget'!$C$11:$C$2010='C. Consumer Service Detail'!$D2920,IF('B. Consumer Budget'!$D$11:$D$2010='C. Consumer Service Detail'!$E2920,1)),0)))</f>
        <v/>
      </c>
      <c r="D2920" s="171"/>
      <c r="E2920" s="79"/>
      <c r="F2920" s="100"/>
      <c r="G2920" s="80"/>
      <c r="H2920" s="145" t="str">
        <f>IF('C. Consumer Service Detail'!$F2920="","",IF('C. Consumer Service Detail'!$F2920="",VLOOKUP('C. Consumer Service Detail'!$F2920,'Table of Current Services'!$B$7:$F$36,'Table of Current Services'!$E$5,FALSE),VLOOKUP('C. Consumer Service Detail'!$F2920,'Table of Current Services'!$B$7:$F$36,'Table of Current Services'!$D$5,FALSE)))</f>
        <v/>
      </c>
      <c r="I2920" s="160"/>
      <c r="J2920" s="146" t="str">
        <f t="shared" si="87"/>
        <v/>
      </c>
      <c r="K2920" s="138" t="str">
        <f>IF('C. Consumer Service Detail'!$F2920="","",IF('C. Consumer Service Detail'!$F2920="",VLOOKUP('C. Consumer Service Detail'!$F2920,'Table of Current Services'!$B$7:$F$36,'Table of Current Services'!$E$5,FALSE),VLOOKUP('C. Consumer Service Detail'!$F2920,'Table of Current Services'!$B$7:$F$36,'Table of Current Services'!$E$5,FALSE)))</f>
        <v/>
      </c>
      <c r="L2920" s="130" t="str">
        <f>IF('C. Consumer Service Detail'!$F2920="","",IF(VLOOKUP('C. Consumer Service Detail'!$F2920,'Table of Current Services'!$B$7:$F$36,'Table of Current Services'!$F$5,)="cost","Yes","No"))</f>
        <v/>
      </c>
      <c r="M2920" s="130" t="str">
        <f>IFERROR(IF('C. Consumer Service Detail'!$K2920="No Match","No",VLOOKUP('C. Consumer Service Detail'!$C2920,'B. Consumer Budget'!$E$11:$F$2010,2,FALSE)),"")</f>
        <v/>
      </c>
      <c r="P2920" s="77"/>
      <c r="Q2920" s="77"/>
    </row>
    <row r="2921" spans="2:17" x14ac:dyDescent="0.25">
      <c r="B2921" s="78">
        <f t="shared" si="88"/>
        <v>2911</v>
      </c>
      <c r="C2921" s="126" t="str">
        <f t="array" ref="C2921">IF(OR('C. Consumer Service Detail'!$D2921="",'C. Consumer Service Detail'!$E2921=""),"",INDEX('B. Consumer Budget'!$E$11:$E$2010,MATCH(1,IF('B. Consumer Budget'!$C$11:$C$2010='C. Consumer Service Detail'!$D2921,IF('B. Consumer Budget'!$D$11:$D$2010='C. Consumer Service Detail'!$E2921,1)),0)))</f>
        <v/>
      </c>
      <c r="D2921" s="170"/>
      <c r="E2921" s="81"/>
      <c r="F2921" s="101"/>
      <c r="G2921" s="82"/>
      <c r="H2921" s="147" t="str">
        <f>IF('C. Consumer Service Detail'!$F2921="","",IF('C. Consumer Service Detail'!$F2921="",VLOOKUP('C. Consumer Service Detail'!$F2921,'Table of Current Services'!$B$7:$F$36,'Table of Current Services'!$E$5,FALSE),VLOOKUP('C. Consumer Service Detail'!$F2921,'Table of Current Services'!$B$7:$F$36,'Table of Current Services'!$D$5,FALSE)))</f>
        <v/>
      </c>
      <c r="I2921" s="159"/>
      <c r="J2921" s="146" t="str">
        <f t="shared" si="87"/>
        <v/>
      </c>
      <c r="K2921" s="138" t="str">
        <f>IF('C. Consumer Service Detail'!$F2921="","",IF('C. Consumer Service Detail'!$F2921="",VLOOKUP('C. Consumer Service Detail'!$F2921,'Table of Current Services'!$B$7:$F$36,'Table of Current Services'!$E$5,FALSE),VLOOKUP('C. Consumer Service Detail'!$F2921,'Table of Current Services'!$B$7:$F$36,'Table of Current Services'!$E$5,FALSE)))</f>
        <v/>
      </c>
      <c r="L2921" s="130" t="str">
        <f>IF('C. Consumer Service Detail'!$F2921="","",IF(VLOOKUP('C. Consumer Service Detail'!$F2921,'Table of Current Services'!$B$7:$F$36,'Table of Current Services'!$F$5,)="cost","Yes","No"))</f>
        <v/>
      </c>
      <c r="M2921" s="130" t="str">
        <f>IFERROR(IF('C. Consumer Service Detail'!$K2921="No Match","No",VLOOKUP('C. Consumer Service Detail'!$C2921,'B. Consumer Budget'!$E$11:$F$2010,2,FALSE)),"")</f>
        <v/>
      </c>
      <c r="P2921" s="77"/>
      <c r="Q2921" s="77"/>
    </row>
    <row r="2922" spans="2:17" x14ac:dyDescent="0.25">
      <c r="B2922" s="78">
        <f t="shared" si="88"/>
        <v>2912</v>
      </c>
      <c r="C2922" s="126" t="str">
        <f t="array" ref="C2922">IF(OR('C. Consumer Service Detail'!$D2922="",'C. Consumer Service Detail'!$E2922=""),"",INDEX('B. Consumer Budget'!$E$11:$E$2010,MATCH(1,IF('B. Consumer Budget'!$C$11:$C$2010='C. Consumer Service Detail'!$D2922,IF('B. Consumer Budget'!$D$11:$D$2010='C. Consumer Service Detail'!$E2922,1)),0)))</f>
        <v/>
      </c>
      <c r="D2922" s="171"/>
      <c r="E2922" s="79"/>
      <c r="F2922" s="100"/>
      <c r="G2922" s="80"/>
      <c r="H2922" s="145" t="str">
        <f>IF('C. Consumer Service Detail'!$F2922="","",IF('C. Consumer Service Detail'!$F2922="",VLOOKUP('C. Consumer Service Detail'!$F2922,'Table of Current Services'!$B$7:$F$36,'Table of Current Services'!$E$5,FALSE),VLOOKUP('C. Consumer Service Detail'!$F2922,'Table of Current Services'!$B$7:$F$36,'Table of Current Services'!$D$5,FALSE)))</f>
        <v/>
      </c>
      <c r="I2922" s="160"/>
      <c r="J2922" s="146" t="str">
        <f t="shared" si="87"/>
        <v/>
      </c>
      <c r="K2922" s="138" t="str">
        <f>IF('C. Consumer Service Detail'!$F2922="","",IF('C. Consumer Service Detail'!$F2922="",VLOOKUP('C. Consumer Service Detail'!$F2922,'Table of Current Services'!$B$7:$F$36,'Table of Current Services'!$E$5,FALSE),VLOOKUP('C. Consumer Service Detail'!$F2922,'Table of Current Services'!$B$7:$F$36,'Table of Current Services'!$E$5,FALSE)))</f>
        <v/>
      </c>
      <c r="L2922" s="130" t="str">
        <f>IF('C. Consumer Service Detail'!$F2922="","",IF(VLOOKUP('C. Consumer Service Detail'!$F2922,'Table of Current Services'!$B$7:$F$36,'Table of Current Services'!$F$5,)="cost","Yes","No"))</f>
        <v/>
      </c>
      <c r="M2922" s="130" t="str">
        <f>IFERROR(IF('C. Consumer Service Detail'!$K2922="No Match","No",VLOOKUP('C. Consumer Service Detail'!$C2922,'B. Consumer Budget'!$E$11:$F$2010,2,FALSE)),"")</f>
        <v/>
      </c>
      <c r="P2922" s="77"/>
      <c r="Q2922" s="77"/>
    </row>
    <row r="2923" spans="2:17" x14ac:dyDescent="0.25">
      <c r="B2923" s="78">
        <f t="shared" si="88"/>
        <v>2913</v>
      </c>
      <c r="C2923" s="126" t="str">
        <f t="array" ref="C2923">IF(OR('C. Consumer Service Detail'!$D2923="",'C. Consumer Service Detail'!$E2923=""),"",INDEX('B. Consumer Budget'!$E$11:$E$2010,MATCH(1,IF('B. Consumer Budget'!$C$11:$C$2010='C. Consumer Service Detail'!$D2923,IF('B. Consumer Budget'!$D$11:$D$2010='C. Consumer Service Detail'!$E2923,1)),0)))</f>
        <v/>
      </c>
      <c r="D2923" s="170"/>
      <c r="E2923" s="81"/>
      <c r="F2923" s="101"/>
      <c r="G2923" s="82"/>
      <c r="H2923" s="147" t="str">
        <f>IF('C. Consumer Service Detail'!$F2923="","",IF('C. Consumer Service Detail'!$F2923="",VLOOKUP('C. Consumer Service Detail'!$F2923,'Table of Current Services'!$B$7:$F$36,'Table of Current Services'!$E$5,FALSE),VLOOKUP('C. Consumer Service Detail'!$F2923,'Table of Current Services'!$B$7:$F$36,'Table of Current Services'!$D$5,FALSE)))</f>
        <v/>
      </c>
      <c r="I2923" s="159"/>
      <c r="J2923" s="146" t="str">
        <f t="shared" si="87"/>
        <v/>
      </c>
      <c r="K2923" s="138" t="str">
        <f>IF('C. Consumer Service Detail'!$F2923="","",IF('C. Consumer Service Detail'!$F2923="",VLOOKUP('C. Consumer Service Detail'!$F2923,'Table of Current Services'!$B$7:$F$36,'Table of Current Services'!$E$5,FALSE),VLOOKUP('C. Consumer Service Detail'!$F2923,'Table of Current Services'!$B$7:$F$36,'Table of Current Services'!$E$5,FALSE)))</f>
        <v/>
      </c>
      <c r="L2923" s="130" t="str">
        <f>IF('C. Consumer Service Detail'!$F2923="","",IF(VLOOKUP('C. Consumer Service Detail'!$F2923,'Table of Current Services'!$B$7:$F$36,'Table of Current Services'!$F$5,)="cost","Yes","No"))</f>
        <v/>
      </c>
      <c r="M2923" s="130" t="str">
        <f>IFERROR(IF('C. Consumer Service Detail'!$K2923="No Match","No",VLOOKUP('C. Consumer Service Detail'!$C2923,'B. Consumer Budget'!$E$11:$F$2010,2,FALSE)),"")</f>
        <v/>
      </c>
      <c r="P2923" s="77"/>
      <c r="Q2923" s="77"/>
    </row>
    <row r="2924" spans="2:17" x14ac:dyDescent="0.25">
      <c r="B2924" s="78">
        <f t="shared" si="88"/>
        <v>2914</v>
      </c>
      <c r="C2924" s="126" t="str">
        <f t="array" ref="C2924">IF(OR('C. Consumer Service Detail'!$D2924="",'C. Consumer Service Detail'!$E2924=""),"",INDEX('B. Consumer Budget'!$E$11:$E$2010,MATCH(1,IF('B. Consumer Budget'!$C$11:$C$2010='C. Consumer Service Detail'!$D2924,IF('B. Consumer Budget'!$D$11:$D$2010='C. Consumer Service Detail'!$E2924,1)),0)))</f>
        <v/>
      </c>
      <c r="D2924" s="171"/>
      <c r="E2924" s="79"/>
      <c r="F2924" s="100"/>
      <c r="G2924" s="80"/>
      <c r="H2924" s="145" t="str">
        <f>IF('C. Consumer Service Detail'!$F2924="","",IF('C. Consumer Service Detail'!$F2924="",VLOOKUP('C. Consumer Service Detail'!$F2924,'Table of Current Services'!$B$7:$F$36,'Table of Current Services'!$E$5,FALSE),VLOOKUP('C. Consumer Service Detail'!$F2924,'Table of Current Services'!$B$7:$F$36,'Table of Current Services'!$D$5,FALSE)))</f>
        <v/>
      </c>
      <c r="I2924" s="160"/>
      <c r="J2924" s="146" t="str">
        <f t="shared" si="87"/>
        <v/>
      </c>
      <c r="K2924" s="138" t="str">
        <f>IF('C. Consumer Service Detail'!$F2924="","",IF('C. Consumer Service Detail'!$F2924="",VLOOKUP('C. Consumer Service Detail'!$F2924,'Table of Current Services'!$B$7:$F$36,'Table of Current Services'!$E$5,FALSE),VLOOKUP('C. Consumer Service Detail'!$F2924,'Table of Current Services'!$B$7:$F$36,'Table of Current Services'!$E$5,FALSE)))</f>
        <v/>
      </c>
      <c r="L2924" s="130" t="str">
        <f>IF('C. Consumer Service Detail'!$F2924="","",IF(VLOOKUP('C. Consumer Service Detail'!$F2924,'Table of Current Services'!$B$7:$F$36,'Table of Current Services'!$F$5,)="cost","Yes","No"))</f>
        <v/>
      </c>
      <c r="M2924" s="130" t="str">
        <f>IFERROR(IF('C. Consumer Service Detail'!$K2924="No Match","No",VLOOKUP('C. Consumer Service Detail'!$C2924,'B. Consumer Budget'!$E$11:$F$2010,2,FALSE)),"")</f>
        <v/>
      </c>
      <c r="P2924" s="77"/>
      <c r="Q2924" s="77"/>
    </row>
    <row r="2925" spans="2:17" x14ac:dyDescent="0.25">
      <c r="B2925" s="78">
        <f t="shared" si="88"/>
        <v>2915</v>
      </c>
      <c r="C2925" s="126" t="str">
        <f t="array" ref="C2925">IF(OR('C. Consumer Service Detail'!$D2925="",'C. Consumer Service Detail'!$E2925=""),"",INDEX('B. Consumer Budget'!$E$11:$E$2010,MATCH(1,IF('B. Consumer Budget'!$C$11:$C$2010='C. Consumer Service Detail'!$D2925,IF('B. Consumer Budget'!$D$11:$D$2010='C. Consumer Service Detail'!$E2925,1)),0)))</f>
        <v/>
      </c>
      <c r="D2925" s="170"/>
      <c r="E2925" s="81"/>
      <c r="F2925" s="101"/>
      <c r="G2925" s="82"/>
      <c r="H2925" s="147" t="str">
        <f>IF('C. Consumer Service Detail'!$F2925="","",IF('C. Consumer Service Detail'!$F2925="",VLOOKUP('C. Consumer Service Detail'!$F2925,'Table of Current Services'!$B$7:$F$36,'Table of Current Services'!$E$5,FALSE),VLOOKUP('C. Consumer Service Detail'!$F2925,'Table of Current Services'!$B$7:$F$36,'Table of Current Services'!$D$5,FALSE)))</f>
        <v/>
      </c>
      <c r="I2925" s="159"/>
      <c r="J2925" s="146" t="str">
        <f t="shared" si="87"/>
        <v/>
      </c>
      <c r="K2925" s="138" t="str">
        <f>IF('C. Consumer Service Detail'!$F2925="","",IF('C. Consumer Service Detail'!$F2925="",VLOOKUP('C. Consumer Service Detail'!$F2925,'Table of Current Services'!$B$7:$F$36,'Table of Current Services'!$E$5,FALSE),VLOOKUP('C. Consumer Service Detail'!$F2925,'Table of Current Services'!$B$7:$F$36,'Table of Current Services'!$E$5,FALSE)))</f>
        <v/>
      </c>
      <c r="L2925" s="130" t="str">
        <f>IF('C. Consumer Service Detail'!$F2925="","",IF(VLOOKUP('C. Consumer Service Detail'!$F2925,'Table of Current Services'!$B$7:$F$36,'Table of Current Services'!$F$5,)="cost","Yes","No"))</f>
        <v/>
      </c>
      <c r="M2925" s="130" t="str">
        <f>IFERROR(IF('C. Consumer Service Detail'!$K2925="No Match","No",VLOOKUP('C. Consumer Service Detail'!$C2925,'B. Consumer Budget'!$E$11:$F$2010,2,FALSE)),"")</f>
        <v/>
      </c>
      <c r="P2925" s="77"/>
      <c r="Q2925" s="77"/>
    </row>
    <row r="2926" spans="2:17" x14ac:dyDescent="0.25">
      <c r="B2926" s="78">
        <f t="shared" si="88"/>
        <v>2916</v>
      </c>
      <c r="C2926" s="126" t="str">
        <f t="array" ref="C2926">IF(OR('C. Consumer Service Detail'!$D2926="",'C. Consumer Service Detail'!$E2926=""),"",INDEX('B. Consumer Budget'!$E$11:$E$2010,MATCH(1,IF('B. Consumer Budget'!$C$11:$C$2010='C. Consumer Service Detail'!$D2926,IF('B. Consumer Budget'!$D$11:$D$2010='C. Consumer Service Detail'!$E2926,1)),0)))</f>
        <v/>
      </c>
      <c r="D2926" s="171"/>
      <c r="E2926" s="79"/>
      <c r="F2926" s="100"/>
      <c r="G2926" s="80"/>
      <c r="H2926" s="145" t="str">
        <f>IF('C. Consumer Service Detail'!$F2926="","",IF('C. Consumer Service Detail'!$F2926="",VLOOKUP('C. Consumer Service Detail'!$F2926,'Table of Current Services'!$B$7:$F$36,'Table of Current Services'!$E$5,FALSE),VLOOKUP('C. Consumer Service Detail'!$F2926,'Table of Current Services'!$B$7:$F$36,'Table of Current Services'!$D$5,FALSE)))</f>
        <v/>
      </c>
      <c r="I2926" s="160"/>
      <c r="J2926" s="146" t="str">
        <f t="shared" si="87"/>
        <v/>
      </c>
      <c r="K2926" s="138" t="str">
        <f>IF('C. Consumer Service Detail'!$F2926="","",IF('C. Consumer Service Detail'!$F2926="",VLOOKUP('C. Consumer Service Detail'!$F2926,'Table of Current Services'!$B$7:$F$36,'Table of Current Services'!$E$5,FALSE),VLOOKUP('C. Consumer Service Detail'!$F2926,'Table of Current Services'!$B$7:$F$36,'Table of Current Services'!$E$5,FALSE)))</f>
        <v/>
      </c>
      <c r="L2926" s="130" t="str">
        <f>IF('C. Consumer Service Detail'!$F2926="","",IF(VLOOKUP('C. Consumer Service Detail'!$F2926,'Table of Current Services'!$B$7:$F$36,'Table of Current Services'!$F$5,)="cost","Yes","No"))</f>
        <v/>
      </c>
      <c r="M2926" s="130" t="str">
        <f>IFERROR(IF('C. Consumer Service Detail'!$K2926="No Match","No",VLOOKUP('C. Consumer Service Detail'!$C2926,'B. Consumer Budget'!$E$11:$F$2010,2,FALSE)),"")</f>
        <v/>
      </c>
      <c r="P2926" s="77"/>
      <c r="Q2926" s="77"/>
    </row>
    <row r="2927" spans="2:17" x14ac:dyDescent="0.25">
      <c r="B2927" s="78">
        <f t="shared" si="88"/>
        <v>2917</v>
      </c>
      <c r="C2927" s="126" t="str">
        <f t="array" ref="C2927">IF(OR('C. Consumer Service Detail'!$D2927="",'C. Consumer Service Detail'!$E2927=""),"",INDEX('B. Consumer Budget'!$E$11:$E$2010,MATCH(1,IF('B. Consumer Budget'!$C$11:$C$2010='C. Consumer Service Detail'!$D2927,IF('B. Consumer Budget'!$D$11:$D$2010='C. Consumer Service Detail'!$E2927,1)),0)))</f>
        <v/>
      </c>
      <c r="D2927" s="170"/>
      <c r="E2927" s="81"/>
      <c r="F2927" s="101"/>
      <c r="G2927" s="82"/>
      <c r="H2927" s="147" t="str">
        <f>IF('C. Consumer Service Detail'!$F2927="","",IF('C. Consumer Service Detail'!$F2927="",VLOOKUP('C. Consumer Service Detail'!$F2927,'Table of Current Services'!$B$7:$F$36,'Table of Current Services'!$E$5,FALSE),VLOOKUP('C. Consumer Service Detail'!$F2927,'Table of Current Services'!$B$7:$F$36,'Table of Current Services'!$D$5,FALSE)))</f>
        <v/>
      </c>
      <c r="I2927" s="159"/>
      <c r="J2927" s="146" t="str">
        <f t="shared" si="87"/>
        <v/>
      </c>
      <c r="K2927" s="138" t="str">
        <f>IF('C. Consumer Service Detail'!$F2927="","",IF('C. Consumer Service Detail'!$F2927="",VLOOKUP('C. Consumer Service Detail'!$F2927,'Table of Current Services'!$B$7:$F$36,'Table of Current Services'!$E$5,FALSE),VLOOKUP('C. Consumer Service Detail'!$F2927,'Table of Current Services'!$B$7:$F$36,'Table of Current Services'!$E$5,FALSE)))</f>
        <v/>
      </c>
      <c r="L2927" s="130" t="str">
        <f>IF('C. Consumer Service Detail'!$F2927="","",IF(VLOOKUP('C. Consumer Service Detail'!$F2927,'Table of Current Services'!$B$7:$F$36,'Table of Current Services'!$F$5,)="cost","Yes","No"))</f>
        <v/>
      </c>
      <c r="M2927" s="130" t="str">
        <f>IFERROR(IF('C. Consumer Service Detail'!$K2927="No Match","No",VLOOKUP('C. Consumer Service Detail'!$C2927,'B. Consumer Budget'!$E$11:$F$2010,2,FALSE)),"")</f>
        <v/>
      </c>
      <c r="P2927" s="77"/>
      <c r="Q2927" s="77"/>
    </row>
    <row r="2928" spans="2:17" x14ac:dyDescent="0.25">
      <c r="B2928" s="78">
        <f t="shared" si="88"/>
        <v>2918</v>
      </c>
      <c r="C2928" s="126" t="str">
        <f t="array" ref="C2928">IF(OR('C. Consumer Service Detail'!$D2928="",'C. Consumer Service Detail'!$E2928=""),"",INDEX('B. Consumer Budget'!$E$11:$E$2010,MATCH(1,IF('B. Consumer Budget'!$C$11:$C$2010='C. Consumer Service Detail'!$D2928,IF('B. Consumer Budget'!$D$11:$D$2010='C. Consumer Service Detail'!$E2928,1)),0)))</f>
        <v/>
      </c>
      <c r="D2928" s="171"/>
      <c r="E2928" s="79"/>
      <c r="F2928" s="100"/>
      <c r="G2928" s="80"/>
      <c r="H2928" s="145" t="str">
        <f>IF('C. Consumer Service Detail'!$F2928="","",IF('C. Consumer Service Detail'!$F2928="",VLOOKUP('C. Consumer Service Detail'!$F2928,'Table of Current Services'!$B$7:$F$36,'Table of Current Services'!$E$5,FALSE),VLOOKUP('C. Consumer Service Detail'!$F2928,'Table of Current Services'!$B$7:$F$36,'Table of Current Services'!$D$5,FALSE)))</f>
        <v/>
      </c>
      <c r="I2928" s="160"/>
      <c r="J2928" s="146" t="str">
        <f t="shared" si="87"/>
        <v/>
      </c>
      <c r="K2928" s="138" t="str">
        <f>IF('C. Consumer Service Detail'!$F2928="","",IF('C. Consumer Service Detail'!$F2928="",VLOOKUP('C. Consumer Service Detail'!$F2928,'Table of Current Services'!$B$7:$F$36,'Table of Current Services'!$E$5,FALSE),VLOOKUP('C. Consumer Service Detail'!$F2928,'Table of Current Services'!$B$7:$F$36,'Table of Current Services'!$E$5,FALSE)))</f>
        <v/>
      </c>
      <c r="L2928" s="130" t="str">
        <f>IF('C. Consumer Service Detail'!$F2928="","",IF(VLOOKUP('C. Consumer Service Detail'!$F2928,'Table of Current Services'!$B$7:$F$36,'Table of Current Services'!$F$5,)="cost","Yes","No"))</f>
        <v/>
      </c>
      <c r="M2928" s="130" t="str">
        <f>IFERROR(IF('C. Consumer Service Detail'!$K2928="No Match","No",VLOOKUP('C. Consumer Service Detail'!$C2928,'B. Consumer Budget'!$E$11:$F$2010,2,FALSE)),"")</f>
        <v/>
      </c>
      <c r="P2928" s="77"/>
      <c r="Q2928" s="77"/>
    </row>
    <row r="2929" spans="2:17" x14ac:dyDescent="0.25">
      <c r="B2929" s="78">
        <f t="shared" si="88"/>
        <v>2919</v>
      </c>
      <c r="C2929" s="126" t="str">
        <f t="array" ref="C2929">IF(OR('C. Consumer Service Detail'!$D2929="",'C. Consumer Service Detail'!$E2929=""),"",INDEX('B. Consumer Budget'!$E$11:$E$2010,MATCH(1,IF('B. Consumer Budget'!$C$11:$C$2010='C. Consumer Service Detail'!$D2929,IF('B. Consumer Budget'!$D$11:$D$2010='C. Consumer Service Detail'!$E2929,1)),0)))</f>
        <v/>
      </c>
      <c r="D2929" s="170"/>
      <c r="E2929" s="81"/>
      <c r="F2929" s="101"/>
      <c r="G2929" s="82"/>
      <c r="H2929" s="147" t="str">
        <f>IF('C. Consumer Service Detail'!$F2929="","",IF('C. Consumer Service Detail'!$F2929="",VLOOKUP('C. Consumer Service Detail'!$F2929,'Table of Current Services'!$B$7:$F$36,'Table of Current Services'!$E$5,FALSE),VLOOKUP('C. Consumer Service Detail'!$F2929,'Table of Current Services'!$B$7:$F$36,'Table of Current Services'!$D$5,FALSE)))</f>
        <v/>
      </c>
      <c r="I2929" s="159"/>
      <c r="J2929" s="146" t="str">
        <f t="shared" si="87"/>
        <v/>
      </c>
      <c r="K2929" s="138" t="str">
        <f>IF('C. Consumer Service Detail'!$F2929="","",IF('C. Consumer Service Detail'!$F2929="",VLOOKUP('C. Consumer Service Detail'!$F2929,'Table of Current Services'!$B$7:$F$36,'Table of Current Services'!$E$5,FALSE),VLOOKUP('C. Consumer Service Detail'!$F2929,'Table of Current Services'!$B$7:$F$36,'Table of Current Services'!$E$5,FALSE)))</f>
        <v/>
      </c>
      <c r="L2929" s="130" t="str">
        <f>IF('C. Consumer Service Detail'!$F2929="","",IF(VLOOKUP('C. Consumer Service Detail'!$F2929,'Table of Current Services'!$B$7:$F$36,'Table of Current Services'!$F$5,)="cost","Yes","No"))</f>
        <v/>
      </c>
      <c r="M2929" s="130" t="str">
        <f>IFERROR(IF('C. Consumer Service Detail'!$K2929="No Match","No",VLOOKUP('C. Consumer Service Detail'!$C2929,'B. Consumer Budget'!$E$11:$F$2010,2,FALSE)),"")</f>
        <v/>
      </c>
      <c r="P2929" s="77"/>
      <c r="Q2929" s="77"/>
    </row>
    <row r="2930" spans="2:17" x14ac:dyDescent="0.25">
      <c r="B2930" s="78">
        <f t="shared" si="88"/>
        <v>2920</v>
      </c>
      <c r="C2930" s="126" t="str">
        <f t="array" ref="C2930">IF(OR('C. Consumer Service Detail'!$D2930="",'C. Consumer Service Detail'!$E2930=""),"",INDEX('B. Consumer Budget'!$E$11:$E$2010,MATCH(1,IF('B. Consumer Budget'!$C$11:$C$2010='C. Consumer Service Detail'!$D2930,IF('B. Consumer Budget'!$D$11:$D$2010='C. Consumer Service Detail'!$E2930,1)),0)))</f>
        <v/>
      </c>
      <c r="D2930" s="171"/>
      <c r="E2930" s="79"/>
      <c r="F2930" s="100"/>
      <c r="G2930" s="80"/>
      <c r="H2930" s="145" t="str">
        <f>IF('C. Consumer Service Detail'!$F2930="","",IF('C. Consumer Service Detail'!$F2930="",VLOOKUP('C. Consumer Service Detail'!$F2930,'Table of Current Services'!$B$7:$F$36,'Table of Current Services'!$E$5,FALSE),VLOOKUP('C. Consumer Service Detail'!$F2930,'Table of Current Services'!$B$7:$F$36,'Table of Current Services'!$D$5,FALSE)))</f>
        <v/>
      </c>
      <c r="I2930" s="160"/>
      <c r="J2930" s="146" t="str">
        <f t="shared" si="87"/>
        <v/>
      </c>
      <c r="K2930" s="138" t="str">
        <f>IF('C. Consumer Service Detail'!$F2930="","",IF('C. Consumer Service Detail'!$F2930="",VLOOKUP('C. Consumer Service Detail'!$F2930,'Table of Current Services'!$B$7:$F$36,'Table of Current Services'!$E$5,FALSE),VLOOKUP('C. Consumer Service Detail'!$F2930,'Table of Current Services'!$B$7:$F$36,'Table of Current Services'!$E$5,FALSE)))</f>
        <v/>
      </c>
      <c r="L2930" s="130" t="str">
        <f>IF('C. Consumer Service Detail'!$F2930="","",IF(VLOOKUP('C. Consumer Service Detail'!$F2930,'Table of Current Services'!$B$7:$F$36,'Table of Current Services'!$F$5,)="cost","Yes","No"))</f>
        <v/>
      </c>
      <c r="M2930" s="130" t="str">
        <f>IFERROR(IF('C. Consumer Service Detail'!$K2930="No Match","No",VLOOKUP('C. Consumer Service Detail'!$C2930,'B. Consumer Budget'!$E$11:$F$2010,2,FALSE)),"")</f>
        <v/>
      </c>
      <c r="P2930" s="77"/>
      <c r="Q2930" s="77"/>
    </row>
    <row r="2931" spans="2:17" x14ac:dyDescent="0.25">
      <c r="B2931" s="78">
        <f t="shared" si="88"/>
        <v>2921</v>
      </c>
      <c r="C2931" s="126" t="str">
        <f t="array" ref="C2931">IF(OR('C. Consumer Service Detail'!$D2931="",'C. Consumer Service Detail'!$E2931=""),"",INDEX('B. Consumer Budget'!$E$11:$E$2010,MATCH(1,IF('B. Consumer Budget'!$C$11:$C$2010='C. Consumer Service Detail'!$D2931,IF('B. Consumer Budget'!$D$11:$D$2010='C. Consumer Service Detail'!$E2931,1)),0)))</f>
        <v/>
      </c>
      <c r="D2931" s="170"/>
      <c r="E2931" s="81"/>
      <c r="F2931" s="101"/>
      <c r="G2931" s="82"/>
      <c r="H2931" s="147" t="str">
        <f>IF('C. Consumer Service Detail'!$F2931="","",IF('C. Consumer Service Detail'!$F2931="",VLOOKUP('C. Consumer Service Detail'!$F2931,'Table of Current Services'!$B$7:$F$36,'Table of Current Services'!$E$5,FALSE),VLOOKUP('C. Consumer Service Detail'!$F2931,'Table of Current Services'!$B$7:$F$36,'Table of Current Services'!$D$5,FALSE)))</f>
        <v/>
      </c>
      <c r="I2931" s="159"/>
      <c r="J2931" s="146" t="str">
        <f t="shared" si="87"/>
        <v/>
      </c>
      <c r="K2931" s="138" t="str">
        <f>IF('C. Consumer Service Detail'!$F2931="","",IF('C. Consumer Service Detail'!$F2931="",VLOOKUP('C. Consumer Service Detail'!$F2931,'Table of Current Services'!$B$7:$F$36,'Table of Current Services'!$E$5,FALSE),VLOOKUP('C. Consumer Service Detail'!$F2931,'Table of Current Services'!$B$7:$F$36,'Table of Current Services'!$E$5,FALSE)))</f>
        <v/>
      </c>
      <c r="L2931" s="130" t="str">
        <f>IF('C. Consumer Service Detail'!$F2931="","",IF(VLOOKUP('C. Consumer Service Detail'!$F2931,'Table of Current Services'!$B$7:$F$36,'Table of Current Services'!$F$5,)="cost","Yes","No"))</f>
        <v/>
      </c>
      <c r="M2931" s="130" t="str">
        <f>IFERROR(IF('C. Consumer Service Detail'!$K2931="No Match","No",VLOOKUP('C. Consumer Service Detail'!$C2931,'B. Consumer Budget'!$E$11:$F$2010,2,FALSE)),"")</f>
        <v/>
      </c>
      <c r="P2931" s="77"/>
      <c r="Q2931" s="77"/>
    </row>
    <row r="2932" spans="2:17" x14ac:dyDescent="0.25">
      <c r="B2932" s="78">
        <f t="shared" si="88"/>
        <v>2922</v>
      </c>
      <c r="C2932" s="126" t="str">
        <f t="array" ref="C2932">IF(OR('C. Consumer Service Detail'!$D2932="",'C. Consumer Service Detail'!$E2932=""),"",INDEX('B. Consumer Budget'!$E$11:$E$2010,MATCH(1,IF('B. Consumer Budget'!$C$11:$C$2010='C. Consumer Service Detail'!$D2932,IF('B. Consumer Budget'!$D$11:$D$2010='C. Consumer Service Detail'!$E2932,1)),0)))</f>
        <v/>
      </c>
      <c r="D2932" s="171"/>
      <c r="E2932" s="79"/>
      <c r="F2932" s="100"/>
      <c r="G2932" s="80"/>
      <c r="H2932" s="145" t="str">
        <f>IF('C. Consumer Service Detail'!$F2932="","",IF('C. Consumer Service Detail'!$F2932="",VLOOKUP('C. Consumer Service Detail'!$F2932,'Table of Current Services'!$B$7:$F$36,'Table of Current Services'!$E$5,FALSE),VLOOKUP('C. Consumer Service Detail'!$F2932,'Table of Current Services'!$B$7:$F$36,'Table of Current Services'!$D$5,FALSE)))</f>
        <v/>
      </c>
      <c r="I2932" s="160"/>
      <c r="J2932" s="146" t="str">
        <f t="shared" si="87"/>
        <v/>
      </c>
      <c r="K2932" s="138" t="str">
        <f>IF('C. Consumer Service Detail'!$F2932="","",IF('C. Consumer Service Detail'!$F2932="",VLOOKUP('C. Consumer Service Detail'!$F2932,'Table of Current Services'!$B$7:$F$36,'Table of Current Services'!$E$5,FALSE),VLOOKUP('C. Consumer Service Detail'!$F2932,'Table of Current Services'!$B$7:$F$36,'Table of Current Services'!$E$5,FALSE)))</f>
        <v/>
      </c>
      <c r="L2932" s="130" t="str">
        <f>IF('C. Consumer Service Detail'!$F2932="","",IF(VLOOKUP('C. Consumer Service Detail'!$F2932,'Table of Current Services'!$B$7:$F$36,'Table of Current Services'!$F$5,)="cost","Yes","No"))</f>
        <v/>
      </c>
      <c r="M2932" s="130" t="str">
        <f>IFERROR(IF('C. Consumer Service Detail'!$K2932="No Match","No",VLOOKUP('C. Consumer Service Detail'!$C2932,'B. Consumer Budget'!$E$11:$F$2010,2,FALSE)),"")</f>
        <v/>
      </c>
      <c r="P2932" s="77"/>
      <c r="Q2932" s="77"/>
    </row>
    <row r="2933" spans="2:17" x14ac:dyDescent="0.25">
      <c r="B2933" s="78">
        <f t="shared" si="88"/>
        <v>2923</v>
      </c>
      <c r="C2933" s="126" t="str">
        <f t="array" ref="C2933">IF(OR('C. Consumer Service Detail'!$D2933="",'C. Consumer Service Detail'!$E2933=""),"",INDEX('B. Consumer Budget'!$E$11:$E$2010,MATCH(1,IF('B. Consumer Budget'!$C$11:$C$2010='C. Consumer Service Detail'!$D2933,IF('B. Consumer Budget'!$D$11:$D$2010='C. Consumer Service Detail'!$E2933,1)),0)))</f>
        <v/>
      </c>
      <c r="D2933" s="170"/>
      <c r="E2933" s="81"/>
      <c r="F2933" s="101"/>
      <c r="G2933" s="82"/>
      <c r="H2933" s="147" t="str">
        <f>IF('C. Consumer Service Detail'!$F2933="","",IF('C. Consumer Service Detail'!$F2933="",VLOOKUP('C. Consumer Service Detail'!$F2933,'Table of Current Services'!$B$7:$F$36,'Table of Current Services'!$E$5,FALSE),VLOOKUP('C. Consumer Service Detail'!$F2933,'Table of Current Services'!$B$7:$F$36,'Table of Current Services'!$D$5,FALSE)))</f>
        <v/>
      </c>
      <c r="I2933" s="159"/>
      <c r="J2933" s="146" t="str">
        <f t="shared" si="87"/>
        <v/>
      </c>
      <c r="K2933" s="138" t="str">
        <f>IF('C. Consumer Service Detail'!$F2933="","",IF('C. Consumer Service Detail'!$F2933="",VLOOKUP('C. Consumer Service Detail'!$F2933,'Table of Current Services'!$B$7:$F$36,'Table of Current Services'!$E$5,FALSE),VLOOKUP('C. Consumer Service Detail'!$F2933,'Table of Current Services'!$B$7:$F$36,'Table of Current Services'!$E$5,FALSE)))</f>
        <v/>
      </c>
      <c r="L2933" s="130" t="str">
        <f>IF('C. Consumer Service Detail'!$F2933="","",IF(VLOOKUP('C. Consumer Service Detail'!$F2933,'Table of Current Services'!$B$7:$F$36,'Table of Current Services'!$F$5,)="cost","Yes","No"))</f>
        <v/>
      </c>
      <c r="M2933" s="130" t="str">
        <f>IFERROR(IF('C. Consumer Service Detail'!$K2933="No Match","No",VLOOKUP('C. Consumer Service Detail'!$C2933,'B. Consumer Budget'!$E$11:$F$2010,2,FALSE)),"")</f>
        <v/>
      </c>
      <c r="P2933" s="77"/>
      <c r="Q2933" s="77"/>
    </row>
    <row r="2934" spans="2:17" x14ac:dyDescent="0.25">
      <c r="B2934" s="78">
        <f t="shared" si="88"/>
        <v>2924</v>
      </c>
      <c r="C2934" s="126" t="str">
        <f t="array" ref="C2934">IF(OR('C. Consumer Service Detail'!$D2934="",'C. Consumer Service Detail'!$E2934=""),"",INDEX('B. Consumer Budget'!$E$11:$E$2010,MATCH(1,IF('B. Consumer Budget'!$C$11:$C$2010='C. Consumer Service Detail'!$D2934,IF('B. Consumer Budget'!$D$11:$D$2010='C. Consumer Service Detail'!$E2934,1)),0)))</f>
        <v/>
      </c>
      <c r="D2934" s="171"/>
      <c r="E2934" s="79"/>
      <c r="F2934" s="100"/>
      <c r="G2934" s="80"/>
      <c r="H2934" s="145" t="str">
        <f>IF('C. Consumer Service Detail'!$F2934="","",IF('C. Consumer Service Detail'!$F2934="",VLOOKUP('C. Consumer Service Detail'!$F2934,'Table of Current Services'!$B$7:$F$36,'Table of Current Services'!$E$5,FALSE),VLOOKUP('C. Consumer Service Detail'!$F2934,'Table of Current Services'!$B$7:$F$36,'Table of Current Services'!$D$5,FALSE)))</f>
        <v/>
      </c>
      <c r="I2934" s="160"/>
      <c r="J2934" s="146" t="str">
        <f t="shared" si="87"/>
        <v/>
      </c>
      <c r="K2934" s="138" t="str">
        <f>IF('C. Consumer Service Detail'!$F2934="","",IF('C. Consumer Service Detail'!$F2934="",VLOOKUP('C. Consumer Service Detail'!$F2934,'Table of Current Services'!$B$7:$F$36,'Table of Current Services'!$E$5,FALSE),VLOOKUP('C. Consumer Service Detail'!$F2934,'Table of Current Services'!$B$7:$F$36,'Table of Current Services'!$E$5,FALSE)))</f>
        <v/>
      </c>
      <c r="L2934" s="130" t="str">
        <f>IF('C. Consumer Service Detail'!$F2934="","",IF(VLOOKUP('C. Consumer Service Detail'!$F2934,'Table of Current Services'!$B$7:$F$36,'Table of Current Services'!$F$5,)="cost","Yes","No"))</f>
        <v/>
      </c>
      <c r="M2934" s="130" t="str">
        <f>IFERROR(IF('C. Consumer Service Detail'!$K2934="No Match","No",VLOOKUP('C. Consumer Service Detail'!$C2934,'B. Consumer Budget'!$E$11:$F$2010,2,FALSE)),"")</f>
        <v/>
      </c>
      <c r="P2934" s="77"/>
      <c r="Q2934" s="77"/>
    </row>
    <row r="2935" spans="2:17" x14ac:dyDescent="0.25">
      <c r="B2935" s="78">
        <f t="shared" si="88"/>
        <v>2925</v>
      </c>
      <c r="C2935" s="126" t="str">
        <f t="array" ref="C2935">IF(OR('C. Consumer Service Detail'!$D2935="",'C. Consumer Service Detail'!$E2935=""),"",INDEX('B. Consumer Budget'!$E$11:$E$2010,MATCH(1,IF('B. Consumer Budget'!$C$11:$C$2010='C. Consumer Service Detail'!$D2935,IF('B. Consumer Budget'!$D$11:$D$2010='C. Consumer Service Detail'!$E2935,1)),0)))</f>
        <v/>
      </c>
      <c r="D2935" s="170"/>
      <c r="E2935" s="81"/>
      <c r="F2935" s="101"/>
      <c r="G2935" s="82"/>
      <c r="H2935" s="147" t="str">
        <f>IF('C. Consumer Service Detail'!$F2935="","",IF('C. Consumer Service Detail'!$F2935="",VLOOKUP('C. Consumer Service Detail'!$F2935,'Table of Current Services'!$B$7:$F$36,'Table of Current Services'!$E$5,FALSE),VLOOKUP('C. Consumer Service Detail'!$F2935,'Table of Current Services'!$B$7:$F$36,'Table of Current Services'!$D$5,FALSE)))</f>
        <v/>
      </c>
      <c r="I2935" s="159"/>
      <c r="J2935" s="146" t="str">
        <f t="shared" si="87"/>
        <v/>
      </c>
      <c r="K2935" s="138" t="str">
        <f>IF('C. Consumer Service Detail'!$F2935="","",IF('C. Consumer Service Detail'!$F2935="",VLOOKUP('C. Consumer Service Detail'!$F2935,'Table of Current Services'!$B$7:$F$36,'Table of Current Services'!$E$5,FALSE),VLOOKUP('C. Consumer Service Detail'!$F2935,'Table of Current Services'!$B$7:$F$36,'Table of Current Services'!$E$5,FALSE)))</f>
        <v/>
      </c>
      <c r="L2935" s="130" t="str">
        <f>IF('C. Consumer Service Detail'!$F2935="","",IF(VLOOKUP('C. Consumer Service Detail'!$F2935,'Table of Current Services'!$B$7:$F$36,'Table of Current Services'!$F$5,)="cost","Yes","No"))</f>
        <v/>
      </c>
      <c r="M2935" s="130" t="str">
        <f>IFERROR(IF('C. Consumer Service Detail'!$K2935="No Match","No",VLOOKUP('C. Consumer Service Detail'!$C2935,'B. Consumer Budget'!$E$11:$F$2010,2,FALSE)),"")</f>
        <v/>
      </c>
      <c r="P2935" s="77"/>
      <c r="Q2935" s="77"/>
    </row>
    <row r="2936" spans="2:17" x14ac:dyDescent="0.25">
      <c r="B2936" s="78">
        <f t="shared" si="88"/>
        <v>2926</v>
      </c>
      <c r="C2936" s="126" t="str">
        <f t="array" ref="C2936">IF(OR('C. Consumer Service Detail'!$D2936="",'C. Consumer Service Detail'!$E2936=""),"",INDEX('B. Consumer Budget'!$E$11:$E$2010,MATCH(1,IF('B. Consumer Budget'!$C$11:$C$2010='C. Consumer Service Detail'!$D2936,IF('B. Consumer Budget'!$D$11:$D$2010='C. Consumer Service Detail'!$E2936,1)),0)))</f>
        <v/>
      </c>
      <c r="D2936" s="171"/>
      <c r="E2936" s="79"/>
      <c r="F2936" s="100"/>
      <c r="G2936" s="80"/>
      <c r="H2936" s="145" t="str">
        <f>IF('C. Consumer Service Detail'!$F2936="","",IF('C. Consumer Service Detail'!$F2936="",VLOOKUP('C. Consumer Service Detail'!$F2936,'Table of Current Services'!$B$7:$F$36,'Table of Current Services'!$E$5,FALSE),VLOOKUP('C. Consumer Service Detail'!$F2936,'Table of Current Services'!$B$7:$F$36,'Table of Current Services'!$D$5,FALSE)))</f>
        <v/>
      </c>
      <c r="I2936" s="160"/>
      <c r="J2936" s="146" t="str">
        <f t="shared" si="87"/>
        <v/>
      </c>
      <c r="K2936" s="138" t="str">
        <f>IF('C. Consumer Service Detail'!$F2936="","",IF('C. Consumer Service Detail'!$F2936="",VLOOKUP('C. Consumer Service Detail'!$F2936,'Table of Current Services'!$B$7:$F$36,'Table of Current Services'!$E$5,FALSE),VLOOKUP('C. Consumer Service Detail'!$F2936,'Table of Current Services'!$B$7:$F$36,'Table of Current Services'!$E$5,FALSE)))</f>
        <v/>
      </c>
      <c r="L2936" s="130" t="str">
        <f>IF('C. Consumer Service Detail'!$F2936="","",IF(VLOOKUP('C. Consumer Service Detail'!$F2936,'Table of Current Services'!$B$7:$F$36,'Table of Current Services'!$F$5,)="cost","Yes","No"))</f>
        <v/>
      </c>
      <c r="M2936" s="130" t="str">
        <f>IFERROR(IF('C. Consumer Service Detail'!$K2936="No Match","No",VLOOKUP('C. Consumer Service Detail'!$C2936,'B. Consumer Budget'!$E$11:$F$2010,2,FALSE)),"")</f>
        <v/>
      </c>
      <c r="P2936" s="77"/>
      <c r="Q2936" s="77"/>
    </row>
    <row r="2937" spans="2:17" x14ac:dyDescent="0.25">
      <c r="B2937" s="78">
        <f t="shared" si="88"/>
        <v>2927</v>
      </c>
      <c r="C2937" s="126" t="str">
        <f t="array" ref="C2937">IF(OR('C. Consumer Service Detail'!$D2937="",'C. Consumer Service Detail'!$E2937=""),"",INDEX('B. Consumer Budget'!$E$11:$E$2010,MATCH(1,IF('B. Consumer Budget'!$C$11:$C$2010='C. Consumer Service Detail'!$D2937,IF('B. Consumer Budget'!$D$11:$D$2010='C. Consumer Service Detail'!$E2937,1)),0)))</f>
        <v/>
      </c>
      <c r="D2937" s="170"/>
      <c r="E2937" s="81"/>
      <c r="F2937" s="101"/>
      <c r="G2937" s="82"/>
      <c r="H2937" s="147" t="str">
        <f>IF('C. Consumer Service Detail'!$F2937="","",IF('C. Consumer Service Detail'!$F2937="",VLOOKUP('C. Consumer Service Detail'!$F2937,'Table of Current Services'!$B$7:$F$36,'Table of Current Services'!$E$5,FALSE),VLOOKUP('C. Consumer Service Detail'!$F2937,'Table of Current Services'!$B$7:$F$36,'Table of Current Services'!$D$5,FALSE)))</f>
        <v/>
      </c>
      <c r="I2937" s="159"/>
      <c r="J2937" s="146" t="str">
        <f t="shared" si="87"/>
        <v/>
      </c>
      <c r="K2937" s="138" t="str">
        <f>IF('C. Consumer Service Detail'!$F2937="","",IF('C. Consumer Service Detail'!$F2937="",VLOOKUP('C. Consumer Service Detail'!$F2937,'Table of Current Services'!$B$7:$F$36,'Table of Current Services'!$E$5,FALSE),VLOOKUP('C. Consumer Service Detail'!$F2937,'Table of Current Services'!$B$7:$F$36,'Table of Current Services'!$E$5,FALSE)))</f>
        <v/>
      </c>
      <c r="L2937" s="130" t="str">
        <f>IF('C. Consumer Service Detail'!$F2937="","",IF(VLOOKUP('C. Consumer Service Detail'!$F2937,'Table of Current Services'!$B$7:$F$36,'Table of Current Services'!$F$5,)="cost","Yes","No"))</f>
        <v/>
      </c>
      <c r="M2937" s="130" t="str">
        <f>IFERROR(IF('C. Consumer Service Detail'!$K2937="No Match","No",VLOOKUP('C. Consumer Service Detail'!$C2937,'B. Consumer Budget'!$E$11:$F$2010,2,FALSE)),"")</f>
        <v/>
      </c>
      <c r="P2937" s="77"/>
      <c r="Q2937" s="77"/>
    </row>
    <row r="2938" spans="2:17" x14ac:dyDescent="0.25">
      <c r="B2938" s="78">
        <f t="shared" si="88"/>
        <v>2928</v>
      </c>
      <c r="C2938" s="126" t="str">
        <f t="array" ref="C2938">IF(OR('C. Consumer Service Detail'!$D2938="",'C. Consumer Service Detail'!$E2938=""),"",INDEX('B. Consumer Budget'!$E$11:$E$2010,MATCH(1,IF('B. Consumer Budget'!$C$11:$C$2010='C. Consumer Service Detail'!$D2938,IF('B. Consumer Budget'!$D$11:$D$2010='C. Consumer Service Detail'!$E2938,1)),0)))</f>
        <v/>
      </c>
      <c r="D2938" s="171"/>
      <c r="E2938" s="79"/>
      <c r="F2938" s="100"/>
      <c r="G2938" s="80"/>
      <c r="H2938" s="145" t="str">
        <f>IF('C. Consumer Service Detail'!$F2938="","",IF('C. Consumer Service Detail'!$F2938="",VLOOKUP('C. Consumer Service Detail'!$F2938,'Table of Current Services'!$B$7:$F$36,'Table of Current Services'!$E$5,FALSE),VLOOKUP('C. Consumer Service Detail'!$F2938,'Table of Current Services'!$B$7:$F$36,'Table of Current Services'!$D$5,FALSE)))</f>
        <v/>
      </c>
      <c r="I2938" s="160"/>
      <c r="J2938" s="146" t="str">
        <f t="shared" si="87"/>
        <v/>
      </c>
      <c r="K2938" s="138" t="str">
        <f>IF('C. Consumer Service Detail'!$F2938="","",IF('C. Consumer Service Detail'!$F2938="",VLOOKUP('C. Consumer Service Detail'!$F2938,'Table of Current Services'!$B$7:$F$36,'Table of Current Services'!$E$5,FALSE),VLOOKUP('C. Consumer Service Detail'!$F2938,'Table of Current Services'!$B$7:$F$36,'Table of Current Services'!$E$5,FALSE)))</f>
        <v/>
      </c>
      <c r="L2938" s="130" t="str">
        <f>IF('C. Consumer Service Detail'!$F2938="","",IF(VLOOKUP('C. Consumer Service Detail'!$F2938,'Table of Current Services'!$B$7:$F$36,'Table of Current Services'!$F$5,)="cost","Yes","No"))</f>
        <v/>
      </c>
      <c r="M2938" s="130" t="str">
        <f>IFERROR(IF('C. Consumer Service Detail'!$K2938="No Match","No",VLOOKUP('C. Consumer Service Detail'!$C2938,'B. Consumer Budget'!$E$11:$F$2010,2,FALSE)),"")</f>
        <v/>
      </c>
      <c r="P2938" s="77"/>
      <c r="Q2938" s="77"/>
    </row>
    <row r="2939" spans="2:17" x14ac:dyDescent="0.25">
      <c r="B2939" s="78">
        <f t="shared" si="88"/>
        <v>2929</v>
      </c>
      <c r="C2939" s="126" t="str">
        <f t="array" ref="C2939">IF(OR('C. Consumer Service Detail'!$D2939="",'C. Consumer Service Detail'!$E2939=""),"",INDEX('B. Consumer Budget'!$E$11:$E$2010,MATCH(1,IF('B. Consumer Budget'!$C$11:$C$2010='C. Consumer Service Detail'!$D2939,IF('B. Consumer Budget'!$D$11:$D$2010='C. Consumer Service Detail'!$E2939,1)),0)))</f>
        <v/>
      </c>
      <c r="D2939" s="170"/>
      <c r="E2939" s="81"/>
      <c r="F2939" s="101"/>
      <c r="G2939" s="82"/>
      <c r="H2939" s="147" t="str">
        <f>IF('C. Consumer Service Detail'!$F2939="","",IF('C. Consumer Service Detail'!$F2939="",VLOOKUP('C. Consumer Service Detail'!$F2939,'Table of Current Services'!$B$7:$F$36,'Table of Current Services'!$E$5,FALSE),VLOOKUP('C. Consumer Service Detail'!$F2939,'Table of Current Services'!$B$7:$F$36,'Table of Current Services'!$D$5,FALSE)))</f>
        <v/>
      </c>
      <c r="I2939" s="159"/>
      <c r="J2939" s="146" t="str">
        <f t="shared" si="87"/>
        <v/>
      </c>
      <c r="K2939" s="138" t="str">
        <f>IF('C. Consumer Service Detail'!$F2939="","",IF('C. Consumer Service Detail'!$F2939="",VLOOKUP('C. Consumer Service Detail'!$F2939,'Table of Current Services'!$B$7:$F$36,'Table of Current Services'!$E$5,FALSE),VLOOKUP('C. Consumer Service Detail'!$F2939,'Table of Current Services'!$B$7:$F$36,'Table of Current Services'!$E$5,FALSE)))</f>
        <v/>
      </c>
      <c r="L2939" s="130" t="str">
        <f>IF('C. Consumer Service Detail'!$F2939="","",IF(VLOOKUP('C. Consumer Service Detail'!$F2939,'Table of Current Services'!$B$7:$F$36,'Table of Current Services'!$F$5,)="cost","Yes","No"))</f>
        <v/>
      </c>
      <c r="M2939" s="130" t="str">
        <f>IFERROR(IF('C. Consumer Service Detail'!$K2939="No Match","No",VLOOKUP('C. Consumer Service Detail'!$C2939,'B. Consumer Budget'!$E$11:$F$2010,2,FALSE)),"")</f>
        <v/>
      </c>
      <c r="P2939" s="77"/>
      <c r="Q2939" s="77"/>
    </row>
    <row r="2940" spans="2:17" x14ac:dyDescent="0.25">
      <c r="B2940" s="78">
        <f t="shared" si="88"/>
        <v>2930</v>
      </c>
      <c r="C2940" s="126" t="str">
        <f t="array" ref="C2940">IF(OR('C. Consumer Service Detail'!$D2940="",'C. Consumer Service Detail'!$E2940=""),"",INDEX('B. Consumer Budget'!$E$11:$E$2010,MATCH(1,IF('B. Consumer Budget'!$C$11:$C$2010='C. Consumer Service Detail'!$D2940,IF('B. Consumer Budget'!$D$11:$D$2010='C. Consumer Service Detail'!$E2940,1)),0)))</f>
        <v/>
      </c>
      <c r="D2940" s="171"/>
      <c r="E2940" s="79"/>
      <c r="F2940" s="100"/>
      <c r="G2940" s="80"/>
      <c r="H2940" s="145" t="str">
        <f>IF('C. Consumer Service Detail'!$F2940="","",IF('C. Consumer Service Detail'!$F2940="",VLOOKUP('C. Consumer Service Detail'!$F2940,'Table of Current Services'!$B$7:$F$36,'Table of Current Services'!$E$5,FALSE),VLOOKUP('C. Consumer Service Detail'!$F2940,'Table of Current Services'!$B$7:$F$36,'Table of Current Services'!$D$5,FALSE)))</f>
        <v/>
      </c>
      <c r="I2940" s="160"/>
      <c r="J2940" s="146" t="str">
        <f t="shared" si="87"/>
        <v/>
      </c>
      <c r="K2940" s="138" t="str">
        <f>IF('C. Consumer Service Detail'!$F2940="","",IF('C. Consumer Service Detail'!$F2940="",VLOOKUP('C. Consumer Service Detail'!$F2940,'Table of Current Services'!$B$7:$F$36,'Table of Current Services'!$E$5,FALSE),VLOOKUP('C. Consumer Service Detail'!$F2940,'Table of Current Services'!$B$7:$F$36,'Table of Current Services'!$E$5,FALSE)))</f>
        <v/>
      </c>
      <c r="L2940" s="130" t="str">
        <f>IF('C. Consumer Service Detail'!$F2940="","",IF(VLOOKUP('C. Consumer Service Detail'!$F2940,'Table of Current Services'!$B$7:$F$36,'Table of Current Services'!$F$5,)="cost","Yes","No"))</f>
        <v/>
      </c>
      <c r="M2940" s="130" t="str">
        <f>IFERROR(IF('C. Consumer Service Detail'!$K2940="No Match","No",VLOOKUP('C. Consumer Service Detail'!$C2940,'B. Consumer Budget'!$E$11:$F$2010,2,FALSE)),"")</f>
        <v/>
      </c>
      <c r="P2940" s="77"/>
      <c r="Q2940" s="77"/>
    </row>
    <row r="2941" spans="2:17" x14ac:dyDescent="0.25">
      <c r="B2941" s="78">
        <f t="shared" si="88"/>
        <v>2931</v>
      </c>
      <c r="C2941" s="126" t="str">
        <f t="array" ref="C2941">IF(OR('C. Consumer Service Detail'!$D2941="",'C. Consumer Service Detail'!$E2941=""),"",INDEX('B. Consumer Budget'!$E$11:$E$2010,MATCH(1,IF('B. Consumer Budget'!$C$11:$C$2010='C. Consumer Service Detail'!$D2941,IF('B. Consumer Budget'!$D$11:$D$2010='C. Consumer Service Detail'!$E2941,1)),0)))</f>
        <v/>
      </c>
      <c r="D2941" s="170"/>
      <c r="E2941" s="81"/>
      <c r="F2941" s="101"/>
      <c r="G2941" s="82"/>
      <c r="H2941" s="147" t="str">
        <f>IF('C. Consumer Service Detail'!$F2941="","",IF('C. Consumer Service Detail'!$F2941="",VLOOKUP('C. Consumer Service Detail'!$F2941,'Table of Current Services'!$B$7:$F$36,'Table of Current Services'!$E$5,FALSE),VLOOKUP('C. Consumer Service Detail'!$F2941,'Table of Current Services'!$B$7:$F$36,'Table of Current Services'!$D$5,FALSE)))</f>
        <v/>
      </c>
      <c r="I2941" s="159"/>
      <c r="J2941" s="146" t="str">
        <f t="shared" si="87"/>
        <v/>
      </c>
      <c r="K2941" s="138" t="str">
        <f>IF('C. Consumer Service Detail'!$F2941="","",IF('C. Consumer Service Detail'!$F2941="",VLOOKUP('C. Consumer Service Detail'!$F2941,'Table of Current Services'!$B$7:$F$36,'Table of Current Services'!$E$5,FALSE),VLOOKUP('C. Consumer Service Detail'!$F2941,'Table of Current Services'!$B$7:$F$36,'Table of Current Services'!$E$5,FALSE)))</f>
        <v/>
      </c>
      <c r="L2941" s="130" t="str">
        <f>IF('C. Consumer Service Detail'!$F2941="","",IF(VLOOKUP('C. Consumer Service Detail'!$F2941,'Table of Current Services'!$B$7:$F$36,'Table of Current Services'!$F$5,)="cost","Yes","No"))</f>
        <v/>
      </c>
      <c r="M2941" s="130" t="str">
        <f>IFERROR(IF('C. Consumer Service Detail'!$K2941="No Match","No",VLOOKUP('C. Consumer Service Detail'!$C2941,'B. Consumer Budget'!$E$11:$F$2010,2,FALSE)),"")</f>
        <v/>
      </c>
      <c r="P2941" s="77"/>
      <c r="Q2941" s="77"/>
    </row>
    <row r="2942" spans="2:17" x14ac:dyDescent="0.25">
      <c r="B2942" s="78">
        <f t="shared" si="88"/>
        <v>2932</v>
      </c>
      <c r="C2942" s="126" t="str">
        <f t="array" ref="C2942">IF(OR('C. Consumer Service Detail'!$D2942="",'C. Consumer Service Detail'!$E2942=""),"",INDEX('B. Consumer Budget'!$E$11:$E$2010,MATCH(1,IF('B. Consumer Budget'!$C$11:$C$2010='C. Consumer Service Detail'!$D2942,IF('B. Consumer Budget'!$D$11:$D$2010='C. Consumer Service Detail'!$E2942,1)),0)))</f>
        <v/>
      </c>
      <c r="D2942" s="171"/>
      <c r="E2942" s="79"/>
      <c r="F2942" s="100"/>
      <c r="G2942" s="80"/>
      <c r="H2942" s="145" t="str">
        <f>IF('C. Consumer Service Detail'!$F2942="","",IF('C. Consumer Service Detail'!$F2942="",VLOOKUP('C. Consumer Service Detail'!$F2942,'Table of Current Services'!$B$7:$F$36,'Table of Current Services'!$E$5,FALSE),VLOOKUP('C. Consumer Service Detail'!$F2942,'Table of Current Services'!$B$7:$F$36,'Table of Current Services'!$D$5,FALSE)))</f>
        <v/>
      </c>
      <c r="I2942" s="160"/>
      <c r="J2942" s="146" t="str">
        <f t="shared" si="87"/>
        <v/>
      </c>
      <c r="K2942" s="138" t="str">
        <f>IF('C. Consumer Service Detail'!$F2942="","",IF('C. Consumer Service Detail'!$F2942="",VLOOKUP('C. Consumer Service Detail'!$F2942,'Table of Current Services'!$B$7:$F$36,'Table of Current Services'!$E$5,FALSE),VLOOKUP('C. Consumer Service Detail'!$F2942,'Table of Current Services'!$B$7:$F$36,'Table of Current Services'!$E$5,FALSE)))</f>
        <v/>
      </c>
      <c r="L2942" s="130" t="str">
        <f>IF('C. Consumer Service Detail'!$F2942="","",IF(VLOOKUP('C. Consumer Service Detail'!$F2942,'Table of Current Services'!$B$7:$F$36,'Table of Current Services'!$F$5,)="cost","Yes","No"))</f>
        <v/>
      </c>
      <c r="M2942" s="130" t="str">
        <f>IFERROR(IF('C. Consumer Service Detail'!$K2942="No Match","No",VLOOKUP('C. Consumer Service Detail'!$C2942,'B. Consumer Budget'!$E$11:$F$2010,2,FALSE)),"")</f>
        <v/>
      </c>
      <c r="P2942" s="77"/>
      <c r="Q2942" s="77"/>
    </row>
    <row r="2943" spans="2:17" x14ac:dyDescent="0.25">
      <c r="B2943" s="78">
        <f t="shared" si="88"/>
        <v>2933</v>
      </c>
      <c r="C2943" s="126" t="str">
        <f t="array" ref="C2943">IF(OR('C. Consumer Service Detail'!$D2943="",'C. Consumer Service Detail'!$E2943=""),"",INDEX('B. Consumer Budget'!$E$11:$E$2010,MATCH(1,IF('B. Consumer Budget'!$C$11:$C$2010='C. Consumer Service Detail'!$D2943,IF('B. Consumer Budget'!$D$11:$D$2010='C. Consumer Service Detail'!$E2943,1)),0)))</f>
        <v/>
      </c>
      <c r="D2943" s="170"/>
      <c r="E2943" s="81"/>
      <c r="F2943" s="101"/>
      <c r="G2943" s="82"/>
      <c r="H2943" s="147" t="str">
        <f>IF('C. Consumer Service Detail'!$F2943="","",IF('C. Consumer Service Detail'!$F2943="",VLOOKUP('C. Consumer Service Detail'!$F2943,'Table of Current Services'!$B$7:$F$36,'Table of Current Services'!$E$5,FALSE),VLOOKUP('C. Consumer Service Detail'!$F2943,'Table of Current Services'!$B$7:$F$36,'Table of Current Services'!$D$5,FALSE)))</f>
        <v/>
      </c>
      <c r="I2943" s="159"/>
      <c r="J2943" s="146" t="str">
        <f t="shared" si="87"/>
        <v/>
      </c>
      <c r="K2943" s="138" t="str">
        <f>IF('C. Consumer Service Detail'!$F2943="","",IF('C. Consumer Service Detail'!$F2943="",VLOOKUP('C. Consumer Service Detail'!$F2943,'Table of Current Services'!$B$7:$F$36,'Table of Current Services'!$E$5,FALSE),VLOOKUP('C. Consumer Service Detail'!$F2943,'Table of Current Services'!$B$7:$F$36,'Table of Current Services'!$E$5,FALSE)))</f>
        <v/>
      </c>
      <c r="L2943" s="130" t="str">
        <f>IF('C. Consumer Service Detail'!$F2943="","",IF(VLOOKUP('C. Consumer Service Detail'!$F2943,'Table of Current Services'!$B$7:$F$36,'Table of Current Services'!$F$5,)="cost","Yes","No"))</f>
        <v/>
      </c>
      <c r="M2943" s="130" t="str">
        <f>IFERROR(IF('C. Consumer Service Detail'!$K2943="No Match","No",VLOOKUP('C. Consumer Service Detail'!$C2943,'B. Consumer Budget'!$E$11:$F$2010,2,FALSE)),"")</f>
        <v/>
      </c>
      <c r="P2943" s="77"/>
      <c r="Q2943" s="77"/>
    </row>
    <row r="2944" spans="2:17" x14ac:dyDescent="0.25">
      <c r="B2944" s="78">
        <f t="shared" si="88"/>
        <v>2934</v>
      </c>
      <c r="C2944" s="126" t="str">
        <f t="array" ref="C2944">IF(OR('C. Consumer Service Detail'!$D2944="",'C. Consumer Service Detail'!$E2944=""),"",INDEX('B. Consumer Budget'!$E$11:$E$2010,MATCH(1,IF('B. Consumer Budget'!$C$11:$C$2010='C. Consumer Service Detail'!$D2944,IF('B. Consumer Budget'!$D$11:$D$2010='C. Consumer Service Detail'!$E2944,1)),0)))</f>
        <v/>
      </c>
      <c r="D2944" s="171"/>
      <c r="E2944" s="79"/>
      <c r="F2944" s="100"/>
      <c r="G2944" s="80"/>
      <c r="H2944" s="145" t="str">
        <f>IF('C. Consumer Service Detail'!$F2944="","",IF('C. Consumer Service Detail'!$F2944="",VLOOKUP('C. Consumer Service Detail'!$F2944,'Table of Current Services'!$B$7:$F$36,'Table of Current Services'!$E$5,FALSE),VLOOKUP('C. Consumer Service Detail'!$F2944,'Table of Current Services'!$B$7:$F$36,'Table of Current Services'!$D$5,FALSE)))</f>
        <v/>
      </c>
      <c r="I2944" s="160"/>
      <c r="J2944" s="146" t="str">
        <f t="shared" si="87"/>
        <v/>
      </c>
      <c r="K2944" s="138" t="str">
        <f>IF('C. Consumer Service Detail'!$F2944="","",IF('C. Consumer Service Detail'!$F2944="",VLOOKUP('C. Consumer Service Detail'!$F2944,'Table of Current Services'!$B$7:$F$36,'Table of Current Services'!$E$5,FALSE),VLOOKUP('C. Consumer Service Detail'!$F2944,'Table of Current Services'!$B$7:$F$36,'Table of Current Services'!$E$5,FALSE)))</f>
        <v/>
      </c>
      <c r="L2944" s="130" t="str">
        <f>IF('C. Consumer Service Detail'!$F2944="","",IF(VLOOKUP('C. Consumer Service Detail'!$F2944,'Table of Current Services'!$B$7:$F$36,'Table of Current Services'!$F$5,)="cost","Yes","No"))</f>
        <v/>
      </c>
      <c r="M2944" s="130" t="str">
        <f>IFERROR(IF('C. Consumer Service Detail'!$K2944="No Match","No",VLOOKUP('C. Consumer Service Detail'!$C2944,'B. Consumer Budget'!$E$11:$F$2010,2,FALSE)),"")</f>
        <v/>
      </c>
      <c r="P2944" s="77"/>
      <c r="Q2944" s="77"/>
    </row>
    <row r="2945" spans="2:17" x14ac:dyDescent="0.25">
      <c r="B2945" s="78">
        <f t="shared" si="88"/>
        <v>2935</v>
      </c>
      <c r="C2945" s="126" t="str">
        <f t="array" ref="C2945">IF(OR('C. Consumer Service Detail'!$D2945="",'C. Consumer Service Detail'!$E2945=""),"",INDEX('B. Consumer Budget'!$E$11:$E$2010,MATCH(1,IF('B. Consumer Budget'!$C$11:$C$2010='C. Consumer Service Detail'!$D2945,IF('B. Consumer Budget'!$D$11:$D$2010='C. Consumer Service Detail'!$E2945,1)),0)))</f>
        <v/>
      </c>
      <c r="D2945" s="170"/>
      <c r="E2945" s="81"/>
      <c r="F2945" s="101"/>
      <c r="G2945" s="82"/>
      <c r="H2945" s="147" t="str">
        <f>IF('C. Consumer Service Detail'!$F2945="","",IF('C. Consumer Service Detail'!$F2945="",VLOOKUP('C. Consumer Service Detail'!$F2945,'Table of Current Services'!$B$7:$F$36,'Table of Current Services'!$E$5,FALSE),VLOOKUP('C. Consumer Service Detail'!$F2945,'Table of Current Services'!$B$7:$F$36,'Table of Current Services'!$D$5,FALSE)))</f>
        <v/>
      </c>
      <c r="I2945" s="159"/>
      <c r="J2945" s="146" t="str">
        <f t="shared" si="87"/>
        <v/>
      </c>
      <c r="K2945" s="138" t="str">
        <f>IF('C. Consumer Service Detail'!$F2945="","",IF('C. Consumer Service Detail'!$F2945="",VLOOKUP('C. Consumer Service Detail'!$F2945,'Table of Current Services'!$B$7:$F$36,'Table of Current Services'!$E$5,FALSE),VLOOKUP('C. Consumer Service Detail'!$F2945,'Table of Current Services'!$B$7:$F$36,'Table of Current Services'!$E$5,FALSE)))</f>
        <v/>
      </c>
      <c r="L2945" s="130" t="str">
        <f>IF('C. Consumer Service Detail'!$F2945="","",IF(VLOOKUP('C. Consumer Service Detail'!$F2945,'Table of Current Services'!$B$7:$F$36,'Table of Current Services'!$F$5,)="cost","Yes","No"))</f>
        <v/>
      </c>
      <c r="M2945" s="130" t="str">
        <f>IFERROR(IF('C. Consumer Service Detail'!$K2945="No Match","No",VLOOKUP('C. Consumer Service Detail'!$C2945,'B. Consumer Budget'!$E$11:$F$2010,2,FALSE)),"")</f>
        <v/>
      </c>
      <c r="P2945" s="77"/>
      <c r="Q2945" s="77"/>
    </row>
    <row r="2946" spans="2:17" x14ac:dyDescent="0.25">
      <c r="B2946" s="78">
        <f t="shared" si="88"/>
        <v>2936</v>
      </c>
      <c r="C2946" s="126" t="str">
        <f t="array" ref="C2946">IF(OR('C. Consumer Service Detail'!$D2946="",'C. Consumer Service Detail'!$E2946=""),"",INDEX('B. Consumer Budget'!$E$11:$E$2010,MATCH(1,IF('B. Consumer Budget'!$C$11:$C$2010='C. Consumer Service Detail'!$D2946,IF('B. Consumer Budget'!$D$11:$D$2010='C. Consumer Service Detail'!$E2946,1)),0)))</f>
        <v/>
      </c>
      <c r="D2946" s="171"/>
      <c r="E2946" s="79"/>
      <c r="F2946" s="100"/>
      <c r="G2946" s="80"/>
      <c r="H2946" s="145" t="str">
        <f>IF('C. Consumer Service Detail'!$F2946="","",IF('C. Consumer Service Detail'!$F2946="",VLOOKUP('C. Consumer Service Detail'!$F2946,'Table of Current Services'!$B$7:$F$36,'Table of Current Services'!$E$5,FALSE),VLOOKUP('C. Consumer Service Detail'!$F2946,'Table of Current Services'!$B$7:$F$36,'Table of Current Services'!$D$5,FALSE)))</f>
        <v/>
      </c>
      <c r="I2946" s="160"/>
      <c r="J2946" s="146" t="str">
        <f t="shared" si="87"/>
        <v/>
      </c>
      <c r="K2946" s="138" t="str">
        <f>IF('C. Consumer Service Detail'!$F2946="","",IF('C. Consumer Service Detail'!$F2946="",VLOOKUP('C. Consumer Service Detail'!$F2946,'Table of Current Services'!$B$7:$F$36,'Table of Current Services'!$E$5,FALSE),VLOOKUP('C. Consumer Service Detail'!$F2946,'Table of Current Services'!$B$7:$F$36,'Table of Current Services'!$E$5,FALSE)))</f>
        <v/>
      </c>
      <c r="L2946" s="130" t="str">
        <f>IF('C. Consumer Service Detail'!$F2946="","",IF(VLOOKUP('C. Consumer Service Detail'!$F2946,'Table of Current Services'!$B$7:$F$36,'Table of Current Services'!$F$5,)="cost","Yes","No"))</f>
        <v/>
      </c>
      <c r="M2946" s="130" t="str">
        <f>IFERROR(IF('C. Consumer Service Detail'!$K2946="No Match","No",VLOOKUP('C. Consumer Service Detail'!$C2946,'B. Consumer Budget'!$E$11:$F$2010,2,FALSE)),"")</f>
        <v/>
      </c>
      <c r="P2946" s="77"/>
      <c r="Q2946" s="77"/>
    </row>
    <row r="2947" spans="2:17" x14ac:dyDescent="0.25">
      <c r="B2947" s="78">
        <f t="shared" si="88"/>
        <v>2937</v>
      </c>
      <c r="C2947" s="126" t="str">
        <f t="array" ref="C2947">IF(OR('C. Consumer Service Detail'!$D2947="",'C. Consumer Service Detail'!$E2947=""),"",INDEX('B. Consumer Budget'!$E$11:$E$2010,MATCH(1,IF('B. Consumer Budget'!$C$11:$C$2010='C. Consumer Service Detail'!$D2947,IF('B. Consumer Budget'!$D$11:$D$2010='C. Consumer Service Detail'!$E2947,1)),0)))</f>
        <v/>
      </c>
      <c r="D2947" s="170"/>
      <c r="E2947" s="81"/>
      <c r="F2947" s="101"/>
      <c r="G2947" s="82"/>
      <c r="H2947" s="147" t="str">
        <f>IF('C. Consumer Service Detail'!$F2947="","",IF('C. Consumer Service Detail'!$F2947="",VLOOKUP('C. Consumer Service Detail'!$F2947,'Table of Current Services'!$B$7:$F$36,'Table of Current Services'!$E$5,FALSE),VLOOKUP('C. Consumer Service Detail'!$F2947,'Table of Current Services'!$B$7:$F$36,'Table of Current Services'!$D$5,FALSE)))</f>
        <v/>
      </c>
      <c r="I2947" s="159"/>
      <c r="J2947" s="146" t="str">
        <f t="shared" si="87"/>
        <v/>
      </c>
      <c r="K2947" s="138" t="str">
        <f>IF('C. Consumer Service Detail'!$F2947="","",IF('C. Consumer Service Detail'!$F2947="",VLOOKUP('C. Consumer Service Detail'!$F2947,'Table of Current Services'!$B$7:$F$36,'Table of Current Services'!$E$5,FALSE),VLOOKUP('C. Consumer Service Detail'!$F2947,'Table of Current Services'!$B$7:$F$36,'Table of Current Services'!$E$5,FALSE)))</f>
        <v/>
      </c>
      <c r="L2947" s="130" t="str">
        <f>IF('C. Consumer Service Detail'!$F2947="","",IF(VLOOKUP('C. Consumer Service Detail'!$F2947,'Table of Current Services'!$B$7:$F$36,'Table of Current Services'!$F$5,)="cost","Yes","No"))</f>
        <v/>
      </c>
      <c r="M2947" s="130" t="str">
        <f>IFERROR(IF('C. Consumer Service Detail'!$K2947="No Match","No",VLOOKUP('C. Consumer Service Detail'!$C2947,'B. Consumer Budget'!$E$11:$F$2010,2,FALSE)),"")</f>
        <v/>
      </c>
      <c r="P2947" s="77"/>
      <c r="Q2947" s="77"/>
    </row>
    <row r="2948" spans="2:17" x14ac:dyDescent="0.25">
      <c r="B2948" s="78">
        <f t="shared" si="88"/>
        <v>2938</v>
      </c>
      <c r="C2948" s="126" t="str">
        <f t="array" ref="C2948">IF(OR('C. Consumer Service Detail'!$D2948="",'C. Consumer Service Detail'!$E2948=""),"",INDEX('B. Consumer Budget'!$E$11:$E$2010,MATCH(1,IF('B. Consumer Budget'!$C$11:$C$2010='C. Consumer Service Detail'!$D2948,IF('B. Consumer Budget'!$D$11:$D$2010='C. Consumer Service Detail'!$E2948,1)),0)))</f>
        <v/>
      </c>
      <c r="D2948" s="171"/>
      <c r="E2948" s="79"/>
      <c r="F2948" s="100"/>
      <c r="G2948" s="80"/>
      <c r="H2948" s="145" t="str">
        <f>IF('C. Consumer Service Detail'!$F2948="","",IF('C. Consumer Service Detail'!$F2948="",VLOOKUP('C. Consumer Service Detail'!$F2948,'Table of Current Services'!$B$7:$F$36,'Table of Current Services'!$E$5,FALSE),VLOOKUP('C. Consumer Service Detail'!$F2948,'Table of Current Services'!$B$7:$F$36,'Table of Current Services'!$D$5,FALSE)))</f>
        <v/>
      </c>
      <c r="I2948" s="160"/>
      <c r="J2948" s="146" t="str">
        <f t="shared" si="87"/>
        <v/>
      </c>
      <c r="K2948" s="138" t="str">
        <f>IF('C. Consumer Service Detail'!$F2948="","",IF('C. Consumer Service Detail'!$F2948="",VLOOKUP('C. Consumer Service Detail'!$F2948,'Table of Current Services'!$B$7:$F$36,'Table of Current Services'!$E$5,FALSE),VLOOKUP('C. Consumer Service Detail'!$F2948,'Table of Current Services'!$B$7:$F$36,'Table of Current Services'!$E$5,FALSE)))</f>
        <v/>
      </c>
      <c r="L2948" s="130" t="str">
        <f>IF('C. Consumer Service Detail'!$F2948="","",IF(VLOOKUP('C. Consumer Service Detail'!$F2948,'Table of Current Services'!$B$7:$F$36,'Table of Current Services'!$F$5,)="cost","Yes","No"))</f>
        <v/>
      </c>
      <c r="M2948" s="130" t="str">
        <f>IFERROR(IF('C. Consumer Service Detail'!$K2948="No Match","No",VLOOKUP('C. Consumer Service Detail'!$C2948,'B. Consumer Budget'!$E$11:$F$2010,2,FALSE)),"")</f>
        <v/>
      </c>
      <c r="P2948" s="77"/>
      <c r="Q2948" s="77"/>
    </row>
    <row r="2949" spans="2:17" x14ac:dyDescent="0.25">
      <c r="B2949" s="78">
        <f t="shared" si="88"/>
        <v>2939</v>
      </c>
      <c r="C2949" s="126" t="str">
        <f t="array" ref="C2949">IF(OR('C. Consumer Service Detail'!$D2949="",'C. Consumer Service Detail'!$E2949=""),"",INDEX('B. Consumer Budget'!$E$11:$E$2010,MATCH(1,IF('B. Consumer Budget'!$C$11:$C$2010='C. Consumer Service Detail'!$D2949,IF('B. Consumer Budget'!$D$11:$D$2010='C. Consumer Service Detail'!$E2949,1)),0)))</f>
        <v/>
      </c>
      <c r="D2949" s="170"/>
      <c r="E2949" s="81"/>
      <c r="F2949" s="101"/>
      <c r="G2949" s="82"/>
      <c r="H2949" s="147" t="str">
        <f>IF('C. Consumer Service Detail'!$F2949="","",IF('C. Consumer Service Detail'!$F2949="",VLOOKUP('C. Consumer Service Detail'!$F2949,'Table of Current Services'!$B$7:$F$36,'Table of Current Services'!$E$5,FALSE),VLOOKUP('C. Consumer Service Detail'!$F2949,'Table of Current Services'!$B$7:$F$36,'Table of Current Services'!$D$5,FALSE)))</f>
        <v/>
      </c>
      <c r="I2949" s="159"/>
      <c r="J2949" s="146" t="str">
        <f t="shared" si="87"/>
        <v/>
      </c>
      <c r="K2949" s="138" t="str">
        <f>IF('C. Consumer Service Detail'!$F2949="","",IF('C. Consumer Service Detail'!$F2949="",VLOOKUP('C. Consumer Service Detail'!$F2949,'Table of Current Services'!$B$7:$F$36,'Table of Current Services'!$E$5,FALSE),VLOOKUP('C. Consumer Service Detail'!$F2949,'Table of Current Services'!$B$7:$F$36,'Table of Current Services'!$E$5,FALSE)))</f>
        <v/>
      </c>
      <c r="L2949" s="130" t="str">
        <f>IF('C. Consumer Service Detail'!$F2949="","",IF(VLOOKUP('C. Consumer Service Detail'!$F2949,'Table of Current Services'!$B$7:$F$36,'Table of Current Services'!$F$5,)="cost","Yes","No"))</f>
        <v/>
      </c>
      <c r="M2949" s="130" t="str">
        <f>IFERROR(IF('C. Consumer Service Detail'!$K2949="No Match","No",VLOOKUP('C. Consumer Service Detail'!$C2949,'B. Consumer Budget'!$E$11:$F$2010,2,FALSE)),"")</f>
        <v/>
      </c>
      <c r="P2949" s="77"/>
      <c r="Q2949" s="77"/>
    </row>
    <row r="2950" spans="2:17" x14ac:dyDescent="0.25">
      <c r="B2950" s="78">
        <f t="shared" si="88"/>
        <v>2940</v>
      </c>
      <c r="C2950" s="126" t="str">
        <f t="array" ref="C2950">IF(OR('C. Consumer Service Detail'!$D2950="",'C. Consumer Service Detail'!$E2950=""),"",INDEX('B. Consumer Budget'!$E$11:$E$2010,MATCH(1,IF('B. Consumer Budget'!$C$11:$C$2010='C. Consumer Service Detail'!$D2950,IF('B. Consumer Budget'!$D$11:$D$2010='C. Consumer Service Detail'!$E2950,1)),0)))</f>
        <v/>
      </c>
      <c r="D2950" s="171"/>
      <c r="E2950" s="79"/>
      <c r="F2950" s="100"/>
      <c r="G2950" s="80"/>
      <c r="H2950" s="145" t="str">
        <f>IF('C. Consumer Service Detail'!$F2950="","",IF('C. Consumer Service Detail'!$F2950="",VLOOKUP('C. Consumer Service Detail'!$F2950,'Table of Current Services'!$B$7:$F$36,'Table of Current Services'!$E$5,FALSE),VLOOKUP('C. Consumer Service Detail'!$F2950,'Table of Current Services'!$B$7:$F$36,'Table of Current Services'!$D$5,FALSE)))</f>
        <v/>
      </c>
      <c r="I2950" s="160"/>
      <c r="J2950" s="146" t="str">
        <f t="shared" si="87"/>
        <v/>
      </c>
      <c r="K2950" s="138" t="str">
        <f>IF('C. Consumer Service Detail'!$F2950="","",IF('C. Consumer Service Detail'!$F2950="",VLOOKUP('C. Consumer Service Detail'!$F2950,'Table of Current Services'!$B$7:$F$36,'Table of Current Services'!$E$5,FALSE),VLOOKUP('C. Consumer Service Detail'!$F2950,'Table of Current Services'!$B$7:$F$36,'Table of Current Services'!$E$5,FALSE)))</f>
        <v/>
      </c>
      <c r="L2950" s="130" t="str">
        <f>IF('C. Consumer Service Detail'!$F2950="","",IF(VLOOKUP('C. Consumer Service Detail'!$F2950,'Table of Current Services'!$B$7:$F$36,'Table of Current Services'!$F$5,)="cost","Yes","No"))</f>
        <v/>
      </c>
      <c r="M2950" s="130" t="str">
        <f>IFERROR(IF('C. Consumer Service Detail'!$K2950="No Match","No",VLOOKUP('C. Consumer Service Detail'!$C2950,'B. Consumer Budget'!$E$11:$F$2010,2,FALSE)),"")</f>
        <v/>
      </c>
      <c r="P2950" s="77"/>
      <c r="Q2950" s="77"/>
    </row>
    <row r="2951" spans="2:17" x14ac:dyDescent="0.25">
      <c r="B2951" s="78">
        <f t="shared" si="88"/>
        <v>2941</v>
      </c>
      <c r="C2951" s="126" t="str">
        <f t="array" ref="C2951">IF(OR('C. Consumer Service Detail'!$D2951="",'C. Consumer Service Detail'!$E2951=""),"",INDEX('B. Consumer Budget'!$E$11:$E$2010,MATCH(1,IF('B. Consumer Budget'!$C$11:$C$2010='C. Consumer Service Detail'!$D2951,IF('B. Consumer Budget'!$D$11:$D$2010='C. Consumer Service Detail'!$E2951,1)),0)))</f>
        <v/>
      </c>
      <c r="D2951" s="170"/>
      <c r="E2951" s="81"/>
      <c r="F2951" s="101"/>
      <c r="G2951" s="82"/>
      <c r="H2951" s="147" t="str">
        <f>IF('C. Consumer Service Detail'!$F2951="","",IF('C. Consumer Service Detail'!$F2951="",VLOOKUP('C. Consumer Service Detail'!$F2951,'Table of Current Services'!$B$7:$F$36,'Table of Current Services'!$E$5,FALSE),VLOOKUP('C. Consumer Service Detail'!$F2951,'Table of Current Services'!$B$7:$F$36,'Table of Current Services'!$D$5,FALSE)))</f>
        <v/>
      </c>
      <c r="I2951" s="159"/>
      <c r="J2951" s="146" t="str">
        <f t="shared" si="87"/>
        <v/>
      </c>
      <c r="K2951" s="138" t="str">
        <f>IF('C. Consumer Service Detail'!$F2951="","",IF('C. Consumer Service Detail'!$F2951="",VLOOKUP('C. Consumer Service Detail'!$F2951,'Table of Current Services'!$B$7:$F$36,'Table of Current Services'!$E$5,FALSE),VLOOKUP('C. Consumer Service Detail'!$F2951,'Table of Current Services'!$B$7:$F$36,'Table of Current Services'!$E$5,FALSE)))</f>
        <v/>
      </c>
      <c r="L2951" s="130" t="str">
        <f>IF('C. Consumer Service Detail'!$F2951="","",IF(VLOOKUP('C. Consumer Service Detail'!$F2951,'Table of Current Services'!$B$7:$F$36,'Table of Current Services'!$F$5,)="cost","Yes","No"))</f>
        <v/>
      </c>
      <c r="M2951" s="130" t="str">
        <f>IFERROR(IF('C. Consumer Service Detail'!$K2951="No Match","No",VLOOKUP('C. Consumer Service Detail'!$C2951,'B. Consumer Budget'!$E$11:$F$2010,2,FALSE)),"")</f>
        <v/>
      </c>
      <c r="P2951" s="77"/>
      <c r="Q2951" s="77"/>
    </row>
    <row r="2952" spans="2:17" x14ac:dyDescent="0.25">
      <c r="B2952" s="78">
        <f t="shared" si="88"/>
        <v>2942</v>
      </c>
      <c r="C2952" s="126" t="str">
        <f t="array" ref="C2952">IF(OR('C. Consumer Service Detail'!$D2952="",'C. Consumer Service Detail'!$E2952=""),"",INDEX('B. Consumer Budget'!$E$11:$E$2010,MATCH(1,IF('B. Consumer Budget'!$C$11:$C$2010='C. Consumer Service Detail'!$D2952,IF('B. Consumer Budget'!$D$11:$D$2010='C. Consumer Service Detail'!$E2952,1)),0)))</f>
        <v/>
      </c>
      <c r="D2952" s="171"/>
      <c r="E2952" s="79"/>
      <c r="F2952" s="100"/>
      <c r="G2952" s="80"/>
      <c r="H2952" s="145" t="str">
        <f>IF('C. Consumer Service Detail'!$F2952="","",IF('C. Consumer Service Detail'!$F2952="",VLOOKUP('C. Consumer Service Detail'!$F2952,'Table of Current Services'!$B$7:$F$36,'Table of Current Services'!$E$5,FALSE),VLOOKUP('C. Consumer Service Detail'!$F2952,'Table of Current Services'!$B$7:$F$36,'Table of Current Services'!$D$5,FALSE)))</f>
        <v/>
      </c>
      <c r="I2952" s="160"/>
      <c r="J2952" s="146" t="str">
        <f t="shared" si="87"/>
        <v/>
      </c>
      <c r="K2952" s="138" t="str">
        <f>IF('C. Consumer Service Detail'!$F2952="","",IF('C. Consumer Service Detail'!$F2952="",VLOOKUP('C. Consumer Service Detail'!$F2952,'Table of Current Services'!$B$7:$F$36,'Table of Current Services'!$E$5,FALSE),VLOOKUP('C. Consumer Service Detail'!$F2952,'Table of Current Services'!$B$7:$F$36,'Table of Current Services'!$E$5,FALSE)))</f>
        <v/>
      </c>
      <c r="L2952" s="130" t="str">
        <f>IF('C. Consumer Service Detail'!$F2952="","",IF(VLOOKUP('C. Consumer Service Detail'!$F2952,'Table of Current Services'!$B$7:$F$36,'Table of Current Services'!$F$5,)="cost","Yes","No"))</f>
        <v/>
      </c>
      <c r="M2952" s="130" t="str">
        <f>IFERROR(IF('C. Consumer Service Detail'!$K2952="No Match","No",VLOOKUP('C. Consumer Service Detail'!$C2952,'B. Consumer Budget'!$E$11:$F$2010,2,FALSE)),"")</f>
        <v/>
      </c>
      <c r="P2952" s="77"/>
      <c r="Q2952" s="77"/>
    </row>
    <row r="2953" spans="2:17" x14ac:dyDescent="0.25">
      <c r="B2953" s="78">
        <f t="shared" si="88"/>
        <v>2943</v>
      </c>
      <c r="C2953" s="126" t="str">
        <f t="array" ref="C2953">IF(OR('C. Consumer Service Detail'!$D2953="",'C. Consumer Service Detail'!$E2953=""),"",INDEX('B. Consumer Budget'!$E$11:$E$2010,MATCH(1,IF('B. Consumer Budget'!$C$11:$C$2010='C. Consumer Service Detail'!$D2953,IF('B. Consumer Budget'!$D$11:$D$2010='C. Consumer Service Detail'!$E2953,1)),0)))</f>
        <v/>
      </c>
      <c r="D2953" s="170"/>
      <c r="E2953" s="81"/>
      <c r="F2953" s="101"/>
      <c r="G2953" s="82"/>
      <c r="H2953" s="147" t="str">
        <f>IF('C. Consumer Service Detail'!$F2953="","",IF('C. Consumer Service Detail'!$F2953="",VLOOKUP('C. Consumer Service Detail'!$F2953,'Table of Current Services'!$B$7:$F$36,'Table of Current Services'!$E$5,FALSE),VLOOKUP('C. Consumer Service Detail'!$F2953,'Table of Current Services'!$B$7:$F$36,'Table of Current Services'!$D$5,FALSE)))</f>
        <v/>
      </c>
      <c r="I2953" s="159"/>
      <c r="J2953" s="146" t="str">
        <f t="shared" si="87"/>
        <v/>
      </c>
      <c r="K2953" s="138" t="str">
        <f>IF('C. Consumer Service Detail'!$F2953="","",IF('C. Consumer Service Detail'!$F2953="",VLOOKUP('C. Consumer Service Detail'!$F2953,'Table of Current Services'!$B$7:$F$36,'Table of Current Services'!$E$5,FALSE),VLOOKUP('C. Consumer Service Detail'!$F2953,'Table of Current Services'!$B$7:$F$36,'Table of Current Services'!$E$5,FALSE)))</f>
        <v/>
      </c>
      <c r="L2953" s="130" t="str">
        <f>IF('C. Consumer Service Detail'!$F2953="","",IF(VLOOKUP('C. Consumer Service Detail'!$F2953,'Table of Current Services'!$B$7:$F$36,'Table of Current Services'!$F$5,)="cost","Yes","No"))</f>
        <v/>
      </c>
      <c r="M2953" s="130" t="str">
        <f>IFERROR(IF('C. Consumer Service Detail'!$K2953="No Match","No",VLOOKUP('C. Consumer Service Detail'!$C2953,'B. Consumer Budget'!$E$11:$F$2010,2,FALSE)),"")</f>
        <v/>
      </c>
      <c r="P2953" s="77"/>
      <c r="Q2953" s="77"/>
    </row>
    <row r="2954" spans="2:17" x14ac:dyDescent="0.25">
      <c r="B2954" s="78">
        <f t="shared" si="88"/>
        <v>2944</v>
      </c>
      <c r="C2954" s="126" t="str">
        <f t="array" ref="C2954">IF(OR('C. Consumer Service Detail'!$D2954="",'C. Consumer Service Detail'!$E2954=""),"",INDEX('B. Consumer Budget'!$E$11:$E$2010,MATCH(1,IF('B. Consumer Budget'!$C$11:$C$2010='C. Consumer Service Detail'!$D2954,IF('B. Consumer Budget'!$D$11:$D$2010='C. Consumer Service Detail'!$E2954,1)),0)))</f>
        <v/>
      </c>
      <c r="D2954" s="171"/>
      <c r="E2954" s="79"/>
      <c r="F2954" s="100"/>
      <c r="G2954" s="80"/>
      <c r="H2954" s="145" t="str">
        <f>IF('C. Consumer Service Detail'!$F2954="","",IF('C. Consumer Service Detail'!$F2954="",VLOOKUP('C. Consumer Service Detail'!$F2954,'Table of Current Services'!$B$7:$F$36,'Table of Current Services'!$E$5,FALSE),VLOOKUP('C. Consumer Service Detail'!$F2954,'Table of Current Services'!$B$7:$F$36,'Table of Current Services'!$D$5,FALSE)))</f>
        <v/>
      </c>
      <c r="I2954" s="160"/>
      <c r="J2954" s="146" t="str">
        <f t="shared" si="87"/>
        <v/>
      </c>
      <c r="K2954" s="138" t="str">
        <f>IF('C. Consumer Service Detail'!$F2954="","",IF('C. Consumer Service Detail'!$F2954="",VLOOKUP('C. Consumer Service Detail'!$F2954,'Table of Current Services'!$B$7:$F$36,'Table of Current Services'!$E$5,FALSE),VLOOKUP('C. Consumer Service Detail'!$F2954,'Table of Current Services'!$B$7:$F$36,'Table of Current Services'!$E$5,FALSE)))</f>
        <v/>
      </c>
      <c r="L2954" s="130" t="str">
        <f>IF('C. Consumer Service Detail'!$F2954="","",IF(VLOOKUP('C. Consumer Service Detail'!$F2954,'Table of Current Services'!$B$7:$F$36,'Table of Current Services'!$F$5,)="cost","Yes","No"))</f>
        <v/>
      </c>
      <c r="M2954" s="130" t="str">
        <f>IFERROR(IF('C. Consumer Service Detail'!$K2954="No Match","No",VLOOKUP('C. Consumer Service Detail'!$C2954,'B. Consumer Budget'!$E$11:$F$2010,2,FALSE)),"")</f>
        <v/>
      </c>
      <c r="P2954" s="77"/>
      <c r="Q2954" s="77"/>
    </row>
    <row r="2955" spans="2:17" x14ac:dyDescent="0.25">
      <c r="B2955" s="78">
        <f t="shared" si="88"/>
        <v>2945</v>
      </c>
      <c r="C2955" s="126" t="str">
        <f t="array" ref="C2955">IF(OR('C. Consumer Service Detail'!$D2955="",'C. Consumer Service Detail'!$E2955=""),"",INDEX('B. Consumer Budget'!$E$11:$E$2010,MATCH(1,IF('B. Consumer Budget'!$C$11:$C$2010='C. Consumer Service Detail'!$D2955,IF('B. Consumer Budget'!$D$11:$D$2010='C. Consumer Service Detail'!$E2955,1)),0)))</f>
        <v/>
      </c>
      <c r="D2955" s="170"/>
      <c r="E2955" s="81"/>
      <c r="F2955" s="101"/>
      <c r="G2955" s="82"/>
      <c r="H2955" s="147" t="str">
        <f>IF('C. Consumer Service Detail'!$F2955="","",IF('C. Consumer Service Detail'!$F2955="",VLOOKUP('C. Consumer Service Detail'!$F2955,'Table of Current Services'!$B$7:$F$36,'Table of Current Services'!$E$5,FALSE),VLOOKUP('C. Consumer Service Detail'!$F2955,'Table of Current Services'!$B$7:$F$36,'Table of Current Services'!$D$5,FALSE)))</f>
        <v/>
      </c>
      <c r="I2955" s="159"/>
      <c r="J2955" s="146" t="str">
        <f t="shared" ref="J2955:J3018" si="89">IFERROR(IF($H2955&gt;0,$H2955*$I2955,$I2955),"")</f>
        <v/>
      </c>
      <c r="K2955" s="138" t="str">
        <f>IF('C. Consumer Service Detail'!$F2955="","",IF('C. Consumer Service Detail'!$F2955="",VLOOKUP('C. Consumer Service Detail'!$F2955,'Table of Current Services'!$B$7:$F$36,'Table of Current Services'!$E$5,FALSE),VLOOKUP('C. Consumer Service Detail'!$F2955,'Table of Current Services'!$B$7:$F$36,'Table of Current Services'!$E$5,FALSE)))</f>
        <v/>
      </c>
      <c r="L2955" s="130" t="str">
        <f>IF('C. Consumer Service Detail'!$F2955="","",IF(VLOOKUP('C. Consumer Service Detail'!$F2955,'Table of Current Services'!$B$7:$F$36,'Table of Current Services'!$F$5,)="cost","Yes","No"))</f>
        <v/>
      </c>
      <c r="M2955" s="130" t="str">
        <f>IFERROR(IF('C. Consumer Service Detail'!$K2955="No Match","No",VLOOKUP('C. Consumer Service Detail'!$C2955,'B. Consumer Budget'!$E$11:$F$2010,2,FALSE)),"")</f>
        <v/>
      </c>
      <c r="P2955" s="77"/>
      <c r="Q2955" s="77"/>
    </row>
    <row r="2956" spans="2:17" x14ac:dyDescent="0.25">
      <c r="B2956" s="78">
        <f t="shared" ref="B2956:B3019" si="90">B2955+1</f>
        <v>2946</v>
      </c>
      <c r="C2956" s="126" t="str">
        <f t="array" ref="C2956">IF(OR('C. Consumer Service Detail'!$D2956="",'C. Consumer Service Detail'!$E2956=""),"",INDEX('B. Consumer Budget'!$E$11:$E$2010,MATCH(1,IF('B. Consumer Budget'!$C$11:$C$2010='C. Consumer Service Detail'!$D2956,IF('B. Consumer Budget'!$D$11:$D$2010='C. Consumer Service Detail'!$E2956,1)),0)))</f>
        <v/>
      </c>
      <c r="D2956" s="171"/>
      <c r="E2956" s="79"/>
      <c r="F2956" s="100"/>
      <c r="G2956" s="80"/>
      <c r="H2956" s="145" t="str">
        <f>IF('C. Consumer Service Detail'!$F2956="","",IF('C. Consumer Service Detail'!$F2956="",VLOOKUP('C. Consumer Service Detail'!$F2956,'Table of Current Services'!$B$7:$F$36,'Table of Current Services'!$E$5,FALSE),VLOOKUP('C. Consumer Service Detail'!$F2956,'Table of Current Services'!$B$7:$F$36,'Table of Current Services'!$D$5,FALSE)))</f>
        <v/>
      </c>
      <c r="I2956" s="160"/>
      <c r="J2956" s="146" t="str">
        <f t="shared" si="89"/>
        <v/>
      </c>
      <c r="K2956" s="138" t="str">
        <f>IF('C. Consumer Service Detail'!$F2956="","",IF('C. Consumer Service Detail'!$F2956="",VLOOKUP('C. Consumer Service Detail'!$F2956,'Table of Current Services'!$B$7:$F$36,'Table of Current Services'!$E$5,FALSE),VLOOKUP('C. Consumer Service Detail'!$F2956,'Table of Current Services'!$B$7:$F$36,'Table of Current Services'!$E$5,FALSE)))</f>
        <v/>
      </c>
      <c r="L2956" s="130" t="str">
        <f>IF('C. Consumer Service Detail'!$F2956="","",IF(VLOOKUP('C. Consumer Service Detail'!$F2956,'Table of Current Services'!$B$7:$F$36,'Table of Current Services'!$F$5,)="cost","Yes","No"))</f>
        <v/>
      </c>
      <c r="M2956" s="130" t="str">
        <f>IFERROR(IF('C. Consumer Service Detail'!$K2956="No Match","No",VLOOKUP('C. Consumer Service Detail'!$C2956,'B. Consumer Budget'!$E$11:$F$2010,2,FALSE)),"")</f>
        <v/>
      </c>
      <c r="P2956" s="77"/>
      <c r="Q2956" s="77"/>
    </row>
    <row r="2957" spans="2:17" x14ac:dyDescent="0.25">
      <c r="B2957" s="78">
        <f t="shared" si="90"/>
        <v>2947</v>
      </c>
      <c r="C2957" s="126" t="str">
        <f t="array" ref="C2957">IF(OR('C. Consumer Service Detail'!$D2957="",'C. Consumer Service Detail'!$E2957=""),"",INDEX('B. Consumer Budget'!$E$11:$E$2010,MATCH(1,IF('B. Consumer Budget'!$C$11:$C$2010='C. Consumer Service Detail'!$D2957,IF('B. Consumer Budget'!$D$11:$D$2010='C. Consumer Service Detail'!$E2957,1)),0)))</f>
        <v/>
      </c>
      <c r="D2957" s="170"/>
      <c r="E2957" s="81"/>
      <c r="F2957" s="101"/>
      <c r="G2957" s="82"/>
      <c r="H2957" s="147" t="str">
        <f>IF('C. Consumer Service Detail'!$F2957="","",IF('C. Consumer Service Detail'!$F2957="",VLOOKUP('C. Consumer Service Detail'!$F2957,'Table of Current Services'!$B$7:$F$36,'Table of Current Services'!$E$5,FALSE),VLOOKUP('C. Consumer Service Detail'!$F2957,'Table of Current Services'!$B$7:$F$36,'Table of Current Services'!$D$5,FALSE)))</f>
        <v/>
      </c>
      <c r="I2957" s="159"/>
      <c r="J2957" s="146" t="str">
        <f t="shared" si="89"/>
        <v/>
      </c>
      <c r="K2957" s="138" t="str">
        <f>IF('C. Consumer Service Detail'!$F2957="","",IF('C. Consumer Service Detail'!$F2957="",VLOOKUP('C. Consumer Service Detail'!$F2957,'Table of Current Services'!$B$7:$F$36,'Table of Current Services'!$E$5,FALSE),VLOOKUP('C. Consumer Service Detail'!$F2957,'Table of Current Services'!$B$7:$F$36,'Table of Current Services'!$E$5,FALSE)))</f>
        <v/>
      </c>
      <c r="L2957" s="130" t="str">
        <f>IF('C. Consumer Service Detail'!$F2957="","",IF(VLOOKUP('C. Consumer Service Detail'!$F2957,'Table of Current Services'!$B$7:$F$36,'Table of Current Services'!$F$5,)="cost","Yes","No"))</f>
        <v/>
      </c>
      <c r="M2957" s="130" t="str">
        <f>IFERROR(IF('C. Consumer Service Detail'!$K2957="No Match","No",VLOOKUP('C. Consumer Service Detail'!$C2957,'B. Consumer Budget'!$E$11:$F$2010,2,FALSE)),"")</f>
        <v/>
      </c>
      <c r="P2957" s="77"/>
      <c r="Q2957" s="77"/>
    </row>
    <row r="2958" spans="2:17" x14ac:dyDescent="0.25">
      <c r="B2958" s="78">
        <f t="shared" si="90"/>
        <v>2948</v>
      </c>
      <c r="C2958" s="126" t="str">
        <f t="array" ref="C2958">IF(OR('C. Consumer Service Detail'!$D2958="",'C. Consumer Service Detail'!$E2958=""),"",INDEX('B. Consumer Budget'!$E$11:$E$2010,MATCH(1,IF('B. Consumer Budget'!$C$11:$C$2010='C. Consumer Service Detail'!$D2958,IF('B. Consumer Budget'!$D$11:$D$2010='C. Consumer Service Detail'!$E2958,1)),0)))</f>
        <v/>
      </c>
      <c r="D2958" s="171"/>
      <c r="E2958" s="79"/>
      <c r="F2958" s="100"/>
      <c r="G2958" s="80"/>
      <c r="H2958" s="145" t="str">
        <f>IF('C. Consumer Service Detail'!$F2958="","",IF('C. Consumer Service Detail'!$F2958="",VLOOKUP('C. Consumer Service Detail'!$F2958,'Table of Current Services'!$B$7:$F$36,'Table of Current Services'!$E$5,FALSE),VLOOKUP('C. Consumer Service Detail'!$F2958,'Table of Current Services'!$B$7:$F$36,'Table of Current Services'!$D$5,FALSE)))</f>
        <v/>
      </c>
      <c r="I2958" s="160"/>
      <c r="J2958" s="146" t="str">
        <f t="shared" si="89"/>
        <v/>
      </c>
      <c r="K2958" s="138" t="str">
        <f>IF('C. Consumer Service Detail'!$F2958="","",IF('C. Consumer Service Detail'!$F2958="",VLOOKUP('C. Consumer Service Detail'!$F2958,'Table of Current Services'!$B$7:$F$36,'Table of Current Services'!$E$5,FALSE),VLOOKUP('C. Consumer Service Detail'!$F2958,'Table of Current Services'!$B$7:$F$36,'Table of Current Services'!$E$5,FALSE)))</f>
        <v/>
      </c>
      <c r="L2958" s="130" t="str">
        <f>IF('C. Consumer Service Detail'!$F2958="","",IF(VLOOKUP('C. Consumer Service Detail'!$F2958,'Table of Current Services'!$B$7:$F$36,'Table of Current Services'!$F$5,)="cost","Yes","No"))</f>
        <v/>
      </c>
      <c r="M2958" s="130" t="str">
        <f>IFERROR(IF('C. Consumer Service Detail'!$K2958="No Match","No",VLOOKUP('C. Consumer Service Detail'!$C2958,'B. Consumer Budget'!$E$11:$F$2010,2,FALSE)),"")</f>
        <v/>
      </c>
      <c r="P2958" s="77"/>
      <c r="Q2958" s="77"/>
    </row>
    <row r="2959" spans="2:17" x14ac:dyDescent="0.25">
      <c r="B2959" s="78">
        <f t="shared" si="90"/>
        <v>2949</v>
      </c>
      <c r="C2959" s="126" t="str">
        <f t="array" ref="C2959">IF(OR('C. Consumer Service Detail'!$D2959="",'C. Consumer Service Detail'!$E2959=""),"",INDEX('B. Consumer Budget'!$E$11:$E$2010,MATCH(1,IF('B. Consumer Budget'!$C$11:$C$2010='C. Consumer Service Detail'!$D2959,IF('B. Consumer Budget'!$D$11:$D$2010='C. Consumer Service Detail'!$E2959,1)),0)))</f>
        <v/>
      </c>
      <c r="D2959" s="170"/>
      <c r="E2959" s="81"/>
      <c r="F2959" s="101"/>
      <c r="G2959" s="82"/>
      <c r="H2959" s="147" t="str">
        <f>IF('C. Consumer Service Detail'!$F2959="","",IF('C. Consumer Service Detail'!$F2959="",VLOOKUP('C. Consumer Service Detail'!$F2959,'Table of Current Services'!$B$7:$F$36,'Table of Current Services'!$E$5,FALSE),VLOOKUP('C. Consumer Service Detail'!$F2959,'Table of Current Services'!$B$7:$F$36,'Table of Current Services'!$D$5,FALSE)))</f>
        <v/>
      </c>
      <c r="I2959" s="159"/>
      <c r="J2959" s="146" t="str">
        <f t="shared" si="89"/>
        <v/>
      </c>
      <c r="K2959" s="138" t="str">
        <f>IF('C. Consumer Service Detail'!$F2959="","",IF('C. Consumer Service Detail'!$F2959="",VLOOKUP('C. Consumer Service Detail'!$F2959,'Table of Current Services'!$B$7:$F$36,'Table of Current Services'!$E$5,FALSE),VLOOKUP('C. Consumer Service Detail'!$F2959,'Table of Current Services'!$B$7:$F$36,'Table of Current Services'!$E$5,FALSE)))</f>
        <v/>
      </c>
      <c r="L2959" s="130" t="str">
        <f>IF('C. Consumer Service Detail'!$F2959="","",IF(VLOOKUP('C. Consumer Service Detail'!$F2959,'Table of Current Services'!$B$7:$F$36,'Table of Current Services'!$F$5,)="cost","Yes","No"))</f>
        <v/>
      </c>
      <c r="M2959" s="130" t="str">
        <f>IFERROR(IF('C. Consumer Service Detail'!$K2959="No Match","No",VLOOKUP('C. Consumer Service Detail'!$C2959,'B. Consumer Budget'!$E$11:$F$2010,2,FALSE)),"")</f>
        <v/>
      </c>
      <c r="P2959" s="77"/>
      <c r="Q2959" s="77"/>
    </row>
    <row r="2960" spans="2:17" x14ac:dyDescent="0.25">
      <c r="B2960" s="78">
        <f t="shared" si="90"/>
        <v>2950</v>
      </c>
      <c r="C2960" s="126" t="str">
        <f t="array" ref="C2960">IF(OR('C. Consumer Service Detail'!$D2960="",'C. Consumer Service Detail'!$E2960=""),"",INDEX('B. Consumer Budget'!$E$11:$E$2010,MATCH(1,IF('B. Consumer Budget'!$C$11:$C$2010='C. Consumer Service Detail'!$D2960,IF('B. Consumer Budget'!$D$11:$D$2010='C. Consumer Service Detail'!$E2960,1)),0)))</f>
        <v/>
      </c>
      <c r="D2960" s="171"/>
      <c r="E2960" s="79"/>
      <c r="F2960" s="100"/>
      <c r="G2960" s="80"/>
      <c r="H2960" s="145" t="str">
        <f>IF('C. Consumer Service Detail'!$F2960="","",IF('C. Consumer Service Detail'!$F2960="",VLOOKUP('C. Consumer Service Detail'!$F2960,'Table of Current Services'!$B$7:$F$36,'Table of Current Services'!$E$5,FALSE),VLOOKUP('C. Consumer Service Detail'!$F2960,'Table of Current Services'!$B$7:$F$36,'Table of Current Services'!$D$5,FALSE)))</f>
        <v/>
      </c>
      <c r="I2960" s="160"/>
      <c r="J2960" s="146" t="str">
        <f t="shared" si="89"/>
        <v/>
      </c>
      <c r="K2960" s="138" t="str">
        <f>IF('C. Consumer Service Detail'!$F2960="","",IF('C. Consumer Service Detail'!$F2960="",VLOOKUP('C. Consumer Service Detail'!$F2960,'Table of Current Services'!$B$7:$F$36,'Table of Current Services'!$E$5,FALSE),VLOOKUP('C. Consumer Service Detail'!$F2960,'Table of Current Services'!$B$7:$F$36,'Table of Current Services'!$E$5,FALSE)))</f>
        <v/>
      </c>
      <c r="L2960" s="130" t="str">
        <f>IF('C. Consumer Service Detail'!$F2960="","",IF(VLOOKUP('C. Consumer Service Detail'!$F2960,'Table of Current Services'!$B$7:$F$36,'Table of Current Services'!$F$5,)="cost","Yes","No"))</f>
        <v/>
      </c>
      <c r="M2960" s="130" t="str">
        <f>IFERROR(IF('C. Consumer Service Detail'!$K2960="No Match","No",VLOOKUP('C. Consumer Service Detail'!$C2960,'B. Consumer Budget'!$E$11:$F$2010,2,FALSE)),"")</f>
        <v/>
      </c>
      <c r="P2960" s="77"/>
      <c r="Q2960" s="77"/>
    </row>
    <row r="2961" spans="2:17" x14ac:dyDescent="0.25">
      <c r="B2961" s="78">
        <f t="shared" si="90"/>
        <v>2951</v>
      </c>
      <c r="C2961" s="126" t="str">
        <f t="array" ref="C2961">IF(OR('C. Consumer Service Detail'!$D2961="",'C. Consumer Service Detail'!$E2961=""),"",INDEX('B. Consumer Budget'!$E$11:$E$2010,MATCH(1,IF('B. Consumer Budget'!$C$11:$C$2010='C. Consumer Service Detail'!$D2961,IF('B. Consumer Budget'!$D$11:$D$2010='C. Consumer Service Detail'!$E2961,1)),0)))</f>
        <v/>
      </c>
      <c r="D2961" s="170"/>
      <c r="E2961" s="81"/>
      <c r="F2961" s="101"/>
      <c r="G2961" s="82"/>
      <c r="H2961" s="147" t="str">
        <f>IF('C. Consumer Service Detail'!$F2961="","",IF('C. Consumer Service Detail'!$F2961="",VLOOKUP('C. Consumer Service Detail'!$F2961,'Table of Current Services'!$B$7:$F$36,'Table of Current Services'!$E$5,FALSE),VLOOKUP('C. Consumer Service Detail'!$F2961,'Table of Current Services'!$B$7:$F$36,'Table of Current Services'!$D$5,FALSE)))</f>
        <v/>
      </c>
      <c r="I2961" s="159"/>
      <c r="J2961" s="146" t="str">
        <f t="shared" si="89"/>
        <v/>
      </c>
      <c r="K2961" s="138" t="str">
        <f>IF('C. Consumer Service Detail'!$F2961="","",IF('C. Consumer Service Detail'!$F2961="",VLOOKUP('C. Consumer Service Detail'!$F2961,'Table of Current Services'!$B$7:$F$36,'Table of Current Services'!$E$5,FALSE),VLOOKUP('C. Consumer Service Detail'!$F2961,'Table of Current Services'!$B$7:$F$36,'Table of Current Services'!$E$5,FALSE)))</f>
        <v/>
      </c>
      <c r="L2961" s="130" t="str">
        <f>IF('C. Consumer Service Detail'!$F2961="","",IF(VLOOKUP('C. Consumer Service Detail'!$F2961,'Table of Current Services'!$B$7:$F$36,'Table of Current Services'!$F$5,)="cost","Yes","No"))</f>
        <v/>
      </c>
      <c r="M2961" s="130" t="str">
        <f>IFERROR(IF('C. Consumer Service Detail'!$K2961="No Match","No",VLOOKUP('C. Consumer Service Detail'!$C2961,'B. Consumer Budget'!$E$11:$F$2010,2,FALSE)),"")</f>
        <v/>
      </c>
      <c r="P2961" s="77"/>
      <c r="Q2961" s="77"/>
    </row>
    <row r="2962" spans="2:17" x14ac:dyDescent="0.25">
      <c r="B2962" s="78">
        <f t="shared" si="90"/>
        <v>2952</v>
      </c>
      <c r="C2962" s="126" t="str">
        <f t="array" ref="C2962">IF(OR('C. Consumer Service Detail'!$D2962="",'C. Consumer Service Detail'!$E2962=""),"",INDEX('B. Consumer Budget'!$E$11:$E$2010,MATCH(1,IF('B. Consumer Budget'!$C$11:$C$2010='C. Consumer Service Detail'!$D2962,IF('B. Consumer Budget'!$D$11:$D$2010='C. Consumer Service Detail'!$E2962,1)),0)))</f>
        <v/>
      </c>
      <c r="D2962" s="171"/>
      <c r="E2962" s="79"/>
      <c r="F2962" s="100"/>
      <c r="G2962" s="80"/>
      <c r="H2962" s="145" t="str">
        <f>IF('C. Consumer Service Detail'!$F2962="","",IF('C. Consumer Service Detail'!$F2962="",VLOOKUP('C. Consumer Service Detail'!$F2962,'Table of Current Services'!$B$7:$F$36,'Table of Current Services'!$E$5,FALSE),VLOOKUP('C. Consumer Service Detail'!$F2962,'Table of Current Services'!$B$7:$F$36,'Table of Current Services'!$D$5,FALSE)))</f>
        <v/>
      </c>
      <c r="I2962" s="160"/>
      <c r="J2962" s="146" t="str">
        <f t="shared" si="89"/>
        <v/>
      </c>
      <c r="K2962" s="138" t="str">
        <f>IF('C. Consumer Service Detail'!$F2962="","",IF('C. Consumer Service Detail'!$F2962="",VLOOKUP('C. Consumer Service Detail'!$F2962,'Table of Current Services'!$B$7:$F$36,'Table of Current Services'!$E$5,FALSE),VLOOKUP('C. Consumer Service Detail'!$F2962,'Table of Current Services'!$B$7:$F$36,'Table of Current Services'!$E$5,FALSE)))</f>
        <v/>
      </c>
      <c r="L2962" s="130" t="str">
        <f>IF('C. Consumer Service Detail'!$F2962="","",IF(VLOOKUP('C. Consumer Service Detail'!$F2962,'Table of Current Services'!$B$7:$F$36,'Table of Current Services'!$F$5,)="cost","Yes","No"))</f>
        <v/>
      </c>
      <c r="M2962" s="130" t="str">
        <f>IFERROR(IF('C. Consumer Service Detail'!$K2962="No Match","No",VLOOKUP('C. Consumer Service Detail'!$C2962,'B. Consumer Budget'!$E$11:$F$2010,2,FALSE)),"")</f>
        <v/>
      </c>
      <c r="P2962" s="77"/>
      <c r="Q2962" s="77"/>
    </row>
    <row r="2963" spans="2:17" x14ac:dyDescent="0.25">
      <c r="B2963" s="78">
        <f t="shared" si="90"/>
        <v>2953</v>
      </c>
      <c r="C2963" s="126" t="str">
        <f t="array" ref="C2963">IF(OR('C. Consumer Service Detail'!$D2963="",'C. Consumer Service Detail'!$E2963=""),"",INDEX('B. Consumer Budget'!$E$11:$E$2010,MATCH(1,IF('B. Consumer Budget'!$C$11:$C$2010='C. Consumer Service Detail'!$D2963,IF('B. Consumer Budget'!$D$11:$D$2010='C. Consumer Service Detail'!$E2963,1)),0)))</f>
        <v/>
      </c>
      <c r="D2963" s="170"/>
      <c r="E2963" s="81"/>
      <c r="F2963" s="101"/>
      <c r="G2963" s="82"/>
      <c r="H2963" s="147" t="str">
        <f>IF('C. Consumer Service Detail'!$F2963="","",IF('C. Consumer Service Detail'!$F2963="",VLOOKUP('C. Consumer Service Detail'!$F2963,'Table of Current Services'!$B$7:$F$36,'Table of Current Services'!$E$5,FALSE),VLOOKUP('C. Consumer Service Detail'!$F2963,'Table of Current Services'!$B$7:$F$36,'Table of Current Services'!$D$5,FALSE)))</f>
        <v/>
      </c>
      <c r="I2963" s="159"/>
      <c r="J2963" s="146" t="str">
        <f t="shared" si="89"/>
        <v/>
      </c>
      <c r="K2963" s="138" t="str">
        <f>IF('C. Consumer Service Detail'!$F2963="","",IF('C. Consumer Service Detail'!$F2963="",VLOOKUP('C. Consumer Service Detail'!$F2963,'Table of Current Services'!$B$7:$F$36,'Table of Current Services'!$E$5,FALSE),VLOOKUP('C. Consumer Service Detail'!$F2963,'Table of Current Services'!$B$7:$F$36,'Table of Current Services'!$E$5,FALSE)))</f>
        <v/>
      </c>
      <c r="L2963" s="130" t="str">
        <f>IF('C. Consumer Service Detail'!$F2963="","",IF(VLOOKUP('C. Consumer Service Detail'!$F2963,'Table of Current Services'!$B$7:$F$36,'Table of Current Services'!$F$5,)="cost","Yes","No"))</f>
        <v/>
      </c>
      <c r="M2963" s="130" t="str">
        <f>IFERROR(IF('C. Consumer Service Detail'!$K2963="No Match","No",VLOOKUP('C. Consumer Service Detail'!$C2963,'B. Consumer Budget'!$E$11:$F$2010,2,FALSE)),"")</f>
        <v/>
      </c>
      <c r="P2963" s="77"/>
      <c r="Q2963" s="77"/>
    </row>
    <row r="2964" spans="2:17" x14ac:dyDescent="0.25">
      <c r="B2964" s="78">
        <f t="shared" si="90"/>
        <v>2954</v>
      </c>
      <c r="C2964" s="126" t="str">
        <f t="array" ref="C2964">IF(OR('C. Consumer Service Detail'!$D2964="",'C. Consumer Service Detail'!$E2964=""),"",INDEX('B. Consumer Budget'!$E$11:$E$2010,MATCH(1,IF('B. Consumer Budget'!$C$11:$C$2010='C. Consumer Service Detail'!$D2964,IF('B. Consumer Budget'!$D$11:$D$2010='C. Consumer Service Detail'!$E2964,1)),0)))</f>
        <v/>
      </c>
      <c r="D2964" s="171"/>
      <c r="E2964" s="79"/>
      <c r="F2964" s="100"/>
      <c r="G2964" s="80"/>
      <c r="H2964" s="145" t="str">
        <f>IF('C. Consumer Service Detail'!$F2964="","",IF('C. Consumer Service Detail'!$F2964="",VLOOKUP('C. Consumer Service Detail'!$F2964,'Table of Current Services'!$B$7:$F$36,'Table of Current Services'!$E$5,FALSE),VLOOKUP('C. Consumer Service Detail'!$F2964,'Table of Current Services'!$B$7:$F$36,'Table of Current Services'!$D$5,FALSE)))</f>
        <v/>
      </c>
      <c r="I2964" s="160"/>
      <c r="J2964" s="146" t="str">
        <f t="shared" si="89"/>
        <v/>
      </c>
      <c r="K2964" s="138" t="str">
        <f>IF('C. Consumer Service Detail'!$F2964="","",IF('C. Consumer Service Detail'!$F2964="",VLOOKUP('C. Consumer Service Detail'!$F2964,'Table of Current Services'!$B$7:$F$36,'Table of Current Services'!$E$5,FALSE),VLOOKUP('C. Consumer Service Detail'!$F2964,'Table of Current Services'!$B$7:$F$36,'Table of Current Services'!$E$5,FALSE)))</f>
        <v/>
      </c>
      <c r="L2964" s="130" t="str">
        <f>IF('C. Consumer Service Detail'!$F2964="","",IF(VLOOKUP('C. Consumer Service Detail'!$F2964,'Table of Current Services'!$B$7:$F$36,'Table of Current Services'!$F$5,)="cost","Yes","No"))</f>
        <v/>
      </c>
      <c r="M2964" s="130" t="str">
        <f>IFERROR(IF('C. Consumer Service Detail'!$K2964="No Match","No",VLOOKUP('C. Consumer Service Detail'!$C2964,'B. Consumer Budget'!$E$11:$F$2010,2,FALSE)),"")</f>
        <v/>
      </c>
      <c r="P2964" s="77"/>
      <c r="Q2964" s="77"/>
    </row>
    <row r="2965" spans="2:17" x14ac:dyDescent="0.25">
      <c r="B2965" s="78">
        <f t="shared" si="90"/>
        <v>2955</v>
      </c>
      <c r="C2965" s="126" t="str">
        <f t="array" ref="C2965">IF(OR('C. Consumer Service Detail'!$D2965="",'C. Consumer Service Detail'!$E2965=""),"",INDEX('B. Consumer Budget'!$E$11:$E$2010,MATCH(1,IF('B. Consumer Budget'!$C$11:$C$2010='C. Consumer Service Detail'!$D2965,IF('B. Consumer Budget'!$D$11:$D$2010='C. Consumer Service Detail'!$E2965,1)),0)))</f>
        <v/>
      </c>
      <c r="D2965" s="170"/>
      <c r="E2965" s="81"/>
      <c r="F2965" s="101"/>
      <c r="G2965" s="82"/>
      <c r="H2965" s="147" t="str">
        <f>IF('C. Consumer Service Detail'!$F2965="","",IF('C. Consumer Service Detail'!$F2965="",VLOOKUP('C. Consumer Service Detail'!$F2965,'Table of Current Services'!$B$7:$F$36,'Table of Current Services'!$E$5,FALSE),VLOOKUP('C. Consumer Service Detail'!$F2965,'Table of Current Services'!$B$7:$F$36,'Table of Current Services'!$D$5,FALSE)))</f>
        <v/>
      </c>
      <c r="I2965" s="159"/>
      <c r="J2965" s="146" t="str">
        <f t="shared" si="89"/>
        <v/>
      </c>
      <c r="K2965" s="138" t="str">
        <f>IF('C. Consumer Service Detail'!$F2965="","",IF('C. Consumer Service Detail'!$F2965="",VLOOKUP('C. Consumer Service Detail'!$F2965,'Table of Current Services'!$B$7:$F$36,'Table of Current Services'!$E$5,FALSE),VLOOKUP('C. Consumer Service Detail'!$F2965,'Table of Current Services'!$B$7:$F$36,'Table of Current Services'!$E$5,FALSE)))</f>
        <v/>
      </c>
      <c r="L2965" s="130" t="str">
        <f>IF('C. Consumer Service Detail'!$F2965="","",IF(VLOOKUP('C. Consumer Service Detail'!$F2965,'Table of Current Services'!$B$7:$F$36,'Table of Current Services'!$F$5,)="cost","Yes","No"))</f>
        <v/>
      </c>
      <c r="M2965" s="130" t="str">
        <f>IFERROR(IF('C. Consumer Service Detail'!$K2965="No Match","No",VLOOKUP('C. Consumer Service Detail'!$C2965,'B. Consumer Budget'!$E$11:$F$2010,2,FALSE)),"")</f>
        <v/>
      </c>
      <c r="P2965" s="77"/>
      <c r="Q2965" s="77"/>
    </row>
    <row r="2966" spans="2:17" x14ac:dyDescent="0.25">
      <c r="B2966" s="78">
        <f t="shared" si="90"/>
        <v>2956</v>
      </c>
      <c r="C2966" s="126" t="str">
        <f t="array" ref="C2966">IF(OR('C. Consumer Service Detail'!$D2966="",'C. Consumer Service Detail'!$E2966=""),"",INDEX('B. Consumer Budget'!$E$11:$E$2010,MATCH(1,IF('B. Consumer Budget'!$C$11:$C$2010='C. Consumer Service Detail'!$D2966,IF('B. Consumer Budget'!$D$11:$D$2010='C. Consumer Service Detail'!$E2966,1)),0)))</f>
        <v/>
      </c>
      <c r="D2966" s="171"/>
      <c r="E2966" s="79"/>
      <c r="F2966" s="100"/>
      <c r="G2966" s="80"/>
      <c r="H2966" s="145" t="str">
        <f>IF('C. Consumer Service Detail'!$F2966="","",IF('C. Consumer Service Detail'!$F2966="",VLOOKUP('C. Consumer Service Detail'!$F2966,'Table of Current Services'!$B$7:$F$36,'Table of Current Services'!$E$5,FALSE),VLOOKUP('C. Consumer Service Detail'!$F2966,'Table of Current Services'!$B$7:$F$36,'Table of Current Services'!$D$5,FALSE)))</f>
        <v/>
      </c>
      <c r="I2966" s="160"/>
      <c r="J2966" s="146" t="str">
        <f t="shared" si="89"/>
        <v/>
      </c>
      <c r="K2966" s="138" t="str">
        <f>IF('C. Consumer Service Detail'!$F2966="","",IF('C. Consumer Service Detail'!$F2966="",VLOOKUP('C. Consumer Service Detail'!$F2966,'Table of Current Services'!$B$7:$F$36,'Table of Current Services'!$E$5,FALSE),VLOOKUP('C. Consumer Service Detail'!$F2966,'Table of Current Services'!$B$7:$F$36,'Table of Current Services'!$E$5,FALSE)))</f>
        <v/>
      </c>
      <c r="L2966" s="130" t="str">
        <f>IF('C. Consumer Service Detail'!$F2966="","",IF(VLOOKUP('C. Consumer Service Detail'!$F2966,'Table of Current Services'!$B$7:$F$36,'Table of Current Services'!$F$5,)="cost","Yes","No"))</f>
        <v/>
      </c>
      <c r="M2966" s="130" t="str">
        <f>IFERROR(IF('C. Consumer Service Detail'!$K2966="No Match","No",VLOOKUP('C. Consumer Service Detail'!$C2966,'B. Consumer Budget'!$E$11:$F$2010,2,FALSE)),"")</f>
        <v/>
      </c>
      <c r="P2966" s="77"/>
      <c r="Q2966" s="77"/>
    </row>
    <row r="2967" spans="2:17" x14ac:dyDescent="0.25">
      <c r="B2967" s="78">
        <f t="shared" si="90"/>
        <v>2957</v>
      </c>
      <c r="C2967" s="126" t="str">
        <f t="array" ref="C2967">IF(OR('C. Consumer Service Detail'!$D2967="",'C. Consumer Service Detail'!$E2967=""),"",INDEX('B. Consumer Budget'!$E$11:$E$2010,MATCH(1,IF('B. Consumer Budget'!$C$11:$C$2010='C. Consumer Service Detail'!$D2967,IF('B. Consumer Budget'!$D$11:$D$2010='C. Consumer Service Detail'!$E2967,1)),0)))</f>
        <v/>
      </c>
      <c r="D2967" s="170"/>
      <c r="E2967" s="81"/>
      <c r="F2967" s="101"/>
      <c r="G2967" s="82"/>
      <c r="H2967" s="147" t="str">
        <f>IF('C. Consumer Service Detail'!$F2967="","",IF('C. Consumer Service Detail'!$F2967="",VLOOKUP('C. Consumer Service Detail'!$F2967,'Table of Current Services'!$B$7:$F$36,'Table of Current Services'!$E$5,FALSE),VLOOKUP('C. Consumer Service Detail'!$F2967,'Table of Current Services'!$B$7:$F$36,'Table of Current Services'!$D$5,FALSE)))</f>
        <v/>
      </c>
      <c r="I2967" s="159"/>
      <c r="J2967" s="146" t="str">
        <f t="shared" si="89"/>
        <v/>
      </c>
      <c r="K2967" s="138" t="str">
        <f>IF('C. Consumer Service Detail'!$F2967="","",IF('C. Consumer Service Detail'!$F2967="",VLOOKUP('C. Consumer Service Detail'!$F2967,'Table of Current Services'!$B$7:$F$36,'Table of Current Services'!$E$5,FALSE),VLOOKUP('C. Consumer Service Detail'!$F2967,'Table of Current Services'!$B$7:$F$36,'Table of Current Services'!$E$5,FALSE)))</f>
        <v/>
      </c>
      <c r="L2967" s="130" t="str">
        <f>IF('C. Consumer Service Detail'!$F2967="","",IF(VLOOKUP('C. Consumer Service Detail'!$F2967,'Table of Current Services'!$B$7:$F$36,'Table of Current Services'!$F$5,)="cost","Yes","No"))</f>
        <v/>
      </c>
      <c r="M2967" s="130" t="str">
        <f>IFERROR(IF('C. Consumer Service Detail'!$K2967="No Match","No",VLOOKUP('C. Consumer Service Detail'!$C2967,'B. Consumer Budget'!$E$11:$F$2010,2,FALSE)),"")</f>
        <v/>
      </c>
      <c r="P2967" s="77"/>
      <c r="Q2967" s="77"/>
    </row>
    <row r="2968" spans="2:17" x14ac:dyDescent="0.25">
      <c r="B2968" s="78">
        <f t="shared" si="90"/>
        <v>2958</v>
      </c>
      <c r="C2968" s="126" t="str">
        <f t="array" ref="C2968">IF(OR('C. Consumer Service Detail'!$D2968="",'C. Consumer Service Detail'!$E2968=""),"",INDEX('B. Consumer Budget'!$E$11:$E$2010,MATCH(1,IF('B. Consumer Budget'!$C$11:$C$2010='C. Consumer Service Detail'!$D2968,IF('B. Consumer Budget'!$D$11:$D$2010='C. Consumer Service Detail'!$E2968,1)),0)))</f>
        <v/>
      </c>
      <c r="D2968" s="171"/>
      <c r="E2968" s="79"/>
      <c r="F2968" s="100"/>
      <c r="G2968" s="80"/>
      <c r="H2968" s="145" t="str">
        <f>IF('C. Consumer Service Detail'!$F2968="","",IF('C. Consumer Service Detail'!$F2968="",VLOOKUP('C. Consumer Service Detail'!$F2968,'Table of Current Services'!$B$7:$F$36,'Table of Current Services'!$E$5,FALSE),VLOOKUP('C. Consumer Service Detail'!$F2968,'Table of Current Services'!$B$7:$F$36,'Table of Current Services'!$D$5,FALSE)))</f>
        <v/>
      </c>
      <c r="I2968" s="160"/>
      <c r="J2968" s="146" t="str">
        <f t="shared" si="89"/>
        <v/>
      </c>
      <c r="K2968" s="138" t="str">
        <f>IF('C. Consumer Service Detail'!$F2968="","",IF('C. Consumer Service Detail'!$F2968="",VLOOKUP('C. Consumer Service Detail'!$F2968,'Table of Current Services'!$B$7:$F$36,'Table of Current Services'!$E$5,FALSE),VLOOKUP('C. Consumer Service Detail'!$F2968,'Table of Current Services'!$B$7:$F$36,'Table of Current Services'!$E$5,FALSE)))</f>
        <v/>
      </c>
      <c r="L2968" s="130" t="str">
        <f>IF('C. Consumer Service Detail'!$F2968="","",IF(VLOOKUP('C. Consumer Service Detail'!$F2968,'Table of Current Services'!$B$7:$F$36,'Table of Current Services'!$F$5,)="cost","Yes","No"))</f>
        <v/>
      </c>
      <c r="M2968" s="130" t="str">
        <f>IFERROR(IF('C. Consumer Service Detail'!$K2968="No Match","No",VLOOKUP('C. Consumer Service Detail'!$C2968,'B. Consumer Budget'!$E$11:$F$2010,2,FALSE)),"")</f>
        <v/>
      </c>
      <c r="P2968" s="77"/>
      <c r="Q2968" s="77"/>
    </row>
    <row r="2969" spans="2:17" x14ac:dyDescent="0.25">
      <c r="B2969" s="78">
        <f t="shared" si="90"/>
        <v>2959</v>
      </c>
      <c r="C2969" s="126" t="str">
        <f t="array" ref="C2969">IF(OR('C. Consumer Service Detail'!$D2969="",'C. Consumer Service Detail'!$E2969=""),"",INDEX('B. Consumer Budget'!$E$11:$E$2010,MATCH(1,IF('B. Consumer Budget'!$C$11:$C$2010='C. Consumer Service Detail'!$D2969,IF('B. Consumer Budget'!$D$11:$D$2010='C. Consumer Service Detail'!$E2969,1)),0)))</f>
        <v/>
      </c>
      <c r="D2969" s="170"/>
      <c r="E2969" s="81"/>
      <c r="F2969" s="101"/>
      <c r="G2969" s="82"/>
      <c r="H2969" s="147" t="str">
        <f>IF('C. Consumer Service Detail'!$F2969="","",IF('C. Consumer Service Detail'!$F2969="",VLOOKUP('C. Consumer Service Detail'!$F2969,'Table of Current Services'!$B$7:$F$36,'Table of Current Services'!$E$5,FALSE),VLOOKUP('C. Consumer Service Detail'!$F2969,'Table of Current Services'!$B$7:$F$36,'Table of Current Services'!$D$5,FALSE)))</f>
        <v/>
      </c>
      <c r="I2969" s="159"/>
      <c r="J2969" s="146" t="str">
        <f t="shared" si="89"/>
        <v/>
      </c>
      <c r="K2969" s="138" t="str">
        <f>IF('C. Consumer Service Detail'!$F2969="","",IF('C. Consumer Service Detail'!$F2969="",VLOOKUP('C. Consumer Service Detail'!$F2969,'Table of Current Services'!$B$7:$F$36,'Table of Current Services'!$E$5,FALSE),VLOOKUP('C. Consumer Service Detail'!$F2969,'Table of Current Services'!$B$7:$F$36,'Table of Current Services'!$E$5,FALSE)))</f>
        <v/>
      </c>
      <c r="L2969" s="130" t="str">
        <f>IF('C. Consumer Service Detail'!$F2969="","",IF(VLOOKUP('C. Consumer Service Detail'!$F2969,'Table of Current Services'!$B$7:$F$36,'Table of Current Services'!$F$5,)="cost","Yes","No"))</f>
        <v/>
      </c>
      <c r="M2969" s="130" t="str">
        <f>IFERROR(IF('C. Consumer Service Detail'!$K2969="No Match","No",VLOOKUP('C. Consumer Service Detail'!$C2969,'B. Consumer Budget'!$E$11:$F$2010,2,FALSE)),"")</f>
        <v/>
      </c>
      <c r="P2969" s="77"/>
      <c r="Q2969" s="77"/>
    </row>
    <row r="2970" spans="2:17" x14ac:dyDescent="0.25">
      <c r="B2970" s="78">
        <f t="shared" si="90"/>
        <v>2960</v>
      </c>
      <c r="C2970" s="126" t="str">
        <f t="array" ref="C2970">IF(OR('C. Consumer Service Detail'!$D2970="",'C. Consumer Service Detail'!$E2970=""),"",INDEX('B. Consumer Budget'!$E$11:$E$2010,MATCH(1,IF('B. Consumer Budget'!$C$11:$C$2010='C. Consumer Service Detail'!$D2970,IF('B. Consumer Budget'!$D$11:$D$2010='C. Consumer Service Detail'!$E2970,1)),0)))</f>
        <v/>
      </c>
      <c r="D2970" s="171"/>
      <c r="E2970" s="79"/>
      <c r="F2970" s="100"/>
      <c r="G2970" s="80"/>
      <c r="H2970" s="145" t="str">
        <f>IF('C. Consumer Service Detail'!$F2970="","",IF('C. Consumer Service Detail'!$F2970="",VLOOKUP('C. Consumer Service Detail'!$F2970,'Table of Current Services'!$B$7:$F$36,'Table of Current Services'!$E$5,FALSE),VLOOKUP('C. Consumer Service Detail'!$F2970,'Table of Current Services'!$B$7:$F$36,'Table of Current Services'!$D$5,FALSE)))</f>
        <v/>
      </c>
      <c r="I2970" s="160"/>
      <c r="J2970" s="146" t="str">
        <f t="shared" si="89"/>
        <v/>
      </c>
      <c r="K2970" s="138" t="str">
        <f>IF('C. Consumer Service Detail'!$F2970="","",IF('C. Consumer Service Detail'!$F2970="",VLOOKUP('C. Consumer Service Detail'!$F2970,'Table of Current Services'!$B$7:$F$36,'Table of Current Services'!$E$5,FALSE),VLOOKUP('C. Consumer Service Detail'!$F2970,'Table of Current Services'!$B$7:$F$36,'Table of Current Services'!$E$5,FALSE)))</f>
        <v/>
      </c>
      <c r="L2970" s="130" t="str">
        <f>IF('C. Consumer Service Detail'!$F2970="","",IF(VLOOKUP('C. Consumer Service Detail'!$F2970,'Table of Current Services'!$B$7:$F$36,'Table of Current Services'!$F$5,)="cost","Yes","No"))</f>
        <v/>
      </c>
      <c r="M2970" s="130" t="str">
        <f>IFERROR(IF('C. Consumer Service Detail'!$K2970="No Match","No",VLOOKUP('C. Consumer Service Detail'!$C2970,'B. Consumer Budget'!$E$11:$F$2010,2,FALSE)),"")</f>
        <v/>
      </c>
      <c r="P2970" s="77"/>
      <c r="Q2970" s="77"/>
    </row>
    <row r="2971" spans="2:17" x14ac:dyDescent="0.25">
      <c r="B2971" s="78">
        <f t="shared" si="90"/>
        <v>2961</v>
      </c>
      <c r="C2971" s="126" t="str">
        <f t="array" ref="C2971">IF(OR('C. Consumer Service Detail'!$D2971="",'C. Consumer Service Detail'!$E2971=""),"",INDEX('B. Consumer Budget'!$E$11:$E$2010,MATCH(1,IF('B. Consumer Budget'!$C$11:$C$2010='C. Consumer Service Detail'!$D2971,IF('B. Consumer Budget'!$D$11:$D$2010='C. Consumer Service Detail'!$E2971,1)),0)))</f>
        <v/>
      </c>
      <c r="D2971" s="170"/>
      <c r="E2971" s="81"/>
      <c r="F2971" s="101"/>
      <c r="G2971" s="82"/>
      <c r="H2971" s="147" t="str">
        <f>IF('C. Consumer Service Detail'!$F2971="","",IF('C. Consumer Service Detail'!$F2971="",VLOOKUP('C. Consumer Service Detail'!$F2971,'Table of Current Services'!$B$7:$F$36,'Table of Current Services'!$E$5,FALSE),VLOOKUP('C. Consumer Service Detail'!$F2971,'Table of Current Services'!$B$7:$F$36,'Table of Current Services'!$D$5,FALSE)))</f>
        <v/>
      </c>
      <c r="I2971" s="159"/>
      <c r="J2971" s="146" t="str">
        <f t="shared" si="89"/>
        <v/>
      </c>
      <c r="K2971" s="138" t="str">
        <f>IF('C. Consumer Service Detail'!$F2971="","",IF('C. Consumer Service Detail'!$F2971="",VLOOKUP('C. Consumer Service Detail'!$F2971,'Table of Current Services'!$B$7:$F$36,'Table of Current Services'!$E$5,FALSE),VLOOKUP('C. Consumer Service Detail'!$F2971,'Table of Current Services'!$B$7:$F$36,'Table of Current Services'!$E$5,FALSE)))</f>
        <v/>
      </c>
      <c r="L2971" s="130" t="str">
        <f>IF('C. Consumer Service Detail'!$F2971="","",IF(VLOOKUP('C. Consumer Service Detail'!$F2971,'Table of Current Services'!$B$7:$F$36,'Table of Current Services'!$F$5,)="cost","Yes","No"))</f>
        <v/>
      </c>
      <c r="M2971" s="130" t="str">
        <f>IFERROR(IF('C. Consumer Service Detail'!$K2971="No Match","No",VLOOKUP('C. Consumer Service Detail'!$C2971,'B. Consumer Budget'!$E$11:$F$2010,2,FALSE)),"")</f>
        <v/>
      </c>
      <c r="P2971" s="77"/>
      <c r="Q2971" s="77"/>
    </row>
    <row r="2972" spans="2:17" x14ac:dyDescent="0.25">
      <c r="B2972" s="78">
        <f t="shared" si="90"/>
        <v>2962</v>
      </c>
      <c r="C2972" s="126" t="str">
        <f t="array" ref="C2972">IF(OR('C. Consumer Service Detail'!$D2972="",'C. Consumer Service Detail'!$E2972=""),"",INDEX('B. Consumer Budget'!$E$11:$E$2010,MATCH(1,IF('B. Consumer Budget'!$C$11:$C$2010='C. Consumer Service Detail'!$D2972,IF('B. Consumer Budget'!$D$11:$D$2010='C. Consumer Service Detail'!$E2972,1)),0)))</f>
        <v/>
      </c>
      <c r="D2972" s="171"/>
      <c r="E2972" s="79"/>
      <c r="F2972" s="100"/>
      <c r="G2972" s="80"/>
      <c r="H2972" s="145" t="str">
        <f>IF('C. Consumer Service Detail'!$F2972="","",IF('C. Consumer Service Detail'!$F2972="",VLOOKUP('C. Consumer Service Detail'!$F2972,'Table of Current Services'!$B$7:$F$36,'Table of Current Services'!$E$5,FALSE),VLOOKUP('C. Consumer Service Detail'!$F2972,'Table of Current Services'!$B$7:$F$36,'Table of Current Services'!$D$5,FALSE)))</f>
        <v/>
      </c>
      <c r="I2972" s="160"/>
      <c r="J2972" s="146" t="str">
        <f t="shared" si="89"/>
        <v/>
      </c>
      <c r="K2972" s="138" t="str">
        <f>IF('C. Consumer Service Detail'!$F2972="","",IF('C. Consumer Service Detail'!$F2972="",VLOOKUP('C. Consumer Service Detail'!$F2972,'Table of Current Services'!$B$7:$F$36,'Table of Current Services'!$E$5,FALSE),VLOOKUP('C. Consumer Service Detail'!$F2972,'Table of Current Services'!$B$7:$F$36,'Table of Current Services'!$E$5,FALSE)))</f>
        <v/>
      </c>
      <c r="L2972" s="130" t="str">
        <f>IF('C. Consumer Service Detail'!$F2972="","",IF(VLOOKUP('C. Consumer Service Detail'!$F2972,'Table of Current Services'!$B$7:$F$36,'Table of Current Services'!$F$5,)="cost","Yes","No"))</f>
        <v/>
      </c>
      <c r="M2972" s="130" t="str">
        <f>IFERROR(IF('C. Consumer Service Detail'!$K2972="No Match","No",VLOOKUP('C. Consumer Service Detail'!$C2972,'B. Consumer Budget'!$E$11:$F$2010,2,FALSE)),"")</f>
        <v/>
      </c>
      <c r="P2972" s="77"/>
      <c r="Q2972" s="77"/>
    </row>
    <row r="2973" spans="2:17" x14ac:dyDescent="0.25">
      <c r="B2973" s="78">
        <f t="shared" si="90"/>
        <v>2963</v>
      </c>
      <c r="C2973" s="126" t="str">
        <f t="array" ref="C2973">IF(OR('C. Consumer Service Detail'!$D2973="",'C. Consumer Service Detail'!$E2973=""),"",INDEX('B. Consumer Budget'!$E$11:$E$2010,MATCH(1,IF('B. Consumer Budget'!$C$11:$C$2010='C. Consumer Service Detail'!$D2973,IF('B. Consumer Budget'!$D$11:$D$2010='C. Consumer Service Detail'!$E2973,1)),0)))</f>
        <v/>
      </c>
      <c r="D2973" s="170"/>
      <c r="E2973" s="81"/>
      <c r="F2973" s="101"/>
      <c r="G2973" s="82"/>
      <c r="H2973" s="147" t="str">
        <f>IF('C. Consumer Service Detail'!$F2973="","",IF('C. Consumer Service Detail'!$F2973="",VLOOKUP('C. Consumer Service Detail'!$F2973,'Table of Current Services'!$B$7:$F$36,'Table of Current Services'!$E$5,FALSE),VLOOKUP('C. Consumer Service Detail'!$F2973,'Table of Current Services'!$B$7:$F$36,'Table of Current Services'!$D$5,FALSE)))</f>
        <v/>
      </c>
      <c r="I2973" s="159"/>
      <c r="J2973" s="146" t="str">
        <f t="shared" si="89"/>
        <v/>
      </c>
      <c r="K2973" s="138" t="str">
        <f>IF('C. Consumer Service Detail'!$F2973="","",IF('C. Consumer Service Detail'!$F2973="",VLOOKUP('C. Consumer Service Detail'!$F2973,'Table of Current Services'!$B$7:$F$36,'Table of Current Services'!$E$5,FALSE),VLOOKUP('C. Consumer Service Detail'!$F2973,'Table of Current Services'!$B$7:$F$36,'Table of Current Services'!$E$5,FALSE)))</f>
        <v/>
      </c>
      <c r="L2973" s="130" t="str">
        <f>IF('C. Consumer Service Detail'!$F2973="","",IF(VLOOKUP('C. Consumer Service Detail'!$F2973,'Table of Current Services'!$B$7:$F$36,'Table of Current Services'!$F$5,)="cost","Yes","No"))</f>
        <v/>
      </c>
      <c r="M2973" s="130" t="str">
        <f>IFERROR(IF('C. Consumer Service Detail'!$K2973="No Match","No",VLOOKUP('C. Consumer Service Detail'!$C2973,'B. Consumer Budget'!$E$11:$F$2010,2,FALSE)),"")</f>
        <v/>
      </c>
      <c r="P2973" s="77"/>
      <c r="Q2973" s="77"/>
    </row>
    <row r="2974" spans="2:17" x14ac:dyDescent="0.25">
      <c r="B2974" s="78">
        <f t="shared" si="90"/>
        <v>2964</v>
      </c>
      <c r="C2974" s="126" t="str">
        <f t="array" ref="C2974">IF(OR('C. Consumer Service Detail'!$D2974="",'C. Consumer Service Detail'!$E2974=""),"",INDEX('B. Consumer Budget'!$E$11:$E$2010,MATCH(1,IF('B. Consumer Budget'!$C$11:$C$2010='C. Consumer Service Detail'!$D2974,IF('B. Consumer Budget'!$D$11:$D$2010='C. Consumer Service Detail'!$E2974,1)),0)))</f>
        <v/>
      </c>
      <c r="D2974" s="171"/>
      <c r="E2974" s="79"/>
      <c r="F2974" s="100"/>
      <c r="G2974" s="80"/>
      <c r="H2974" s="145" t="str">
        <f>IF('C. Consumer Service Detail'!$F2974="","",IF('C. Consumer Service Detail'!$F2974="",VLOOKUP('C. Consumer Service Detail'!$F2974,'Table of Current Services'!$B$7:$F$36,'Table of Current Services'!$E$5,FALSE),VLOOKUP('C. Consumer Service Detail'!$F2974,'Table of Current Services'!$B$7:$F$36,'Table of Current Services'!$D$5,FALSE)))</f>
        <v/>
      </c>
      <c r="I2974" s="160"/>
      <c r="J2974" s="146" t="str">
        <f t="shared" si="89"/>
        <v/>
      </c>
      <c r="K2974" s="138" t="str">
        <f>IF('C. Consumer Service Detail'!$F2974="","",IF('C. Consumer Service Detail'!$F2974="",VLOOKUP('C. Consumer Service Detail'!$F2974,'Table of Current Services'!$B$7:$F$36,'Table of Current Services'!$E$5,FALSE),VLOOKUP('C. Consumer Service Detail'!$F2974,'Table of Current Services'!$B$7:$F$36,'Table of Current Services'!$E$5,FALSE)))</f>
        <v/>
      </c>
      <c r="L2974" s="130" t="str">
        <f>IF('C. Consumer Service Detail'!$F2974="","",IF(VLOOKUP('C. Consumer Service Detail'!$F2974,'Table of Current Services'!$B$7:$F$36,'Table of Current Services'!$F$5,)="cost","Yes","No"))</f>
        <v/>
      </c>
      <c r="M2974" s="130" t="str">
        <f>IFERROR(IF('C. Consumer Service Detail'!$K2974="No Match","No",VLOOKUP('C. Consumer Service Detail'!$C2974,'B. Consumer Budget'!$E$11:$F$2010,2,FALSE)),"")</f>
        <v/>
      </c>
      <c r="P2974" s="77"/>
      <c r="Q2974" s="77"/>
    </row>
    <row r="2975" spans="2:17" x14ac:dyDescent="0.25">
      <c r="B2975" s="78">
        <f t="shared" si="90"/>
        <v>2965</v>
      </c>
      <c r="C2975" s="126" t="str">
        <f t="array" ref="C2975">IF(OR('C. Consumer Service Detail'!$D2975="",'C. Consumer Service Detail'!$E2975=""),"",INDEX('B. Consumer Budget'!$E$11:$E$2010,MATCH(1,IF('B. Consumer Budget'!$C$11:$C$2010='C. Consumer Service Detail'!$D2975,IF('B. Consumer Budget'!$D$11:$D$2010='C. Consumer Service Detail'!$E2975,1)),0)))</f>
        <v/>
      </c>
      <c r="D2975" s="170"/>
      <c r="E2975" s="81"/>
      <c r="F2975" s="101"/>
      <c r="G2975" s="82"/>
      <c r="H2975" s="147" t="str">
        <f>IF('C. Consumer Service Detail'!$F2975="","",IF('C. Consumer Service Detail'!$F2975="",VLOOKUP('C. Consumer Service Detail'!$F2975,'Table of Current Services'!$B$7:$F$36,'Table of Current Services'!$E$5,FALSE),VLOOKUP('C. Consumer Service Detail'!$F2975,'Table of Current Services'!$B$7:$F$36,'Table of Current Services'!$D$5,FALSE)))</f>
        <v/>
      </c>
      <c r="I2975" s="159"/>
      <c r="J2975" s="146" t="str">
        <f t="shared" si="89"/>
        <v/>
      </c>
      <c r="K2975" s="138" t="str">
        <f>IF('C. Consumer Service Detail'!$F2975="","",IF('C. Consumer Service Detail'!$F2975="",VLOOKUP('C. Consumer Service Detail'!$F2975,'Table of Current Services'!$B$7:$F$36,'Table of Current Services'!$E$5,FALSE),VLOOKUP('C. Consumer Service Detail'!$F2975,'Table of Current Services'!$B$7:$F$36,'Table of Current Services'!$E$5,FALSE)))</f>
        <v/>
      </c>
      <c r="L2975" s="130" t="str">
        <f>IF('C. Consumer Service Detail'!$F2975="","",IF(VLOOKUP('C. Consumer Service Detail'!$F2975,'Table of Current Services'!$B$7:$F$36,'Table of Current Services'!$F$5,)="cost","Yes","No"))</f>
        <v/>
      </c>
      <c r="M2975" s="130" t="str">
        <f>IFERROR(IF('C. Consumer Service Detail'!$K2975="No Match","No",VLOOKUP('C. Consumer Service Detail'!$C2975,'B. Consumer Budget'!$E$11:$F$2010,2,FALSE)),"")</f>
        <v/>
      </c>
      <c r="P2975" s="77"/>
      <c r="Q2975" s="77"/>
    </row>
    <row r="2976" spans="2:17" x14ac:dyDescent="0.25">
      <c r="B2976" s="78">
        <f t="shared" si="90"/>
        <v>2966</v>
      </c>
      <c r="C2976" s="126" t="str">
        <f t="array" ref="C2976">IF(OR('C. Consumer Service Detail'!$D2976="",'C. Consumer Service Detail'!$E2976=""),"",INDEX('B. Consumer Budget'!$E$11:$E$2010,MATCH(1,IF('B. Consumer Budget'!$C$11:$C$2010='C. Consumer Service Detail'!$D2976,IF('B. Consumer Budget'!$D$11:$D$2010='C. Consumer Service Detail'!$E2976,1)),0)))</f>
        <v/>
      </c>
      <c r="D2976" s="171"/>
      <c r="E2976" s="79"/>
      <c r="F2976" s="100"/>
      <c r="G2976" s="80"/>
      <c r="H2976" s="145" t="str">
        <f>IF('C. Consumer Service Detail'!$F2976="","",IF('C. Consumer Service Detail'!$F2976="",VLOOKUP('C. Consumer Service Detail'!$F2976,'Table of Current Services'!$B$7:$F$36,'Table of Current Services'!$E$5,FALSE),VLOOKUP('C. Consumer Service Detail'!$F2976,'Table of Current Services'!$B$7:$F$36,'Table of Current Services'!$D$5,FALSE)))</f>
        <v/>
      </c>
      <c r="I2976" s="160"/>
      <c r="J2976" s="146" t="str">
        <f t="shared" si="89"/>
        <v/>
      </c>
      <c r="K2976" s="138" t="str">
        <f>IF('C. Consumer Service Detail'!$F2976="","",IF('C. Consumer Service Detail'!$F2976="",VLOOKUP('C. Consumer Service Detail'!$F2976,'Table of Current Services'!$B$7:$F$36,'Table of Current Services'!$E$5,FALSE),VLOOKUP('C. Consumer Service Detail'!$F2976,'Table of Current Services'!$B$7:$F$36,'Table of Current Services'!$E$5,FALSE)))</f>
        <v/>
      </c>
      <c r="L2976" s="130" t="str">
        <f>IF('C. Consumer Service Detail'!$F2976="","",IF(VLOOKUP('C. Consumer Service Detail'!$F2976,'Table of Current Services'!$B$7:$F$36,'Table of Current Services'!$F$5,)="cost","Yes","No"))</f>
        <v/>
      </c>
      <c r="M2976" s="130" t="str">
        <f>IFERROR(IF('C. Consumer Service Detail'!$K2976="No Match","No",VLOOKUP('C. Consumer Service Detail'!$C2976,'B. Consumer Budget'!$E$11:$F$2010,2,FALSE)),"")</f>
        <v/>
      </c>
      <c r="P2976" s="77"/>
      <c r="Q2976" s="77"/>
    </row>
    <row r="2977" spans="2:17" x14ac:dyDescent="0.25">
      <c r="B2977" s="78">
        <f t="shared" si="90"/>
        <v>2967</v>
      </c>
      <c r="C2977" s="126" t="str">
        <f t="array" ref="C2977">IF(OR('C. Consumer Service Detail'!$D2977="",'C. Consumer Service Detail'!$E2977=""),"",INDEX('B. Consumer Budget'!$E$11:$E$2010,MATCH(1,IF('B. Consumer Budget'!$C$11:$C$2010='C. Consumer Service Detail'!$D2977,IF('B. Consumer Budget'!$D$11:$D$2010='C. Consumer Service Detail'!$E2977,1)),0)))</f>
        <v/>
      </c>
      <c r="D2977" s="170"/>
      <c r="E2977" s="81"/>
      <c r="F2977" s="101"/>
      <c r="G2977" s="82"/>
      <c r="H2977" s="147" t="str">
        <f>IF('C. Consumer Service Detail'!$F2977="","",IF('C. Consumer Service Detail'!$F2977="",VLOOKUP('C. Consumer Service Detail'!$F2977,'Table of Current Services'!$B$7:$F$36,'Table of Current Services'!$E$5,FALSE),VLOOKUP('C. Consumer Service Detail'!$F2977,'Table of Current Services'!$B$7:$F$36,'Table of Current Services'!$D$5,FALSE)))</f>
        <v/>
      </c>
      <c r="I2977" s="159"/>
      <c r="J2977" s="146" t="str">
        <f t="shared" si="89"/>
        <v/>
      </c>
      <c r="K2977" s="138" t="str">
        <f>IF('C. Consumer Service Detail'!$F2977="","",IF('C. Consumer Service Detail'!$F2977="",VLOOKUP('C. Consumer Service Detail'!$F2977,'Table of Current Services'!$B$7:$F$36,'Table of Current Services'!$E$5,FALSE),VLOOKUP('C. Consumer Service Detail'!$F2977,'Table of Current Services'!$B$7:$F$36,'Table of Current Services'!$E$5,FALSE)))</f>
        <v/>
      </c>
      <c r="L2977" s="130" t="str">
        <f>IF('C. Consumer Service Detail'!$F2977="","",IF(VLOOKUP('C. Consumer Service Detail'!$F2977,'Table of Current Services'!$B$7:$F$36,'Table of Current Services'!$F$5,)="cost","Yes","No"))</f>
        <v/>
      </c>
      <c r="M2977" s="130" t="str">
        <f>IFERROR(IF('C. Consumer Service Detail'!$K2977="No Match","No",VLOOKUP('C. Consumer Service Detail'!$C2977,'B. Consumer Budget'!$E$11:$F$2010,2,FALSE)),"")</f>
        <v/>
      </c>
      <c r="P2977" s="77"/>
      <c r="Q2977" s="77"/>
    </row>
    <row r="2978" spans="2:17" x14ac:dyDescent="0.25">
      <c r="B2978" s="78">
        <f t="shared" si="90"/>
        <v>2968</v>
      </c>
      <c r="C2978" s="126" t="str">
        <f t="array" ref="C2978">IF(OR('C. Consumer Service Detail'!$D2978="",'C. Consumer Service Detail'!$E2978=""),"",INDEX('B. Consumer Budget'!$E$11:$E$2010,MATCH(1,IF('B. Consumer Budget'!$C$11:$C$2010='C. Consumer Service Detail'!$D2978,IF('B. Consumer Budget'!$D$11:$D$2010='C. Consumer Service Detail'!$E2978,1)),0)))</f>
        <v/>
      </c>
      <c r="D2978" s="171"/>
      <c r="E2978" s="79"/>
      <c r="F2978" s="100"/>
      <c r="G2978" s="80"/>
      <c r="H2978" s="145" t="str">
        <f>IF('C. Consumer Service Detail'!$F2978="","",IF('C. Consumer Service Detail'!$F2978="",VLOOKUP('C. Consumer Service Detail'!$F2978,'Table of Current Services'!$B$7:$F$36,'Table of Current Services'!$E$5,FALSE),VLOOKUP('C. Consumer Service Detail'!$F2978,'Table of Current Services'!$B$7:$F$36,'Table of Current Services'!$D$5,FALSE)))</f>
        <v/>
      </c>
      <c r="I2978" s="160"/>
      <c r="J2978" s="146" t="str">
        <f t="shared" si="89"/>
        <v/>
      </c>
      <c r="K2978" s="138" t="str">
        <f>IF('C. Consumer Service Detail'!$F2978="","",IF('C. Consumer Service Detail'!$F2978="",VLOOKUP('C. Consumer Service Detail'!$F2978,'Table of Current Services'!$B$7:$F$36,'Table of Current Services'!$E$5,FALSE),VLOOKUP('C. Consumer Service Detail'!$F2978,'Table of Current Services'!$B$7:$F$36,'Table of Current Services'!$E$5,FALSE)))</f>
        <v/>
      </c>
      <c r="L2978" s="130" t="str">
        <f>IF('C. Consumer Service Detail'!$F2978="","",IF(VLOOKUP('C. Consumer Service Detail'!$F2978,'Table of Current Services'!$B$7:$F$36,'Table of Current Services'!$F$5,)="cost","Yes","No"))</f>
        <v/>
      </c>
      <c r="M2978" s="130" t="str">
        <f>IFERROR(IF('C. Consumer Service Detail'!$K2978="No Match","No",VLOOKUP('C. Consumer Service Detail'!$C2978,'B. Consumer Budget'!$E$11:$F$2010,2,FALSE)),"")</f>
        <v/>
      </c>
      <c r="P2978" s="77"/>
      <c r="Q2978" s="77"/>
    </row>
    <row r="2979" spans="2:17" x14ac:dyDescent="0.25">
      <c r="B2979" s="78">
        <f t="shared" si="90"/>
        <v>2969</v>
      </c>
      <c r="C2979" s="126" t="str">
        <f t="array" ref="C2979">IF(OR('C. Consumer Service Detail'!$D2979="",'C. Consumer Service Detail'!$E2979=""),"",INDEX('B. Consumer Budget'!$E$11:$E$2010,MATCH(1,IF('B. Consumer Budget'!$C$11:$C$2010='C. Consumer Service Detail'!$D2979,IF('B. Consumer Budget'!$D$11:$D$2010='C. Consumer Service Detail'!$E2979,1)),0)))</f>
        <v/>
      </c>
      <c r="D2979" s="170"/>
      <c r="E2979" s="81"/>
      <c r="F2979" s="101"/>
      <c r="G2979" s="82"/>
      <c r="H2979" s="147" t="str">
        <f>IF('C. Consumer Service Detail'!$F2979="","",IF('C. Consumer Service Detail'!$F2979="",VLOOKUP('C. Consumer Service Detail'!$F2979,'Table of Current Services'!$B$7:$F$36,'Table of Current Services'!$E$5,FALSE),VLOOKUP('C. Consumer Service Detail'!$F2979,'Table of Current Services'!$B$7:$F$36,'Table of Current Services'!$D$5,FALSE)))</f>
        <v/>
      </c>
      <c r="I2979" s="159"/>
      <c r="J2979" s="146" t="str">
        <f t="shared" si="89"/>
        <v/>
      </c>
      <c r="K2979" s="138" t="str">
        <f>IF('C. Consumer Service Detail'!$F2979="","",IF('C. Consumer Service Detail'!$F2979="",VLOOKUP('C. Consumer Service Detail'!$F2979,'Table of Current Services'!$B$7:$F$36,'Table of Current Services'!$E$5,FALSE),VLOOKUP('C. Consumer Service Detail'!$F2979,'Table of Current Services'!$B$7:$F$36,'Table of Current Services'!$E$5,FALSE)))</f>
        <v/>
      </c>
      <c r="L2979" s="130" t="str">
        <f>IF('C. Consumer Service Detail'!$F2979="","",IF(VLOOKUP('C. Consumer Service Detail'!$F2979,'Table of Current Services'!$B$7:$F$36,'Table of Current Services'!$F$5,)="cost","Yes","No"))</f>
        <v/>
      </c>
      <c r="M2979" s="130" t="str">
        <f>IFERROR(IF('C. Consumer Service Detail'!$K2979="No Match","No",VLOOKUP('C. Consumer Service Detail'!$C2979,'B. Consumer Budget'!$E$11:$F$2010,2,FALSE)),"")</f>
        <v/>
      </c>
      <c r="P2979" s="77"/>
      <c r="Q2979" s="77"/>
    </row>
    <row r="2980" spans="2:17" x14ac:dyDescent="0.25">
      <c r="B2980" s="78">
        <f t="shared" si="90"/>
        <v>2970</v>
      </c>
      <c r="C2980" s="126" t="str">
        <f t="array" ref="C2980">IF(OR('C. Consumer Service Detail'!$D2980="",'C. Consumer Service Detail'!$E2980=""),"",INDEX('B. Consumer Budget'!$E$11:$E$2010,MATCH(1,IF('B. Consumer Budget'!$C$11:$C$2010='C. Consumer Service Detail'!$D2980,IF('B. Consumer Budget'!$D$11:$D$2010='C. Consumer Service Detail'!$E2980,1)),0)))</f>
        <v/>
      </c>
      <c r="D2980" s="171"/>
      <c r="E2980" s="79"/>
      <c r="F2980" s="100"/>
      <c r="G2980" s="80"/>
      <c r="H2980" s="145" t="str">
        <f>IF('C. Consumer Service Detail'!$F2980="","",IF('C. Consumer Service Detail'!$F2980="",VLOOKUP('C. Consumer Service Detail'!$F2980,'Table of Current Services'!$B$7:$F$36,'Table of Current Services'!$E$5,FALSE),VLOOKUP('C. Consumer Service Detail'!$F2980,'Table of Current Services'!$B$7:$F$36,'Table of Current Services'!$D$5,FALSE)))</f>
        <v/>
      </c>
      <c r="I2980" s="160"/>
      <c r="J2980" s="146" t="str">
        <f t="shared" si="89"/>
        <v/>
      </c>
      <c r="K2980" s="138" t="str">
        <f>IF('C. Consumer Service Detail'!$F2980="","",IF('C. Consumer Service Detail'!$F2980="",VLOOKUP('C. Consumer Service Detail'!$F2980,'Table of Current Services'!$B$7:$F$36,'Table of Current Services'!$E$5,FALSE),VLOOKUP('C. Consumer Service Detail'!$F2980,'Table of Current Services'!$B$7:$F$36,'Table of Current Services'!$E$5,FALSE)))</f>
        <v/>
      </c>
      <c r="L2980" s="130" t="str">
        <f>IF('C. Consumer Service Detail'!$F2980="","",IF(VLOOKUP('C. Consumer Service Detail'!$F2980,'Table of Current Services'!$B$7:$F$36,'Table of Current Services'!$F$5,)="cost","Yes","No"))</f>
        <v/>
      </c>
      <c r="M2980" s="130" t="str">
        <f>IFERROR(IF('C. Consumer Service Detail'!$K2980="No Match","No",VLOOKUP('C. Consumer Service Detail'!$C2980,'B. Consumer Budget'!$E$11:$F$2010,2,FALSE)),"")</f>
        <v/>
      </c>
      <c r="P2980" s="77"/>
      <c r="Q2980" s="77"/>
    </row>
    <row r="2981" spans="2:17" x14ac:dyDescent="0.25">
      <c r="B2981" s="78">
        <f t="shared" si="90"/>
        <v>2971</v>
      </c>
      <c r="C2981" s="126" t="str">
        <f t="array" ref="C2981">IF(OR('C. Consumer Service Detail'!$D2981="",'C. Consumer Service Detail'!$E2981=""),"",INDEX('B. Consumer Budget'!$E$11:$E$2010,MATCH(1,IF('B. Consumer Budget'!$C$11:$C$2010='C. Consumer Service Detail'!$D2981,IF('B. Consumer Budget'!$D$11:$D$2010='C. Consumer Service Detail'!$E2981,1)),0)))</f>
        <v/>
      </c>
      <c r="D2981" s="170"/>
      <c r="E2981" s="81"/>
      <c r="F2981" s="101"/>
      <c r="G2981" s="82"/>
      <c r="H2981" s="147" t="str">
        <f>IF('C. Consumer Service Detail'!$F2981="","",IF('C. Consumer Service Detail'!$F2981="",VLOOKUP('C. Consumer Service Detail'!$F2981,'Table of Current Services'!$B$7:$F$36,'Table of Current Services'!$E$5,FALSE),VLOOKUP('C. Consumer Service Detail'!$F2981,'Table of Current Services'!$B$7:$F$36,'Table of Current Services'!$D$5,FALSE)))</f>
        <v/>
      </c>
      <c r="I2981" s="159"/>
      <c r="J2981" s="146" t="str">
        <f t="shared" si="89"/>
        <v/>
      </c>
      <c r="K2981" s="138" t="str">
        <f>IF('C. Consumer Service Detail'!$F2981="","",IF('C. Consumer Service Detail'!$F2981="",VLOOKUP('C. Consumer Service Detail'!$F2981,'Table of Current Services'!$B$7:$F$36,'Table of Current Services'!$E$5,FALSE),VLOOKUP('C. Consumer Service Detail'!$F2981,'Table of Current Services'!$B$7:$F$36,'Table of Current Services'!$E$5,FALSE)))</f>
        <v/>
      </c>
      <c r="L2981" s="130" t="str">
        <f>IF('C. Consumer Service Detail'!$F2981="","",IF(VLOOKUP('C. Consumer Service Detail'!$F2981,'Table of Current Services'!$B$7:$F$36,'Table of Current Services'!$F$5,)="cost","Yes","No"))</f>
        <v/>
      </c>
      <c r="M2981" s="130" t="str">
        <f>IFERROR(IF('C. Consumer Service Detail'!$K2981="No Match","No",VLOOKUP('C. Consumer Service Detail'!$C2981,'B. Consumer Budget'!$E$11:$F$2010,2,FALSE)),"")</f>
        <v/>
      </c>
      <c r="P2981" s="77"/>
      <c r="Q2981" s="77"/>
    </row>
    <row r="2982" spans="2:17" x14ac:dyDescent="0.25">
      <c r="B2982" s="78">
        <f t="shared" si="90"/>
        <v>2972</v>
      </c>
      <c r="C2982" s="126" t="str">
        <f t="array" ref="C2982">IF(OR('C. Consumer Service Detail'!$D2982="",'C. Consumer Service Detail'!$E2982=""),"",INDEX('B. Consumer Budget'!$E$11:$E$2010,MATCH(1,IF('B. Consumer Budget'!$C$11:$C$2010='C. Consumer Service Detail'!$D2982,IF('B. Consumer Budget'!$D$11:$D$2010='C. Consumer Service Detail'!$E2982,1)),0)))</f>
        <v/>
      </c>
      <c r="D2982" s="171"/>
      <c r="E2982" s="79"/>
      <c r="F2982" s="100"/>
      <c r="G2982" s="80"/>
      <c r="H2982" s="145" t="str">
        <f>IF('C. Consumer Service Detail'!$F2982="","",IF('C. Consumer Service Detail'!$F2982="",VLOOKUP('C. Consumer Service Detail'!$F2982,'Table of Current Services'!$B$7:$F$36,'Table of Current Services'!$E$5,FALSE),VLOOKUP('C. Consumer Service Detail'!$F2982,'Table of Current Services'!$B$7:$F$36,'Table of Current Services'!$D$5,FALSE)))</f>
        <v/>
      </c>
      <c r="I2982" s="160"/>
      <c r="J2982" s="146" t="str">
        <f t="shared" si="89"/>
        <v/>
      </c>
      <c r="K2982" s="138" t="str">
        <f>IF('C. Consumer Service Detail'!$F2982="","",IF('C. Consumer Service Detail'!$F2982="",VLOOKUP('C. Consumer Service Detail'!$F2982,'Table of Current Services'!$B$7:$F$36,'Table of Current Services'!$E$5,FALSE),VLOOKUP('C. Consumer Service Detail'!$F2982,'Table of Current Services'!$B$7:$F$36,'Table of Current Services'!$E$5,FALSE)))</f>
        <v/>
      </c>
      <c r="L2982" s="130" t="str">
        <f>IF('C. Consumer Service Detail'!$F2982="","",IF(VLOOKUP('C. Consumer Service Detail'!$F2982,'Table of Current Services'!$B$7:$F$36,'Table of Current Services'!$F$5,)="cost","Yes","No"))</f>
        <v/>
      </c>
      <c r="M2982" s="130" t="str">
        <f>IFERROR(IF('C. Consumer Service Detail'!$K2982="No Match","No",VLOOKUP('C. Consumer Service Detail'!$C2982,'B. Consumer Budget'!$E$11:$F$2010,2,FALSE)),"")</f>
        <v/>
      </c>
      <c r="P2982" s="77"/>
      <c r="Q2982" s="77"/>
    </row>
    <row r="2983" spans="2:17" x14ac:dyDescent="0.25">
      <c r="B2983" s="78">
        <f t="shared" si="90"/>
        <v>2973</v>
      </c>
      <c r="C2983" s="126" t="str">
        <f t="array" ref="C2983">IF(OR('C. Consumer Service Detail'!$D2983="",'C. Consumer Service Detail'!$E2983=""),"",INDEX('B. Consumer Budget'!$E$11:$E$2010,MATCH(1,IF('B. Consumer Budget'!$C$11:$C$2010='C. Consumer Service Detail'!$D2983,IF('B. Consumer Budget'!$D$11:$D$2010='C. Consumer Service Detail'!$E2983,1)),0)))</f>
        <v/>
      </c>
      <c r="D2983" s="170"/>
      <c r="E2983" s="81"/>
      <c r="F2983" s="101"/>
      <c r="G2983" s="82"/>
      <c r="H2983" s="147" t="str">
        <f>IF('C. Consumer Service Detail'!$F2983="","",IF('C. Consumer Service Detail'!$F2983="",VLOOKUP('C. Consumer Service Detail'!$F2983,'Table of Current Services'!$B$7:$F$36,'Table of Current Services'!$E$5,FALSE),VLOOKUP('C. Consumer Service Detail'!$F2983,'Table of Current Services'!$B$7:$F$36,'Table of Current Services'!$D$5,FALSE)))</f>
        <v/>
      </c>
      <c r="I2983" s="159"/>
      <c r="J2983" s="146" t="str">
        <f t="shared" si="89"/>
        <v/>
      </c>
      <c r="K2983" s="138" t="str">
        <f>IF('C. Consumer Service Detail'!$F2983="","",IF('C. Consumer Service Detail'!$F2983="",VLOOKUP('C. Consumer Service Detail'!$F2983,'Table of Current Services'!$B$7:$F$36,'Table of Current Services'!$E$5,FALSE),VLOOKUP('C. Consumer Service Detail'!$F2983,'Table of Current Services'!$B$7:$F$36,'Table of Current Services'!$E$5,FALSE)))</f>
        <v/>
      </c>
      <c r="L2983" s="130" t="str">
        <f>IF('C. Consumer Service Detail'!$F2983="","",IF(VLOOKUP('C. Consumer Service Detail'!$F2983,'Table of Current Services'!$B$7:$F$36,'Table of Current Services'!$F$5,)="cost","Yes","No"))</f>
        <v/>
      </c>
      <c r="M2983" s="130" t="str">
        <f>IFERROR(IF('C. Consumer Service Detail'!$K2983="No Match","No",VLOOKUP('C. Consumer Service Detail'!$C2983,'B. Consumer Budget'!$E$11:$F$2010,2,FALSE)),"")</f>
        <v/>
      </c>
      <c r="P2983" s="77"/>
      <c r="Q2983" s="77"/>
    </row>
    <row r="2984" spans="2:17" x14ac:dyDescent="0.25">
      <c r="B2984" s="78">
        <f t="shared" si="90"/>
        <v>2974</v>
      </c>
      <c r="C2984" s="126" t="str">
        <f t="array" ref="C2984">IF(OR('C. Consumer Service Detail'!$D2984="",'C. Consumer Service Detail'!$E2984=""),"",INDEX('B. Consumer Budget'!$E$11:$E$2010,MATCH(1,IF('B. Consumer Budget'!$C$11:$C$2010='C. Consumer Service Detail'!$D2984,IF('B. Consumer Budget'!$D$11:$D$2010='C. Consumer Service Detail'!$E2984,1)),0)))</f>
        <v/>
      </c>
      <c r="D2984" s="171"/>
      <c r="E2984" s="79"/>
      <c r="F2984" s="100"/>
      <c r="G2984" s="80"/>
      <c r="H2984" s="145" t="str">
        <f>IF('C. Consumer Service Detail'!$F2984="","",IF('C. Consumer Service Detail'!$F2984="",VLOOKUP('C. Consumer Service Detail'!$F2984,'Table of Current Services'!$B$7:$F$36,'Table of Current Services'!$E$5,FALSE),VLOOKUP('C. Consumer Service Detail'!$F2984,'Table of Current Services'!$B$7:$F$36,'Table of Current Services'!$D$5,FALSE)))</f>
        <v/>
      </c>
      <c r="I2984" s="160"/>
      <c r="J2984" s="146" t="str">
        <f t="shared" si="89"/>
        <v/>
      </c>
      <c r="K2984" s="138" t="str">
        <f>IF('C. Consumer Service Detail'!$F2984="","",IF('C. Consumer Service Detail'!$F2984="",VLOOKUP('C. Consumer Service Detail'!$F2984,'Table of Current Services'!$B$7:$F$36,'Table of Current Services'!$E$5,FALSE),VLOOKUP('C. Consumer Service Detail'!$F2984,'Table of Current Services'!$B$7:$F$36,'Table of Current Services'!$E$5,FALSE)))</f>
        <v/>
      </c>
      <c r="L2984" s="130" t="str">
        <f>IF('C. Consumer Service Detail'!$F2984="","",IF(VLOOKUP('C. Consumer Service Detail'!$F2984,'Table of Current Services'!$B$7:$F$36,'Table of Current Services'!$F$5,)="cost","Yes","No"))</f>
        <v/>
      </c>
      <c r="M2984" s="130" t="str">
        <f>IFERROR(IF('C. Consumer Service Detail'!$K2984="No Match","No",VLOOKUP('C. Consumer Service Detail'!$C2984,'B. Consumer Budget'!$E$11:$F$2010,2,FALSE)),"")</f>
        <v/>
      </c>
      <c r="P2984" s="77"/>
      <c r="Q2984" s="77"/>
    </row>
    <row r="2985" spans="2:17" x14ac:dyDescent="0.25">
      <c r="B2985" s="78">
        <f t="shared" si="90"/>
        <v>2975</v>
      </c>
      <c r="C2985" s="126" t="str">
        <f t="array" ref="C2985">IF(OR('C. Consumer Service Detail'!$D2985="",'C. Consumer Service Detail'!$E2985=""),"",INDEX('B. Consumer Budget'!$E$11:$E$2010,MATCH(1,IF('B. Consumer Budget'!$C$11:$C$2010='C. Consumer Service Detail'!$D2985,IF('B. Consumer Budget'!$D$11:$D$2010='C. Consumer Service Detail'!$E2985,1)),0)))</f>
        <v/>
      </c>
      <c r="D2985" s="170"/>
      <c r="E2985" s="81"/>
      <c r="F2985" s="101"/>
      <c r="G2985" s="82"/>
      <c r="H2985" s="147" t="str">
        <f>IF('C. Consumer Service Detail'!$F2985="","",IF('C. Consumer Service Detail'!$F2985="",VLOOKUP('C. Consumer Service Detail'!$F2985,'Table of Current Services'!$B$7:$F$36,'Table of Current Services'!$E$5,FALSE),VLOOKUP('C. Consumer Service Detail'!$F2985,'Table of Current Services'!$B$7:$F$36,'Table of Current Services'!$D$5,FALSE)))</f>
        <v/>
      </c>
      <c r="I2985" s="159"/>
      <c r="J2985" s="146" t="str">
        <f t="shared" si="89"/>
        <v/>
      </c>
      <c r="K2985" s="138" t="str">
        <f>IF('C. Consumer Service Detail'!$F2985="","",IF('C. Consumer Service Detail'!$F2985="",VLOOKUP('C. Consumer Service Detail'!$F2985,'Table of Current Services'!$B$7:$F$36,'Table of Current Services'!$E$5,FALSE),VLOOKUP('C. Consumer Service Detail'!$F2985,'Table of Current Services'!$B$7:$F$36,'Table of Current Services'!$E$5,FALSE)))</f>
        <v/>
      </c>
      <c r="L2985" s="130" t="str">
        <f>IF('C. Consumer Service Detail'!$F2985="","",IF(VLOOKUP('C. Consumer Service Detail'!$F2985,'Table of Current Services'!$B$7:$F$36,'Table of Current Services'!$F$5,)="cost","Yes","No"))</f>
        <v/>
      </c>
      <c r="M2985" s="130" t="str">
        <f>IFERROR(IF('C. Consumer Service Detail'!$K2985="No Match","No",VLOOKUP('C. Consumer Service Detail'!$C2985,'B. Consumer Budget'!$E$11:$F$2010,2,FALSE)),"")</f>
        <v/>
      </c>
      <c r="P2985" s="77"/>
      <c r="Q2985" s="77"/>
    </row>
    <row r="2986" spans="2:17" x14ac:dyDescent="0.25">
      <c r="B2986" s="78">
        <f t="shared" si="90"/>
        <v>2976</v>
      </c>
      <c r="C2986" s="126" t="str">
        <f t="array" ref="C2986">IF(OR('C. Consumer Service Detail'!$D2986="",'C. Consumer Service Detail'!$E2986=""),"",INDEX('B. Consumer Budget'!$E$11:$E$2010,MATCH(1,IF('B. Consumer Budget'!$C$11:$C$2010='C. Consumer Service Detail'!$D2986,IF('B. Consumer Budget'!$D$11:$D$2010='C. Consumer Service Detail'!$E2986,1)),0)))</f>
        <v/>
      </c>
      <c r="D2986" s="171"/>
      <c r="E2986" s="79"/>
      <c r="F2986" s="100"/>
      <c r="G2986" s="80"/>
      <c r="H2986" s="145" t="str">
        <f>IF('C. Consumer Service Detail'!$F2986="","",IF('C. Consumer Service Detail'!$F2986="",VLOOKUP('C. Consumer Service Detail'!$F2986,'Table of Current Services'!$B$7:$F$36,'Table of Current Services'!$E$5,FALSE),VLOOKUP('C. Consumer Service Detail'!$F2986,'Table of Current Services'!$B$7:$F$36,'Table of Current Services'!$D$5,FALSE)))</f>
        <v/>
      </c>
      <c r="I2986" s="160"/>
      <c r="J2986" s="146" t="str">
        <f t="shared" si="89"/>
        <v/>
      </c>
      <c r="K2986" s="138" t="str">
        <f>IF('C. Consumer Service Detail'!$F2986="","",IF('C. Consumer Service Detail'!$F2986="",VLOOKUP('C. Consumer Service Detail'!$F2986,'Table of Current Services'!$B$7:$F$36,'Table of Current Services'!$E$5,FALSE),VLOOKUP('C. Consumer Service Detail'!$F2986,'Table of Current Services'!$B$7:$F$36,'Table of Current Services'!$E$5,FALSE)))</f>
        <v/>
      </c>
      <c r="L2986" s="130" t="str">
        <f>IF('C. Consumer Service Detail'!$F2986="","",IF(VLOOKUP('C. Consumer Service Detail'!$F2986,'Table of Current Services'!$B$7:$F$36,'Table of Current Services'!$F$5,)="cost","Yes","No"))</f>
        <v/>
      </c>
      <c r="M2986" s="130" t="str">
        <f>IFERROR(IF('C. Consumer Service Detail'!$K2986="No Match","No",VLOOKUP('C. Consumer Service Detail'!$C2986,'B. Consumer Budget'!$E$11:$F$2010,2,FALSE)),"")</f>
        <v/>
      </c>
      <c r="P2986" s="77"/>
      <c r="Q2986" s="77"/>
    </row>
    <row r="2987" spans="2:17" x14ac:dyDescent="0.25">
      <c r="B2987" s="78">
        <f t="shared" si="90"/>
        <v>2977</v>
      </c>
      <c r="C2987" s="126" t="str">
        <f t="array" ref="C2987">IF(OR('C. Consumer Service Detail'!$D2987="",'C. Consumer Service Detail'!$E2987=""),"",INDEX('B. Consumer Budget'!$E$11:$E$2010,MATCH(1,IF('B. Consumer Budget'!$C$11:$C$2010='C. Consumer Service Detail'!$D2987,IF('B. Consumer Budget'!$D$11:$D$2010='C. Consumer Service Detail'!$E2987,1)),0)))</f>
        <v/>
      </c>
      <c r="D2987" s="170"/>
      <c r="E2987" s="81"/>
      <c r="F2987" s="101"/>
      <c r="G2987" s="82"/>
      <c r="H2987" s="147" t="str">
        <f>IF('C. Consumer Service Detail'!$F2987="","",IF('C. Consumer Service Detail'!$F2987="",VLOOKUP('C. Consumer Service Detail'!$F2987,'Table of Current Services'!$B$7:$F$36,'Table of Current Services'!$E$5,FALSE),VLOOKUP('C. Consumer Service Detail'!$F2987,'Table of Current Services'!$B$7:$F$36,'Table of Current Services'!$D$5,FALSE)))</f>
        <v/>
      </c>
      <c r="I2987" s="159"/>
      <c r="J2987" s="146" t="str">
        <f t="shared" si="89"/>
        <v/>
      </c>
      <c r="K2987" s="138" t="str">
        <f>IF('C. Consumer Service Detail'!$F2987="","",IF('C. Consumer Service Detail'!$F2987="",VLOOKUP('C. Consumer Service Detail'!$F2987,'Table of Current Services'!$B$7:$F$36,'Table of Current Services'!$E$5,FALSE),VLOOKUP('C. Consumer Service Detail'!$F2987,'Table of Current Services'!$B$7:$F$36,'Table of Current Services'!$E$5,FALSE)))</f>
        <v/>
      </c>
      <c r="L2987" s="130" t="str">
        <f>IF('C. Consumer Service Detail'!$F2987="","",IF(VLOOKUP('C. Consumer Service Detail'!$F2987,'Table of Current Services'!$B$7:$F$36,'Table of Current Services'!$F$5,)="cost","Yes","No"))</f>
        <v/>
      </c>
      <c r="M2987" s="130" t="str">
        <f>IFERROR(IF('C. Consumer Service Detail'!$K2987="No Match","No",VLOOKUP('C. Consumer Service Detail'!$C2987,'B. Consumer Budget'!$E$11:$F$2010,2,FALSE)),"")</f>
        <v/>
      </c>
      <c r="P2987" s="77"/>
      <c r="Q2987" s="77"/>
    </row>
    <row r="2988" spans="2:17" x14ac:dyDescent="0.25">
      <c r="B2988" s="78">
        <f t="shared" si="90"/>
        <v>2978</v>
      </c>
      <c r="C2988" s="126" t="str">
        <f t="array" ref="C2988">IF(OR('C. Consumer Service Detail'!$D2988="",'C. Consumer Service Detail'!$E2988=""),"",INDEX('B. Consumer Budget'!$E$11:$E$2010,MATCH(1,IF('B. Consumer Budget'!$C$11:$C$2010='C. Consumer Service Detail'!$D2988,IF('B. Consumer Budget'!$D$11:$D$2010='C. Consumer Service Detail'!$E2988,1)),0)))</f>
        <v/>
      </c>
      <c r="D2988" s="171"/>
      <c r="E2988" s="79"/>
      <c r="F2988" s="100"/>
      <c r="G2988" s="80"/>
      <c r="H2988" s="145" t="str">
        <f>IF('C. Consumer Service Detail'!$F2988="","",IF('C. Consumer Service Detail'!$F2988="",VLOOKUP('C. Consumer Service Detail'!$F2988,'Table of Current Services'!$B$7:$F$36,'Table of Current Services'!$E$5,FALSE),VLOOKUP('C. Consumer Service Detail'!$F2988,'Table of Current Services'!$B$7:$F$36,'Table of Current Services'!$D$5,FALSE)))</f>
        <v/>
      </c>
      <c r="I2988" s="160"/>
      <c r="J2988" s="146" t="str">
        <f t="shared" si="89"/>
        <v/>
      </c>
      <c r="K2988" s="138" t="str">
        <f>IF('C. Consumer Service Detail'!$F2988="","",IF('C. Consumer Service Detail'!$F2988="",VLOOKUP('C. Consumer Service Detail'!$F2988,'Table of Current Services'!$B$7:$F$36,'Table of Current Services'!$E$5,FALSE),VLOOKUP('C. Consumer Service Detail'!$F2988,'Table of Current Services'!$B$7:$F$36,'Table of Current Services'!$E$5,FALSE)))</f>
        <v/>
      </c>
      <c r="L2988" s="130" t="str">
        <f>IF('C. Consumer Service Detail'!$F2988="","",IF(VLOOKUP('C. Consumer Service Detail'!$F2988,'Table of Current Services'!$B$7:$F$36,'Table of Current Services'!$F$5,)="cost","Yes","No"))</f>
        <v/>
      </c>
      <c r="M2988" s="130" t="str">
        <f>IFERROR(IF('C. Consumer Service Detail'!$K2988="No Match","No",VLOOKUP('C. Consumer Service Detail'!$C2988,'B. Consumer Budget'!$E$11:$F$2010,2,FALSE)),"")</f>
        <v/>
      </c>
      <c r="P2988" s="77"/>
      <c r="Q2988" s="77"/>
    </row>
    <row r="2989" spans="2:17" x14ac:dyDescent="0.25">
      <c r="B2989" s="78">
        <f t="shared" si="90"/>
        <v>2979</v>
      </c>
      <c r="C2989" s="126" t="str">
        <f t="array" ref="C2989">IF(OR('C. Consumer Service Detail'!$D2989="",'C. Consumer Service Detail'!$E2989=""),"",INDEX('B. Consumer Budget'!$E$11:$E$2010,MATCH(1,IF('B. Consumer Budget'!$C$11:$C$2010='C. Consumer Service Detail'!$D2989,IF('B. Consumer Budget'!$D$11:$D$2010='C. Consumer Service Detail'!$E2989,1)),0)))</f>
        <v/>
      </c>
      <c r="D2989" s="170"/>
      <c r="E2989" s="81"/>
      <c r="F2989" s="101"/>
      <c r="G2989" s="82"/>
      <c r="H2989" s="147" t="str">
        <f>IF('C. Consumer Service Detail'!$F2989="","",IF('C. Consumer Service Detail'!$F2989="",VLOOKUP('C. Consumer Service Detail'!$F2989,'Table of Current Services'!$B$7:$F$36,'Table of Current Services'!$E$5,FALSE),VLOOKUP('C. Consumer Service Detail'!$F2989,'Table of Current Services'!$B$7:$F$36,'Table of Current Services'!$D$5,FALSE)))</f>
        <v/>
      </c>
      <c r="I2989" s="159"/>
      <c r="J2989" s="146" t="str">
        <f t="shared" si="89"/>
        <v/>
      </c>
      <c r="K2989" s="138" t="str">
        <f>IF('C. Consumer Service Detail'!$F2989="","",IF('C. Consumer Service Detail'!$F2989="",VLOOKUP('C. Consumer Service Detail'!$F2989,'Table of Current Services'!$B$7:$F$36,'Table of Current Services'!$E$5,FALSE),VLOOKUP('C. Consumer Service Detail'!$F2989,'Table of Current Services'!$B$7:$F$36,'Table of Current Services'!$E$5,FALSE)))</f>
        <v/>
      </c>
      <c r="L2989" s="130" t="str">
        <f>IF('C. Consumer Service Detail'!$F2989="","",IF(VLOOKUP('C. Consumer Service Detail'!$F2989,'Table of Current Services'!$B$7:$F$36,'Table of Current Services'!$F$5,)="cost","Yes","No"))</f>
        <v/>
      </c>
      <c r="M2989" s="130" t="str">
        <f>IFERROR(IF('C. Consumer Service Detail'!$K2989="No Match","No",VLOOKUP('C. Consumer Service Detail'!$C2989,'B. Consumer Budget'!$E$11:$F$2010,2,FALSE)),"")</f>
        <v/>
      </c>
      <c r="P2989" s="77"/>
      <c r="Q2989" s="77"/>
    </row>
    <row r="2990" spans="2:17" x14ac:dyDescent="0.25">
      <c r="B2990" s="78">
        <f t="shared" si="90"/>
        <v>2980</v>
      </c>
      <c r="C2990" s="126" t="str">
        <f t="array" ref="C2990">IF(OR('C. Consumer Service Detail'!$D2990="",'C. Consumer Service Detail'!$E2990=""),"",INDEX('B. Consumer Budget'!$E$11:$E$2010,MATCH(1,IF('B. Consumer Budget'!$C$11:$C$2010='C. Consumer Service Detail'!$D2990,IF('B. Consumer Budget'!$D$11:$D$2010='C. Consumer Service Detail'!$E2990,1)),0)))</f>
        <v/>
      </c>
      <c r="D2990" s="171"/>
      <c r="E2990" s="79"/>
      <c r="F2990" s="100"/>
      <c r="G2990" s="80"/>
      <c r="H2990" s="145" t="str">
        <f>IF('C. Consumer Service Detail'!$F2990="","",IF('C. Consumer Service Detail'!$F2990="",VLOOKUP('C. Consumer Service Detail'!$F2990,'Table of Current Services'!$B$7:$F$36,'Table of Current Services'!$E$5,FALSE),VLOOKUP('C. Consumer Service Detail'!$F2990,'Table of Current Services'!$B$7:$F$36,'Table of Current Services'!$D$5,FALSE)))</f>
        <v/>
      </c>
      <c r="I2990" s="160"/>
      <c r="J2990" s="146" t="str">
        <f t="shared" si="89"/>
        <v/>
      </c>
      <c r="K2990" s="138" t="str">
        <f>IF('C. Consumer Service Detail'!$F2990="","",IF('C. Consumer Service Detail'!$F2990="",VLOOKUP('C. Consumer Service Detail'!$F2990,'Table of Current Services'!$B$7:$F$36,'Table of Current Services'!$E$5,FALSE),VLOOKUP('C. Consumer Service Detail'!$F2990,'Table of Current Services'!$B$7:$F$36,'Table of Current Services'!$E$5,FALSE)))</f>
        <v/>
      </c>
      <c r="L2990" s="130" t="str">
        <f>IF('C. Consumer Service Detail'!$F2990="","",IF(VLOOKUP('C. Consumer Service Detail'!$F2990,'Table of Current Services'!$B$7:$F$36,'Table of Current Services'!$F$5,)="cost","Yes","No"))</f>
        <v/>
      </c>
      <c r="M2990" s="130" t="str">
        <f>IFERROR(IF('C. Consumer Service Detail'!$K2990="No Match","No",VLOOKUP('C. Consumer Service Detail'!$C2990,'B. Consumer Budget'!$E$11:$F$2010,2,FALSE)),"")</f>
        <v/>
      </c>
      <c r="P2990" s="77"/>
      <c r="Q2990" s="77"/>
    </row>
    <row r="2991" spans="2:17" x14ac:dyDescent="0.25">
      <c r="B2991" s="78">
        <f t="shared" si="90"/>
        <v>2981</v>
      </c>
      <c r="C2991" s="126" t="str">
        <f t="array" ref="C2991">IF(OR('C. Consumer Service Detail'!$D2991="",'C. Consumer Service Detail'!$E2991=""),"",INDEX('B. Consumer Budget'!$E$11:$E$2010,MATCH(1,IF('B. Consumer Budget'!$C$11:$C$2010='C. Consumer Service Detail'!$D2991,IF('B. Consumer Budget'!$D$11:$D$2010='C. Consumer Service Detail'!$E2991,1)),0)))</f>
        <v/>
      </c>
      <c r="D2991" s="170"/>
      <c r="E2991" s="81"/>
      <c r="F2991" s="101"/>
      <c r="G2991" s="82"/>
      <c r="H2991" s="147" t="str">
        <f>IF('C. Consumer Service Detail'!$F2991="","",IF('C. Consumer Service Detail'!$F2991="",VLOOKUP('C. Consumer Service Detail'!$F2991,'Table of Current Services'!$B$7:$F$36,'Table of Current Services'!$E$5,FALSE),VLOOKUP('C. Consumer Service Detail'!$F2991,'Table of Current Services'!$B$7:$F$36,'Table of Current Services'!$D$5,FALSE)))</f>
        <v/>
      </c>
      <c r="I2991" s="159"/>
      <c r="J2991" s="146" t="str">
        <f t="shared" si="89"/>
        <v/>
      </c>
      <c r="K2991" s="138" t="str">
        <f>IF('C. Consumer Service Detail'!$F2991="","",IF('C. Consumer Service Detail'!$F2991="",VLOOKUP('C. Consumer Service Detail'!$F2991,'Table of Current Services'!$B$7:$F$36,'Table of Current Services'!$E$5,FALSE),VLOOKUP('C. Consumer Service Detail'!$F2991,'Table of Current Services'!$B$7:$F$36,'Table of Current Services'!$E$5,FALSE)))</f>
        <v/>
      </c>
      <c r="L2991" s="130" t="str">
        <f>IF('C. Consumer Service Detail'!$F2991="","",IF(VLOOKUP('C. Consumer Service Detail'!$F2991,'Table of Current Services'!$B$7:$F$36,'Table of Current Services'!$F$5,)="cost","Yes","No"))</f>
        <v/>
      </c>
      <c r="M2991" s="130" t="str">
        <f>IFERROR(IF('C. Consumer Service Detail'!$K2991="No Match","No",VLOOKUP('C. Consumer Service Detail'!$C2991,'B. Consumer Budget'!$E$11:$F$2010,2,FALSE)),"")</f>
        <v/>
      </c>
      <c r="P2991" s="77"/>
      <c r="Q2991" s="77"/>
    </row>
    <row r="2992" spans="2:17" x14ac:dyDescent="0.25">
      <c r="B2992" s="78">
        <f t="shared" si="90"/>
        <v>2982</v>
      </c>
      <c r="C2992" s="126" t="str">
        <f t="array" ref="C2992">IF(OR('C. Consumer Service Detail'!$D2992="",'C. Consumer Service Detail'!$E2992=""),"",INDEX('B. Consumer Budget'!$E$11:$E$2010,MATCH(1,IF('B. Consumer Budget'!$C$11:$C$2010='C. Consumer Service Detail'!$D2992,IF('B. Consumer Budget'!$D$11:$D$2010='C. Consumer Service Detail'!$E2992,1)),0)))</f>
        <v/>
      </c>
      <c r="D2992" s="171"/>
      <c r="E2992" s="79"/>
      <c r="F2992" s="100"/>
      <c r="G2992" s="80"/>
      <c r="H2992" s="145" t="str">
        <f>IF('C. Consumer Service Detail'!$F2992="","",IF('C. Consumer Service Detail'!$F2992="",VLOOKUP('C. Consumer Service Detail'!$F2992,'Table of Current Services'!$B$7:$F$36,'Table of Current Services'!$E$5,FALSE),VLOOKUP('C. Consumer Service Detail'!$F2992,'Table of Current Services'!$B$7:$F$36,'Table of Current Services'!$D$5,FALSE)))</f>
        <v/>
      </c>
      <c r="I2992" s="160"/>
      <c r="J2992" s="146" t="str">
        <f t="shared" si="89"/>
        <v/>
      </c>
      <c r="K2992" s="138" t="str">
        <f>IF('C. Consumer Service Detail'!$F2992="","",IF('C. Consumer Service Detail'!$F2992="",VLOOKUP('C. Consumer Service Detail'!$F2992,'Table of Current Services'!$B$7:$F$36,'Table of Current Services'!$E$5,FALSE),VLOOKUP('C. Consumer Service Detail'!$F2992,'Table of Current Services'!$B$7:$F$36,'Table of Current Services'!$E$5,FALSE)))</f>
        <v/>
      </c>
      <c r="L2992" s="130" t="str">
        <f>IF('C. Consumer Service Detail'!$F2992="","",IF(VLOOKUP('C. Consumer Service Detail'!$F2992,'Table of Current Services'!$B$7:$F$36,'Table of Current Services'!$F$5,)="cost","Yes","No"))</f>
        <v/>
      </c>
      <c r="M2992" s="130" t="str">
        <f>IFERROR(IF('C. Consumer Service Detail'!$K2992="No Match","No",VLOOKUP('C. Consumer Service Detail'!$C2992,'B. Consumer Budget'!$E$11:$F$2010,2,FALSE)),"")</f>
        <v/>
      </c>
      <c r="P2992" s="77"/>
      <c r="Q2992" s="77"/>
    </row>
    <row r="2993" spans="2:17" x14ac:dyDescent="0.25">
      <c r="B2993" s="78">
        <f t="shared" si="90"/>
        <v>2983</v>
      </c>
      <c r="C2993" s="126" t="str">
        <f t="array" ref="C2993">IF(OR('C. Consumer Service Detail'!$D2993="",'C. Consumer Service Detail'!$E2993=""),"",INDEX('B. Consumer Budget'!$E$11:$E$2010,MATCH(1,IF('B. Consumer Budget'!$C$11:$C$2010='C. Consumer Service Detail'!$D2993,IF('B. Consumer Budget'!$D$11:$D$2010='C. Consumer Service Detail'!$E2993,1)),0)))</f>
        <v/>
      </c>
      <c r="D2993" s="170"/>
      <c r="E2993" s="81"/>
      <c r="F2993" s="101"/>
      <c r="G2993" s="82"/>
      <c r="H2993" s="147" t="str">
        <f>IF('C. Consumer Service Detail'!$F2993="","",IF('C. Consumer Service Detail'!$F2993="",VLOOKUP('C. Consumer Service Detail'!$F2993,'Table of Current Services'!$B$7:$F$36,'Table of Current Services'!$E$5,FALSE),VLOOKUP('C. Consumer Service Detail'!$F2993,'Table of Current Services'!$B$7:$F$36,'Table of Current Services'!$D$5,FALSE)))</f>
        <v/>
      </c>
      <c r="I2993" s="159"/>
      <c r="J2993" s="146" t="str">
        <f t="shared" si="89"/>
        <v/>
      </c>
      <c r="K2993" s="138" t="str">
        <f>IF('C. Consumer Service Detail'!$F2993="","",IF('C. Consumer Service Detail'!$F2993="",VLOOKUP('C. Consumer Service Detail'!$F2993,'Table of Current Services'!$B$7:$F$36,'Table of Current Services'!$E$5,FALSE),VLOOKUP('C. Consumer Service Detail'!$F2993,'Table of Current Services'!$B$7:$F$36,'Table of Current Services'!$E$5,FALSE)))</f>
        <v/>
      </c>
      <c r="L2993" s="130" t="str">
        <f>IF('C. Consumer Service Detail'!$F2993="","",IF(VLOOKUP('C. Consumer Service Detail'!$F2993,'Table of Current Services'!$B$7:$F$36,'Table of Current Services'!$F$5,)="cost","Yes","No"))</f>
        <v/>
      </c>
      <c r="M2993" s="130" t="str">
        <f>IFERROR(IF('C. Consumer Service Detail'!$K2993="No Match","No",VLOOKUP('C. Consumer Service Detail'!$C2993,'B. Consumer Budget'!$E$11:$F$2010,2,FALSE)),"")</f>
        <v/>
      </c>
      <c r="P2993" s="77"/>
      <c r="Q2993" s="77"/>
    </row>
    <row r="2994" spans="2:17" x14ac:dyDescent="0.25">
      <c r="B2994" s="78">
        <f t="shared" si="90"/>
        <v>2984</v>
      </c>
      <c r="C2994" s="126" t="str">
        <f t="array" ref="C2994">IF(OR('C. Consumer Service Detail'!$D2994="",'C. Consumer Service Detail'!$E2994=""),"",INDEX('B. Consumer Budget'!$E$11:$E$2010,MATCH(1,IF('B. Consumer Budget'!$C$11:$C$2010='C. Consumer Service Detail'!$D2994,IF('B. Consumer Budget'!$D$11:$D$2010='C. Consumer Service Detail'!$E2994,1)),0)))</f>
        <v/>
      </c>
      <c r="D2994" s="171"/>
      <c r="E2994" s="79"/>
      <c r="F2994" s="100"/>
      <c r="G2994" s="80"/>
      <c r="H2994" s="145" t="str">
        <f>IF('C. Consumer Service Detail'!$F2994="","",IF('C. Consumer Service Detail'!$F2994="",VLOOKUP('C. Consumer Service Detail'!$F2994,'Table of Current Services'!$B$7:$F$36,'Table of Current Services'!$E$5,FALSE),VLOOKUP('C. Consumer Service Detail'!$F2994,'Table of Current Services'!$B$7:$F$36,'Table of Current Services'!$D$5,FALSE)))</f>
        <v/>
      </c>
      <c r="I2994" s="160"/>
      <c r="J2994" s="146" t="str">
        <f t="shared" si="89"/>
        <v/>
      </c>
      <c r="K2994" s="138" t="str">
        <f>IF('C. Consumer Service Detail'!$F2994="","",IF('C. Consumer Service Detail'!$F2994="",VLOOKUP('C. Consumer Service Detail'!$F2994,'Table of Current Services'!$B$7:$F$36,'Table of Current Services'!$E$5,FALSE),VLOOKUP('C. Consumer Service Detail'!$F2994,'Table of Current Services'!$B$7:$F$36,'Table of Current Services'!$E$5,FALSE)))</f>
        <v/>
      </c>
      <c r="L2994" s="130" t="str">
        <f>IF('C. Consumer Service Detail'!$F2994="","",IF(VLOOKUP('C. Consumer Service Detail'!$F2994,'Table of Current Services'!$B$7:$F$36,'Table of Current Services'!$F$5,)="cost","Yes","No"))</f>
        <v/>
      </c>
      <c r="M2994" s="130" t="str">
        <f>IFERROR(IF('C. Consumer Service Detail'!$K2994="No Match","No",VLOOKUP('C. Consumer Service Detail'!$C2994,'B. Consumer Budget'!$E$11:$F$2010,2,FALSE)),"")</f>
        <v/>
      </c>
      <c r="P2994" s="77"/>
      <c r="Q2994" s="77"/>
    </row>
    <row r="2995" spans="2:17" x14ac:dyDescent="0.25">
      <c r="B2995" s="78">
        <f t="shared" si="90"/>
        <v>2985</v>
      </c>
      <c r="C2995" s="126" t="str">
        <f t="array" ref="C2995">IF(OR('C. Consumer Service Detail'!$D2995="",'C. Consumer Service Detail'!$E2995=""),"",INDEX('B. Consumer Budget'!$E$11:$E$2010,MATCH(1,IF('B. Consumer Budget'!$C$11:$C$2010='C. Consumer Service Detail'!$D2995,IF('B. Consumer Budget'!$D$11:$D$2010='C. Consumer Service Detail'!$E2995,1)),0)))</f>
        <v/>
      </c>
      <c r="D2995" s="170"/>
      <c r="E2995" s="81"/>
      <c r="F2995" s="101"/>
      <c r="G2995" s="82"/>
      <c r="H2995" s="147" t="str">
        <f>IF('C. Consumer Service Detail'!$F2995="","",IF('C. Consumer Service Detail'!$F2995="",VLOOKUP('C. Consumer Service Detail'!$F2995,'Table of Current Services'!$B$7:$F$36,'Table of Current Services'!$E$5,FALSE),VLOOKUP('C. Consumer Service Detail'!$F2995,'Table of Current Services'!$B$7:$F$36,'Table of Current Services'!$D$5,FALSE)))</f>
        <v/>
      </c>
      <c r="I2995" s="159"/>
      <c r="J2995" s="146" t="str">
        <f t="shared" si="89"/>
        <v/>
      </c>
      <c r="K2995" s="138" t="str">
        <f>IF('C. Consumer Service Detail'!$F2995="","",IF('C. Consumer Service Detail'!$F2995="",VLOOKUP('C. Consumer Service Detail'!$F2995,'Table of Current Services'!$B$7:$F$36,'Table of Current Services'!$E$5,FALSE),VLOOKUP('C. Consumer Service Detail'!$F2995,'Table of Current Services'!$B$7:$F$36,'Table of Current Services'!$E$5,FALSE)))</f>
        <v/>
      </c>
      <c r="L2995" s="130" t="str">
        <f>IF('C. Consumer Service Detail'!$F2995="","",IF(VLOOKUP('C. Consumer Service Detail'!$F2995,'Table of Current Services'!$B$7:$F$36,'Table of Current Services'!$F$5,)="cost","Yes","No"))</f>
        <v/>
      </c>
      <c r="M2995" s="130" t="str">
        <f>IFERROR(IF('C. Consumer Service Detail'!$K2995="No Match","No",VLOOKUP('C. Consumer Service Detail'!$C2995,'B. Consumer Budget'!$E$11:$F$2010,2,FALSE)),"")</f>
        <v/>
      </c>
      <c r="P2995" s="77"/>
      <c r="Q2995" s="77"/>
    </row>
    <row r="2996" spans="2:17" x14ac:dyDescent="0.25">
      <c r="B2996" s="78">
        <f t="shared" si="90"/>
        <v>2986</v>
      </c>
      <c r="C2996" s="126" t="str">
        <f t="array" ref="C2996">IF(OR('C. Consumer Service Detail'!$D2996="",'C. Consumer Service Detail'!$E2996=""),"",INDEX('B. Consumer Budget'!$E$11:$E$2010,MATCH(1,IF('B. Consumer Budget'!$C$11:$C$2010='C. Consumer Service Detail'!$D2996,IF('B. Consumer Budget'!$D$11:$D$2010='C. Consumer Service Detail'!$E2996,1)),0)))</f>
        <v/>
      </c>
      <c r="D2996" s="171"/>
      <c r="E2996" s="79"/>
      <c r="F2996" s="100"/>
      <c r="G2996" s="80"/>
      <c r="H2996" s="145" t="str">
        <f>IF('C. Consumer Service Detail'!$F2996="","",IF('C. Consumer Service Detail'!$F2996="",VLOOKUP('C. Consumer Service Detail'!$F2996,'Table of Current Services'!$B$7:$F$36,'Table of Current Services'!$E$5,FALSE),VLOOKUP('C. Consumer Service Detail'!$F2996,'Table of Current Services'!$B$7:$F$36,'Table of Current Services'!$D$5,FALSE)))</f>
        <v/>
      </c>
      <c r="I2996" s="160"/>
      <c r="J2996" s="146" t="str">
        <f t="shared" si="89"/>
        <v/>
      </c>
      <c r="K2996" s="138" t="str">
        <f>IF('C. Consumer Service Detail'!$F2996="","",IF('C. Consumer Service Detail'!$F2996="",VLOOKUP('C. Consumer Service Detail'!$F2996,'Table of Current Services'!$B$7:$F$36,'Table of Current Services'!$E$5,FALSE),VLOOKUP('C. Consumer Service Detail'!$F2996,'Table of Current Services'!$B$7:$F$36,'Table of Current Services'!$E$5,FALSE)))</f>
        <v/>
      </c>
      <c r="L2996" s="130" t="str">
        <f>IF('C. Consumer Service Detail'!$F2996="","",IF(VLOOKUP('C. Consumer Service Detail'!$F2996,'Table of Current Services'!$B$7:$F$36,'Table of Current Services'!$F$5,)="cost","Yes","No"))</f>
        <v/>
      </c>
      <c r="M2996" s="130" t="str">
        <f>IFERROR(IF('C. Consumer Service Detail'!$K2996="No Match","No",VLOOKUP('C. Consumer Service Detail'!$C2996,'B. Consumer Budget'!$E$11:$F$2010,2,FALSE)),"")</f>
        <v/>
      </c>
      <c r="P2996" s="77"/>
      <c r="Q2996" s="77"/>
    </row>
    <row r="2997" spans="2:17" x14ac:dyDescent="0.25">
      <c r="B2997" s="78">
        <f t="shared" si="90"/>
        <v>2987</v>
      </c>
      <c r="C2997" s="126" t="str">
        <f t="array" ref="C2997">IF(OR('C. Consumer Service Detail'!$D2997="",'C. Consumer Service Detail'!$E2997=""),"",INDEX('B. Consumer Budget'!$E$11:$E$2010,MATCH(1,IF('B. Consumer Budget'!$C$11:$C$2010='C. Consumer Service Detail'!$D2997,IF('B. Consumer Budget'!$D$11:$D$2010='C. Consumer Service Detail'!$E2997,1)),0)))</f>
        <v/>
      </c>
      <c r="D2997" s="170"/>
      <c r="E2997" s="81"/>
      <c r="F2997" s="101"/>
      <c r="G2997" s="82"/>
      <c r="H2997" s="147" t="str">
        <f>IF('C. Consumer Service Detail'!$F2997="","",IF('C. Consumer Service Detail'!$F2997="",VLOOKUP('C. Consumer Service Detail'!$F2997,'Table of Current Services'!$B$7:$F$36,'Table of Current Services'!$E$5,FALSE),VLOOKUP('C. Consumer Service Detail'!$F2997,'Table of Current Services'!$B$7:$F$36,'Table of Current Services'!$D$5,FALSE)))</f>
        <v/>
      </c>
      <c r="I2997" s="159"/>
      <c r="J2997" s="146" t="str">
        <f t="shared" si="89"/>
        <v/>
      </c>
      <c r="K2997" s="138" t="str">
        <f>IF('C. Consumer Service Detail'!$F2997="","",IF('C. Consumer Service Detail'!$F2997="",VLOOKUP('C. Consumer Service Detail'!$F2997,'Table of Current Services'!$B$7:$F$36,'Table of Current Services'!$E$5,FALSE),VLOOKUP('C. Consumer Service Detail'!$F2997,'Table of Current Services'!$B$7:$F$36,'Table of Current Services'!$E$5,FALSE)))</f>
        <v/>
      </c>
      <c r="L2997" s="130" t="str">
        <f>IF('C. Consumer Service Detail'!$F2997="","",IF(VLOOKUP('C. Consumer Service Detail'!$F2997,'Table of Current Services'!$B$7:$F$36,'Table of Current Services'!$F$5,)="cost","Yes","No"))</f>
        <v/>
      </c>
      <c r="M2997" s="130" t="str">
        <f>IFERROR(IF('C. Consumer Service Detail'!$K2997="No Match","No",VLOOKUP('C. Consumer Service Detail'!$C2997,'B. Consumer Budget'!$E$11:$F$2010,2,FALSE)),"")</f>
        <v/>
      </c>
      <c r="P2997" s="77"/>
      <c r="Q2997" s="77"/>
    </row>
    <row r="2998" spans="2:17" x14ac:dyDescent="0.25">
      <c r="B2998" s="78">
        <f t="shared" si="90"/>
        <v>2988</v>
      </c>
      <c r="C2998" s="126" t="str">
        <f t="array" ref="C2998">IF(OR('C. Consumer Service Detail'!$D2998="",'C. Consumer Service Detail'!$E2998=""),"",INDEX('B. Consumer Budget'!$E$11:$E$2010,MATCH(1,IF('B. Consumer Budget'!$C$11:$C$2010='C. Consumer Service Detail'!$D2998,IF('B. Consumer Budget'!$D$11:$D$2010='C. Consumer Service Detail'!$E2998,1)),0)))</f>
        <v/>
      </c>
      <c r="D2998" s="171"/>
      <c r="E2998" s="79"/>
      <c r="F2998" s="100"/>
      <c r="G2998" s="80"/>
      <c r="H2998" s="145" t="str">
        <f>IF('C. Consumer Service Detail'!$F2998="","",IF('C. Consumer Service Detail'!$F2998="",VLOOKUP('C. Consumer Service Detail'!$F2998,'Table of Current Services'!$B$7:$F$36,'Table of Current Services'!$E$5,FALSE),VLOOKUP('C. Consumer Service Detail'!$F2998,'Table of Current Services'!$B$7:$F$36,'Table of Current Services'!$D$5,FALSE)))</f>
        <v/>
      </c>
      <c r="I2998" s="160"/>
      <c r="J2998" s="146" t="str">
        <f t="shared" si="89"/>
        <v/>
      </c>
      <c r="K2998" s="138" t="str">
        <f>IF('C. Consumer Service Detail'!$F2998="","",IF('C. Consumer Service Detail'!$F2998="",VLOOKUP('C. Consumer Service Detail'!$F2998,'Table of Current Services'!$B$7:$F$36,'Table of Current Services'!$E$5,FALSE),VLOOKUP('C. Consumer Service Detail'!$F2998,'Table of Current Services'!$B$7:$F$36,'Table of Current Services'!$E$5,FALSE)))</f>
        <v/>
      </c>
      <c r="L2998" s="130" t="str">
        <f>IF('C. Consumer Service Detail'!$F2998="","",IF(VLOOKUP('C. Consumer Service Detail'!$F2998,'Table of Current Services'!$B$7:$F$36,'Table of Current Services'!$F$5,)="cost","Yes","No"))</f>
        <v/>
      </c>
      <c r="M2998" s="130" t="str">
        <f>IFERROR(IF('C. Consumer Service Detail'!$K2998="No Match","No",VLOOKUP('C. Consumer Service Detail'!$C2998,'B. Consumer Budget'!$E$11:$F$2010,2,FALSE)),"")</f>
        <v/>
      </c>
      <c r="P2998" s="77"/>
      <c r="Q2998" s="77"/>
    </row>
    <row r="2999" spans="2:17" x14ac:dyDescent="0.25">
      <c r="B2999" s="78">
        <f t="shared" si="90"/>
        <v>2989</v>
      </c>
      <c r="C2999" s="126" t="str">
        <f t="array" ref="C2999">IF(OR('C. Consumer Service Detail'!$D2999="",'C. Consumer Service Detail'!$E2999=""),"",INDEX('B. Consumer Budget'!$E$11:$E$2010,MATCH(1,IF('B. Consumer Budget'!$C$11:$C$2010='C. Consumer Service Detail'!$D2999,IF('B. Consumer Budget'!$D$11:$D$2010='C. Consumer Service Detail'!$E2999,1)),0)))</f>
        <v/>
      </c>
      <c r="D2999" s="170"/>
      <c r="E2999" s="81"/>
      <c r="F2999" s="101"/>
      <c r="G2999" s="82"/>
      <c r="H2999" s="147" t="str">
        <f>IF('C. Consumer Service Detail'!$F2999="","",IF('C. Consumer Service Detail'!$F2999="",VLOOKUP('C. Consumer Service Detail'!$F2999,'Table of Current Services'!$B$7:$F$36,'Table of Current Services'!$E$5,FALSE),VLOOKUP('C. Consumer Service Detail'!$F2999,'Table of Current Services'!$B$7:$F$36,'Table of Current Services'!$D$5,FALSE)))</f>
        <v/>
      </c>
      <c r="I2999" s="159"/>
      <c r="J2999" s="146" t="str">
        <f t="shared" si="89"/>
        <v/>
      </c>
      <c r="K2999" s="138" t="str">
        <f>IF('C. Consumer Service Detail'!$F2999="","",IF('C. Consumer Service Detail'!$F2999="",VLOOKUP('C. Consumer Service Detail'!$F2999,'Table of Current Services'!$B$7:$F$36,'Table of Current Services'!$E$5,FALSE),VLOOKUP('C. Consumer Service Detail'!$F2999,'Table of Current Services'!$B$7:$F$36,'Table of Current Services'!$E$5,FALSE)))</f>
        <v/>
      </c>
      <c r="L2999" s="130" t="str">
        <f>IF('C. Consumer Service Detail'!$F2999="","",IF(VLOOKUP('C. Consumer Service Detail'!$F2999,'Table of Current Services'!$B$7:$F$36,'Table of Current Services'!$F$5,)="cost","Yes","No"))</f>
        <v/>
      </c>
      <c r="M2999" s="130" t="str">
        <f>IFERROR(IF('C. Consumer Service Detail'!$K2999="No Match","No",VLOOKUP('C. Consumer Service Detail'!$C2999,'B. Consumer Budget'!$E$11:$F$2010,2,FALSE)),"")</f>
        <v/>
      </c>
      <c r="P2999" s="77"/>
      <c r="Q2999" s="77"/>
    </row>
    <row r="3000" spans="2:17" x14ac:dyDescent="0.25">
      <c r="B3000" s="78">
        <f t="shared" si="90"/>
        <v>2990</v>
      </c>
      <c r="C3000" s="126" t="str">
        <f t="array" ref="C3000">IF(OR('C. Consumer Service Detail'!$D3000="",'C. Consumer Service Detail'!$E3000=""),"",INDEX('B. Consumer Budget'!$E$11:$E$2010,MATCH(1,IF('B. Consumer Budget'!$C$11:$C$2010='C. Consumer Service Detail'!$D3000,IF('B. Consumer Budget'!$D$11:$D$2010='C. Consumer Service Detail'!$E3000,1)),0)))</f>
        <v/>
      </c>
      <c r="D3000" s="171"/>
      <c r="E3000" s="79"/>
      <c r="F3000" s="100"/>
      <c r="G3000" s="80"/>
      <c r="H3000" s="145" t="str">
        <f>IF('C. Consumer Service Detail'!$F3000="","",IF('C. Consumer Service Detail'!$F3000="",VLOOKUP('C. Consumer Service Detail'!$F3000,'Table of Current Services'!$B$7:$F$36,'Table of Current Services'!$E$5,FALSE),VLOOKUP('C. Consumer Service Detail'!$F3000,'Table of Current Services'!$B$7:$F$36,'Table of Current Services'!$D$5,FALSE)))</f>
        <v/>
      </c>
      <c r="I3000" s="160"/>
      <c r="J3000" s="146" t="str">
        <f t="shared" si="89"/>
        <v/>
      </c>
      <c r="K3000" s="138" t="str">
        <f>IF('C. Consumer Service Detail'!$F3000="","",IF('C. Consumer Service Detail'!$F3000="",VLOOKUP('C. Consumer Service Detail'!$F3000,'Table of Current Services'!$B$7:$F$36,'Table of Current Services'!$E$5,FALSE),VLOOKUP('C. Consumer Service Detail'!$F3000,'Table of Current Services'!$B$7:$F$36,'Table of Current Services'!$E$5,FALSE)))</f>
        <v/>
      </c>
      <c r="L3000" s="130" t="str">
        <f>IF('C. Consumer Service Detail'!$F3000="","",IF(VLOOKUP('C. Consumer Service Detail'!$F3000,'Table of Current Services'!$B$7:$F$36,'Table of Current Services'!$F$5,)="cost","Yes","No"))</f>
        <v/>
      </c>
      <c r="M3000" s="130" t="str">
        <f>IFERROR(IF('C. Consumer Service Detail'!$K3000="No Match","No",VLOOKUP('C. Consumer Service Detail'!$C3000,'B. Consumer Budget'!$E$11:$F$2010,2,FALSE)),"")</f>
        <v/>
      </c>
      <c r="P3000" s="77"/>
      <c r="Q3000" s="77"/>
    </row>
    <row r="3001" spans="2:17" x14ac:dyDescent="0.25">
      <c r="B3001" s="78">
        <f t="shared" si="90"/>
        <v>2991</v>
      </c>
      <c r="C3001" s="126" t="str">
        <f t="array" ref="C3001">IF(OR('C. Consumer Service Detail'!$D3001="",'C. Consumer Service Detail'!$E3001=""),"",INDEX('B. Consumer Budget'!$E$11:$E$2010,MATCH(1,IF('B. Consumer Budget'!$C$11:$C$2010='C. Consumer Service Detail'!$D3001,IF('B. Consumer Budget'!$D$11:$D$2010='C. Consumer Service Detail'!$E3001,1)),0)))</f>
        <v/>
      </c>
      <c r="D3001" s="170"/>
      <c r="E3001" s="81"/>
      <c r="F3001" s="101"/>
      <c r="G3001" s="82"/>
      <c r="H3001" s="147" t="str">
        <f>IF('C. Consumer Service Detail'!$F3001="","",IF('C. Consumer Service Detail'!$F3001="",VLOOKUP('C. Consumer Service Detail'!$F3001,'Table of Current Services'!$B$7:$F$36,'Table of Current Services'!$E$5,FALSE),VLOOKUP('C. Consumer Service Detail'!$F3001,'Table of Current Services'!$B$7:$F$36,'Table of Current Services'!$D$5,FALSE)))</f>
        <v/>
      </c>
      <c r="I3001" s="159"/>
      <c r="J3001" s="146" t="str">
        <f t="shared" si="89"/>
        <v/>
      </c>
      <c r="K3001" s="138" t="str">
        <f>IF('C. Consumer Service Detail'!$F3001="","",IF('C. Consumer Service Detail'!$F3001="",VLOOKUP('C. Consumer Service Detail'!$F3001,'Table of Current Services'!$B$7:$F$36,'Table of Current Services'!$E$5,FALSE),VLOOKUP('C. Consumer Service Detail'!$F3001,'Table of Current Services'!$B$7:$F$36,'Table of Current Services'!$E$5,FALSE)))</f>
        <v/>
      </c>
      <c r="L3001" s="130" t="str">
        <f>IF('C. Consumer Service Detail'!$F3001="","",IF(VLOOKUP('C. Consumer Service Detail'!$F3001,'Table of Current Services'!$B$7:$F$36,'Table of Current Services'!$F$5,)="cost","Yes","No"))</f>
        <v/>
      </c>
      <c r="M3001" s="130" t="str">
        <f>IFERROR(IF('C. Consumer Service Detail'!$K3001="No Match","No",VLOOKUP('C. Consumer Service Detail'!$C3001,'B. Consumer Budget'!$E$11:$F$2010,2,FALSE)),"")</f>
        <v/>
      </c>
      <c r="P3001" s="77"/>
      <c r="Q3001" s="77"/>
    </row>
    <row r="3002" spans="2:17" x14ac:dyDescent="0.25">
      <c r="B3002" s="78">
        <f t="shared" si="90"/>
        <v>2992</v>
      </c>
      <c r="C3002" s="126" t="str">
        <f t="array" ref="C3002">IF(OR('C. Consumer Service Detail'!$D3002="",'C. Consumer Service Detail'!$E3002=""),"",INDEX('B. Consumer Budget'!$E$11:$E$2010,MATCH(1,IF('B. Consumer Budget'!$C$11:$C$2010='C. Consumer Service Detail'!$D3002,IF('B. Consumer Budget'!$D$11:$D$2010='C. Consumer Service Detail'!$E3002,1)),0)))</f>
        <v/>
      </c>
      <c r="D3002" s="171"/>
      <c r="E3002" s="79"/>
      <c r="F3002" s="100"/>
      <c r="G3002" s="80"/>
      <c r="H3002" s="145" t="str">
        <f>IF('C. Consumer Service Detail'!$F3002="","",IF('C. Consumer Service Detail'!$F3002="",VLOOKUP('C. Consumer Service Detail'!$F3002,'Table of Current Services'!$B$7:$F$36,'Table of Current Services'!$E$5,FALSE),VLOOKUP('C. Consumer Service Detail'!$F3002,'Table of Current Services'!$B$7:$F$36,'Table of Current Services'!$D$5,FALSE)))</f>
        <v/>
      </c>
      <c r="I3002" s="160"/>
      <c r="J3002" s="146" t="str">
        <f t="shared" si="89"/>
        <v/>
      </c>
      <c r="K3002" s="138" t="str">
        <f>IF('C. Consumer Service Detail'!$F3002="","",IF('C. Consumer Service Detail'!$F3002="",VLOOKUP('C. Consumer Service Detail'!$F3002,'Table of Current Services'!$B$7:$F$36,'Table of Current Services'!$E$5,FALSE),VLOOKUP('C. Consumer Service Detail'!$F3002,'Table of Current Services'!$B$7:$F$36,'Table of Current Services'!$E$5,FALSE)))</f>
        <v/>
      </c>
      <c r="L3002" s="130" t="str">
        <f>IF('C. Consumer Service Detail'!$F3002="","",IF(VLOOKUP('C. Consumer Service Detail'!$F3002,'Table of Current Services'!$B$7:$F$36,'Table of Current Services'!$F$5,)="cost","Yes","No"))</f>
        <v/>
      </c>
      <c r="M3002" s="130" t="str">
        <f>IFERROR(IF('C. Consumer Service Detail'!$K3002="No Match","No",VLOOKUP('C. Consumer Service Detail'!$C3002,'B. Consumer Budget'!$E$11:$F$2010,2,FALSE)),"")</f>
        <v/>
      </c>
      <c r="P3002" s="77"/>
      <c r="Q3002" s="77"/>
    </row>
    <row r="3003" spans="2:17" x14ac:dyDescent="0.25">
      <c r="B3003" s="78">
        <f t="shared" si="90"/>
        <v>2993</v>
      </c>
      <c r="C3003" s="126" t="str">
        <f t="array" ref="C3003">IF(OR('C. Consumer Service Detail'!$D3003="",'C. Consumer Service Detail'!$E3003=""),"",INDEX('B. Consumer Budget'!$E$11:$E$2010,MATCH(1,IF('B. Consumer Budget'!$C$11:$C$2010='C. Consumer Service Detail'!$D3003,IF('B. Consumer Budget'!$D$11:$D$2010='C. Consumer Service Detail'!$E3003,1)),0)))</f>
        <v/>
      </c>
      <c r="D3003" s="170"/>
      <c r="E3003" s="81"/>
      <c r="F3003" s="101"/>
      <c r="G3003" s="82"/>
      <c r="H3003" s="147" t="str">
        <f>IF('C. Consumer Service Detail'!$F3003="","",IF('C. Consumer Service Detail'!$F3003="",VLOOKUP('C. Consumer Service Detail'!$F3003,'Table of Current Services'!$B$7:$F$36,'Table of Current Services'!$E$5,FALSE),VLOOKUP('C. Consumer Service Detail'!$F3003,'Table of Current Services'!$B$7:$F$36,'Table of Current Services'!$D$5,FALSE)))</f>
        <v/>
      </c>
      <c r="I3003" s="159"/>
      <c r="J3003" s="146" t="str">
        <f t="shared" si="89"/>
        <v/>
      </c>
      <c r="K3003" s="138" t="str">
        <f>IF('C. Consumer Service Detail'!$F3003="","",IF('C. Consumer Service Detail'!$F3003="",VLOOKUP('C. Consumer Service Detail'!$F3003,'Table of Current Services'!$B$7:$F$36,'Table of Current Services'!$E$5,FALSE),VLOOKUP('C. Consumer Service Detail'!$F3003,'Table of Current Services'!$B$7:$F$36,'Table of Current Services'!$E$5,FALSE)))</f>
        <v/>
      </c>
      <c r="L3003" s="130" t="str">
        <f>IF('C. Consumer Service Detail'!$F3003="","",IF(VLOOKUP('C. Consumer Service Detail'!$F3003,'Table of Current Services'!$B$7:$F$36,'Table of Current Services'!$F$5,)="cost","Yes","No"))</f>
        <v/>
      </c>
      <c r="M3003" s="130" t="str">
        <f>IFERROR(IF('C. Consumer Service Detail'!$K3003="No Match","No",VLOOKUP('C. Consumer Service Detail'!$C3003,'B. Consumer Budget'!$E$11:$F$2010,2,FALSE)),"")</f>
        <v/>
      </c>
      <c r="P3003" s="77"/>
      <c r="Q3003" s="77"/>
    </row>
    <row r="3004" spans="2:17" x14ac:dyDescent="0.25">
      <c r="B3004" s="78">
        <f t="shared" si="90"/>
        <v>2994</v>
      </c>
      <c r="C3004" s="126" t="str">
        <f t="array" ref="C3004">IF(OR('C. Consumer Service Detail'!$D3004="",'C. Consumer Service Detail'!$E3004=""),"",INDEX('B. Consumer Budget'!$E$11:$E$2010,MATCH(1,IF('B. Consumer Budget'!$C$11:$C$2010='C. Consumer Service Detail'!$D3004,IF('B. Consumer Budget'!$D$11:$D$2010='C. Consumer Service Detail'!$E3004,1)),0)))</f>
        <v/>
      </c>
      <c r="D3004" s="171"/>
      <c r="E3004" s="79"/>
      <c r="F3004" s="100"/>
      <c r="G3004" s="80"/>
      <c r="H3004" s="145" t="str">
        <f>IF('C. Consumer Service Detail'!$F3004="","",IF('C. Consumer Service Detail'!$F3004="",VLOOKUP('C. Consumer Service Detail'!$F3004,'Table of Current Services'!$B$7:$F$36,'Table of Current Services'!$E$5,FALSE),VLOOKUP('C. Consumer Service Detail'!$F3004,'Table of Current Services'!$B$7:$F$36,'Table of Current Services'!$D$5,FALSE)))</f>
        <v/>
      </c>
      <c r="I3004" s="160"/>
      <c r="J3004" s="146" t="str">
        <f t="shared" si="89"/>
        <v/>
      </c>
      <c r="K3004" s="138" t="str">
        <f>IF('C. Consumer Service Detail'!$F3004="","",IF('C. Consumer Service Detail'!$F3004="",VLOOKUP('C. Consumer Service Detail'!$F3004,'Table of Current Services'!$B$7:$F$36,'Table of Current Services'!$E$5,FALSE),VLOOKUP('C. Consumer Service Detail'!$F3004,'Table of Current Services'!$B$7:$F$36,'Table of Current Services'!$E$5,FALSE)))</f>
        <v/>
      </c>
      <c r="L3004" s="130" t="str">
        <f>IF('C. Consumer Service Detail'!$F3004="","",IF(VLOOKUP('C. Consumer Service Detail'!$F3004,'Table of Current Services'!$B$7:$F$36,'Table of Current Services'!$F$5,)="cost","Yes","No"))</f>
        <v/>
      </c>
      <c r="M3004" s="130" t="str">
        <f>IFERROR(IF('C. Consumer Service Detail'!$K3004="No Match","No",VLOOKUP('C. Consumer Service Detail'!$C3004,'B. Consumer Budget'!$E$11:$F$2010,2,FALSE)),"")</f>
        <v/>
      </c>
      <c r="P3004" s="77"/>
      <c r="Q3004" s="77"/>
    </row>
    <row r="3005" spans="2:17" x14ac:dyDescent="0.25">
      <c r="B3005" s="78">
        <f t="shared" si="90"/>
        <v>2995</v>
      </c>
      <c r="C3005" s="126" t="str">
        <f t="array" ref="C3005">IF(OR('C. Consumer Service Detail'!$D3005="",'C. Consumer Service Detail'!$E3005=""),"",INDEX('B. Consumer Budget'!$E$11:$E$2010,MATCH(1,IF('B. Consumer Budget'!$C$11:$C$2010='C. Consumer Service Detail'!$D3005,IF('B. Consumer Budget'!$D$11:$D$2010='C. Consumer Service Detail'!$E3005,1)),0)))</f>
        <v/>
      </c>
      <c r="D3005" s="170"/>
      <c r="E3005" s="81"/>
      <c r="F3005" s="101"/>
      <c r="G3005" s="82"/>
      <c r="H3005" s="147" t="str">
        <f>IF('C. Consumer Service Detail'!$F3005="","",IF('C. Consumer Service Detail'!$F3005="",VLOOKUP('C. Consumer Service Detail'!$F3005,'Table of Current Services'!$B$7:$F$36,'Table of Current Services'!$E$5,FALSE),VLOOKUP('C. Consumer Service Detail'!$F3005,'Table of Current Services'!$B$7:$F$36,'Table of Current Services'!$D$5,FALSE)))</f>
        <v/>
      </c>
      <c r="I3005" s="159"/>
      <c r="J3005" s="146" t="str">
        <f t="shared" si="89"/>
        <v/>
      </c>
      <c r="K3005" s="138" t="str">
        <f>IF('C. Consumer Service Detail'!$F3005="","",IF('C. Consumer Service Detail'!$F3005="",VLOOKUP('C. Consumer Service Detail'!$F3005,'Table of Current Services'!$B$7:$F$36,'Table of Current Services'!$E$5,FALSE),VLOOKUP('C. Consumer Service Detail'!$F3005,'Table of Current Services'!$B$7:$F$36,'Table of Current Services'!$E$5,FALSE)))</f>
        <v/>
      </c>
      <c r="L3005" s="130" t="str">
        <f>IF('C. Consumer Service Detail'!$F3005="","",IF(VLOOKUP('C. Consumer Service Detail'!$F3005,'Table of Current Services'!$B$7:$F$36,'Table of Current Services'!$F$5,)="cost","Yes","No"))</f>
        <v/>
      </c>
      <c r="M3005" s="130" t="str">
        <f>IFERROR(IF('C. Consumer Service Detail'!$K3005="No Match","No",VLOOKUP('C. Consumer Service Detail'!$C3005,'B. Consumer Budget'!$E$11:$F$2010,2,FALSE)),"")</f>
        <v/>
      </c>
      <c r="P3005" s="77"/>
      <c r="Q3005" s="77"/>
    </row>
    <row r="3006" spans="2:17" x14ac:dyDescent="0.25">
      <c r="B3006" s="78">
        <f t="shared" si="90"/>
        <v>2996</v>
      </c>
      <c r="C3006" s="126" t="str">
        <f t="array" ref="C3006">IF(OR('C. Consumer Service Detail'!$D3006="",'C. Consumer Service Detail'!$E3006=""),"",INDEX('B. Consumer Budget'!$E$11:$E$2010,MATCH(1,IF('B. Consumer Budget'!$C$11:$C$2010='C. Consumer Service Detail'!$D3006,IF('B. Consumer Budget'!$D$11:$D$2010='C. Consumer Service Detail'!$E3006,1)),0)))</f>
        <v/>
      </c>
      <c r="D3006" s="171"/>
      <c r="E3006" s="79"/>
      <c r="F3006" s="100"/>
      <c r="G3006" s="80"/>
      <c r="H3006" s="145" t="str">
        <f>IF('C. Consumer Service Detail'!$F3006="","",IF('C. Consumer Service Detail'!$F3006="",VLOOKUP('C. Consumer Service Detail'!$F3006,'Table of Current Services'!$B$7:$F$36,'Table of Current Services'!$E$5,FALSE),VLOOKUP('C. Consumer Service Detail'!$F3006,'Table of Current Services'!$B$7:$F$36,'Table of Current Services'!$D$5,FALSE)))</f>
        <v/>
      </c>
      <c r="I3006" s="160"/>
      <c r="J3006" s="146" t="str">
        <f t="shared" si="89"/>
        <v/>
      </c>
      <c r="K3006" s="138" t="str">
        <f>IF('C. Consumer Service Detail'!$F3006="","",IF('C. Consumer Service Detail'!$F3006="",VLOOKUP('C. Consumer Service Detail'!$F3006,'Table of Current Services'!$B$7:$F$36,'Table of Current Services'!$E$5,FALSE),VLOOKUP('C. Consumer Service Detail'!$F3006,'Table of Current Services'!$B$7:$F$36,'Table of Current Services'!$E$5,FALSE)))</f>
        <v/>
      </c>
      <c r="L3006" s="130" t="str">
        <f>IF('C. Consumer Service Detail'!$F3006="","",IF(VLOOKUP('C. Consumer Service Detail'!$F3006,'Table of Current Services'!$B$7:$F$36,'Table of Current Services'!$F$5,)="cost","Yes","No"))</f>
        <v/>
      </c>
      <c r="M3006" s="130" t="str">
        <f>IFERROR(IF('C. Consumer Service Detail'!$K3006="No Match","No",VLOOKUP('C. Consumer Service Detail'!$C3006,'B. Consumer Budget'!$E$11:$F$2010,2,FALSE)),"")</f>
        <v/>
      </c>
      <c r="P3006" s="77"/>
      <c r="Q3006" s="77"/>
    </row>
    <row r="3007" spans="2:17" x14ac:dyDescent="0.25">
      <c r="B3007" s="78">
        <f t="shared" si="90"/>
        <v>2997</v>
      </c>
      <c r="C3007" s="126" t="str">
        <f t="array" ref="C3007">IF(OR('C. Consumer Service Detail'!$D3007="",'C. Consumer Service Detail'!$E3007=""),"",INDEX('B. Consumer Budget'!$E$11:$E$2010,MATCH(1,IF('B. Consumer Budget'!$C$11:$C$2010='C. Consumer Service Detail'!$D3007,IF('B. Consumer Budget'!$D$11:$D$2010='C. Consumer Service Detail'!$E3007,1)),0)))</f>
        <v/>
      </c>
      <c r="D3007" s="170"/>
      <c r="E3007" s="81"/>
      <c r="F3007" s="101"/>
      <c r="G3007" s="82"/>
      <c r="H3007" s="147" t="str">
        <f>IF('C. Consumer Service Detail'!$F3007="","",IF('C. Consumer Service Detail'!$F3007="",VLOOKUP('C. Consumer Service Detail'!$F3007,'Table of Current Services'!$B$7:$F$36,'Table of Current Services'!$E$5,FALSE),VLOOKUP('C. Consumer Service Detail'!$F3007,'Table of Current Services'!$B$7:$F$36,'Table of Current Services'!$D$5,FALSE)))</f>
        <v/>
      </c>
      <c r="I3007" s="159"/>
      <c r="J3007" s="146" t="str">
        <f t="shared" si="89"/>
        <v/>
      </c>
      <c r="K3007" s="138" t="str">
        <f>IF('C. Consumer Service Detail'!$F3007="","",IF('C. Consumer Service Detail'!$F3007="",VLOOKUP('C. Consumer Service Detail'!$F3007,'Table of Current Services'!$B$7:$F$36,'Table of Current Services'!$E$5,FALSE),VLOOKUP('C. Consumer Service Detail'!$F3007,'Table of Current Services'!$B$7:$F$36,'Table of Current Services'!$E$5,FALSE)))</f>
        <v/>
      </c>
      <c r="L3007" s="130" t="str">
        <f>IF('C. Consumer Service Detail'!$F3007="","",IF(VLOOKUP('C. Consumer Service Detail'!$F3007,'Table of Current Services'!$B$7:$F$36,'Table of Current Services'!$F$5,)="cost","Yes","No"))</f>
        <v/>
      </c>
      <c r="M3007" s="130" t="str">
        <f>IFERROR(IF('C. Consumer Service Detail'!$K3007="No Match","No",VLOOKUP('C. Consumer Service Detail'!$C3007,'B. Consumer Budget'!$E$11:$F$2010,2,FALSE)),"")</f>
        <v/>
      </c>
      <c r="P3007" s="77"/>
      <c r="Q3007" s="77"/>
    </row>
    <row r="3008" spans="2:17" x14ac:dyDescent="0.25">
      <c r="B3008" s="78">
        <f t="shared" si="90"/>
        <v>2998</v>
      </c>
      <c r="C3008" s="126" t="str">
        <f t="array" ref="C3008">IF(OR('C. Consumer Service Detail'!$D3008="",'C. Consumer Service Detail'!$E3008=""),"",INDEX('B. Consumer Budget'!$E$11:$E$2010,MATCH(1,IF('B. Consumer Budget'!$C$11:$C$2010='C. Consumer Service Detail'!$D3008,IF('B. Consumer Budget'!$D$11:$D$2010='C. Consumer Service Detail'!$E3008,1)),0)))</f>
        <v/>
      </c>
      <c r="D3008" s="171"/>
      <c r="E3008" s="79"/>
      <c r="F3008" s="100"/>
      <c r="G3008" s="80"/>
      <c r="H3008" s="145" t="str">
        <f>IF('C. Consumer Service Detail'!$F3008="","",IF('C. Consumer Service Detail'!$F3008="",VLOOKUP('C. Consumer Service Detail'!$F3008,'Table of Current Services'!$B$7:$F$36,'Table of Current Services'!$E$5,FALSE),VLOOKUP('C. Consumer Service Detail'!$F3008,'Table of Current Services'!$B$7:$F$36,'Table of Current Services'!$D$5,FALSE)))</f>
        <v/>
      </c>
      <c r="I3008" s="160"/>
      <c r="J3008" s="146" t="str">
        <f t="shared" si="89"/>
        <v/>
      </c>
      <c r="K3008" s="138" t="str">
        <f>IF('C. Consumer Service Detail'!$F3008="","",IF('C. Consumer Service Detail'!$F3008="",VLOOKUP('C. Consumer Service Detail'!$F3008,'Table of Current Services'!$B$7:$F$36,'Table of Current Services'!$E$5,FALSE),VLOOKUP('C. Consumer Service Detail'!$F3008,'Table of Current Services'!$B$7:$F$36,'Table of Current Services'!$E$5,FALSE)))</f>
        <v/>
      </c>
      <c r="L3008" s="130" t="str">
        <f>IF('C. Consumer Service Detail'!$F3008="","",IF(VLOOKUP('C. Consumer Service Detail'!$F3008,'Table of Current Services'!$B$7:$F$36,'Table of Current Services'!$F$5,)="cost","Yes","No"))</f>
        <v/>
      </c>
      <c r="M3008" s="130" t="str">
        <f>IFERROR(IF('C. Consumer Service Detail'!$K3008="No Match","No",VLOOKUP('C. Consumer Service Detail'!$C3008,'B. Consumer Budget'!$E$11:$F$2010,2,FALSE)),"")</f>
        <v/>
      </c>
      <c r="P3008" s="77"/>
      <c r="Q3008" s="77"/>
    </row>
    <row r="3009" spans="2:17" x14ac:dyDescent="0.25">
      <c r="B3009" s="78">
        <f t="shared" si="90"/>
        <v>2999</v>
      </c>
      <c r="C3009" s="126" t="str">
        <f t="array" ref="C3009">IF(OR('C. Consumer Service Detail'!$D3009="",'C. Consumer Service Detail'!$E3009=""),"",INDEX('B. Consumer Budget'!$E$11:$E$2010,MATCH(1,IF('B. Consumer Budget'!$C$11:$C$2010='C. Consumer Service Detail'!$D3009,IF('B. Consumer Budget'!$D$11:$D$2010='C. Consumer Service Detail'!$E3009,1)),0)))</f>
        <v/>
      </c>
      <c r="D3009" s="170"/>
      <c r="E3009" s="81"/>
      <c r="F3009" s="101"/>
      <c r="G3009" s="82"/>
      <c r="H3009" s="147" t="str">
        <f>IF('C. Consumer Service Detail'!$F3009="","",IF('C. Consumer Service Detail'!$F3009="",VLOOKUP('C. Consumer Service Detail'!$F3009,'Table of Current Services'!$B$7:$F$36,'Table of Current Services'!$E$5,FALSE),VLOOKUP('C. Consumer Service Detail'!$F3009,'Table of Current Services'!$B$7:$F$36,'Table of Current Services'!$D$5,FALSE)))</f>
        <v/>
      </c>
      <c r="I3009" s="159"/>
      <c r="J3009" s="146" t="str">
        <f t="shared" si="89"/>
        <v/>
      </c>
      <c r="K3009" s="138" t="str">
        <f>IF('C. Consumer Service Detail'!$F3009="","",IF('C. Consumer Service Detail'!$F3009="",VLOOKUP('C. Consumer Service Detail'!$F3009,'Table of Current Services'!$B$7:$F$36,'Table of Current Services'!$E$5,FALSE),VLOOKUP('C. Consumer Service Detail'!$F3009,'Table of Current Services'!$B$7:$F$36,'Table of Current Services'!$E$5,FALSE)))</f>
        <v/>
      </c>
      <c r="L3009" s="130" t="str">
        <f>IF('C. Consumer Service Detail'!$F3009="","",IF(VLOOKUP('C. Consumer Service Detail'!$F3009,'Table of Current Services'!$B$7:$F$36,'Table of Current Services'!$F$5,)="cost","Yes","No"))</f>
        <v/>
      </c>
      <c r="M3009" s="130" t="str">
        <f>IFERROR(IF('C. Consumer Service Detail'!$K3009="No Match","No",VLOOKUP('C. Consumer Service Detail'!$C3009,'B. Consumer Budget'!$E$11:$F$2010,2,FALSE)),"")</f>
        <v/>
      </c>
      <c r="P3009" s="77"/>
      <c r="Q3009" s="77"/>
    </row>
    <row r="3010" spans="2:17" x14ac:dyDescent="0.25">
      <c r="B3010" s="78">
        <f t="shared" si="90"/>
        <v>3000</v>
      </c>
      <c r="C3010" s="126" t="str">
        <f t="array" ref="C3010">IF(OR('C. Consumer Service Detail'!$D3010="",'C. Consumer Service Detail'!$E3010=""),"",INDEX('B. Consumer Budget'!$E$11:$E$2010,MATCH(1,IF('B. Consumer Budget'!$C$11:$C$2010='C. Consumer Service Detail'!$D3010,IF('B. Consumer Budget'!$D$11:$D$2010='C. Consumer Service Detail'!$E3010,1)),0)))</f>
        <v/>
      </c>
      <c r="D3010" s="171"/>
      <c r="E3010" s="79"/>
      <c r="F3010" s="100"/>
      <c r="G3010" s="80"/>
      <c r="H3010" s="145" t="str">
        <f>IF('C. Consumer Service Detail'!$F3010="","",IF('C. Consumer Service Detail'!$F3010="",VLOOKUP('C. Consumer Service Detail'!$F3010,'Table of Current Services'!$B$7:$F$36,'Table of Current Services'!$E$5,FALSE),VLOOKUP('C. Consumer Service Detail'!$F3010,'Table of Current Services'!$B$7:$F$36,'Table of Current Services'!$D$5,FALSE)))</f>
        <v/>
      </c>
      <c r="I3010" s="160"/>
      <c r="J3010" s="146" t="str">
        <f t="shared" si="89"/>
        <v/>
      </c>
      <c r="K3010" s="138" t="str">
        <f>IF('C. Consumer Service Detail'!$F3010="","",IF('C. Consumer Service Detail'!$F3010="",VLOOKUP('C. Consumer Service Detail'!$F3010,'Table of Current Services'!$B$7:$F$36,'Table of Current Services'!$E$5,FALSE),VLOOKUP('C. Consumer Service Detail'!$F3010,'Table of Current Services'!$B$7:$F$36,'Table of Current Services'!$E$5,FALSE)))</f>
        <v/>
      </c>
      <c r="L3010" s="130" t="str">
        <f>IF('C. Consumer Service Detail'!$F3010="","",IF(VLOOKUP('C. Consumer Service Detail'!$F3010,'Table of Current Services'!$B$7:$F$36,'Table of Current Services'!$F$5,)="cost","Yes","No"))</f>
        <v/>
      </c>
      <c r="M3010" s="130" t="str">
        <f>IFERROR(IF('C. Consumer Service Detail'!$K3010="No Match","No",VLOOKUP('C. Consumer Service Detail'!$C3010,'B. Consumer Budget'!$E$11:$F$2010,2,FALSE)),"")</f>
        <v/>
      </c>
      <c r="P3010" s="77"/>
      <c r="Q3010" s="77"/>
    </row>
    <row r="3011" spans="2:17" x14ac:dyDescent="0.25">
      <c r="B3011" s="78">
        <f t="shared" si="90"/>
        <v>3001</v>
      </c>
      <c r="C3011" s="126" t="str">
        <f t="array" ref="C3011">IF(OR('C. Consumer Service Detail'!$D3011="",'C. Consumer Service Detail'!$E3011=""),"",INDEX('B. Consumer Budget'!$E$11:$E$2010,MATCH(1,IF('B. Consumer Budget'!$C$11:$C$2010='C. Consumer Service Detail'!$D3011,IF('B. Consumer Budget'!$D$11:$D$2010='C. Consumer Service Detail'!$E3011,1)),0)))</f>
        <v/>
      </c>
      <c r="D3011" s="170"/>
      <c r="E3011" s="81"/>
      <c r="F3011" s="101"/>
      <c r="G3011" s="82"/>
      <c r="H3011" s="147" t="str">
        <f>IF('C. Consumer Service Detail'!$F3011="","",IF('C. Consumer Service Detail'!$F3011="",VLOOKUP('C. Consumer Service Detail'!$F3011,'Table of Current Services'!$B$7:$F$36,'Table of Current Services'!$E$5,FALSE),VLOOKUP('C. Consumer Service Detail'!$F3011,'Table of Current Services'!$B$7:$F$36,'Table of Current Services'!$D$5,FALSE)))</f>
        <v/>
      </c>
      <c r="I3011" s="159"/>
      <c r="J3011" s="146" t="str">
        <f t="shared" si="89"/>
        <v/>
      </c>
      <c r="K3011" s="138" t="str">
        <f>IF('C. Consumer Service Detail'!$F3011="","",IF('C. Consumer Service Detail'!$F3011="",VLOOKUP('C. Consumer Service Detail'!$F3011,'Table of Current Services'!$B$7:$F$36,'Table of Current Services'!$E$5,FALSE),VLOOKUP('C. Consumer Service Detail'!$F3011,'Table of Current Services'!$B$7:$F$36,'Table of Current Services'!$E$5,FALSE)))</f>
        <v/>
      </c>
      <c r="L3011" s="130" t="str">
        <f>IF('C. Consumer Service Detail'!$F3011="","",IF(VLOOKUP('C. Consumer Service Detail'!$F3011,'Table of Current Services'!$B$7:$F$36,'Table of Current Services'!$F$5,)="cost","Yes","No"))</f>
        <v/>
      </c>
      <c r="M3011" s="130" t="str">
        <f>IFERROR(IF('C. Consumer Service Detail'!$K3011="No Match","No",VLOOKUP('C. Consumer Service Detail'!$C3011,'B. Consumer Budget'!$E$11:$F$2010,2,FALSE)),"")</f>
        <v/>
      </c>
      <c r="P3011" s="77"/>
      <c r="Q3011" s="77"/>
    </row>
    <row r="3012" spans="2:17" x14ac:dyDescent="0.25">
      <c r="B3012" s="78">
        <f t="shared" si="90"/>
        <v>3002</v>
      </c>
      <c r="C3012" s="126" t="str">
        <f t="array" ref="C3012">IF(OR('C. Consumer Service Detail'!$D3012="",'C. Consumer Service Detail'!$E3012=""),"",INDEX('B. Consumer Budget'!$E$11:$E$2010,MATCH(1,IF('B. Consumer Budget'!$C$11:$C$2010='C. Consumer Service Detail'!$D3012,IF('B. Consumer Budget'!$D$11:$D$2010='C. Consumer Service Detail'!$E3012,1)),0)))</f>
        <v/>
      </c>
      <c r="D3012" s="171"/>
      <c r="E3012" s="79"/>
      <c r="F3012" s="100"/>
      <c r="G3012" s="80"/>
      <c r="H3012" s="145" t="str">
        <f>IF('C. Consumer Service Detail'!$F3012="","",IF('C. Consumer Service Detail'!$F3012="",VLOOKUP('C. Consumer Service Detail'!$F3012,'Table of Current Services'!$B$7:$F$36,'Table of Current Services'!$E$5,FALSE),VLOOKUP('C. Consumer Service Detail'!$F3012,'Table of Current Services'!$B$7:$F$36,'Table of Current Services'!$D$5,FALSE)))</f>
        <v/>
      </c>
      <c r="I3012" s="160"/>
      <c r="J3012" s="146" t="str">
        <f t="shared" si="89"/>
        <v/>
      </c>
      <c r="K3012" s="138" t="str">
        <f>IF('C. Consumer Service Detail'!$F3012="","",IF('C. Consumer Service Detail'!$F3012="",VLOOKUP('C. Consumer Service Detail'!$F3012,'Table of Current Services'!$B$7:$F$36,'Table of Current Services'!$E$5,FALSE),VLOOKUP('C. Consumer Service Detail'!$F3012,'Table of Current Services'!$B$7:$F$36,'Table of Current Services'!$E$5,FALSE)))</f>
        <v/>
      </c>
      <c r="L3012" s="130" t="str">
        <f>IF('C. Consumer Service Detail'!$F3012="","",IF(VLOOKUP('C. Consumer Service Detail'!$F3012,'Table of Current Services'!$B$7:$F$36,'Table of Current Services'!$F$5,)="cost","Yes","No"))</f>
        <v/>
      </c>
      <c r="M3012" s="130" t="str">
        <f>IFERROR(IF('C. Consumer Service Detail'!$K3012="No Match","No",VLOOKUP('C. Consumer Service Detail'!$C3012,'B. Consumer Budget'!$E$11:$F$2010,2,FALSE)),"")</f>
        <v/>
      </c>
      <c r="P3012" s="77"/>
      <c r="Q3012" s="77"/>
    </row>
    <row r="3013" spans="2:17" x14ac:dyDescent="0.25">
      <c r="B3013" s="78">
        <f t="shared" si="90"/>
        <v>3003</v>
      </c>
      <c r="C3013" s="126" t="str">
        <f t="array" ref="C3013">IF(OR('C. Consumer Service Detail'!$D3013="",'C. Consumer Service Detail'!$E3013=""),"",INDEX('B. Consumer Budget'!$E$11:$E$2010,MATCH(1,IF('B. Consumer Budget'!$C$11:$C$2010='C. Consumer Service Detail'!$D3013,IF('B. Consumer Budget'!$D$11:$D$2010='C. Consumer Service Detail'!$E3013,1)),0)))</f>
        <v/>
      </c>
      <c r="D3013" s="170"/>
      <c r="E3013" s="81"/>
      <c r="F3013" s="101"/>
      <c r="G3013" s="82"/>
      <c r="H3013" s="147" t="str">
        <f>IF('C. Consumer Service Detail'!$F3013="","",IF('C. Consumer Service Detail'!$F3013="",VLOOKUP('C. Consumer Service Detail'!$F3013,'Table of Current Services'!$B$7:$F$36,'Table of Current Services'!$E$5,FALSE),VLOOKUP('C. Consumer Service Detail'!$F3013,'Table of Current Services'!$B$7:$F$36,'Table of Current Services'!$D$5,FALSE)))</f>
        <v/>
      </c>
      <c r="I3013" s="159"/>
      <c r="J3013" s="146" t="str">
        <f t="shared" si="89"/>
        <v/>
      </c>
      <c r="K3013" s="138" t="str">
        <f>IF('C. Consumer Service Detail'!$F3013="","",IF('C. Consumer Service Detail'!$F3013="",VLOOKUP('C. Consumer Service Detail'!$F3013,'Table of Current Services'!$B$7:$F$36,'Table of Current Services'!$E$5,FALSE),VLOOKUP('C. Consumer Service Detail'!$F3013,'Table of Current Services'!$B$7:$F$36,'Table of Current Services'!$E$5,FALSE)))</f>
        <v/>
      </c>
      <c r="L3013" s="130" t="str">
        <f>IF('C. Consumer Service Detail'!$F3013="","",IF(VLOOKUP('C. Consumer Service Detail'!$F3013,'Table of Current Services'!$B$7:$F$36,'Table of Current Services'!$F$5,)="cost","Yes","No"))</f>
        <v/>
      </c>
      <c r="M3013" s="130" t="str">
        <f>IFERROR(IF('C. Consumer Service Detail'!$K3013="No Match","No",VLOOKUP('C. Consumer Service Detail'!$C3013,'B. Consumer Budget'!$E$11:$F$2010,2,FALSE)),"")</f>
        <v/>
      </c>
      <c r="P3013" s="77"/>
      <c r="Q3013" s="77"/>
    </row>
    <row r="3014" spans="2:17" x14ac:dyDescent="0.25">
      <c r="B3014" s="78">
        <f t="shared" si="90"/>
        <v>3004</v>
      </c>
      <c r="C3014" s="126" t="str">
        <f t="array" ref="C3014">IF(OR('C. Consumer Service Detail'!$D3014="",'C. Consumer Service Detail'!$E3014=""),"",INDEX('B. Consumer Budget'!$E$11:$E$2010,MATCH(1,IF('B. Consumer Budget'!$C$11:$C$2010='C. Consumer Service Detail'!$D3014,IF('B. Consumer Budget'!$D$11:$D$2010='C. Consumer Service Detail'!$E3014,1)),0)))</f>
        <v/>
      </c>
      <c r="D3014" s="171"/>
      <c r="E3014" s="79"/>
      <c r="F3014" s="100"/>
      <c r="G3014" s="80"/>
      <c r="H3014" s="145" t="str">
        <f>IF('C. Consumer Service Detail'!$F3014="","",IF('C. Consumer Service Detail'!$F3014="",VLOOKUP('C. Consumer Service Detail'!$F3014,'Table of Current Services'!$B$7:$F$36,'Table of Current Services'!$E$5,FALSE),VLOOKUP('C. Consumer Service Detail'!$F3014,'Table of Current Services'!$B$7:$F$36,'Table of Current Services'!$D$5,FALSE)))</f>
        <v/>
      </c>
      <c r="I3014" s="160"/>
      <c r="J3014" s="146" t="str">
        <f t="shared" si="89"/>
        <v/>
      </c>
      <c r="K3014" s="138" t="str">
        <f>IF('C. Consumer Service Detail'!$F3014="","",IF('C. Consumer Service Detail'!$F3014="",VLOOKUP('C. Consumer Service Detail'!$F3014,'Table of Current Services'!$B$7:$F$36,'Table of Current Services'!$E$5,FALSE),VLOOKUP('C. Consumer Service Detail'!$F3014,'Table of Current Services'!$B$7:$F$36,'Table of Current Services'!$E$5,FALSE)))</f>
        <v/>
      </c>
      <c r="L3014" s="130" t="str">
        <f>IF('C. Consumer Service Detail'!$F3014="","",IF(VLOOKUP('C. Consumer Service Detail'!$F3014,'Table of Current Services'!$B$7:$F$36,'Table of Current Services'!$F$5,)="cost","Yes","No"))</f>
        <v/>
      </c>
      <c r="M3014" s="130" t="str">
        <f>IFERROR(IF('C. Consumer Service Detail'!$K3014="No Match","No",VLOOKUP('C. Consumer Service Detail'!$C3014,'B. Consumer Budget'!$E$11:$F$2010,2,FALSE)),"")</f>
        <v/>
      </c>
      <c r="P3014" s="77"/>
      <c r="Q3014" s="77"/>
    </row>
    <row r="3015" spans="2:17" x14ac:dyDescent="0.25">
      <c r="B3015" s="78">
        <f t="shared" si="90"/>
        <v>3005</v>
      </c>
      <c r="C3015" s="126" t="str">
        <f t="array" ref="C3015">IF(OR('C. Consumer Service Detail'!$D3015="",'C. Consumer Service Detail'!$E3015=""),"",INDEX('B. Consumer Budget'!$E$11:$E$2010,MATCH(1,IF('B. Consumer Budget'!$C$11:$C$2010='C. Consumer Service Detail'!$D3015,IF('B. Consumer Budget'!$D$11:$D$2010='C. Consumer Service Detail'!$E3015,1)),0)))</f>
        <v/>
      </c>
      <c r="D3015" s="170"/>
      <c r="E3015" s="81"/>
      <c r="F3015" s="101"/>
      <c r="G3015" s="82"/>
      <c r="H3015" s="147" t="str">
        <f>IF('C. Consumer Service Detail'!$F3015="","",IF('C. Consumer Service Detail'!$F3015="",VLOOKUP('C. Consumer Service Detail'!$F3015,'Table of Current Services'!$B$7:$F$36,'Table of Current Services'!$E$5,FALSE),VLOOKUP('C. Consumer Service Detail'!$F3015,'Table of Current Services'!$B$7:$F$36,'Table of Current Services'!$D$5,FALSE)))</f>
        <v/>
      </c>
      <c r="I3015" s="159"/>
      <c r="J3015" s="146" t="str">
        <f t="shared" si="89"/>
        <v/>
      </c>
      <c r="K3015" s="138" t="str">
        <f>IF('C. Consumer Service Detail'!$F3015="","",IF('C. Consumer Service Detail'!$F3015="",VLOOKUP('C. Consumer Service Detail'!$F3015,'Table of Current Services'!$B$7:$F$36,'Table of Current Services'!$E$5,FALSE),VLOOKUP('C. Consumer Service Detail'!$F3015,'Table of Current Services'!$B$7:$F$36,'Table of Current Services'!$E$5,FALSE)))</f>
        <v/>
      </c>
      <c r="L3015" s="130" t="str">
        <f>IF('C. Consumer Service Detail'!$F3015="","",IF(VLOOKUP('C. Consumer Service Detail'!$F3015,'Table of Current Services'!$B$7:$F$36,'Table of Current Services'!$F$5,)="cost","Yes","No"))</f>
        <v/>
      </c>
      <c r="M3015" s="130" t="str">
        <f>IFERROR(IF('C. Consumer Service Detail'!$K3015="No Match","No",VLOOKUP('C. Consumer Service Detail'!$C3015,'B. Consumer Budget'!$E$11:$F$2010,2,FALSE)),"")</f>
        <v/>
      </c>
      <c r="P3015" s="77"/>
      <c r="Q3015" s="77"/>
    </row>
    <row r="3016" spans="2:17" x14ac:dyDescent="0.25">
      <c r="B3016" s="78">
        <f t="shared" si="90"/>
        <v>3006</v>
      </c>
      <c r="C3016" s="126" t="str">
        <f t="array" ref="C3016">IF(OR('C. Consumer Service Detail'!$D3016="",'C. Consumer Service Detail'!$E3016=""),"",INDEX('B. Consumer Budget'!$E$11:$E$2010,MATCH(1,IF('B. Consumer Budget'!$C$11:$C$2010='C. Consumer Service Detail'!$D3016,IF('B. Consumer Budget'!$D$11:$D$2010='C. Consumer Service Detail'!$E3016,1)),0)))</f>
        <v/>
      </c>
      <c r="D3016" s="171"/>
      <c r="E3016" s="79"/>
      <c r="F3016" s="100"/>
      <c r="G3016" s="80"/>
      <c r="H3016" s="145" t="str">
        <f>IF('C. Consumer Service Detail'!$F3016="","",IF('C. Consumer Service Detail'!$F3016="",VLOOKUP('C. Consumer Service Detail'!$F3016,'Table of Current Services'!$B$7:$F$36,'Table of Current Services'!$E$5,FALSE),VLOOKUP('C. Consumer Service Detail'!$F3016,'Table of Current Services'!$B$7:$F$36,'Table of Current Services'!$D$5,FALSE)))</f>
        <v/>
      </c>
      <c r="I3016" s="160"/>
      <c r="J3016" s="146" t="str">
        <f t="shared" si="89"/>
        <v/>
      </c>
      <c r="K3016" s="138" t="str">
        <f>IF('C. Consumer Service Detail'!$F3016="","",IF('C. Consumer Service Detail'!$F3016="",VLOOKUP('C. Consumer Service Detail'!$F3016,'Table of Current Services'!$B$7:$F$36,'Table of Current Services'!$E$5,FALSE),VLOOKUP('C. Consumer Service Detail'!$F3016,'Table of Current Services'!$B$7:$F$36,'Table of Current Services'!$E$5,FALSE)))</f>
        <v/>
      </c>
      <c r="L3016" s="130" t="str">
        <f>IF('C. Consumer Service Detail'!$F3016="","",IF(VLOOKUP('C. Consumer Service Detail'!$F3016,'Table of Current Services'!$B$7:$F$36,'Table of Current Services'!$F$5,)="cost","Yes","No"))</f>
        <v/>
      </c>
      <c r="M3016" s="130" t="str">
        <f>IFERROR(IF('C. Consumer Service Detail'!$K3016="No Match","No",VLOOKUP('C. Consumer Service Detail'!$C3016,'B. Consumer Budget'!$E$11:$F$2010,2,FALSE)),"")</f>
        <v/>
      </c>
      <c r="P3016" s="77"/>
      <c r="Q3016" s="77"/>
    </row>
    <row r="3017" spans="2:17" x14ac:dyDescent="0.25">
      <c r="B3017" s="78">
        <f t="shared" si="90"/>
        <v>3007</v>
      </c>
      <c r="C3017" s="126" t="str">
        <f t="array" ref="C3017">IF(OR('C. Consumer Service Detail'!$D3017="",'C. Consumer Service Detail'!$E3017=""),"",INDEX('B. Consumer Budget'!$E$11:$E$2010,MATCH(1,IF('B. Consumer Budget'!$C$11:$C$2010='C. Consumer Service Detail'!$D3017,IF('B. Consumer Budget'!$D$11:$D$2010='C. Consumer Service Detail'!$E3017,1)),0)))</f>
        <v/>
      </c>
      <c r="D3017" s="170"/>
      <c r="E3017" s="81"/>
      <c r="F3017" s="101"/>
      <c r="G3017" s="82"/>
      <c r="H3017" s="147" t="str">
        <f>IF('C. Consumer Service Detail'!$F3017="","",IF('C. Consumer Service Detail'!$F3017="",VLOOKUP('C. Consumer Service Detail'!$F3017,'Table of Current Services'!$B$7:$F$36,'Table of Current Services'!$E$5,FALSE),VLOOKUP('C. Consumer Service Detail'!$F3017,'Table of Current Services'!$B$7:$F$36,'Table of Current Services'!$D$5,FALSE)))</f>
        <v/>
      </c>
      <c r="I3017" s="159"/>
      <c r="J3017" s="146" t="str">
        <f t="shared" si="89"/>
        <v/>
      </c>
      <c r="K3017" s="138" t="str">
        <f>IF('C. Consumer Service Detail'!$F3017="","",IF('C. Consumer Service Detail'!$F3017="",VLOOKUP('C. Consumer Service Detail'!$F3017,'Table of Current Services'!$B$7:$F$36,'Table of Current Services'!$E$5,FALSE),VLOOKUP('C. Consumer Service Detail'!$F3017,'Table of Current Services'!$B$7:$F$36,'Table of Current Services'!$E$5,FALSE)))</f>
        <v/>
      </c>
      <c r="L3017" s="130" t="str">
        <f>IF('C. Consumer Service Detail'!$F3017="","",IF(VLOOKUP('C. Consumer Service Detail'!$F3017,'Table of Current Services'!$B$7:$F$36,'Table of Current Services'!$F$5,)="cost","Yes","No"))</f>
        <v/>
      </c>
      <c r="M3017" s="130" t="str">
        <f>IFERROR(IF('C. Consumer Service Detail'!$K3017="No Match","No",VLOOKUP('C. Consumer Service Detail'!$C3017,'B. Consumer Budget'!$E$11:$F$2010,2,FALSE)),"")</f>
        <v/>
      </c>
      <c r="P3017" s="77"/>
      <c r="Q3017" s="77"/>
    </row>
    <row r="3018" spans="2:17" x14ac:dyDescent="0.25">
      <c r="B3018" s="78">
        <f t="shared" si="90"/>
        <v>3008</v>
      </c>
      <c r="C3018" s="126" t="str">
        <f t="array" ref="C3018">IF(OR('C. Consumer Service Detail'!$D3018="",'C. Consumer Service Detail'!$E3018=""),"",INDEX('B. Consumer Budget'!$E$11:$E$2010,MATCH(1,IF('B. Consumer Budget'!$C$11:$C$2010='C. Consumer Service Detail'!$D3018,IF('B. Consumer Budget'!$D$11:$D$2010='C. Consumer Service Detail'!$E3018,1)),0)))</f>
        <v/>
      </c>
      <c r="D3018" s="171"/>
      <c r="E3018" s="79"/>
      <c r="F3018" s="100"/>
      <c r="G3018" s="80"/>
      <c r="H3018" s="145" t="str">
        <f>IF('C. Consumer Service Detail'!$F3018="","",IF('C. Consumer Service Detail'!$F3018="",VLOOKUP('C. Consumer Service Detail'!$F3018,'Table of Current Services'!$B$7:$F$36,'Table of Current Services'!$E$5,FALSE),VLOOKUP('C. Consumer Service Detail'!$F3018,'Table of Current Services'!$B$7:$F$36,'Table of Current Services'!$D$5,FALSE)))</f>
        <v/>
      </c>
      <c r="I3018" s="160"/>
      <c r="J3018" s="146" t="str">
        <f t="shared" si="89"/>
        <v/>
      </c>
      <c r="K3018" s="138" t="str">
        <f>IF('C. Consumer Service Detail'!$F3018="","",IF('C. Consumer Service Detail'!$F3018="",VLOOKUP('C. Consumer Service Detail'!$F3018,'Table of Current Services'!$B$7:$F$36,'Table of Current Services'!$E$5,FALSE),VLOOKUP('C. Consumer Service Detail'!$F3018,'Table of Current Services'!$B$7:$F$36,'Table of Current Services'!$E$5,FALSE)))</f>
        <v/>
      </c>
      <c r="L3018" s="130" t="str">
        <f>IF('C. Consumer Service Detail'!$F3018="","",IF(VLOOKUP('C. Consumer Service Detail'!$F3018,'Table of Current Services'!$B$7:$F$36,'Table of Current Services'!$F$5,)="cost","Yes","No"))</f>
        <v/>
      </c>
      <c r="M3018" s="130" t="str">
        <f>IFERROR(IF('C. Consumer Service Detail'!$K3018="No Match","No",VLOOKUP('C. Consumer Service Detail'!$C3018,'B. Consumer Budget'!$E$11:$F$2010,2,FALSE)),"")</f>
        <v/>
      </c>
      <c r="P3018" s="77"/>
      <c r="Q3018" s="77"/>
    </row>
    <row r="3019" spans="2:17" x14ac:dyDescent="0.25">
      <c r="B3019" s="78">
        <f t="shared" si="90"/>
        <v>3009</v>
      </c>
      <c r="C3019" s="126" t="str">
        <f t="array" ref="C3019">IF(OR('C. Consumer Service Detail'!$D3019="",'C. Consumer Service Detail'!$E3019=""),"",INDEX('B. Consumer Budget'!$E$11:$E$2010,MATCH(1,IF('B. Consumer Budget'!$C$11:$C$2010='C. Consumer Service Detail'!$D3019,IF('B. Consumer Budget'!$D$11:$D$2010='C. Consumer Service Detail'!$E3019,1)),0)))</f>
        <v/>
      </c>
      <c r="D3019" s="170"/>
      <c r="E3019" s="81"/>
      <c r="F3019" s="101"/>
      <c r="G3019" s="82"/>
      <c r="H3019" s="147" t="str">
        <f>IF('C. Consumer Service Detail'!$F3019="","",IF('C. Consumer Service Detail'!$F3019="",VLOOKUP('C. Consumer Service Detail'!$F3019,'Table of Current Services'!$B$7:$F$36,'Table of Current Services'!$E$5,FALSE),VLOOKUP('C. Consumer Service Detail'!$F3019,'Table of Current Services'!$B$7:$F$36,'Table of Current Services'!$D$5,FALSE)))</f>
        <v/>
      </c>
      <c r="I3019" s="159"/>
      <c r="J3019" s="146" t="str">
        <f t="shared" ref="J3019:J3082" si="91">IFERROR(IF($H3019&gt;0,$H3019*$I3019,$I3019),"")</f>
        <v/>
      </c>
      <c r="K3019" s="138" t="str">
        <f>IF('C. Consumer Service Detail'!$F3019="","",IF('C. Consumer Service Detail'!$F3019="",VLOOKUP('C. Consumer Service Detail'!$F3019,'Table of Current Services'!$B$7:$F$36,'Table of Current Services'!$E$5,FALSE),VLOOKUP('C. Consumer Service Detail'!$F3019,'Table of Current Services'!$B$7:$F$36,'Table of Current Services'!$E$5,FALSE)))</f>
        <v/>
      </c>
      <c r="L3019" s="130" t="str">
        <f>IF('C. Consumer Service Detail'!$F3019="","",IF(VLOOKUP('C. Consumer Service Detail'!$F3019,'Table of Current Services'!$B$7:$F$36,'Table of Current Services'!$F$5,)="cost","Yes","No"))</f>
        <v/>
      </c>
      <c r="M3019" s="130" t="str">
        <f>IFERROR(IF('C. Consumer Service Detail'!$K3019="No Match","No",VLOOKUP('C. Consumer Service Detail'!$C3019,'B. Consumer Budget'!$E$11:$F$2010,2,FALSE)),"")</f>
        <v/>
      </c>
      <c r="P3019" s="77"/>
      <c r="Q3019" s="77"/>
    </row>
    <row r="3020" spans="2:17" x14ac:dyDescent="0.25">
      <c r="B3020" s="78">
        <f t="shared" ref="B3020:B3083" si="92">B3019+1</f>
        <v>3010</v>
      </c>
      <c r="C3020" s="126" t="str">
        <f t="array" ref="C3020">IF(OR('C. Consumer Service Detail'!$D3020="",'C. Consumer Service Detail'!$E3020=""),"",INDEX('B. Consumer Budget'!$E$11:$E$2010,MATCH(1,IF('B. Consumer Budget'!$C$11:$C$2010='C. Consumer Service Detail'!$D3020,IF('B. Consumer Budget'!$D$11:$D$2010='C. Consumer Service Detail'!$E3020,1)),0)))</f>
        <v/>
      </c>
      <c r="D3020" s="171"/>
      <c r="E3020" s="79"/>
      <c r="F3020" s="100"/>
      <c r="G3020" s="80"/>
      <c r="H3020" s="145" t="str">
        <f>IF('C. Consumer Service Detail'!$F3020="","",IF('C. Consumer Service Detail'!$F3020="",VLOOKUP('C. Consumer Service Detail'!$F3020,'Table of Current Services'!$B$7:$F$36,'Table of Current Services'!$E$5,FALSE),VLOOKUP('C. Consumer Service Detail'!$F3020,'Table of Current Services'!$B$7:$F$36,'Table of Current Services'!$D$5,FALSE)))</f>
        <v/>
      </c>
      <c r="I3020" s="160"/>
      <c r="J3020" s="146" t="str">
        <f t="shared" si="91"/>
        <v/>
      </c>
      <c r="K3020" s="138" t="str">
        <f>IF('C. Consumer Service Detail'!$F3020="","",IF('C. Consumer Service Detail'!$F3020="",VLOOKUP('C. Consumer Service Detail'!$F3020,'Table of Current Services'!$B$7:$F$36,'Table of Current Services'!$E$5,FALSE),VLOOKUP('C. Consumer Service Detail'!$F3020,'Table of Current Services'!$B$7:$F$36,'Table of Current Services'!$E$5,FALSE)))</f>
        <v/>
      </c>
      <c r="L3020" s="130" t="str">
        <f>IF('C. Consumer Service Detail'!$F3020="","",IF(VLOOKUP('C. Consumer Service Detail'!$F3020,'Table of Current Services'!$B$7:$F$36,'Table of Current Services'!$F$5,)="cost","Yes","No"))</f>
        <v/>
      </c>
      <c r="M3020" s="130" t="str">
        <f>IFERROR(IF('C. Consumer Service Detail'!$K3020="No Match","No",VLOOKUP('C. Consumer Service Detail'!$C3020,'B. Consumer Budget'!$E$11:$F$2010,2,FALSE)),"")</f>
        <v/>
      </c>
      <c r="P3020" s="77"/>
      <c r="Q3020" s="77"/>
    </row>
    <row r="3021" spans="2:17" x14ac:dyDescent="0.25">
      <c r="B3021" s="78">
        <f t="shared" si="92"/>
        <v>3011</v>
      </c>
      <c r="C3021" s="126" t="str">
        <f t="array" ref="C3021">IF(OR('C. Consumer Service Detail'!$D3021="",'C. Consumer Service Detail'!$E3021=""),"",INDEX('B. Consumer Budget'!$E$11:$E$2010,MATCH(1,IF('B. Consumer Budget'!$C$11:$C$2010='C. Consumer Service Detail'!$D3021,IF('B. Consumer Budget'!$D$11:$D$2010='C. Consumer Service Detail'!$E3021,1)),0)))</f>
        <v/>
      </c>
      <c r="D3021" s="170"/>
      <c r="E3021" s="81"/>
      <c r="F3021" s="101"/>
      <c r="G3021" s="82"/>
      <c r="H3021" s="147" t="str">
        <f>IF('C. Consumer Service Detail'!$F3021="","",IF('C. Consumer Service Detail'!$F3021="",VLOOKUP('C. Consumer Service Detail'!$F3021,'Table of Current Services'!$B$7:$F$36,'Table of Current Services'!$E$5,FALSE),VLOOKUP('C. Consumer Service Detail'!$F3021,'Table of Current Services'!$B$7:$F$36,'Table of Current Services'!$D$5,FALSE)))</f>
        <v/>
      </c>
      <c r="I3021" s="159"/>
      <c r="J3021" s="146" t="str">
        <f t="shared" si="91"/>
        <v/>
      </c>
      <c r="K3021" s="138" t="str">
        <f>IF('C. Consumer Service Detail'!$F3021="","",IF('C. Consumer Service Detail'!$F3021="",VLOOKUP('C. Consumer Service Detail'!$F3021,'Table of Current Services'!$B$7:$F$36,'Table of Current Services'!$E$5,FALSE),VLOOKUP('C. Consumer Service Detail'!$F3021,'Table of Current Services'!$B$7:$F$36,'Table of Current Services'!$E$5,FALSE)))</f>
        <v/>
      </c>
      <c r="L3021" s="130" t="str">
        <f>IF('C. Consumer Service Detail'!$F3021="","",IF(VLOOKUP('C. Consumer Service Detail'!$F3021,'Table of Current Services'!$B$7:$F$36,'Table of Current Services'!$F$5,)="cost","Yes","No"))</f>
        <v/>
      </c>
      <c r="M3021" s="130" t="str">
        <f>IFERROR(IF('C. Consumer Service Detail'!$K3021="No Match","No",VLOOKUP('C. Consumer Service Detail'!$C3021,'B. Consumer Budget'!$E$11:$F$2010,2,FALSE)),"")</f>
        <v/>
      </c>
      <c r="P3021" s="77"/>
      <c r="Q3021" s="77"/>
    </row>
    <row r="3022" spans="2:17" x14ac:dyDescent="0.25">
      <c r="B3022" s="78">
        <f t="shared" si="92"/>
        <v>3012</v>
      </c>
      <c r="C3022" s="126" t="str">
        <f t="array" ref="C3022">IF(OR('C. Consumer Service Detail'!$D3022="",'C. Consumer Service Detail'!$E3022=""),"",INDEX('B. Consumer Budget'!$E$11:$E$2010,MATCH(1,IF('B. Consumer Budget'!$C$11:$C$2010='C. Consumer Service Detail'!$D3022,IF('B. Consumer Budget'!$D$11:$D$2010='C. Consumer Service Detail'!$E3022,1)),0)))</f>
        <v/>
      </c>
      <c r="D3022" s="171"/>
      <c r="E3022" s="79"/>
      <c r="F3022" s="100"/>
      <c r="G3022" s="80"/>
      <c r="H3022" s="145" t="str">
        <f>IF('C. Consumer Service Detail'!$F3022="","",IF('C. Consumer Service Detail'!$F3022="",VLOOKUP('C. Consumer Service Detail'!$F3022,'Table of Current Services'!$B$7:$F$36,'Table of Current Services'!$E$5,FALSE),VLOOKUP('C. Consumer Service Detail'!$F3022,'Table of Current Services'!$B$7:$F$36,'Table of Current Services'!$D$5,FALSE)))</f>
        <v/>
      </c>
      <c r="I3022" s="160"/>
      <c r="J3022" s="146" t="str">
        <f t="shared" si="91"/>
        <v/>
      </c>
      <c r="K3022" s="138" t="str">
        <f>IF('C. Consumer Service Detail'!$F3022="","",IF('C. Consumer Service Detail'!$F3022="",VLOOKUP('C. Consumer Service Detail'!$F3022,'Table of Current Services'!$B$7:$F$36,'Table of Current Services'!$E$5,FALSE),VLOOKUP('C. Consumer Service Detail'!$F3022,'Table of Current Services'!$B$7:$F$36,'Table of Current Services'!$E$5,FALSE)))</f>
        <v/>
      </c>
      <c r="L3022" s="130" t="str">
        <f>IF('C. Consumer Service Detail'!$F3022="","",IF(VLOOKUP('C. Consumer Service Detail'!$F3022,'Table of Current Services'!$B$7:$F$36,'Table of Current Services'!$F$5,)="cost","Yes","No"))</f>
        <v/>
      </c>
      <c r="M3022" s="130" t="str">
        <f>IFERROR(IF('C. Consumer Service Detail'!$K3022="No Match","No",VLOOKUP('C. Consumer Service Detail'!$C3022,'B. Consumer Budget'!$E$11:$F$2010,2,FALSE)),"")</f>
        <v/>
      </c>
      <c r="P3022" s="77"/>
      <c r="Q3022" s="77"/>
    </row>
    <row r="3023" spans="2:17" x14ac:dyDescent="0.25">
      <c r="B3023" s="78">
        <f t="shared" si="92"/>
        <v>3013</v>
      </c>
      <c r="C3023" s="126" t="str">
        <f t="array" ref="C3023">IF(OR('C. Consumer Service Detail'!$D3023="",'C. Consumer Service Detail'!$E3023=""),"",INDEX('B. Consumer Budget'!$E$11:$E$2010,MATCH(1,IF('B. Consumer Budget'!$C$11:$C$2010='C. Consumer Service Detail'!$D3023,IF('B. Consumer Budget'!$D$11:$D$2010='C. Consumer Service Detail'!$E3023,1)),0)))</f>
        <v/>
      </c>
      <c r="D3023" s="170"/>
      <c r="E3023" s="81"/>
      <c r="F3023" s="101"/>
      <c r="G3023" s="82"/>
      <c r="H3023" s="147" t="str">
        <f>IF('C. Consumer Service Detail'!$F3023="","",IF('C. Consumer Service Detail'!$F3023="",VLOOKUP('C. Consumer Service Detail'!$F3023,'Table of Current Services'!$B$7:$F$36,'Table of Current Services'!$E$5,FALSE),VLOOKUP('C. Consumer Service Detail'!$F3023,'Table of Current Services'!$B$7:$F$36,'Table of Current Services'!$D$5,FALSE)))</f>
        <v/>
      </c>
      <c r="I3023" s="159"/>
      <c r="J3023" s="146" t="str">
        <f t="shared" si="91"/>
        <v/>
      </c>
      <c r="K3023" s="138" t="str">
        <f>IF('C. Consumer Service Detail'!$F3023="","",IF('C. Consumer Service Detail'!$F3023="",VLOOKUP('C. Consumer Service Detail'!$F3023,'Table of Current Services'!$B$7:$F$36,'Table of Current Services'!$E$5,FALSE),VLOOKUP('C. Consumer Service Detail'!$F3023,'Table of Current Services'!$B$7:$F$36,'Table of Current Services'!$E$5,FALSE)))</f>
        <v/>
      </c>
      <c r="L3023" s="130" t="str">
        <f>IF('C. Consumer Service Detail'!$F3023="","",IF(VLOOKUP('C. Consumer Service Detail'!$F3023,'Table of Current Services'!$B$7:$F$36,'Table of Current Services'!$F$5,)="cost","Yes","No"))</f>
        <v/>
      </c>
      <c r="M3023" s="130" t="str">
        <f>IFERROR(IF('C. Consumer Service Detail'!$K3023="No Match","No",VLOOKUP('C. Consumer Service Detail'!$C3023,'B. Consumer Budget'!$E$11:$F$2010,2,FALSE)),"")</f>
        <v/>
      </c>
      <c r="P3023" s="77"/>
      <c r="Q3023" s="77"/>
    </row>
    <row r="3024" spans="2:17" x14ac:dyDescent="0.25">
      <c r="B3024" s="78">
        <f t="shared" si="92"/>
        <v>3014</v>
      </c>
      <c r="C3024" s="126" t="str">
        <f t="array" ref="C3024">IF(OR('C. Consumer Service Detail'!$D3024="",'C. Consumer Service Detail'!$E3024=""),"",INDEX('B. Consumer Budget'!$E$11:$E$2010,MATCH(1,IF('B. Consumer Budget'!$C$11:$C$2010='C. Consumer Service Detail'!$D3024,IF('B. Consumer Budget'!$D$11:$D$2010='C. Consumer Service Detail'!$E3024,1)),0)))</f>
        <v/>
      </c>
      <c r="D3024" s="171"/>
      <c r="E3024" s="79"/>
      <c r="F3024" s="100"/>
      <c r="G3024" s="80"/>
      <c r="H3024" s="145" t="str">
        <f>IF('C. Consumer Service Detail'!$F3024="","",IF('C. Consumer Service Detail'!$F3024="",VLOOKUP('C. Consumer Service Detail'!$F3024,'Table of Current Services'!$B$7:$F$36,'Table of Current Services'!$E$5,FALSE),VLOOKUP('C. Consumer Service Detail'!$F3024,'Table of Current Services'!$B$7:$F$36,'Table of Current Services'!$D$5,FALSE)))</f>
        <v/>
      </c>
      <c r="I3024" s="160"/>
      <c r="J3024" s="146" t="str">
        <f t="shared" si="91"/>
        <v/>
      </c>
      <c r="K3024" s="138" t="str">
        <f>IF('C. Consumer Service Detail'!$F3024="","",IF('C. Consumer Service Detail'!$F3024="",VLOOKUP('C. Consumer Service Detail'!$F3024,'Table of Current Services'!$B$7:$F$36,'Table of Current Services'!$E$5,FALSE),VLOOKUP('C. Consumer Service Detail'!$F3024,'Table of Current Services'!$B$7:$F$36,'Table of Current Services'!$E$5,FALSE)))</f>
        <v/>
      </c>
      <c r="L3024" s="130" t="str">
        <f>IF('C. Consumer Service Detail'!$F3024="","",IF(VLOOKUP('C. Consumer Service Detail'!$F3024,'Table of Current Services'!$B$7:$F$36,'Table of Current Services'!$F$5,)="cost","Yes","No"))</f>
        <v/>
      </c>
      <c r="M3024" s="130" t="str">
        <f>IFERROR(IF('C. Consumer Service Detail'!$K3024="No Match","No",VLOOKUP('C. Consumer Service Detail'!$C3024,'B. Consumer Budget'!$E$11:$F$2010,2,FALSE)),"")</f>
        <v/>
      </c>
      <c r="P3024" s="77"/>
      <c r="Q3024" s="77"/>
    </row>
    <row r="3025" spans="2:17" x14ac:dyDescent="0.25">
      <c r="B3025" s="78">
        <f t="shared" si="92"/>
        <v>3015</v>
      </c>
      <c r="C3025" s="126" t="str">
        <f t="array" ref="C3025">IF(OR('C. Consumer Service Detail'!$D3025="",'C. Consumer Service Detail'!$E3025=""),"",INDEX('B. Consumer Budget'!$E$11:$E$2010,MATCH(1,IF('B. Consumer Budget'!$C$11:$C$2010='C. Consumer Service Detail'!$D3025,IF('B. Consumer Budget'!$D$11:$D$2010='C. Consumer Service Detail'!$E3025,1)),0)))</f>
        <v/>
      </c>
      <c r="D3025" s="170"/>
      <c r="E3025" s="81"/>
      <c r="F3025" s="101"/>
      <c r="G3025" s="82"/>
      <c r="H3025" s="147" t="str">
        <f>IF('C. Consumer Service Detail'!$F3025="","",IF('C. Consumer Service Detail'!$F3025="",VLOOKUP('C. Consumer Service Detail'!$F3025,'Table of Current Services'!$B$7:$F$36,'Table of Current Services'!$E$5,FALSE),VLOOKUP('C. Consumer Service Detail'!$F3025,'Table of Current Services'!$B$7:$F$36,'Table of Current Services'!$D$5,FALSE)))</f>
        <v/>
      </c>
      <c r="I3025" s="159"/>
      <c r="J3025" s="146" t="str">
        <f t="shared" si="91"/>
        <v/>
      </c>
      <c r="K3025" s="138" t="str">
        <f>IF('C. Consumer Service Detail'!$F3025="","",IF('C. Consumer Service Detail'!$F3025="",VLOOKUP('C. Consumer Service Detail'!$F3025,'Table of Current Services'!$B$7:$F$36,'Table of Current Services'!$E$5,FALSE),VLOOKUP('C. Consumer Service Detail'!$F3025,'Table of Current Services'!$B$7:$F$36,'Table of Current Services'!$E$5,FALSE)))</f>
        <v/>
      </c>
      <c r="L3025" s="130" t="str">
        <f>IF('C. Consumer Service Detail'!$F3025="","",IF(VLOOKUP('C. Consumer Service Detail'!$F3025,'Table of Current Services'!$B$7:$F$36,'Table of Current Services'!$F$5,)="cost","Yes","No"))</f>
        <v/>
      </c>
      <c r="M3025" s="130" t="str">
        <f>IFERROR(IF('C. Consumer Service Detail'!$K3025="No Match","No",VLOOKUP('C. Consumer Service Detail'!$C3025,'B. Consumer Budget'!$E$11:$F$2010,2,FALSE)),"")</f>
        <v/>
      </c>
      <c r="P3025" s="77"/>
      <c r="Q3025" s="77"/>
    </row>
    <row r="3026" spans="2:17" x14ac:dyDescent="0.25">
      <c r="B3026" s="78">
        <f t="shared" si="92"/>
        <v>3016</v>
      </c>
      <c r="C3026" s="126" t="str">
        <f t="array" ref="C3026">IF(OR('C. Consumer Service Detail'!$D3026="",'C. Consumer Service Detail'!$E3026=""),"",INDEX('B. Consumer Budget'!$E$11:$E$2010,MATCH(1,IF('B. Consumer Budget'!$C$11:$C$2010='C. Consumer Service Detail'!$D3026,IF('B. Consumer Budget'!$D$11:$D$2010='C. Consumer Service Detail'!$E3026,1)),0)))</f>
        <v/>
      </c>
      <c r="D3026" s="171"/>
      <c r="E3026" s="79"/>
      <c r="F3026" s="100"/>
      <c r="G3026" s="80"/>
      <c r="H3026" s="145" t="str">
        <f>IF('C. Consumer Service Detail'!$F3026="","",IF('C. Consumer Service Detail'!$F3026="",VLOOKUP('C. Consumer Service Detail'!$F3026,'Table of Current Services'!$B$7:$F$36,'Table of Current Services'!$E$5,FALSE),VLOOKUP('C. Consumer Service Detail'!$F3026,'Table of Current Services'!$B$7:$F$36,'Table of Current Services'!$D$5,FALSE)))</f>
        <v/>
      </c>
      <c r="I3026" s="160"/>
      <c r="J3026" s="146" t="str">
        <f t="shared" si="91"/>
        <v/>
      </c>
      <c r="K3026" s="138" t="str">
        <f>IF('C. Consumer Service Detail'!$F3026="","",IF('C. Consumer Service Detail'!$F3026="",VLOOKUP('C. Consumer Service Detail'!$F3026,'Table of Current Services'!$B$7:$F$36,'Table of Current Services'!$E$5,FALSE),VLOOKUP('C. Consumer Service Detail'!$F3026,'Table of Current Services'!$B$7:$F$36,'Table of Current Services'!$E$5,FALSE)))</f>
        <v/>
      </c>
      <c r="L3026" s="130" t="str">
        <f>IF('C. Consumer Service Detail'!$F3026="","",IF(VLOOKUP('C. Consumer Service Detail'!$F3026,'Table of Current Services'!$B$7:$F$36,'Table of Current Services'!$F$5,)="cost","Yes","No"))</f>
        <v/>
      </c>
      <c r="M3026" s="130" t="str">
        <f>IFERROR(IF('C. Consumer Service Detail'!$K3026="No Match","No",VLOOKUP('C. Consumer Service Detail'!$C3026,'B. Consumer Budget'!$E$11:$F$2010,2,FALSE)),"")</f>
        <v/>
      </c>
      <c r="P3026" s="77"/>
      <c r="Q3026" s="77"/>
    </row>
    <row r="3027" spans="2:17" x14ac:dyDescent="0.25">
      <c r="B3027" s="78">
        <f t="shared" si="92"/>
        <v>3017</v>
      </c>
      <c r="C3027" s="126" t="str">
        <f t="array" ref="C3027">IF(OR('C. Consumer Service Detail'!$D3027="",'C. Consumer Service Detail'!$E3027=""),"",INDEX('B. Consumer Budget'!$E$11:$E$2010,MATCH(1,IF('B. Consumer Budget'!$C$11:$C$2010='C. Consumer Service Detail'!$D3027,IF('B. Consumer Budget'!$D$11:$D$2010='C. Consumer Service Detail'!$E3027,1)),0)))</f>
        <v/>
      </c>
      <c r="D3027" s="170"/>
      <c r="E3027" s="81"/>
      <c r="F3027" s="101"/>
      <c r="G3027" s="82"/>
      <c r="H3027" s="147" t="str">
        <f>IF('C. Consumer Service Detail'!$F3027="","",IF('C. Consumer Service Detail'!$F3027="",VLOOKUP('C. Consumer Service Detail'!$F3027,'Table of Current Services'!$B$7:$F$36,'Table of Current Services'!$E$5,FALSE),VLOOKUP('C. Consumer Service Detail'!$F3027,'Table of Current Services'!$B$7:$F$36,'Table of Current Services'!$D$5,FALSE)))</f>
        <v/>
      </c>
      <c r="I3027" s="159"/>
      <c r="J3027" s="146" t="str">
        <f t="shared" si="91"/>
        <v/>
      </c>
      <c r="K3027" s="138" t="str">
        <f>IF('C. Consumer Service Detail'!$F3027="","",IF('C. Consumer Service Detail'!$F3027="",VLOOKUP('C. Consumer Service Detail'!$F3027,'Table of Current Services'!$B$7:$F$36,'Table of Current Services'!$E$5,FALSE),VLOOKUP('C. Consumer Service Detail'!$F3027,'Table of Current Services'!$B$7:$F$36,'Table of Current Services'!$E$5,FALSE)))</f>
        <v/>
      </c>
      <c r="L3027" s="130" t="str">
        <f>IF('C. Consumer Service Detail'!$F3027="","",IF(VLOOKUP('C. Consumer Service Detail'!$F3027,'Table of Current Services'!$B$7:$F$36,'Table of Current Services'!$F$5,)="cost","Yes","No"))</f>
        <v/>
      </c>
      <c r="M3027" s="130" t="str">
        <f>IFERROR(IF('C. Consumer Service Detail'!$K3027="No Match","No",VLOOKUP('C. Consumer Service Detail'!$C3027,'B. Consumer Budget'!$E$11:$F$2010,2,FALSE)),"")</f>
        <v/>
      </c>
      <c r="P3027" s="77"/>
      <c r="Q3027" s="77"/>
    </row>
    <row r="3028" spans="2:17" x14ac:dyDescent="0.25">
      <c r="B3028" s="78">
        <f t="shared" si="92"/>
        <v>3018</v>
      </c>
      <c r="C3028" s="126" t="str">
        <f t="array" ref="C3028">IF(OR('C. Consumer Service Detail'!$D3028="",'C. Consumer Service Detail'!$E3028=""),"",INDEX('B. Consumer Budget'!$E$11:$E$2010,MATCH(1,IF('B. Consumer Budget'!$C$11:$C$2010='C. Consumer Service Detail'!$D3028,IF('B. Consumer Budget'!$D$11:$D$2010='C. Consumer Service Detail'!$E3028,1)),0)))</f>
        <v/>
      </c>
      <c r="D3028" s="171"/>
      <c r="E3028" s="79"/>
      <c r="F3028" s="100"/>
      <c r="G3028" s="80"/>
      <c r="H3028" s="145" t="str">
        <f>IF('C. Consumer Service Detail'!$F3028="","",IF('C. Consumer Service Detail'!$F3028="",VLOOKUP('C. Consumer Service Detail'!$F3028,'Table of Current Services'!$B$7:$F$36,'Table of Current Services'!$E$5,FALSE),VLOOKUP('C. Consumer Service Detail'!$F3028,'Table of Current Services'!$B$7:$F$36,'Table of Current Services'!$D$5,FALSE)))</f>
        <v/>
      </c>
      <c r="I3028" s="160"/>
      <c r="J3028" s="146" t="str">
        <f t="shared" si="91"/>
        <v/>
      </c>
      <c r="K3028" s="138" t="str">
        <f>IF('C. Consumer Service Detail'!$F3028="","",IF('C. Consumer Service Detail'!$F3028="",VLOOKUP('C. Consumer Service Detail'!$F3028,'Table of Current Services'!$B$7:$F$36,'Table of Current Services'!$E$5,FALSE),VLOOKUP('C. Consumer Service Detail'!$F3028,'Table of Current Services'!$B$7:$F$36,'Table of Current Services'!$E$5,FALSE)))</f>
        <v/>
      </c>
      <c r="L3028" s="130" t="str">
        <f>IF('C. Consumer Service Detail'!$F3028="","",IF(VLOOKUP('C. Consumer Service Detail'!$F3028,'Table of Current Services'!$B$7:$F$36,'Table of Current Services'!$F$5,)="cost","Yes","No"))</f>
        <v/>
      </c>
      <c r="M3028" s="130" t="str">
        <f>IFERROR(IF('C. Consumer Service Detail'!$K3028="No Match","No",VLOOKUP('C. Consumer Service Detail'!$C3028,'B. Consumer Budget'!$E$11:$F$2010,2,FALSE)),"")</f>
        <v/>
      </c>
      <c r="P3028" s="77"/>
      <c r="Q3028" s="77"/>
    </row>
    <row r="3029" spans="2:17" x14ac:dyDescent="0.25">
      <c r="B3029" s="78">
        <f t="shared" si="92"/>
        <v>3019</v>
      </c>
      <c r="C3029" s="126" t="str">
        <f t="array" ref="C3029">IF(OR('C. Consumer Service Detail'!$D3029="",'C. Consumer Service Detail'!$E3029=""),"",INDEX('B. Consumer Budget'!$E$11:$E$2010,MATCH(1,IF('B. Consumer Budget'!$C$11:$C$2010='C. Consumer Service Detail'!$D3029,IF('B. Consumer Budget'!$D$11:$D$2010='C. Consumer Service Detail'!$E3029,1)),0)))</f>
        <v/>
      </c>
      <c r="D3029" s="170"/>
      <c r="E3029" s="81"/>
      <c r="F3029" s="101"/>
      <c r="G3029" s="82"/>
      <c r="H3029" s="147" t="str">
        <f>IF('C. Consumer Service Detail'!$F3029="","",IF('C. Consumer Service Detail'!$F3029="",VLOOKUP('C. Consumer Service Detail'!$F3029,'Table of Current Services'!$B$7:$F$36,'Table of Current Services'!$E$5,FALSE),VLOOKUP('C. Consumer Service Detail'!$F3029,'Table of Current Services'!$B$7:$F$36,'Table of Current Services'!$D$5,FALSE)))</f>
        <v/>
      </c>
      <c r="I3029" s="159"/>
      <c r="J3029" s="146" t="str">
        <f t="shared" si="91"/>
        <v/>
      </c>
      <c r="K3029" s="138" t="str">
        <f>IF('C. Consumer Service Detail'!$F3029="","",IF('C. Consumer Service Detail'!$F3029="",VLOOKUP('C. Consumer Service Detail'!$F3029,'Table of Current Services'!$B$7:$F$36,'Table of Current Services'!$E$5,FALSE),VLOOKUP('C. Consumer Service Detail'!$F3029,'Table of Current Services'!$B$7:$F$36,'Table of Current Services'!$E$5,FALSE)))</f>
        <v/>
      </c>
      <c r="L3029" s="130" t="str">
        <f>IF('C. Consumer Service Detail'!$F3029="","",IF(VLOOKUP('C. Consumer Service Detail'!$F3029,'Table of Current Services'!$B$7:$F$36,'Table of Current Services'!$F$5,)="cost","Yes","No"))</f>
        <v/>
      </c>
      <c r="M3029" s="130" t="str">
        <f>IFERROR(IF('C. Consumer Service Detail'!$K3029="No Match","No",VLOOKUP('C. Consumer Service Detail'!$C3029,'B. Consumer Budget'!$E$11:$F$2010,2,FALSE)),"")</f>
        <v/>
      </c>
      <c r="P3029" s="77"/>
      <c r="Q3029" s="77"/>
    </row>
    <row r="3030" spans="2:17" x14ac:dyDescent="0.25">
      <c r="B3030" s="78">
        <f t="shared" si="92"/>
        <v>3020</v>
      </c>
      <c r="C3030" s="126" t="str">
        <f t="array" ref="C3030">IF(OR('C. Consumer Service Detail'!$D3030="",'C. Consumer Service Detail'!$E3030=""),"",INDEX('B. Consumer Budget'!$E$11:$E$2010,MATCH(1,IF('B. Consumer Budget'!$C$11:$C$2010='C. Consumer Service Detail'!$D3030,IF('B. Consumer Budget'!$D$11:$D$2010='C. Consumer Service Detail'!$E3030,1)),0)))</f>
        <v/>
      </c>
      <c r="D3030" s="171"/>
      <c r="E3030" s="79"/>
      <c r="F3030" s="100"/>
      <c r="G3030" s="80"/>
      <c r="H3030" s="145" t="str">
        <f>IF('C. Consumer Service Detail'!$F3030="","",IF('C. Consumer Service Detail'!$F3030="",VLOOKUP('C. Consumer Service Detail'!$F3030,'Table of Current Services'!$B$7:$F$36,'Table of Current Services'!$E$5,FALSE),VLOOKUP('C. Consumer Service Detail'!$F3030,'Table of Current Services'!$B$7:$F$36,'Table of Current Services'!$D$5,FALSE)))</f>
        <v/>
      </c>
      <c r="I3030" s="160"/>
      <c r="J3030" s="146" t="str">
        <f t="shared" si="91"/>
        <v/>
      </c>
      <c r="K3030" s="138" t="str">
        <f>IF('C. Consumer Service Detail'!$F3030="","",IF('C. Consumer Service Detail'!$F3030="",VLOOKUP('C. Consumer Service Detail'!$F3030,'Table of Current Services'!$B$7:$F$36,'Table of Current Services'!$E$5,FALSE),VLOOKUP('C. Consumer Service Detail'!$F3030,'Table of Current Services'!$B$7:$F$36,'Table of Current Services'!$E$5,FALSE)))</f>
        <v/>
      </c>
      <c r="L3030" s="130" t="str">
        <f>IF('C. Consumer Service Detail'!$F3030="","",IF(VLOOKUP('C. Consumer Service Detail'!$F3030,'Table of Current Services'!$B$7:$F$36,'Table of Current Services'!$F$5,)="cost","Yes","No"))</f>
        <v/>
      </c>
      <c r="M3030" s="130" t="str">
        <f>IFERROR(IF('C. Consumer Service Detail'!$K3030="No Match","No",VLOOKUP('C. Consumer Service Detail'!$C3030,'B. Consumer Budget'!$E$11:$F$2010,2,FALSE)),"")</f>
        <v/>
      </c>
      <c r="P3030" s="77"/>
      <c r="Q3030" s="77"/>
    </row>
    <row r="3031" spans="2:17" x14ac:dyDescent="0.25">
      <c r="B3031" s="78">
        <f t="shared" si="92"/>
        <v>3021</v>
      </c>
      <c r="C3031" s="126" t="str">
        <f t="array" ref="C3031">IF(OR('C. Consumer Service Detail'!$D3031="",'C. Consumer Service Detail'!$E3031=""),"",INDEX('B. Consumer Budget'!$E$11:$E$2010,MATCH(1,IF('B. Consumer Budget'!$C$11:$C$2010='C. Consumer Service Detail'!$D3031,IF('B. Consumer Budget'!$D$11:$D$2010='C. Consumer Service Detail'!$E3031,1)),0)))</f>
        <v/>
      </c>
      <c r="D3031" s="170"/>
      <c r="E3031" s="81"/>
      <c r="F3031" s="101"/>
      <c r="G3031" s="82"/>
      <c r="H3031" s="147" t="str">
        <f>IF('C. Consumer Service Detail'!$F3031="","",IF('C. Consumer Service Detail'!$F3031="",VLOOKUP('C. Consumer Service Detail'!$F3031,'Table of Current Services'!$B$7:$F$36,'Table of Current Services'!$E$5,FALSE),VLOOKUP('C. Consumer Service Detail'!$F3031,'Table of Current Services'!$B$7:$F$36,'Table of Current Services'!$D$5,FALSE)))</f>
        <v/>
      </c>
      <c r="I3031" s="159"/>
      <c r="J3031" s="146" t="str">
        <f t="shared" si="91"/>
        <v/>
      </c>
      <c r="K3031" s="138" t="str">
        <f>IF('C. Consumer Service Detail'!$F3031="","",IF('C. Consumer Service Detail'!$F3031="",VLOOKUP('C. Consumer Service Detail'!$F3031,'Table of Current Services'!$B$7:$F$36,'Table of Current Services'!$E$5,FALSE),VLOOKUP('C. Consumer Service Detail'!$F3031,'Table of Current Services'!$B$7:$F$36,'Table of Current Services'!$E$5,FALSE)))</f>
        <v/>
      </c>
      <c r="L3031" s="130" t="str">
        <f>IF('C. Consumer Service Detail'!$F3031="","",IF(VLOOKUP('C. Consumer Service Detail'!$F3031,'Table of Current Services'!$B$7:$F$36,'Table of Current Services'!$F$5,)="cost","Yes","No"))</f>
        <v/>
      </c>
      <c r="M3031" s="130" t="str">
        <f>IFERROR(IF('C. Consumer Service Detail'!$K3031="No Match","No",VLOOKUP('C. Consumer Service Detail'!$C3031,'B. Consumer Budget'!$E$11:$F$2010,2,FALSE)),"")</f>
        <v/>
      </c>
      <c r="P3031" s="77"/>
      <c r="Q3031" s="77"/>
    </row>
    <row r="3032" spans="2:17" x14ac:dyDescent="0.25">
      <c r="B3032" s="78">
        <f t="shared" si="92"/>
        <v>3022</v>
      </c>
      <c r="C3032" s="126" t="str">
        <f t="array" ref="C3032">IF(OR('C. Consumer Service Detail'!$D3032="",'C. Consumer Service Detail'!$E3032=""),"",INDEX('B. Consumer Budget'!$E$11:$E$2010,MATCH(1,IF('B. Consumer Budget'!$C$11:$C$2010='C. Consumer Service Detail'!$D3032,IF('B. Consumer Budget'!$D$11:$D$2010='C. Consumer Service Detail'!$E3032,1)),0)))</f>
        <v/>
      </c>
      <c r="D3032" s="171"/>
      <c r="E3032" s="79"/>
      <c r="F3032" s="100"/>
      <c r="G3032" s="80"/>
      <c r="H3032" s="145" t="str">
        <f>IF('C. Consumer Service Detail'!$F3032="","",IF('C. Consumer Service Detail'!$F3032="",VLOOKUP('C. Consumer Service Detail'!$F3032,'Table of Current Services'!$B$7:$F$36,'Table of Current Services'!$E$5,FALSE),VLOOKUP('C. Consumer Service Detail'!$F3032,'Table of Current Services'!$B$7:$F$36,'Table of Current Services'!$D$5,FALSE)))</f>
        <v/>
      </c>
      <c r="I3032" s="160"/>
      <c r="J3032" s="146" t="str">
        <f t="shared" si="91"/>
        <v/>
      </c>
      <c r="K3032" s="138" t="str">
        <f>IF('C. Consumer Service Detail'!$F3032="","",IF('C. Consumer Service Detail'!$F3032="",VLOOKUP('C. Consumer Service Detail'!$F3032,'Table of Current Services'!$B$7:$F$36,'Table of Current Services'!$E$5,FALSE),VLOOKUP('C. Consumer Service Detail'!$F3032,'Table of Current Services'!$B$7:$F$36,'Table of Current Services'!$E$5,FALSE)))</f>
        <v/>
      </c>
      <c r="L3032" s="130" t="str">
        <f>IF('C. Consumer Service Detail'!$F3032="","",IF(VLOOKUP('C. Consumer Service Detail'!$F3032,'Table of Current Services'!$B$7:$F$36,'Table of Current Services'!$F$5,)="cost","Yes","No"))</f>
        <v/>
      </c>
      <c r="M3032" s="130" t="str">
        <f>IFERROR(IF('C. Consumer Service Detail'!$K3032="No Match","No",VLOOKUP('C. Consumer Service Detail'!$C3032,'B. Consumer Budget'!$E$11:$F$2010,2,FALSE)),"")</f>
        <v/>
      </c>
      <c r="P3032" s="77"/>
      <c r="Q3032" s="77"/>
    </row>
    <row r="3033" spans="2:17" x14ac:dyDescent="0.25">
      <c r="B3033" s="78">
        <f t="shared" si="92"/>
        <v>3023</v>
      </c>
      <c r="C3033" s="126" t="str">
        <f t="array" ref="C3033">IF(OR('C. Consumer Service Detail'!$D3033="",'C. Consumer Service Detail'!$E3033=""),"",INDEX('B. Consumer Budget'!$E$11:$E$2010,MATCH(1,IF('B. Consumer Budget'!$C$11:$C$2010='C. Consumer Service Detail'!$D3033,IF('B. Consumer Budget'!$D$11:$D$2010='C. Consumer Service Detail'!$E3033,1)),0)))</f>
        <v/>
      </c>
      <c r="D3033" s="170"/>
      <c r="E3033" s="81"/>
      <c r="F3033" s="101"/>
      <c r="G3033" s="82"/>
      <c r="H3033" s="147" t="str">
        <f>IF('C. Consumer Service Detail'!$F3033="","",IF('C. Consumer Service Detail'!$F3033="",VLOOKUP('C. Consumer Service Detail'!$F3033,'Table of Current Services'!$B$7:$F$36,'Table of Current Services'!$E$5,FALSE),VLOOKUP('C. Consumer Service Detail'!$F3033,'Table of Current Services'!$B$7:$F$36,'Table of Current Services'!$D$5,FALSE)))</f>
        <v/>
      </c>
      <c r="I3033" s="159"/>
      <c r="J3033" s="146" t="str">
        <f t="shared" si="91"/>
        <v/>
      </c>
      <c r="K3033" s="138" t="str">
        <f>IF('C. Consumer Service Detail'!$F3033="","",IF('C. Consumer Service Detail'!$F3033="",VLOOKUP('C. Consumer Service Detail'!$F3033,'Table of Current Services'!$B$7:$F$36,'Table of Current Services'!$E$5,FALSE),VLOOKUP('C. Consumer Service Detail'!$F3033,'Table of Current Services'!$B$7:$F$36,'Table of Current Services'!$E$5,FALSE)))</f>
        <v/>
      </c>
      <c r="L3033" s="130" t="str">
        <f>IF('C. Consumer Service Detail'!$F3033="","",IF(VLOOKUP('C. Consumer Service Detail'!$F3033,'Table of Current Services'!$B$7:$F$36,'Table of Current Services'!$F$5,)="cost","Yes","No"))</f>
        <v/>
      </c>
      <c r="M3033" s="130" t="str">
        <f>IFERROR(IF('C. Consumer Service Detail'!$K3033="No Match","No",VLOOKUP('C. Consumer Service Detail'!$C3033,'B. Consumer Budget'!$E$11:$F$2010,2,FALSE)),"")</f>
        <v/>
      </c>
      <c r="P3033" s="77"/>
      <c r="Q3033" s="77"/>
    </row>
    <row r="3034" spans="2:17" x14ac:dyDescent="0.25">
      <c r="B3034" s="78">
        <f t="shared" si="92"/>
        <v>3024</v>
      </c>
      <c r="C3034" s="126" t="str">
        <f t="array" ref="C3034">IF(OR('C. Consumer Service Detail'!$D3034="",'C. Consumer Service Detail'!$E3034=""),"",INDEX('B. Consumer Budget'!$E$11:$E$2010,MATCH(1,IF('B. Consumer Budget'!$C$11:$C$2010='C. Consumer Service Detail'!$D3034,IF('B. Consumer Budget'!$D$11:$D$2010='C. Consumer Service Detail'!$E3034,1)),0)))</f>
        <v/>
      </c>
      <c r="D3034" s="171"/>
      <c r="E3034" s="79"/>
      <c r="F3034" s="100"/>
      <c r="G3034" s="80"/>
      <c r="H3034" s="145" t="str">
        <f>IF('C. Consumer Service Detail'!$F3034="","",IF('C. Consumer Service Detail'!$F3034="",VLOOKUP('C. Consumer Service Detail'!$F3034,'Table of Current Services'!$B$7:$F$36,'Table of Current Services'!$E$5,FALSE),VLOOKUP('C. Consumer Service Detail'!$F3034,'Table of Current Services'!$B$7:$F$36,'Table of Current Services'!$D$5,FALSE)))</f>
        <v/>
      </c>
      <c r="I3034" s="160"/>
      <c r="J3034" s="146" t="str">
        <f t="shared" si="91"/>
        <v/>
      </c>
      <c r="K3034" s="138" t="str">
        <f>IF('C. Consumer Service Detail'!$F3034="","",IF('C. Consumer Service Detail'!$F3034="",VLOOKUP('C. Consumer Service Detail'!$F3034,'Table of Current Services'!$B$7:$F$36,'Table of Current Services'!$E$5,FALSE),VLOOKUP('C. Consumer Service Detail'!$F3034,'Table of Current Services'!$B$7:$F$36,'Table of Current Services'!$E$5,FALSE)))</f>
        <v/>
      </c>
      <c r="L3034" s="130" t="str">
        <f>IF('C. Consumer Service Detail'!$F3034="","",IF(VLOOKUP('C. Consumer Service Detail'!$F3034,'Table of Current Services'!$B$7:$F$36,'Table of Current Services'!$F$5,)="cost","Yes","No"))</f>
        <v/>
      </c>
      <c r="M3034" s="130" t="str">
        <f>IFERROR(IF('C. Consumer Service Detail'!$K3034="No Match","No",VLOOKUP('C. Consumer Service Detail'!$C3034,'B. Consumer Budget'!$E$11:$F$2010,2,FALSE)),"")</f>
        <v/>
      </c>
      <c r="P3034" s="77"/>
      <c r="Q3034" s="77"/>
    </row>
    <row r="3035" spans="2:17" x14ac:dyDescent="0.25">
      <c r="B3035" s="78">
        <f t="shared" si="92"/>
        <v>3025</v>
      </c>
      <c r="C3035" s="126" t="str">
        <f t="array" ref="C3035">IF(OR('C. Consumer Service Detail'!$D3035="",'C. Consumer Service Detail'!$E3035=""),"",INDEX('B. Consumer Budget'!$E$11:$E$2010,MATCH(1,IF('B. Consumer Budget'!$C$11:$C$2010='C. Consumer Service Detail'!$D3035,IF('B. Consumer Budget'!$D$11:$D$2010='C. Consumer Service Detail'!$E3035,1)),0)))</f>
        <v/>
      </c>
      <c r="D3035" s="170"/>
      <c r="E3035" s="81"/>
      <c r="F3035" s="101"/>
      <c r="G3035" s="82"/>
      <c r="H3035" s="147" t="str">
        <f>IF('C. Consumer Service Detail'!$F3035="","",IF('C. Consumer Service Detail'!$F3035="",VLOOKUP('C. Consumer Service Detail'!$F3035,'Table of Current Services'!$B$7:$F$36,'Table of Current Services'!$E$5,FALSE),VLOOKUP('C. Consumer Service Detail'!$F3035,'Table of Current Services'!$B$7:$F$36,'Table of Current Services'!$D$5,FALSE)))</f>
        <v/>
      </c>
      <c r="I3035" s="159"/>
      <c r="J3035" s="146" t="str">
        <f t="shared" si="91"/>
        <v/>
      </c>
      <c r="K3035" s="138" t="str">
        <f>IF('C. Consumer Service Detail'!$F3035="","",IF('C. Consumer Service Detail'!$F3035="",VLOOKUP('C. Consumer Service Detail'!$F3035,'Table of Current Services'!$B$7:$F$36,'Table of Current Services'!$E$5,FALSE),VLOOKUP('C. Consumer Service Detail'!$F3035,'Table of Current Services'!$B$7:$F$36,'Table of Current Services'!$E$5,FALSE)))</f>
        <v/>
      </c>
      <c r="L3035" s="130" t="str">
        <f>IF('C. Consumer Service Detail'!$F3035="","",IF(VLOOKUP('C. Consumer Service Detail'!$F3035,'Table of Current Services'!$B$7:$F$36,'Table of Current Services'!$F$5,)="cost","Yes","No"))</f>
        <v/>
      </c>
      <c r="M3035" s="130" t="str">
        <f>IFERROR(IF('C. Consumer Service Detail'!$K3035="No Match","No",VLOOKUP('C. Consumer Service Detail'!$C3035,'B. Consumer Budget'!$E$11:$F$2010,2,FALSE)),"")</f>
        <v/>
      </c>
      <c r="P3035" s="77"/>
      <c r="Q3035" s="77"/>
    </row>
    <row r="3036" spans="2:17" x14ac:dyDescent="0.25">
      <c r="B3036" s="78">
        <f t="shared" si="92"/>
        <v>3026</v>
      </c>
      <c r="C3036" s="126" t="str">
        <f t="array" ref="C3036">IF(OR('C. Consumer Service Detail'!$D3036="",'C. Consumer Service Detail'!$E3036=""),"",INDEX('B. Consumer Budget'!$E$11:$E$2010,MATCH(1,IF('B. Consumer Budget'!$C$11:$C$2010='C. Consumer Service Detail'!$D3036,IF('B. Consumer Budget'!$D$11:$D$2010='C. Consumer Service Detail'!$E3036,1)),0)))</f>
        <v/>
      </c>
      <c r="D3036" s="171"/>
      <c r="E3036" s="79"/>
      <c r="F3036" s="100"/>
      <c r="G3036" s="80"/>
      <c r="H3036" s="145" t="str">
        <f>IF('C. Consumer Service Detail'!$F3036="","",IF('C. Consumer Service Detail'!$F3036="",VLOOKUP('C. Consumer Service Detail'!$F3036,'Table of Current Services'!$B$7:$F$36,'Table of Current Services'!$E$5,FALSE),VLOOKUP('C. Consumer Service Detail'!$F3036,'Table of Current Services'!$B$7:$F$36,'Table of Current Services'!$D$5,FALSE)))</f>
        <v/>
      </c>
      <c r="I3036" s="160"/>
      <c r="J3036" s="146" t="str">
        <f t="shared" si="91"/>
        <v/>
      </c>
      <c r="K3036" s="138" t="str">
        <f>IF('C. Consumer Service Detail'!$F3036="","",IF('C. Consumer Service Detail'!$F3036="",VLOOKUP('C. Consumer Service Detail'!$F3036,'Table of Current Services'!$B$7:$F$36,'Table of Current Services'!$E$5,FALSE),VLOOKUP('C. Consumer Service Detail'!$F3036,'Table of Current Services'!$B$7:$F$36,'Table of Current Services'!$E$5,FALSE)))</f>
        <v/>
      </c>
      <c r="L3036" s="130" t="str">
        <f>IF('C. Consumer Service Detail'!$F3036="","",IF(VLOOKUP('C. Consumer Service Detail'!$F3036,'Table of Current Services'!$B$7:$F$36,'Table of Current Services'!$F$5,)="cost","Yes","No"))</f>
        <v/>
      </c>
      <c r="M3036" s="130" t="str">
        <f>IFERROR(IF('C. Consumer Service Detail'!$K3036="No Match","No",VLOOKUP('C. Consumer Service Detail'!$C3036,'B. Consumer Budget'!$E$11:$F$2010,2,FALSE)),"")</f>
        <v/>
      </c>
      <c r="P3036" s="77"/>
      <c r="Q3036" s="77"/>
    </row>
    <row r="3037" spans="2:17" x14ac:dyDescent="0.25">
      <c r="B3037" s="78">
        <f t="shared" si="92"/>
        <v>3027</v>
      </c>
      <c r="C3037" s="126" t="str">
        <f t="array" ref="C3037">IF(OR('C. Consumer Service Detail'!$D3037="",'C. Consumer Service Detail'!$E3037=""),"",INDEX('B. Consumer Budget'!$E$11:$E$2010,MATCH(1,IF('B. Consumer Budget'!$C$11:$C$2010='C. Consumer Service Detail'!$D3037,IF('B. Consumer Budget'!$D$11:$D$2010='C. Consumer Service Detail'!$E3037,1)),0)))</f>
        <v/>
      </c>
      <c r="D3037" s="170"/>
      <c r="E3037" s="81"/>
      <c r="F3037" s="101"/>
      <c r="G3037" s="82"/>
      <c r="H3037" s="147" t="str">
        <f>IF('C. Consumer Service Detail'!$F3037="","",IF('C. Consumer Service Detail'!$F3037="",VLOOKUP('C. Consumer Service Detail'!$F3037,'Table of Current Services'!$B$7:$F$36,'Table of Current Services'!$E$5,FALSE),VLOOKUP('C. Consumer Service Detail'!$F3037,'Table of Current Services'!$B$7:$F$36,'Table of Current Services'!$D$5,FALSE)))</f>
        <v/>
      </c>
      <c r="I3037" s="159"/>
      <c r="J3037" s="146" t="str">
        <f t="shared" si="91"/>
        <v/>
      </c>
      <c r="K3037" s="138" t="str">
        <f>IF('C. Consumer Service Detail'!$F3037="","",IF('C. Consumer Service Detail'!$F3037="",VLOOKUP('C. Consumer Service Detail'!$F3037,'Table of Current Services'!$B$7:$F$36,'Table of Current Services'!$E$5,FALSE),VLOOKUP('C. Consumer Service Detail'!$F3037,'Table of Current Services'!$B$7:$F$36,'Table of Current Services'!$E$5,FALSE)))</f>
        <v/>
      </c>
      <c r="L3037" s="130" t="str">
        <f>IF('C. Consumer Service Detail'!$F3037="","",IF(VLOOKUP('C. Consumer Service Detail'!$F3037,'Table of Current Services'!$B$7:$F$36,'Table of Current Services'!$F$5,)="cost","Yes","No"))</f>
        <v/>
      </c>
      <c r="M3037" s="130" t="str">
        <f>IFERROR(IF('C. Consumer Service Detail'!$K3037="No Match","No",VLOOKUP('C. Consumer Service Detail'!$C3037,'B. Consumer Budget'!$E$11:$F$2010,2,FALSE)),"")</f>
        <v/>
      </c>
      <c r="P3037" s="77"/>
      <c r="Q3037" s="77"/>
    </row>
    <row r="3038" spans="2:17" x14ac:dyDescent="0.25">
      <c r="B3038" s="78">
        <f t="shared" si="92"/>
        <v>3028</v>
      </c>
      <c r="C3038" s="126" t="str">
        <f t="array" ref="C3038">IF(OR('C. Consumer Service Detail'!$D3038="",'C. Consumer Service Detail'!$E3038=""),"",INDEX('B. Consumer Budget'!$E$11:$E$2010,MATCH(1,IF('B. Consumer Budget'!$C$11:$C$2010='C. Consumer Service Detail'!$D3038,IF('B. Consumer Budget'!$D$11:$D$2010='C. Consumer Service Detail'!$E3038,1)),0)))</f>
        <v/>
      </c>
      <c r="D3038" s="171"/>
      <c r="E3038" s="79"/>
      <c r="F3038" s="100"/>
      <c r="G3038" s="80"/>
      <c r="H3038" s="145" t="str">
        <f>IF('C. Consumer Service Detail'!$F3038="","",IF('C. Consumer Service Detail'!$F3038="",VLOOKUP('C. Consumer Service Detail'!$F3038,'Table of Current Services'!$B$7:$F$36,'Table of Current Services'!$E$5,FALSE),VLOOKUP('C. Consumer Service Detail'!$F3038,'Table of Current Services'!$B$7:$F$36,'Table of Current Services'!$D$5,FALSE)))</f>
        <v/>
      </c>
      <c r="I3038" s="160"/>
      <c r="J3038" s="146" t="str">
        <f t="shared" si="91"/>
        <v/>
      </c>
      <c r="K3038" s="138" t="str">
        <f>IF('C. Consumer Service Detail'!$F3038="","",IF('C. Consumer Service Detail'!$F3038="",VLOOKUP('C. Consumer Service Detail'!$F3038,'Table of Current Services'!$B$7:$F$36,'Table of Current Services'!$E$5,FALSE),VLOOKUP('C. Consumer Service Detail'!$F3038,'Table of Current Services'!$B$7:$F$36,'Table of Current Services'!$E$5,FALSE)))</f>
        <v/>
      </c>
      <c r="L3038" s="130" t="str">
        <f>IF('C. Consumer Service Detail'!$F3038="","",IF(VLOOKUP('C. Consumer Service Detail'!$F3038,'Table of Current Services'!$B$7:$F$36,'Table of Current Services'!$F$5,)="cost","Yes","No"))</f>
        <v/>
      </c>
      <c r="M3038" s="130" t="str">
        <f>IFERROR(IF('C. Consumer Service Detail'!$K3038="No Match","No",VLOOKUP('C. Consumer Service Detail'!$C3038,'B. Consumer Budget'!$E$11:$F$2010,2,FALSE)),"")</f>
        <v/>
      </c>
      <c r="P3038" s="77"/>
      <c r="Q3038" s="77"/>
    </row>
    <row r="3039" spans="2:17" x14ac:dyDescent="0.25">
      <c r="B3039" s="78">
        <f t="shared" si="92"/>
        <v>3029</v>
      </c>
      <c r="C3039" s="126" t="str">
        <f t="array" ref="C3039">IF(OR('C. Consumer Service Detail'!$D3039="",'C. Consumer Service Detail'!$E3039=""),"",INDEX('B. Consumer Budget'!$E$11:$E$2010,MATCH(1,IF('B. Consumer Budget'!$C$11:$C$2010='C. Consumer Service Detail'!$D3039,IF('B. Consumer Budget'!$D$11:$D$2010='C. Consumer Service Detail'!$E3039,1)),0)))</f>
        <v/>
      </c>
      <c r="D3039" s="170"/>
      <c r="E3039" s="81"/>
      <c r="F3039" s="101"/>
      <c r="G3039" s="82"/>
      <c r="H3039" s="147" t="str">
        <f>IF('C. Consumer Service Detail'!$F3039="","",IF('C. Consumer Service Detail'!$F3039="",VLOOKUP('C. Consumer Service Detail'!$F3039,'Table of Current Services'!$B$7:$F$36,'Table of Current Services'!$E$5,FALSE),VLOOKUP('C. Consumer Service Detail'!$F3039,'Table of Current Services'!$B$7:$F$36,'Table of Current Services'!$D$5,FALSE)))</f>
        <v/>
      </c>
      <c r="I3039" s="159"/>
      <c r="J3039" s="146" t="str">
        <f t="shared" si="91"/>
        <v/>
      </c>
      <c r="K3039" s="138" t="str">
        <f>IF('C. Consumer Service Detail'!$F3039="","",IF('C. Consumer Service Detail'!$F3039="",VLOOKUP('C. Consumer Service Detail'!$F3039,'Table of Current Services'!$B$7:$F$36,'Table of Current Services'!$E$5,FALSE),VLOOKUP('C. Consumer Service Detail'!$F3039,'Table of Current Services'!$B$7:$F$36,'Table of Current Services'!$E$5,FALSE)))</f>
        <v/>
      </c>
      <c r="L3039" s="130" t="str">
        <f>IF('C. Consumer Service Detail'!$F3039="","",IF(VLOOKUP('C. Consumer Service Detail'!$F3039,'Table of Current Services'!$B$7:$F$36,'Table of Current Services'!$F$5,)="cost","Yes","No"))</f>
        <v/>
      </c>
      <c r="M3039" s="130" t="str">
        <f>IFERROR(IF('C. Consumer Service Detail'!$K3039="No Match","No",VLOOKUP('C. Consumer Service Detail'!$C3039,'B. Consumer Budget'!$E$11:$F$2010,2,FALSE)),"")</f>
        <v/>
      </c>
      <c r="P3039" s="77"/>
      <c r="Q3039" s="77"/>
    </row>
    <row r="3040" spans="2:17" x14ac:dyDescent="0.25">
      <c r="B3040" s="78">
        <f t="shared" si="92"/>
        <v>3030</v>
      </c>
      <c r="C3040" s="126" t="str">
        <f t="array" ref="C3040">IF(OR('C. Consumer Service Detail'!$D3040="",'C. Consumer Service Detail'!$E3040=""),"",INDEX('B. Consumer Budget'!$E$11:$E$2010,MATCH(1,IF('B. Consumer Budget'!$C$11:$C$2010='C. Consumer Service Detail'!$D3040,IF('B. Consumer Budget'!$D$11:$D$2010='C. Consumer Service Detail'!$E3040,1)),0)))</f>
        <v/>
      </c>
      <c r="D3040" s="171"/>
      <c r="E3040" s="79"/>
      <c r="F3040" s="100"/>
      <c r="G3040" s="80"/>
      <c r="H3040" s="145" t="str">
        <f>IF('C. Consumer Service Detail'!$F3040="","",IF('C. Consumer Service Detail'!$F3040="",VLOOKUP('C. Consumer Service Detail'!$F3040,'Table of Current Services'!$B$7:$F$36,'Table of Current Services'!$E$5,FALSE),VLOOKUP('C. Consumer Service Detail'!$F3040,'Table of Current Services'!$B$7:$F$36,'Table of Current Services'!$D$5,FALSE)))</f>
        <v/>
      </c>
      <c r="I3040" s="160"/>
      <c r="J3040" s="146" t="str">
        <f t="shared" si="91"/>
        <v/>
      </c>
      <c r="K3040" s="138" t="str">
        <f>IF('C. Consumer Service Detail'!$F3040="","",IF('C. Consumer Service Detail'!$F3040="",VLOOKUP('C. Consumer Service Detail'!$F3040,'Table of Current Services'!$B$7:$F$36,'Table of Current Services'!$E$5,FALSE),VLOOKUP('C. Consumer Service Detail'!$F3040,'Table of Current Services'!$B$7:$F$36,'Table of Current Services'!$E$5,FALSE)))</f>
        <v/>
      </c>
      <c r="L3040" s="130" t="str">
        <f>IF('C. Consumer Service Detail'!$F3040="","",IF(VLOOKUP('C. Consumer Service Detail'!$F3040,'Table of Current Services'!$B$7:$F$36,'Table of Current Services'!$F$5,)="cost","Yes","No"))</f>
        <v/>
      </c>
      <c r="M3040" s="130" t="str">
        <f>IFERROR(IF('C. Consumer Service Detail'!$K3040="No Match","No",VLOOKUP('C. Consumer Service Detail'!$C3040,'B. Consumer Budget'!$E$11:$F$2010,2,FALSE)),"")</f>
        <v/>
      </c>
      <c r="P3040" s="77"/>
      <c r="Q3040" s="77"/>
    </row>
    <row r="3041" spans="2:17" x14ac:dyDescent="0.25">
      <c r="B3041" s="78">
        <f t="shared" si="92"/>
        <v>3031</v>
      </c>
      <c r="C3041" s="126" t="str">
        <f t="array" ref="C3041">IF(OR('C. Consumer Service Detail'!$D3041="",'C. Consumer Service Detail'!$E3041=""),"",INDEX('B. Consumer Budget'!$E$11:$E$2010,MATCH(1,IF('B. Consumer Budget'!$C$11:$C$2010='C. Consumer Service Detail'!$D3041,IF('B. Consumer Budget'!$D$11:$D$2010='C. Consumer Service Detail'!$E3041,1)),0)))</f>
        <v/>
      </c>
      <c r="D3041" s="170"/>
      <c r="E3041" s="81"/>
      <c r="F3041" s="101"/>
      <c r="G3041" s="82"/>
      <c r="H3041" s="147" t="str">
        <f>IF('C. Consumer Service Detail'!$F3041="","",IF('C. Consumer Service Detail'!$F3041="",VLOOKUP('C. Consumer Service Detail'!$F3041,'Table of Current Services'!$B$7:$F$36,'Table of Current Services'!$E$5,FALSE),VLOOKUP('C. Consumer Service Detail'!$F3041,'Table of Current Services'!$B$7:$F$36,'Table of Current Services'!$D$5,FALSE)))</f>
        <v/>
      </c>
      <c r="I3041" s="159"/>
      <c r="J3041" s="146" t="str">
        <f t="shared" si="91"/>
        <v/>
      </c>
      <c r="K3041" s="138" t="str">
        <f>IF('C. Consumer Service Detail'!$F3041="","",IF('C. Consumer Service Detail'!$F3041="",VLOOKUP('C. Consumer Service Detail'!$F3041,'Table of Current Services'!$B$7:$F$36,'Table of Current Services'!$E$5,FALSE),VLOOKUP('C. Consumer Service Detail'!$F3041,'Table of Current Services'!$B$7:$F$36,'Table of Current Services'!$E$5,FALSE)))</f>
        <v/>
      </c>
      <c r="L3041" s="130" t="str">
        <f>IF('C. Consumer Service Detail'!$F3041="","",IF(VLOOKUP('C. Consumer Service Detail'!$F3041,'Table of Current Services'!$B$7:$F$36,'Table of Current Services'!$F$5,)="cost","Yes","No"))</f>
        <v/>
      </c>
      <c r="M3041" s="130" t="str">
        <f>IFERROR(IF('C. Consumer Service Detail'!$K3041="No Match","No",VLOOKUP('C. Consumer Service Detail'!$C3041,'B. Consumer Budget'!$E$11:$F$2010,2,FALSE)),"")</f>
        <v/>
      </c>
      <c r="P3041" s="77"/>
      <c r="Q3041" s="77"/>
    </row>
    <row r="3042" spans="2:17" x14ac:dyDescent="0.25">
      <c r="B3042" s="78">
        <f t="shared" si="92"/>
        <v>3032</v>
      </c>
      <c r="C3042" s="126" t="str">
        <f t="array" ref="C3042">IF(OR('C. Consumer Service Detail'!$D3042="",'C. Consumer Service Detail'!$E3042=""),"",INDEX('B. Consumer Budget'!$E$11:$E$2010,MATCH(1,IF('B. Consumer Budget'!$C$11:$C$2010='C. Consumer Service Detail'!$D3042,IF('B. Consumer Budget'!$D$11:$D$2010='C. Consumer Service Detail'!$E3042,1)),0)))</f>
        <v/>
      </c>
      <c r="D3042" s="171"/>
      <c r="E3042" s="79"/>
      <c r="F3042" s="100"/>
      <c r="G3042" s="80"/>
      <c r="H3042" s="145" t="str">
        <f>IF('C. Consumer Service Detail'!$F3042="","",IF('C. Consumer Service Detail'!$F3042="",VLOOKUP('C. Consumer Service Detail'!$F3042,'Table of Current Services'!$B$7:$F$36,'Table of Current Services'!$E$5,FALSE),VLOOKUP('C. Consumer Service Detail'!$F3042,'Table of Current Services'!$B$7:$F$36,'Table of Current Services'!$D$5,FALSE)))</f>
        <v/>
      </c>
      <c r="I3042" s="160"/>
      <c r="J3042" s="146" t="str">
        <f t="shared" si="91"/>
        <v/>
      </c>
      <c r="K3042" s="138" t="str">
        <f>IF('C. Consumer Service Detail'!$F3042="","",IF('C. Consumer Service Detail'!$F3042="",VLOOKUP('C. Consumer Service Detail'!$F3042,'Table of Current Services'!$B$7:$F$36,'Table of Current Services'!$E$5,FALSE),VLOOKUP('C. Consumer Service Detail'!$F3042,'Table of Current Services'!$B$7:$F$36,'Table of Current Services'!$E$5,FALSE)))</f>
        <v/>
      </c>
      <c r="L3042" s="130" t="str">
        <f>IF('C. Consumer Service Detail'!$F3042="","",IF(VLOOKUP('C. Consumer Service Detail'!$F3042,'Table of Current Services'!$B$7:$F$36,'Table of Current Services'!$F$5,)="cost","Yes","No"))</f>
        <v/>
      </c>
      <c r="M3042" s="130" t="str">
        <f>IFERROR(IF('C. Consumer Service Detail'!$K3042="No Match","No",VLOOKUP('C. Consumer Service Detail'!$C3042,'B. Consumer Budget'!$E$11:$F$2010,2,FALSE)),"")</f>
        <v/>
      </c>
      <c r="P3042" s="77"/>
      <c r="Q3042" s="77"/>
    </row>
    <row r="3043" spans="2:17" x14ac:dyDescent="0.25">
      <c r="B3043" s="78">
        <f t="shared" si="92"/>
        <v>3033</v>
      </c>
      <c r="C3043" s="126" t="str">
        <f t="array" ref="C3043">IF(OR('C. Consumer Service Detail'!$D3043="",'C. Consumer Service Detail'!$E3043=""),"",INDEX('B. Consumer Budget'!$E$11:$E$2010,MATCH(1,IF('B. Consumer Budget'!$C$11:$C$2010='C. Consumer Service Detail'!$D3043,IF('B. Consumer Budget'!$D$11:$D$2010='C. Consumer Service Detail'!$E3043,1)),0)))</f>
        <v/>
      </c>
      <c r="D3043" s="170"/>
      <c r="E3043" s="81"/>
      <c r="F3043" s="101"/>
      <c r="G3043" s="82"/>
      <c r="H3043" s="147" t="str">
        <f>IF('C. Consumer Service Detail'!$F3043="","",IF('C. Consumer Service Detail'!$F3043="",VLOOKUP('C. Consumer Service Detail'!$F3043,'Table of Current Services'!$B$7:$F$36,'Table of Current Services'!$E$5,FALSE),VLOOKUP('C. Consumer Service Detail'!$F3043,'Table of Current Services'!$B$7:$F$36,'Table of Current Services'!$D$5,FALSE)))</f>
        <v/>
      </c>
      <c r="I3043" s="159"/>
      <c r="J3043" s="146" t="str">
        <f t="shared" si="91"/>
        <v/>
      </c>
      <c r="K3043" s="138" t="str">
        <f>IF('C. Consumer Service Detail'!$F3043="","",IF('C. Consumer Service Detail'!$F3043="",VLOOKUP('C. Consumer Service Detail'!$F3043,'Table of Current Services'!$B$7:$F$36,'Table of Current Services'!$E$5,FALSE),VLOOKUP('C. Consumer Service Detail'!$F3043,'Table of Current Services'!$B$7:$F$36,'Table of Current Services'!$E$5,FALSE)))</f>
        <v/>
      </c>
      <c r="L3043" s="130" t="str">
        <f>IF('C. Consumer Service Detail'!$F3043="","",IF(VLOOKUP('C. Consumer Service Detail'!$F3043,'Table of Current Services'!$B$7:$F$36,'Table of Current Services'!$F$5,)="cost","Yes","No"))</f>
        <v/>
      </c>
      <c r="M3043" s="130" t="str">
        <f>IFERROR(IF('C. Consumer Service Detail'!$K3043="No Match","No",VLOOKUP('C. Consumer Service Detail'!$C3043,'B. Consumer Budget'!$E$11:$F$2010,2,FALSE)),"")</f>
        <v/>
      </c>
      <c r="P3043" s="77"/>
      <c r="Q3043" s="77"/>
    </row>
    <row r="3044" spans="2:17" x14ac:dyDescent="0.25">
      <c r="B3044" s="78">
        <f t="shared" si="92"/>
        <v>3034</v>
      </c>
      <c r="C3044" s="126" t="str">
        <f t="array" ref="C3044">IF(OR('C. Consumer Service Detail'!$D3044="",'C. Consumer Service Detail'!$E3044=""),"",INDEX('B. Consumer Budget'!$E$11:$E$2010,MATCH(1,IF('B. Consumer Budget'!$C$11:$C$2010='C. Consumer Service Detail'!$D3044,IF('B. Consumer Budget'!$D$11:$D$2010='C. Consumer Service Detail'!$E3044,1)),0)))</f>
        <v/>
      </c>
      <c r="D3044" s="171"/>
      <c r="E3044" s="79"/>
      <c r="F3044" s="100"/>
      <c r="G3044" s="80"/>
      <c r="H3044" s="145" t="str">
        <f>IF('C. Consumer Service Detail'!$F3044="","",IF('C. Consumer Service Detail'!$F3044="",VLOOKUP('C. Consumer Service Detail'!$F3044,'Table of Current Services'!$B$7:$F$36,'Table of Current Services'!$E$5,FALSE),VLOOKUP('C. Consumer Service Detail'!$F3044,'Table of Current Services'!$B$7:$F$36,'Table of Current Services'!$D$5,FALSE)))</f>
        <v/>
      </c>
      <c r="I3044" s="160"/>
      <c r="J3044" s="146" t="str">
        <f t="shared" si="91"/>
        <v/>
      </c>
      <c r="K3044" s="138" t="str">
        <f>IF('C. Consumer Service Detail'!$F3044="","",IF('C. Consumer Service Detail'!$F3044="",VLOOKUP('C. Consumer Service Detail'!$F3044,'Table of Current Services'!$B$7:$F$36,'Table of Current Services'!$E$5,FALSE),VLOOKUP('C. Consumer Service Detail'!$F3044,'Table of Current Services'!$B$7:$F$36,'Table of Current Services'!$E$5,FALSE)))</f>
        <v/>
      </c>
      <c r="L3044" s="130" t="str">
        <f>IF('C. Consumer Service Detail'!$F3044="","",IF(VLOOKUP('C. Consumer Service Detail'!$F3044,'Table of Current Services'!$B$7:$F$36,'Table of Current Services'!$F$5,)="cost","Yes","No"))</f>
        <v/>
      </c>
      <c r="M3044" s="130" t="str">
        <f>IFERROR(IF('C. Consumer Service Detail'!$K3044="No Match","No",VLOOKUP('C. Consumer Service Detail'!$C3044,'B. Consumer Budget'!$E$11:$F$2010,2,FALSE)),"")</f>
        <v/>
      </c>
      <c r="P3044" s="77"/>
      <c r="Q3044" s="77"/>
    </row>
    <row r="3045" spans="2:17" x14ac:dyDescent="0.25">
      <c r="B3045" s="78">
        <f t="shared" si="92"/>
        <v>3035</v>
      </c>
      <c r="C3045" s="126" t="str">
        <f t="array" ref="C3045">IF(OR('C. Consumer Service Detail'!$D3045="",'C. Consumer Service Detail'!$E3045=""),"",INDEX('B. Consumer Budget'!$E$11:$E$2010,MATCH(1,IF('B. Consumer Budget'!$C$11:$C$2010='C. Consumer Service Detail'!$D3045,IF('B. Consumer Budget'!$D$11:$D$2010='C. Consumer Service Detail'!$E3045,1)),0)))</f>
        <v/>
      </c>
      <c r="D3045" s="170"/>
      <c r="E3045" s="81"/>
      <c r="F3045" s="101"/>
      <c r="G3045" s="82"/>
      <c r="H3045" s="147" t="str">
        <f>IF('C. Consumer Service Detail'!$F3045="","",IF('C. Consumer Service Detail'!$F3045="",VLOOKUP('C. Consumer Service Detail'!$F3045,'Table of Current Services'!$B$7:$F$36,'Table of Current Services'!$E$5,FALSE),VLOOKUP('C. Consumer Service Detail'!$F3045,'Table of Current Services'!$B$7:$F$36,'Table of Current Services'!$D$5,FALSE)))</f>
        <v/>
      </c>
      <c r="I3045" s="159"/>
      <c r="J3045" s="146" t="str">
        <f t="shared" si="91"/>
        <v/>
      </c>
      <c r="K3045" s="138" t="str">
        <f>IF('C. Consumer Service Detail'!$F3045="","",IF('C. Consumer Service Detail'!$F3045="",VLOOKUP('C. Consumer Service Detail'!$F3045,'Table of Current Services'!$B$7:$F$36,'Table of Current Services'!$E$5,FALSE),VLOOKUP('C. Consumer Service Detail'!$F3045,'Table of Current Services'!$B$7:$F$36,'Table of Current Services'!$E$5,FALSE)))</f>
        <v/>
      </c>
      <c r="L3045" s="130" t="str">
        <f>IF('C. Consumer Service Detail'!$F3045="","",IF(VLOOKUP('C. Consumer Service Detail'!$F3045,'Table of Current Services'!$B$7:$F$36,'Table of Current Services'!$F$5,)="cost","Yes","No"))</f>
        <v/>
      </c>
      <c r="M3045" s="130" t="str">
        <f>IFERROR(IF('C. Consumer Service Detail'!$K3045="No Match","No",VLOOKUP('C. Consumer Service Detail'!$C3045,'B. Consumer Budget'!$E$11:$F$2010,2,FALSE)),"")</f>
        <v/>
      </c>
      <c r="P3045" s="77"/>
      <c r="Q3045" s="77"/>
    </row>
    <row r="3046" spans="2:17" x14ac:dyDescent="0.25">
      <c r="B3046" s="78">
        <f t="shared" si="92"/>
        <v>3036</v>
      </c>
      <c r="C3046" s="126" t="str">
        <f t="array" ref="C3046">IF(OR('C. Consumer Service Detail'!$D3046="",'C. Consumer Service Detail'!$E3046=""),"",INDEX('B. Consumer Budget'!$E$11:$E$2010,MATCH(1,IF('B. Consumer Budget'!$C$11:$C$2010='C. Consumer Service Detail'!$D3046,IF('B. Consumer Budget'!$D$11:$D$2010='C. Consumer Service Detail'!$E3046,1)),0)))</f>
        <v/>
      </c>
      <c r="D3046" s="171"/>
      <c r="E3046" s="79"/>
      <c r="F3046" s="100"/>
      <c r="G3046" s="80"/>
      <c r="H3046" s="145" t="str">
        <f>IF('C. Consumer Service Detail'!$F3046="","",IF('C. Consumer Service Detail'!$F3046="",VLOOKUP('C. Consumer Service Detail'!$F3046,'Table of Current Services'!$B$7:$F$36,'Table of Current Services'!$E$5,FALSE),VLOOKUP('C. Consumer Service Detail'!$F3046,'Table of Current Services'!$B$7:$F$36,'Table of Current Services'!$D$5,FALSE)))</f>
        <v/>
      </c>
      <c r="I3046" s="160"/>
      <c r="J3046" s="146" t="str">
        <f t="shared" si="91"/>
        <v/>
      </c>
      <c r="K3046" s="138" t="str">
        <f>IF('C. Consumer Service Detail'!$F3046="","",IF('C. Consumer Service Detail'!$F3046="",VLOOKUP('C. Consumer Service Detail'!$F3046,'Table of Current Services'!$B$7:$F$36,'Table of Current Services'!$E$5,FALSE),VLOOKUP('C. Consumer Service Detail'!$F3046,'Table of Current Services'!$B$7:$F$36,'Table of Current Services'!$E$5,FALSE)))</f>
        <v/>
      </c>
      <c r="L3046" s="130" t="str">
        <f>IF('C. Consumer Service Detail'!$F3046="","",IF(VLOOKUP('C. Consumer Service Detail'!$F3046,'Table of Current Services'!$B$7:$F$36,'Table of Current Services'!$F$5,)="cost","Yes","No"))</f>
        <v/>
      </c>
      <c r="M3046" s="130" t="str">
        <f>IFERROR(IF('C. Consumer Service Detail'!$K3046="No Match","No",VLOOKUP('C. Consumer Service Detail'!$C3046,'B. Consumer Budget'!$E$11:$F$2010,2,FALSE)),"")</f>
        <v/>
      </c>
      <c r="P3046" s="77"/>
      <c r="Q3046" s="77"/>
    </row>
    <row r="3047" spans="2:17" x14ac:dyDescent="0.25">
      <c r="B3047" s="78">
        <f t="shared" si="92"/>
        <v>3037</v>
      </c>
      <c r="C3047" s="126" t="str">
        <f t="array" ref="C3047">IF(OR('C. Consumer Service Detail'!$D3047="",'C. Consumer Service Detail'!$E3047=""),"",INDEX('B. Consumer Budget'!$E$11:$E$2010,MATCH(1,IF('B. Consumer Budget'!$C$11:$C$2010='C. Consumer Service Detail'!$D3047,IF('B. Consumer Budget'!$D$11:$D$2010='C. Consumer Service Detail'!$E3047,1)),0)))</f>
        <v/>
      </c>
      <c r="D3047" s="170"/>
      <c r="E3047" s="81"/>
      <c r="F3047" s="101"/>
      <c r="G3047" s="82"/>
      <c r="H3047" s="147" t="str">
        <f>IF('C. Consumer Service Detail'!$F3047="","",IF('C. Consumer Service Detail'!$F3047="",VLOOKUP('C. Consumer Service Detail'!$F3047,'Table of Current Services'!$B$7:$F$36,'Table of Current Services'!$E$5,FALSE),VLOOKUP('C. Consumer Service Detail'!$F3047,'Table of Current Services'!$B$7:$F$36,'Table of Current Services'!$D$5,FALSE)))</f>
        <v/>
      </c>
      <c r="I3047" s="159"/>
      <c r="J3047" s="146" t="str">
        <f t="shared" si="91"/>
        <v/>
      </c>
      <c r="K3047" s="138" t="str">
        <f>IF('C. Consumer Service Detail'!$F3047="","",IF('C. Consumer Service Detail'!$F3047="",VLOOKUP('C. Consumer Service Detail'!$F3047,'Table of Current Services'!$B$7:$F$36,'Table of Current Services'!$E$5,FALSE),VLOOKUP('C. Consumer Service Detail'!$F3047,'Table of Current Services'!$B$7:$F$36,'Table of Current Services'!$E$5,FALSE)))</f>
        <v/>
      </c>
      <c r="L3047" s="130" t="str">
        <f>IF('C. Consumer Service Detail'!$F3047="","",IF(VLOOKUP('C. Consumer Service Detail'!$F3047,'Table of Current Services'!$B$7:$F$36,'Table of Current Services'!$F$5,)="cost","Yes","No"))</f>
        <v/>
      </c>
      <c r="M3047" s="130" t="str">
        <f>IFERROR(IF('C. Consumer Service Detail'!$K3047="No Match","No",VLOOKUP('C. Consumer Service Detail'!$C3047,'B. Consumer Budget'!$E$11:$F$2010,2,FALSE)),"")</f>
        <v/>
      </c>
      <c r="P3047" s="77"/>
      <c r="Q3047" s="77"/>
    </row>
    <row r="3048" spans="2:17" x14ac:dyDescent="0.25">
      <c r="B3048" s="78">
        <f t="shared" si="92"/>
        <v>3038</v>
      </c>
      <c r="C3048" s="126" t="str">
        <f t="array" ref="C3048">IF(OR('C. Consumer Service Detail'!$D3048="",'C. Consumer Service Detail'!$E3048=""),"",INDEX('B. Consumer Budget'!$E$11:$E$2010,MATCH(1,IF('B. Consumer Budget'!$C$11:$C$2010='C. Consumer Service Detail'!$D3048,IF('B. Consumer Budget'!$D$11:$D$2010='C. Consumer Service Detail'!$E3048,1)),0)))</f>
        <v/>
      </c>
      <c r="D3048" s="171"/>
      <c r="E3048" s="79"/>
      <c r="F3048" s="100"/>
      <c r="G3048" s="80"/>
      <c r="H3048" s="145" t="str">
        <f>IF('C. Consumer Service Detail'!$F3048="","",IF('C. Consumer Service Detail'!$F3048="",VLOOKUP('C. Consumer Service Detail'!$F3048,'Table of Current Services'!$B$7:$F$36,'Table of Current Services'!$E$5,FALSE),VLOOKUP('C. Consumer Service Detail'!$F3048,'Table of Current Services'!$B$7:$F$36,'Table of Current Services'!$D$5,FALSE)))</f>
        <v/>
      </c>
      <c r="I3048" s="160"/>
      <c r="J3048" s="146" t="str">
        <f t="shared" si="91"/>
        <v/>
      </c>
      <c r="K3048" s="138" t="str">
        <f>IF('C. Consumer Service Detail'!$F3048="","",IF('C. Consumer Service Detail'!$F3048="",VLOOKUP('C. Consumer Service Detail'!$F3048,'Table of Current Services'!$B$7:$F$36,'Table of Current Services'!$E$5,FALSE),VLOOKUP('C. Consumer Service Detail'!$F3048,'Table of Current Services'!$B$7:$F$36,'Table of Current Services'!$E$5,FALSE)))</f>
        <v/>
      </c>
      <c r="L3048" s="130" t="str">
        <f>IF('C. Consumer Service Detail'!$F3048="","",IF(VLOOKUP('C. Consumer Service Detail'!$F3048,'Table of Current Services'!$B$7:$F$36,'Table of Current Services'!$F$5,)="cost","Yes","No"))</f>
        <v/>
      </c>
      <c r="M3048" s="130" t="str">
        <f>IFERROR(IF('C. Consumer Service Detail'!$K3048="No Match","No",VLOOKUP('C. Consumer Service Detail'!$C3048,'B. Consumer Budget'!$E$11:$F$2010,2,FALSE)),"")</f>
        <v/>
      </c>
      <c r="P3048" s="77"/>
      <c r="Q3048" s="77"/>
    </row>
    <row r="3049" spans="2:17" x14ac:dyDescent="0.25">
      <c r="B3049" s="78">
        <f t="shared" si="92"/>
        <v>3039</v>
      </c>
      <c r="C3049" s="126" t="str">
        <f t="array" ref="C3049">IF(OR('C. Consumer Service Detail'!$D3049="",'C. Consumer Service Detail'!$E3049=""),"",INDEX('B. Consumer Budget'!$E$11:$E$2010,MATCH(1,IF('B. Consumer Budget'!$C$11:$C$2010='C. Consumer Service Detail'!$D3049,IF('B. Consumer Budget'!$D$11:$D$2010='C. Consumer Service Detail'!$E3049,1)),0)))</f>
        <v/>
      </c>
      <c r="D3049" s="170"/>
      <c r="E3049" s="81"/>
      <c r="F3049" s="101"/>
      <c r="G3049" s="82"/>
      <c r="H3049" s="147" t="str">
        <f>IF('C. Consumer Service Detail'!$F3049="","",IF('C. Consumer Service Detail'!$F3049="",VLOOKUP('C. Consumer Service Detail'!$F3049,'Table of Current Services'!$B$7:$F$36,'Table of Current Services'!$E$5,FALSE),VLOOKUP('C. Consumer Service Detail'!$F3049,'Table of Current Services'!$B$7:$F$36,'Table of Current Services'!$D$5,FALSE)))</f>
        <v/>
      </c>
      <c r="I3049" s="159"/>
      <c r="J3049" s="146" t="str">
        <f t="shared" si="91"/>
        <v/>
      </c>
      <c r="K3049" s="138" t="str">
        <f>IF('C. Consumer Service Detail'!$F3049="","",IF('C. Consumer Service Detail'!$F3049="",VLOOKUP('C. Consumer Service Detail'!$F3049,'Table of Current Services'!$B$7:$F$36,'Table of Current Services'!$E$5,FALSE),VLOOKUP('C. Consumer Service Detail'!$F3049,'Table of Current Services'!$B$7:$F$36,'Table of Current Services'!$E$5,FALSE)))</f>
        <v/>
      </c>
      <c r="L3049" s="130" t="str">
        <f>IF('C. Consumer Service Detail'!$F3049="","",IF(VLOOKUP('C. Consumer Service Detail'!$F3049,'Table of Current Services'!$B$7:$F$36,'Table of Current Services'!$F$5,)="cost","Yes","No"))</f>
        <v/>
      </c>
      <c r="M3049" s="130" t="str">
        <f>IFERROR(IF('C. Consumer Service Detail'!$K3049="No Match","No",VLOOKUP('C. Consumer Service Detail'!$C3049,'B. Consumer Budget'!$E$11:$F$2010,2,FALSE)),"")</f>
        <v/>
      </c>
      <c r="P3049" s="77"/>
      <c r="Q3049" s="77"/>
    </row>
    <row r="3050" spans="2:17" x14ac:dyDescent="0.25">
      <c r="B3050" s="78">
        <f t="shared" si="92"/>
        <v>3040</v>
      </c>
      <c r="C3050" s="126" t="str">
        <f t="array" ref="C3050">IF(OR('C. Consumer Service Detail'!$D3050="",'C. Consumer Service Detail'!$E3050=""),"",INDEX('B. Consumer Budget'!$E$11:$E$2010,MATCH(1,IF('B. Consumer Budget'!$C$11:$C$2010='C. Consumer Service Detail'!$D3050,IF('B. Consumer Budget'!$D$11:$D$2010='C. Consumer Service Detail'!$E3050,1)),0)))</f>
        <v/>
      </c>
      <c r="D3050" s="171"/>
      <c r="E3050" s="79"/>
      <c r="F3050" s="100"/>
      <c r="G3050" s="80"/>
      <c r="H3050" s="145" t="str">
        <f>IF('C. Consumer Service Detail'!$F3050="","",IF('C. Consumer Service Detail'!$F3050="",VLOOKUP('C. Consumer Service Detail'!$F3050,'Table of Current Services'!$B$7:$F$36,'Table of Current Services'!$E$5,FALSE),VLOOKUP('C. Consumer Service Detail'!$F3050,'Table of Current Services'!$B$7:$F$36,'Table of Current Services'!$D$5,FALSE)))</f>
        <v/>
      </c>
      <c r="I3050" s="160"/>
      <c r="J3050" s="146" t="str">
        <f t="shared" si="91"/>
        <v/>
      </c>
      <c r="K3050" s="138" t="str">
        <f>IF('C. Consumer Service Detail'!$F3050="","",IF('C. Consumer Service Detail'!$F3050="",VLOOKUP('C. Consumer Service Detail'!$F3050,'Table of Current Services'!$B$7:$F$36,'Table of Current Services'!$E$5,FALSE),VLOOKUP('C. Consumer Service Detail'!$F3050,'Table of Current Services'!$B$7:$F$36,'Table of Current Services'!$E$5,FALSE)))</f>
        <v/>
      </c>
      <c r="L3050" s="130" t="str">
        <f>IF('C. Consumer Service Detail'!$F3050="","",IF(VLOOKUP('C. Consumer Service Detail'!$F3050,'Table of Current Services'!$B$7:$F$36,'Table of Current Services'!$F$5,)="cost","Yes","No"))</f>
        <v/>
      </c>
      <c r="M3050" s="130" t="str">
        <f>IFERROR(IF('C. Consumer Service Detail'!$K3050="No Match","No",VLOOKUP('C. Consumer Service Detail'!$C3050,'B. Consumer Budget'!$E$11:$F$2010,2,FALSE)),"")</f>
        <v/>
      </c>
      <c r="P3050" s="77"/>
      <c r="Q3050" s="77"/>
    </row>
    <row r="3051" spans="2:17" x14ac:dyDescent="0.25">
      <c r="B3051" s="78">
        <f t="shared" si="92"/>
        <v>3041</v>
      </c>
      <c r="C3051" s="126" t="str">
        <f t="array" ref="C3051">IF(OR('C. Consumer Service Detail'!$D3051="",'C. Consumer Service Detail'!$E3051=""),"",INDEX('B. Consumer Budget'!$E$11:$E$2010,MATCH(1,IF('B. Consumer Budget'!$C$11:$C$2010='C. Consumer Service Detail'!$D3051,IF('B. Consumer Budget'!$D$11:$D$2010='C. Consumer Service Detail'!$E3051,1)),0)))</f>
        <v/>
      </c>
      <c r="D3051" s="170"/>
      <c r="E3051" s="81"/>
      <c r="F3051" s="101"/>
      <c r="G3051" s="82"/>
      <c r="H3051" s="147" t="str">
        <f>IF('C. Consumer Service Detail'!$F3051="","",IF('C. Consumer Service Detail'!$F3051="",VLOOKUP('C. Consumer Service Detail'!$F3051,'Table of Current Services'!$B$7:$F$36,'Table of Current Services'!$E$5,FALSE),VLOOKUP('C. Consumer Service Detail'!$F3051,'Table of Current Services'!$B$7:$F$36,'Table of Current Services'!$D$5,FALSE)))</f>
        <v/>
      </c>
      <c r="I3051" s="159"/>
      <c r="J3051" s="146" t="str">
        <f t="shared" si="91"/>
        <v/>
      </c>
      <c r="K3051" s="138" t="str">
        <f>IF('C. Consumer Service Detail'!$F3051="","",IF('C. Consumer Service Detail'!$F3051="",VLOOKUP('C. Consumer Service Detail'!$F3051,'Table of Current Services'!$B$7:$F$36,'Table of Current Services'!$E$5,FALSE),VLOOKUP('C. Consumer Service Detail'!$F3051,'Table of Current Services'!$B$7:$F$36,'Table of Current Services'!$E$5,FALSE)))</f>
        <v/>
      </c>
      <c r="L3051" s="130" t="str">
        <f>IF('C. Consumer Service Detail'!$F3051="","",IF(VLOOKUP('C. Consumer Service Detail'!$F3051,'Table of Current Services'!$B$7:$F$36,'Table of Current Services'!$F$5,)="cost","Yes","No"))</f>
        <v/>
      </c>
      <c r="M3051" s="130" t="str">
        <f>IFERROR(IF('C. Consumer Service Detail'!$K3051="No Match","No",VLOOKUP('C. Consumer Service Detail'!$C3051,'B. Consumer Budget'!$E$11:$F$2010,2,FALSE)),"")</f>
        <v/>
      </c>
      <c r="P3051" s="77"/>
      <c r="Q3051" s="77"/>
    </row>
    <row r="3052" spans="2:17" x14ac:dyDescent="0.25">
      <c r="B3052" s="78">
        <f t="shared" si="92"/>
        <v>3042</v>
      </c>
      <c r="C3052" s="126" t="str">
        <f t="array" ref="C3052">IF(OR('C. Consumer Service Detail'!$D3052="",'C. Consumer Service Detail'!$E3052=""),"",INDEX('B. Consumer Budget'!$E$11:$E$2010,MATCH(1,IF('B. Consumer Budget'!$C$11:$C$2010='C. Consumer Service Detail'!$D3052,IF('B. Consumer Budget'!$D$11:$D$2010='C. Consumer Service Detail'!$E3052,1)),0)))</f>
        <v/>
      </c>
      <c r="D3052" s="171"/>
      <c r="E3052" s="79"/>
      <c r="F3052" s="100"/>
      <c r="G3052" s="80"/>
      <c r="H3052" s="145" t="str">
        <f>IF('C. Consumer Service Detail'!$F3052="","",IF('C. Consumer Service Detail'!$F3052="",VLOOKUP('C. Consumer Service Detail'!$F3052,'Table of Current Services'!$B$7:$F$36,'Table of Current Services'!$E$5,FALSE),VLOOKUP('C. Consumer Service Detail'!$F3052,'Table of Current Services'!$B$7:$F$36,'Table of Current Services'!$D$5,FALSE)))</f>
        <v/>
      </c>
      <c r="I3052" s="160"/>
      <c r="J3052" s="146" t="str">
        <f t="shared" si="91"/>
        <v/>
      </c>
      <c r="K3052" s="138" t="str">
        <f>IF('C. Consumer Service Detail'!$F3052="","",IF('C. Consumer Service Detail'!$F3052="",VLOOKUP('C. Consumer Service Detail'!$F3052,'Table of Current Services'!$B$7:$F$36,'Table of Current Services'!$E$5,FALSE),VLOOKUP('C. Consumer Service Detail'!$F3052,'Table of Current Services'!$B$7:$F$36,'Table of Current Services'!$E$5,FALSE)))</f>
        <v/>
      </c>
      <c r="L3052" s="130" t="str">
        <f>IF('C. Consumer Service Detail'!$F3052="","",IF(VLOOKUP('C. Consumer Service Detail'!$F3052,'Table of Current Services'!$B$7:$F$36,'Table of Current Services'!$F$5,)="cost","Yes","No"))</f>
        <v/>
      </c>
      <c r="M3052" s="130" t="str">
        <f>IFERROR(IF('C. Consumer Service Detail'!$K3052="No Match","No",VLOOKUP('C. Consumer Service Detail'!$C3052,'B. Consumer Budget'!$E$11:$F$2010,2,FALSE)),"")</f>
        <v/>
      </c>
      <c r="P3052" s="77"/>
      <c r="Q3052" s="77"/>
    </row>
    <row r="3053" spans="2:17" x14ac:dyDescent="0.25">
      <c r="B3053" s="78">
        <f t="shared" si="92"/>
        <v>3043</v>
      </c>
      <c r="C3053" s="126" t="str">
        <f t="array" ref="C3053">IF(OR('C. Consumer Service Detail'!$D3053="",'C. Consumer Service Detail'!$E3053=""),"",INDEX('B. Consumer Budget'!$E$11:$E$2010,MATCH(1,IF('B. Consumer Budget'!$C$11:$C$2010='C. Consumer Service Detail'!$D3053,IF('B. Consumer Budget'!$D$11:$D$2010='C. Consumer Service Detail'!$E3053,1)),0)))</f>
        <v/>
      </c>
      <c r="D3053" s="170"/>
      <c r="E3053" s="81"/>
      <c r="F3053" s="101"/>
      <c r="G3053" s="82"/>
      <c r="H3053" s="147" t="str">
        <f>IF('C. Consumer Service Detail'!$F3053="","",IF('C. Consumer Service Detail'!$F3053="",VLOOKUP('C. Consumer Service Detail'!$F3053,'Table of Current Services'!$B$7:$F$36,'Table of Current Services'!$E$5,FALSE),VLOOKUP('C. Consumer Service Detail'!$F3053,'Table of Current Services'!$B$7:$F$36,'Table of Current Services'!$D$5,FALSE)))</f>
        <v/>
      </c>
      <c r="I3053" s="159"/>
      <c r="J3053" s="146" t="str">
        <f t="shared" si="91"/>
        <v/>
      </c>
      <c r="K3053" s="138" t="str">
        <f>IF('C. Consumer Service Detail'!$F3053="","",IF('C. Consumer Service Detail'!$F3053="",VLOOKUP('C. Consumer Service Detail'!$F3053,'Table of Current Services'!$B$7:$F$36,'Table of Current Services'!$E$5,FALSE),VLOOKUP('C. Consumer Service Detail'!$F3053,'Table of Current Services'!$B$7:$F$36,'Table of Current Services'!$E$5,FALSE)))</f>
        <v/>
      </c>
      <c r="L3053" s="130" t="str">
        <f>IF('C. Consumer Service Detail'!$F3053="","",IF(VLOOKUP('C. Consumer Service Detail'!$F3053,'Table of Current Services'!$B$7:$F$36,'Table of Current Services'!$F$5,)="cost","Yes","No"))</f>
        <v/>
      </c>
      <c r="M3053" s="130" t="str">
        <f>IFERROR(IF('C. Consumer Service Detail'!$K3053="No Match","No",VLOOKUP('C. Consumer Service Detail'!$C3053,'B. Consumer Budget'!$E$11:$F$2010,2,FALSE)),"")</f>
        <v/>
      </c>
      <c r="P3053" s="77"/>
      <c r="Q3053" s="77"/>
    </row>
    <row r="3054" spans="2:17" x14ac:dyDescent="0.25">
      <c r="B3054" s="78">
        <f t="shared" si="92"/>
        <v>3044</v>
      </c>
      <c r="C3054" s="126" t="str">
        <f t="array" ref="C3054">IF(OR('C. Consumer Service Detail'!$D3054="",'C. Consumer Service Detail'!$E3054=""),"",INDEX('B. Consumer Budget'!$E$11:$E$2010,MATCH(1,IF('B. Consumer Budget'!$C$11:$C$2010='C. Consumer Service Detail'!$D3054,IF('B. Consumer Budget'!$D$11:$D$2010='C. Consumer Service Detail'!$E3054,1)),0)))</f>
        <v/>
      </c>
      <c r="D3054" s="171"/>
      <c r="E3054" s="79"/>
      <c r="F3054" s="100"/>
      <c r="G3054" s="80"/>
      <c r="H3054" s="145" t="str">
        <f>IF('C. Consumer Service Detail'!$F3054="","",IF('C. Consumer Service Detail'!$F3054="",VLOOKUP('C. Consumer Service Detail'!$F3054,'Table of Current Services'!$B$7:$F$36,'Table of Current Services'!$E$5,FALSE),VLOOKUP('C. Consumer Service Detail'!$F3054,'Table of Current Services'!$B$7:$F$36,'Table of Current Services'!$D$5,FALSE)))</f>
        <v/>
      </c>
      <c r="I3054" s="160"/>
      <c r="J3054" s="146" t="str">
        <f t="shared" si="91"/>
        <v/>
      </c>
      <c r="K3054" s="138" t="str">
        <f>IF('C. Consumer Service Detail'!$F3054="","",IF('C. Consumer Service Detail'!$F3054="",VLOOKUP('C. Consumer Service Detail'!$F3054,'Table of Current Services'!$B$7:$F$36,'Table of Current Services'!$E$5,FALSE),VLOOKUP('C. Consumer Service Detail'!$F3054,'Table of Current Services'!$B$7:$F$36,'Table of Current Services'!$E$5,FALSE)))</f>
        <v/>
      </c>
      <c r="L3054" s="130" t="str">
        <f>IF('C. Consumer Service Detail'!$F3054="","",IF(VLOOKUP('C. Consumer Service Detail'!$F3054,'Table of Current Services'!$B$7:$F$36,'Table of Current Services'!$F$5,)="cost","Yes","No"))</f>
        <v/>
      </c>
      <c r="M3054" s="130" t="str">
        <f>IFERROR(IF('C. Consumer Service Detail'!$K3054="No Match","No",VLOOKUP('C. Consumer Service Detail'!$C3054,'B. Consumer Budget'!$E$11:$F$2010,2,FALSE)),"")</f>
        <v/>
      </c>
      <c r="P3054" s="77"/>
      <c r="Q3054" s="77"/>
    </row>
    <row r="3055" spans="2:17" x14ac:dyDescent="0.25">
      <c r="B3055" s="78">
        <f t="shared" si="92"/>
        <v>3045</v>
      </c>
      <c r="C3055" s="126" t="str">
        <f t="array" ref="C3055">IF(OR('C. Consumer Service Detail'!$D3055="",'C. Consumer Service Detail'!$E3055=""),"",INDEX('B. Consumer Budget'!$E$11:$E$2010,MATCH(1,IF('B. Consumer Budget'!$C$11:$C$2010='C. Consumer Service Detail'!$D3055,IF('B. Consumer Budget'!$D$11:$D$2010='C. Consumer Service Detail'!$E3055,1)),0)))</f>
        <v/>
      </c>
      <c r="D3055" s="170"/>
      <c r="E3055" s="81"/>
      <c r="F3055" s="101"/>
      <c r="G3055" s="82"/>
      <c r="H3055" s="147" t="str">
        <f>IF('C. Consumer Service Detail'!$F3055="","",IF('C. Consumer Service Detail'!$F3055="",VLOOKUP('C. Consumer Service Detail'!$F3055,'Table of Current Services'!$B$7:$F$36,'Table of Current Services'!$E$5,FALSE),VLOOKUP('C. Consumer Service Detail'!$F3055,'Table of Current Services'!$B$7:$F$36,'Table of Current Services'!$D$5,FALSE)))</f>
        <v/>
      </c>
      <c r="I3055" s="159"/>
      <c r="J3055" s="146" t="str">
        <f t="shared" si="91"/>
        <v/>
      </c>
      <c r="K3055" s="138" t="str">
        <f>IF('C. Consumer Service Detail'!$F3055="","",IF('C. Consumer Service Detail'!$F3055="",VLOOKUP('C. Consumer Service Detail'!$F3055,'Table of Current Services'!$B$7:$F$36,'Table of Current Services'!$E$5,FALSE),VLOOKUP('C. Consumer Service Detail'!$F3055,'Table of Current Services'!$B$7:$F$36,'Table of Current Services'!$E$5,FALSE)))</f>
        <v/>
      </c>
      <c r="L3055" s="130" t="str">
        <f>IF('C. Consumer Service Detail'!$F3055="","",IF(VLOOKUP('C. Consumer Service Detail'!$F3055,'Table of Current Services'!$B$7:$F$36,'Table of Current Services'!$F$5,)="cost","Yes","No"))</f>
        <v/>
      </c>
      <c r="M3055" s="130" t="str">
        <f>IFERROR(IF('C. Consumer Service Detail'!$K3055="No Match","No",VLOOKUP('C. Consumer Service Detail'!$C3055,'B. Consumer Budget'!$E$11:$F$2010,2,FALSE)),"")</f>
        <v/>
      </c>
      <c r="P3055" s="77"/>
      <c r="Q3055" s="77"/>
    </row>
    <row r="3056" spans="2:17" x14ac:dyDescent="0.25">
      <c r="B3056" s="78">
        <f t="shared" si="92"/>
        <v>3046</v>
      </c>
      <c r="C3056" s="126" t="str">
        <f t="array" ref="C3056">IF(OR('C. Consumer Service Detail'!$D3056="",'C. Consumer Service Detail'!$E3056=""),"",INDEX('B. Consumer Budget'!$E$11:$E$2010,MATCH(1,IF('B. Consumer Budget'!$C$11:$C$2010='C. Consumer Service Detail'!$D3056,IF('B. Consumer Budget'!$D$11:$D$2010='C. Consumer Service Detail'!$E3056,1)),0)))</f>
        <v/>
      </c>
      <c r="D3056" s="171"/>
      <c r="E3056" s="79"/>
      <c r="F3056" s="100"/>
      <c r="G3056" s="80"/>
      <c r="H3056" s="145" t="str">
        <f>IF('C. Consumer Service Detail'!$F3056="","",IF('C. Consumer Service Detail'!$F3056="",VLOOKUP('C. Consumer Service Detail'!$F3056,'Table of Current Services'!$B$7:$F$36,'Table of Current Services'!$E$5,FALSE),VLOOKUP('C. Consumer Service Detail'!$F3056,'Table of Current Services'!$B$7:$F$36,'Table of Current Services'!$D$5,FALSE)))</f>
        <v/>
      </c>
      <c r="I3056" s="160"/>
      <c r="J3056" s="146" t="str">
        <f t="shared" si="91"/>
        <v/>
      </c>
      <c r="K3056" s="138" t="str">
        <f>IF('C. Consumer Service Detail'!$F3056="","",IF('C. Consumer Service Detail'!$F3056="",VLOOKUP('C. Consumer Service Detail'!$F3056,'Table of Current Services'!$B$7:$F$36,'Table of Current Services'!$E$5,FALSE),VLOOKUP('C. Consumer Service Detail'!$F3056,'Table of Current Services'!$B$7:$F$36,'Table of Current Services'!$E$5,FALSE)))</f>
        <v/>
      </c>
      <c r="L3056" s="130" t="str">
        <f>IF('C. Consumer Service Detail'!$F3056="","",IF(VLOOKUP('C. Consumer Service Detail'!$F3056,'Table of Current Services'!$B$7:$F$36,'Table of Current Services'!$F$5,)="cost","Yes","No"))</f>
        <v/>
      </c>
      <c r="M3056" s="130" t="str">
        <f>IFERROR(IF('C. Consumer Service Detail'!$K3056="No Match","No",VLOOKUP('C. Consumer Service Detail'!$C3056,'B. Consumer Budget'!$E$11:$F$2010,2,FALSE)),"")</f>
        <v/>
      </c>
      <c r="P3056" s="77"/>
      <c r="Q3056" s="77"/>
    </row>
    <row r="3057" spans="2:17" x14ac:dyDescent="0.25">
      <c r="B3057" s="78">
        <f t="shared" si="92"/>
        <v>3047</v>
      </c>
      <c r="C3057" s="126" t="str">
        <f t="array" ref="C3057">IF(OR('C. Consumer Service Detail'!$D3057="",'C. Consumer Service Detail'!$E3057=""),"",INDEX('B. Consumer Budget'!$E$11:$E$2010,MATCH(1,IF('B. Consumer Budget'!$C$11:$C$2010='C. Consumer Service Detail'!$D3057,IF('B. Consumer Budget'!$D$11:$D$2010='C. Consumer Service Detail'!$E3057,1)),0)))</f>
        <v/>
      </c>
      <c r="D3057" s="170"/>
      <c r="E3057" s="81"/>
      <c r="F3057" s="101"/>
      <c r="G3057" s="82"/>
      <c r="H3057" s="147" t="str">
        <f>IF('C. Consumer Service Detail'!$F3057="","",IF('C. Consumer Service Detail'!$F3057="",VLOOKUP('C. Consumer Service Detail'!$F3057,'Table of Current Services'!$B$7:$F$36,'Table of Current Services'!$E$5,FALSE),VLOOKUP('C. Consumer Service Detail'!$F3057,'Table of Current Services'!$B$7:$F$36,'Table of Current Services'!$D$5,FALSE)))</f>
        <v/>
      </c>
      <c r="I3057" s="159"/>
      <c r="J3057" s="146" t="str">
        <f t="shared" si="91"/>
        <v/>
      </c>
      <c r="K3057" s="138" t="str">
        <f>IF('C. Consumer Service Detail'!$F3057="","",IF('C. Consumer Service Detail'!$F3057="",VLOOKUP('C. Consumer Service Detail'!$F3057,'Table of Current Services'!$B$7:$F$36,'Table of Current Services'!$E$5,FALSE),VLOOKUP('C. Consumer Service Detail'!$F3057,'Table of Current Services'!$B$7:$F$36,'Table of Current Services'!$E$5,FALSE)))</f>
        <v/>
      </c>
      <c r="L3057" s="130" t="str">
        <f>IF('C. Consumer Service Detail'!$F3057="","",IF(VLOOKUP('C. Consumer Service Detail'!$F3057,'Table of Current Services'!$B$7:$F$36,'Table of Current Services'!$F$5,)="cost","Yes","No"))</f>
        <v/>
      </c>
      <c r="M3057" s="130" t="str">
        <f>IFERROR(IF('C. Consumer Service Detail'!$K3057="No Match","No",VLOOKUP('C. Consumer Service Detail'!$C3057,'B. Consumer Budget'!$E$11:$F$2010,2,FALSE)),"")</f>
        <v/>
      </c>
      <c r="P3057" s="77"/>
      <c r="Q3057" s="77"/>
    </row>
    <row r="3058" spans="2:17" x14ac:dyDescent="0.25">
      <c r="B3058" s="78">
        <f t="shared" si="92"/>
        <v>3048</v>
      </c>
      <c r="C3058" s="126" t="str">
        <f t="array" ref="C3058">IF(OR('C. Consumer Service Detail'!$D3058="",'C. Consumer Service Detail'!$E3058=""),"",INDEX('B. Consumer Budget'!$E$11:$E$2010,MATCH(1,IF('B. Consumer Budget'!$C$11:$C$2010='C. Consumer Service Detail'!$D3058,IF('B. Consumer Budget'!$D$11:$D$2010='C. Consumer Service Detail'!$E3058,1)),0)))</f>
        <v/>
      </c>
      <c r="D3058" s="171"/>
      <c r="E3058" s="79"/>
      <c r="F3058" s="100"/>
      <c r="G3058" s="80"/>
      <c r="H3058" s="145" t="str">
        <f>IF('C. Consumer Service Detail'!$F3058="","",IF('C. Consumer Service Detail'!$F3058="",VLOOKUP('C. Consumer Service Detail'!$F3058,'Table of Current Services'!$B$7:$F$36,'Table of Current Services'!$E$5,FALSE),VLOOKUP('C. Consumer Service Detail'!$F3058,'Table of Current Services'!$B$7:$F$36,'Table of Current Services'!$D$5,FALSE)))</f>
        <v/>
      </c>
      <c r="I3058" s="160"/>
      <c r="J3058" s="146" t="str">
        <f t="shared" si="91"/>
        <v/>
      </c>
      <c r="K3058" s="138" t="str">
        <f>IF('C. Consumer Service Detail'!$F3058="","",IF('C. Consumer Service Detail'!$F3058="",VLOOKUP('C. Consumer Service Detail'!$F3058,'Table of Current Services'!$B$7:$F$36,'Table of Current Services'!$E$5,FALSE),VLOOKUP('C. Consumer Service Detail'!$F3058,'Table of Current Services'!$B$7:$F$36,'Table of Current Services'!$E$5,FALSE)))</f>
        <v/>
      </c>
      <c r="L3058" s="130" t="str">
        <f>IF('C. Consumer Service Detail'!$F3058="","",IF(VLOOKUP('C. Consumer Service Detail'!$F3058,'Table of Current Services'!$B$7:$F$36,'Table of Current Services'!$F$5,)="cost","Yes","No"))</f>
        <v/>
      </c>
      <c r="M3058" s="130" t="str">
        <f>IFERROR(IF('C. Consumer Service Detail'!$K3058="No Match","No",VLOOKUP('C. Consumer Service Detail'!$C3058,'B. Consumer Budget'!$E$11:$F$2010,2,FALSE)),"")</f>
        <v/>
      </c>
      <c r="P3058" s="77"/>
      <c r="Q3058" s="77"/>
    </row>
    <row r="3059" spans="2:17" x14ac:dyDescent="0.25">
      <c r="B3059" s="78">
        <f t="shared" si="92"/>
        <v>3049</v>
      </c>
      <c r="C3059" s="126" t="str">
        <f t="array" ref="C3059">IF(OR('C. Consumer Service Detail'!$D3059="",'C. Consumer Service Detail'!$E3059=""),"",INDEX('B. Consumer Budget'!$E$11:$E$2010,MATCH(1,IF('B. Consumer Budget'!$C$11:$C$2010='C. Consumer Service Detail'!$D3059,IF('B. Consumer Budget'!$D$11:$D$2010='C. Consumer Service Detail'!$E3059,1)),0)))</f>
        <v/>
      </c>
      <c r="D3059" s="170"/>
      <c r="E3059" s="81"/>
      <c r="F3059" s="101"/>
      <c r="G3059" s="82"/>
      <c r="H3059" s="147" t="str">
        <f>IF('C. Consumer Service Detail'!$F3059="","",IF('C. Consumer Service Detail'!$F3059="",VLOOKUP('C. Consumer Service Detail'!$F3059,'Table of Current Services'!$B$7:$F$36,'Table of Current Services'!$E$5,FALSE),VLOOKUP('C. Consumer Service Detail'!$F3059,'Table of Current Services'!$B$7:$F$36,'Table of Current Services'!$D$5,FALSE)))</f>
        <v/>
      </c>
      <c r="I3059" s="159"/>
      <c r="J3059" s="146" t="str">
        <f t="shared" si="91"/>
        <v/>
      </c>
      <c r="K3059" s="138" t="str">
        <f>IF('C. Consumer Service Detail'!$F3059="","",IF('C. Consumer Service Detail'!$F3059="",VLOOKUP('C. Consumer Service Detail'!$F3059,'Table of Current Services'!$B$7:$F$36,'Table of Current Services'!$E$5,FALSE),VLOOKUP('C. Consumer Service Detail'!$F3059,'Table of Current Services'!$B$7:$F$36,'Table of Current Services'!$E$5,FALSE)))</f>
        <v/>
      </c>
      <c r="L3059" s="130" t="str">
        <f>IF('C. Consumer Service Detail'!$F3059="","",IF(VLOOKUP('C. Consumer Service Detail'!$F3059,'Table of Current Services'!$B$7:$F$36,'Table of Current Services'!$F$5,)="cost","Yes","No"))</f>
        <v/>
      </c>
      <c r="M3059" s="130" t="str">
        <f>IFERROR(IF('C. Consumer Service Detail'!$K3059="No Match","No",VLOOKUP('C. Consumer Service Detail'!$C3059,'B. Consumer Budget'!$E$11:$F$2010,2,FALSE)),"")</f>
        <v/>
      </c>
      <c r="P3059" s="77"/>
      <c r="Q3059" s="77"/>
    </row>
    <row r="3060" spans="2:17" x14ac:dyDescent="0.25">
      <c r="B3060" s="78">
        <f t="shared" si="92"/>
        <v>3050</v>
      </c>
      <c r="C3060" s="126" t="str">
        <f t="array" ref="C3060">IF(OR('C. Consumer Service Detail'!$D3060="",'C. Consumer Service Detail'!$E3060=""),"",INDEX('B. Consumer Budget'!$E$11:$E$2010,MATCH(1,IF('B. Consumer Budget'!$C$11:$C$2010='C. Consumer Service Detail'!$D3060,IF('B. Consumer Budget'!$D$11:$D$2010='C. Consumer Service Detail'!$E3060,1)),0)))</f>
        <v/>
      </c>
      <c r="D3060" s="171"/>
      <c r="E3060" s="79"/>
      <c r="F3060" s="100"/>
      <c r="G3060" s="80"/>
      <c r="H3060" s="145" t="str">
        <f>IF('C. Consumer Service Detail'!$F3060="","",IF('C. Consumer Service Detail'!$F3060="",VLOOKUP('C. Consumer Service Detail'!$F3060,'Table of Current Services'!$B$7:$F$36,'Table of Current Services'!$E$5,FALSE),VLOOKUP('C. Consumer Service Detail'!$F3060,'Table of Current Services'!$B$7:$F$36,'Table of Current Services'!$D$5,FALSE)))</f>
        <v/>
      </c>
      <c r="I3060" s="160"/>
      <c r="J3060" s="146" t="str">
        <f t="shared" si="91"/>
        <v/>
      </c>
      <c r="K3060" s="138" t="str">
        <f>IF('C. Consumer Service Detail'!$F3060="","",IF('C. Consumer Service Detail'!$F3060="",VLOOKUP('C. Consumer Service Detail'!$F3060,'Table of Current Services'!$B$7:$F$36,'Table of Current Services'!$E$5,FALSE),VLOOKUP('C. Consumer Service Detail'!$F3060,'Table of Current Services'!$B$7:$F$36,'Table of Current Services'!$E$5,FALSE)))</f>
        <v/>
      </c>
      <c r="L3060" s="130" t="str">
        <f>IF('C. Consumer Service Detail'!$F3060="","",IF(VLOOKUP('C. Consumer Service Detail'!$F3060,'Table of Current Services'!$B$7:$F$36,'Table of Current Services'!$F$5,)="cost","Yes","No"))</f>
        <v/>
      </c>
      <c r="M3060" s="130" t="str">
        <f>IFERROR(IF('C. Consumer Service Detail'!$K3060="No Match","No",VLOOKUP('C. Consumer Service Detail'!$C3060,'B. Consumer Budget'!$E$11:$F$2010,2,FALSE)),"")</f>
        <v/>
      </c>
      <c r="P3060" s="77"/>
      <c r="Q3060" s="77"/>
    </row>
    <row r="3061" spans="2:17" x14ac:dyDescent="0.25">
      <c r="B3061" s="78">
        <f t="shared" si="92"/>
        <v>3051</v>
      </c>
      <c r="C3061" s="126" t="str">
        <f t="array" ref="C3061">IF(OR('C. Consumer Service Detail'!$D3061="",'C. Consumer Service Detail'!$E3061=""),"",INDEX('B. Consumer Budget'!$E$11:$E$2010,MATCH(1,IF('B. Consumer Budget'!$C$11:$C$2010='C. Consumer Service Detail'!$D3061,IF('B. Consumer Budget'!$D$11:$D$2010='C. Consumer Service Detail'!$E3061,1)),0)))</f>
        <v/>
      </c>
      <c r="D3061" s="170"/>
      <c r="E3061" s="81"/>
      <c r="F3061" s="101"/>
      <c r="G3061" s="82"/>
      <c r="H3061" s="147" t="str">
        <f>IF('C. Consumer Service Detail'!$F3061="","",IF('C. Consumer Service Detail'!$F3061="",VLOOKUP('C. Consumer Service Detail'!$F3061,'Table of Current Services'!$B$7:$F$36,'Table of Current Services'!$E$5,FALSE),VLOOKUP('C. Consumer Service Detail'!$F3061,'Table of Current Services'!$B$7:$F$36,'Table of Current Services'!$D$5,FALSE)))</f>
        <v/>
      </c>
      <c r="I3061" s="159"/>
      <c r="J3061" s="146" t="str">
        <f t="shared" si="91"/>
        <v/>
      </c>
      <c r="K3061" s="138" t="str">
        <f>IF('C. Consumer Service Detail'!$F3061="","",IF('C. Consumer Service Detail'!$F3061="",VLOOKUP('C. Consumer Service Detail'!$F3061,'Table of Current Services'!$B$7:$F$36,'Table of Current Services'!$E$5,FALSE),VLOOKUP('C. Consumer Service Detail'!$F3061,'Table of Current Services'!$B$7:$F$36,'Table of Current Services'!$E$5,FALSE)))</f>
        <v/>
      </c>
      <c r="L3061" s="130" t="str">
        <f>IF('C. Consumer Service Detail'!$F3061="","",IF(VLOOKUP('C. Consumer Service Detail'!$F3061,'Table of Current Services'!$B$7:$F$36,'Table of Current Services'!$F$5,)="cost","Yes","No"))</f>
        <v/>
      </c>
      <c r="M3061" s="130" t="str">
        <f>IFERROR(IF('C. Consumer Service Detail'!$K3061="No Match","No",VLOOKUP('C. Consumer Service Detail'!$C3061,'B. Consumer Budget'!$E$11:$F$2010,2,FALSE)),"")</f>
        <v/>
      </c>
      <c r="P3061" s="77"/>
      <c r="Q3061" s="77"/>
    </row>
    <row r="3062" spans="2:17" x14ac:dyDescent="0.25">
      <c r="B3062" s="78">
        <f t="shared" si="92"/>
        <v>3052</v>
      </c>
      <c r="C3062" s="126" t="str">
        <f t="array" ref="C3062">IF(OR('C. Consumer Service Detail'!$D3062="",'C. Consumer Service Detail'!$E3062=""),"",INDEX('B. Consumer Budget'!$E$11:$E$2010,MATCH(1,IF('B. Consumer Budget'!$C$11:$C$2010='C. Consumer Service Detail'!$D3062,IF('B. Consumer Budget'!$D$11:$D$2010='C. Consumer Service Detail'!$E3062,1)),0)))</f>
        <v/>
      </c>
      <c r="D3062" s="171"/>
      <c r="E3062" s="79"/>
      <c r="F3062" s="100"/>
      <c r="G3062" s="80"/>
      <c r="H3062" s="145" t="str">
        <f>IF('C. Consumer Service Detail'!$F3062="","",IF('C. Consumer Service Detail'!$F3062="",VLOOKUP('C. Consumer Service Detail'!$F3062,'Table of Current Services'!$B$7:$F$36,'Table of Current Services'!$E$5,FALSE),VLOOKUP('C. Consumer Service Detail'!$F3062,'Table of Current Services'!$B$7:$F$36,'Table of Current Services'!$D$5,FALSE)))</f>
        <v/>
      </c>
      <c r="I3062" s="160"/>
      <c r="J3062" s="146" t="str">
        <f t="shared" si="91"/>
        <v/>
      </c>
      <c r="K3062" s="138" t="str">
        <f>IF('C. Consumer Service Detail'!$F3062="","",IF('C. Consumer Service Detail'!$F3062="",VLOOKUP('C. Consumer Service Detail'!$F3062,'Table of Current Services'!$B$7:$F$36,'Table of Current Services'!$E$5,FALSE),VLOOKUP('C. Consumer Service Detail'!$F3062,'Table of Current Services'!$B$7:$F$36,'Table of Current Services'!$E$5,FALSE)))</f>
        <v/>
      </c>
      <c r="L3062" s="130" t="str">
        <f>IF('C. Consumer Service Detail'!$F3062="","",IF(VLOOKUP('C. Consumer Service Detail'!$F3062,'Table of Current Services'!$B$7:$F$36,'Table of Current Services'!$F$5,)="cost","Yes","No"))</f>
        <v/>
      </c>
      <c r="M3062" s="130" t="str">
        <f>IFERROR(IF('C. Consumer Service Detail'!$K3062="No Match","No",VLOOKUP('C. Consumer Service Detail'!$C3062,'B. Consumer Budget'!$E$11:$F$2010,2,FALSE)),"")</f>
        <v/>
      </c>
      <c r="P3062" s="77"/>
      <c r="Q3062" s="77"/>
    </row>
    <row r="3063" spans="2:17" x14ac:dyDescent="0.25">
      <c r="B3063" s="78">
        <f t="shared" si="92"/>
        <v>3053</v>
      </c>
      <c r="C3063" s="126" t="str">
        <f t="array" ref="C3063">IF(OR('C. Consumer Service Detail'!$D3063="",'C. Consumer Service Detail'!$E3063=""),"",INDEX('B. Consumer Budget'!$E$11:$E$2010,MATCH(1,IF('B. Consumer Budget'!$C$11:$C$2010='C. Consumer Service Detail'!$D3063,IF('B. Consumer Budget'!$D$11:$D$2010='C. Consumer Service Detail'!$E3063,1)),0)))</f>
        <v/>
      </c>
      <c r="D3063" s="170"/>
      <c r="E3063" s="81"/>
      <c r="F3063" s="101"/>
      <c r="G3063" s="82"/>
      <c r="H3063" s="147" t="str">
        <f>IF('C. Consumer Service Detail'!$F3063="","",IF('C. Consumer Service Detail'!$F3063="",VLOOKUP('C. Consumer Service Detail'!$F3063,'Table of Current Services'!$B$7:$F$36,'Table of Current Services'!$E$5,FALSE),VLOOKUP('C. Consumer Service Detail'!$F3063,'Table of Current Services'!$B$7:$F$36,'Table of Current Services'!$D$5,FALSE)))</f>
        <v/>
      </c>
      <c r="I3063" s="159"/>
      <c r="J3063" s="146" t="str">
        <f t="shared" si="91"/>
        <v/>
      </c>
      <c r="K3063" s="138" t="str">
        <f>IF('C. Consumer Service Detail'!$F3063="","",IF('C. Consumer Service Detail'!$F3063="",VLOOKUP('C. Consumer Service Detail'!$F3063,'Table of Current Services'!$B$7:$F$36,'Table of Current Services'!$E$5,FALSE),VLOOKUP('C. Consumer Service Detail'!$F3063,'Table of Current Services'!$B$7:$F$36,'Table of Current Services'!$E$5,FALSE)))</f>
        <v/>
      </c>
      <c r="L3063" s="130" t="str">
        <f>IF('C. Consumer Service Detail'!$F3063="","",IF(VLOOKUP('C. Consumer Service Detail'!$F3063,'Table of Current Services'!$B$7:$F$36,'Table of Current Services'!$F$5,)="cost","Yes","No"))</f>
        <v/>
      </c>
      <c r="M3063" s="130" t="str">
        <f>IFERROR(IF('C. Consumer Service Detail'!$K3063="No Match","No",VLOOKUP('C. Consumer Service Detail'!$C3063,'B. Consumer Budget'!$E$11:$F$2010,2,FALSE)),"")</f>
        <v/>
      </c>
      <c r="P3063" s="77"/>
      <c r="Q3063" s="77"/>
    </row>
    <row r="3064" spans="2:17" x14ac:dyDescent="0.25">
      <c r="B3064" s="78">
        <f t="shared" si="92"/>
        <v>3054</v>
      </c>
      <c r="C3064" s="126" t="str">
        <f t="array" ref="C3064">IF(OR('C. Consumer Service Detail'!$D3064="",'C. Consumer Service Detail'!$E3064=""),"",INDEX('B. Consumer Budget'!$E$11:$E$2010,MATCH(1,IF('B. Consumer Budget'!$C$11:$C$2010='C. Consumer Service Detail'!$D3064,IF('B. Consumer Budget'!$D$11:$D$2010='C. Consumer Service Detail'!$E3064,1)),0)))</f>
        <v/>
      </c>
      <c r="D3064" s="171"/>
      <c r="E3064" s="79"/>
      <c r="F3064" s="100"/>
      <c r="G3064" s="80"/>
      <c r="H3064" s="145" t="str">
        <f>IF('C. Consumer Service Detail'!$F3064="","",IF('C. Consumer Service Detail'!$F3064="",VLOOKUP('C. Consumer Service Detail'!$F3064,'Table of Current Services'!$B$7:$F$36,'Table of Current Services'!$E$5,FALSE),VLOOKUP('C. Consumer Service Detail'!$F3064,'Table of Current Services'!$B$7:$F$36,'Table of Current Services'!$D$5,FALSE)))</f>
        <v/>
      </c>
      <c r="I3064" s="160"/>
      <c r="J3064" s="146" t="str">
        <f t="shared" si="91"/>
        <v/>
      </c>
      <c r="K3064" s="138" t="str">
        <f>IF('C. Consumer Service Detail'!$F3064="","",IF('C. Consumer Service Detail'!$F3064="",VLOOKUP('C. Consumer Service Detail'!$F3064,'Table of Current Services'!$B$7:$F$36,'Table of Current Services'!$E$5,FALSE),VLOOKUP('C. Consumer Service Detail'!$F3064,'Table of Current Services'!$B$7:$F$36,'Table of Current Services'!$E$5,FALSE)))</f>
        <v/>
      </c>
      <c r="L3064" s="130" t="str">
        <f>IF('C. Consumer Service Detail'!$F3064="","",IF(VLOOKUP('C. Consumer Service Detail'!$F3064,'Table of Current Services'!$B$7:$F$36,'Table of Current Services'!$F$5,)="cost","Yes","No"))</f>
        <v/>
      </c>
      <c r="M3064" s="130" t="str">
        <f>IFERROR(IF('C. Consumer Service Detail'!$K3064="No Match","No",VLOOKUP('C. Consumer Service Detail'!$C3064,'B. Consumer Budget'!$E$11:$F$2010,2,FALSE)),"")</f>
        <v/>
      </c>
      <c r="P3064" s="77"/>
      <c r="Q3064" s="77"/>
    </row>
    <row r="3065" spans="2:17" x14ac:dyDescent="0.25">
      <c r="B3065" s="78">
        <f t="shared" si="92"/>
        <v>3055</v>
      </c>
      <c r="C3065" s="126" t="str">
        <f t="array" ref="C3065">IF(OR('C. Consumer Service Detail'!$D3065="",'C. Consumer Service Detail'!$E3065=""),"",INDEX('B. Consumer Budget'!$E$11:$E$2010,MATCH(1,IF('B. Consumer Budget'!$C$11:$C$2010='C. Consumer Service Detail'!$D3065,IF('B. Consumer Budget'!$D$11:$D$2010='C. Consumer Service Detail'!$E3065,1)),0)))</f>
        <v/>
      </c>
      <c r="D3065" s="170"/>
      <c r="E3065" s="81"/>
      <c r="F3065" s="101"/>
      <c r="G3065" s="82"/>
      <c r="H3065" s="147" t="str">
        <f>IF('C. Consumer Service Detail'!$F3065="","",IF('C. Consumer Service Detail'!$F3065="",VLOOKUP('C. Consumer Service Detail'!$F3065,'Table of Current Services'!$B$7:$F$36,'Table of Current Services'!$E$5,FALSE),VLOOKUP('C. Consumer Service Detail'!$F3065,'Table of Current Services'!$B$7:$F$36,'Table of Current Services'!$D$5,FALSE)))</f>
        <v/>
      </c>
      <c r="I3065" s="159"/>
      <c r="J3065" s="146" t="str">
        <f t="shared" si="91"/>
        <v/>
      </c>
      <c r="K3065" s="138" t="str">
        <f>IF('C. Consumer Service Detail'!$F3065="","",IF('C. Consumer Service Detail'!$F3065="",VLOOKUP('C. Consumer Service Detail'!$F3065,'Table of Current Services'!$B$7:$F$36,'Table of Current Services'!$E$5,FALSE),VLOOKUP('C. Consumer Service Detail'!$F3065,'Table of Current Services'!$B$7:$F$36,'Table of Current Services'!$E$5,FALSE)))</f>
        <v/>
      </c>
      <c r="L3065" s="130" t="str">
        <f>IF('C. Consumer Service Detail'!$F3065="","",IF(VLOOKUP('C. Consumer Service Detail'!$F3065,'Table of Current Services'!$B$7:$F$36,'Table of Current Services'!$F$5,)="cost","Yes","No"))</f>
        <v/>
      </c>
      <c r="M3065" s="130" t="str">
        <f>IFERROR(IF('C. Consumer Service Detail'!$K3065="No Match","No",VLOOKUP('C. Consumer Service Detail'!$C3065,'B. Consumer Budget'!$E$11:$F$2010,2,FALSE)),"")</f>
        <v/>
      </c>
      <c r="P3065" s="77"/>
      <c r="Q3065" s="77"/>
    </row>
    <row r="3066" spans="2:17" x14ac:dyDescent="0.25">
      <c r="B3066" s="78">
        <f t="shared" si="92"/>
        <v>3056</v>
      </c>
      <c r="C3066" s="126" t="str">
        <f t="array" ref="C3066">IF(OR('C. Consumer Service Detail'!$D3066="",'C. Consumer Service Detail'!$E3066=""),"",INDEX('B. Consumer Budget'!$E$11:$E$2010,MATCH(1,IF('B. Consumer Budget'!$C$11:$C$2010='C. Consumer Service Detail'!$D3066,IF('B. Consumer Budget'!$D$11:$D$2010='C. Consumer Service Detail'!$E3066,1)),0)))</f>
        <v/>
      </c>
      <c r="D3066" s="171"/>
      <c r="E3066" s="79"/>
      <c r="F3066" s="100"/>
      <c r="G3066" s="80"/>
      <c r="H3066" s="145" t="str">
        <f>IF('C. Consumer Service Detail'!$F3066="","",IF('C. Consumer Service Detail'!$F3066="",VLOOKUP('C. Consumer Service Detail'!$F3066,'Table of Current Services'!$B$7:$F$36,'Table of Current Services'!$E$5,FALSE),VLOOKUP('C. Consumer Service Detail'!$F3066,'Table of Current Services'!$B$7:$F$36,'Table of Current Services'!$D$5,FALSE)))</f>
        <v/>
      </c>
      <c r="I3066" s="160"/>
      <c r="J3066" s="146" t="str">
        <f t="shared" si="91"/>
        <v/>
      </c>
      <c r="K3066" s="138" t="str">
        <f>IF('C. Consumer Service Detail'!$F3066="","",IF('C. Consumer Service Detail'!$F3066="",VLOOKUP('C. Consumer Service Detail'!$F3066,'Table of Current Services'!$B$7:$F$36,'Table of Current Services'!$E$5,FALSE),VLOOKUP('C. Consumer Service Detail'!$F3066,'Table of Current Services'!$B$7:$F$36,'Table of Current Services'!$E$5,FALSE)))</f>
        <v/>
      </c>
      <c r="L3066" s="130" t="str">
        <f>IF('C. Consumer Service Detail'!$F3066="","",IF(VLOOKUP('C. Consumer Service Detail'!$F3066,'Table of Current Services'!$B$7:$F$36,'Table of Current Services'!$F$5,)="cost","Yes","No"))</f>
        <v/>
      </c>
      <c r="M3066" s="130" t="str">
        <f>IFERROR(IF('C. Consumer Service Detail'!$K3066="No Match","No",VLOOKUP('C. Consumer Service Detail'!$C3066,'B. Consumer Budget'!$E$11:$F$2010,2,FALSE)),"")</f>
        <v/>
      </c>
      <c r="P3066" s="77"/>
      <c r="Q3066" s="77"/>
    </row>
    <row r="3067" spans="2:17" x14ac:dyDescent="0.25">
      <c r="B3067" s="78">
        <f t="shared" si="92"/>
        <v>3057</v>
      </c>
      <c r="C3067" s="126" t="str">
        <f t="array" ref="C3067">IF(OR('C. Consumer Service Detail'!$D3067="",'C. Consumer Service Detail'!$E3067=""),"",INDEX('B. Consumer Budget'!$E$11:$E$2010,MATCH(1,IF('B. Consumer Budget'!$C$11:$C$2010='C. Consumer Service Detail'!$D3067,IF('B. Consumer Budget'!$D$11:$D$2010='C. Consumer Service Detail'!$E3067,1)),0)))</f>
        <v/>
      </c>
      <c r="D3067" s="170"/>
      <c r="E3067" s="81"/>
      <c r="F3067" s="101"/>
      <c r="G3067" s="82"/>
      <c r="H3067" s="147" t="str">
        <f>IF('C. Consumer Service Detail'!$F3067="","",IF('C. Consumer Service Detail'!$F3067="",VLOOKUP('C. Consumer Service Detail'!$F3067,'Table of Current Services'!$B$7:$F$36,'Table of Current Services'!$E$5,FALSE),VLOOKUP('C. Consumer Service Detail'!$F3067,'Table of Current Services'!$B$7:$F$36,'Table of Current Services'!$D$5,FALSE)))</f>
        <v/>
      </c>
      <c r="I3067" s="159"/>
      <c r="J3067" s="146" t="str">
        <f t="shared" si="91"/>
        <v/>
      </c>
      <c r="K3067" s="138" t="str">
        <f>IF('C. Consumer Service Detail'!$F3067="","",IF('C. Consumer Service Detail'!$F3067="",VLOOKUP('C. Consumer Service Detail'!$F3067,'Table of Current Services'!$B$7:$F$36,'Table of Current Services'!$E$5,FALSE),VLOOKUP('C. Consumer Service Detail'!$F3067,'Table of Current Services'!$B$7:$F$36,'Table of Current Services'!$E$5,FALSE)))</f>
        <v/>
      </c>
      <c r="L3067" s="130" t="str">
        <f>IF('C. Consumer Service Detail'!$F3067="","",IF(VLOOKUP('C. Consumer Service Detail'!$F3067,'Table of Current Services'!$B$7:$F$36,'Table of Current Services'!$F$5,)="cost","Yes","No"))</f>
        <v/>
      </c>
      <c r="M3067" s="130" t="str">
        <f>IFERROR(IF('C. Consumer Service Detail'!$K3067="No Match","No",VLOOKUP('C. Consumer Service Detail'!$C3067,'B. Consumer Budget'!$E$11:$F$2010,2,FALSE)),"")</f>
        <v/>
      </c>
      <c r="P3067" s="77"/>
      <c r="Q3067" s="77"/>
    </row>
    <row r="3068" spans="2:17" x14ac:dyDescent="0.25">
      <c r="B3068" s="78">
        <f t="shared" si="92"/>
        <v>3058</v>
      </c>
      <c r="C3068" s="126" t="str">
        <f t="array" ref="C3068">IF(OR('C. Consumer Service Detail'!$D3068="",'C. Consumer Service Detail'!$E3068=""),"",INDEX('B. Consumer Budget'!$E$11:$E$2010,MATCH(1,IF('B. Consumer Budget'!$C$11:$C$2010='C. Consumer Service Detail'!$D3068,IF('B. Consumer Budget'!$D$11:$D$2010='C. Consumer Service Detail'!$E3068,1)),0)))</f>
        <v/>
      </c>
      <c r="D3068" s="171"/>
      <c r="E3068" s="79"/>
      <c r="F3068" s="100"/>
      <c r="G3068" s="80"/>
      <c r="H3068" s="145" t="str">
        <f>IF('C. Consumer Service Detail'!$F3068="","",IF('C. Consumer Service Detail'!$F3068="",VLOOKUP('C. Consumer Service Detail'!$F3068,'Table of Current Services'!$B$7:$F$36,'Table of Current Services'!$E$5,FALSE),VLOOKUP('C. Consumer Service Detail'!$F3068,'Table of Current Services'!$B$7:$F$36,'Table of Current Services'!$D$5,FALSE)))</f>
        <v/>
      </c>
      <c r="I3068" s="160"/>
      <c r="J3068" s="146" t="str">
        <f t="shared" si="91"/>
        <v/>
      </c>
      <c r="K3068" s="138" t="str">
        <f>IF('C. Consumer Service Detail'!$F3068="","",IF('C. Consumer Service Detail'!$F3068="",VLOOKUP('C. Consumer Service Detail'!$F3068,'Table of Current Services'!$B$7:$F$36,'Table of Current Services'!$E$5,FALSE),VLOOKUP('C. Consumer Service Detail'!$F3068,'Table of Current Services'!$B$7:$F$36,'Table of Current Services'!$E$5,FALSE)))</f>
        <v/>
      </c>
      <c r="L3068" s="130" t="str">
        <f>IF('C. Consumer Service Detail'!$F3068="","",IF(VLOOKUP('C. Consumer Service Detail'!$F3068,'Table of Current Services'!$B$7:$F$36,'Table of Current Services'!$F$5,)="cost","Yes","No"))</f>
        <v/>
      </c>
      <c r="M3068" s="130" t="str">
        <f>IFERROR(IF('C. Consumer Service Detail'!$K3068="No Match","No",VLOOKUP('C. Consumer Service Detail'!$C3068,'B. Consumer Budget'!$E$11:$F$2010,2,FALSE)),"")</f>
        <v/>
      </c>
      <c r="P3068" s="77"/>
      <c r="Q3068" s="77"/>
    </row>
    <row r="3069" spans="2:17" x14ac:dyDescent="0.25">
      <c r="B3069" s="78">
        <f t="shared" si="92"/>
        <v>3059</v>
      </c>
      <c r="C3069" s="126" t="str">
        <f t="array" ref="C3069">IF(OR('C. Consumer Service Detail'!$D3069="",'C. Consumer Service Detail'!$E3069=""),"",INDEX('B. Consumer Budget'!$E$11:$E$2010,MATCH(1,IF('B. Consumer Budget'!$C$11:$C$2010='C. Consumer Service Detail'!$D3069,IF('B. Consumer Budget'!$D$11:$D$2010='C. Consumer Service Detail'!$E3069,1)),0)))</f>
        <v/>
      </c>
      <c r="D3069" s="170"/>
      <c r="E3069" s="81"/>
      <c r="F3069" s="101"/>
      <c r="G3069" s="82"/>
      <c r="H3069" s="147" t="str">
        <f>IF('C. Consumer Service Detail'!$F3069="","",IF('C. Consumer Service Detail'!$F3069="",VLOOKUP('C. Consumer Service Detail'!$F3069,'Table of Current Services'!$B$7:$F$36,'Table of Current Services'!$E$5,FALSE),VLOOKUP('C. Consumer Service Detail'!$F3069,'Table of Current Services'!$B$7:$F$36,'Table of Current Services'!$D$5,FALSE)))</f>
        <v/>
      </c>
      <c r="I3069" s="159"/>
      <c r="J3069" s="146" t="str">
        <f t="shared" si="91"/>
        <v/>
      </c>
      <c r="K3069" s="138" t="str">
        <f>IF('C. Consumer Service Detail'!$F3069="","",IF('C. Consumer Service Detail'!$F3069="",VLOOKUP('C. Consumer Service Detail'!$F3069,'Table of Current Services'!$B$7:$F$36,'Table of Current Services'!$E$5,FALSE),VLOOKUP('C. Consumer Service Detail'!$F3069,'Table of Current Services'!$B$7:$F$36,'Table of Current Services'!$E$5,FALSE)))</f>
        <v/>
      </c>
      <c r="L3069" s="130" t="str">
        <f>IF('C. Consumer Service Detail'!$F3069="","",IF(VLOOKUP('C. Consumer Service Detail'!$F3069,'Table of Current Services'!$B$7:$F$36,'Table of Current Services'!$F$5,)="cost","Yes","No"))</f>
        <v/>
      </c>
      <c r="M3069" s="130" t="str">
        <f>IFERROR(IF('C. Consumer Service Detail'!$K3069="No Match","No",VLOOKUP('C. Consumer Service Detail'!$C3069,'B. Consumer Budget'!$E$11:$F$2010,2,FALSE)),"")</f>
        <v/>
      </c>
      <c r="P3069" s="77"/>
      <c r="Q3069" s="77"/>
    </row>
    <row r="3070" spans="2:17" x14ac:dyDescent="0.25">
      <c r="B3070" s="78">
        <f t="shared" si="92"/>
        <v>3060</v>
      </c>
      <c r="C3070" s="126" t="str">
        <f t="array" ref="C3070">IF(OR('C. Consumer Service Detail'!$D3070="",'C. Consumer Service Detail'!$E3070=""),"",INDEX('B. Consumer Budget'!$E$11:$E$2010,MATCH(1,IF('B. Consumer Budget'!$C$11:$C$2010='C. Consumer Service Detail'!$D3070,IF('B. Consumer Budget'!$D$11:$D$2010='C. Consumer Service Detail'!$E3070,1)),0)))</f>
        <v/>
      </c>
      <c r="D3070" s="171"/>
      <c r="E3070" s="79"/>
      <c r="F3070" s="100"/>
      <c r="G3070" s="80"/>
      <c r="H3070" s="145" t="str">
        <f>IF('C. Consumer Service Detail'!$F3070="","",IF('C. Consumer Service Detail'!$F3070="",VLOOKUP('C. Consumer Service Detail'!$F3070,'Table of Current Services'!$B$7:$F$36,'Table of Current Services'!$E$5,FALSE),VLOOKUP('C. Consumer Service Detail'!$F3070,'Table of Current Services'!$B$7:$F$36,'Table of Current Services'!$D$5,FALSE)))</f>
        <v/>
      </c>
      <c r="I3070" s="160"/>
      <c r="J3070" s="146" t="str">
        <f t="shared" si="91"/>
        <v/>
      </c>
      <c r="K3070" s="138" t="str">
        <f>IF('C. Consumer Service Detail'!$F3070="","",IF('C. Consumer Service Detail'!$F3070="",VLOOKUP('C. Consumer Service Detail'!$F3070,'Table of Current Services'!$B$7:$F$36,'Table of Current Services'!$E$5,FALSE),VLOOKUP('C. Consumer Service Detail'!$F3070,'Table of Current Services'!$B$7:$F$36,'Table of Current Services'!$E$5,FALSE)))</f>
        <v/>
      </c>
      <c r="L3070" s="130" t="str">
        <f>IF('C. Consumer Service Detail'!$F3070="","",IF(VLOOKUP('C. Consumer Service Detail'!$F3070,'Table of Current Services'!$B$7:$F$36,'Table of Current Services'!$F$5,)="cost","Yes","No"))</f>
        <v/>
      </c>
      <c r="M3070" s="130" t="str">
        <f>IFERROR(IF('C. Consumer Service Detail'!$K3070="No Match","No",VLOOKUP('C. Consumer Service Detail'!$C3070,'B. Consumer Budget'!$E$11:$F$2010,2,FALSE)),"")</f>
        <v/>
      </c>
      <c r="P3070" s="77"/>
      <c r="Q3070" s="77"/>
    </row>
    <row r="3071" spans="2:17" x14ac:dyDescent="0.25">
      <c r="B3071" s="78">
        <f t="shared" si="92"/>
        <v>3061</v>
      </c>
      <c r="C3071" s="126" t="str">
        <f t="array" ref="C3071">IF(OR('C. Consumer Service Detail'!$D3071="",'C. Consumer Service Detail'!$E3071=""),"",INDEX('B. Consumer Budget'!$E$11:$E$2010,MATCH(1,IF('B. Consumer Budget'!$C$11:$C$2010='C. Consumer Service Detail'!$D3071,IF('B. Consumer Budget'!$D$11:$D$2010='C. Consumer Service Detail'!$E3071,1)),0)))</f>
        <v/>
      </c>
      <c r="D3071" s="170"/>
      <c r="E3071" s="81"/>
      <c r="F3071" s="101"/>
      <c r="G3071" s="82"/>
      <c r="H3071" s="147" t="str">
        <f>IF('C. Consumer Service Detail'!$F3071="","",IF('C. Consumer Service Detail'!$F3071="",VLOOKUP('C. Consumer Service Detail'!$F3071,'Table of Current Services'!$B$7:$F$36,'Table of Current Services'!$E$5,FALSE),VLOOKUP('C. Consumer Service Detail'!$F3071,'Table of Current Services'!$B$7:$F$36,'Table of Current Services'!$D$5,FALSE)))</f>
        <v/>
      </c>
      <c r="I3071" s="159"/>
      <c r="J3071" s="146" t="str">
        <f t="shared" si="91"/>
        <v/>
      </c>
      <c r="K3071" s="138" t="str">
        <f>IF('C. Consumer Service Detail'!$F3071="","",IF('C. Consumer Service Detail'!$F3071="",VLOOKUP('C. Consumer Service Detail'!$F3071,'Table of Current Services'!$B$7:$F$36,'Table of Current Services'!$E$5,FALSE),VLOOKUP('C. Consumer Service Detail'!$F3071,'Table of Current Services'!$B$7:$F$36,'Table of Current Services'!$E$5,FALSE)))</f>
        <v/>
      </c>
      <c r="L3071" s="130" t="str">
        <f>IF('C. Consumer Service Detail'!$F3071="","",IF(VLOOKUP('C. Consumer Service Detail'!$F3071,'Table of Current Services'!$B$7:$F$36,'Table of Current Services'!$F$5,)="cost","Yes","No"))</f>
        <v/>
      </c>
      <c r="M3071" s="130" t="str">
        <f>IFERROR(IF('C. Consumer Service Detail'!$K3071="No Match","No",VLOOKUP('C. Consumer Service Detail'!$C3071,'B. Consumer Budget'!$E$11:$F$2010,2,FALSE)),"")</f>
        <v/>
      </c>
      <c r="P3071" s="77"/>
      <c r="Q3071" s="77"/>
    </row>
    <row r="3072" spans="2:17" x14ac:dyDescent="0.25">
      <c r="B3072" s="78">
        <f t="shared" si="92"/>
        <v>3062</v>
      </c>
      <c r="C3072" s="126" t="str">
        <f t="array" ref="C3072">IF(OR('C. Consumer Service Detail'!$D3072="",'C. Consumer Service Detail'!$E3072=""),"",INDEX('B. Consumer Budget'!$E$11:$E$2010,MATCH(1,IF('B. Consumer Budget'!$C$11:$C$2010='C. Consumer Service Detail'!$D3072,IF('B. Consumer Budget'!$D$11:$D$2010='C. Consumer Service Detail'!$E3072,1)),0)))</f>
        <v/>
      </c>
      <c r="D3072" s="171"/>
      <c r="E3072" s="79"/>
      <c r="F3072" s="100"/>
      <c r="G3072" s="80"/>
      <c r="H3072" s="145" t="str">
        <f>IF('C. Consumer Service Detail'!$F3072="","",IF('C. Consumer Service Detail'!$F3072="",VLOOKUP('C. Consumer Service Detail'!$F3072,'Table of Current Services'!$B$7:$F$36,'Table of Current Services'!$E$5,FALSE),VLOOKUP('C. Consumer Service Detail'!$F3072,'Table of Current Services'!$B$7:$F$36,'Table of Current Services'!$D$5,FALSE)))</f>
        <v/>
      </c>
      <c r="I3072" s="160"/>
      <c r="J3072" s="146" t="str">
        <f t="shared" si="91"/>
        <v/>
      </c>
      <c r="K3072" s="138" t="str">
        <f>IF('C. Consumer Service Detail'!$F3072="","",IF('C. Consumer Service Detail'!$F3072="",VLOOKUP('C. Consumer Service Detail'!$F3072,'Table of Current Services'!$B$7:$F$36,'Table of Current Services'!$E$5,FALSE),VLOOKUP('C. Consumer Service Detail'!$F3072,'Table of Current Services'!$B$7:$F$36,'Table of Current Services'!$E$5,FALSE)))</f>
        <v/>
      </c>
      <c r="L3072" s="130" t="str">
        <f>IF('C. Consumer Service Detail'!$F3072="","",IF(VLOOKUP('C. Consumer Service Detail'!$F3072,'Table of Current Services'!$B$7:$F$36,'Table of Current Services'!$F$5,)="cost","Yes","No"))</f>
        <v/>
      </c>
      <c r="M3072" s="130" t="str">
        <f>IFERROR(IF('C. Consumer Service Detail'!$K3072="No Match","No",VLOOKUP('C. Consumer Service Detail'!$C3072,'B. Consumer Budget'!$E$11:$F$2010,2,FALSE)),"")</f>
        <v/>
      </c>
      <c r="P3072" s="77"/>
      <c r="Q3072" s="77"/>
    </row>
    <row r="3073" spans="2:17" x14ac:dyDescent="0.25">
      <c r="B3073" s="78">
        <f t="shared" si="92"/>
        <v>3063</v>
      </c>
      <c r="C3073" s="126" t="str">
        <f t="array" ref="C3073">IF(OR('C. Consumer Service Detail'!$D3073="",'C. Consumer Service Detail'!$E3073=""),"",INDEX('B. Consumer Budget'!$E$11:$E$2010,MATCH(1,IF('B. Consumer Budget'!$C$11:$C$2010='C. Consumer Service Detail'!$D3073,IF('B. Consumer Budget'!$D$11:$D$2010='C. Consumer Service Detail'!$E3073,1)),0)))</f>
        <v/>
      </c>
      <c r="D3073" s="170"/>
      <c r="E3073" s="81"/>
      <c r="F3073" s="101"/>
      <c r="G3073" s="82"/>
      <c r="H3073" s="147" t="str">
        <f>IF('C. Consumer Service Detail'!$F3073="","",IF('C. Consumer Service Detail'!$F3073="",VLOOKUP('C. Consumer Service Detail'!$F3073,'Table of Current Services'!$B$7:$F$36,'Table of Current Services'!$E$5,FALSE),VLOOKUP('C. Consumer Service Detail'!$F3073,'Table of Current Services'!$B$7:$F$36,'Table of Current Services'!$D$5,FALSE)))</f>
        <v/>
      </c>
      <c r="I3073" s="159"/>
      <c r="J3073" s="146" t="str">
        <f t="shared" si="91"/>
        <v/>
      </c>
      <c r="K3073" s="138" t="str">
        <f>IF('C. Consumer Service Detail'!$F3073="","",IF('C. Consumer Service Detail'!$F3073="",VLOOKUP('C. Consumer Service Detail'!$F3073,'Table of Current Services'!$B$7:$F$36,'Table of Current Services'!$E$5,FALSE),VLOOKUP('C. Consumer Service Detail'!$F3073,'Table of Current Services'!$B$7:$F$36,'Table of Current Services'!$E$5,FALSE)))</f>
        <v/>
      </c>
      <c r="L3073" s="130" t="str">
        <f>IF('C. Consumer Service Detail'!$F3073="","",IF(VLOOKUP('C. Consumer Service Detail'!$F3073,'Table of Current Services'!$B$7:$F$36,'Table of Current Services'!$F$5,)="cost","Yes","No"))</f>
        <v/>
      </c>
      <c r="M3073" s="130" t="str">
        <f>IFERROR(IF('C. Consumer Service Detail'!$K3073="No Match","No",VLOOKUP('C. Consumer Service Detail'!$C3073,'B. Consumer Budget'!$E$11:$F$2010,2,FALSE)),"")</f>
        <v/>
      </c>
      <c r="P3073" s="77"/>
      <c r="Q3073" s="77"/>
    </row>
    <row r="3074" spans="2:17" x14ac:dyDescent="0.25">
      <c r="B3074" s="78">
        <f t="shared" si="92"/>
        <v>3064</v>
      </c>
      <c r="C3074" s="126" t="str">
        <f t="array" ref="C3074">IF(OR('C. Consumer Service Detail'!$D3074="",'C. Consumer Service Detail'!$E3074=""),"",INDEX('B. Consumer Budget'!$E$11:$E$2010,MATCH(1,IF('B. Consumer Budget'!$C$11:$C$2010='C. Consumer Service Detail'!$D3074,IF('B. Consumer Budget'!$D$11:$D$2010='C. Consumer Service Detail'!$E3074,1)),0)))</f>
        <v/>
      </c>
      <c r="D3074" s="171"/>
      <c r="E3074" s="79"/>
      <c r="F3074" s="100"/>
      <c r="G3074" s="80"/>
      <c r="H3074" s="145" t="str">
        <f>IF('C. Consumer Service Detail'!$F3074="","",IF('C. Consumer Service Detail'!$F3074="",VLOOKUP('C. Consumer Service Detail'!$F3074,'Table of Current Services'!$B$7:$F$36,'Table of Current Services'!$E$5,FALSE),VLOOKUP('C. Consumer Service Detail'!$F3074,'Table of Current Services'!$B$7:$F$36,'Table of Current Services'!$D$5,FALSE)))</f>
        <v/>
      </c>
      <c r="I3074" s="160"/>
      <c r="J3074" s="146" t="str">
        <f t="shared" si="91"/>
        <v/>
      </c>
      <c r="K3074" s="138" t="str">
        <f>IF('C. Consumer Service Detail'!$F3074="","",IF('C. Consumer Service Detail'!$F3074="",VLOOKUP('C. Consumer Service Detail'!$F3074,'Table of Current Services'!$B$7:$F$36,'Table of Current Services'!$E$5,FALSE),VLOOKUP('C. Consumer Service Detail'!$F3074,'Table of Current Services'!$B$7:$F$36,'Table of Current Services'!$E$5,FALSE)))</f>
        <v/>
      </c>
      <c r="L3074" s="130" t="str">
        <f>IF('C. Consumer Service Detail'!$F3074="","",IF(VLOOKUP('C. Consumer Service Detail'!$F3074,'Table of Current Services'!$B$7:$F$36,'Table of Current Services'!$F$5,)="cost","Yes","No"))</f>
        <v/>
      </c>
      <c r="M3074" s="130" t="str">
        <f>IFERROR(IF('C. Consumer Service Detail'!$K3074="No Match","No",VLOOKUP('C. Consumer Service Detail'!$C3074,'B. Consumer Budget'!$E$11:$F$2010,2,FALSE)),"")</f>
        <v/>
      </c>
      <c r="P3074" s="77"/>
      <c r="Q3074" s="77"/>
    </row>
    <row r="3075" spans="2:17" x14ac:dyDescent="0.25">
      <c r="B3075" s="78">
        <f t="shared" si="92"/>
        <v>3065</v>
      </c>
      <c r="C3075" s="126" t="str">
        <f t="array" ref="C3075">IF(OR('C. Consumer Service Detail'!$D3075="",'C. Consumer Service Detail'!$E3075=""),"",INDEX('B. Consumer Budget'!$E$11:$E$2010,MATCH(1,IF('B. Consumer Budget'!$C$11:$C$2010='C. Consumer Service Detail'!$D3075,IF('B. Consumer Budget'!$D$11:$D$2010='C. Consumer Service Detail'!$E3075,1)),0)))</f>
        <v/>
      </c>
      <c r="D3075" s="170"/>
      <c r="E3075" s="81"/>
      <c r="F3075" s="101"/>
      <c r="G3075" s="82"/>
      <c r="H3075" s="147" t="str">
        <f>IF('C. Consumer Service Detail'!$F3075="","",IF('C. Consumer Service Detail'!$F3075="",VLOOKUP('C. Consumer Service Detail'!$F3075,'Table of Current Services'!$B$7:$F$36,'Table of Current Services'!$E$5,FALSE),VLOOKUP('C. Consumer Service Detail'!$F3075,'Table of Current Services'!$B$7:$F$36,'Table of Current Services'!$D$5,FALSE)))</f>
        <v/>
      </c>
      <c r="I3075" s="159"/>
      <c r="J3075" s="146" t="str">
        <f t="shared" si="91"/>
        <v/>
      </c>
      <c r="K3075" s="138" t="str">
        <f>IF('C. Consumer Service Detail'!$F3075="","",IF('C. Consumer Service Detail'!$F3075="",VLOOKUP('C. Consumer Service Detail'!$F3075,'Table of Current Services'!$B$7:$F$36,'Table of Current Services'!$E$5,FALSE),VLOOKUP('C. Consumer Service Detail'!$F3075,'Table of Current Services'!$B$7:$F$36,'Table of Current Services'!$E$5,FALSE)))</f>
        <v/>
      </c>
      <c r="L3075" s="130" t="str">
        <f>IF('C. Consumer Service Detail'!$F3075="","",IF(VLOOKUP('C. Consumer Service Detail'!$F3075,'Table of Current Services'!$B$7:$F$36,'Table of Current Services'!$F$5,)="cost","Yes","No"))</f>
        <v/>
      </c>
      <c r="M3075" s="130" t="str">
        <f>IFERROR(IF('C. Consumer Service Detail'!$K3075="No Match","No",VLOOKUP('C. Consumer Service Detail'!$C3075,'B. Consumer Budget'!$E$11:$F$2010,2,FALSE)),"")</f>
        <v/>
      </c>
      <c r="P3075" s="77"/>
      <c r="Q3075" s="77"/>
    </row>
    <row r="3076" spans="2:17" x14ac:dyDescent="0.25">
      <c r="B3076" s="78">
        <f t="shared" si="92"/>
        <v>3066</v>
      </c>
      <c r="C3076" s="126" t="str">
        <f t="array" ref="C3076">IF(OR('C. Consumer Service Detail'!$D3076="",'C. Consumer Service Detail'!$E3076=""),"",INDEX('B. Consumer Budget'!$E$11:$E$2010,MATCH(1,IF('B. Consumer Budget'!$C$11:$C$2010='C. Consumer Service Detail'!$D3076,IF('B. Consumer Budget'!$D$11:$D$2010='C. Consumer Service Detail'!$E3076,1)),0)))</f>
        <v/>
      </c>
      <c r="D3076" s="171"/>
      <c r="E3076" s="79"/>
      <c r="F3076" s="100"/>
      <c r="G3076" s="80"/>
      <c r="H3076" s="145" t="str">
        <f>IF('C. Consumer Service Detail'!$F3076="","",IF('C. Consumer Service Detail'!$F3076="",VLOOKUP('C. Consumer Service Detail'!$F3076,'Table of Current Services'!$B$7:$F$36,'Table of Current Services'!$E$5,FALSE),VLOOKUP('C. Consumer Service Detail'!$F3076,'Table of Current Services'!$B$7:$F$36,'Table of Current Services'!$D$5,FALSE)))</f>
        <v/>
      </c>
      <c r="I3076" s="160"/>
      <c r="J3076" s="146" t="str">
        <f t="shared" si="91"/>
        <v/>
      </c>
      <c r="K3076" s="138" t="str">
        <f>IF('C. Consumer Service Detail'!$F3076="","",IF('C. Consumer Service Detail'!$F3076="",VLOOKUP('C. Consumer Service Detail'!$F3076,'Table of Current Services'!$B$7:$F$36,'Table of Current Services'!$E$5,FALSE),VLOOKUP('C. Consumer Service Detail'!$F3076,'Table of Current Services'!$B$7:$F$36,'Table of Current Services'!$E$5,FALSE)))</f>
        <v/>
      </c>
      <c r="L3076" s="130" t="str">
        <f>IF('C. Consumer Service Detail'!$F3076="","",IF(VLOOKUP('C. Consumer Service Detail'!$F3076,'Table of Current Services'!$B$7:$F$36,'Table of Current Services'!$F$5,)="cost","Yes","No"))</f>
        <v/>
      </c>
      <c r="M3076" s="130" t="str">
        <f>IFERROR(IF('C. Consumer Service Detail'!$K3076="No Match","No",VLOOKUP('C. Consumer Service Detail'!$C3076,'B. Consumer Budget'!$E$11:$F$2010,2,FALSE)),"")</f>
        <v/>
      </c>
      <c r="P3076" s="77"/>
      <c r="Q3076" s="77"/>
    </row>
    <row r="3077" spans="2:17" x14ac:dyDescent="0.25">
      <c r="B3077" s="78">
        <f t="shared" si="92"/>
        <v>3067</v>
      </c>
      <c r="C3077" s="126" t="str">
        <f t="array" ref="C3077">IF(OR('C. Consumer Service Detail'!$D3077="",'C. Consumer Service Detail'!$E3077=""),"",INDEX('B. Consumer Budget'!$E$11:$E$2010,MATCH(1,IF('B. Consumer Budget'!$C$11:$C$2010='C. Consumer Service Detail'!$D3077,IF('B. Consumer Budget'!$D$11:$D$2010='C. Consumer Service Detail'!$E3077,1)),0)))</f>
        <v/>
      </c>
      <c r="D3077" s="170"/>
      <c r="E3077" s="81"/>
      <c r="F3077" s="101"/>
      <c r="G3077" s="82"/>
      <c r="H3077" s="147" t="str">
        <f>IF('C. Consumer Service Detail'!$F3077="","",IF('C. Consumer Service Detail'!$F3077="",VLOOKUP('C. Consumer Service Detail'!$F3077,'Table of Current Services'!$B$7:$F$36,'Table of Current Services'!$E$5,FALSE),VLOOKUP('C. Consumer Service Detail'!$F3077,'Table of Current Services'!$B$7:$F$36,'Table of Current Services'!$D$5,FALSE)))</f>
        <v/>
      </c>
      <c r="I3077" s="159"/>
      <c r="J3077" s="146" t="str">
        <f t="shared" si="91"/>
        <v/>
      </c>
      <c r="K3077" s="138" t="str">
        <f>IF('C. Consumer Service Detail'!$F3077="","",IF('C. Consumer Service Detail'!$F3077="",VLOOKUP('C. Consumer Service Detail'!$F3077,'Table of Current Services'!$B$7:$F$36,'Table of Current Services'!$E$5,FALSE),VLOOKUP('C. Consumer Service Detail'!$F3077,'Table of Current Services'!$B$7:$F$36,'Table of Current Services'!$E$5,FALSE)))</f>
        <v/>
      </c>
      <c r="L3077" s="130" t="str">
        <f>IF('C. Consumer Service Detail'!$F3077="","",IF(VLOOKUP('C. Consumer Service Detail'!$F3077,'Table of Current Services'!$B$7:$F$36,'Table of Current Services'!$F$5,)="cost","Yes","No"))</f>
        <v/>
      </c>
      <c r="M3077" s="130" t="str">
        <f>IFERROR(IF('C. Consumer Service Detail'!$K3077="No Match","No",VLOOKUP('C. Consumer Service Detail'!$C3077,'B. Consumer Budget'!$E$11:$F$2010,2,FALSE)),"")</f>
        <v/>
      </c>
      <c r="P3077" s="77"/>
      <c r="Q3077" s="77"/>
    </row>
    <row r="3078" spans="2:17" x14ac:dyDescent="0.25">
      <c r="B3078" s="78">
        <f t="shared" si="92"/>
        <v>3068</v>
      </c>
      <c r="C3078" s="126" t="str">
        <f t="array" ref="C3078">IF(OR('C. Consumer Service Detail'!$D3078="",'C. Consumer Service Detail'!$E3078=""),"",INDEX('B. Consumer Budget'!$E$11:$E$2010,MATCH(1,IF('B. Consumer Budget'!$C$11:$C$2010='C. Consumer Service Detail'!$D3078,IF('B. Consumer Budget'!$D$11:$D$2010='C. Consumer Service Detail'!$E3078,1)),0)))</f>
        <v/>
      </c>
      <c r="D3078" s="171"/>
      <c r="E3078" s="79"/>
      <c r="F3078" s="100"/>
      <c r="G3078" s="80"/>
      <c r="H3078" s="145" t="str">
        <f>IF('C. Consumer Service Detail'!$F3078="","",IF('C. Consumer Service Detail'!$F3078="",VLOOKUP('C. Consumer Service Detail'!$F3078,'Table of Current Services'!$B$7:$F$36,'Table of Current Services'!$E$5,FALSE),VLOOKUP('C. Consumer Service Detail'!$F3078,'Table of Current Services'!$B$7:$F$36,'Table of Current Services'!$D$5,FALSE)))</f>
        <v/>
      </c>
      <c r="I3078" s="160"/>
      <c r="J3078" s="146" t="str">
        <f t="shared" si="91"/>
        <v/>
      </c>
      <c r="K3078" s="138" t="str">
        <f>IF('C. Consumer Service Detail'!$F3078="","",IF('C. Consumer Service Detail'!$F3078="",VLOOKUP('C. Consumer Service Detail'!$F3078,'Table of Current Services'!$B$7:$F$36,'Table of Current Services'!$E$5,FALSE),VLOOKUP('C. Consumer Service Detail'!$F3078,'Table of Current Services'!$B$7:$F$36,'Table of Current Services'!$E$5,FALSE)))</f>
        <v/>
      </c>
      <c r="L3078" s="130" t="str">
        <f>IF('C. Consumer Service Detail'!$F3078="","",IF(VLOOKUP('C. Consumer Service Detail'!$F3078,'Table of Current Services'!$B$7:$F$36,'Table of Current Services'!$F$5,)="cost","Yes","No"))</f>
        <v/>
      </c>
      <c r="M3078" s="130" t="str">
        <f>IFERROR(IF('C. Consumer Service Detail'!$K3078="No Match","No",VLOOKUP('C. Consumer Service Detail'!$C3078,'B. Consumer Budget'!$E$11:$F$2010,2,FALSE)),"")</f>
        <v/>
      </c>
      <c r="P3078" s="77"/>
      <c r="Q3078" s="77"/>
    </row>
    <row r="3079" spans="2:17" x14ac:dyDescent="0.25">
      <c r="B3079" s="78">
        <f t="shared" si="92"/>
        <v>3069</v>
      </c>
      <c r="C3079" s="126" t="str">
        <f t="array" ref="C3079">IF(OR('C. Consumer Service Detail'!$D3079="",'C. Consumer Service Detail'!$E3079=""),"",INDEX('B. Consumer Budget'!$E$11:$E$2010,MATCH(1,IF('B. Consumer Budget'!$C$11:$C$2010='C. Consumer Service Detail'!$D3079,IF('B. Consumer Budget'!$D$11:$D$2010='C. Consumer Service Detail'!$E3079,1)),0)))</f>
        <v/>
      </c>
      <c r="D3079" s="170"/>
      <c r="E3079" s="81"/>
      <c r="F3079" s="101"/>
      <c r="G3079" s="82"/>
      <c r="H3079" s="147" t="str">
        <f>IF('C. Consumer Service Detail'!$F3079="","",IF('C. Consumer Service Detail'!$F3079="",VLOOKUP('C. Consumer Service Detail'!$F3079,'Table of Current Services'!$B$7:$F$36,'Table of Current Services'!$E$5,FALSE),VLOOKUP('C. Consumer Service Detail'!$F3079,'Table of Current Services'!$B$7:$F$36,'Table of Current Services'!$D$5,FALSE)))</f>
        <v/>
      </c>
      <c r="I3079" s="159"/>
      <c r="J3079" s="146" t="str">
        <f t="shared" si="91"/>
        <v/>
      </c>
      <c r="K3079" s="138" t="str">
        <f>IF('C. Consumer Service Detail'!$F3079="","",IF('C. Consumer Service Detail'!$F3079="",VLOOKUP('C. Consumer Service Detail'!$F3079,'Table of Current Services'!$B$7:$F$36,'Table of Current Services'!$E$5,FALSE),VLOOKUP('C. Consumer Service Detail'!$F3079,'Table of Current Services'!$B$7:$F$36,'Table of Current Services'!$E$5,FALSE)))</f>
        <v/>
      </c>
      <c r="L3079" s="130" t="str">
        <f>IF('C. Consumer Service Detail'!$F3079="","",IF(VLOOKUP('C. Consumer Service Detail'!$F3079,'Table of Current Services'!$B$7:$F$36,'Table of Current Services'!$F$5,)="cost","Yes","No"))</f>
        <v/>
      </c>
      <c r="M3079" s="130" t="str">
        <f>IFERROR(IF('C. Consumer Service Detail'!$K3079="No Match","No",VLOOKUP('C. Consumer Service Detail'!$C3079,'B. Consumer Budget'!$E$11:$F$2010,2,FALSE)),"")</f>
        <v/>
      </c>
      <c r="P3079" s="77"/>
      <c r="Q3079" s="77"/>
    </row>
    <row r="3080" spans="2:17" x14ac:dyDescent="0.25">
      <c r="B3080" s="78">
        <f t="shared" si="92"/>
        <v>3070</v>
      </c>
      <c r="C3080" s="126" t="str">
        <f t="array" ref="C3080">IF(OR('C. Consumer Service Detail'!$D3080="",'C. Consumer Service Detail'!$E3080=""),"",INDEX('B. Consumer Budget'!$E$11:$E$2010,MATCH(1,IF('B. Consumer Budget'!$C$11:$C$2010='C. Consumer Service Detail'!$D3080,IF('B. Consumer Budget'!$D$11:$D$2010='C. Consumer Service Detail'!$E3080,1)),0)))</f>
        <v/>
      </c>
      <c r="D3080" s="171"/>
      <c r="E3080" s="79"/>
      <c r="F3080" s="100"/>
      <c r="G3080" s="80"/>
      <c r="H3080" s="145" t="str">
        <f>IF('C. Consumer Service Detail'!$F3080="","",IF('C. Consumer Service Detail'!$F3080="",VLOOKUP('C. Consumer Service Detail'!$F3080,'Table of Current Services'!$B$7:$F$36,'Table of Current Services'!$E$5,FALSE),VLOOKUP('C. Consumer Service Detail'!$F3080,'Table of Current Services'!$B$7:$F$36,'Table of Current Services'!$D$5,FALSE)))</f>
        <v/>
      </c>
      <c r="I3080" s="160"/>
      <c r="J3080" s="146" t="str">
        <f t="shared" si="91"/>
        <v/>
      </c>
      <c r="K3080" s="138" t="str">
        <f>IF('C. Consumer Service Detail'!$F3080="","",IF('C. Consumer Service Detail'!$F3080="",VLOOKUP('C. Consumer Service Detail'!$F3080,'Table of Current Services'!$B$7:$F$36,'Table of Current Services'!$E$5,FALSE),VLOOKUP('C. Consumer Service Detail'!$F3080,'Table of Current Services'!$B$7:$F$36,'Table of Current Services'!$E$5,FALSE)))</f>
        <v/>
      </c>
      <c r="L3080" s="130" t="str">
        <f>IF('C. Consumer Service Detail'!$F3080="","",IF(VLOOKUP('C. Consumer Service Detail'!$F3080,'Table of Current Services'!$B$7:$F$36,'Table of Current Services'!$F$5,)="cost","Yes","No"))</f>
        <v/>
      </c>
      <c r="M3080" s="130" t="str">
        <f>IFERROR(IF('C. Consumer Service Detail'!$K3080="No Match","No",VLOOKUP('C. Consumer Service Detail'!$C3080,'B. Consumer Budget'!$E$11:$F$2010,2,FALSE)),"")</f>
        <v/>
      </c>
      <c r="P3080" s="77"/>
      <c r="Q3080" s="77"/>
    </row>
    <row r="3081" spans="2:17" x14ac:dyDescent="0.25">
      <c r="B3081" s="78">
        <f t="shared" si="92"/>
        <v>3071</v>
      </c>
      <c r="C3081" s="126" t="str">
        <f t="array" ref="C3081">IF(OR('C. Consumer Service Detail'!$D3081="",'C. Consumer Service Detail'!$E3081=""),"",INDEX('B. Consumer Budget'!$E$11:$E$2010,MATCH(1,IF('B. Consumer Budget'!$C$11:$C$2010='C. Consumer Service Detail'!$D3081,IF('B. Consumer Budget'!$D$11:$D$2010='C. Consumer Service Detail'!$E3081,1)),0)))</f>
        <v/>
      </c>
      <c r="D3081" s="170"/>
      <c r="E3081" s="81"/>
      <c r="F3081" s="101"/>
      <c r="G3081" s="82"/>
      <c r="H3081" s="147" t="str">
        <f>IF('C. Consumer Service Detail'!$F3081="","",IF('C. Consumer Service Detail'!$F3081="",VLOOKUP('C. Consumer Service Detail'!$F3081,'Table of Current Services'!$B$7:$F$36,'Table of Current Services'!$E$5,FALSE),VLOOKUP('C. Consumer Service Detail'!$F3081,'Table of Current Services'!$B$7:$F$36,'Table of Current Services'!$D$5,FALSE)))</f>
        <v/>
      </c>
      <c r="I3081" s="159"/>
      <c r="J3081" s="146" t="str">
        <f t="shared" si="91"/>
        <v/>
      </c>
      <c r="K3081" s="138" t="str">
        <f>IF('C. Consumer Service Detail'!$F3081="","",IF('C. Consumer Service Detail'!$F3081="",VLOOKUP('C. Consumer Service Detail'!$F3081,'Table of Current Services'!$B$7:$F$36,'Table of Current Services'!$E$5,FALSE),VLOOKUP('C. Consumer Service Detail'!$F3081,'Table of Current Services'!$B$7:$F$36,'Table of Current Services'!$E$5,FALSE)))</f>
        <v/>
      </c>
      <c r="L3081" s="130" t="str">
        <f>IF('C. Consumer Service Detail'!$F3081="","",IF(VLOOKUP('C. Consumer Service Detail'!$F3081,'Table of Current Services'!$B$7:$F$36,'Table of Current Services'!$F$5,)="cost","Yes","No"))</f>
        <v/>
      </c>
      <c r="M3081" s="130" t="str">
        <f>IFERROR(IF('C. Consumer Service Detail'!$K3081="No Match","No",VLOOKUP('C. Consumer Service Detail'!$C3081,'B. Consumer Budget'!$E$11:$F$2010,2,FALSE)),"")</f>
        <v/>
      </c>
      <c r="P3081" s="77"/>
      <c r="Q3081" s="77"/>
    </row>
    <row r="3082" spans="2:17" x14ac:dyDescent="0.25">
      <c r="B3082" s="78">
        <f t="shared" si="92"/>
        <v>3072</v>
      </c>
      <c r="C3082" s="126" t="str">
        <f t="array" ref="C3082">IF(OR('C. Consumer Service Detail'!$D3082="",'C. Consumer Service Detail'!$E3082=""),"",INDEX('B. Consumer Budget'!$E$11:$E$2010,MATCH(1,IF('B. Consumer Budget'!$C$11:$C$2010='C. Consumer Service Detail'!$D3082,IF('B. Consumer Budget'!$D$11:$D$2010='C. Consumer Service Detail'!$E3082,1)),0)))</f>
        <v/>
      </c>
      <c r="D3082" s="171"/>
      <c r="E3082" s="79"/>
      <c r="F3082" s="100"/>
      <c r="G3082" s="80"/>
      <c r="H3082" s="145" t="str">
        <f>IF('C. Consumer Service Detail'!$F3082="","",IF('C. Consumer Service Detail'!$F3082="",VLOOKUP('C. Consumer Service Detail'!$F3082,'Table of Current Services'!$B$7:$F$36,'Table of Current Services'!$E$5,FALSE),VLOOKUP('C. Consumer Service Detail'!$F3082,'Table of Current Services'!$B$7:$F$36,'Table of Current Services'!$D$5,FALSE)))</f>
        <v/>
      </c>
      <c r="I3082" s="160"/>
      <c r="J3082" s="146" t="str">
        <f t="shared" si="91"/>
        <v/>
      </c>
      <c r="K3082" s="138" t="str">
        <f>IF('C. Consumer Service Detail'!$F3082="","",IF('C. Consumer Service Detail'!$F3082="",VLOOKUP('C. Consumer Service Detail'!$F3082,'Table of Current Services'!$B$7:$F$36,'Table of Current Services'!$E$5,FALSE),VLOOKUP('C. Consumer Service Detail'!$F3082,'Table of Current Services'!$B$7:$F$36,'Table of Current Services'!$E$5,FALSE)))</f>
        <v/>
      </c>
      <c r="L3082" s="130" t="str">
        <f>IF('C. Consumer Service Detail'!$F3082="","",IF(VLOOKUP('C. Consumer Service Detail'!$F3082,'Table of Current Services'!$B$7:$F$36,'Table of Current Services'!$F$5,)="cost","Yes","No"))</f>
        <v/>
      </c>
      <c r="M3082" s="130" t="str">
        <f>IFERROR(IF('C. Consumer Service Detail'!$K3082="No Match","No",VLOOKUP('C. Consumer Service Detail'!$C3082,'B. Consumer Budget'!$E$11:$F$2010,2,FALSE)),"")</f>
        <v/>
      </c>
      <c r="P3082" s="77"/>
      <c r="Q3082" s="77"/>
    </row>
    <row r="3083" spans="2:17" x14ac:dyDescent="0.25">
      <c r="B3083" s="78">
        <f t="shared" si="92"/>
        <v>3073</v>
      </c>
      <c r="C3083" s="126" t="str">
        <f t="array" ref="C3083">IF(OR('C. Consumer Service Detail'!$D3083="",'C. Consumer Service Detail'!$E3083=""),"",INDEX('B. Consumer Budget'!$E$11:$E$2010,MATCH(1,IF('B. Consumer Budget'!$C$11:$C$2010='C. Consumer Service Detail'!$D3083,IF('B. Consumer Budget'!$D$11:$D$2010='C. Consumer Service Detail'!$E3083,1)),0)))</f>
        <v/>
      </c>
      <c r="D3083" s="170"/>
      <c r="E3083" s="81"/>
      <c r="F3083" s="101"/>
      <c r="G3083" s="82"/>
      <c r="H3083" s="147" t="str">
        <f>IF('C. Consumer Service Detail'!$F3083="","",IF('C. Consumer Service Detail'!$F3083="",VLOOKUP('C. Consumer Service Detail'!$F3083,'Table of Current Services'!$B$7:$F$36,'Table of Current Services'!$E$5,FALSE),VLOOKUP('C. Consumer Service Detail'!$F3083,'Table of Current Services'!$B$7:$F$36,'Table of Current Services'!$D$5,FALSE)))</f>
        <v/>
      </c>
      <c r="I3083" s="159"/>
      <c r="J3083" s="146" t="str">
        <f t="shared" ref="J3083:J3146" si="93">IFERROR(IF($H3083&gt;0,$H3083*$I3083,$I3083),"")</f>
        <v/>
      </c>
      <c r="K3083" s="138" t="str">
        <f>IF('C. Consumer Service Detail'!$F3083="","",IF('C. Consumer Service Detail'!$F3083="",VLOOKUP('C. Consumer Service Detail'!$F3083,'Table of Current Services'!$B$7:$F$36,'Table of Current Services'!$E$5,FALSE),VLOOKUP('C. Consumer Service Detail'!$F3083,'Table of Current Services'!$B$7:$F$36,'Table of Current Services'!$E$5,FALSE)))</f>
        <v/>
      </c>
      <c r="L3083" s="130" t="str">
        <f>IF('C. Consumer Service Detail'!$F3083="","",IF(VLOOKUP('C. Consumer Service Detail'!$F3083,'Table of Current Services'!$B$7:$F$36,'Table of Current Services'!$F$5,)="cost","Yes","No"))</f>
        <v/>
      </c>
      <c r="M3083" s="130" t="str">
        <f>IFERROR(IF('C. Consumer Service Detail'!$K3083="No Match","No",VLOOKUP('C. Consumer Service Detail'!$C3083,'B. Consumer Budget'!$E$11:$F$2010,2,FALSE)),"")</f>
        <v/>
      </c>
      <c r="P3083" s="77"/>
      <c r="Q3083" s="77"/>
    </row>
    <row r="3084" spans="2:17" x14ac:dyDescent="0.25">
      <c r="B3084" s="78">
        <f t="shared" ref="B3084:B3147" si="94">B3083+1</f>
        <v>3074</v>
      </c>
      <c r="C3084" s="126" t="str">
        <f t="array" ref="C3084">IF(OR('C. Consumer Service Detail'!$D3084="",'C. Consumer Service Detail'!$E3084=""),"",INDEX('B. Consumer Budget'!$E$11:$E$2010,MATCH(1,IF('B. Consumer Budget'!$C$11:$C$2010='C. Consumer Service Detail'!$D3084,IF('B. Consumer Budget'!$D$11:$D$2010='C. Consumer Service Detail'!$E3084,1)),0)))</f>
        <v/>
      </c>
      <c r="D3084" s="171"/>
      <c r="E3084" s="79"/>
      <c r="F3084" s="100"/>
      <c r="G3084" s="80"/>
      <c r="H3084" s="145" t="str">
        <f>IF('C. Consumer Service Detail'!$F3084="","",IF('C. Consumer Service Detail'!$F3084="",VLOOKUP('C. Consumer Service Detail'!$F3084,'Table of Current Services'!$B$7:$F$36,'Table of Current Services'!$E$5,FALSE),VLOOKUP('C. Consumer Service Detail'!$F3084,'Table of Current Services'!$B$7:$F$36,'Table of Current Services'!$D$5,FALSE)))</f>
        <v/>
      </c>
      <c r="I3084" s="160"/>
      <c r="J3084" s="146" t="str">
        <f t="shared" si="93"/>
        <v/>
      </c>
      <c r="K3084" s="138" t="str">
        <f>IF('C. Consumer Service Detail'!$F3084="","",IF('C. Consumer Service Detail'!$F3084="",VLOOKUP('C. Consumer Service Detail'!$F3084,'Table of Current Services'!$B$7:$F$36,'Table of Current Services'!$E$5,FALSE),VLOOKUP('C. Consumer Service Detail'!$F3084,'Table of Current Services'!$B$7:$F$36,'Table of Current Services'!$E$5,FALSE)))</f>
        <v/>
      </c>
      <c r="L3084" s="130" t="str">
        <f>IF('C. Consumer Service Detail'!$F3084="","",IF(VLOOKUP('C. Consumer Service Detail'!$F3084,'Table of Current Services'!$B$7:$F$36,'Table of Current Services'!$F$5,)="cost","Yes","No"))</f>
        <v/>
      </c>
      <c r="M3084" s="130" t="str">
        <f>IFERROR(IF('C. Consumer Service Detail'!$K3084="No Match","No",VLOOKUP('C. Consumer Service Detail'!$C3084,'B. Consumer Budget'!$E$11:$F$2010,2,FALSE)),"")</f>
        <v/>
      </c>
      <c r="P3084" s="77"/>
      <c r="Q3084" s="77"/>
    </row>
    <row r="3085" spans="2:17" x14ac:dyDescent="0.25">
      <c r="B3085" s="78">
        <f t="shared" si="94"/>
        <v>3075</v>
      </c>
      <c r="C3085" s="126" t="str">
        <f t="array" ref="C3085">IF(OR('C. Consumer Service Detail'!$D3085="",'C. Consumer Service Detail'!$E3085=""),"",INDEX('B. Consumer Budget'!$E$11:$E$2010,MATCH(1,IF('B. Consumer Budget'!$C$11:$C$2010='C. Consumer Service Detail'!$D3085,IF('B. Consumer Budget'!$D$11:$D$2010='C. Consumer Service Detail'!$E3085,1)),0)))</f>
        <v/>
      </c>
      <c r="D3085" s="170"/>
      <c r="E3085" s="81"/>
      <c r="F3085" s="101"/>
      <c r="G3085" s="82"/>
      <c r="H3085" s="147" t="str">
        <f>IF('C. Consumer Service Detail'!$F3085="","",IF('C. Consumer Service Detail'!$F3085="",VLOOKUP('C. Consumer Service Detail'!$F3085,'Table of Current Services'!$B$7:$F$36,'Table of Current Services'!$E$5,FALSE),VLOOKUP('C. Consumer Service Detail'!$F3085,'Table of Current Services'!$B$7:$F$36,'Table of Current Services'!$D$5,FALSE)))</f>
        <v/>
      </c>
      <c r="I3085" s="159"/>
      <c r="J3085" s="146" t="str">
        <f t="shared" si="93"/>
        <v/>
      </c>
      <c r="K3085" s="138" t="str">
        <f>IF('C. Consumer Service Detail'!$F3085="","",IF('C. Consumer Service Detail'!$F3085="",VLOOKUP('C. Consumer Service Detail'!$F3085,'Table of Current Services'!$B$7:$F$36,'Table of Current Services'!$E$5,FALSE),VLOOKUP('C. Consumer Service Detail'!$F3085,'Table of Current Services'!$B$7:$F$36,'Table of Current Services'!$E$5,FALSE)))</f>
        <v/>
      </c>
      <c r="L3085" s="130" t="str">
        <f>IF('C. Consumer Service Detail'!$F3085="","",IF(VLOOKUP('C. Consumer Service Detail'!$F3085,'Table of Current Services'!$B$7:$F$36,'Table of Current Services'!$F$5,)="cost","Yes","No"))</f>
        <v/>
      </c>
      <c r="M3085" s="130" t="str">
        <f>IFERROR(IF('C. Consumer Service Detail'!$K3085="No Match","No",VLOOKUP('C. Consumer Service Detail'!$C3085,'B. Consumer Budget'!$E$11:$F$2010,2,FALSE)),"")</f>
        <v/>
      </c>
      <c r="P3085" s="77"/>
      <c r="Q3085" s="77"/>
    </row>
    <row r="3086" spans="2:17" x14ac:dyDescent="0.25">
      <c r="B3086" s="78">
        <f t="shared" si="94"/>
        <v>3076</v>
      </c>
      <c r="C3086" s="126" t="str">
        <f t="array" ref="C3086">IF(OR('C. Consumer Service Detail'!$D3086="",'C. Consumer Service Detail'!$E3086=""),"",INDEX('B. Consumer Budget'!$E$11:$E$2010,MATCH(1,IF('B. Consumer Budget'!$C$11:$C$2010='C. Consumer Service Detail'!$D3086,IF('B. Consumer Budget'!$D$11:$D$2010='C. Consumer Service Detail'!$E3086,1)),0)))</f>
        <v/>
      </c>
      <c r="D3086" s="171"/>
      <c r="E3086" s="79"/>
      <c r="F3086" s="100"/>
      <c r="G3086" s="80"/>
      <c r="H3086" s="145" t="str">
        <f>IF('C. Consumer Service Detail'!$F3086="","",IF('C. Consumer Service Detail'!$F3086="",VLOOKUP('C. Consumer Service Detail'!$F3086,'Table of Current Services'!$B$7:$F$36,'Table of Current Services'!$E$5,FALSE),VLOOKUP('C. Consumer Service Detail'!$F3086,'Table of Current Services'!$B$7:$F$36,'Table of Current Services'!$D$5,FALSE)))</f>
        <v/>
      </c>
      <c r="I3086" s="160"/>
      <c r="J3086" s="146" t="str">
        <f t="shared" si="93"/>
        <v/>
      </c>
      <c r="K3086" s="138" t="str">
        <f>IF('C. Consumer Service Detail'!$F3086="","",IF('C. Consumer Service Detail'!$F3086="",VLOOKUP('C. Consumer Service Detail'!$F3086,'Table of Current Services'!$B$7:$F$36,'Table of Current Services'!$E$5,FALSE),VLOOKUP('C. Consumer Service Detail'!$F3086,'Table of Current Services'!$B$7:$F$36,'Table of Current Services'!$E$5,FALSE)))</f>
        <v/>
      </c>
      <c r="L3086" s="130" t="str">
        <f>IF('C. Consumer Service Detail'!$F3086="","",IF(VLOOKUP('C. Consumer Service Detail'!$F3086,'Table of Current Services'!$B$7:$F$36,'Table of Current Services'!$F$5,)="cost","Yes","No"))</f>
        <v/>
      </c>
      <c r="M3086" s="130" t="str">
        <f>IFERROR(IF('C. Consumer Service Detail'!$K3086="No Match","No",VLOOKUP('C. Consumer Service Detail'!$C3086,'B. Consumer Budget'!$E$11:$F$2010,2,FALSE)),"")</f>
        <v/>
      </c>
      <c r="P3086" s="77"/>
      <c r="Q3086" s="77"/>
    </row>
    <row r="3087" spans="2:17" x14ac:dyDescent="0.25">
      <c r="B3087" s="78">
        <f t="shared" si="94"/>
        <v>3077</v>
      </c>
      <c r="C3087" s="126" t="str">
        <f t="array" ref="C3087">IF(OR('C. Consumer Service Detail'!$D3087="",'C. Consumer Service Detail'!$E3087=""),"",INDEX('B. Consumer Budget'!$E$11:$E$2010,MATCH(1,IF('B. Consumer Budget'!$C$11:$C$2010='C. Consumer Service Detail'!$D3087,IF('B. Consumer Budget'!$D$11:$D$2010='C. Consumer Service Detail'!$E3087,1)),0)))</f>
        <v/>
      </c>
      <c r="D3087" s="170"/>
      <c r="E3087" s="81"/>
      <c r="F3087" s="101"/>
      <c r="G3087" s="82"/>
      <c r="H3087" s="147" t="str">
        <f>IF('C. Consumer Service Detail'!$F3087="","",IF('C. Consumer Service Detail'!$F3087="",VLOOKUP('C. Consumer Service Detail'!$F3087,'Table of Current Services'!$B$7:$F$36,'Table of Current Services'!$E$5,FALSE),VLOOKUP('C. Consumer Service Detail'!$F3087,'Table of Current Services'!$B$7:$F$36,'Table of Current Services'!$D$5,FALSE)))</f>
        <v/>
      </c>
      <c r="I3087" s="159"/>
      <c r="J3087" s="146" t="str">
        <f t="shared" si="93"/>
        <v/>
      </c>
      <c r="K3087" s="138" t="str">
        <f>IF('C. Consumer Service Detail'!$F3087="","",IF('C. Consumer Service Detail'!$F3087="",VLOOKUP('C. Consumer Service Detail'!$F3087,'Table of Current Services'!$B$7:$F$36,'Table of Current Services'!$E$5,FALSE),VLOOKUP('C. Consumer Service Detail'!$F3087,'Table of Current Services'!$B$7:$F$36,'Table of Current Services'!$E$5,FALSE)))</f>
        <v/>
      </c>
      <c r="L3087" s="130" t="str">
        <f>IF('C. Consumer Service Detail'!$F3087="","",IF(VLOOKUP('C. Consumer Service Detail'!$F3087,'Table of Current Services'!$B$7:$F$36,'Table of Current Services'!$F$5,)="cost","Yes","No"))</f>
        <v/>
      </c>
      <c r="M3087" s="130" t="str">
        <f>IFERROR(IF('C. Consumer Service Detail'!$K3087="No Match","No",VLOOKUP('C. Consumer Service Detail'!$C3087,'B. Consumer Budget'!$E$11:$F$2010,2,FALSE)),"")</f>
        <v/>
      </c>
      <c r="P3087" s="77"/>
      <c r="Q3087" s="77"/>
    </row>
    <row r="3088" spans="2:17" x14ac:dyDescent="0.25">
      <c r="B3088" s="78">
        <f t="shared" si="94"/>
        <v>3078</v>
      </c>
      <c r="C3088" s="126" t="str">
        <f t="array" ref="C3088">IF(OR('C. Consumer Service Detail'!$D3088="",'C. Consumer Service Detail'!$E3088=""),"",INDEX('B. Consumer Budget'!$E$11:$E$2010,MATCH(1,IF('B. Consumer Budget'!$C$11:$C$2010='C. Consumer Service Detail'!$D3088,IF('B. Consumer Budget'!$D$11:$D$2010='C. Consumer Service Detail'!$E3088,1)),0)))</f>
        <v/>
      </c>
      <c r="D3088" s="171"/>
      <c r="E3088" s="79"/>
      <c r="F3088" s="100"/>
      <c r="G3088" s="80"/>
      <c r="H3088" s="145" t="str">
        <f>IF('C. Consumer Service Detail'!$F3088="","",IF('C. Consumer Service Detail'!$F3088="",VLOOKUP('C. Consumer Service Detail'!$F3088,'Table of Current Services'!$B$7:$F$36,'Table of Current Services'!$E$5,FALSE),VLOOKUP('C. Consumer Service Detail'!$F3088,'Table of Current Services'!$B$7:$F$36,'Table of Current Services'!$D$5,FALSE)))</f>
        <v/>
      </c>
      <c r="I3088" s="160"/>
      <c r="J3088" s="146" t="str">
        <f t="shared" si="93"/>
        <v/>
      </c>
      <c r="K3088" s="138" t="str">
        <f>IF('C. Consumer Service Detail'!$F3088="","",IF('C. Consumer Service Detail'!$F3088="",VLOOKUP('C. Consumer Service Detail'!$F3088,'Table of Current Services'!$B$7:$F$36,'Table of Current Services'!$E$5,FALSE),VLOOKUP('C. Consumer Service Detail'!$F3088,'Table of Current Services'!$B$7:$F$36,'Table of Current Services'!$E$5,FALSE)))</f>
        <v/>
      </c>
      <c r="L3088" s="130" t="str">
        <f>IF('C. Consumer Service Detail'!$F3088="","",IF(VLOOKUP('C. Consumer Service Detail'!$F3088,'Table of Current Services'!$B$7:$F$36,'Table of Current Services'!$F$5,)="cost","Yes","No"))</f>
        <v/>
      </c>
      <c r="M3088" s="130" t="str">
        <f>IFERROR(IF('C. Consumer Service Detail'!$K3088="No Match","No",VLOOKUP('C. Consumer Service Detail'!$C3088,'B. Consumer Budget'!$E$11:$F$2010,2,FALSE)),"")</f>
        <v/>
      </c>
      <c r="P3088" s="77"/>
      <c r="Q3088" s="77"/>
    </row>
    <row r="3089" spans="2:17" x14ac:dyDescent="0.25">
      <c r="B3089" s="78">
        <f t="shared" si="94"/>
        <v>3079</v>
      </c>
      <c r="C3089" s="126" t="str">
        <f t="array" ref="C3089">IF(OR('C. Consumer Service Detail'!$D3089="",'C. Consumer Service Detail'!$E3089=""),"",INDEX('B. Consumer Budget'!$E$11:$E$2010,MATCH(1,IF('B. Consumer Budget'!$C$11:$C$2010='C. Consumer Service Detail'!$D3089,IF('B. Consumer Budget'!$D$11:$D$2010='C. Consumer Service Detail'!$E3089,1)),0)))</f>
        <v/>
      </c>
      <c r="D3089" s="170"/>
      <c r="E3089" s="81"/>
      <c r="F3089" s="101"/>
      <c r="G3089" s="82"/>
      <c r="H3089" s="147" t="str">
        <f>IF('C. Consumer Service Detail'!$F3089="","",IF('C. Consumer Service Detail'!$F3089="",VLOOKUP('C. Consumer Service Detail'!$F3089,'Table of Current Services'!$B$7:$F$36,'Table of Current Services'!$E$5,FALSE),VLOOKUP('C. Consumer Service Detail'!$F3089,'Table of Current Services'!$B$7:$F$36,'Table of Current Services'!$D$5,FALSE)))</f>
        <v/>
      </c>
      <c r="I3089" s="159"/>
      <c r="J3089" s="146" t="str">
        <f t="shared" si="93"/>
        <v/>
      </c>
      <c r="K3089" s="138" t="str">
        <f>IF('C. Consumer Service Detail'!$F3089="","",IF('C. Consumer Service Detail'!$F3089="",VLOOKUP('C. Consumer Service Detail'!$F3089,'Table of Current Services'!$B$7:$F$36,'Table of Current Services'!$E$5,FALSE),VLOOKUP('C. Consumer Service Detail'!$F3089,'Table of Current Services'!$B$7:$F$36,'Table of Current Services'!$E$5,FALSE)))</f>
        <v/>
      </c>
      <c r="L3089" s="130" t="str">
        <f>IF('C. Consumer Service Detail'!$F3089="","",IF(VLOOKUP('C. Consumer Service Detail'!$F3089,'Table of Current Services'!$B$7:$F$36,'Table of Current Services'!$F$5,)="cost","Yes","No"))</f>
        <v/>
      </c>
      <c r="M3089" s="130" t="str">
        <f>IFERROR(IF('C. Consumer Service Detail'!$K3089="No Match","No",VLOOKUP('C. Consumer Service Detail'!$C3089,'B. Consumer Budget'!$E$11:$F$2010,2,FALSE)),"")</f>
        <v/>
      </c>
      <c r="P3089" s="77"/>
      <c r="Q3089" s="77"/>
    </row>
    <row r="3090" spans="2:17" x14ac:dyDescent="0.25">
      <c r="B3090" s="78">
        <f t="shared" si="94"/>
        <v>3080</v>
      </c>
      <c r="C3090" s="126" t="str">
        <f t="array" ref="C3090">IF(OR('C. Consumer Service Detail'!$D3090="",'C. Consumer Service Detail'!$E3090=""),"",INDEX('B. Consumer Budget'!$E$11:$E$2010,MATCH(1,IF('B. Consumer Budget'!$C$11:$C$2010='C. Consumer Service Detail'!$D3090,IF('B. Consumer Budget'!$D$11:$D$2010='C. Consumer Service Detail'!$E3090,1)),0)))</f>
        <v/>
      </c>
      <c r="D3090" s="171"/>
      <c r="E3090" s="79"/>
      <c r="F3090" s="100"/>
      <c r="G3090" s="80"/>
      <c r="H3090" s="145" t="str">
        <f>IF('C. Consumer Service Detail'!$F3090="","",IF('C. Consumer Service Detail'!$F3090="",VLOOKUP('C. Consumer Service Detail'!$F3090,'Table of Current Services'!$B$7:$F$36,'Table of Current Services'!$E$5,FALSE),VLOOKUP('C. Consumer Service Detail'!$F3090,'Table of Current Services'!$B$7:$F$36,'Table of Current Services'!$D$5,FALSE)))</f>
        <v/>
      </c>
      <c r="I3090" s="160"/>
      <c r="J3090" s="146" t="str">
        <f t="shared" si="93"/>
        <v/>
      </c>
      <c r="K3090" s="138" t="str">
        <f>IF('C. Consumer Service Detail'!$F3090="","",IF('C. Consumer Service Detail'!$F3090="",VLOOKUP('C. Consumer Service Detail'!$F3090,'Table of Current Services'!$B$7:$F$36,'Table of Current Services'!$E$5,FALSE),VLOOKUP('C. Consumer Service Detail'!$F3090,'Table of Current Services'!$B$7:$F$36,'Table of Current Services'!$E$5,FALSE)))</f>
        <v/>
      </c>
      <c r="L3090" s="130" t="str">
        <f>IF('C. Consumer Service Detail'!$F3090="","",IF(VLOOKUP('C. Consumer Service Detail'!$F3090,'Table of Current Services'!$B$7:$F$36,'Table of Current Services'!$F$5,)="cost","Yes","No"))</f>
        <v/>
      </c>
      <c r="M3090" s="130" t="str">
        <f>IFERROR(IF('C. Consumer Service Detail'!$K3090="No Match","No",VLOOKUP('C. Consumer Service Detail'!$C3090,'B. Consumer Budget'!$E$11:$F$2010,2,FALSE)),"")</f>
        <v/>
      </c>
      <c r="P3090" s="77"/>
      <c r="Q3090" s="77"/>
    </row>
    <row r="3091" spans="2:17" x14ac:dyDescent="0.25">
      <c r="B3091" s="78">
        <f t="shared" si="94"/>
        <v>3081</v>
      </c>
      <c r="C3091" s="126" t="str">
        <f t="array" ref="C3091">IF(OR('C. Consumer Service Detail'!$D3091="",'C. Consumer Service Detail'!$E3091=""),"",INDEX('B. Consumer Budget'!$E$11:$E$2010,MATCH(1,IF('B. Consumer Budget'!$C$11:$C$2010='C. Consumer Service Detail'!$D3091,IF('B. Consumer Budget'!$D$11:$D$2010='C. Consumer Service Detail'!$E3091,1)),0)))</f>
        <v/>
      </c>
      <c r="D3091" s="170"/>
      <c r="E3091" s="81"/>
      <c r="F3091" s="101"/>
      <c r="G3091" s="82"/>
      <c r="H3091" s="147" t="str">
        <f>IF('C. Consumer Service Detail'!$F3091="","",IF('C. Consumer Service Detail'!$F3091="",VLOOKUP('C. Consumer Service Detail'!$F3091,'Table of Current Services'!$B$7:$F$36,'Table of Current Services'!$E$5,FALSE),VLOOKUP('C. Consumer Service Detail'!$F3091,'Table of Current Services'!$B$7:$F$36,'Table of Current Services'!$D$5,FALSE)))</f>
        <v/>
      </c>
      <c r="I3091" s="159"/>
      <c r="J3091" s="146" t="str">
        <f t="shared" si="93"/>
        <v/>
      </c>
      <c r="K3091" s="138" t="str">
        <f>IF('C. Consumer Service Detail'!$F3091="","",IF('C. Consumer Service Detail'!$F3091="",VLOOKUP('C. Consumer Service Detail'!$F3091,'Table of Current Services'!$B$7:$F$36,'Table of Current Services'!$E$5,FALSE),VLOOKUP('C. Consumer Service Detail'!$F3091,'Table of Current Services'!$B$7:$F$36,'Table of Current Services'!$E$5,FALSE)))</f>
        <v/>
      </c>
      <c r="L3091" s="130" t="str">
        <f>IF('C. Consumer Service Detail'!$F3091="","",IF(VLOOKUP('C. Consumer Service Detail'!$F3091,'Table of Current Services'!$B$7:$F$36,'Table of Current Services'!$F$5,)="cost","Yes","No"))</f>
        <v/>
      </c>
      <c r="M3091" s="130" t="str">
        <f>IFERROR(IF('C. Consumer Service Detail'!$K3091="No Match","No",VLOOKUP('C. Consumer Service Detail'!$C3091,'B. Consumer Budget'!$E$11:$F$2010,2,FALSE)),"")</f>
        <v/>
      </c>
      <c r="P3091" s="77"/>
      <c r="Q3091" s="77"/>
    </row>
    <row r="3092" spans="2:17" x14ac:dyDescent="0.25">
      <c r="B3092" s="78">
        <f t="shared" si="94"/>
        <v>3082</v>
      </c>
      <c r="C3092" s="126" t="str">
        <f t="array" ref="C3092">IF(OR('C. Consumer Service Detail'!$D3092="",'C. Consumer Service Detail'!$E3092=""),"",INDEX('B. Consumer Budget'!$E$11:$E$2010,MATCH(1,IF('B. Consumer Budget'!$C$11:$C$2010='C. Consumer Service Detail'!$D3092,IF('B. Consumer Budget'!$D$11:$D$2010='C. Consumer Service Detail'!$E3092,1)),0)))</f>
        <v/>
      </c>
      <c r="D3092" s="171"/>
      <c r="E3092" s="79"/>
      <c r="F3092" s="100"/>
      <c r="G3092" s="80"/>
      <c r="H3092" s="145" t="str">
        <f>IF('C. Consumer Service Detail'!$F3092="","",IF('C. Consumer Service Detail'!$F3092="",VLOOKUP('C. Consumer Service Detail'!$F3092,'Table of Current Services'!$B$7:$F$36,'Table of Current Services'!$E$5,FALSE),VLOOKUP('C. Consumer Service Detail'!$F3092,'Table of Current Services'!$B$7:$F$36,'Table of Current Services'!$D$5,FALSE)))</f>
        <v/>
      </c>
      <c r="I3092" s="160"/>
      <c r="J3092" s="146" t="str">
        <f t="shared" si="93"/>
        <v/>
      </c>
      <c r="K3092" s="138" t="str">
        <f>IF('C. Consumer Service Detail'!$F3092="","",IF('C. Consumer Service Detail'!$F3092="",VLOOKUP('C. Consumer Service Detail'!$F3092,'Table of Current Services'!$B$7:$F$36,'Table of Current Services'!$E$5,FALSE),VLOOKUP('C. Consumer Service Detail'!$F3092,'Table of Current Services'!$B$7:$F$36,'Table of Current Services'!$E$5,FALSE)))</f>
        <v/>
      </c>
      <c r="L3092" s="130" t="str">
        <f>IF('C. Consumer Service Detail'!$F3092="","",IF(VLOOKUP('C. Consumer Service Detail'!$F3092,'Table of Current Services'!$B$7:$F$36,'Table of Current Services'!$F$5,)="cost","Yes","No"))</f>
        <v/>
      </c>
      <c r="M3092" s="130" t="str">
        <f>IFERROR(IF('C. Consumer Service Detail'!$K3092="No Match","No",VLOOKUP('C. Consumer Service Detail'!$C3092,'B. Consumer Budget'!$E$11:$F$2010,2,FALSE)),"")</f>
        <v/>
      </c>
      <c r="P3092" s="77"/>
      <c r="Q3092" s="77"/>
    </row>
    <row r="3093" spans="2:17" x14ac:dyDescent="0.25">
      <c r="B3093" s="78">
        <f t="shared" si="94"/>
        <v>3083</v>
      </c>
      <c r="C3093" s="126" t="str">
        <f t="array" ref="C3093">IF(OR('C. Consumer Service Detail'!$D3093="",'C. Consumer Service Detail'!$E3093=""),"",INDEX('B. Consumer Budget'!$E$11:$E$2010,MATCH(1,IF('B. Consumer Budget'!$C$11:$C$2010='C. Consumer Service Detail'!$D3093,IF('B. Consumer Budget'!$D$11:$D$2010='C. Consumer Service Detail'!$E3093,1)),0)))</f>
        <v/>
      </c>
      <c r="D3093" s="170"/>
      <c r="E3093" s="81"/>
      <c r="F3093" s="101"/>
      <c r="G3093" s="82"/>
      <c r="H3093" s="147" t="str">
        <f>IF('C. Consumer Service Detail'!$F3093="","",IF('C. Consumer Service Detail'!$F3093="",VLOOKUP('C. Consumer Service Detail'!$F3093,'Table of Current Services'!$B$7:$F$36,'Table of Current Services'!$E$5,FALSE),VLOOKUP('C. Consumer Service Detail'!$F3093,'Table of Current Services'!$B$7:$F$36,'Table of Current Services'!$D$5,FALSE)))</f>
        <v/>
      </c>
      <c r="I3093" s="159"/>
      <c r="J3093" s="146" t="str">
        <f t="shared" si="93"/>
        <v/>
      </c>
      <c r="K3093" s="138" t="str">
        <f>IF('C. Consumer Service Detail'!$F3093="","",IF('C. Consumer Service Detail'!$F3093="",VLOOKUP('C. Consumer Service Detail'!$F3093,'Table of Current Services'!$B$7:$F$36,'Table of Current Services'!$E$5,FALSE),VLOOKUP('C. Consumer Service Detail'!$F3093,'Table of Current Services'!$B$7:$F$36,'Table of Current Services'!$E$5,FALSE)))</f>
        <v/>
      </c>
      <c r="L3093" s="130" t="str">
        <f>IF('C. Consumer Service Detail'!$F3093="","",IF(VLOOKUP('C. Consumer Service Detail'!$F3093,'Table of Current Services'!$B$7:$F$36,'Table of Current Services'!$F$5,)="cost","Yes","No"))</f>
        <v/>
      </c>
      <c r="M3093" s="130" t="str">
        <f>IFERROR(IF('C. Consumer Service Detail'!$K3093="No Match","No",VLOOKUP('C. Consumer Service Detail'!$C3093,'B. Consumer Budget'!$E$11:$F$2010,2,FALSE)),"")</f>
        <v/>
      </c>
      <c r="P3093" s="77"/>
      <c r="Q3093" s="77"/>
    </row>
    <row r="3094" spans="2:17" x14ac:dyDescent="0.25">
      <c r="B3094" s="78">
        <f t="shared" si="94"/>
        <v>3084</v>
      </c>
      <c r="C3094" s="126" t="str">
        <f t="array" ref="C3094">IF(OR('C. Consumer Service Detail'!$D3094="",'C. Consumer Service Detail'!$E3094=""),"",INDEX('B. Consumer Budget'!$E$11:$E$2010,MATCH(1,IF('B. Consumer Budget'!$C$11:$C$2010='C. Consumer Service Detail'!$D3094,IF('B. Consumer Budget'!$D$11:$D$2010='C. Consumer Service Detail'!$E3094,1)),0)))</f>
        <v/>
      </c>
      <c r="D3094" s="171"/>
      <c r="E3094" s="79"/>
      <c r="F3094" s="100"/>
      <c r="G3094" s="80"/>
      <c r="H3094" s="145" t="str">
        <f>IF('C. Consumer Service Detail'!$F3094="","",IF('C. Consumer Service Detail'!$F3094="",VLOOKUP('C. Consumer Service Detail'!$F3094,'Table of Current Services'!$B$7:$F$36,'Table of Current Services'!$E$5,FALSE),VLOOKUP('C. Consumer Service Detail'!$F3094,'Table of Current Services'!$B$7:$F$36,'Table of Current Services'!$D$5,FALSE)))</f>
        <v/>
      </c>
      <c r="I3094" s="160"/>
      <c r="J3094" s="146" t="str">
        <f t="shared" si="93"/>
        <v/>
      </c>
      <c r="K3094" s="138" t="str">
        <f>IF('C. Consumer Service Detail'!$F3094="","",IF('C. Consumer Service Detail'!$F3094="",VLOOKUP('C. Consumer Service Detail'!$F3094,'Table of Current Services'!$B$7:$F$36,'Table of Current Services'!$E$5,FALSE),VLOOKUP('C. Consumer Service Detail'!$F3094,'Table of Current Services'!$B$7:$F$36,'Table of Current Services'!$E$5,FALSE)))</f>
        <v/>
      </c>
      <c r="L3094" s="130" t="str">
        <f>IF('C. Consumer Service Detail'!$F3094="","",IF(VLOOKUP('C. Consumer Service Detail'!$F3094,'Table of Current Services'!$B$7:$F$36,'Table of Current Services'!$F$5,)="cost","Yes","No"))</f>
        <v/>
      </c>
      <c r="M3094" s="130" t="str">
        <f>IFERROR(IF('C. Consumer Service Detail'!$K3094="No Match","No",VLOOKUP('C. Consumer Service Detail'!$C3094,'B. Consumer Budget'!$E$11:$F$2010,2,FALSE)),"")</f>
        <v/>
      </c>
      <c r="P3094" s="77"/>
      <c r="Q3094" s="77"/>
    </row>
    <row r="3095" spans="2:17" x14ac:dyDescent="0.25">
      <c r="B3095" s="78">
        <f t="shared" si="94"/>
        <v>3085</v>
      </c>
      <c r="C3095" s="126" t="str">
        <f t="array" ref="C3095">IF(OR('C. Consumer Service Detail'!$D3095="",'C. Consumer Service Detail'!$E3095=""),"",INDEX('B. Consumer Budget'!$E$11:$E$2010,MATCH(1,IF('B. Consumer Budget'!$C$11:$C$2010='C. Consumer Service Detail'!$D3095,IF('B. Consumer Budget'!$D$11:$D$2010='C. Consumer Service Detail'!$E3095,1)),0)))</f>
        <v/>
      </c>
      <c r="D3095" s="170"/>
      <c r="E3095" s="81"/>
      <c r="F3095" s="101"/>
      <c r="G3095" s="82"/>
      <c r="H3095" s="147" t="str">
        <f>IF('C. Consumer Service Detail'!$F3095="","",IF('C. Consumer Service Detail'!$F3095="",VLOOKUP('C. Consumer Service Detail'!$F3095,'Table of Current Services'!$B$7:$F$36,'Table of Current Services'!$E$5,FALSE),VLOOKUP('C. Consumer Service Detail'!$F3095,'Table of Current Services'!$B$7:$F$36,'Table of Current Services'!$D$5,FALSE)))</f>
        <v/>
      </c>
      <c r="I3095" s="159"/>
      <c r="J3095" s="146" t="str">
        <f t="shared" si="93"/>
        <v/>
      </c>
      <c r="K3095" s="138" t="str">
        <f>IF('C. Consumer Service Detail'!$F3095="","",IF('C. Consumer Service Detail'!$F3095="",VLOOKUP('C. Consumer Service Detail'!$F3095,'Table of Current Services'!$B$7:$F$36,'Table of Current Services'!$E$5,FALSE),VLOOKUP('C. Consumer Service Detail'!$F3095,'Table of Current Services'!$B$7:$F$36,'Table of Current Services'!$E$5,FALSE)))</f>
        <v/>
      </c>
      <c r="L3095" s="130" t="str">
        <f>IF('C. Consumer Service Detail'!$F3095="","",IF(VLOOKUP('C. Consumer Service Detail'!$F3095,'Table of Current Services'!$B$7:$F$36,'Table of Current Services'!$F$5,)="cost","Yes","No"))</f>
        <v/>
      </c>
      <c r="M3095" s="130" t="str">
        <f>IFERROR(IF('C. Consumer Service Detail'!$K3095="No Match","No",VLOOKUP('C. Consumer Service Detail'!$C3095,'B. Consumer Budget'!$E$11:$F$2010,2,FALSE)),"")</f>
        <v/>
      </c>
      <c r="P3095" s="77"/>
      <c r="Q3095" s="77"/>
    </row>
    <row r="3096" spans="2:17" x14ac:dyDescent="0.25">
      <c r="B3096" s="78">
        <f t="shared" si="94"/>
        <v>3086</v>
      </c>
      <c r="C3096" s="126" t="str">
        <f t="array" ref="C3096">IF(OR('C. Consumer Service Detail'!$D3096="",'C. Consumer Service Detail'!$E3096=""),"",INDEX('B. Consumer Budget'!$E$11:$E$2010,MATCH(1,IF('B. Consumer Budget'!$C$11:$C$2010='C. Consumer Service Detail'!$D3096,IF('B. Consumer Budget'!$D$11:$D$2010='C. Consumer Service Detail'!$E3096,1)),0)))</f>
        <v/>
      </c>
      <c r="D3096" s="171"/>
      <c r="E3096" s="79"/>
      <c r="F3096" s="100"/>
      <c r="G3096" s="80"/>
      <c r="H3096" s="145" t="str">
        <f>IF('C. Consumer Service Detail'!$F3096="","",IF('C. Consumer Service Detail'!$F3096="",VLOOKUP('C. Consumer Service Detail'!$F3096,'Table of Current Services'!$B$7:$F$36,'Table of Current Services'!$E$5,FALSE),VLOOKUP('C. Consumer Service Detail'!$F3096,'Table of Current Services'!$B$7:$F$36,'Table of Current Services'!$D$5,FALSE)))</f>
        <v/>
      </c>
      <c r="I3096" s="160"/>
      <c r="J3096" s="146" t="str">
        <f t="shared" si="93"/>
        <v/>
      </c>
      <c r="K3096" s="138" t="str">
        <f>IF('C. Consumer Service Detail'!$F3096="","",IF('C. Consumer Service Detail'!$F3096="",VLOOKUP('C. Consumer Service Detail'!$F3096,'Table of Current Services'!$B$7:$F$36,'Table of Current Services'!$E$5,FALSE),VLOOKUP('C. Consumer Service Detail'!$F3096,'Table of Current Services'!$B$7:$F$36,'Table of Current Services'!$E$5,FALSE)))</f>
        <v/>
      </c>
      <c r="L3096" s="130" t="str">
        <f>IF('C. Consumer Service Detail'!$F3096="","",IF(VLOOKUP('C. Consumer Service Detail'!$F3096,'Table of Current Services'!$B$7:$F$36,'Table of Current Services'!$F$5,)="cost","Yes","No"))</f>
        <v/>
      </c>
      <c r="M3096" s="130" t="str">
        <f>IFERROR(IF('C. Consumer Service Detail'!$K3096="No Match","No",VLOOKUP('C. Consumer Service Detail'!$C3096,'B. Consumer Budget'!$E$11:$F$2010,2,FALSE)),"")</f>
        <v/>
      </c>
      <c r="P3096" s="77"/>
      <c r="Q3096" s="77"/>
    </row>
    <row r="3097" spans="2:17" x14ac:dyDescent="0.25">
      <c r="B3097" s="78">
        <f t="shared" si="94"/>
        <v>3087</v>
      </c>
      <c r="C3097" s="126" t="str">
        <f t="array" ref="C3097">IF(OR('C. Consumer Service Detail'!$D3097="",'C. Consumer Service Detail'!$E3097=""),"",INDEX('B. Consumer Budget'!$E$11:$E$2010,MATCH(1,IF('B. Consumer Budget'!$C$11:$C$2010='C. Consumer Service Detail'!$D3097,IF('B. Consumer Budget'!$D$11:$D$2010='C. Consumer Service Detail'!$E3097,1)),0)))</f>
        <v/>
      </c>
      <c r="D3097" s="170"/>
      <c r="E3097" s="81"/>
      <c r="F3097" s="101"/>
      <c r="G3097" s="82"/>
      <c r="H3097" s="147" t="str">
        <f>IF('C. Consumer Service Detail'!$F3097="","",IF('C. Consumer Service Detail'!$F3097="",VLOOKUP('C. Consumer Service Detail'!$F3097,'Table of Current Services'!$B$7:$F$36,'Table of Current Services'!$E$5,FALSE),VLOOKUP('C. Consumer Service Detail'!$F3097,'Table of Current Services'!$B$7:$F$36,'Table of Current Services'!$D$5,FALSE)))</f>
        <v/>
      </c>
      <c r="I3097" s="159"/>
      <c r="J3097" s="146" t="str">
        <f t="shared" si="93"/>
        <v/>
      </c>
      <c r="K3097" s="138" t="str">
        <f>IF('C. Consumer Service Detail'!$F3097="","",IF('C. Consumer Service Detail'!$F3097="",VLOOKUP('C. Consumer Service Detail'!$F3097,'Table of Current Services'!$B$7:$F$36,'Table of Current Services'!$E$5,FALSE),VLOOKUP('C. Consumer Service Detail'!$F3097,'Table of Current Services'!$B$7:$F$36,'Table of Current Services'!$E$5,FALSE)))</f>
        <v/>
      </c>
      <c r="L3097" s="130" t="str">
        <f>IF('C. Consumer Service Detail'!$F3097="","",IF(VLOOKUP('C. Consumer Service Detail'!$F3097,'Table of Current Services'!$B$7:$F$36,'Table of Current Services'!$F$5,)="cost","Yes","No"))</f>
        <v/>
      </c>
      <c r="M3097" s="130" t="str">
        <f>IFERROR(IF('C. Consumer Service Detail'!$K3097="No Match","No",VLOOKUP('C. Consumer Service Detail'!$C3097,'B. Consumer Budget'!$E$11:$F$2010,2,FALSE)),"")</f>
        <v/>
      </c>
      <c r="P3097" s="77"/>
      <c r="Q3097" s="77"/>
    </row>
    <row r="3098" spans="2:17" x14ac:dyDescent="0.25">
      <c r="B3098" s="78">
        <f t="shared" si="94"/>
        <v>3088</v>
      </c>
      <c r="C3098" s="126" t="str">
        <f t="array" ref="C3098">IF(OR('C. Consumer Service Detail'!$D3098="",'C. Consumer Service Detail'!$E3098=""),"",INDEX('B. Consumer Budget'!$E$11:$E$2010,MATCH(1,IF('B. Consumer Budget'!$C$11:$C$2010='C. Consumer Service Detail'!$D3098,IF('B. Consumer Budget'!$D$11:$D$2010='C. Consumer Service Detail'!$E3098,1)),0)))</f>
        <v/>
      </c>
      <c r="D3098" s="171"/>
      <c r="E3098" s="79"/>
      <c r="F3098" s="100"/>
      <c r="G3098" s="80"/>
      <c r="H3098" s="145" t="str">
        <f>IF('C. Consumer Service Detail'!$F3098="","",IF('C. Consumer Service Detail'!$F3098="",VLOOKUP('C. Consumer Service Detail'!$F3098,'Table of Current Services'!$B$7:$F$36,'Table of Current Services'!$E$5,FALSE),VLOOKUP('C. Consumer Service Detail'!$F3098,'Table of Current Services'!$B$7:$F$36,'Table of Current Services'!$D$5,FALSE)))</f>
        <v/>
      </c>
      <c r="I3098" s="160"/>
      <c r="J3098" s="146" t="str">
        <f t="shared" si="93"/>
        <v/>
      </c>
      <c r="K3098" s="138" t="str">
        <f>IF('C. Consumer Service Detail'!$F3098="","",IF('C. Consumer Service Detail'!$F3098="",VLOOKUP('C. Consumer Service Detail'!$F3098,'Table of Current Services'!$B$7:$F$36,'Table of Current Services'!$E$5,FALSE),VLOOKUP('C. Consumer Service Detail'!$F3098,'Table of Current Services'!$B$7:$F$36,'Table of Current Services'!$E$5,FALSE)))</f>
        <v/>
      </c>
      <c r="L3098" s="130" t="str">
        <f>IF('C. Consumer Service Detail'!$F3098="","",IF(VLOOKUP('C. Consumer Service Detail'!$F3098,'Table of Current Services'!$B$7:$F$36,'Table of Current Services'!$F$5,)="cost","Yes","No"))</f>
        <v/>
      </c>
      <c r="M3098" s="130" t="str">
        <f>IFERROR(IF('C. Consumer Service Detail'!$K3098="No Match","No",VLOOKUP('C. Consumer Service Detail'!$C3098,'B. Consumer Budget'!$E$11:$F$2010,2,FALSE)),"")</f>
        <v/>
      </c>
      <c r="P3098" s="77"/>
      <c r="Q3098" s="77"/>
    </row>
    <row r="3099" spans="2:17" x14ac:dyDescent="0.25">
      <c r="B3099" s="78">
        <f t="shared" si="94"/>
        <v>3089</v>
      </c>
      <c r="C3099" s="126" t="str">
        <f t="array" ref="C3099">IF(OR('C. Consumer Service Detail'!$D3099="",'C. Consumer Service Detail'!$E3099=""),"",INDEX('B. Consumer Budget'!$E$11:$E$2010,MATCH(1,IF('B. Consumer Budget'!$C$11:$C$2010='C. Consumer Service Detail'!$D3099,IF('B. Consumer Budget'!$D$11:$D$2010='C. Consumer Service Detail'!$E3099,1)),0)))</f>
        <v/>
      </c>
      <c r="D3099" s="170"/>
      <c r="E3099" s="81"/>
      <c r="F3099" s="101"/>
      <c r="G3099" s="82"/>
      <c r="H3099" s="147" t="str">
        <f>IF('C. Consumer Service Detail'!$F3099="","",IF('C. Consumer Service Detail'!$F3099="",VLOOKUP('C. Consumer Service Detail'!$F3099,'Table of Current Services'!$B$7:$F$36,'Table of Current Services'!$E$5,FALSE),VLOOKUP('C. Consumer Service Detail'!$F3099,'Table of Current Services'!$B$7:$F$36,'Table of Current Services'!$D$5,FALSE)))</f>
        <v/>
      </c>
      <c r="I3099" s="159"/>
      <c r="J3099" s="146" t="str">
        <f t="shared" si="93"/>
        <v/>
      </c>
      <c r="K3099" s="138" t="str">
        <f>IF('C. Consumer Service Detail'!$F3099="","",IF('C. Consumer Service Detail'!$F3099="",VLOOKUP('C. Consumer Service Detail'!$F3099,'Table of Current Services'!$B$7:$F$36,'Table of Current Services'!$E$5,FALSE),VLOOKUP('C. Consumer Service Detail'!$F3099,'Table of Current Services'!$B$7:$F$36,'Table of Current Services'!$E$5,FALSE)))</f>
        <v/>
      </c>
      <c r="L3099" s="130" t="str">
        <f>IF('C. Consumer Service Detail'!$F3099="","",IF(VLOOKUP('C. Consumer Service Detail'!$F3099,'Table of Current Services'!$B$7:$F$36,'Table of Current Services'!$F$5,)="cost","Yes","No"))</f>
        <v/>
      </c>
      <c r="M3099" s="130" t="str">
        <f>IFERROR(IF('C. Consumer Service Detail'!$K3099="No Match","No",VLOOKUP('C. Consumer Service Detail'!$C3099,'B. Consumer Budget'!$E$11:$F$2010,2,FALSE)),"")</f>
        <v/>
      </c>
      <c r="P3099" s="77"/>
      <c r="Q3099" s="77"/>
    </row>
    <row r="3100" spans="2:17" x14ac:dyDescent="0.25">
      <c r="B3100" s="78">
        <f t="shared" si="94"/>
        <v>3090</v>
      </c>
      <c r="C3100" s="126" t="str">
        <f t="array" ref="C3100">IF(OR('C. Consumer Service Detail'!$D3100="",'C. Consumer Service Detail'!$E3100=""),"",INDEX('B. Consumer Budget'!$E$11:$E$2010,MATCH(1,IF('B. Consumer Budget'!$C$11:$C$2010='C. Consumer Service Detail'!$D3100,IF('B. Consumer Budget'!$D$11:$D$2010='C. Consumer Service Detail'!$E3100,1)),0)))</f>
        <v/>
      </c>
      <c r="D3100" s="171"/>
      <c r="E3100" s="79"/>
      <c r="F3100" s="100"/>
      <c r="G3100" s="80"/>
      <c r="H3100" s="145" t="str">
        <f>IF('C. Consumer Service Detail'!$F3100="","",IF('C. Consumer Service Detail'!$F3100="",VLOOKUP('C. Consumer Service Detail'!$F3100,'Table of Current Services'!$B$7:$F$36,'Table of Current Services'!$E$5,FALSE),VLOOKUP('C. Consumer Service Detail'!$F3100,'Table of Current Services'!$B$7:$F$36,'Table of Current Services'!$D$5,FALSE)))</f>
        <v/>
      </c>
      <c r="I3100" s="160"/>
      <c r="J3100" s="146" t="str">
        <f t="shared" si="93"/>
        <v/>
      </c>
      <c r="K3100" s="138" t="str">
        <f>IF('C. Consumer Service Detail'!$F3100="","",IF('C. Consumer Service Detail'!$F3100="",VLOOKUP('C. Consumer Service Detail'!$F3100,'Table of Current Services'!$B$7:$F$36,'Table of Current Services'!$E$5,FALSE),VLOOKUP('C. Consumer Service Detail'!$F3100,'Table of Current Services'!$B$7:$F$36,'Table of Current Services'!$E$5,FALSE)))</f>
        <v/>
      </c>
      <c r="L3100" s="130" t="str">
        <f>IF('C. Consumer Service Detail'!$F3100="","",IF(VLOOKUP('C. Consumer Service Detail'!$F3100,'Table of Current Services'!$B$7:$F$36,'Table of Current Services'!$F$5,)="cost","Yes","No"))</f>
        <v/>
      </c>
      <c r="M3100" s="130" t="str">
        <f>IFERROR(IF('C. Consumer Service Detail'!$K3100="No Match","No",VLOOKUP('C. Consumer Service Detail'!$C3100,'B. Consumer Budget'!$E$11:$F$2010,2,FALSE)),"")</f>
        <v/>
      </c>
      <c r="P3100" s="77"/>
      <c r="Q3100" s="77"/>
    </row>
    <row r="3101" spans="2:17" x14ac:dyDescent="0.25">
      <c r="B3101" s="78">
        <f t="shared" si="94"/>
        <v>3091</v>
      </c>
      <c r="C3101" s="126" t="str">
        <f t="array" ref="C3101">IF(OR('C. Consumer Service Detail'!$D3101="",'C. Consumer Service Detail'!$E3101=""),"",INDEX('B. Consumer Budget'!$E$11:$E$2010,MATCH(1,IF('B. Consumer Budget'!$C$11:$C$2010='C. Consumer Service Detail'!$D3101,IF('B. Consumer Budget'!$D$11:$D$2010='C. Consumer Service Detail'!$E3101,1)),0)))</f>
        <v/>
      </c>
      <c r="D3101" s="170"/>
      <c r="E3101" s="81"/>
      <c r="F3101" s="101"/>
      <c r="G3101" s="82"/>
      <c r="H3101" s="147" t="str">
        <f>IF('C. Consumer Service Detail'!$F3101="","",IF('C. Consumer Service Detail'!$F3101="",VLOOKUP('C. Consumer Service Detail'!$F3101,'Table of Current Services'!$B$7:$F$36,'Table of Current Services'!$E$5,FALSE),VLOOKUP('C. Consumer Service Detail'!$F3101,'Table of Current Services'!$B$7:$F$36,'Table of Current Services'!$D$5,FALSE)))</f>
        <v/>
      </c>
      <c r="I3101" s="159"/>
      <c r="J3101" s="146" t="str">
        <f t="shared" si="93"/>
        <v/>
      </c>
      <c r="K3101" s="138" t="str">
        <f>IF('C. Consumer Service Detail'!$F3101="","",IF('C. Consumer Service Detail'!$F3101="",VLOOKUP('C. Consumer Service Detail'!$F3101,'Table of Current Services'!$B$7:$F$36,'Table of Current Services'!$E$5,FALSE),VLOOKUP('C. Consumer Service Detail'!$F3101,'Table of Current Services'!$B$7:$F$36,'Table of Current Services'!$E$5,FALSE)))</f>
        <v/>
      </c>
      <c r="L3101" s="130" t="str">
        <f>IF('C. Consumer Service Detail'!$F3101="","",IF(VLOOKUP('C. Consumer Service Detail'!$F3101,'Table of Current Services'!$B$7:$F$36,'Table of Current Services'!$F$5,)="cost","Yes","No"))</f>
        <v/>
      </c>
      <c r="M3101" s="130" t="str">
        <f>IFERROR(IF('C. Consumer Service Detail'!$K3101="No Match","No",VLOOKUP('C. Consumer Service Detail'!$C3101,'B. Consumer Budget'!$E$11:$F$2010,2,FALSE)),"")</f>
        <v/>
      </c>
      <c r="P3101" s="77"/>
      <c r="Q3101" s="77"/>
    </row>
    <row r="3102" spans="2:17" x14ac:dyDescent="0.25">
      <c r="B3102" s="78">
        <f t="shared" si="94"/>
        <v>3092</v>
      </c>
      <c r="C3102" s="126" t="str">
        <f t="array" ref="C3102">IF(OR('C. Consumer Service Detail'!$D3102="",'C. Consumer Service Detail'!$E3102=""),"",INDEX('B. Consumer Budget'!$E$11:$E$2010,MATCH(1,IF('B. Consumer Budget'!$C$11:$C$2010='C. Consumer Service Detail'!$D3102,IF('B. Consumer Budget'!$D$11:$D$2010='C. Consumer Service Detail'!$E3102,1)),0)))</f>
        <v/>
      </c>
      <c r="D3102" s="171"/>
      <c r="E3102" s="79"/>
      <c r="F3102" s="100"/>
      <c r="G3102" s="80"/>
      <c r="H3102" s="145" t="str">
        <f>IF('C. Consumer Service Detail'!$F3102="","",IF('C. Consumer Service Detail'!$F3102="",VLOOKUP('C. Consumer Service Detail'!$F3102,'Table of Current Services'!$B$7:$F$36,'Table of Current Services'!$E$5,FALSE),VLOOKUP('C. Consumer Service Detail'!$F3102,'Table of Current Services'!$B$7:$F$36,'Table of Current Services'!$D$5,FALSE)))</f>
        <v/>
      </c>
      <c r="I3102" s="160"/>
      <c r="J3102" s="146" t="str">
        <f t="shared" si="93"/>
        <v/>
      </c>
      <c r="K3102" s="138" t="str">
        <f>IF('C. Consumer Service Detail'!$F3102="","",IF('C. Consumer Service Detail'!$F3102="",VLOOKUP('C. Consumer Service Detail'!$F3102,'Table of Current Services'!$B$7:$F$36,'Table of Current Services'!$E$5,FALSE),VLOOKUP('C. Consumer Service Detail'!$F3102,'Table of Current Services'!$B$7:$F$36,'Table of Current Services'!$E$5,FALSE)))</f>
        <v/>
      </c>
      <c r="L3102" s="130" t="str">
        <f>IF('C. Consumer Service Detail'!$F3102="","",IF(VLOOKUP('C. Consumer Service Detail'!$F3102,'Table of Current Services'!$B$7:$F$36,'Table of Current Services'!$F$5,)="cost","Yes","No"))</f>
        <v/>
      </c>
      <c r="M3102" s="130" t="str">
        <f>IFERROR(IF('C. Consumer Service Detail'!$K3102="No Match","No",VLOOKUP('C. Consumer Service Detail'!$C3102,'B. Consumer Budget'!$E$11:$F$2010,2,FALSE)),"")</f>
        <v/>
      </c>
      <c r="P3102" s="77"/>
      <c r="Q3102" s="77"/>
    </row>
    <row r="3103" spans="2:17" x14ac:dyDescent="0.25">
      <c r="B3103" s="78">
        <f t="shared" si="94"/>
        <v>3093</v>
      </c>
      <c r="C3103" s="126" t="str">
        <f t="array" ref="C3103">IF(OR('C. Consumer Service Detail'!$D3103="",'C. Consumer Service Detail'!$E3103=""),"",INDEX('B. Consumer Budget'!$E$11:$E$2010,MATCH(1,IF('B. Consumer Budget'!$C$11:$C$2010='C. Consumer Service Detail'!$D3103,IF('B. Consumer Budget'!$D$11:$D$2010='C. Consumer Service Detail'!$E3103,1)),0)))</f>
        <v/>
      </c>
      <c r="D3103" s="170"/>
      <c r="E3103" s="81"/>
      <c r="F3103" s="101"/>
      <c r="G3103" s="82"/>
      <c r="H3103" s="147" t="str">
        <f>IF('C. Consumer Service Detail'!$F3103="","",IF('C. Consumer Service Detail'!$F3103="",VLOOKUP('C. Consumer Service Detail'!$F3103,'Table of Current Services'!$B$7:$F$36,'Table of Current Services'!$E$5,FALSE),VLOOKUP('C. Consumer Service Detail'!$F3103,'Table of Current Services'!$B$7:$F$36,'Table of Current Services'!$D$5,FALSE)))</f>
        <v/>
      </c>
      <c r="I3103" s="159"/>
      <c r="J3103" s="146" t="str">
        <f t="shared" si="93"/>
        <v/>
      </c>
      <c r="K3103" s="138" t="str">
        <f>IF('C. Consumer Service Detail'!$F3103="","",IF('C. Consumer Service Detail'!$F3103="",VLOOKUP('C. Consumer Service Detail'!$F3103,'Table of Current Services'!$B$7:$F$36,'Table of Current Services'!$E$5,FALSE),VLOOKUP('C. Consumer Service Detail'!$F3103,'Table of Current Services'!$B$7:$F$36,'Table of Current Services'!$E$5,FALSE)))</f>
        <v/>
      </c>
      <c r="L3103" s="130" t="str">
        <f>IF('C. Consumer Service Detail'!$F3103="","",IF(VLOOKUP('C. Consumer Service Detail'!$F3103,'Table of Current Services'!$B$7:$F$36,'Table of Current Services'!$F$5,)="cost","Yes","No"))</f>
        <v/>
      </c>
      <c r="M3103" s="130" t="str">
        <f>IFERROR(IF('C. Consumer Service Detail'!$K3103="No Match","No",VLOOKUP('C. Consumer Service Detail'!$C3103,'B. Consumer Budget'!$E$11:$F$2010,2,FALSE)),"")</f>
        <v/>
      </c>
      <c r="P3103" s="77"/>
      <c r="Q3103" s="77"/>
    </row>
    <row r="3104" spans="2:17" x14ac:dyDescent="0.25">
      <c r="B3104" s="78">
        <f t="shared" si="94"/>
        <v>3094</v>
      </c>
      <c r="C3104" s="126" t="str">
        <f t="array" ref="C3104">IF(OR('C. Consumer Service Detail'!$D3104="",'C. Consumer Service Detail'!$E3104=""),"",INDEX('B. Consumer Budget'!$E$11:$E$2010,MATCH(1,IF('B. Consumer Budget'!$C$11:$C$2010='C. Consumer Service Detail'!$D3104,IF('B. Consumer Budget'!$D$11:$D$2010='C. Consumer Service Detail'!$E3104,1)),0)))</f>
        <v/>
      </c>
      <c r="D3104" s="171"/>
      <c r="E3104" s="79"/>
      <c r="F3104" s="100"/>
      <c r="G3104" s="80"/>
      <c r="H3104" s="145" t="str">
        <f>IF('C. Consumer Service Detail'!$F3104="","",IF('C. Consumer Service Detail'!$F3104="",VLOOKUP('C. Consumer Service Detail'!$F3104,'Table of Current Services'!$B$7:$F$36,'Table of Current Services'!$E$5,FALSE),VLOOKUP('C. Consumer Service Detail'!$F3104,'Table of Current Services'!$B$7:$F$36,'Table of Current Services'!$D$5,FALSE)))</f>
        <v/>
      </c>
      <c r="I3104" s="160"/>
      <c r="J3104" s="146" t="str">
        <f t="shared" si="93"/>
        <v/>
      </c>
      <c r="K3104" s="138" t="str">
        <f>IF('C. Consumer Service Detail'!$F3104="","",IF('C. Consumer Service Detail'!$F3104="",VLOOKUP('C. Consumer Service Detail'!$F3104,'Table of Current Services'!$B$7:$F$36,'Table of Current Services'!$E$5,FALSE),VLOOKUP('C. Consumer Service Detail'!$F3104,'Table of Current Services'!$B$7:$F$36,'Table of Current Services'!$E$5,FALSE)))</f>
        <v/>
      </c>
      <c r="L3104" s="130" t="str">
        <f>IF('C. Consumer Service Detail'!$F3104="","",IF(VLOOKUP('C. Consumer Service Detail'!$F3104,'Table of Current Services'!$B$7:$F$36,'Table of Current Services'!$F$5,)="cost","Yes","No"))</f>
        <v/>
      </c>
      <c r="M3104" s="130" t="str">
        <f>IFERROR(IF('C. Consumer Service Detail'!$K3104="No Match","No",VLOOKUP('C. Consumer Service Detail'!$C3104,'B. Consumer Budget'!$E$11:$F$2010,2,FALSE)),"")</f>
        <v/>
      </c>
      <c r="P3104" s="77"/>
      <c r="Q3104" s="77"/>
    </row>
    <row r="3105" spans="2:17" x14ac:dyDescent="0.25">
      <c r="B3105" s="78">
        <f t="shared" si="94"/>
        <v>3095</v>
      </c>
      <c r="C3105" s="126" t="str">
        <f t="array" ref="C3105">IF(OR('C. Consumer Service Detail'!$D3105="",'C. Consumer Service Detail'!$E3105=""),"",INDEX('B. Consumer Budget'!$E$11:$E$2010,MATCH(1,IF('B. Consumer Budget'!$C$11:$C$2010='C. Consumer Service Detail'!$D3105,IF('B. Consumer Budget'!$D$11:$D$2010='C. Consumer Service Detail'!$E3105,1)),0)))</f>
        <v/>
      </c>
      <c r="D3105" s="170"/>
      <c r="E3105" s="81"/>
      <c r="F3105" s="101"/>
      <c r="G3105" s="82"/>
      <c r="H3105" s="147" t="str">
        <f>IF('C. Consumer Service Detail'!$F3105="","",IF('C. Consumer Service Detail'!$F3105="",VLOOKUP('C. Consumer Service Detail'!$F3105,'Table of Current Services'!$B$7:$F$36,'Table of Current Services'!$E$5,FALSE),VLOOKUP('C. Consumer Service Detail'!$F3105,'Table of Current Services'!$B$7:$F$36,'Table of Current Services'!$D$5,FALSE)))</f>
        <v/>
      </c>
      <c r="I3105" s="159"/>
      <c r="J3105" s="146" t="str">
        <f t="shared" si="93"/>
        <v/>
      </c>
      <c r="K3105" s="138" t="str">
        <f>IF('C. Consumer Service Detail'!$F3105="","",IF('C. Consumer Service Detail'!$F3105="",VLOOKUP('C. Consumer Service Detail'!$F3105,'Table of Current Services'!$B$7:$F$36,'Table of Current Services'!$E$5,FALSE),VLOOKUP('C. Consumer Service Detail'!$F3105,'Table of Current Services'!$B$7:$F$36,'Table of Current Services'!$E$5,FALSE)))</f>
        <v/>
      </c>
      <c r="L3105" s="130" t="str">
        <f>IF('C. Consumer Service Detail'!$F3105="","",IF(VLOOKUP('C. Consumer Service Detail'!$F3105,'Table of Current Services'!$B$7:$F$36,'Table of Current Services'!$F$5,)="cost","Yes","No"))</f>
        <v/>
      </c>
      <c r="M3105" s="130" t="str">
        <f>IFERROR(IF('C. Consumer Service Detail'!$K3105="No Match","No",VLOOKUP('C. Consumer Service Detail'!$C3105,'B. Consumer Budget'!$E$11:$F$2010,2,FALSE)),"")</f>
        <v/>
      </c>
      <c r="P3105" s="77"/>
      <c r="Q3105" s="77"/>
    </row>
    <row r="3106" spans="2:17" x14ac:dyDescent="0.25">
      <c r="B3106" s="78">
        <f t="shared" si="94"/>
        <v>3096</v>
      </c>
      <c r="C3106" s="126" t="str">
        <f t="array" ref="C3106">IF(OR('C. Consumer Service Detail'!$D3106="",'C. Consumer Service Detail'!$E3106=""),"",INDEX('B. Consumer Budget'!$E$11:$E$2010,MATCH(1,IF('B. Consumer Budget'!$C$11:$C$2010='C. Consumer Service Detail'!$D3106,IF('B. Consumer Budget'!$D$11:$D$2010='C. Consumer Service Detail'!$E3106,1)),0)))</f>
        <v/>
      </c>
      <c r="D3106" s="171"/>
      <c r="E3106" s="79"/>
      <c r="F3106" s="100"/>
      <c r="G3106" s="80"/>
      <c r="H3106" s="145" t="str">
        <f>IF('C. Consumer Service Detail'!$F3106="","",IF('C. Consumer Service Detail'!$F3106="",VLOOKUP('C. Consumer Service Detail'!$F3106,'Table of Current Services'!$B$7:$F$36,'Table of Current Services'!$E$5,FALSE),VLOOKUP('C. Consumer Service Detail'!$F3106,'Table of Current Services'!$B$7:$F$36,'Table of Current Services'!$D$5,FALSE)))</f>
        <v/>
      </c>
      <c r="I3106" s="160"/>
      <c r="J3106" s="146" t="str">
        <f t="shared" si="93"/>
        <v/>
      </c>
      <c r="K3106" s="138" t="str">
        <f>IF('C. Consumer Service Detail'!$F3106="","",IF('C. Consumer Service Detail'!$F3106="",VLOOKUP('C. Consumer Service Detail'!$F3106,'Table of Current Services'!$B$7:$F$36,'Table of Current Services'!$E$5,FALSE),VLOOKUP('C. Consumer Service Detail'!$F3106,'Table of Current Services'!$B$7:$F$36,'Table of Current Services'!$E$5,FALSE)))</f>
        <v/>
      </c>
      <c r="L3106" s="130" t="str">
        <f>IF('C. Consumer Service Detail'!$F3106="","",IF(VLOOKUP('C. Consumer Service Detail'!$F3106,'Table of Current Services'!$B$7:$F$36,'Table of Current Services'!$F$5,)="cost","Yes","No"))</f>
        <v/>
      </c>
      <c r="M3106" s="130" t="str">
        <f>IFERROR(IF('C. Consumer Service Detail'!$K3106="No Match","No",VLOOKUP('C. Consumer Service Detail'!$C3106,'B. Consumer Budget'!$E$11:$F$2010,2,FALSE)),"")</f>
        <v/>
      </c>
      <c r="P3106" s="77"/>
      <c r="Q3106" s="77"/>
    </row>
    <row r="3107" spans="2:17" x14ac:dyDescent="0.25">
      <c r="B3107" s="78">
        <f t="shared" si="94"/>
        <v>3097</v>
      </c>
      <c r="C3107" s="126" t="str">
        <f t="array" ref="C3107">IF(OR('C. Consumer Service Detail'!$D3107="",'C. Consumer Service Detail'!$E3107=""),"",INDEX('B. Consumer Budget'!$E$11:$E$2010,MATCH(1,IF('B. Consumer Budget'!$C$11:$C$2010='C. Consumer Service Detail'!$D3107,IF('B. Consumer Budget'!$D$11:$D$2010='C. Consumer Service Detail'!$E3107,1)),0)))</f>
        <v/>
      </c>
      <c r="D3107" s="170"/>
      <c r="E3107" s="81"/>
      <c r="F3107" s="101"/>
      <c r="G3107" s="82"/>
      <c r="H3107" s="147" t="str">
        <f>IF('C. Consumer Service Detail'!$F3107="","",IF('C. Consumer Service Detail'!$F3107="",VLOOKUP('C. Consumer Service Detail'!$F3107,'Table of Current Services'!$B$7:$F$36,'Table of Current Services'!$E$5,FALSE),VLOOKUP('C. Consumer Service Detail'!$F3107,'Table of Current Services'!$B$7:$F$36,'Table of Current Services'!$D$5,FALSE)))</f>
        <v/>
      </c>
      <c r="I3107" s="159"/>
      <c r="J3107" s="146" t="str">
        <f t="shared" si="93"/>
        <v/>
      </c>
      <c r="K3107" s="138" t="str">
        <f>IF('C. Consumer Service Detail'!$F3107="","",IF('C. Consumer Service Detail'!$F3107="",VLOOKUP('C. Consumer Service Detail'!$F3107,'Table of Current Services'!$B$7:$F$36,'Table of Current Services'!$E$5,FALSE),VLOOKUP('C. Consumer Service Detail'!$F3107,'Table of Current Services'!$B$7:$F$36,'Table of Current Services'!$E$5,FALSE)))</f>
        <v/>
      </c>
      <c r="L3107" s="130" t="str">
        <f>IF('C. Consumer Service Detail'!$F3107="","",IF(VLOOKUP('C. Consumer Service Detail'!$F3107,'Table of Current Services'!$B$7:$F$36,'Table of Current Services'!$F$5,)="cost","Yes","No"))</f>
        <v/>
      </c>
      <c r="M3107" s="130" t="str">
        <f>IFERROR(IF('C. Consumer Service Detail'!$K3107="No Match","No",VLOOKUP('C. Consumer Service Detail'!$C3107,'B. Consumer Budget'!$E$11:$F$2010,2,FALSE)),"")</f>
        <v/>
      </c>
      <c r="P3107" s="77"/>
      <c r="Q3107" s="77"/>
    </row>
    <row r="3108" spans="2:17" x14ac:dyDescent="0.25">
      <c r="B3108" s="78">
        <f t="shared" si="94"/>
        <v>3098</v>
      </c>
      <c r="C3108" s="126" t="str">
        <f t="array" ref="C3108">IF(OR('C. Consumer Service Detail'!$D3108="",'C. Consumer Service Detail'!$E3108=""),"",INDEX('B. Consumer Budget'!$E$11:$E$2010,MATCH(1,IF('B. Consumer Budget'!$C$11:$C$2010='C. Consumer Service Detail'!$D3108,IF('B. Consumer Budget'!$D$11:$D$2010='C. Consumer Service Detail'!$E3108,1)),0)))</f>
        <v/>
      </c>
      <c r="D3108" s="171"/>
      <c r="E3108" s="79"/>
      <c r="F3108" s="100"/>
      <c r="G3108" s="80"/>
      <c r="H3108" s="145" t="str">
        <f>IF('C. Consumer Service Detail'!$F3108="","",IF('C. Consumer Service Detail'!$F3108="",VLOOKUP('C. Consumer Service Detail'!$F3108,'Table of Current Services'!$B$7:$F$36,'Table of Current Services'!$E$5,FALSE),VLOOKUP('C. Consumer Service Detail'!$F3108,'Table of Current Services'!$B$7:$F$36,'Table of Current Services'!$D$5,FALSE)))</f>
        <v/>
      </c>
      <c r="I3108" s="160"/>
      <c r="J3108" s="146" t="str">
        <f t="shared" si="93"/>
        <v/>
      </c>
      <c r="K3108" s="138" t="str">
        <f>IF('C. Consumer Service Detail'!$F3108="","",IF('C. Consumer Service Detail'!$F3108="",VLOOKUP('C. Consumer Service Detail'!$F3108,'Table of Current Services'!$B$7:$F$36,'Table of Current Services'!$E$5,FALSE),VLOOKUP('C. Consumer Service Detail'!$F3108,'Table of Current Services'!$B$7:$F$36,'Table of Current Services'!$E$5,FALSE)))</f>
        <v/>
      </c>
      <c r="L3108" s="130" t="str">
        <f>IF('C. Consumer Service Detail'!$F3108="","",IF(VLOOKUP('C. Consumer Service Detail'!$F3108,'Table of Current Services'!$B$7:$F$36,'Table of Current Services'!$F$5,)="cost","Yes","No"))</f>
        <v/>
      </c>
      <c r="M3108" s="130" t="str">
        <f>IFERROR(IF('C. Consumer Service Detail'!$K3108="No Match","No",VLOOKUP('C. Consumer Service Detail'!$C3108,'B. Consumer Budget'!$E$11:$F$2010,2,FALSE)),"")</f>
        <v/>
      </c>
      <c r="P3108" s="77"/>
      <c r="Q3108" s="77"/>
    </row>
    <row r="3109" spans="2:17" x14ac:dyDescent="0.25">
      <c r="B3109" s="78">
        <f t="shared" si="94"/>
        <v>3099</v>
      </c>
      <c r="C3109" s="126" t="str">
        <f t="array" ref="C3109">IF(OR('C. Consumer Service Detail'!$D3109="",'C. Consumer Service Detail'!$E3109=""),"",INDEX('B. Consumer Budget'!$E$11:$E$2010,MATCH(1,IF('B. Consumer Budget'!$C$11:$C$2010='C. Consumer Service Detail'!$D3109,IF('B. Consumer Budget'!$D$11:$D$2010='C. Consumer Service Detail'!$E3109,1)),0)))</f>
        <v/>
      </c>
      <c r="D3109" s="170"/>
      <c r="E3109" s="81"/>
      <c r="F3109" s="101"/>
      <c r="G3109" s="82"/>
      <c r="H3109" s="147" t="str">
        <f>IF('C. Consumer Service Detail'!$F3109="","",IF('C. Consumer Service Detail'!$F3109="",VLOOKUP('C. Consumer Service Detail'!$F3109,'Table of Current Services'!$B$7:$F$36,'Table of Current Services'!$E$5,FALSE),VLOOKUP('C. Consumer Service Detail'!$F3109,'Table of Current Services'!$B$7:$F$36,'Table of Current Services'!$D$5,FALSE)))</f>
        <v/>
      </c>
      <c r="I3109" s="159"/>
      <c r="J3109" s="146" t="str">
        <f t="shared" si="93"/>
        <v/>
      </c>
      <c r="K3109" s="138" t="str">
        <f>IF('C. Consumer Service Detail'!$F3109="","",IF('C. Consumer Service Detail'!$F3109="",VLOOKUP('C. Consumer Service Detail'!$F3109,'Table of Current Services'!$B$7:$F$36,'Table of Current Services'!$E$5,FALSE),VLOOKUP('C. Consumer Service Detail'!$F3109,'Table of Current Services'!$B$7:$F$36,'Table of Current Services'!$E$5,FALSE)))</f>
        <v/>
      </c>
      <c r="L3109" s="130" t="str">
        <f>IF('C. Consumer Service Detail'!$F3109="","",IF(VLOOKUP('C. Consumer Service Detail'!$F3109,'Table of Current Services'!$B$7:$F$36,'Table of Current Services'!$F$5,)="cost","Yes","No"))</f>
        <v/>
      </c>
      <c r="M3109" s="130" t="str">
        <f>IFERROR(IF('C. Consumer Service Detail'!$K3109="No Match","No",VLOOKUP('C. Consumer Service Detail'!$C3109,'B. Consumer Budget'!$E$11:$F$2010,2,FALSE)),"")</f>
        <v/>
      </c>
      <c r="P3109" s="77"/>
      <c r="Q3109" s="77"/>
    </row>
    <row r="3110" spans="2:17" x14ac:dyDescent="0.25">
      <c r="B3110" s="78">
        <f t="shared" si="94"/>
        <v>3100</v>
      </c>
      <c r="C3110" s="126" t="str">
        <f t="array" ref="C3110">IF(OR('C. Consumer Service Detail'!$D3110="",'C. Consumer Service Detail'!$E3110=""),"",INDEX('B. Consumer Budget'!$E$11:$E$2010,MATCH(1,IF('B. Consumer Budget'!$C$11:$C$2010='C. Consumer Service Detail'!$D3110,IF('B. Consumer Budget'!$D$11:$D$2010='C. Consumer Service Detail'!$E3110,1)),0)))</f>
        <v/>
      </c>
      <c r="D3110" s="171"/>
      <c r="E3110" s="79"/>
      <c r="F3110" s="100"/>
      <c r="G3110" s="80"/>
      <c r="H3110" s="145" t="str">
        <f>IF('C. Consumer Service Detail'!$F3110="","",IF('C. Consumer Service Detail'!$F3110="",VLOOKUP('C. Consumer Service Detail'!$F3110,'Table of Current Services'!$B$7:$F$36,'Table of Current Services'!$E$5,FALSE),VLOOKUP('C. Consumer Service Detail'!$F3110,'Table of Current Services'!$B$7:$F$36,'Table of Current Services'!$D$5,FALSE)))</f>
        <v/>
      </c>
      <c r="I3110" s="160"/>
      <c r="J3110" s="146" t="str">
        <f t="shared" si="93"/>
        <v/>
      </c>
      <c r="K3110" s="138" t="str">
        <f>IF('C. Consumer Service Detail'!$F3110="","",IF('C. Consumer Service Detail'!$F3110="",VLOOKUP('C. Consumer Service Detail'!$F3110,'Table of Current Services'!$B$7:$F$36,'Table of Current Services'!$E$5,FALSE),VLOOKUP('C. Consumer Service Detail'!$F3110,'Table of Current Services'!$B$7:$F$36,'Table of Current Services'!$E$5,FALSE)))</f>
        <v/>
      </c>
      <c r="L3110" s="130" t="str">
        <f>IF('C. Consumer Service Detail'!$F3110="","",IF(VLOOKUP('C. Consumer Service Detail'!$F3110,'Table of Current Services'!$B$7:$F$36,'Table of Current Services'!$F$5,)="cost","Yes","No"))</f>
        <v/>
      </c>
      <c r="M3110" s="130" t="str">
        <f>IFERROR(IF('C. Consumer Service Detail'!$K3110="No Match","No",VLOOKUP('C. Consumer Service Detail'!$C3110,'B. Consumer Budget'!$E$11:$F$2010,2,FALSE)),"")</f>
        <v/>
      </c>
      <c r="P3110" s="77"/>
      <c r="Q3110" s="77"/>
    </row>
    <row r="3111" spans="2:17" x14ac:dyDescent="0.25">
      <c r="B3111" s="78">
        <f t="shared" si="94"/>
        <v>3101</v>
      </c>
      <c r="C3111" s="126" t="str">
        <f t="array" ref="C3111">IF(OR('C. Consumer Service Detail'!$D3111="",'C. Consumer Service Detail'!$E3111=""),"",INDEX('B. Consumer Budget'!$E$11:$E$2010,MATCH(1,IF('B. Consumer Budget'!$C$11:$C$2010='C. Consumer Service Detail'!$D3111,IF('B. Consumer Budget'!$D$11:$D$2010='C. Consumer Service Detail'!$E3111,1)),0)))</f>
        <v/>
      </c>
      <c r="D3111" s="170"/>
      <c r="E3111" s="81"/>
      <c r="F3111" s="101"/>
      <c r="G3111" s="82"/>
      <c r="H3111" s="147" t="str">
        <f>IF('C. Consumer Service Detail'!$F3111="","",IF('C. Consumer Service Detail'!$F3111="",VLOOKUP('C. Consumer Service Detail'!$F3111,'Table of Current Services'!$B$7:$F$36,'Table of Current Services'!$E$5,FALSE),VLOOKUP('C. Consumer Service Detail'!$F3111,'Table of Current Services'!$B$7:$F$36,'Table of Current Services'!$D$5,FALSE)))</f>
        <v/>
      </c>
      <c r="I3111" s="159"/>
      <c r="J3111" s="146" t="str">
        <f t="shared" si="93"/>
        <v/>
      </c>
      <c r="K3111" s="138" t="str">
        <f>IF('C. Consumer Service Detail'!$F3111="","",IF('C. Consumer Service Detail'!$F3111="",VLOOKUP('C. Consumer Service Detail'!$F3111,'Table of Current Services'!$B$7:$F$36,'Table of Current Services'!$E$5,FALSE),VLOOKUP('C. Consumer Service Detail'!$F3111,'Table of Current Services'!$B$7:$F$36,'Table of Current Services'!$E$5,FALSE)))</f>
        <v/>
      </c>
      <c r="L3111" s="130" t="str">
        <f>IF('C. Consumer Service Detail'!$F3111="","",IF(VLOOKUP('C. Consumer Service Detail'!$F3111,'Table of Current Services'!$B$7:$F$36,'Table of Current Services'!$F$5,)="cost","Yes","No"))</f>
        <v/>
      </c>
      <c r="M3111" s="130" t="str">
        <f>IFERROR(IF('C. Consumer Service Detail'!$K3111="No Match","No",VLOOKUP('C. Consumer Service Detail'!$C3111,'B. Consumer Budget'!$E$11:$F$2010,2,FALSE)),"")</f>
        <v/>
      </c>
      <c r="P3111" s="77"/>
      <c r="Q3111" s="77"/>
    </row>
    <row r="3112" spans="2:17" x14ac:dyDescent="0.25">
      <c r="B3112" s="78">
        <f t="shared" si="94"/>
        <v>3102</v>
      </c>
      <c r="C3112" s="126" t="str">
        <f t="array" ref="C3112">IF(OR('C. Consumer Service Detail'!$D3112="",'C. Consumer Service Detail'!$E3112=""),"",INDEX('B. Consumer Budget'!$E$11:$E$2010,MATCH(1,IF('B. Consumer Budget'!$C$11:$C$2010='C. Consumer Service Detail'!$D3112,IF('B. Consumer Budget'!$D$11:$D$2010='C. Consumer Service Detail'!$E3112,1)),0)))</f>
        <v/>
      </c>
      <c r="D3112" s="171"/>
      <c r="E3112" s="79"/>
      <c r="F3112" s="100"/>
      <c r="G3112" s="80"/>
      <c r="H3112" s="145" t="str">
        <f>IF('C. Consumer Service Detail'!$F3112="","",IF('C. Consumer Service Detail'!$F3112="",VLOOKUP('C. Consumer Service Detail'!$F3112,'Table of Current Services'!$B$7:$F$36,'Table of Current Services'!$E$5,FALSE),VLOOKUP('C. Consumer Service Detail'!$F3112,'Table of Current Services'!$B$7:$F$36,'Table of Current Services'!$D$5,FALSE)))</f>
        <v/>
      </c>
      <c r="I3112" s="160"/>
      <c r="J3112" s="146" t="str">
        <f t="shared" si="93"/>
        <v/>
      </c>
      <c r="K3112" s="138" t="str">
        <f>IF('C. Consumer Service Detail'!$F3112="","",IF('C. Consumer Service Detail'!$F3112="",VLOOKUP('C. Consumer Service Detail'!$F3112,'Table of Current Services'!$B$7:$F$36,'Table of Current Services'!$E$5,FALSE),VLOOKUP('C. Consumer Service Detail'!$F3112,'Table of Current Services'!$B$7:$F$36,'Table of Current Services'!$E$5,FALSE)))</f>
        <v/>
      </c>
      <c r="L3112" s="130" t="str">
        <f>IF('C. Consumer Service Detail'!$F3112="","",IF(VLOOKUP('C. Consumer Service Detail'!$F3112,'Table of Current Services'!$B$7:$F$36,'Table of Current Services'!$F$5,)="cost","Yes","No"))</f>
        <v/>
      </c>
      <c r="M3112" s="130" t="str">
        <f>IFERROR(IF('C. Consumer Service Detail'!$K3112="No Match","No",VLOOKUP('C. Consumer Service Detail'!$C3112,'B. Consumer Budget'!$E$11:$F$2010,2,FALSE)),"")</f>
        <v/>
      </c>
      <c r="P3112" s="77"/>
      <c r="Q3112" s="77"/>
    </row>
    <row r="3113" spans="2:17" x14ac:dyDescent="0.25">
      <c r="B3113" s="78">
        <f t="shared" si="94"/>
        <v>3103</v>
      </c>
      <c r="C3113" s="126" t="str">
        <f t="array" ref="C3113">IF(OR('C. Consumer Service Detail'!$D3113="",'C. Consumer Service Detail'!$E3113=""),"",INDEX('B. Consumer Budget'!$E$11:$E$2010,MATCH(1,IF('B. Consumer Budget'!$C$11:$C$2010='C. Consumer Service Detail'!$D3113,IF('B. Consumer Budget'!$D$11:$D$2010='C. Consumer Service Detail'!$E3113,1)),0)))</f>
        <v/>
      </c>
      <c r="D3113" s="170"/>
      <c r="E3113" s="81"/>
      <c r="F3113" s="101"/>
      <c r="G3113" s="82"/>
      <c r="H3113" s="147" t="str">
        <f>IF('C. Consumer Service Detail'!$F3113="","",IF('C. Consumer Service Detail'!$F3113="",VLOOKUP('C. Consumer Service Detail'!$F3113,'Table of Current Services'!$B$7:$F$36,'Table of Current Services'!$E$5,FALSE),VLOOKUP('C. Consumer Service Detail'!$F3113,'Table of Current Services'!$B$7:$F$36,'Table of Current Services'!$D$5,FALSE)))</f>
        <v/>
      </c>
      <c r="I3113" s="159"/>
      <c r="J3113" s="146" t="str">
        <f t="shared" si="93"/>
        <v/>
      </c>
      <c r="K3113" s="138" t="str">
        <f>IF('C. Consumer Service Detail'!$F3113="","",IF('C. Consumer Service Detail'!$F3113="",VLOOKUP('C. Consumer Service Detail'!$F3113,'Table of Current Services'!$B$7:$F$36,'Table of Current Services'!$E$5,FALSE),VLOOKUP('C. Consumer Service Detail'!$F3113,'Table of Current Services'!$B$7:$F$36,'Table of Current Services'!$E$5,FALSE)))</f>
        <v/>
      </c>
      <c r="L3113" s="130" t="str">
        <f>IF('C. Consumer Service Detail'!$F3113="","",IF(VLOOKUP('C. Consumer Service Detail'!$F3113,'Table of Current Services'!$B$7:$F$36,'Table of Current Services'!$F$5,)="cost","Yes","No"))</f>
        <v/>
      </c>
      <c r="M3113" s="130" t="str">
        <f>IFERROR(IF('C. Consumer Service Detail'!$K3113="No Match","No",VLOOKUP('C. Consumer Service Detail'!$C3113,'B. Consumer Budget'!$E$11:$F$2010,2,FALSE)),"")</f>
        <v/>
      </c>
      <c r="P3113" s="77"/>
      <c r="Q3113" s="77"/>
    </row>
    <row r="3114" spans="2:17" x14ac:dyDescent="0.25">
      <c r="B3114" s="78">
        <f t="shared" si="94"/>
        <v>3104</v>
      </c>
      <c r="C3114" s="126" t="str">
        <f t="array" ref="C3114">IF(OR('C. Consumer Service Detail'!$D3114="",'C. Consumer Service Detail'!$E3114=""),"",INDEX('B. Consumer Budget'!$E$11:$E$2010,MATCH(1,IF('B. Consumer Budget'!$C$11:$C$2010='C. Consumer Service Detail'!$D3114,IF('B. Consumer Budget'!$D$11:$D$2010='C. Consumer Service Detail'!$E3114,1)),0)))</f>
        <v/>
      </c>
      <c r="D3114" s="171"/>
      <c r="E3114" s="79"/>
      <c r="F3114" s="100"/>
      <c r="G3114" s="80"/>
      <c r="H3114" s="145" t="str">
        <f>IF('C. Consumer Service Detail'!$F3114="","",IF('C. Consumer Service Detail'!$F3114="",VLOOKUP('C. Consumer Service Detail'!$F3114,'Table of Current Services'!$B$7:$F$36,'Table of Current Services'!$E$5,FALSE),VLOOKUP('C. Consumer Service Detail'!$F3114,'Table of Current Services'!$B$7:$F$36,'Table of Current Services'!$D$5,FALSE)))</f>
        <v/>
      </c>
      <c r="I3114" s="160"/>
      <c r="J3114" s="146" t="str">
        <f t="shared" si="93"/>
        <v/>
      </c>
      <c r="K3114" s="138" t="str">
        <f>IF('C. Consumer Service Detail'!$F3114="","",IF('C. Consumer Service Detail'!$F3114="",VLOOKUP('C. Consumer Service Detail'!$F3114,'Table of Current Services'!$B$7:$F$36,'Table of Current Services'!$E$5,FALSE),VLOOKUP('C. Consumer Service Detail'!$F3114,'Table of Current Services'!$B$7:$F$36,'Table of Current Services'!$E$5,FALSE)))</f>
        <v/>
      </c>
      <c r="L3114" s="130" t="str">
        <f>IF('C. Consumer Service Detail'!$F3114="","",IF(VLOOKUP('C. Consumer Service Detail'!$F3114,'Table of Current Services'!$B$7:$F$36,'Table of Current Services'!$F$5,)="cost","Yes","No"))</f>
        <v/>
      </c>
      <c r="M3114" s="130" t="str">
        <f>IFERROR(IF('C. Consumer Service Detail'!$K3114="No Match","No",VLOOKUP('C. Consumer Service Detail'!$C3114,'B. Consumer Budget'!$E$11:$F$2010,2,FALSE)),"")</f>
        <v/>
      </c>
      <c r="P3114" s="77"/>
      <c r="Q3114" s="77"/>
    </row>
    <row r="3115" spans="2:17" x14ac:dyDescent="0.25">
      <c r="B3115" s="78">
        <f t="shared" si="94"/>
        <v>3105</v>
      </c>
      <c r="C3115" s="126" t="str">
        <f t="array" ref="C3115">IF(OR('C. Consumer Service Detail'!$D3115="",'C. Consumer Service Detail'!$E3115=""),"",INDEX('B. Consumer Budget'!$E$11:$E$2010,MATCH(1,IF('B. Consumer Budget'!$C$11:$C$2010='C. Consumer Service Detail'!$D3115,IF('B. Consumer Budget'!$D$11:$D$2010='C. Consumer Service Detail'!$E3115,1)),0)))</f>
        <v/>
      </c>
      <c r="D3115" s="170"/>
      <c r="E3115" s="81"/>
      <c r="F3115" s="101"/>
      <c r="G3115" s="82"/>
      <c r="H3115" s="147" t="str">
        <f>IF('C. Consumer Service Detail'!$F3115="","",IF('C. Consumer Service Detail'!$F3115="",VLOOKUP('C. Consumer Service Detail'!$F3115,'Table of Current Services'!$B$7:$F$36,'Table of Current Services'!$E$5,FALSE),VLOOKUP('C. Consumer Service Detail'!$F3115,'Table of Current Services'!$B$7:$F$36,'Table of Current Services'!$D$5,FALSE)))</f>
        <v/>
      </c>
      <c r="I3115" s="159"/>
      <c r="J3115" s="146" t="str">
        <f t="shared" si="93"/>
        <v/>
      </c>
      <c r="K3115" s="138" t="str">
        <f>IF('C. Consumer Service Detail'!$F3115="","",IF('C. Consumer Service Detail'!$F3115="",VLOOKUP('C. Consumer Service Detail'!$F3115,'Table of Current Services'!$B$7:$F$36,'Table of Current Services'!$E$5,FALSE),VLOOKUP('C. Consumer Service Detail'!$F3115,'Table of Current Services'!$B$7:$F$36,'Table of Current Services'!$E$5,FALSE)))</f>
        <v/>
      </c>
      <c r="L3115" s="130" t="str">
        <f>IF('C. Consumer Service Detail'!$F3115="","",IF(VLOOKUP('C. Consumer Service Detail'!$F3115,'Table of Current Services'!$B$7:$F$36,'Table of Current Services'!$F$5,)="cost","Yes","No"))</f>
        <v/>
      </c>
      <c r="M3115" s="130" t="str">
        <f>IFERROR(IF('C. Consumer Service Detail'!$K3115="No Match","No",VLOOKUP('C. Consumer Service Detail'!$C3115,'B. Consumer Budget'!$E$11:$F$2010,2,FALSE)),"")</f>
        <v/>
      </c>
      <c r="P3115" s="77"/>
      <c r="Q3115" s="77"/>
    </row>
    <row r="3116" spans="2:17" x14ac:dyDescent="0.25">
      <c r="B3116" s="78">
        <f t="shared" si="94"/>
        <v>3106</v>
      </c>
      <c r="C3116" s="126" t="str">
        <f t="array" ref="C3116">IF(OR('C. Consumer Service Detail'!$D3116="",'C. Consumer Service Detail'!$E3116=""),"",INDEX('B. Consumer Budget'!$E$11:$E$2010,MATCH(1,IF('B. Consumer Budget'!$C$11:$C$2010='C. Consumer Service Detail'!$D3116,IF('B. Consumer Budget'!$D$11:$D$2010='C. Consumer Service Detail'!$E3116,1)),0)))</f>
        <v/>
      </c>
      <c r="D3116" s="171"/>
      <c r="E3116" s="79"/>
      <c r="F3116" s="100"/>
      <c r="G3116" s="80"/>
      <c r="H3116" s="145" t="str">
        <f>IF('C. Consumer Service Detail'!$F3116="","",IF('C. Consumer Service Detail'!$F3116="",VLOOKUP('C. Consumer Service Detail'!$F3116,'Table of Current Services'!$B$7:$F$36,'Table of Current Services'!$E$5,FALSE),VLOOKUP('C. Consumer Service Detail'!$F3116,'Table of Current Services'!$B$7:$F$36,'Table of Current Services'!$D$5,FALSE)))</f>
        <v/>
      </c>
      <c r="I3116" s="160"/>
      <c r="J3116" s="146" t="str">
        <f t="shared" si="93"/>
        <v/>
      </c>
      <c r="K3116" s="138" t="str">
        <f>IF('C. Consumer Service Detail'!$F3116="","",IF('C. Consumer Service Detail'!$F3116="",VLOOKUP('C. Consumer Service Detail'!$F3116,'Table of Current Services'!$B$7:$F$36,'Table of Current Services'!$E$5,FALSE),VLOOKUP('C. Consumer Service Detail'!$F3116,'Table of Current Services'!$B$7:$F$36,'Table of Current Services'!$E$5,FALSE)))</f>
        <v/>
      </c>
      <c r="L3116" s="130" t="str">
        <f>IF('C. Consumer Service Detail'!$F3116="","",IF(VLOOKUP('C. Consumer Service Detail'!$F3116,'Table of Current Services'!$B$7:$F$36,'Table of Current Services'!$F$5,)="cost","Yes","No"))</f>
        <v/>
      </c>
      <c r="M3116" s="130" t="str">
        <f>IFERROR(IF('C. Consumer Service Detail'!$K3116="No Match","No",VLOOKUP('C. Consumer Service Detail'!$C3116,'B. Consumer Budget'!$E$11:$F$2010,2,FALSE)),"")</f>
        <v/>
      </c>
      <c r="P3116" s="77"/>
      <c r="Q3116" s="77"/>
    </row>
    <row r="3117" spans="2:17" x14ac:dyDescent="0.25">
      <c r="B3117" s="78">
        <f t="shared" si="94"/>
        <v>3107</v>
      </c>
      <c r="C3117" s="126" t="str">
        <f t="array" ref="C3117">IF(OR('C. Consumer Service Detail'!$D3117="",'C. Consumer Service Detail'!$E3117=""),"",INDEX('B. Consumer Budget'!$E$11:$E$2010,MATCH(1,IF('B. Consumer Budget'!$C$11:$C$2010='C. Consumer Service Detail'!$D3117,IF('B. Consumer Budget'!$D$11:$D$2010='C. Consumer Service Detail'!$E3117,1)),0)))</f>
        <v/>
      </c>
      <c r="D3117" s="170"/>
      <c r="E3117" s="81"/>
      <c r="F3117" s="101"/>
      <c r="G3117" s="82"/>
      <c r="H3117" s="147" t="str">
        <f>IF('C. Consumer Service Detail'!$F3117="","",IF('C. Consumer Service Detail'!$F3117="",VLOOKUP('C. Consumer Service Detail'!$F3117,'Table of Current Services'!$B$7:$F$36,'Table of Current Services'!$E$5,FALSE),VLOOKUP('C. Consumer Service Detail'!$F3117,'Table of Current Services'!$B$7:$F$36,'Table of Current Services'!$D$5,FALSE)))</f>
        <v/>
      </c>
      <c r="I3117" s="159"/>
      <c r="J3117" s="146" t="str">
        <f t="shared" si="93"/>
        <v/>
      </c>
      <c r="K3117" s="138" t="str">
        <f>IF('C. Consumer Service Detail'!$F3117="","",IF('C. Consumer Service Detail'!$F3117="",VLOOKUP('C. Consumer Service Detail'!$F3117,'Table of Current Services'!$B$7:$F$36,'Table of Current Services'!$E$5,FALSE),VLOOKUP('C. Consumer Service Detail'!$F3117,'Table of Current Services'!$B$7:$F$36,'Table of Current Services'!$E$5,FALSE)))</f>
        <v/>
      </c>
      <c r="L3117" s="130" t="str">
        <f>IF('C. Consumer Service Detail'!$F3117="","",IF(VLOOKUP('C. Consumer Service Detail'!$F3117,'Table of Current Services'!$B$7:$F$36,'Table of Current Services'!$F$5,)="cost","Yes","No"))</f>
        <v/>
      </c>
      <c r="M3117" s="130" t="str">
        <f>IFERROR(IF('C. Consumer Service Detail'!$K3117="No Match","No",VLOOKUP('C. Consumer Service Detail'!$C3117,'B. Consumer Budget'!$E$11:$F$2010,2,FALSE)),"")</f>
        <v/>
      </c>
      <c r="P3117" s="77"/>
      <c r="Q3117" s="77"/>
    </row>
    <row r="3118" spans="2:17" x14ac:dyDescent="0.25">
      <c r="B3118" s="78">
        <f t="shared" si="94"/>
        <v>3108</v>
      </c>
      <c r="C3118" s="126" t="str">
        <f t="array" ref="C3118">IF(OR('C. Consumer Service Detail'!$D3118="",'C. Consumer Service Detail'!$E3118=""),"",INDEX('B. Consumer Budget'!$E$11:$E$2010,MATCH(1,IF('B. Consumer Budget'!$C$11:$C$2010='C. Consumer Service Detail'!$D3118,IF('B. Consumer Budget'!$D$11:$D$2010='C. Consumer Service Detail'!$E3118,1)),0)))</f>
        <v/>
      </c>
      <c r="D3118" s="171"/>
      <c r="E3118" s="79"/>
      <c r="F3118" s="100"/>
      <c r="G3118" s="80"/>
      <c r="H3118" s="145" t="str">
        <f>IF('C. Consumer Service Detail'!$F3118="","",IF('C. Consumer Service Detail'!$F3118="",VLOOKUP('C. Consumer Service Detail'!$F3118,'Table of Current Services'!$B$7:$F$36,'Table of Current Services'!$E$5,FALSE),VLOOKUP('C. Consumer Service Detail'!$F3118,'Table of Current Services'!$B$7:$F$36,'Table of Current Services'!$D$5,FALSE)))</f>
        <v/>
      </c>
      <c r="I3118" s="160"/>
      <c r="J3118" s="146" t="str">
        <f t="shared" si="93"/>
        <v/>
      </c>
      <c r="K3118" s="138" t="str">
        <f>IF('C. Consumer Service Detail'!$F3118="","",IF('C. Consumer Service Detail'!$F3118="",VLOOKUP('C. Consumer Service Detail'!$F3118,'Table of Current Services'!$B$7:$F$36,'Table of Current Services'!$E$5,FALSE),VLOOKUP('C. Consumer Service Detail'!$F3118,'Table of Current Services'!$B$7:$F$36,'Table of Current Services'!$E$5,FALSE)))</f>
        <v/>
      </c>
      <c r="L3118" s="130" t="str">
        <f>IF('C. Consumer Service Detail'!$F3118="","",IF(VLOOKUP('C. Consumer Service Detail'!$F3118,'Table of Current Services'!$B$7:$F$36,'Table of Current Services'!$F$5,)="cost","Yes","No"))</f>
        <v/>
      </c>
      <c r="M3118" s="130" t="str">
        <f>IFERROR(IF('C. Consumer Service Detail'!$K3118="No Match","No",VLOOKUP('C. Consumer Service Detail'!$C3118,'B. Consumer Budget'!$E$11:$F$2010,2,FALSE)),"")</f>
        <v/>
      </c>
      <c r="P3118" s="77"/>
      <c r="Q3118" s="77"/>
    </row>
    <row r="3119" spans="2:17" x14ac:dyDescent="0.25">
      <c r="B3119" s="78">
        <f t="shared" si="94"/>
        <v>3109</v>
      </c>
      <c r="C3119" s="126" t="str">
        <f t="array" ref="C3119">IF(OR('C. Consumer Service Detail'!$D3119="",'C. Consumer Service Detail'!$E3119=""),"",INDEX('B. Consumer Budget'!$E$11:$E$2010,MATCH(1,IF('B. Consumer Budget'!$C$11:$C$2010='C. Consumer Service Detail'!$D3119,IF('B. Consumer Budget'!$D$11:$D$2010='C. Consumer Service Detail'!$E3119,1)),0)))</f>
        <v/>
      </c>
      <c r="D3119" s="170"/>
      <c r="E3119" s="81"/>
      <c r="F3119" s="101"/>
      <c r="G3119" s="82"/>
      <c r="H3119" s="147" t="str">
        <f>IF('C. Consumer Service Detail'!$F3119="","",IF('C. Consumer Service Detail'!$F3119="",VLOOKUP('C. Consumer Service Detail'!$F3119,'Table of Current Services'!$B$7:$F$36,'Table of Current Services'!$E$5,FALSE),VLOOKUP('C. Consumer Service Detail'!$F3119,'Table of Current Services'!$B$7:$F$36,'Table of Current Services'!$D$5,FALSE)))</f>
        <v/>
      </c>
      <c r="I3119" s="159"/>
      <c r="J3119" s="146" t="str">
        <f t="shared" si="93"/>
        <v/>
      </c>
      <c r="K3119" s="138" t="str">
        <f>IF('C. Consumer Service Detail'!$F3119="","",IF('C. Consumer Service Detail'!$F3119="",VLOOKUP('C. Consumer Service Detail'!$F3119,'Table of Current Services'!$B$7:$F$36,'Table of Current Services'!$E$5,FALSE),VLOOKUP('C. Consumer Service Detail'!$F3119,'Table of Current Services'!$B$7:$F$36,'Table of Current Services'!$E$5,FALSE)))</f>
        <v/>
      </c>
      <c r="L3119" s="130" t="str">
        <f>IF('C. Consumer Service Detail'!$F3119="","",IF(VLOOKUP('C. Consumer Service Detail'!$F3119,'Table of Current Services'!$B$7:$F$36,'Table of Current Services'!$F$5,)="cost","Yes","No"))</f>
        <v/>
      </c>
      <c r="M3119" s="130" t="str">
        <f>IFERROR(IF('C. Consumer Service Detail'!$K3119="No Match","No",VLOOKUP('C. Consumer Service Detail'!$C3119,'B. Consumer Budget'!$E$11:$F$2010,2,FALSE)),"")</f>
        <v/>
      </c>
      <c r="P3119" s="77"/>
      <c r="Q3119" s="77"/>
    </row>
    <row r="3120" spans="2:17" x14ac:dyDescent="0.25">
      <c r="B3120" s="78">
        <f t="shared" si="94"/>
        <v>3110</v>
      </c>
      <c r="C3120" s="126" t="str">
        <f t="array" ref="C3120">IF(OR('C. Consumer Service Detail'!$D3120="",'C. Consumer Service Detail'!$E3120=""),"",INDEX('B. Consumer Budget'!$E$11:$E$2010,MATCH(1,IF('B. Consumer Budget'!$C$11:$C$2010='C. Consumer Service Detail'!$D3120,IF('B. Consumer Budget'!$D$11:$D$2010='C. Consumer Service Detail'!$E3120,1)),0)))</f>
        <v/>
      </c>
      <c r="D3120" s="171"/>
      <c r="E3120" s="79"/>
      <c r="F3120" s="100"/>
      <c r="G3120" s="80"/>
      <c r="H3120" s="145" t="str">
        <f>IF('C. Consumer Service Detail'!$F3120="","",IF('C. Consumer Service Detail'!$F3120="",VLOOKUP('C. Consumer Service Detail'!$F3120,'Table of Current Services'!$B$7:$F$36,'Table of Current Services'!$E$5,FALSE),VLOOKUP('C. Consumer Service Detail'!$F3120,'Table of Current Services'!$B$7:$F$36,'Table of Current Services'!$D$5,FALSE)))</f>
        <v/>
      </c>
      <c r="I3120" s="160"/>
      <c r="J3120" s="146" t="str">
        <f t="shared" si="93"/>
        <v/>
      </c>
      <c r="K3120" s="138" t="str">
        <f>IF('C. Consumer Service Detail'!$F3120="","",IF('C. Consumer Service Detail'!$F3120="",VLOOKUP('C. Consumer Service Detail'!$F3120,'Table of Current Services'!$B$7:$F$36,'Table of Current Services'!$E$5,FALSE),VLOOKUP('C. Consumer Service Detail'!$F3120,'Table of Current Services'!$B$7:$F$36,'Table of Current Services'!$E$5,FALSE)))</f>
        <v/>
      </c>
      <c r="L3120" s="130" t="str">
        <f>IF('C. Consumer Service Detail'!$F3120="","",IF(VLOOKUP('C. Consumer Service Detail'!$F3120,'Table of Current Services'!$B$7:$F$36,'Table of Current Services'!$F$5,)="cost","Yes","No"))</f>
        <v/>
      </c>
      <c r="M3120" s="130" t="str">
        <f>IFERROR(IF('C. Consumer Service Detail'!$K3120="No Match","No",VLOOKUP('C. Consumer Service Detail'!$C3120,'B. Consumer Budget'!$E$11:$F$2010,2,FALSE)),"")</f>
        <v/>
      </c>
      <c r="P3120" s="77"/>
      <c r="Q3120" s="77"/>
    </row>
    <row r="3121" spans="2:17" x14ac:dyDescent="0.25">
      <c r="B3121" s="78">
        <f t="shared" si="94"/>
        <v>3111</v>
      </c>
      <c r="C3121" s="126" t="str">
        <f t="array" ref="C3121">IF(OR('C. Consumer Service Detail'!$D3121="",'C. Consumer Service Detail'!$E3121=""),"",INDEX('B. Consumer Budget'!$E$11:$E$2010,MATCH(1,IF('B. Consumer Budget'!$C$11:$C$2010='C. Consumer Service Detail'!$D3121,IF('B. Consumer Budget'!$D$11:$D$2010='C. Consumer Service Detail'!$E3121,1)),0)))</f>
        <v/>
      </c>
      <c r="D3121" s="170"/>
      <c r="E3121" s="81"/>
      <c r="F3121" s="101"/>
      <c r="G3121" s="82"/>
      <c r="H3121" s="147" t="str">
        <f>IF('C. Consumer Service Detail'!$F3121="","",IF('C. Consumer Service Detail'!$F3121="",VLOOKUP('C. Consumer Service Detail'!$F3121,'Table of Current Services'!$B$7:$F$36,'Table of Current Services'!$E$5,FALSE),VLOOKUP('C. Consumer Service Detail'!$F3121,'Table of Current Services'!$B$7:$F$36,'Table of Current Services'!$D$5,FALSE)))</f>
        <v/>
      </c>
      <c r="I3121" s="159"/>
      <c r="J3121" s="146" t="str">
        <f t="shared" si="93"/>
        <v/>
      </c>
      <c r="K3121" s="138" t="str">
        <f>IF('C. Consumer Service Detail'!$F3121="","",IF('C. Consumer Service Detail'!$F3121="",VLOOKUP('C. Consumer Service Detail'!$F3121,'Table of Current Services'!$B$7:$F$36,'Table of Current Services'!$E$5,FALSE),VLOOKUP('C. Consumer Service Detail'!$F3121,'Table of Current Services'!$B$7:$F$36,'Table of Current Services'!$E$5,FALSE)))</f>
        <v/>
      </c>
      <c r="L3121" s="130" t="str">
        <f>IF('C. Consumer Service Detail'!$F3121="","",IF(VLOOKUP('C. Consumer Service Detail'!$F3121,'Table of Current Services'!$B$7:$F$36,'Table of Current Services'!$F$5,)="cost","Yes","No"))</f>
        <v/>
      </c>
      <c r="M3121" s="130" t="str">
        <f>IFERROR(IF('C. Consumer Service Detail'!$K3121="No Match","No",VLOOKUP('C. Consumer Service Detail'!$C3121,'B. Consumer Budget'!$E$11:$F$2010,2,FALSE)),"")</f>
        <v/>
      </c>
      <c r="P3121" s="77"/>
      <c r="Q3121" s="77"/>
    </row>
    <row r="3122" spans="2:17" x14ac:dyDescent="0.25">
      <c r="B3122" s="78">
        <f t="shared" si="94"/>
        <v>3112</v>
      </c>
      <c r="C3122" s="126" t="str">
        <f t="array" ref="C3122">IF(OR('C. Consumer Service Detail'!$D3122="",'C. Consumer Service Detail'!$E3122=""),"",INDEX('B. Consumer Budget'!$E$11:$E$2010,MATCH(1,IF('B. Consumer Budget'!$C$11:$C$2010='C. Consumer Service Detail'!$D3122,IF('B. Consumer Budget'!$D$11:$D$2010='C. Consumer Service Detail'!$E3122,1)),0)))</f>
        <v/>
      </c>
      <c r="D3122" s="171"/>
      <c r="E3122" s="79"/>
      <c r="F3122" s="100"/>
      <c r="G3122" s="80"/>
      <c r="H3122" s="145" t="str">
        <f>IF('C. Consumer Service Detail'!$F3122="","",IF('C. Consumer Service Detail'!$F3122="",VLOOKUP('C. Consumer Service Detail'!$F3122,'Table of Current Services'!$B$7:$F$36,'Table of Current Services'!$E$5,FALSE),VLOOKUP('C. Consumer Service Detail'!$F3122,'Table of Current Services'!$B$7:$F$36,'Table of Current Services'!$D$5,FALSE)))</f>
        <v/>
      </c>
      <c r="I3122" s="160"/>
      <c r="J3122" s="146" t="str">
        <f t="shared" si="93"/>
        <v/>
      </c>
      <c r="K3122" s="138" t="str">
        <f>IF('C. Consumer Service Detail'!$F3122="","",IF('C. Consumer Service Detail'!$F3122="",VLOOKUP('C. Consumer Service Detail'!$F3122,'Table of Current Services'!$B$7:$F$36,'Table of Current Services'!$E$5,FALSE),VLOOKUP('C. Consumer Service Detail'!$F3122,'Table of Current Services'!$B$7:$F$36,'Table of Current Services'!$E$5,FALSE)))</f>
        <v/>
      </c>
      <c r="L3122" s="130" t="str">
        <f>IF('C. Consumer Service Detail'!$F3122="","",IF(VLOOKUP('C. Consumer Service Detail'!$F3122,'Table of Current Services'!$B$7:$F$36,'Table of Current Services'!$F$5,)="cost","Yes","No"))</f>
        <v/>
      </c>
      <c r="M3122" s="130" t="str">
        <f>IFERROR(IF('C. Consumer Service Detail'!$K3122="No Match","No",VLOOKUP('C. Consumer Service Detail'!$C3122,'B. Consumer Budget'!$E$11:$F$2010,2,FALSE)),"")</f>
        <v/>
      </c>
      <c r="P3122" s="77"/>
      <c r="Q3122" s="77"/>
    </row>
    <row r="3123" spans="2:17" x14ac:dyDescent="0.25">
      <c r="B3123" s="78">
        <f t="shared" si="94"/>
        <v>3113</v>
      </c>
      <c r="C3123" s="126" t="str">
        <f t="array" ref="C3123">IF(OR('C. Consumer Service Detail'!$D3123="",'C. Consumer Service Detail'!$E3123=""),"",INDEX('B. Consumer Budget'!$E$11:$E$2010,MATCH(1,IF('B. Consumer Budget'!$C$11:$C$2010='C. Consumer Service Detail'!$D3123,IF('B. Consumer Budget'!$D$11:$D$2010='C. Consumer Service Detail'!$E3123,1)),0)))</f>
        <v/>
      </c>
      <c r="D3123" s="170"/>
      <c r="E3123" s="81"/>
      <c r="F3123" s="101"/>
      <c r="G3123" s="82"/>
      <c r="H3123" s="147" t="str">
        <f>IF('C. Consumer Service Detail'!$F3123="","",IF('C. Consumer Service Detail'!$F3123="",VLOOKUP('C. Consumer Service Detail'!$F3123,'Table of Current Services'!$B$7:$F$36,'Table of Current Services'!$E$5,FALSE),VLOOKUP('C. Consumer Service Detail'!$F3123,'Table of Current Services'!$B$7:$F$36,'Table of Current Services'!$D$5,FALSE)))</f>
        <v/>
      </c>
      <c r="I3123" s="159"/>
      <c r="J3123" s="146" t="str">
        <f t="shared" si="93"/>
        <v/>
      </c>
      <c r="K3123" s="138" t="str">
        <f>IF('C. Consumer Service Detail'!$F3123="","",IF('C. Consumer Service Detail'!$F3123="",VLOOKUP('C. Consumer Service Detail'!$F3123,'Table of Current Services'!$B$7:$F$36,'Table of Current Services'!$E$5,FALSE),VLOOKUP('C. Consumer Service Detail'!$F3123,'Table of Current Services'!$B$7:$F$36,'Table of Current Services'!$E$5,FALSE)))</f>
        <v/>
      </c>
      <c r="L3123" s="130" t="str">
        <f>IF('C. Consumer Service Detail'!$F3123="","",IF(VLOOKUP('C. Consumer Service Detail'!$F3123,'Table of Current Services'!$B$7:$F$36,'Table of Current Services'!$F$5,)="cost","Yes","No"))</f>
        <v/>
      </c>
      <c r="M3123" s="130" t="str">
        <f>IFERROR(IF('C. Consumer Service Detail'!$K3123="No Match","No",VLOOKUP('C. Consumer Service Detail'!$C3123,'B. Consumer Budget'!$E$11:$F$2010,2,FALSE)),"")</f>
        <v/>
      </c>
      <c r="P3123" s="77"/>
      <c r="Q3123" s="77"/>
    </row>
    <row r="3124" spans="2:17" x14ac:dyDescent="0.25">
      <c r="B3124" s="78">
        <f t="shared" si="94"/>
        <v>3114</v>
      </c>
      <c r="C3124" s="126" t="str">
        <f t="array" ref="C3124">IF(OR('C. Consumer Service Detail'!$D3124="",'C. Consumer Service Detail'!$E3124=""),"",INDEX('B. Consumer Budget'!$E$11:$E$2010,MATCH(1,IF('B. Consumer Budget'!$C$11:$C$2010='C. Consumer Service Detail'!$D3124,IF('B. Consumer Budget'!$D$11:$D$2010='C. Consumer Service Detail'!$E3124,1)),0)))</f>
        <v/>
      </c>
      <c r="D3124" s="171"/>
      <c r="E3124" s="79"/>
      <c r="F3124" s="100"/>
      <c r="G3124" s="80"/>
      <c r="H3124" s="145" t="str">
        <f>IF('C. Consumer Service Detail'!$F3124="","",IF('C. Consumer Service Detail'!$F3124="",VLOOKUP('C. Consumer Service Detail'!$F3124,'Table of Current Services'!$B$7:$F$36,'Table of Current Services'!$E$5,FALSE),VLOOKUP('C. Consumer Service Detail'!$F3124,'Table of Current Services'!$B$7:$F$36,'Table of Current Services'!$D$5,FALSE)))</f>
        <v/>
      </c>
      <c r="I3124" s="160"/>
      <c r="J3124" s="146" t="str">
        <f t="shared" si="93"/>
        <v/>
      </c>
      <c r="K3124" s="138" t="str">
        <f>IF('C. Consumer Service Detail'!$F3124="","",IF('C. Consumer Service Detail'!$F3124="",VLOOKUP('C. Consumer Service Detail'!$F3124,'Table of Current Services'!$B$7:$F$36,'Table of Current Services'!$E$5,FALSE),VLOOKUP('C. Consumer Service Detail'!$F3124,'Table of Current Services'!$B$7:$F$36,'Table of Current Services'!$E$5,FALSE)))</f>
        <v/>
      </c>
      <c r="L3124" s="130" t="str">
        <f>IF('C. Consumer Service Detail'!$F3124="","",IF(VLOOKUP('C. Consumer Service Detail'!$F3124,'Table of Current Services'!$B$7:$F$36,'Table of Current Services'!$F$5,)="cost","Yes","No"))</f>
        <v/>
      </c>
      <c r="M3124" s="130" t="str">
        <f>IFERROR(IF('C. Consumer Service Detail'!$K3124="No Match","No",VLOOKUP('C. Consumer Service Detail'!$C3124,'B. Consumer Budget'!$E$11:$F$2010,2,FALSE)),"")</f>
        <v/>
      </c>
      <c r="P3124" s="77"/>
      <c r="Q3124" s="77"/>
    </row>
    <row r="3125" spans="2:17" x14ac:dyDescent="0.25">
      <c r="B3125" s="78">
        <f t="shared" si="94"/>
        <v>3115</v>
      </c>
      <c r="C3125" s="126" t="str">
        <f t="array" ref="C3125">IF(OR('C. Consumer Service Detail'!$D3125="",'C. Consumer Service Detail'!$E3125=""),"",INDEX('B. Consumer Budget'!$E$11:$E$2010,MATCH(1,IF('B. Consumer Budget'!$C$11:$C$2010='C. Consumer Service Detail'!$D3125,IF('B. Consumer Budget'!$D$11:$D$2010='C. Consumer Service Detail'!$E3125,1)),0)))</f>
        <v/>
      </c>
      <c r="D3125" s="170"/>
      <c r="E3125" s="81"/>
      <c r="F3125" s="101"/>
      <c r="G3125" s="82"/>
      <c r="H3125" s="147" t="str">
        <f>IF('C. Consumer Service Detail'!$F3125="","",IF('C. Consumer Service Detail'!$F3125="",VLOOKUP('C. Consumer Service Detail'!$F3125,'Table of Current Services'!$B$7:$F$36,'Table of Current Services'!$E$5,FALSE),VLOOKUP('C. Consumer Service Detail'!$F3125,'Table of Current Services'!$B$7:$F$36,'Table of Current Services'!$D$5,FALSE)))</f>
        <v/>
      </c>
      <c r="I3125" s="159"/>
      <c r="J3125" s="146" t="str">
        <f t="shared" si="93"/>
        <v/>
      </c>
      <c r="K3125" s="138" t="str">
        <f>IF('C. Consumer Service Detail'!$F3125="","",IF('C. Consumer Service Detail'!$F3125="",VLOOKUP('C. Consumer Service Detail'!$F3125,'Table of Current Services'!$B$7:$F$36,'Table of Current Services'!$E$5,FALSE),VLOOKUP('C. Consumer Service Detail'!$F3125,'Table of Current Services'!$B$7:$F$36,'Table of Current Services'!$E$5,FALSE)))</f>
        <v/>
      </c>
      <c r="L3125" s="130" t="str">
        <f>IF('C. Consumer Service Detail'!$F3125="","",IF(VLOOKUP('C. Consumer Service Detail'!$F3125,'Table of Current Services'!$B$7:$F$36,'Table of Current Services'!$F$5,)="cost","Yes","No"))</f>
        <v/>
      </c>
      <c r="M3125" s="130" t="str">
        <f>IFERROR(IF('C. Consumer Service Detail'!$K3125="No Match","No",VLOOKUP('C. Consumer Service Detail'!$C3125,'B. Consumer Budget'!$E$11:$F$2010,2,FALSE)),"")</f>
        <v/>
      </c>
      <c r="P3125" s="77"/>
      <c r="Q3125" s="77"/>
    </row>
    <row r="3126" spans="2:17" x14ac:dyDescent="0.25">
      <c r="B3126" s="78">
        <f t="shared" si="94"/>
        <v>3116</v>
      </c>
      <c r="C3126" s="126" t="str">
        <f t="array" ref="C3126">IF(OR('C. Consumer Service Detail'!$D3126="",'C. Consumer Service Detail'!$E3126=""),"",INDEX('B. Consumer Budget'!$E$11:$E$2010,MATCH(1,IF('B. Consumer Budget'!$C$11:$C$2010='C. Consumer Service Detail'!$D3126,IF('B. Consumer Budget'!$D$11:$D$2010='C. Consumer Service Detail'!$E3126,1)),0)))</f>
        <v/>
      </c>
      <c r="D3126" s="171"/>
      <c r="E3126" s="79"/>
      <c r="F3126" s="100"/>
      <c r="G3126" s="80"/>
      <c r="H3126" s="145" t="str">
        <f>IF('C. Consumer Service Detail'!$F3126="","",IF('C. Consumer Service Detail'!$F3126="",VLOOKUP('C. Consumer Service Detail'!$F3126,'Table of Current Services'!$B$7:$F$36,'Table of Current Services'!$E$5,FALSE),VLOOKUP('C. Consumer Service Detail'!$F3126,'Table of Current Services'!$B$7:$F$36,'Table of Current Services'!$D$5,FALSE)))</f>
        <v/>
      </c>
      <c r="I3126" s="160"/>
      <c r="J3126" s="146" t="str">
        <f t="shared" si="93"/>
        <v/>
      </c>
      <c r="K3126" s="138" t="str">
        <f>IF('C. Consumer Service Detail'!$F3126="","",IF('C. Consumer Service Detail'!$F3126="",VLOOKUP('C. Consumer Service Detail'!$F3126,'Table of Current Services'!$B$7:$F$36,'Table of Current Services'!$E$5,FALSE),VLOOKUP('C. Consumer Service Detail'!$F3126,'Table of Current Services'!$B$7:$F$36,'Table of Current Services'!$E$5,FALSE)))</f>
        <v/>
      </c>
      <c r="L3126" s="130" t="str">
        <f>IF('C. Consumer Service Detail'!$F3126="","",IF(VLOOKUP('C. Consumer Service Detail'!$F3126,'Table of Current Services'!$B$7:$F$36,'Table of Current Services'!$F$5,)="cost","Yes","No"))</f>
        <v/>
      </c>
      <c r="M3126" s="130" t="str">
        <f>IFERROR(IF('C. Consumer Service Detail'!$K3126="No Match","No",VLOOKUP('C. Consumer Service Detail'!$C3126,'B. Consumer Budget'!$E$11:$F$2010,2,FALSE)),"")</f>
        <v/>
      </c>
      <c r="P3126" s="77"/>
      <c r="Q3126" s="77"/>
    </row>
    <row r="3127" spans="2:17" x14ac:dyDescent="0.25">
      <c r="B3127" s="78">
        <f t="shared" si="94"/>
        <v>3117</v>
      </c>
      <c r="C3127" s="126" t="str">
        <f t="array" ref="C3127">IF(OR('C. Consumer Service Detail'!$D3127="",'C. Consumer Service Detail'!$E3127=""),"",INDEX('B. Consumer Budget'!$E$11:$E$2010,MATCH(1,IF('B. Consumer Budget'!$C$11:$C$2010='C. Consumer Service Detail'!$D3127,IF('B. Consumer Budget'!$D$11:$D$2010='C. Consumer Service Detail'!$E3127,1)),0)))</f>
        <v/>
      </c>
      <c r="D3127" s="170"/>
      <c r="E3127" s="81"/>
      <c r="F3127" s="101"/>
      <c r="G3127" s="82"/>
      <c r="H3127" s="147" t="str">
        <f>IF('C. Consumer Service Detail'!$F3127="","",IF('C. Consumer Service Detail'!$F3127="",VLOOKUP('C. Consumer Service Detail'!$F3127,'Table of Current Services'!$B$7:$F$36,'Table of Current Services'!$E$5,FALSE),VLOOKUP('C. Consumer Service Detail'!$F3127,'Table of Current Services'!$B$7:$F$36,'Table of Current Services'!$D$5,FALSE)))</f>
        <v/>
      </c>
      <c r="I3127" s="159"/>
      <c r="J3127" s="146" t="str">
        <f t="shared" si="93"/>
        <v/>
      </c>
      <c r="K3127" s="138" t="str">
        <f>IF('C. Consumer Service Detail'!$F3127="","",IF('C. Consumer Service Detail'!$F3127="",VLOOKUP('C. Consumer Service Detail'!$F3127,'Table of Current Services'!$B$7:$F$36,'Table of Current Services'!$E$5,FALSE),VLOOKUP('C. Consumer Service Detail'!$F3127,'Table of Current Services'!$B$7:$F$36,'Table of Current Services'!$E$5,FALSE)))</f>
        <v/>
      </c>
      <c r="L3127" s="130" t="str">
        <f>IF('C. Consumer Service Detail'!$F3127="","",IF(VLOOKUP('C. Consumer Service Detail'!$F3127,'Table of Current Services'!$B$7:$F$36,'Table of Current Services'!$F$5,)="cost","Yes","No"))</f>
        <v/>
      </c>
      <c r="M3127" s="130" t="str">
        <f>IFERROR(IF('C. Consumer Service Detail'!$K3127="No Match","No",VLOOKUP('C. Consumer Service Detail'!$C3127,'B. Consumer Budget'!$E$11:$F$2010,2,FALSE)),"")</f>
        <v/>
      </c>
      <c r="P3127" s="77"/>
      <c r="Q3127" s="77"/>
    </row>
    <row r="3128" spans="2:17" x14ac:dyDescent="0.25">
      <c r="B3128" s="78">
        <f t="shared" si="94"/>
        <v>3118</v>
      </c>
      <c r="C3128" s="126" t="str">
        <f t="array" ref="C3128">IF(OR('C. Consumer Service Detail'!$D3128="",'C. Consumer Service Detail'!$E3128=""),"",INDEX('B. Consumer Budget'!$E$11:$E$2010,MATCH(1,IF('B. Consumer Budget'!$C$11:$C$2010='C. Consumer Service Detail'!$D3128,IF('B. Consumer Budget'!$D$11:$D$2010='C. Consumer Service Detail'!$E3128,1)),0)))</f>
        <v/>
      </c>
      <c r="D3128" s="171"/>
      <c r="E3128" s="79"/>
      <c r="F3128" s="100"/>
      <c r="G3128" s="80"/>
      <c r="H3128" s="145" t="str">
        <f>IF('C. Consumer Service Detail'!$F3128="","",IF('C. Consumer Service Detail'!$F3128="",VLOOKUP('C. Consumer Service Detail'!$F3128,'Table of Current Services'!$B$7:$F$36,'Table of Current Services'!$E$5,FALSE),VLOOKUP('C. Consumer Service Detail'!$F3128,'Table of Current Services'!$B$7:$F$36,'Table of Current Services'!$D$5,FALSE)))</f>
        <v/>
      </c>
      <c r="I3128" s="160"/>
      <c r="J3128" s="146" t="str">
        <f t="shared" si="93"/>
        <v/>
      </c>
      <c r="K3128" s="138" t="str">
        <f>IF('C. Consumer Service Detail'!$F3128="","",IF('C. Consumer Service Detail'!$F3128="",VLOOKUP('C. Consumer Service Detail'!$F3128,'Table of Current Services'!$B$7:$F$36,'Table of Current Services'!$E$5,FALSE),VLOOKUP('C. Consumer Service Detail'!$F3128,'Table of Current Services'!$B$7:$F$36,'Table of Current Services'!$E$5,FALSE)))</f>
        <v/>
      </c>
      <c r="L3128" s="130" t="str">
        <f>IF('C. Consumer Service Detail'!$F3128="","",IF(VLOOKUP('C. Consumer Service Detail'!$F3128,'Table of Current Services'!$B$7:$F$36,'Table of Current Services'!$F$5,)="cost","Yes","No"))</f>
        <v/>
      </c>
      <c r="M3128" s="130" t="str">
        <f>IFERROR(IF('C. Consumer Service Detail'!$K3128="No Match","No",VLOOKUP('C. Consumer Service Detail'!$C3128,'B. Consumer Budget'!$E$11:$F$2010,2,FALSE)),"")</f>
        <v/>
      </c>
      <c r="P3128" s="77"/>
      <c r="Q3128" s="77"/>
    </row>
    <row r="3129" spans="2:17" x14ac:dyDescent="0.25">
      <c r="B3129" s="78">
        <f t="shared" si="94"/>
        <v>3119</v>
      </c>
      <c r="C3129" s="126" t="str">
        <f t="array" ref="C3129">IF(OR('C. Consumer Service Detail'!$D3129="",'C. Consumer Service Detail'!$E3129=""),"",INDEX('B. Consumer Budget'!$E$11:$E$2010,MATCH(1,IF('B. Consumer Budget'!$C$11:$C$2010='C. Consumer Service Detail'!$D3129,IF('B. Consumer Budget'!$D$11:$D$2010='C. Consumer Service Detail'!$E3129,1)),0)))</f>
        <v/>
      </c>
      <c r="D3129" s="170"/>
      <c r="E3129" s="81"/>
      <c r="F3129" s="101"/>
      <c r="G3129" s="82"/>
      <c r="H3129" s="147" t="str">
        <f>IF('C. Consumer Service Detail'!$F3129="","",IF('C. Consumer Service Detail'!$F3129="",VLOOKUP('C. Consumer Service Detail'!$F3129,'Table of Current Services'!$B$7:$F$36,'Table of Current Services'!$E$5,FALSE),VLOOKUP('C. Consumer Service Detail'!$F3129,'Table of Current Services'!$B$7:$F$36,'Table of Current Services'!$D$5,FALSE)))</f>
        <v/>
      </c>
      <c r="I3129" s="159"/>
      <c r="J3129" s="146" t="str">
        <f t="shared" si="93"/>
        <v/>
      </c>
      <c r="K3129" s="138" t="str">
        <f>IF('C. Consumer Service Detail'!$F3129="","",IF('C. Consumer Service Detail'!$F3129="",VLOOKUP('C. Consumer Service Detail'!$F3129,'Table of Current Services'!$B$7:$F$36,'Table of Current Services'!$E$5,FALSE),VLOOKUP('C. Consumer Service Detail'!$F3129,'Table of Current Services'!$B$7:$F$36,'Table of Current Services'!$E$5,FALSE)))</f>
        <v/>
      </c>
      <c r="L3129" s="130" t="str">
        <f>IF('C. Consumer Service Detail'!$F3129="","",IF(VLOOKUP('C. Consumer Service Detail'!$F3129,'Table of Current Services'!$B$7:$F$36,'Table of Current Services'!$F$5,)="cost","Yes","No"))</f>
        <v/>
      </c>
      <c r="M3129" s="130" t="str">
        <f>IFERROR(IF('C. Consumer Service Detail'!$K3129="No Match","No",VLOOKUP('C. Consumer Service Detail'!$C3129,'B. Consumer Budget'!$E$11:$F$2010,2,FALSE)),"")</f>
        <v/>
      </c>
      <c r="P3129" s="77"/>
      <c r="Q3129" s="77"/>
    </row>
    <row r="3130" spans="2:17" x14ac:dyDescent="0.25">
      <c r="B3130" s="78">
        <f t="shared" si="94"/>
        <v>3120</v>
      </c>
      <c r="C3130" s="126" t="str">
        <f t="array" ref="C3130">IF(OR('C. Consumer Service Detail'!$D3130="",'C. Consumer Service Detail'!$E3130=""),"",INDEX('B. Consumer Budget'!$E$11:$E$2010,MATCH(1,IF('B. Consumer Budget'!$C$11:$C$2010='C. Consumer Service Detail'!$D3130,IF('B. Consumer Budget'!$D$11:$D$2010='C. Consumer Service Detail'!$E3130,1)),0)))</f>
        <v/>
      </c>
      <c r="D3130" s="171"/>
      <c r="E3130" s="79"/>
      <c r="F3130" s="100"/>
      <c r="G3130" s="80"/>
      <c r="H3130" s="145" t="str">
        <f>IF('C. Consumer Service Detail'!$F3130="","",IF('C. Consumer Service Detail'!$F3130="",VLOOKUP('C. Consumer Service Detail'!$F3130,'Table of Current Services'!$B$7:$F$36,'Table of Current Services'!$E$5,FALSE),VLOOKUP('C. Consumer Service Detail'!$F3130,'Table of Current Services'!$B$7:$F$36,'Table of Current Services'!$D$5,FALSE)))</f>
        <v/>
      </c>
      <c r="I3130" s="160"/>
      <c r="J3130" s="146" t="str">
        <f t="shared" si="93"/>
        <v/>
      </c>
      <c r="K3130" s="138" t="str">
        <f>IF('C. Consumer Service Detail'!$F3130="","",IF('C. Consumer Service Detail'!$F3130="",VLOOKUP('C. Consumer Service Detail'!$F3130,'Table of Current Services'!$B$7:$F$36,'Table of Current Services'!$E$5,FALSE),VLOOKUP('C. Consumer Service Detail'!$F3130,'Table of Current Services'!$B$7:$F$36,'Table of Current Services'!$E$5,FALSE)))</f>
        <v/>
      </c>
      <c r="L3130" s="130" t="str">
        <f>IF('C. Consumer Service Detail'!$F3130="","",IF(VLOOKUP('C. Consumer Service Detail'!$F3130,'Table of Current Services'!$B$7:$F$36,'Table of Current Services'!$F$5,)="cost","Yes","No"))</f>
        <v/>
      </c>
      <c r="M3130" s="130" t="str">
        <f>IFERROR(IF('C. Consumer Service Detail'!$K3130="No Match","No",VLOOKUP('C. Consumer Service Detail'!$C3130,'B. Consumer Budget'!$E$11:$F$2010,2,FALSE)),"")</f>
        <v/>
      </c>
      <c r="P3130" s="77"/>
      <c r="Q3130" s="77"/>
    </row>
    <row r="3131" spans="2:17" x14ac:dyDescent="0.25">
      <c r="B3131" s="78">
        <f t="shared" si="94"/>
        <v>3121</v>
      </c>
      <c r="C3131" s="126" t="str">
        <f t="array" ref="C3131">IF(OR('C. Consumer Service Detail'!$D3131="",'C. Consumer Service Detail'!$E3131=""),"",INDEX('B. Consumer Budget'!$E$11:$E$2010,MATCH(1,IF('B. Consumer Budget'!$C$11:$C$2010='C. Consumer Service Detail'!$D3131,IF('B. Consumer Budget'!$D$11:$D$2010='C. Consumer Service Detail'!$E3131,1)),0)))</f>
        <v/>
      </c>
      <c r="D3131" s="170"/>
      <c r="E3131" s="81"/>
      <c r="F3131" s="101"/>
      <c r="G3131" s="82"/>
      <c r="H3131" s="147" t="str">
        <f>IF('C. Consumer Service Detail'!$F3131="","",IF('C. Consumer Service Detail'!$F3131="",VLOOKUP('C. Consumer Service Detail'!$F3131,'Table of Current Services'!$B$7:$F$36,'Table of Current Services'!$E$5,FALSE),VLOOKUP('C. Consumer Service Detail'!$F3131,'Table of Current Services'!$B$7:$F$36,'Table of Current Services'!$D$5,FALSE)))</f>
        <v/>
      </c>
      <c r="I3131" s="159"/>
      <c r="J3131" s="146" t="str">
        <f t="shared" si="93"/>
        <v/>
      </c>
      <c r="K3131" s="138" t="str">
        <f>IF('C. Consumer Service Detail'!$F3131="","",IF('C. Consumer Service Detail'!$F3131="",VLOOKUP('C. Consumer Service Detail'!$F3131,'Table of Current Services'!$B$7:$F$36,'Table of Current Services'!$E$5,FALSE),VLOOKUP('C. Consumer Service Detail'!$F3131,'Table of Current Services'!$B$7:$F$36,'Table of Current Services'!$E$5,FALSE)))</f>
        <v/>
      </c>
      <c r="L3131" s="130" t="str">
        <f>IF('C. Consumer Service Detail'!$F3131="","",IF(VLOOKUP('C. Consumer Service Detail'!$F3131,'Table of Current Services'!$B$7:$F$36,'Table of Current Services'!$F$5,)="cost","Yes","No"))</f>
        <v/>
      </c>
      <c r="M3131" s="130" t="str">
        <f>IFERROR(IF('C. Consumer Service Detail'!$K3131="No Match","No",VLOOKUP('C. Consumer Service Detail'!$C3131,'B. Consumer Budget'!$E$11:$F$2010,2,FALSE)),"")</f>
        <v/>
      </c>
      <c r="P3131" s="77"/>
      <c r="Q3131" s="77"/>
    </row>
    <row r="3132" spans="2:17" x14ac:dyDescent="0.25">
      <c r="B3132" s="78">
        <f t="shared" si="94"/>
        <v>3122</v>
      </c>
      <c r="C3132" s="126" t="str">
        <f t="array" ref="C3132">IF(OR('C. Consumer Service Detail'!$D3132="",'C. Consumer Service Detail'!$E3132=""),"",INDEX('B. Consumer Budget'!$E$11:$E$2010,MATCH(1,IF('B. Consumer Budget'!$C$11:$C$2010='C. Consumer Service Detail'!$D3132,IF('B. Consumer Budget'!$D$11:$D$2010='C. Consumer Service Detail'!$E3132,1)),0)))</f>
        <v/>
      </c>
      <c r="D3132" s="171"/>
      <c r="E3132" s="79"/>
      <c r="F3132" s="100"/>
      <c r="G3132" s="80"/>
      <c r="H3132" s="145" t="str">
        <f>IF('C. Consumer Service Detail'!$F3132="","",IF('C. Consumer Service Detail'!$F3132="",VLOOKUP('C. Consumer Service Detail'!$F3132,'Table of Current Services'!$B$7:$F$36,'Table of Current Services'!$E$5,FALSE),VLOOKUP('C. Consumer Service Detail'!$F3132,'Table of Current Services'!$B$7:$F$36,'Table of Current Services'!$D$5,FALSE)))</f>
        <v/>
      </c>
      <c r="I3132" s="160"/>
      <c r="J3132" s="146" t="str">
        <f t="shared" si="93"/>
        <v/>
      </c>
      <c r="K3132" s="138" t="str">
        <f>IF('C. Consumer Service Detail'!$F3132="","",IF('C. Consumer Service Detail'!$F3132="",VLOOKUP('C. Consumer Service Detail'!$F3132,'Table of Current Services'!$B$7:$F$36,'Table of Current Services'!$E$5,FALSE),VLOOKUP('C. Consumer Service Detail'!$F3132,'Table of Current Services'!$B$7:$F$36,'Table of Current Services'!$E$5,FALSE)))</f>
        <v/>
      </c>
      <c r="L3132" s="130" t="str">
        <f>IF('C. Consumer Service Detail'!$F3132="","",IF(VLOOKUP('C. Consumer Service Detail'!$F3132,'Table of Current Services'!$B$7:$F$36,'Table of Current Services'!$F$5,)="cost","Yes","No"))</f>
        <v/>
      </c>
      <c r="M3132" s="130" t="str">
        <f>IFERROR(IF('C. Consumer Service Detail'!$K3132="No Match","No",VLOOKUP('C. Consumer Service Detail'!$C3132,'B. Consumer Budget'!$E$11:$F$2010,2,FALSE)),"")</f>
        <v/>
      </c>
      <c r="P3132" s="77"/>
      <c r="Q3132" s="77"/>
    </row>
    <row r="3133" spans="2:17" x14ac:dyDescent="0.25">
      <c r="B3133" s="78">
        <f t="shared" si="94"/>
        <v>3123</v>
      </c>
      <c r="C3133" s="126" t="str">
        <f t="array" ref="C3133">IF(OR('C. Consumer Service Detail'!$D3133="",'C. Consumer Service Detail'!$E3133=""),"",INDEX('B. Consumer Budget'!$E$11:$E$2010,MATCH(1,IF('B. Consumer Budget'!$C$11:$C$2010='C. Consumer Service Detail'!$D3133,IF('B. Consumer Budget'!$D$11:$D$2010='C. Consumer Service Detail'!$E3133,1)),0)))</f>
        <v/>
      </c>
      <c r="D3133" s="170"/>
      <c r="E3133" s="81"/>
      <c r="F3133" s="101"/>
      <c r="G3133" s="82"/>
      <c r="H3133" s="147" t="str">
        <f>IF('C. Consumer Service Detail'!$F3133="","",IF('C. Consumer Service Detail'!$F3133="",VLOOKUP('C. Consumer Service Detail'!$F3133,'Table of Current Services'!$B$7:$F$36,'Table of Current Services'!$E$5,FALSE),VLOOKUP('C. Consumer Service Detail'!$F3133,'Table of Current Services'!$B$7:$F$36,'Table of Current Services'!$D$5,FALSE)))</f>
        <v/>
      </c>
      <c r="I3133" s="159"/>
      <c r="J3133" s="146" t="str">
        <f t="shared" si="93"/>
        <v/>
      </c>
      <c r="K3133" s="138" t="str">
        <f>IF('C. Consumer Service Detail'!$F3133="","",IF('C. Consumer Service Detail'!$F3133="",VLOOKUP('C. Consumer Service Detail'!$F3133,'Table of Current Services'!$B$7:$F$36,'Table of Current Services'!$E$5,FALSE),VLOOKUP('C. Consumer Service Detail'!$F3133,'Table of Current Services'!$B$7:$F$36,'Table of Current Services'!$E$5,FALSE)))</f>
        <v/>
      </c>
      <c r="L3133" s="130" t="str">
        <f>IF('C. Consumer Service Detail'!$F3133="","",IF(VLOOKUP('C. Consumer Service Detail'!$F3133,'Table of Current Services'!$B$7:$F$36,'Table of Current Services'!$F$5,)="cost","Yes","No"))</f>
        <v/>
      </c>
      <c r="M3133" s="130" t="str">
        <f>IFERROR(IF('C. Consumer Service Detail'!$K3133="No Match","No",VLOOKUP('C. Consumer Service Detail'!$C3133,'B. Consumer Budget'!$E$11:$F$2010,2,FALSE)),"")</f>
        <v/>
      </c>
      <c r="P3133" s="77"/>
      <c r="Q3133" s="77"/>
    </row>
    <row r="3134" spans="2:17" x14ac:dyDescent="0.25">
      <c r="B3134" s="78">
        <f t="shared" si="94"/>
        <v>3124</v>
      </c>
      <c r="C3134" s="126" t="str">
        <f t="array" ref="C3134">IF(OR('C. Consumer Service Detail'!$D3134="",'C. Consumer Service Detail'!$E3134=""),"",INDEX('B. Consumer Budget'!$E$11:$E$2010,MATCH(1,IF('B. Consumer Budget'!$C$11:$C$2010='C. Consumer Service Detail'!$D3134,IF('B. Consumer Budget'!$D$11:$D$2010='C. Consumer Service Detail'!$E3134,1)),0)))</f>
        <v/>
      </c>
      <c r="D3134" s="171"/>
      <c r="E3134" s="79"/>
      <c r="F3134" s="100"/>
      <c r="G3134" s="80"/>
      <c r="H3134" s="145" t="str">
        <f>IF('C. Consumer Service Detail'!$F3134="","",IF('C. Consumer Service Detail'!$F3134="",VLOOKUP('C. Consumer Service Detail'!$F3134,'Table of Current Services'!$B$7:$F$36,'Table of Current Services'!$E$5,FALSE),VLOOKUP('C. Consumer Service Detail'!$F3134,'Table of Current Services'!$B$7:$F$36,'Table of Current Services'!$D$5,FALSE)))</f>
        <v/>
      </c>
      <c r="I3134" s="160"/>
      <c r="J3134" s="146" t="str">
        <f t="shared" si="93"/>
        <v/>
      </c>
      <c r="K3134" s="138" t="str">
        <f>IF('C. Consumer Service Detail'!$F3134="","",IF('C. Consumer Service Detail'!$F3134="",VLOOKUP('C. Consumer Service Detail'!$F3134,'Table of Current Services'!$B$7:$F$36,'Table of Current Services'!$E$5,FALSE),VLOOKUP('C. Consumer Service Detail'!$F3134,'Table of Current Services'!$B$7:$F$36,'Table of Current Services'!$E$5,FALSE)))</f>
        <v/>
      </c>
      <c r="L3134" s="130" t="str">
        <f>IF('C. Consumer Service Detail'!$F3134="","",IF(VLOOKUP('C. Consumer Service Detail'!$F3134,'Table of Current Services'!$B$7:$F$36,'Table of Current Services'!$F$5,)="cost","Yes","No"))</f>
        <v/>
      </c>
      <c r="M3134" s="130" t="str">
        <f>IFERROR(IF('C. Consumer Service Detail'!$K3134="No Match","No",VLOOKUP('C. Consumer Service Detail'!$C3134,'B. Consumer Budget'!$E$11:$F$2010,2,FALSE)),"")</f>
        <v/>
      </c>
      <c r="P3134" s="77"/>
      <c r="Q3134" s="77"/>
    </row>
    <row r="3135" spans="2:17" x14ac:dyDescent="0.25">
      <c r="B3135" s="78">
        <f t="shared" si="94"/>
        <v>3125</v>
      </c>
      <c r="C3135" s="126" t="str">
        <f t="array" ref="C3135">IF(OR('C. Consumer Service Detail'!$D3135="",'C. Consumer Service Detail'!$E3135=""),"",INDEX('B. Consumer Budget'!$E$11:$E$2010,MATCH(1,IF('B. Consumer Budget'!$C$11:$C$2010='C. Consumer Service Detail'!$D3135,IF('B. Consumer Budget'!$D$11:$D$2010='C. Consumer Service Detail'!$E3135,1)),0)))</f>
        <v/>
      </c>
      <c r="D3135" s="170"/>
      <c r="E3135" s="81"/>
      <c r="F3135" s="101"/>
      <c r="G3135" s="82"/>
      <c r="H3135" s="147" t="str">
        <f>IF('C. Consumer Service Detail'!$F3135="","",IF('C. Consumer Service Detail'!$F3135="",VLOOKUP('C. Consumer Service Detail'!$F3135,'Table of Current Services'!$B$7:$F$36,'Table of Current Services'!$E$5,FALSE),VLOOKUP('C. Consumer Service Detail'!$F3135,'Table of Current Services'!$B$7:$F$36,'Table of Current Services'!$D$5,FALSE)))</f>
        <v/>
      </c>
      <c r="I3135" s="159"/>
      <c r="J3135" s="146" t="str">
        <f t="shared" si="93"/>
        <v/>
      </c>
      <c r="K3135" s="138" t="str">
        <f>IF('C. Consumer Service Detail'!$F3135="","",IF('C. Consumer Service Detail'!$F3135="",VLOOKUP('C. Consumer Service Detail'!$F3135,'Table of Current Services'!$B$7:$F$36,'Table of Current Services'!$E$5,FALSE),VLOOKUP('C. Consumer Service Detail'!$F3135,'Table of Current Services'!$B$7:$F$36,'Table of Current Services'!$E$5,FALSE)))</f>
        <v/>
      </c>
      <c r="L3135" s="130" t="str">
        <f>IF('C. Consumer Service Detail'!$F3135="","",IF(VLOOKUP('C. Consumer Service Detail'!$F3135,'Table of Current Services'!$B$7:$F$36,'Table of Current Services'!$F$5,)="cost","Yes","No"))</f>
        <v/>
      </c>
      <c r="M3135" s="130" t="str">
        <f>IFERROR(IF('C. Consumer Service Detail'!$K3135="No Match","No",VLOOKUP('C. Consumer Service Detail'!$C3135,'B. Consumer Budget'!$E$11:$F$2010,2,FALSE)),"")</f>
        <v/>
      </c>
      <c r="P3135" s="77"/>
      <c r="Q3135" s="77"/>
    </row>
    <row r="3136" spans="2:17" x14ac:dyDescent="0.25">
      <c r="B3136" s="78">
        <f t="shared" si="94"/>
        <v>3126</v>
      </c>
      <c r="C3136" s="126" t="str">
        <f t="array" ref="C3136">IF(OR('C. Consumer Service Detail'!$D3136="",'C. Consumer Service Detail'!$E3136=""),"",INDEX('B. Consumer Budget'!$E$11:$E$2010,MATCH(1,IF('B. Consumer Budget'!$C$11:$C$2010='C. Consumer Service Detail'!$D3136,IF('B. Consumer Budget'!$D$11:$D$2010='C. Consumer Service Detail'!$E3136,1)),0)))</f>
        <v/>
      </c>
      <c r="D3136" s="171"/>
      <c r="E3136" s="79"/>
      <c r="F3136" s="100"/>
      <c r="G3136" s="80"/>
      <c r="H3136" s="145" t="str">
        <f>IF('C. Consumer Service Detail'!$F3136="","",IF('C. Consumer Service Detail'!$F3136="",VLOOKUP('C. Consumer Service Detail'!$F3136,'Table of Current Services'!$B$7:$F$36,'Table of Current Services'!$E$5,FALSE),VLOOKUP('C. Consumer Service Detail'!$F3136,'Table of Current Services'!$B$7:$F$36,'Table of Current Services'!$D$5,FALSE)))</f>
        <v/>
      </c>
      <c r="I3136" s="160"/>
      <c r="J3136" s="146" t="str">
        <f t="shared" si="93"/>
        <v/>
      </c>
      <c r="K3136" s="138" t="str">
        <f>IF('C. Consumer Service Detail'!$F3136="","",IF('C. Consumer Service Detail'!$F3136="",VLOOKUP('C. Consumer Service Detail'!$F3136,'Table of Current Services'!$B$7:$F$36,'Table of Current Services'!$E$5,FALSE),VLOOKUP('C. Consumer Service Detail'!$F3136,'Table of Current Services'!$B$7:$F$36,'Table of Current Services'!$E$5,FALSE)))</f>
        <v/>
      </c>
      <c r="L3136" s="130" t="str">
        <f>IF('C. Consumer Service Detail'!$F3136="","",IF(VLOOKUP('C. Consumer Service Detail'!$F3136,'Table of Current Services'!$B$7:$F$36,'Table of Current Services'!$F$5,)="cost","Yes","No"))</f>
        <v/>
      </c>
      <c r="M3136" s="130" t="str">
        <f>IFERROR(IF('C. Consumer Service Detail'!$K3136="No Match","No",VLOOKUP('C. Consumer Service Detail'!$C3136,'B. Consumer Budget'!$E$11:$F$2010,2,FALSE)),"")</f>
        <v/>
      </c>
      <c r="P3136" s="77"/>
      <c r="Q3136" s="77"/>
    </row>
    <row r="3137" spans="2:17" x14ac:dyDescent="0.25">
      <c r="B3137" s="78">
        <f t="shared" si="94"/>
        <v>3127</v>
      </c>
      <c r="C3137" s="126" t="str">
        <f t="array" ref="C3137">IF(OR('C. Consumer Service Detail'!$D3137="",'C. Consumer Service Detail'!$E3137=""),"",INDEX('B. Consumer Budget'!$E$11:$E$2010,MATCH(1,IF('B. Consumer Budget'!$C$11:$C$2010='C. Consumer Service Detail'!$D3137,IF('B. Consumer Budget'!$D$11:$D$2010='C. Consumer Service Detail'!$E3137,1)),0)))</f>
        <v/>
      </c>
      <c r="D3137" s="170"/>
      <c r="E3137" s="81"/>
      <c r="F3137" s="101"/>
      <c r="G3137" s="82"/>
      <c r="H3137" s="147" t="str">
        <f>IF('C. Consumer Service Detail'!$F3137="","",IF('C. Consumer Service Detail'!$F3137="",VLOOKUP('C. Consumer Service Detail'!$F3137,'Table of Current Services'!$B$7:$F$36,'Table of Current Services'!$E$5,FALSE),VLOOKUP('C. Consumer Service Detail'!$F3137,'Table of Current Services'!$B$7:$F$36,'Table of Current Services'!$D$5,FALSE)))</f>
        <v/>
      </c>
      <c r="I3137" s="159"/>
      <c r="J3137" s="146" t="str">
        <f t="shared" si="93"/>
        <v/>
      </c>
      <c r="K3137" s="138" t="str">
        <f>IF('C. Consumer Service Detail'!$F3137="","",IF('C. Consumer Service Detail'!$F3137="",VLOOKUP('C. Consumer Service Detail'!$F3137,'Table of Current Services'!$B$7:$F$36,'Table of Current Services'!$E$5,FALSE),VLOOKUP('C. Consumer Service Detail'!$F3137,'Table of Current Services'!$B$7:$F$36,'Table of Current Services'!$E$5,FALSE)))</f>
        <v/>
      </c>
      <c r="L3137" s="130" t="str">
        <f>IF('C. Consumer Service Detail'!$F3137="","",IF(VLOOKUP('C. Consumer Service Detail'!$F3137,'Table of Current Services'!$B$7:$F$36,'Table of Current Services'!$F$5,)="cost","Yes","No"))</f>
        <v/>
      </c>
      <c r="M3137" s="130" t="str">
        <f>IFERROR(IF('C. Consumer Service Detail'!$K3137="No Match","No",VLOOKUP('C. Consumer Service Detail'!$C3137,'B. Consumer Budget'!$E$11:$F$2010,2,FALSE)),"")</f>
        <v/>
      </c>
      <c r="P3137" s="77"/>
      <c r="Q3137" s="77"/>
    </row>
    <row r="3138" spans="2:17" x14ac:dyDescent="0.25">
      <c r="B3138" s="78">
        <f t="shared" si="94"/>
        <v>3128</v>
      </c>
      <c r="C3138" s="126" t="str">
        <f t="array" ref="C3138">IF(OR('C. Consumer Service Detail'!$D3138="",'C. Consumer Service Detail'!$E3138=""),"",INDEX('B. Consumer Budget'!$E$11:$E$2010,MATCH(1,IF('B. Consumer Budget'!$C$11:$C$2010='C. Consumer Service Detail'!$D3138,IF('B. Consumer Budget'!$D$11:$D$2010='C. Consumer Service Detail'!$E3138,1)),0)))</f>
        <v/>
      </c>
      <c r="D3138" s="171"/>
      <c r="E3138" s="79"/>
      <c r="F3138" s="100"/>
      <c r="G3138" s="80"/>
      <c r="H3138" s="145" t="str">
        <f>IF('C. Consumer Service Detail'!$F3138="","",IF('C. Consumer Service Detail'!$F3138="",VLOOKUP('C. Consumer Service Detail'!$F3138,'Table of Current Services'!$B$7:$F$36,'Table of Current Services'!$E$5,FALSE),VLOOKUP('C. Consumer Service Detail'!$F3138,'Table of Current Services'!$B$7:$F$36,'Table of Current Services'!$D$5,FALSE)))</f>
        <v/>
      </c>
      <c r="I3138" s="160"/>
      <c r="J3138" s="146" t="str">
        <f t="shared" si="93"/>
        <v/>
      </c>
      <c r="K3138" s="138" t="str">
        <f>IF('C. Consumer Service Detail'!$F3138="","",IF('C. Consumer Service Detail'!$F3138="",VLOOKUP('C. Consumer Service Detail'!$F3138,'Table of Current Services'!$B$7:$F$36,'Table of Current Services'!$E$5,FALSE),VLOOKUP('C. Consumer Service Detail'!$F3138,'Table of Current Services'!$B$7:$F$36,'Table of Current Services'!$E$5,FALSE)))</f>
        <v/>
      </c>
      <c r="L3138" s="130" t="str">
        <f>IF('C. Consumer Service Detail'!$F3138="","",IF(VLOOKUP('C. Consumer Service Detail'!$F3138,'Table of Current Services'!$B$7:$F$36,'Table of Current Services'!$F$5,)="cost","Yes","No"))</f>
        <v/>
      </c>
      <c r="M3138" s="130" t="str">
        <f>IFERROR(IF('C. Consumer Service Detail'!$K3138="No Match","No",VLOOKUP('C. Consumer Service Detail'!$C3138,'B. Consumer Budget'!$E$11:$F$2010,2,FALSE)),"")</f>
        <v/>
      </c>
      <c r="P3138" s="77"/>
      <c r="Q3138" s="77"/>
    </row>
    <row r="3139" spans="2:17" x14ac:dyDescent="0.25">
      <c r="B3139" s="78">
        <f t="shared" si="94"/>
        <v>3129</v>
      </c>
      <c r="C3139" s="126" t="str">
        <f t="array" ref="C3139">IF(OR('C. Consumer Service Detail'!$D3139="",'C. Consumer Service Detail'!$E3139=""),"",INDEX('B. Consumer Budget'!$E$11:$E$2010,MATCH(1,IF('B. Consumer Budget'!$C$11:$C$2010='C. Consumer Service Detail'!$D3139,IF('B. Consumer Budget'!$D$11:$D$2010='C. Consumer Service Detail'!$E3139,1)),0)))</f>
        <v/>
      </c>
      <c r="D3139" s="170"/>
      <c r="E3139" s="81"/>
      <c r="F3139" s="101"/>
      <c r="G3139" s="82"/>
      <c r="H3139" s="147" t="str">
        <f>IF('C. Consumer Service Detail'!$F3139="","",IF('C. Consumer Service Detail'!$F3139="",VLOOKUP('C. Consumer Service Detail'!$F3139,'Table of Current Services'!$B$7:$F$36,'Table of Current Services'!$E$5,FALSE),VLOOKUP('C. Consumer Service Detail'!$F3139,'Table of Current Services'!$B$7:$F$36,'Table of Current Services'!$D$5,FALSE)))</f>
        <v/>
      </c>
      <c r="I3139" s="159"/>
      <c r="J3139" s="146" t="str">
        <f t="shared" si="93"/>
        <v/>
      </c>
      <c r="K3139" s="138" t="str">
        <f>IF('C. Consumer Service Detail'!$F3139="","",IF('C. Consumer Service Detail'!$F3139="",VLOOKUP('C. Consumer Service Detail'!$F3139,'Table of Current Services'!$B$7:$F$36,'Table of Current Services'!$E$5,FALSE),VLOOKUP('C. Consumer Service Detail'!$F3139,'Table of Current Services'!$B$7:$F$36,'Table of Current Services'!$E$5,FALSE)))</f>
        <v/>
      </c>
      <c r="L3139" s="130" t="str">
        <f>IF('C. Consumer Service Detail'!$F3139="","",IF(VLOOKUP('C. Consumer Service Detail'!$F3139,'Table of Current Services'!$B$7:$F$36,'Table of Current Services'!$F$5,)="cost","Yes","No"))</f>
        <v/>
      </c>
      <c r="M3139" s="130" t="str">
        <f>IFERROR(IF('C. Consumer Service Detail'!$K3139="No Match","No",VLOOKUP('C. Consumer Service Detail'!$C3139,'B. Consumer Budget'!$E$11:$F$2010,2,FALSE)),"")</f>
        <v/>
      </c>
      <c r="P3139" s="77"/>
      <c r="Q3139" s="77"/>
    </row>
    <row r="3140" spans="2:17" x14ac:dyDescent="0.25">
      <c r="B3140" s="78">
        <f t="shared" si="94"/>
        <v>3130</v>
      </c>
      <c r="C3140" s="126" t="str">
        <f t="array" ref="C3140">IF(OR('C. Consumer Service Detail'!$D3140="",'C. Consumer Service Detail'!$E3140=""),"",INDEX('B. Consumer Budget'!$E$11:$E$2010,MATCH(1,IF('B. Consumer Budget'!$C$11:$C$2010='C. Consumer Service Detail'!$D3140,IF('B. Consumer Budget'!$D$11:$D$2010='C. Consumer Service Detail'!$E3140,1)),0)))</f>
        <v/>
      </c>
      <c r="D3140" s="171"/>
      <c r="E3140" s="79"/>
      <c r="F3140" s="100"/>
      <c r="G3140" s="80"/>
      <c r="H3140" s="145" t="str">
        <f>IF('C. Consumer Service Detail'!$F3140="","",IF('C. Consumer Service Detail'!$F3140="",VLOOKUP('C. Consumer Service Detail'!$F3140,'Table of Current Services'!$B$7:$F$36,'Table of Current Services'!$E$5,FALSE),VLOOKUP('C. Consumer Service Detail'!$F3140,'Table of Current Services'!$B$7:$F$36,'Table of Current Services'!$D$5,FALSE)))</f>
        <v/>
      </c>
      <c r="I3140" s="160"/>
      <c r="J3140" s="146" t="str">
        <f t="shared" si="93"/>
        <v/>
      </c>
      <c r="K3140" s="138" t="str">
        <f>IF('C. Consumer Service Detail'!$F3140="","",IF('C. Consumer Service Detail'!$F3140="",VLOOKUP('C. Consumer Service Detail'!$F3140,'Table of Current Services'!$B$7:$F$36,'Table of Current Services'!$E$5,FALSE),VLOOKUP('C. Consumer Service Detail'!$F3140,'Table of Current Services'!$B$7:$F$36,'Table of Current Services'!$E$5,FALSE)))</f>
        <v/>
      </c>
      <c r="L3140" s="130" t="str">
        <f>IF('C. Consumer Service Detail'!$F3140="","",IF(VLOOKUP('C. Consumer Service Detail'!$F3140,'Table of Current Services'!$B$7:$F$36,'Table of Current Services'!$F$5,)="cost","Yes","No"))</f>
        <v/>
      </c>
      <c r="M3140" s="130" t="str">
        <f>IFERROR(IF('C. Consumer Service Detail'!$K3140="No Match","No",VLOOKUP('C. Consumer Service Detail'!$C3140,'B. Consumer Budget'!$E$11:$F$2010,2,FALSE)),"")</f>
        <v/>
      </c>
      <c r="P3140" s="77"/>
      <c r="Q3140" s="77"/>
    </row>
    <row r="3141" spans="2:17" x14ac:dyDescent="0.25">
      <c r="B3141" s="78">
        <f t="shared" si="94"/>
        <v>3131</v>
      </c>
      <c r="C3141" s="126" t="str">
        <f t="array" ref="C3141">IF(OR('C. Consumer Service Detail'!$D3141="",'C. Consumer Service Detail'!$E3141=""),"",INDEX('B. Consumer Budget'!$E$11:$E$2010,MATCH(1,IF('B. Consumer Budget'!$C$11:$C$2010='C. Consumer Service Detail'!$D3141,IF('B. Consumer Budget'!$D$11:$D$2010='C. Consumer Service Detail'!$E3141,1)),0)))</f>
        <v/>
      </c>
      <c r="D3141" s="170"/>
      <c r="E3141" s="81"/>
      <c r="F3141" s="101"/>
      <c r="G3141" s="82"/>
      <c r="H3141" s="147" t="str">
        <f>IF('C. Consumer Service Detail'!$F3141="","",IF('C. Consumer Service Detail'!$F3141="",VLOOKUP('C. Consumer Service Detail'!$F3141,'Table of Current Services'!$B$7:$F$36,'Table of Current Services'!$E$5,FALSE),VLOOKUP('C. Consumer Service Detail'!$F3141,'Table of Current Services'!$B$7:$F$36,'Table of Current Services'!$D$5,FALSE)))</f>
        <v/>
      </c>
      <c r="I3141" s="159"/>
      <c r="J3141" s="146" t="str">
        <f t="shared" si="93"/>
        <v/>
      </c>
      <c r="K3141" s="138" t="str">
        <f>IF('C. Consumer Service Detail'!$F3141="","",IF('C. Consumer Service Detail'!$F3141="",VLOOKUP('C. Consumer Service Detail'!$F3141,'Table of Current Services'!$B$7:$F$36,'Table of Current Services'!$E$5,FALSE),VLOOKUP('C. Consumer Service Detail'!$F3141,'Table of Current Services'!$B$7:$F$36,'Table of Current Services'!$E$5,FALSE)))</f>
        <v/>
      </c>
      <c r="L3141" s="130" t="str">
        <f>IF('C. Consumer Service Detail'!$F3141="","",IF(VLOOKUP('C. Consumer Service Detail'!$F3141,'Table of Current Services'!$B$7:$F$36,'Table of Current Services'!$F$5,)="cost","Yes","No"))</f>
        <v/>
      </c>
      <c r="M3141" s="130" t="str">
        <f>IFERROR(IF('C. Consumer Service Detail'!$K3141="No Match","No",VLOOKUP('C. Consumer Service Detail'!$C3141,'B. Consumer Budget'!$E$11:$F$2010,2,FALSE)),"")</f>
        <v/>
      </c>
      <c r="P3141" s="77"/>
      <c r="Q3141" s="77"/>
    </row>
    <row r="3142" spans="2:17" x14ac:dyDescent="0.25">
      <c r="B3142" s="78">
        <f t="shared" si="94"/>
        <v>3132</v>
      </c>
      <c r="C3142" s="126" t="str">
        <f t="array" ref="C3142">IF(OR('C. Consumer Service Detail'!$D3142="",'C. Consumer Service Detail'!$E3142=""),"",INDEX('B. Consumer Budget'!$E$11:$E$2010,MATCH(1,IF('B. Consumer Budget'!$C$11:$C$2010='C. Consumer Service Detail'!$D3142,IF('B. Consumer Budget'!$D$11:$D$2010='C. Consumer Service Detail'!$E3142,1)),0)))</f>
        <v/>
      </c>
      <c r="D3142" s="171"/>
      <c r="E3142" s="79"/>
      <c r="F3142" s="100"/>
      <c r="G3142" s="80"/>
      <c r="H3142" s="145" t="str">
        <f>IF('C. Consumer Service Detail'!$F3142="","",IF('C. Consumer Service Detail'!$F3142="",VLOOKUP('C. Consumer Service Detail'!$F3142,'Table of Current Services'!$B$7:$F$36,'Table of Current Services'!$E$5,FALSE),VLOOKUP('C. Consumer Service Detail'!$F3142,'Table of Current Services'!$B$7:$F$36,'Table of Current Services'!$D$5,FALSE)))</f>
        <v/>
      </c>
      <c r="I3142" s="160"/>
      <c r="J3142" s="146" t="str">
        <f t="shared" si="93"/>
        <v/>
      </c>
      <c r="K3142" s="138" t="str">
        <f>IF('C. Consumer Service Detail'!$F3142="","",IF('C. Consumer Service Detail'!$F3142="",VLOOKUP('C. Consumer Service Detail'!$F3142,'Table of Current Services'!$B$7:$F$36,'Table of Current Services'!$E$5,FALSE),VLOOKUP('C. Consumer Service Detail'!$F3142,'Table of Current Services'!$B$7:$F$36,'Table of Current Services'!$E$5,FALSE)))</f>
        <v/>
      </c>
      <c r="L3142" s="130" t="str">
        <f>IF('C. Consumer Service Detail'!$F3142="","",IF(VLOOKUP('C. Consumer Service Detail'!$F3142,'Table of Current Services'!$B$7:$F$36,'Table of Current Services'!$F$5,)="cost","Yes","No"))</f>
        <v/>
      </c>
      <c r="M3142" s="130" t="str">
        <f>IFERROR(IF('C. Consumer Service Detail'!$K3142="No Match","No",VLOOKUP('C. Consumer Service Detail'!$C3142,'B. Consumer Budget'!$E$11:$F$2010,2,FALSE)),"")</f>
        <v/>
      </c>
      <c r="P3142" s="77"/>
      <c r="Q3142" s="77"/>
    </row>
    <row r="3143" spans="2:17" x14ac:dyDescent="0.25">
      <c r="B3143" s="78">
        <f t="shared" si="94"/>
        <v>3133</v>
      </c>
      <c r="C3143" s="126" t="str">
        <f t="array" ref="C3143">IF(OR('C. Consumer Service Detail'!$D3143="",'C. Consumer Service Detail'!$E3143=""),"",INDEX('B. Consumer Budget'!$E$11:$E$2010,MATCH(1,IF('B. Consumer Budget'!$C$11:$C$2010='C. Consumer Service Detail'!$D3143,IF('B. Consumer Budget'!$D$11:$D$2010='C. Consumer Service Detail'!$E3143,1)),0)))</f>
        <v/>
      </c>
      <c r="D3143" s="170"/>
      <c r="E3143" s="81"/>
      <c r="F3143" s="101"/>
      <c r="G3143" s="82"/>
      <c r="H3143" s="147" t="str">
        <f>IF('C. Consumer Service Detail'!$F3143="","",IF('C. Consumer Service Detail'!$F3143="",VLOOKUP('C. Consumer Service Detail'!$F3143,'Table of Current Services'!$B$7:$F$36,'Table of Current Services'!$E$5,FALSE),VLOOKUP('C. Consumer Service Detail'!$F3143,'Table of Current Services'!$B$7:$F$36,'Table of Current Services'!$D$5,FALSE)))</f>
        <v/>
      </c>
      <c r="I3143" s="159"/>
      <c r="J3143" s="146" t="str">
        <f t="shared" si="93"/>
        <v/>
      </c>
      <c r="K3143" s="138" t="str">
        <f>IF('C. Consumer Service Detail'!$F3143="","",IF('C. Consumer Service Detail'!$F3143="",VLOOKUP('C. Consumer Service Detail'!$F3143,'Table of Current Services'!$B$7:$F$36,'Table of Current Services'!$E$5,FALSE),VLOOKUP('C. Consumer Service Detail'!$F3143,'Table of Current Services'!$B$7:$F$36,'Table of Current Services'!$E$5,FALSE)))</f>
        <v/>
      </c>
      <c r="L3143" s="130" t="str">
        <f>IF('C. Consumer Service Detail'!$F3143="","",IF(VLOOKUP('C. Consumer Service Detail'!$F3143,'Table of Current Services'!$B$7:$F$36,'Table of Current Services'!$F$5,)="cost","Yes","No"))</f>
        <v/>
      </c>
      <c r="M3143" s="130" t="str">
        <f>IFERROR(IF('C. Consumer Service Detail'!$K3143="No Match","No",VLOOKUP('C. Consumer Service Detail'!$C3143,'B. Consumer Budget'!$E$11:$F$2010,2,FALSE)),"")</f>
        <v/>
      </c>
      <c r="P3143" s="77"/>
      <c r="Q3143" s="77"/>
    </row>
    <row r="3144" spans="2:17" x14ac:dyDescent="0.25">
      <c r="B3144" s="78">
        <f t="shared" si="94"/>
        <v>3134</v>
      </c>
      <c r="C3144" s="126" t="str">
        <f t="array" ref="C3144">IF(OR('C. Consumer Service Detail'!$D3144="",'C. Consumer Service Detail'!$E3144=""),"",INDEX('B. Consumer Budget'!$E$11:$E$2010,MATCH(1,IF('B. Consumer Budget'!$C$11:$C$2010='C. Consumer Service Detail'!$D3144,IF('B. Consumer Budget'!$D$11:$D$2010='C. Consumer Service Detail'!$E3144,1)),0)))</f>
        <v/>
      </c>
      <c r="D3144" s="171"/>
      <c r="E3144" s="79"/>
      <c r="F3144" s="100"/>
      <c r="G3144" s="80"/>
      <c r="H3144" s="145" t="str">
        <f>IF('C. Consumer Service Detail'!$F3144="","",IF('C. Consumer Service Detail'!$F3144="",VLOOKUP('C. Consumer Service Detail'!$F3144,'Table of Current Services'!$B$7:$F$36,'Table of Current Services'!$E$5,FALSE),VLOOKUP('C. Consumer Service Detail'!$F3144,'Table of Current Services'!$B$7:$F$36,'Table of Current Services'!$D$5,FALSE)))</f>
        <v/>
      </c>
      <c r="I3144" s="160"/>
      <c r="J3144" s="146" t="str">
        <f t="shared" si="93"/>
        <v/>
      </c>
      <c r="K3144" s="138" t="str">
        <f>IF('C. Consumer Service Detail'!$F3144="","",IF('C. Consumer Service Detail'!$F3144="",VLOOKUP('C. Consumer Service Detail'!$F3144,'Table of Current Services'!$B$7:$F$36,'Table of Current Services'!$E$5,FALSE),VLOOKUP('C. Consumer Service Detail'!$F3144,'Table of Current Services'!$B$7:$F$36,'Table of Current Services'!$E$5,FALSE)))</f>
        <v/>
      </c>
      <c r="L3144" s="130" t="str">
        <f>IF('C. Consumer Service Detail'!$F3144="","",IF(VLOOKUP('C. Consumer Service Detail'!$F3144,'Table of Current Services'!$B$7:$F$36,'Table of Current Services'!$F$5,)="cost","Yes","No"))</f>
        <v/>
      </c>
      <c r="M3144" s="130" t="str">
        <f>IFERROR(IF('C. Consumer Service Detail'!$K3144="No Match","No",VLOOKUP('C. Consumer Service Detail'!$C3144,'B. Consumer Budget'!$E$11:$F$2010,2,FALSE)),"")</f>
        <v/>
      </c>
      <c r="P3144" s="77"/>
      <c r="Q3144" s="77"/>
    </row>
    <row r="3145" spans="2:17" x14ac:dyDescent="0.25">
      <c r="B3145" s="78">
        <f t="shared" si="94"/>
        <v>3135</v>
      </c>
      <c r="C3145" s="126" t="str">
        <f t="array" ref="C3145">IF(OR('C. Consumer Service Detail'!$D3145="",'C. Consumer Service Detail'!$E3145=""),"",INDEX('B. Consumer Budget'!$E$11:$E$2010,MATCH(1,IF('B. Consumer Budget'!$C$11:$C$2010='C. Consumer Service Detail'!$D3145,IF('B. Consumer Budget'!$D$11:$D$2010='C. Consumer Service Detail'!$E3145,1)),0)))</f>
        <v/>
      </c>
      <c r="D3145" s="170"/>
      <c r="E3145" s="81"/>
      <c r="F3145" s="101"/>
      <c r="G3145" s="82"/>
      <c r="H3145" s="147" t="str">
        <f>IF('C. Consumer Service Detail'!$F3145="","",IF('C. Consumer Service Detail'!$F3145="",VLOOKUP('C. Consumer Service Detail'!$F3145,'Table of Current Services'!$B$7:$F$36,'Table of Current Services'!$E$5,FALSE),VLOOKUP('C. Consumer Service Detail'!$F3145,'Table of Current Services'!$B$7:$F$36,'Table of Current Services'!$D$5,FALSE)))</f>
        <v/>
      </c>
      <c r="I3145" s="159"/>
      <c r="J3145" s="146" t="str">
        <f t="shared" si="93"/>
        <v/>
      </c>
      <c r="K3145" s="138" t="str">
        <f>IF('C. Consumer Service Detail'!$F3145="","",IF('C. Consumer Service Detail'!$F3145="",VLOOKUP('C. Consumer Service Detail'!$F3145,'Table of Current Services'!$B$7:$F$36,'Table of Current Services'!$E$5,FALSE),VLOOKUP('C. Consumer Service Detail'!$F3145,'Table of Current Services'!$B$7:$F$36,'Table of Current Services'!$E$5,FALSE)))</f>
        <v/>
      </c>
      <c r="L3145" s="130" t="str">
        <f>IF('C. Consumer Service Detail'!$F3145="","",IF(VLOOKUP('C. Consumer Service Detail'!$F3145,'Table of Current Services'!$B$7:$F$36,'Table of Current Services'!$F$5,)="cost","Yes","No"))</f>
        <v/>
      </c>
      <c r="M3145" s="130" t="str">
        <f>IFERROR(IF('C. Consumer Service Detail'!$K3145="No Match","No",VLOOKUP('C. Consumer Service Detail'!$C3145,'B. Consumer Budget'!$E$11:$F$2010,2,FALSE)),"")</f>
        <v/>
      </c>
      <c r="P3145" s="77"/>
      <c r="Q3145" s="77"/>
    </row>
    <row r="3146" spans="2:17" x14ac:dyDescent="0.25">
      <c r="B3146" s="78">
        <f t="shared" si="94"/>
        <v>3136</v>
      </c>
      <c r="C3146" s="126" t="str">
        <f t="array" ref="C3146">IF(OR('C. Consumer Service Detail'!$D3146="",'C. Consumer Service Detail'!$E3146=""),"",INDEX('B. Consumer Budget'!$E$11:$E$2010,MATCH(1,IF('B. Consumer Budget'!$C$11:$C$2010='C. Consumer Service Detail'!$D3146,IF('B. Consumer Budget'!$D$11:$D$2010='C. Consumer Service Detail'!$E3146,1)),0)))</f>
        <v/>
      </c>
      <c r="D3146" s="171"/>
      <c r="E3146" s="79"/>
      <c r="F3146" s="100"/>
      <c r="G3146" s="80"/>
      <c r="H3146" s="145" t="str">
        <f>IF('C. Consumer Service Detail'!$F3146="","",IF('C. Consumer Service Detail'!$F3146="",VLOOKUP('C. Consumer Service Detail'!$F3146,'Table of Current Services'!$B$7:$F$36,'Table of Current Services'!$E$5,FALSE),VLOOKUP('C. Consumer Service Detail'!$F3146,'Table of Current Services'!$B$7:$F$36,'Table of Current Services'!$D$5,FALSE)))</f>
        <v/>
      </c>
      <c r="I3146" s="160"/>
      <c r="J3146" s="146" t="str">
        <f t="shared" si="93"/>
        <v/>
      </c>
      <c r="K3146" s="138" t="str">
        <f>IF('C. Consumer Service Detail'!$F3146="","",IF('C. Consumer Service Detail'!$F3146="",VLOOKUP('C. Consumer Service Detail'!$F3146,'Table of Current Services'!$B$7:$F$36,'Table of Current Services'!$E$5,FALSE),VLOOKUP('C. Consumer Service Detail'!$F3146,'Table of Current Services'!$B$7:$F$36,'Table of Current Services'!$E$5,FALSE)))</f>
        <v/>
      </c>
      <c r="L3146" s="130" t="str">
        <f>IF('C. Consumer Service Detail'!$F3146="","",IF(VLOOKUP('C. Consumer Service Detail'!$F3146,'Table of Current Services'!$B$7:$F$36,'Table of Current Services'!$F$5,)="cost","Yes","No"))</f>
        <v/>
      </c>
      <c r="M3146" s="130" t="str">
        <f>IFERROR(IF('C. Consumer Service Detail'!$K3146="No Match","No",VLOOKUP('C. Consumer Service Detail'!$C3146,'B. Consumer Budget'!$E$11:$F$2010,2,FALSE)),"")</f>
        <v/>
      </c>
      <c r="P3146" s="77"/>
      <c r="Q3146" s="77"/>
    </row>
    <row r="3147" spans="2:17" x14ac:dyDescent="0.25">
      <c r="B3147" s="78">
        <f t="shared" si="94"/>
        <v>3137</v>
      </c>
      <c r="C3147" s="126" t="str">
        <f t="array" ref="C3147">IF(OR('C. Consumer Service Detail'!$D3147="",'C. Consumer Service Detail'!$E3147=""),"",INDEX('B. Consumer Budget'!$E$11:$E$2010,MATCH(1,IF('B. Consumer Budget'!$C$11:$C$2010='C. Consumer Service Detail'!$D3147,IF('B. Consumer Budget'!$D$11:$D$2010='C. Consumer Service Detail'!$E3147,1)),0)))</f>
        <v/>
      </c>
      <c r="D3147" s="170"/>
      <c r="E3147" s="81"/>
      <c r="F3147" s="101"/>
      <c r="G3147" s="82"/>
      <c r="H3147" s="147" t="str">
        <f>IF('C. Consumer Service Detail'!$F3147="","",IF('C. Consumer Service Detail'!$F3147="",VLOOKUP('C. Consumer Service Detail'!$F3147,'Table of Current Services'!$B$7:$F$36,'Table of Current Services'!$E$5,FALSE),VLOOKUP('C. Consumer Service Detail'!$F3147,'Table of Current Services'!$B$7:$F$36,'Table of Current Services'!$D$5,FALSE)))</f>
        <v/>
      </c>
      <c r="I3147" s="159"/>
      <c r="J3147" s="146" t="str">
        <f t="shared" ref="J3147:J3210" si="95">IFERROR(IF($H3147&gt;0,$H3147*$I3147,$I3147),"")</f>
        <v/>
      </c>
      <c r="K3147" s="138" t="str">
        <f>IF('C. Consumer Service Detail'!$F3147="","",IF('C. Consumer Service Detail'!$F3147="",VLOOKUP('C. Consumer Service Detail'!$F3147,'Table of Current Services'!$B$7:$F$36,'Table of Current Services'!$E$5,FALSE),VLOOKUP('C. Consumer Service Detail'!$F3147,'Table of Current Services'!$B$7:$F$36,'Table of Current Services'!$E$5,FALSE)))</f>
        <v/>
      </c>
      <c r="L3147" s="130" t="str">
        <f>IF('C. Consumer Service Detail'!$F3147="","",IF(VLOOKUP('C. Consumer Service Detail'!$F3147,'Table of Current Services'!$B$7:$F$36,'Table of Current Services'!$F$5,)="cost","Yes","No"))</f>
        <v/>
      </c>
      <c r="M3147" s="130" t="str">
        <f>IFERROR(IF('C. Consumer Service Detail'!$K3147="No Match","No",VLOOKUP('C. Consumer Service Detail'!$C3147,'B. Consumer Budget'!$E$11:$F$2010,2,FALSE)),"")</f>
        <v/>
      </c>
      <c r="P3147" s="77"/>
      <c r="Q3147" s="77"/>
    </row>
    <row r="3148" spans="2:17" x14ac:dyDescent="0.25">
      <c r="B3148" s="78">
        <f t="shared" ref="B3148:B3211" si="96">B3147+1</f>
        <v>3138</v>
      </c>
      <c r="C3148" s="126" t="str">
        <f t="array" ref="C3148">IF(OR('C. Consumer Service Detail'!$D3148="",'C. Consumer Service Detail'!$E3148=""),"",INDEX('B. Consumer Budget'!$E$11:$E$2010,MATCH(1,IF('B. Consumer Budget'!$C$11:$C$2010='C. Consumer Service Detail'!$D3148,IF('B. Consumer Budget'!$D$11:$D$2010='C. Consumer Service Detail'!$E3148,1)),0)))</f>
        <v/>
      </c>
      <c r="D3148" s="171"/>
      <c r="E3148" s="79"/>
      <c r="F3148" s="100"/>
      <c r="G3148" s="80"/>
      <c r="H3148" s="145" t="str">
        <f>IF('C. Consumer Service Detail'!$F3148="","",IF('C. Consumer Service Detail'!$F3148="",VLOOKUP('C. Consumer Service Detail'!$F3148,'Table of Current Services'!$B$7:$F$36,'Table of Current Services'!$E$5,FALSE),VLOOKUP('C. Consumer Service Detail'!$F3148,'Table of Current Services'!$B$7:$F$36,'Table of Current Services'!$D$5,FALSE)))</f>
        <v/>
      </c>
      <c r="I3148" s="160"/>
      <c r="J3148" s="146" t="str">
        <f t="shared" si="95"/>
        <v/>
      </c>
      <c r="K3148" s="138" t="str">
        <f>IF('C. Consumer Service Detail'!$F3148="","",IF('C. Consumer Service Detail'!$F3148="",VLOOKUP('C. Consumer Service Detail'!$F3148,'Table of Current Services'!$B$7:$F$36,'Table of Current Services'!$E$5,FALSE),VLOOKUP('C. Consumer Service Detail'!$F3148,'Table of Current Services'!$B$7:$F$36,'Table of Current Services'!$E$5,FALSE)))</f>
        <v/>
      </c>
      <c r="L3148" s="130" t="str">
        <f>IF('C. Consumer Service Detail'!$F3148="","",IF(VLOOKUP('C. Consumer Service Detail'!$F3148,'Table of Current Services'!$B$7:$F$36,'Table of Current Services'!$F$5,)="cost","Yes","No"))</f>
        <v/>
      </c>
      <c r="M3148" s="130" t="str">
        <f>IFERROR(IF('C. Consumer Service Detail'!$K3148="No Match","No",VLOOKUP('C. Consumer Service Detail'!$C3148,'B. Consumer Budget'!$E$11:$F$2010,2,FALSE)),"")</f>
        <v/>
      </c>
      <c r="P3148" s="77"/>
      <c r="Q3148" s="77"/>
    </row>
    <row r="3149" spans="2:17" x14ac:dyDescent="0.25">
      <c r="B3149" s="78">
        <f t="shared" si="96"/>
        <v>3139</v>
      </c>
      <c r="C3149" s="126" t="str">
        <f t="array" ref="C3149">IF(OR('C. Consumer Service Detail'!$D3149="",'C. Consumer Service Detail'!$E3149=""),"",INDEX('B. Consumer Budget'!$E$11:$E$2010,MATCH(1,IF('B. Consumer Budget'!$C$11:$C$2010='C. Consumer Service Detail'!$D3149,IF('B. Consumer Budget'!$D$11:$D$2010='C. Consumer Service Detail'!$E3149,1)),0)))</f>
        <v/>
      </c>
      <c r="D3149" s="170"/>
      <c r="E3149" s="81"/>
      <c r="F3149" s="101"/>
      <c r="G3149" s="82"/>
      <c r="H3149" s="147" t="str">
        <f>IF('C. Consumer Service Detail'!$F3149="","",IF('C. Consumer Service Detail'!$F3149="",VLOOKUP('C. Consumer Service Detail'!$F3149,'Table of Current Services'!$B$7:$F$36,'Table of Current Services'!$E$5,FALSE),VLOOKUP('C. Consumer Service Detail'!$F3149,'Table of Current Services'!$B$7:$F$36,'Table of Current Services'!$D$5,FALSE)))</f>
        <v/>
      </c>
      <c r="I3149" s="159"/>
      <c r="J3149" s="146" t="str">
        <f t="shared" si="95"/>
        <v/>
      </c>
      <c r="K3149" s="138" t="str">
        <f>IF('C. Consumer Service Detail'!$F3149="","",IF('C. Consumer Service Detail'!$F3149="",VLOOKUP('C. Consumer Service Detail'!$F3149,'Table of Current Services'!$B$7:$F$36,'Table of Current Services'!$E$5,FALSE),VLOOKUP('C. Consumer Service Detail'!$F3149,'Table of Current Services'!$B$7:$F$36,'Table of Current Services'!$E$5,FALSE)))</f>
        <v/>
      </c>
      <c r="L3149" s="130" t="str">
        <f>IF('C. Consumer Service Detail'!$F3149="","",IF(VLOOKUP('C. Consumer Service Detail'!$F3149,'Table of Current Services'!$B$7:$F$36,'Table of Current Services'!$F$5,)="cost","Yes","No"))</f>
        <v/>
      </c>
      <c r="M3149" s="130" t="str">
        <f>IFERROR(IF('C. Consumer Service Detail'!$K3149="No Match","No",VLOOKUP('C. Consumer Service Detail'!$C3149,'B. Consumer Budget'!$E$11:$F$2010,2,FALSE)),"")</f>
        <v/>
      </c>
      <c r="P3149" s="77"/>
      <c r="Q3149" s="77"/>
    </row>
    <row r="3150" spans="2:17" x14ac:dyDescent="0.25">
      <c r="B3150" s="78">
        <f t="shared" si="96"/>
        <v>3140</v>
      </c>
      <c r="C3150" s="126" t="str">
        <f t="array" ref="C3150">IF(OR('C. Consumer Service Detail'!$D3150="",'C. Consumer Service Detail'!$E3150=""),"",INDEX('B. Consumer Budget'!$E$11:$E$2010,MATCH(1,IF('B. Consumer Budget'!$C$11:$C$2010='C. Consumer Service Detail'!$D3150,IF('B. Consumer Budget'!$D$11:$D$2010='C. Consumer Service Detail'!$E3150,1)),0)))</f>
        <v/>
      </c>
      <c r="D3150" s="171"/>
      <c r="E3150" s="79"/>
      <c r="F3150" s="100"/>
      <c r="G3150" s="80"/>
      <c r="H3150" s="145" t="str">
        <f>IF('C. Consumer Service Detail'!$F3150="","",IF('C. Consumer Service Detail'!$F3150="",VLOOKUP('C. Consumer Service Detail'!$F3150,'Table of Current Services'!$B$7:$F$36,'Table of Current Services'!$E$5,FALSE),VLOOKUP('C. Consumer Service Detail'!$F3150,'Table of Current Services'!$B$7:$F$36,'Table of Current Services'!$D$5,FALSE)))</f>
        <v/>
      </c>
      <c r="I3150" s="160"/>
      <c r="J3150" s="146" t="str">
        <f t="shared" si="95"/>
        <v/>
      </c>
      <c r="K3150" s="138" t="str">
        <f>IF('C. Consumer Service Detail'!$F3150="","",IF('C. Consumer Service Detail'!$F3150="",VLOOKUP('C. Consumer Service Detail'!$F3150,'Table of Current Services'!$B$7:$F$36,'Table of Current Services'!$E$5,FALSE),VLOOKUP('C. Consumer Service Detail'!$F3150,'Table of Current Services'!$B$7:$F$36,'Table of Current Services'!$E$5,FALSE)))</f>
        <v/>
      </c>
      <c r="L3150" s="130" t="str">
        <f>IF('C. Consumer Service Detail'!$F3150="","",IF(VLOOKUP('C. Consumer Service Detail'!$F3150,'Table of Current Services'!$B$7:$F$36,'Table of Current Services'!$F$5,)="cost","Yes","No"))</f>
        <v/>
      </c>
      <c r="M3150" s="130" t="str">
        <f>IFERROR(IF('C. Consumer Service Detail'!$K3150="No Match","No",VLOOKUP('C. Consumer Service Detail'!$C3150,'B. Consumer Budget'!$E$11:$F$2010,2,FALSE)),"")</f>
        <v/>
      </c>
      <c r="P3150" s="77"/>
      <c r="Q3150" s="77"/>
    </row>
    <row r="3151" spans="2:17" x14ac:dyDescent="0.25">
      <c r="B3151" s="78">
        <f t="shared" si="96"/>
        <v>3141</v>
      </c>
      <c r="C3151" s="126" t="str">
        <f t="array" ref="C3151">IF(OR('C. Consumer Service Detail'!$D3151="",'C. Consumer Service Detail'!$E3151=""),"",INDEX('B. Consumer Budget'!$E$11:$E$2010,MATCH(1,IF('B. Consumer Budget'!$C$11:$C$2010='C. Consumer Service Detail'!$D3151,IF('B. Consumer Budget'!$D$11:$D$2010='C. Consumer Service Detail'!$E3151,1)),0)))</f>
        <v/>
      </c>
      <c r="D3151" s="170"/>
      <c r="E3151" s="81"/>
      <c r="F3151" s="101"/>
      <c r="G3151" s="82"/>
      <c r="H3151" s="147" t="str">
        <f>IF('C. Consumer Service Detail'!$F3151="","",IF('C. Consumer Service Detail'!$F3151="",VLOOKUP('C. Consumer Service Detail'!$F3151,'Table of Current Services'!$B$7:$F$36,'Table of Current Services'!$E$5,FALSE),VLOOKUP('C. Consumer Service Detail'!$F3151,'Table of Current Services'!$B$7:$F$36,'Table of Current Services'!$D$5,FALSE)))</f>
        <v/>
      </c>
      <c r="I3151" s="159"/>
      <c r="J3151" s="146" t="str">
        <f t="shared" si="95"/>
        <v/>
      </c>
      <c r="K3151" s="138" t="str">
        <f>IF('C. Consumer Service Detail'!$F3151="","",IF('C. Consumer Service Detail'!$F3151="",VLOOKUP('C. Consumer Service Detail'!$F3151,'Table of Current Services'!$B$7:$F$36,'Table of Current Services'!$E$5,FALSE),VLOOKUP('C. Consumer Service Detail'!$F3151,'Table of Current Services'!$B$7:$F$36,'Table of Current Services'!$E$5,FALSE)))</f>
        <v/>
      </c>
      <c r="L3151" s="130" t="str">
        <f>IF('C. Consumer Service Detail'!$F3151="","",IF(VLOOKUP('C. Consumer Service Detail'!$F3151,'Table of Current Services'!$B$7:$F$36,'Table of Current Services'!$F$5,)="cost","Yes","No"))</f>
        <v/>
      </c>
      <c r="M3151" s="130" t="str">
        <f>IFERROR(IF('C. Consumer Service Detail'!$K3151="No Match","No",VLOOKUP('C. Consumer Service Detail'!$C3151,'B. Consumer Budget'!$E$11:$F$2010,2,FALSE)),"")</f>
        <v/>
      </c>
      <c r="P3151" s="77"/>
      <c r="Q3151" s="77"/>
    </row>
    <row r="3152" spans="2:17" x14ac:dyDescent="0.25">
      <c r="B3152" s="78">
        <f t="shared" si="96"/>
        <v>3142</v>
      </c>
      <c r="C3152" s="126" t="str">
        <f t="array" ref="C3152">IF(OR('C. Consumer Service Detail'!$D3152="",'C. Consumer Service Detail'!$E3152=""),"",INDEX('B. Consumer Budget'!$E$11:$E$2010,MATCH(1,IF('B. Consumer Budget'!$C$11:$C$2010='C. Consumer Service Detail'!$D3152,IF('B. Consumer Budget'!$D$11:$D$2010='C. Consumer Service Detail'!$E3152,1)),0)))</f>
        <v/>
      </c>
      <c r="D3152" s="171"/>
      <c r="E3152" s="79"/>
      <c r="F3152" s="100"/>
      <c r="G3152" s="80"/>
      <c r="H3152" s="145" t="str">
        <f>IF('C. Consumer Service Detail'!$F3152="","",IF('C. Consumer Service Detail'!$F3152="",VLOOKUP('C. Consumer Service Detail'!$F3152,'Table of Current Services'!$B$7:$F$36,'Table of Current Services'!$E$5,FALSE),VLOOKUP('C. Consumer Service Detail'!$F3152,'Table of Current Services'!$B$7:$F$36,'Table of Current Services'!$D$5,FALSE)))</f>
        <v/>
      </c>
      <c r="I3152" s="160"/>
      <c r="J3152" s="146" t="str">
        <f t="shared" si="95"/>
        <v/>
      </c>
      <c r="K3152" s="138" t="str">
        <f>IF('C. Consumer Service Detail'!$F3152="","",IF('C. Consumer Service Detail'!$F3152="",VLOOKUP('C. Consumer Service Detail'!$F3152,'Table of Current Services'!$B$7:$F$36,'Table of Current Services'!$E$5,FALSE),VLOOKUP('C. Consumer Service Detail'!$F3152,'Table of Current Services'!$B$7:$F$36,'Table of Current Services'!$E$5,FALSE)))</f>
        <v/>
      </c>
      <c r="L3152" s="130" t="str">
        <f>IF('C. Consumer Service Detail'!$F3152="","",IF(VLOOKUP('C. Consumer Service Detail'!$F3152,'Table of Current Services'!$B$7:$F$36,'Table of Current Services'!$F$5,)="cost","Yes","No"))</f>
        <v/>
      </c>
      <c r="M3152" s="130" t="str">
        <f>IFERROR(IF('C. Consumer Service Detail'!$K3152="No Match","No",VLOOKUP('C. Consumer Service Detail'!$C3152,'B. Consumer Budget'!$E$11:$F$2010,2,FALSE)),"")</f>
        <v/>
      </c>
      <c r="P3152" s="77"/>
      <c r="Q3152" s="77"/>
    </row>
    <row r="3153" spans="2:17" x14ac:dyDescent="0.25">
      <c r="B3153" s="78">
        <f t="shared" si="96"/>
        <v>3143</v>
      </c>
      <c r="C3153" s="126" t="str">
        <f t="array" ref="C3153">IF(OR('C. Consumer Service Detail'!$D3153="",'C. Consumer Service Detail'!$E3153=""),"",INDEX('B. Consumer Budget'!$E$11:$E$2010,MATCH(1,IF('B. Consumer Budget'!$C$11:$C$2010='C. Consumer Service Detail'!$D3153,IF('B. Consumer Budget'!$D$11:$D$2010='C. Consumer Service Detail'!$E3153,1)),0)))</f>
        <v/>
      </c>
      <c r="D3153" s="170"/>
      <c r="E3153" s="81"/>
      <c r="F3153" s="101"/>
      <c r="G3153" s="82"/>
      <c r="H3153" s="147" t="str">
        <f>IF('C. Consumer Service Detail'!$F3153="","",IF('C. Consumer Service Detail'!$F3153="",VLOOKUP('C. Consumer Service Detail'!$F3153,'Table of Current Services'!$B$7:$F$36,'Table of Current Services'!$E$5,FALSE),VLOOKUP('C. Consumer Service Detail'!$F3153,'Table of Current Services'!$B$7:$F$36,'Table of Current Services'!$D$5,FALSE)))</f>
        <v/>
      </c>
      <c r="I3153" s="159"/>
      <c r="J3153" s="146" t="str">
        <f t="shared" si="95"/>
        <v/>
      </c>
      <c r="K3153" s="138" t="str">
        <f>IF('C. Consumer Service Detail'!$F3153="","",IF('C. Consumer Service Detail'!$F3153="",VLOOKUP('C. Consumer Service Detail'!$F3153,'Table of Current Services'!$B$7:$F$36,'Table of Current Services'!$E$5,FALSE),VLOOKUP('C. Consumer Service Detail'!$F3153,'Table of Current Services'!$B$7:$F$36,'Table of Current Services'!$E$5,FALSE)))</f>
        <v/>
      </c>
      <c r="L3153" s="130" t="str">
        <f>IF('C. Consumer Service Detail'!$F3153="","",IF(VLOOKUP('C. Consumer Service Detail'!$F3153,'Table of Current Services'!$B$7:$F$36,'Table of Current Services'!$F$5,)="cost","Yes","No"))</f>
        <v/>
      </c>
      <c r="M3153" s="130" t="str">
        <f>IFERROR(IF('C. Consumer Service Detail'!$K3153="No Match","No",VLOOKUP('C. Consumer Service Detail'!$C3153,'B. Consumer Budget'!$E$11:$F$2010,2,FALSE)),"")</f>
        <v/>
      </c>
      <c r="P3153" s="77"/>
      <c r="Q3153" s="77"/>
    </row>
    <row r="3154" spans="2:17" x14ac:dyDescent="0.25">
      <c r="B3154" s="78">
        <f t="shared" si="96"/>
        <v>3144</v>
      </c>
      <c r="C3154" s="126" t="str">
        <f t="array" ref="C3154">IF(OR('C. Consumer Service Detail'!$D3154="",'C. Consumer Service Detail'!$E3154=""),"",INDEX('B. Consumer Budget'!$E$11:$E$2010,MATCH(1,IF('B. Consumer Budget'!$C$11:$C$2010='C. Consumer Service Detail'!$D3154,IF('B. Consumer Budget'!$D$11:$D$2010='C. Consumer Service Detail'!$E3154,1)),0)))</f>
        <v/>
      </c>
      <c r="D3154" s="171"/>
      <c r="E3154" s="79"/>
      <c r="F3154" s="100"/>
      <c r="G3154" s="80"/>
      <c r="H3154" s="145" t="str">
        <f>IF('C. Consumer Service Detail'!$F3154="","",IF('C. Consumer Service Detail'!$F3154="",VLOOKUP('C. Consumer Service Detail'!$F3154,'Table of Current Services'!$B$7:$F$36,'Table of Current Services'!$E$5,FALSE),VLOOKUP('C. Consumer Service Detail'!$F3154,'Table of Current Services'!$B$7:$F$36,'Table of Current Services'!$D$5,FALSE)))</f>
        <v/>
      </c>
      <c r="I3154" s="160"/>
      <c r="J3154" s="146" t="str">
        <f t="shared" si="95"/>
        <v/>
      </c>
      <c r="K3154" s="138" t="str">
        <f>IF('C. Consumer Service Detail'!$F3154="","",IF('C. Consumer Service Detail'!$F3154="",VLOOKUP('C. Consumer Service Detail'!$F3154,'Table of Current Services'!$B$7:$F$36,'Table of Current Services'!$E$5,FALSE),VLOOKUP('C. Consumer Service Detail'!$F3154,'Table of Current Services'!$B$7:$F$36,'Table of Current Services'!$E$5,FALSE)))</f>
        <v/>
      </c>
      <c r="L3154" s="130" t="str">
        <f>IF('C. Consumer Service Detail'!$F3154="","",IF(VLOOKUP('C. Consumer Service Detail'!$F3154,'Table of Current Services'!$B$7:$F$36,'Table of Current Services'!$F$5,)="cost","Yes","No"))</f>
        <v/>
      </c>
      <c r="M3154" s="130" t="str">
        <f>IFERROR(IF('C. Consumer Service Detail'!$K3154="No Match","No",VLOOKUP('C. Consumer Service Detail'!$C3154,'B. Consumer Budget'!$E$11:$F$2010,2,FALSE)),"")</f>
        <v/>
      </c>
      <c r="P3154" s="77"/>
      <c r="Q3154" s="77"/>
    </row>
    <row r="3155" spans="2:17" x14ac:dyDescent="0.25">
      <c r="B3155" s="78">
        <f t="shared" si="96"/>
        <v>3145</v>
      </c>
      <c r="C3155" s="126" t="str">
        <f t="array" ref="C3155">IF(OR('C. Consumer Service Detail'!$D3155="",'C. Consumer Service Detail'!$E3155=""),"",INDEX('B. Consumer Budget'!$E$11:$E$2010,MATCH(1,IF('B. Consumer Budget'!$C$11:$C$2010='C. Consumer Service Detail'!$D3155,IF('B. Consumer Budget'!$D$11:$D$2010='C. Consumer Service Detail'!$E3155,1)),0)))</f>
        <v/>
      </c>
      <c r="D3155" s="170"/>
      <c r="E3155" s="81"/>
      <c r="F3155" s="101"/>
      <c r="G3155" s="82"/>
      <c r="H3155" s="147" t="str">
        <f>IF('C. Consumer Service Detail'!$F3155="","",IF('C. Consumer Service Detail'!$F3155="",VLOOKUP('C. Consumer Service Detail'!$F3155,'Table of Current Services'!$B$7:$F$36,'Table of Current Services'!$E$5,FALSE),VLOOKUP('C. Consumer Service Detail'!$F3155,'Table of Current Services'!$B$7:$F$36,'Table of Current Services'!$D$5,FALSE)))</f>
        <v/>
      </c>
      <c r="I3155" s="159"/>
      <c r="J3155" s="146" t="str">
        <f t="shared" si="95"/>
        <v/>
      </c>
      <c r="K3155" s="138" t="str">
        <f>IF('C. Consumer Service Detail'!$F3155="","",IF('C. Consumer Service Detail'!$F3155="",VLOOKUP('C. Consumer Service Detail'!$F3155,'Table of Current Services'!$B$7:$F$36,'Table of Current Services'!$E$5,FALSE),VLOOKUP('C. Consumer Service Detail'!$F3155,'Table of Current Services'!$B$7:$F$36,'Table of Current Services'!$E$5,FALSE)))</f>
        <v/>
      </c>
      <c r="L3155" s="130" t="str">
        <f>IF('C. Consumer Service Detail'!$F3155="","",IF(VLOOKUP('C. Consumer Service Detail'!$F3155,'Table of Current Services'!$B$7:$F$36,'Table of Current Services'!$F$5,)="cost","Yes","No"))</f>
        <v/>
      </c>
      <c r="M3155" s="130" t="str">
        <f>IFERROR(IF('C. Consumer Service Detail'!$K3155="No Match","No",VLOOKUP('C. Consumer Service Detail'!$C3155,'B. Consumer Budget'!$E$11:$F$2010,2,FALSE)),"")</f>
        <v/>
      </c>
      <c r="P3155" s="77"/>
      <c r="Q3155" s="77"/>
    </row>
    <row r="3156" spans="2:17" x14ac:dyDescent="0.25">
      <c r="B3156" s="78">
        <f t="shared" si="96"/>
        <v>3146</v>
      </c>
      <c r="C3156" s="126" t="str">
        <f t="array" ref="C3156">IF(OR('C. Consumer Service Detail'!$D3156="",'C. Consumer Service Detail'!$E3156=""),"",INDEX('B. Consumer Budget'!$E$11:$E$2010,MATCH(1,IF('B. Consumer Budget'!$C$11:$C$2010='C. Consumer Service Detail'!$D3156,IF('B. Consumer Budget'!$D$11:$D$2010='C. Consumer Service Detail'!$E3156,1)),0)))</f>
        <v/>
      </c>
      <c r="D3156" s="171"/>
      <c r="E3156" s="79"/>
      <c r="F3156" s="100"/>
      <c r="G3156" s="80"/>
      <c r="H3156" s="145" t="str">
        <f>IF('C. Consumer Service Detail'!$F3156="","",IF('C. Consumer Service Detail'!$F3156="",VLOOKUP('C. Consumer Service Detail'!$F3156,'Table of Current Services'!$B$7:$F$36,'Table of Current Services'!$E$5,FALSE),VLOOKUP('C. Consumer Service Detail'!$F3156,'Table of Current Services'!$B$7:$F$36,'Table of Current Services'!$D$5,FALSE)))</f>
        <v/>
      </c>
      <c r="I3156" s="160"/>
      <c r="J3156" s="146" t="str">
        <f t="shared" si="95"/>
        <v/>
      </c>
      <c r="K3156" s="138" t="str">
        <f>IF('C. Consumer Service Detail'!$F3156="","",IF('C. Consumer Service Detail'!$F3156="",VLOOKUP('C. Consumer Service Detail'!$F3156,'Table of Current Services'!$B$7:$F$36,'Table of Current Services'!$E$5,FALSE),VLOOKUP('C. Consumer Service Detail'!$F3156,'Table of Current Services'!$B$7:$F$36,'Table of Current Services'!$E$5,FALSE)))</f>
        <v/>
      </c>
      <c r="L3156" s="130" t="str">
        <f>IF('C. Consumer Service Detail'!$F3156="","",IF(VLOOKUP('C. Consumer Service Detail'!$F3156,'Table of Current Services'!$B$7:$F$36,'Table of Current Services'!$F$5,)="cost","Yes","No"))</f>
        <v/>
      </c>
      <c r="M3156" s="130" t="str">
        <f>IFERROR(IF('C. Consumer Service Detail'!$K3156="No Match","No",VLOOKUP('C. Consumer Service Detail'!$C3156,'B. Consumer Budget'!$E$11:$F$2010,2,FALSE)),"")</f>
        <v/>
      </c>
      <c r="P3156" s="77"/>
      <c r="Q3156" s="77"/>
    </row>
    <row r="3157" spans="2:17" x14ac:dyDescent="0.25">
      <c r="B3157" s="78">
        <f t="shared" si="96"/>
        <v>3147</v>
      </c>
      <c r="C3157" s="126" t="str">
        <f t="array" ref="C3157">IF(OR('C. Consumer Service Detail'!$D3157="",'C. Consumer Service Detail'!$E3157=""),"",INDEX('B. Consumer Budget'!$E$11:$E$2010,MATCH(1,IF('B. Consumer Budget'!$C$11:$C$2010='C. Consumer Service Detail'!$D3157,IF('B. Consumer Budget'!$D$11:$D$2010='C. Consumer Service Detail'!$E3157,1)),0)))</f>
        <v/>
      </c>
      <c r="D3157" s="170"/>
      <c r="E3157" s="81"/>
      <c r="F3157" s="101"/>
      <c r="G3157" s="82"/>
      <c r="H3157" s="147" t="str">
        <f>IF('C. Consumer Service Detail'!$F3157="","",IF('C. Consumer Service Detail'!$F3157="",VLOOKUP('C. Consumer Service Detail'!$F3157,'Table of Current Services'!$B$7:$F$36,'Table of Current Services'!$E$5,FALSE),VLOOKUP('C. Consumer Service Detail'!$F3157,'Table of Current Services'!$B$7:$F$36,'Table of Current Services'!$D$5,FALSE)))</f>
        <v/>
      </c>
      <c r="I3157" s="159"/>
      <c r="J3157" s="146" t="str">
        <f t="shared" si="95"/>
        <v/>
      </c>
      <c r="K3157" s="138" t="str">
        <f>IF('C. Consumer Service Detail'!$F3157="","",IF('C. Consumer Service Detail'!$F3157="",VLOOKUP('C. Consumer Service Detail'!$F3157,'Table of Current Services'!$B$7:$F$36,'Table of Current Services'!$E$5,FALSE),VLOOKUP('C. Consumer Service Detail'!$F3157,'Table of Current Services'!$B$7:$F$36,'Table of Current Services'!$E$5,FALSE)))</f>
        <v/>
      </c>
      <c r="L3157" s="130" t="str">
        <f>IF('C. Consumer Service Detail'!$F3157="","",IF(VLOOKUP('C. Consumer Service Detail'!$F3157,'Table of Current Services'!$B$7:$F$36,'Table of Current Services'!$F$5,)="cost","Yes","No"))</f>
        <v/>
      </c>
      <c r="M3157" s="130" t="str">
        <f>IFERROR(IF('C. Consumer Service Detail'!$K3157="No Match","No",VLOOKUP('C. Consumer Service Detail'!$C3157,'B. Consumer Budget'!$E$11:$F$2010,2,FALSE)),"")</f>
        <v/>
      </c>
      <c r="P3157" s="77"/>
      <c r="Q3157" s="77"/>
    </row>
    <row r="3158" spans="2:17" x14ac:dyDescent="0.25">
      <c r="B3158" s="78">
        <f t="shared" si="96"/>
        <v>3148</v>
      </c>
      <c r="C3158" s="126" t="str">
        <f t="array" ref="C3158">IF(OR('C. Consumer Service Detail'!$D3158="",'C. Consumer Service Detail'!$E3158=""),"",INDEX('B. Consumer Budget'!$E$11:$E$2010,MATCH(1,IF('B. Consumer Budget'!$C$11:$C$2010='C. Consumer Service Detail'!$D3158,IF('B. Consumer Budget'!$D$11:$D$2010='C. Consumer Service Detail'!$E3158,1)),0)))</f>
        <v/>
      </c>
      <c r="D3158" s="171"/>
      <c r="E3158" s="79"/>
      <c r="F3158" s="100"/>
      <c r="G3158" s="80"/>
      <c r="H3158" s="145" t="str">
        <f>IF('C. Consumer Service Detail'!$F3158="","",IF('C. Consumer Service Detail'!$F3158="",VLOOKUP('C. Consumer Service Detail'!$F3158,'Table of Current Services'!$B$7:$F$36,'Table of Current Services'!$E$5,FALSE),VLOOKUP('C. Consumer Service Detail'!$F3158,'Table of Current Services'!$B$7:$F$36,'Table of Current Services'!$D$5,FALSE)))</f>
        <v/>
      </c>
      <c r="I3158" s="160"/>
      <c r="J3158" s="146" t="str">
        <f t="shared" si="95"/>
        <v/>
      </c>
      <c r="K3158" s="138" t="str">
        <f>IF('C. Consumer Service Detail'!$F3158="","",IF('C. Consumer Service Detail'!$F3158="",VLOOKUP('C. Consumer Service Detail'!$F3158,'Table of Current Services'!$B$7:$F$36,'Table of Current Services'!$E$5,FALSE),VLOOKUP('C. Consumer Service Detail'!$F3158,'Table of Current Services'!$B$7:$F$36,'Table of Current Services'!$E$5,FALSE)))</f>
        <v/>
      </c>
      <c r="L3158" s="130" t="str">
        <f>IF('C. Consumer Service Detail'!$F3158="","",IF(VLOOKUP('C. Consumer Service Detail'!$F3158,'Table of Current Services'!$B$7:$F$36,'Table of Current Services'!$F$5,)="cost","Yes","No"))</f>
        <v/>
      </c>
      <c r="M3158" s="130" t="str">
        <f>IFERROR(IF('C. Consumer Service Detail'!$K3158="No Match","No",VLOOKUP('C. Consumer Service Detail'!$C3158,'B. Consumer Budget'!$E$11:$F$2010,2,FALSE)),"")</f>
        <v/>
      </c>
      <c r="P3158" s="77"/>
      <c r="Q3158" s="77"/>
    </row>
    <row r="3159" spans="2:17" x14ac:dyDescent="0.25">
      <c r="B3159" s="78">
        <f t="shared" si="96"/>
        <v>3149</v>
      </c>
      <c r="C3159" s="126" t="str">
        <f t="array" ref="C3159">IF(OR('C. Consumer Service Detail'!$D3159="",'C. Consumer Service Detail'!$E3159=""),"",INDEX('B. Consumer Budget'!$E$11:$E$2010,MATCH(1,IF('B. Consumer Budget'!$C$11:$C$2010='C. Consumer Service Detail'!$D3159,IF('B. Consumer Budget'!$D$11:$D$2010='C. Consumer Service Detail'!$E3159,1)),0)))</f>
        <v/>
      </c>
      <c r="D3159" s="170"/>
      <c r="E3159" s="81"/>
      <c r="F3159" s="101"/>
      <c r="G3159" s="82"/>
      <c r="H3159" s="147" t="str">
        <f>IF('C. Consumer Service Detail'!$F3159="","",IF('C. Consumer Service Detail'!$F3159="",VLOOKUP('C. Consumer Service Detail'!$F3159,'Table of Current Services'!$B$7:$F$36,'Table of Current Services'!$E$5,FALSE),VLOOKUP('C. Consumer Service Detail'!$F3159,'Table of Current Services'!$B$7:$F$36,'Table of Current Services'!$D$5,FALSE)))</f>
        <v/>
      </c>
      <c r="I3159" s="159"/>
      <c r="J3159" s="146" t="str">
        <f t="shared" si="95"/>
        <v/>
      </c>
      <c r="K3159" s="138" t="str">
        <f>IF('C. Consumer Service Detail'!$F3159="","",IF('C. Consumer Service Detail'!$F3159="",VLOOKUP('C. Consumer Service Detail'!$F3159,'Table of Current Services'!$B$7:$F$36,'Table of Current Services'!$E$5,FALSE),VLOOKUP('C. Consumer Service Detail'!$F3159,'Table of Current Services'!$B$7:$F$36,'Table of Current Services'!$E$5,FALSE)))</f>
        <v/>
      </c>
      <c r="L3159" s="130" t="str">
        <f>IF('C. Consumer Service Detail'!$F3159="","",IF(VLOOKUP('C. Consumer Service Detail'!$F3159,'Table of Current Services'!$B$7:$F$36,'Table of Current Services'!$F$5,)="cost","Yes","No"))</f>
        <v/>
      </c>
      <c r="M3159" s="130" t="str">
        <f>IFERROR(IF('C. Consumer Service Detail'!$K3159="No Match","No",VLOOKUP('C. Consumer Service Detail'!$C3159,'B. Consumer Budget'!$E$11:$F$2010,2,FALSE)),"")</f>
        <v/>
      </c>
      <c r="P3159" s="77"/>
      <c r="Q3159" s="77"/>
    </row>
    <row r="3160" spans="2:17" x14ac:dyDescent="0.25">
      <c r="B3160" s="78">
        <f t="shared" si="96"/>
        <v>3150</v>
      </c>
      <c r="C3160" s="126" t="str">
        <f t="array" ref="C3160">IF(OR('C. Consumer Service Detail'!$D3160="",'C. Consumer Service Detail'!$E3160=""),"",INDEX('B. Consumer Budget'!$E$11:$E$2010,MATCH(1,IF('B. Consumer Budget'!$C$11:$C$2010='C. Consumer Service Detail'!$D3160,IF('B. Consumer Budget'!$D$11:$D$2010='C. Consumer Service Detail'!$E3160,1)),0)))</f>
        <v/>
      </c>
      <c r="D3160" s="171"/>
      <c r="E3160" s="79"/>
      <c r="F3160" s="100"/>
      <c r="G3160" s="80"/>
      <c r="H3160" s="145" t="str">
        <f>IF('C. Consumer Service Detail'!$F3160="","",IF('C. Consumer Service Detail'!$F3160="",VLOOKUP('C. Consumer Service Detail'!$F3160,'Table of Current Services'!$B$7:$F$36,'Table of Current Services'!$E$5,FALSE),VLOOKUP('C. Consumer Service Detail'!$F3160,'Table of Current Services'!$B$7:$F$36,'Table of Current Services'!$D$5,FALSE)))</f>
        <v/>
      </c>
      <c r="I3160" s="160"/>
      <c r="J3160" s="146" t="str">
        <f t="shared" si="95"/>
        <v/>
      </c>
      <c r="K3160" s="138" t="str">
        <f>IF('C. Consumer Service Detail'!$F3160="","",IF('C. Consumer Service Detail'!$F3160="",VLOOKUP('C. Consumer Service Detail'!$F3160,'Table of Current Services'!$B$7:$F$36,'Table of Current Services'!$E$5,FALSE),VLOOKUP('C. Consumer Service Detail'!$F3160,'Table of Current Services'!$B$7:$F$36,'Table of Current Services'!$E$5,FALSE)))</f>
        <v/>
      </c>
      <c r="L3160" s="130" t="str">
        <f>IF('C. Consumer Service Detail'!$F3160="","",IF(VLOOKUP('C. Consumer Service Detail'!$F3160,'Table of Current Services'!$B$7:$F$36,'Table of Current Services'!$F$5,)="cost","Yes","No"))</f>
        <v/>
      </c>
      <c r="M3160" s="130" t="str">
        <f>IFERROR(IF('C. Consumer Service Detail'!$K3160="No Match","No",VLOOKUP('C. Consumer Service Detail'!$C3160,'B. Consumer Budget'!$E$11:$F$2010,2,FALSE)),"")</f>
        <v/>
      </c>
      <c r="P3160" s="77"/>
      <c r="Q3160" s="77"/>
    </row>
    <row r="3161" spans="2:17" x14ac:dyDescent="0.25">
      <c r="B3161" s="78">
        <f t="shared" si="96"/>
        <v>3151</v>
      </c>
      <c r="C3161" s="126" t="str">
        <f t="array" ref="C3161">IF(OR('C. Consumer Service Detail'!$D3161="",'C. Consumer Service Detail'!$E3161=""),"",INDEX('B. Consumer Budget'!$E$11:$E$2010,MATCH(1,IF('B. Consumer Budget'!$C$11:$C$2010='C. Consumer Service Detail'!$D3161,IF('B. Consumer Budget'!$D$11:$D$2010='C. Consumer Service Detail'!$E3161,1)),0)))</f>
        <v/>
      </c>
      <c r="D3161" s="170"/>
      <c r="E3161" s="81"/>
      <c r="F3161" s="101"/>
      <c r="G3161" s="82"/>
      <c r="H3161" s="147" t="str">
        <f>IF('C. Consumer Service Detail'!$F3161="","",IF('C. Consumer Service Detail'!$F3161="",VLOOKUP('C. Consumer Service Detail'!$F3161,'Table of Current Services'!$B$7:$F$36,'Table of Current Services'!$E$5,FALSE),VLOOKUP('C. Consumer Service Detail'!$F3161,'Table of Current Services'!$B$7:$F$36,'Table of Current Services'!$D$5,FALSE)))</f>
        <v/>
      </c>
      <c r="I3161" s="159"/>
      <c r="J3161" s="146" t="str">
        <f t="shared" si="95"/>
        <v/>
      </c>
      <c r="K3161" s="138" t="str">
        <f>IF('C. Consumer Service Detail'!$F3161="","",IF('C. Consumer Service Detail'!$F3161="",VLOOKUP('C. Consumer Service Detail'!$F3161,'Table of Current Services'!$B$7:$F$36,'Table of Current Services'!$E$5,FALSE),VLOOKUP('C. Consumer Service Detail'!$F3161,'Table of Current Services'!$B$7:$F$36,'Table of Current Services'!$E$5,FALSE)))</f>
        <v/>
      </c>
      <c r="L3161" s="130" t="str">
        <f>IF('C. Consumer Service Detail'!$F3161="","",IF(VLOOKUP('C. Consumer Service Detail'!$F3161,'Table of Current Services'!$B$7:$F$36,'Table of Current Services'!$F$5,)="cost","Yes","No"))</f>
        <v/>
      </c>
      <c r="M3161" s="130" t="str">
        <f>IFERROR(IF('C. Consumer Service Detail'!$K3161="No Match","No",VLOOKUP('C. Consumer Service Detail'!$C3161,'B. Consumer Budget'!$E$11:$F$2010,2,FALSE)),"")</f>
        <v/>
      </c>
      <c r="P3161" s="77"/>
      <c r="Q3161" s="77"/>
    </row>
    <row r="3162" spans="2:17" x14ac:dyDescent="0.25">
      <c r="B3162" s="78">
        <f t="shared" si="96"/>
        <v>3152</v>
      </c>
      <c r="C3162" s="126" t="str">
        <f t="array" ref="C3162">IF(OR('C. Consumer Service Detail'!$D3162="",'C. Consumer Service Detail'!$E3162=""),"",INDEX('B. Consumer Budget'!$E$11:$E$2010,MATCH(1,IF('B. Consumer Budget'!$C$11:$C$2010='C. Consumer Service Detail'!$D3162,IF('B. Consumer Budget'!$D$11:$D$2010='C. Consumer Service Detail'!$E3162,1)),0)))</f>
        <v/>
      </c>
      <c r="D3162" s="171"/>
      <c r="E3162" s="79"/>
      <c r="F3162" s="100"/>
      <c r="G3162" s="80"/>
      <c r="H3162" s="145" t="str">
        <f>IF('C. Consumer Service Detail'!$F3162="","",IF('C. Consumer Service Detail'!$F3162="",VLOOKUP('C. Consumer Service Detail'!$F3162,'Table of Current Services'!$B$7:$F$36,'Table of Current Services'!$E$5,FALSE),VLOOKUP('C. Consumer Service Detail'!$F3162,'Table of Current Services'!$B$7:$F$36,'Table of Current Services'!$D$5,FALSE)))</f>
        <v/>
      </c>
      <c r="I3162" s="160"/>
      <c r="J3162" s="146" t="str">
        <f t="shared" si="95"/>
        <v/>
      </c>
      <c r="K3162" s="138" t="str">
        <f>IF('C. Consumer Service Detail'!$F3162="","",IF('C. Consumer Service Detail'!$F3162="",VLOOKUP('C. Consumer Service Detail'!$F3162,'Table of Current Services'!$B$7:$F$36,'Table of Current Services'!$E$5,FALSE),VLOOKUP('C. Consumer Service Detail'!$F3162,'Table of Current Services'!$B$7:$F$36,'Table of Current Services'!$E$5,FALSE)))</f>
        <v/>
      </c>
      <c r="L3162" s="130" t="str">
        <f>IF('C. Consumer Service Detail'!$F3162="","",IF(VLOOKUP('C. Consumer Service Detail'!$F3162,'Table of Current Services'!$B$7:$F$36,'Table of Current Services'!$F$5,)="cost","Yes","No"))</f>
        <v/>
      </c>
      <c r="M3162" s="130" t="str">
        <f>IFERROR(IF('C. Consumer Service Detail'!$K3162="No Match","No",VLOOKUP('C. Consumer Service Detail'!$C3162,'B. Consumer Budget'!$E$11:$F$2010,2,FALSE)),"")</f>
        <v/>
      </c>
      <c r="P3162" s="77"/>
      <c r="Q3162" s="77"/>
    </row>
    <row r="3163" spans="2:17" x14ac:dyDescent="0.25">
      <c r="B3163" s="78">
        <f t="shared" si="96"/>
        <v>3153</v>
      </c>
      <c r="C3163" s="126" t="str">
        <f t="array" ref="C3163">IF(OR('C. Consumer Service Detail'!$D3163="",'C. Consumer Service Detail'!$E3163=""),"",INDEX('B. Consumer Budget'!$E$11:$E$2010,MATCH(1,IF('B. Consumer Budget'!$C$11:$C$2010='C. Consumer Service Detail'!$D3163,IF('B. Consumer Budget'!$D$11:$D$2010='C. Consumer Service Detail'!$E3163,1)),0)))</f>
        <v/>
      </c>
      <c r="D3163" s="170"/>
      <c r="E3163" s="81"/>
      <c r="F3163" s="101"/>
      <c r="G3163" s="82"/>
      <c r="H3163" s="147" t="str">
        <f>IF('C. Consumer Service Detail'!$F3163="","",IF('C. Consumer Service Detail'!$F3163="",VLOOKUP('C. Consumer Service Detail'!$F3163,'Table of Current Services'!$B$7:$F$36,'Table of Current Services'!$E$5,FALSE),VLOOKUP('C. Consumer Service Detail'!$F3163,'Table of Current Services'!$B$7:$F$36,'Table of Current Services'!$D$5,FALSE)))</f>
        <v/>
      </c>
      <c r="I3163" s="159"/>
      <c r="J3163" s="146" t="str">
        <f t="shared" si="95"/>
        <v/>
      </c>
      <c r="K3163" s="138" t="str">
        <f>IF('C. Consumer Service Detail'!$F3163="","",IF('C. Consumer Service Detail'!$F3163="",VLOOKUP('C. Consumer Service Detail'!$F3163,'Table of Current Services'!$B$7:$F$36,'Table of Current Services'!$E$5,FALSE),VLOOKUP('C. Consumer Service Detail'!$F3163,'Table of Current Services'!$B$7:$F$36,'Table of Current Services'!$E$5,FALSE)))</f>
        <v/>
      </c>
      <c r="L3163" s="130" t="str">
        <f>IF('C. Consumer Service Detail'!$F3163="","",IF(VLOOKUP('C. Consumer Service Detail'!$F3163,'Table of Current Services'!$B$7:$F$36,'Table of Current Services'!$F$5,)="cost","Yes","No"))</f>
        <v/>
      </c>
      <c r="M3163" s="130" t="str">
        <f>IFERROR(IF('C. Consumer Service Detail'!$K3163="No Match","No",VLOOKUP('C. Consumer Service Detail'!$C3163,'B. Consumer Budget'!$E$11:$F$2010,2,FALSE)),"")</f>
        <v/>
      </c>
      <c r="P3163" s="77"/>
      <c r="Q3163" s="77"/>
    </row>
    <row r="3164" spans="2:17" x14ac:dyDescent="0.25">
      <c r="B3164" s="78">
        <f t="shared" si="96"/>
        <v>3154</v>
      </c>
      <c r="C3164" s="126" t="str">
        <f t="array" ref="C3164">IF(OR('C. Consumer Service Detail'!$D3164="",'C. Consumer Service Detail'!$E3164=""),"",INDEX('B. Consumer Budget'!$E$11:$E$2010,MATCH(1,IF('B. Consumer Budget'!$C$11:$C$2010='C. Consumer Service Detail'!$D3164,IF('B. Consumer Budget'!$D$11:$D$2010='C. Consumer Service Detail'!$E3164,1)),0)))</f>
        <v/>
      </c>
      <c r="D3164" s="171"/>
      <c r="E3164" s="79"/>
      <c r="F3164" s="100"/>
      <c r="G3164" s="80"/>
      <c r="H3164" s="145" t="str">
        <f>IF('C. Consumer Service Detail'!$F3164="","",IF('C. Consumer Service Detail'!$F3164="",VLOOKUP('C. Consumer Service Detail'!$F3164,'Table of Current Services'!$B$7:$F$36,'Table of Current Services'!$E$5,FALSE),VLOOKUP('C. Consumer Service Detail'!$F3164,'Table of Current Services'!$B$7:$F$36,'Table of Current Services'!$D$5,FALSE)))</f>
        <v/>
      </c>
      <c r="I3164" s="160"/>
      <c r="J3164" s="146" t="str">
        <f t="shared" si="95"/>
        <v/>
      </c>
      <c r="K3164" s="138" t="str">
        <f>IF('C. Consumer Service Detail'!$F3164="","",IF('C. Consumer Service Detail'!$F3164="",VLOOKUP('C. Consumer Service Detail'!$F3164,'Table of Current Services'!$B$7:$F$36,'Table of Current Services'!$E$5,FALSE),VLOOKUP('C. Consumer Service Detail'!$F3164,'Table of Current Services'!$B$7:$F$36,'Table of Current Services'!$E$5,FALSE)))</f>
        <v/>
      </c>
      <c r="L3164" s="130" t="str">
        <f>IF('C. Consumer Service Detail'!$F3164="","",IF(VLOOKUP('C. Consumer Service Detail'!$F3164,'Table of Current Services'!$B$7:$F$36,'Table of Current Services'!$F$5,)="cost","Yes","No"))</f>
        <v/>
      </c>
      <c r="M3164" s="130" t="str">
        <f>IFERROR(IF('C. Consumer Service Detail'!$K3164="No Match","No",VLOOKUP('C. Consumer Service Detail'!$C3164,'B. Consumer Budget'!$E$11:$F$2010,2,FALSE)),"")</f>
        <v/>
      </c>
      <c r="P3164" s="77"/>
      <c r="Q3164" s="77"/>
    </row>
    <row r="3165" spans="2:17" x14ac:dyDescent="0.25">
      <c r="B3165" s="78">
        <f t="shared" si="96"/>
        <v>3155</v>
      </c>
      <c r="C3165" s="126" t="str">
        <f t="array" ref="C3165">IF(OR('C. Consumer Service Detail'!$D3165="",'C. Consumer Service Detail'!$E3165=""),"",INDEX('B. Consumer Budget'!$E$11:$E$2010,MATCH(1,IF('B. Consumer Budget'!$C$11:$C$2010='C. Consumer Service Detail'!$D3165,IF('B. Consumer Budget'!$D$11:$D$2010='C. Consumer Service Detail'!$E3165,1)),0)))</f>
        <v/>
      </c>
      <c r="D3165" s="170"/>
      <c r="E3165" s="81"/>
      <c r="F3165" s="101"/>
      <c r="G3165" s="82"/>
      <c r="H3165" s="147" t="str">
        <f>IF('C. Consumer Service Detail'!$F3165="","",IF('C. Consumer Service Detail'!$F3165="",VLOOKUP('C. Consumer Service Detail'!$F3165,'Table of Current Services'!$B$7:$F$36,'Table of Current Services'!$E$5,FALSE),VLOOKUP('C. Consumer Service Detail'!$F3165,'Table of Current Services'!$B$7:$F$36,'Table of Current Services'!$D$5,FALSE)))</f>
        <v/>
      </c>
      <c r="I3165" s="159"/>
      <c r="J3165" s="146" t="str">
        <f t="shared" si="95"/>
        <v/>
      </c>
      <c r="K3165" s="138" t="str">
        <f>IF('C. Consumer Service Detail'!$F3165="","",IF('C. Consumer Service Detail'!$F3165="",VLOOKUP('C. Consumer Service Detail'!$F3165,'Table of Current Services'!$B$7:$F$36,'Table of Current Services'!$E$5,FALSE),VLOOKUP('C. Consumer Service Detail'!$F3165,'Table of Current Services'!$B$7:$F$36,'Table of Current Services'!$E$5,FALSE)))</f>
        <v/>
      </c>
      <c r="L3165" s="130" t="str">
        <f>IF('C. Consumer Service Detail'!$F3165="","",IF(VLOOKUP('C. Consumer Service Detail'!$F3165,'Table of Current Services'!$B$7:$F$36,'Table of Current Services'!$F$5,)="cost","Yes","No"))</f>
        <v/>
      </c>
      <c r="M3165" s="130" t="str">
        <f>IFERROR(IF('C. Consumer Service Detail'!$K3165="No Match","No",VLOOKUP('C. Consumer Service Detail'!$C3165,'B. Consumer Budget'!$E$11:$F$2010,2,FALSE)),"")</f>
        <v/>
      </c>
      <c r="P3165" s="77"/>
      <c r="Q3165" s="77"/>
    </row>
    <row r="3166" spans="2:17" x14ac:dyDescent="0.25">
      <c r="B3166" s="78">
        <f t="shared" si="96"/>
        <v>3156</v>
      </c>
      <c r="C3166" s="126" t="str">
        <f t="array" ref="C3166">IF(OR('C. Consumer Service Detail'!$D3166="",'C. Consumer Service Detail'!$E3166=""),"",INDEX('B. Consumer Budget'!$E$11:$E$2010,MATCH(1,IF('B. Consumer Budget'!$C$11:$C$2010='C. Consumer Service Detail'!$D3166,IF('B. Consumer Budget'!$D$11:$D$2010='C. Consumer Service Detail'!$E3166,1)),0)))</f>
        <v/>
      </c>
      <c r="D3166" s="171"/>
      <c r="E3166" s="79"/>
      <c r="F3166" s="100"/>
      <c r="G3166" s="80"/>
      <c r="H3166" s="145" t="str">
        <f>IF('C. Consumer Service Detail'!$F3166="","",IF('C. Consumer Service Detail'!$F3166="",VLOOKUP('C. Consumer Service Detail'!$F3166,'Table of Current Services'!$B$7:$F$36,'Table of Current Services'!$E$5,FALSE),VLOOKUP('C. Consumer Service Detail'!$F3166,'Table of Current Services'!$B$7:$F$36,'Table of Current Services'!$D$5,FALSE)))</f>
        <v/>
      </c>
      <c r="I3166" s="160"/>
      <c r="J3166" s="146" t="str">
        <f t="shared" si="95"/>
        <v/>
      </c>
      <c r="K3166" s="138" t="str">
        <f>IF('C. Consumer Service Detail'!$F3166="","",IF('C. Consumer Service Detail'!$F3166="",VLOOKUP('C. Consumer Service Detail'!$F3166,'Table of Current Services'!$B$7:$F$36,'Table of Current Services'!$E$5,FALSE),VLOOKUP('C. Consumer Service Detail'!$F3166,'Table of Current Services'!$B$7:$F$36,'Table of Current Services'!$E$5,FALSE)))</f>
        <v/>
      </c>
      <c r="L3166" s="130" t="str">
        <f>IF('C. Consumer Service Detail'!$F3166="","",IF(VLOOKUP('C. Consumer Service Detail'!$F3166,'Table of Current Services'!$B$7:$F$36,'Table of Current Services'!$F$5,)="cost","Yes","No"))</f>
        <v/>
      </c>
      <c r="M3166" s="130" t="str">
        <f>IFERROR(IF('C. Consumer Service Detail'!$K3166="No Match","No",VLOOKUP('C. Consumer Service Detail'!$C3166,'B. Consumer Budget'!$E$11:$F$2010,2,FALSE)),"")</f>
        <v/>
      </c>
      <c r="P3166" s="77"/>
      <c r="Q3166" s="77"/>
    </row>
    <row r="3167" spans="2:17" x14ac:dyDescent="0.25">
      <c r="B3167" s="78">
        <f t="shared" si="96"/>
        <v>3157</v>
      </c>
      <c r="C3167" s="126" t="str">
        <f t="array" ref="C3167">IF(OR('C. Consumer Service Detail'!$D3167="",'C. Consumer Service Detail'!$E3167=""),"",INDEX('B. Consumer Budget'!$E$11:$E$2010,MATCH(1,IF('B. Consumer Budget'!$C$11:$C$2010='C. Consumer Service Detail'!$D3167,IF('B. Consumer Budget'!$D$11:$D$2010='C. Consumer Service Detail'!$E3167,1)),0)))</f>
        <v/>
      </c>
      <c r="D3167" s="170"/>
      <c r="E3167" s="81"/>
      <c r="F3167" s="101"/>
      <c r="G3167" s="82"/>
      <c r="H3167" s="147" t="str">
        <f>IF('C. Consumer Service Detail'!$F3167="","",IF('C. Consumer Service Detail'!$F3167="",VLOOKUP('C. Consumer Service Detail'!$F3167,'Table of Current Services'!$B$7:$F$36,'Table of Current Services'!$E$5,FALSE),VLOOKUP('C. Consumer Service Detail'!$F3167,'Table of Current Services'!$B$7:$F$36,'Table of Current Services'!$D$5,FALSE)))</f>
        <v/>
      </c>
      <c r="I3167" s="159"/>
      <c r="J3167" s="146" t="str">
        <f t="shared" si="95"/>
        <v/>
      </c>
      <c r="K3167" s="138" t="str">
        <f>IF('C. Consumer Service Detail'!$F3167="","",IF('C. Consumer Service Detail'!$F3167="",VLOOKUP('C. Consumer Service Detail'!$F3167,'Table of Current Services'!$B$7:$F$36,'Table of Current Services'!$E$5,FALSE),VLOOKUP('C. Consumer Service Detail'!$F3167,'Table of Current Services'!$B$7:$F$36,'Table of Current Services'!$E$5,FALSE)))</f>
        <v/>
      </c>
      <c r="L3167" s="130" t="str">
        <f>IF('C. Consumer Service Detail'!$F3167="","",IF(VLOOKUP('C. Consumer Service Detail'!$F3167,'Table of Current Services'!$B$7:$F$36,'Table of Current Services'!$F$5,)="cost","Yes","No"))</f>
        <v/>
      </c>
      <c r="M3167" s="130" t="str">
        <f>IFERROR(IF('C. Consumer Service Detail'!$K3167="No Match","No",VLOOKUP('C. Consumer Service Detail'!$C3167,'B. Consumer Budget'!$E$11:$F$2010,2,FALSE)),"")</f>
        <v/>
      </c>
      <c r="P3167" s="77"/>
      <c r="Q3167" s="77"/>
    </row>
    <row r="3168" spans="2:17" x14ac:dyDescent="0.25">
      <c r="B3168" s="78">
        <f t="shared" si="96"/>
        <v>3158</v>
      </c>
      <c r="C3168" s="126" t="str">
        <f t="array" ref="C3168">IF(OR('C. Consumer Service Detail'!$D3168="",'C. Consumer Service Detail'!$E3168=""),"",INDEX('B. Consumer Budget'!$E$11:$E$2010,MATCH(1,IF('B. Consumer Budget'!$C$11:$C$2010='C. Consumer Service Detail'!$D3168,IF('B. Consumer Budget'!$D$11:$D$2010='C. Consumer Service Detail'!$E3168,1)),0)))</f>
        <v/>
      </c>
      <c r="D3168" s="171"/>
      <c r="E3168" s="79"/>
      <c r="F3168" s="100"/>
      <c r="G3168" s="80"/>
      <c r="H3168" s="145" t="str">
        <f>IF('C. Consumer Service Detail'!$F3168="","",IF('C. Consumer Service Detail'!$F3168="",VLOOKUP('C. Consumer Service Detail'!$F3168,'Table of Current Services'!$B$7:$F$36,'Table of Current Services'!$E$5,FALSE),VLOOKUP('C. Consumer Service Detail'!$F3168,'Table of Current Services'!$B$7:$F$36,'Table of Current Services'!$D$5,FALSE)))</f>
        <v/>
      </c>
      <c r="I3168" s="160"/>
      <c r="J3168" s="146" t="str">
        <f t="shared" si="95"/>
        <v/>
      </c>
      <c r="K3168" s="138" t="str">
        <f>IF('C. Consumer Service Detail'!$F3168="","",IF('C. Consumer Service Detail'!$F3168="",VLOOKUP('C. Consumer Service Detail'!$F3168,'Table of Current Services'!$B$7:$F$36,'Table of Current Services'!$E$5,FALSE),VLOOKUP('C. Consumer Service Detail'!$F3168,'Table of Current Services'!$B$7:$F$36,'Table of Current Services'!$E$5,FALSE)))</f>
        <v/>
      </c>
      <c r="L3168" s="130" t="str">
        <f>IF('C. Consumer Service Detail'!$F3168="","",IF(VLOOKUP('C. Consumer Service Detail'!$F3168,'Table of Current Services'!$B$7:$F$36,'Table of Current Services'!$F$5,)="cost","Yes","No"))</f>
        <v/>
      </c>
      <c r="M3168" s="130" t="str">
        <f>IFERROR(IF('C. Consumer Service Detail'!$K3168="No Match","No",VLOOKUP('C. Consumer Service Detail'!$C3168,'B. Consumer Budget'!$E$11:$F$2010,2,FALSE)),"")</f>
        <v/>
      </c>
      <c r="P3168" s="77"/>
      <c r="Q3168" s="77"/>
    </row>
    <row r="3169" spans="2:17" x14ac:dyDescent="0.25">
      <c r="B3169" s="78">
        <f t="shared" si="96"/>
        <v>3159</v>
      </c>
      <c r="C3169" s="126" t="str">
        <f t="array" ref="C3169">IF(OR('C. Consumer Service Detail'!$D3169="",'C. Consumer Service Detail'!$E3169=""),"",INDEX('B. Consumer Budget'!$E$11:$E$2010,MATCH(1,IF('B. Consumer Budget'!$C$11:$C$2010='C. Consumer Service Detail'!$D3169,IF('B. Consumer Budget'!$D$11:$D$2010='C. Consumer Service Detail'!$E3169,1)),0)))</f>
        <v/>
      </c>
      <c r="D3169" s="170"/>
      <c r="E3169" s="81"/>
      <c r="F3169" s="101"/>
      <c r="G3169" s="82"/>
      <c r="H3169" s="147" t="str">
        <f>IF('C. Consumer Service Detail'!$F3169="","",IF('C. Consumer Service Detail'!$F3169="",VLOOKUP('C. Consumer Service Detail'!$F3169,'Table of Current Services'!$B$7:$F$36,'Table of Current Services'!$E$5,FALSE),VLOOKUP('C. Consumer Service Detail'!$F3169,'Table of Current Services'!$B$7:$F$36,'Table of Current Services'!$D$5,FALSE)))</f>
        <v/>
      </c>
      <c r="I3169" s="159"/>
      <c r="J3169" s="146" t="str">
        <f t="shared" si="95"/>
        <v/>
      </c>
      <c r="K3169" s="138" t="str">
        <f>IF('C. Consumer Service Detail'!$F3169="","",IF('C. Consumer Service Detail'!$F3169="",VLOOKUP('C. Consumer Service Detail'!$F3169,'Table of Current Services'!$B$7:$F$36,'Table of Current Services'!$E$5,FALSE),VLOOKUP('C. Consumer Service Detail'!$F3169,'Table of Current Services'!$B$7:$F$36,'Table of Current Services'!$E$5,FALSE)))</f>
        <v/>
      </c>
      <c r="L3169" s="130" t="str">
        <f>IF('C. Consumer Service Detail'!$F3169="","",IF(VLOOKUP('C. Consumer Service Detail'!$F3169,'Table of Current Services'!$B$7:$F$36,'Table of Current Services'!$F$5,)="cost","Yes","No"))</f>
        <v/>
      </c>
      <c r="M3169" s="130" t="str">
        <f>IFERROR(IF('C. Consumer Service Detail'!$K3169="No Match","No",VLOOKUP('C. Consumer Service Detail'!$C3169,'B. Consumer Budget'!$E$11:$F$2010,2,FALSE)),"")</f>
        <v/>
      </c>
      <c r="P3169" s="77"/>
      <c r="Q3169" s="77"/>
    </row>
    <row r="3170" spans="2:17" x14ac:dyDescent="0.25">
      <c r="B3170" s="78">
        <f t="shared" si="96"/>
        <v>3160</v>
      </c>
      <c r="C3170" s="126" t="str">
        <f t="array" ref="C3170">IF(OR('C. Consumer Service Detail'!$D3170="",'C. Consumer Service Detail'!$E3170=""),"",INDEX('B. Consumer Budget'!$E$11:$E$2010,MATCH(1,IF('B. Consumer Budget'!$C$11:$C$2010='C. Consumer Service Detail'!$D3170,IF('B. Consumer Budget'!$D$11:$D$2010='C. Consumer Service Detail'!$E3170,1)),0)))</f>
        <v/>
      </c>
      <c r="D3170" s="171"/>
      <c r="E3170" s="79"/>
      <c r="F3170" s="100"/>
      <c r="G3170" s="80"/>
      <c r="H3170" s="145" t="str">
        <f>IF('C. Consumer Service Detail'!$F3170="","",IF('C. Consumer Service Detail'!$F3170="",VLOOKUP('C. Consumer Service Detail'!$F3170,'Table of Current Services'!$B$7:$F$36,'Table of Current Services'!$E$5,FALSE),VLOOKUP('C. Consumer Service Detail'!$F3170,'Table of Current Services'!$B$7:$F$36,'Table of Current Services'!$D$5,FALSE)))</f>
        <v/>
      </c>
      <c r="I3170" s="160"/>
      <c r="J3170" s="146" t="str">
        <f t="shared" si="95"/>
        <v/>
      </c>
      <c r="K3170" s="138" t="str">
        <f>IF('C. Consumer Service Detail'!$F3170="","",IF('C. Consumer Service Detail'!$F3170="",VLOOKUP('C. Consumer Service Detail'!$F3170,'Table of Current Services'!$B$7:$F$36,'Table of Current Services'!$E$5,FALSE),VLOOKUP('C. Consumer Service Detail'!$F3170,'Table of Current Services'!$B$7:$F$36,'Table of Current Services'!$E$5,FALSE)))</f>
        <v/>
      </c>
      <c r="L3170" s="130" t="str">
        <f>IF('C. Consumer Service Detail'!$F3170="","",IF(VLOOKUP('C. Consumer Service Detail'!$F3170,'Table of Current Services'!$B$7:$F$36,'Table of Current Services'!$F$5,)="cost","Yes","No"))</f>
        <v/>
      </c>
      <c r="M3170" s="130" t="str">
        <f>IFERROR(IF('C. Consumer Service Detail'!$K3170="No Match","No",VLOOKUP('C. Consumer Service Detail'!$C3170,'B. Consumer Budget'!$E$11:$F$2010,2,FALSE)),"")</f>
        <v/>
      </c>
      <c r="P3170" s="77"/>
      <c r="Q3170" s="77"/>
    </row>
    <row r="3171" spans="2:17" x14ac:dyDescent="0.25">
      <c r="B3171" s="78">
        <f t="shared" si="96"/>
        <v>3161</v>
      </c>
      <c r="C3171" s="126" t="str">
        <f t="array" ref="C3171">IF(OR('C. Consumer Service Detail'!$D3171="",'C. Consumer Service Detail'!$E3171=""),"",INDEX('B. Consumer Budget'!$E$11:$E$2010,MATCH(1,IF('B. Consumer Budget'!$C$11:$C$2010='C. Consumer Service Detail'!$D3171,IF('B. Consumer Budget'!$D$11:$D$2010='C. Consumer Service Detail'!$E3171,1)),0)))</f>
        <v/>
      </c>
      <c r="D3171" s="170"/>
      <c r="E3171" s="81"/>
      <c r="F3171" s="101"/>
      <c r="G3171" s="82"/>
      <c r="H3171" s="147" t="str">
        <f>IF('C. Consumer Service Detail'!$F3171="","",IF('C. Consumer Service Detail'!$F3171="",VLOOKUP('C. Consumer Service Detail'!$F3171,'Table of Current Services'!$B$7:$F$36,'Table of Current Services'!$E$5,FALSE),VLOOKUP('C. Consumer Service Detail'!$F3171,'Table of Current Services'!$B$7:$F$36,'Table of Current Services'!$D$5,FALSE)))</f>
        <v/>
      </c>
      <c r="I3171" s="159"/>
      <c r="J3171" s="146" t="str">
        <f t="shared" si="95"/>
        <v/>
      </c>
      <c r="K3171" s="138" t="str">
        <f>IF('C. Consumer Service Detail'!$F3171="","",IF('C. Consumer Service Detail'!$F3171="",VLOOKUP('C. Consumer Service Detail'!$F3171,'Table of Current Services'!$B$7:$F$36,'Table of Current Services'!$E$5,FALSE),VLOOKUP('C. Consumer Service Detail'!$F3171,'Table of Current Services'!$B$7:$F$36,'Table of Current Services'!$E$5,FALSE)))</f>
        <v/>
      </c>
      <c r="L3171" s="130" t="str">
        <f>IF('C. Consumer Service Detail'!$F3171="","",IF(VLOOKUP('C. Consumer Service Detail'!$F3171,'Table of Current Services'!$B$7:$F$36,'Table of Current Services'!$F$5,)="cost","Yes","No"))</f>
        <v/>
      </c>
      <c r="M3171" s="130" t="str">
        <f>IFERROR(IF('C. Consumer Service Detail'!$K3171="No Match","No",VLOOKUP('C. Consumer Service Detail'!$C3171,'B. Consumer Budget'!$E$11:$F$2010,2,FALSE)),"")</f>
        <v/>
      </c>
      <c r="P3171" s="77"/>
      <c r="Q3171" s="77"/>
    </row>
    <row r="3172" spans="2:17" x14ac:dyDescent="0.25">
      <c r="B3172" s="78">
        <f t="shared" si="96"/>
        <v>3162</v>
      </c>
      <c r="C3172" s="126" t="str">
        <f t="array" ref="C3172">IF(OR('C. Consumer Service Detail'!$D3172="",'C. Consumer Service Detail'!$E3172=""),"",INDEX('B. Consumer Budget'!$E$11:$E$2010,MATCH(1,IF('B. Consumer Budget'!$C$11:$C$2010='C. Consumer Service Detail'!$D3172,IF('B. Consumer Budget'!$D$11:$D$2010='C. Consumer Service Detail'!$E3172,1)),0)))</f>
        <v/>
      </c>
      <c r="D3172" s="171"/>
      <c r="E3172" s="79"/>
      <c r="F3172" s="100"/>
      <c r="G3172" s="80"/>
      <c r="H3172" s="145" t="str">
        <f>IF('C. Consumer Service Detail'!$F3172="","",IF('C. Consumer Service Detail'!$F3172="",VLOOKUP('C. Consumer Service Detail'!$F3172,'Table of Current Services'!$B$7:$F$36,'Table of Current Services'!$E$5,FALSE),VLOOKUP('C. Consumer Service Detail'!$F3172,'Table of Current Services'!$B$7:$F$36,'Table of Current Services'!$D$5,FALSE)))</f>
        <v/>
      </c>
      <c r="I3172" s="160"/>
      <c r="J3172" s="146" t="str">
        <f t="shared" si="95"/>
        <v/>
      </c>
      <c r="K3172" s="138" t="str">
        <f>IF('C. Consumer Service Detail'!$F3172="","",IF('C. Consumer Service Detail'!$F3172="",VLOOKUP('C. Consumer Service Detail'!$F3172,'Table of Current Services'!$B$7:$F$36,'Table of Current Services'!$E$5,FALSE),VLOOKUP('C. Consumer Service Detail'!$F3172,'Table of Current Services'!$B$7:$F$36,'Table of Current Services'!$E$5,FALSE)))</f>
        <v/>
      </c>
      <c r="L3172" s="130" t="str">
        <f>IF('C. Consumer Service Detail'!$F3172="","",IF(VLOOKUP('C. Consumer Service Detail'!$F3172,'Table of Current Services'!$B$7:$F$36,'Table of Current Services'!$F$5,)="cost","Yes","No"))</f>
        <v/>
      </c>
      <c r="M3172" s="130" t="str">
        <f>IFERROR(IF('C. Consumer Service Detail'!$K3172="No Match","No",VLOOKUP('C. Consumer Service Detail'!$C3172,'B. Consumer Budget'!$E$11:$F$2010,2,FALSE)),"")</f>
        <v/>
      </c>
      <c r="P3172" s="77"/>
      <c r="Q3172" s="77"/>
    </row>
    <row r="3173" spans="2:17" x14ac:dyDescent="0.25">
      <c r="B3173" s="78">
        <f t="shared" si="96"/>
        <v>3163</v>
      </c>
      <c r="C3173" s="126" t="str">
        <f t="array" ref="C3173">IF(OR('C. Consumer Service Detail'!$D3173="",'C. Consumer Service Detail'!$E3173=""),"",INDEX('B. Consumer Budget'!$E$11:$E$2010,MATCH(1,IF('B. Consumer Budget'!$C$11:$C$2010='C. Consumer Service Detail'!$D3173,IF('B. Consumer Budget'!$D$11:$D$2010='C. Consumer Service Detail'!$E3173,1)),0)))</f>
        <v/>
      </c>
      <c r="D3173" s="170"/>
      <c r="E3173" s="81"/>
      <c r="F3173" s="101"/>
      <c r="G3173" s="82"/>
      <c r="H3173" s="147" t="str">
        <f>IF('C. Consumer Service Detail'!$F3173="","",IF('C. Consumer Service Detail'!$F3173="",VLOOKUP('C. Consumer Service Detail'!$F3173,'Table of Current Services'!$B$7:$F$36,'Table of Current Services'!$E$5,FALSE),VLOOKUP('C. Consumer Service Detail'!$F3173,'Table of Current Services'!$B$7:$F$36,'Table of Current Services'!$D$5,FALSE)))</f>
        <v/>
      </c>
      <c r="I3173" s="159"/>
      <c r="J3173" s="146" t="str">
        <f t="shared" si="95"/>
        <v/>
      </c>
      <c r="K3173" s="138" t="str">
        <f>IF('C. Consumer Service Detail'!$F3173="","",IF('C. Consumer Service Detail'!$F3173="",VLOOKUP('C. Consumer Service Detail'!$F3173,'Table of Current Services'!$B$7:$F$36,'Table of Current Services'!$E$5,FALSE),VLOOKUP('C. Consumer Service Detail'!$F3173,'Table of Current Services'!$B$7:$F$36,'Table of Current Services'!$E$5,FALSE)))</f>
        <v/>
      </c>
      <c r="L3173" s="130" t="str">
        <f>IF('C. Consumer Service Detail'!$F3173="","",IF(VLOOKUP('C. Consumer Service Detail'!$F3173,'Table of Current Services'!$B$7:$F$36,'Table of Current Services'!$F$5,)="cost","Yes","No"))</f>
        <v/>
      </c>
      <c r="M3173" s="130" t="str">
        <f>IFERROR(IF('C. Consumer Service Detail'!$K3173="No Match","No",VLOOKUP('C. Consumer Service Detail'!$C3173,'B. Consumer Budget'!$E$11:$F$2010,2,FALSE)),"")</f>
        <v/>
      </c>
      <c r="P3173" s="77"/>
      <c r="Q3173" s="77"/>
    </row>
    <row r="3174" spans="2:17" x14ac:dyDescent="0.25">
      <c r="B3174" s="78">
        <f t="shared" si="96"/>
        <v>3164</v>
      </c>
      <c r="C3174" s="126" t="str">
        <f t="array" ref="C3174">IF(OR('C. Consumer Service Detail'!$D3174="",'C. Consumer Service Detail'!$E3174=""),"",INDEX('B. Consumer Budget'!$E$11:$E$2010,MATCH(1,IF('B. Consumer Budget'!$C$11:$C$2010='C. Consumer Service Detail'!$D3174,IF('B. Consumer Budget'!$D$11:$D$2010='C. Consumer Service Detail'!$E3174,1)),0)))</f>
        <v/>
      </c>
      <c r="D3174" s="171"/>
      <c r="E3174" s="79"/>
      <c r="F3174" s="100"/>
      <c r="G3174" s="80"/>
      <c r="H3174" s="145" t="str">
        <f>IF('C. Consumer Service Detail'!$F3174="","",IF('C. Consumer Service Detail'!$F3174="",VLOOKUP('C. Consumer Service Detail'!$F3174,'Table of Current Services'!$B$7:$F$36,'Table of Current Services'!$E$5,FALSE),VLOOKUP('C. Consumer Service Detail'!$F3174,'Table of Current Services'!$B$7:$F$36,'Table of Current Services'!$D$5,FALSE)))</f>
        <v/>
      </c>
      <c r="I3174" s="160"/>
      <c r="J3174" s="146" t="str">
        <f t="shared" si="95"/>
        <v/>
      </c>
      <c r="K3174" s="138" t="str">
        <f>IF('C. Consumer Service Detail'!$F3174="","",IF('C. Consumer Service Detail'!$F3174="",VLOOKUP('C. Consumer Service Detail'!$F3174,'Table of Current Services'!$B$7:$F$36,'Table of Current Services'!$E$5,FALSE),VLOOKUP('C. Consumer Service Detail'!$F3174,'Table of Current Services'!$B$7:$F$36,'Table of Current Services'!$E$5,FALSE)))</f>
        <v/>
      </c>
      <c r="L3174" s="130" t="str">
        <f>IF('C. Consumer Service Detail'!$F3174="","",IF(VLOOKUP('C. Consumer Service Detail'!$F3174,'Table of Current Services'!$B$7:$F$36,'Table of Current Services'!$F$5,)="cost","Yes","No"))</f>
        <v/>
      </c>
      <c r="M3174" s="130" t="str">
        <f>IFERROR(IF('C. Consumer Service Detail'!$K3174="No Match","No",VLOOKUP('C. Consumer Service Detail'!$C3174,'B. Consumer Budget'!$E$11:$F$2010,2,FALSE)),"")</f>
        <v/>
      </c>
      <c r="P3174" s="77"/>
      <c r="Q3174" s="77"/>
    </row>
    <row r="3175" spans="2:17" x14ac:dyDescent="0.25">
      <c r="B3175" s="78">
        <f t="shared" si="96"/>
        <v>3165</v>
      </c>
      <c r="C3175" s="126" t="str">
        <f t="array" ref="C3175">IF(OR('C. Consumer Service Detail'!$D3175="",'C. Consumer Service Detail'!$E3175=""),"",INDEX('B. Consumer Budget'!$E$11:$E$2010,MATCH(1,IF('B. Consumer Budget'!$C$11:$C$2010='C. Consumer Service Detail'!$D3175,IF('B. Consumer Budget'!$D$11:$D$2010='C. Consumer Service Detail'!$E3175,1)),0)))</f>
        <v/>
      </c>
      <c r="D3175" s="170"/>
      <c r="E3175" s="81"/>
      <c r="F3175" s="101"/>
      <c r="G3175" s="82"/>
      <c r="H3175" s="147" t="str">
        <f>IF('C. Consumer Service Detail'!$F3175="","",IF('C. Consumer Service Detail'!$F3175="",VLOOKUP('C. Consumer Service Detail'!$F3175,'Table of Current Services'!$B$7:$F$36,'Table of Current Services'!$E$5,FALSE),VLOOKUP('C. Consumer Service Detail'!$F3175,'Table of Current Services'!$B$7:$F$36,'Table of Current Services'!$D$5,FALSE)))</f>
        <v/>
      </c>
      <c r="I3175" s="159"/>
      <c r="J3175" s="146" t="str">
        <f t="shared" si="95"/>
        <v/>
      </c>
      <c r="K3175" s="138" t="str">
        <f>IF('C. Consumer Service Detail'!$F3175="","",IF('C. Consumer Service Detail'!$F3175="",VLOOKUP('C. Consumer Service Detail'!$F3175,'Table of Current Services'!$B$7:$F$36,'Table of Current Services'!$E$5,FALSE),VLOOKUP('C. Consumer Service Detail'!$F3175,'Table of Current Services'!$B$7:$F$36,'Table of Current Services'!$E$5,FALSE)))</f>
        <v/>
      </c>
      <c r="L3175" s="130" t="str">
        <f>IF('C. Consumer Service Detail'!$F3175="","",IF(VLOOKUP('C. Consumer Service Detail'!$F3175,'Table of Current Services'!$B$7:$F$36,'Table of Current Services'!$F$5,)="cost","Yes","No"))</f>
        <v/>
      </c>
      <c r="M3175" s="130" t="str">
        <f>IFERROR(IF('C. Consumer Service Detail'!$K3175="No Match","No",VLOOKUP('C. Consumer Service Detail'!$C3175,'B. Consumer Budget'!$E$11:$F$2010,2,FALSE)),"")</f>
        <v/>
      </c>
      <c r="P3175" s="77"/>
      <c r="Q3175" s="77"/>
    </row>
    <row r="3176" spans="2:17" x14ac:dyDescent="0.25">
      <c r="B3176" s="78">
        <f t="shared" si="96"/>
        <v>3166</v>
      </c>
      <c r="C3176" s="126" t="str">
        <f t="array" ref="C3176">IF(OR('C. Consumer Service Detail'!$D3176="",'C. Consumer Service Detail'!$E3176=""),"",INDEX('B. Consumer Budget'!$E$11:$E$2010,MATCH(1,IF('B. Consumer Budget'!$C$11:$C$2010='C. Consumer Service Detail'!$D3176,IF('B. Consumer Budget'!$D$11:$D$2010='C. Consumer Service Detail'!$E3176,1)),0)))</f>
        <v/>
      </c>
      <c r="D3176" s="171"/>
      <c r="E3176" s="79"/>
      <c r="F3176" s="100"/>
      <c r="G3176" s="80"/>
      <c r="H3176" s="145" t="str">
        <f>IF('C. Consumer Service Detail'!$F3176="","",IF('C. Consumer Service Detail'!$F3176="",VLOOKUP('C. Consumer Service Detail'!$F3176,'Table of Current Services'!$B$7:$F$36,'Table of Current Services'!$E$5,FALSE),VLOOKUP('C. Consumer Service Detail'!$F3176,'Table of Current Services'!$B$7:$F$36,'Table of Current Services'!$D$5,FALSE)))</f>
        <v/>
      </c>
      <c r="I3176" s="160"/>
      <c r="J3176" s="146" t="str">
        <f t="shared" si="95"/>
        <v/>
      </c>
      <c r="K3176" s="138" t="str">
        <f>IF('C. Consumer Service Detail'!$F3176="","",IF('C. Consumer Service Detail'!$F3176="",VLOOKUP('C. Consumer Service Detail'!$F3176,'Table of Current Services'!$B$7:$F$36,'Table of Current Services'!$E$5,FALSE),VLOOKUP('C. Consumer Service Detail'!$F3176,'Table of Current Services'!$B$7:$F$36,'Table of Current Services'!$E$5,FALSE)))</f>
        <v/>
      </c>
      <c r="L3176" s="130" t="str">
        <f>IF('C. Consumer Service Detail'!$F3176="","",IF(VLOOKUP('C. Consumer Service Detail'!$F3176,'Table of Current Services'!$B$7:$F$36,'Table of Current Services'!$F$5,)="cost","Yes","No"))</f>
        <v/>
      </c>
      <c r="M3176" s="130" t="str">
        <f>IFERROR(IF('C. Consumer Service Detail'!$K3176="No Match","No",VLOOKUP('C. Consumer Service Detail'!$C3176,'B. Consumer Budget'!$E$11:$F$2010,2,FALSE)),"")</f>
        <v/>
      </c>
      <c r="P3176" s="77"/>
      <c r="Q3176" s="77"/>
    </row>
    <row r="3177" spans="2:17" x14ac:dyDescent="0.25">
      <c r="B3177" s="78">
        <f t="shared" si="96"/>
        <v>3167</v>
      </c>
      <c r="C3177" s="126" t="str">
        <f t="array" ref="C3177">IF(OR('C. Consumer Service Detail'!$D3177="",'C. Consumer Service Detail'!$E3177=""),"",INDEX('B. Consumer Budget'!$E$11:$E$2010,MATCH(1,IF('B. Consumer Budget'!$C$11:$C$2010='C. Consumer Service Detail'!$D3177,IF('B. Consumer Budget'!$D$11:$D$2010='C. Consumer Service Detail'!$E3177,1)),0)))</f>
        <v/>
      </c>
      <c r="D3177" s="170"/>
      <c r="E3177" s="81"/>
      <c r="F3177" s="101"/>
      <c r="G3177" s="82"/>
      <c r="H3177" s="147" t="str">
        <f>IF('C. Consumer Service Detail'!$F3177="","",IF('C. Consumer Service Detail'!$F3177="",VLOOKUP('C. Consumer Service Detail'!$F3177,'Table of Current Services'!$B$7:$F$36,'Table of Current Services'!$E$5,FALSE),VLOOKUP('C. Consumer Service Detail'!$F3177,'Table of Current Services'!$B$7:$F$36,'Table of Current Services'!$D$5,FALSE)))</f>
        <v/>
      </c>
      <c r="I3177" s="159"/>
      <c r="J3177" s="146" t="str">
        <f t="shared" si="95"/>
        <v/>
      </c>
      <c r="K3177" s="138" t="str">
        <f>IF('C. Consumer Service Detail'!$F3177="","",IF('C. Consumer Service Detail'!$F3177="",VLOOKUP('C. Consumer Service Detail'!$F3177,'Table of Current Services'!$B$7:$F$36,'Table of Current Services'!$E$5,FALSE),VLOOKUP('C. Consumer Service Detail'!$F3177,'Table of Current Services'!$B$7:$F$36,'Table of Current Services'!$E$5,FALSE)))</f>
        <v/>
      </c>
      <c r="L3177" s="130" t="str">
        <f>IF('C. Consumer Service Detail'!$F3177="","",IF(VLOOKUP('C. Consumer Service Detail'!$F3177,'Table of Current Services'!$B$7:$F$36,'Table of Current Services'!$F$5,)="cost","Yes","No"))</f>
        <v/>
      </c>
      <c r="M3177" s="130" t="str">
        <f>IFERROR(IF('C. Consumer Service Detail'!$K3177="No Match","No",VLOOKUP('C. Consumer Service Detail'!$C3177,'B. Consumer Budget'!$E$11:$F$2010,2,FALSE)),"")</f>
        <v/>
      </c>
      <c r="P3177" s="77"/>
      <c r="Q3177" s="77"/>
    </row>
    <row r="3178" spans="2:17" x14ac:dyDescent="0.25">
      <c r="B3178" s="78">
        <f t="shared" si="96"/>
        <v>3168</v>
      </c>
      <c r="C3178" s="126" t="str">
        <f t="array" ref="C3178">IF(OR('C. Consumer Service Detail'!$D3178="",'C. Consumer Service Detail'!$E3178=""),"",INDEX('B. Consumer Budget'!$E$11:$E$2010,MATCH(1,IF('B. Consumer Budget'!$C$11:$C$2010='C. Consumer Service Detail'!$D3178,IF('B. Consumer Budget'!$D$11:$D$2010='C. Consumer Service Detail'!$E3178,1)),0)))</f>
        <v/>
      </c>
      <c r="D3178" s="171"/>
      <c r="E3178" s="79"/>
      <c r="F3178" s="100"/>
      <c r="G3178" s="80"/>
      <c r="H3178" s="145" t="str">
        <f>IF('C. Consumer Service Detail'!$F3178="","",IF('C. Consumer Service Detail'!$F3178="",VLOOKUP('C. Consumer Service Detail'!$F3178,'Table of Current Services'!$B$7:$F$36,'Table of Current Services'!$E$5,FALSE),VLOOKUP('C. Consumer Service Detail'!$F3178,'Table of Current Services'!$B$7:$F$36,'Table of Current Services'!$D$5,FALSE)))</f>
        <v/>
      </c>
      <c r="I3178" s="160"/>
      <c r="J3178" s="146" t="str">
        <f t="shared" si="95"/>
        <v/>
      </c>
      <c r="K3178" s="138" t="str">
        <f>IF('C. Consumer Service Detail'!$F3178="","",IF('C. Consumer Service Detail'!$F3178="",VLOOKUP('C. Consumer Service Detail'!$F3178,'Table of Current Services'!$B$7:$F$36,'Table of Current Services'!$E$5,FALSE),VLOOKUP('C. Consumer Service Detail'!$F3178,'Table of Current Services'!$B$7:$F$36,'Table of Current Services'!$E$5,FALSE)))</f>
        <v/>
      </c>
      <c r="L3178" s="130" t="str">
        <f>IF('C. Consumer Service Detail'!$F3178="","",IF(VLOOKUP('C. Consumer Service Detail'!$F3178,'Table of Current Services'!$B$7:$F$36,'Table of Current Services'!$F$5,)="cost","Yes","No"))</f>
        <v/>
      </c>
      <c r="M3178" s="130" t="str">
        <f>IFERROR(IF('C. Consumer Service Detail'!$K3178="No Match","No",VLOOKUP('C. Consumer Service Detail'!$C3178,'B. Consumer Budget'!$E$11:$F$2010,2,FALSE)),"")</f>
        <v/>
      </c>
      <c r="P3178" s="77"/>
      <c r="Q3178" s="77"/>
    </row>
    <row r="3179" spans="2:17" x14ac:dyDescent="0.25">
      <c r="B3179" s="78">
        <f t="shared" si="96"/>
        <v>3169</v>
      </c>
      <c r="C3179" s="126" t="str">
        <f t="array" ref="C3179">IF(OR('C. Consumer Service Detail'!$D3179="",'C. Consumer Service Detail'!$E3179=""),"",INDEX('B. Consumer Budget'!$E$11:$E$2010,MATCH(1,IF('B. Consumer Budget'!$C$11:$C$2010='C. Consumer Service Detail'!$D3179,IF('B. Consumer Budget'!$D$11:$D$2010='C. Consumer Service Detail'!$E3179,1)),0)))</f>
        <v/>
      </c>
      <c r="D3179" s="170"/>
      <c r="E3179" s="81"/>
      <c r="F3179" s="101"/>
      <c r="G3179" s="82"/>
      <c r="H3179" s="147" t="str">
        <f>IF('C. Consumer Service Detail'!$F3179="","",IF('C. Consumer Service Detail'!$F3179="",VLOOKUP('C. Consumer Service Detail'!$F3179,'Table of Current Services'!$B$7:$F$36,'Table of Current Services'!$E$5,FALSE),VLOOKUP('C. Consumer Service Detail'!$F3179,'Table of Current Services'!$B$7:$F$36,'Table of Current Services'!$D$5,FALSE)))</f>
        <v/>
      </c>
      <c r="I3179" s="159"/>
      <c r="J3179" s="146" t="str">
        <f t="shared" si="95"/>
        <v/>
      </c>
      <c r="K3179" s="138" t="str">
        <f>IF('C. Consumer Service Detail'!$F3179="","",IF('C. Consumer Service Detail'!$F3179="",VLOOKUP('C. Consumer Service Detail'!$F3179,'Table of Current Services'!$B$7:$F$36,'Table of Current Services'!$E$5,FALSE),VLOOKUP('C. Consumer Service Detail'!$F3179,'Table of Current Services'!$B$7:$F$36,'Table of Current Services'!$E$5,FALSE)))</f>
        <v/>
      </c>
      <c r="L3179" s="130" t="str">
        <f>IF('C. Consumer Service Detail'!$F3179="","",IF(VLOOKUP('C. Consumer Service Detail'!$F3179,'Table of Current Services'!$B$7:$F$36,'Table of Current Services'!$F$5,)="cost","Yes","No"))</f>
        <v/>
      </c>
      <c r="M3179" s="130" t="str">
        <f>IFERROR(IF('C. Consumer Service Detail'!$K3179="No Match","No",VLOOKUP('C. Consumer Service Detail'!$C3179,'B. Consumer Budget'!$E$11:$F$2010,2,FALSE)),"")</f>
        <v/>
      </c>
      <c r="P3179" s="77"/>
      <c r="Q3179" s="77"/>
    </row>
    <row r="3180" spans="2:17" x14ac:dyDescent="0.25">
      <c r="B3180" s="78">
        <f t="shared" si="96"/>
        <v>3170</v>
      </c>
      <c r="C3180" s="126" t="str">
        <f t="array" ref="C3180">IF(OR('C. Consumer Service Detail'!$D3180="",'C. Consumer Service Detail'!$E3180=""),"",INDEX('B. Consumer Budget'!$E$11:$E$2010,MATCH(1,IF('B. Consumer Budget'!$C$11:$C$2010='C. Consumer Service Detail'!$D3180,IF('B. Consumer Budget'!$D$11:$D$2010='C. Consumer Service Detail'!$E3180,1)),0)))</f>
        <v/>
      </c>
      <c r="D3180" s="171"/>
      <c r="E3180" s="79"/>
      <c r="F3180" s="100"/>
      <c r="G3180" s="80"/>
      <c r="H3180" s="145" t="str">
        <f>IF('C. Consumer Service Detail'!$F3180="","",IF('C. Consumer Service Detail'!$F3180="",VLOOKUP('C. Consumer Service Detail'!$F3180,'Table of Current Services'!$B$7:$F$36,'Table of Current Services'!$E$5,FALSE),VLOOKUP('C. Consumer Service Detail'!$F3180,'Table of Current Services'!$B$7:$F$36,'Table of Current Services'!$D$5,FALSE)))</f>
        <v/>
      </c>
      <c r="I3180" s="160"/>
      <c r="J3180" s="146" t="str">
        <f t="shared" si="95"/>
        <v/>
      </c>
      <c r="K3180" s="138" t="str">
        <f>IF('C. Consumer Service Detail'!$F3180="","",IF('C. Consumer Service Detail'!$F3180="",VLOOKUP('C. Consumer Service Detail'!$F3180,'Table of Current Services'!$B$7:$F$36,'Table of Current Services'!$E$5,FALSE),VLOOKUP('C. Consumer Service Detail'!$F3180,'Table of Current Services'!$B$7:$F$36,'Table of Current Services'!$E$5,FALSE)))</f>
        <v/>
      </c>
      <c r="L3180" s="130" t="str">
        <f>IF('C. Consumer Service Detail'!$F3180="","",IF(VLOOKUP('C. Consumer Service Detail'!$F3180,'Table of Current Services'!$B$7:$F$36,'Table of Current Services'!$F$5,)="cost","Yes","No"))</f>
        <v/>
      </c>
      <c r="M3180" s="130" t="str">
        <f>IFERROR(IF('C. Consumer Service Detail'!$K3180="No Match","No",VLOOKUP('C. Consumer Service Detail'!$C3180,'B. Consumer Budget'!$E$11:$F$2010,2,FALSE)),"")</f>
        <v/>
      </c>
      <c r="P3180" s="77"/>
      <c r="Q3180" s="77"/>
    </row>
    <row r="3181" spans="2:17" x14ac:dyDescent="0.25">
      <c r="B3181" s="78">
        <f t="shared" si="96"/>
        <v>3171</v>
      </c>
      <c r="C3181" s="126" t="str">
        <f t="array" ref="C3181">IF(OR('C. Consumer Service Detail'!$D3181="",'C. Consumer Service Detail'!$E3181=""),"",INDEX('B. Consumer Budget'!$E$11:$E$2010,MATCH(1,IF('B. Consumer Budget'!$C$11:$C$2010='C. Consumer Service Detail'!$D3181,IF('B. Consumer Budget'!$D$11:$D$2010='C. Consumer Service Detail'!$E3181,1)),0)))</f>
        <v/>
      </c>
      <c r="D3181" s="170"/>
      <c r="E3181" s="81"/>
      <c r="F3181" s="101"/>
      <c r="G3181" s="82"/>
      <c r="H3181" s="147" t="str">
        <f>IF('C. Consumer Service Detail'!$F3181="","",IF('C. Consumer Service Detail'!$F3181="",VLOOKUP('C. Consumer Service Detail'!$F3181,'Table of Current Services'!$B$7:$F$36,'Table of Current Services'!$E$5,FALSE),VLOOKUP('C. Consumer Service Detail'!$F3181,'Table of Current Services'!$B$7:$F$36,'Table of Current Services'!$D$5,FALSE)))</f>
        <v/>
      </c>
      <c r="I3181" s="159"/>
      <c r="J3181" s="146" t="str">
        <f t="shared" si="95"/>
        <v/>
      </c>
      <c r="K3181" s="138" t="str">
        <f>IF('C. Consumer Service Detail'!$F3181="","",IF('C. Consumer Service Detail'!$F3181="",VLOOKUP('C. Consumer Service Detail'!$F3181,'Table of Current Services'!$B$7:$F$36,'Table of Current Services'!$E$5,FALSE),VLOOKUP('C. Consumer Service Detail'!$F3181,'Table of Current Services'!$B$7:$F$36,'Table of Current Services'!$E$5,FALSE)))</f>
        <v/>
      </c>
      <c r="L3181" s="130" t="str">
        <f>IF('C. Consumer Service Detail'!$F3181="","",IF(VLOOKUP('C. Consumer Service Detail'!$F3181,'Table of Current Services'!$B$7:$F$36,'Table of Current Services'!$F$5,)="cost","Yes","No"))</f>
        <v/>
      </c>
      <c r="M3181" s="130" t="str">
        <f>IFERROR(IF('C. Consumer Service Detail'!$K3181="No Match","No",VLOOKUP('C. Consumer Service Detail'!$C3181,'B. Consumer Budget'!$E$11:$F$2010,2,FALSE)),"")</f>
        <v/>
      </c>
      <c r="P3181" s="77"/>
      <c r="Q3181" s="77"/>
    </row>
    <row r="3182" spans="2:17" x14ac:dyDescent="0.25">
      <c r="B3182" s="78">
        <f t="shared" si="96"/>
        <v>3172</v>
      </c>
      <c r="C3182" s="126" t="str">
        <f t="array" ref="C3182">IF(OR('C. Consumer Service Detail'!$D3182="",'C. Consumer Service Detail'!$E3182=""),"",INDEX('B. Consumer Budget'!$E$11:$E$2010,MATCH(1,IF('B. Consumer Budget'!$C$11:$C$2010='C. Consumer Service Detail'!$D3182,IF('B. Consumer Budget'!$D$11:$D$2010='C. Consumer Service Detail'!$E3182,1)),0)))</f>
        <v/>
      </c>
      <c r="D3182" s="171"/>
      <c r="E3182" s="79"/>
      <c r="F3182" s="100"/>
      <c r="G3182" s="80"/>
      <c r="H3182" s="145" t="str">
        <f>IF('C. Consumer Service Detail'!$F3182="","",IF('C. Consumer Service Detail'!$F3182="",VLOOKUP('C. Consumer Service Detail'!$F3182,'Table of Current Services'!$B$7:$F$36,'Table of Current Services'!$E$5,FALSE),VLOOKUP('C. Consumer Service Detail'!$F3182,'Table of Current Services'!$B$7:$F$36,'Table of Current Services'!$D$5,FALSE)))</f>
        <v/>
      </c>
      <c r="I3182" s="160"/>
      <c r="J3182" s="146" t="str">
        <f t="shared" si="95"/>
        <v/>
      </c>
      <c r="K3182" s="138" t="str">
        <f>IF('C. Consumer Service Detail'!$F3182="","",IF('C. Consumer Service Detail'!$F3182="",VLOOKUP('C. Consumer Service Detail'!$F3182,'Table of Current Services'!$B$7:$F$36,'Table of Current Services'!$E$5,FALSE),VLOOKUP('C. Consumer Service Detail'!$F3182,'Table of Current Services'!$B$7:$F$36,'Table of Current Services'!$E$5,FALSE)))</f>
        <v/>
      </c>
      <c r="L3182" s="130" t="str">
        <f>IF('C. Consumer Service Detail'!$F3182="","",IF(VLOOKUP('C. Consumer Service Detail'!$F3182,'Table of Current Services'!$B$7:$F$36,'Table of Current Services'!$F$5,)="cost","Yes","No"))</f>
        <v/>
      </c>
      <c r="M3182" s="130" t="str">
        <f>IFERROR(IF('C. Consumer Service Detail'!$K3182="No Match","No",VLOOKUP('C. Consumer Service Detail'!$C3182,'B. Consumer Budget'!$E$11:$F$2010,2,FALSE)),"")</f>
        <v/>
      </c>
      <c r="P3182" s="77"/>
      <c r="Q3182" s="77"/>
    </row>
    <row r="3183" spans="2:17" x14ac:dyDescent="0.25">
      <c r="B3183" s="78">
        <f t="shared" si="96"/>
        <v>3173</v>
      </c>
      <c r="C3183" s="126" t="str">
        <f t="array" ref="C3183">IF(OR('C. Consumer Service Detail'!$D3183="",'C. Consumer Service Detail'!$E3183=""),"",INDEX('B. Consumer Budget'!$E$11:$E$2010,MATCH(1,IF('B. Consumer Budget'!$C$11:$C$2010='C. Consumer Service Detail'!$D3183,IF('B. Consumer Budget'!$D$11:$D$2010='C. Consumer Service Detail'!$E3183,1)),0)))</f>
        <v/>
      </c>
      <c r="D3183" s="170"/>
      <c r="E3183" s="81"/>
      <c r="F3183" s="101"/>
      <c r="G3183" s="82"/>
      <c r="H3183" s="147" t="str">
        <f>IF('C. Consumer Service Detail'!$F3183="","",IF('C. Consumer Service Detail'!$F3183="",VLOOKUP('C. Consumer Service Detail'!$F3183,'Table of Current Services'!$B$7:$F$36,'Table of Current Services'!$E$5,FALSE),VLOOKUP('C. Consumer Service Detail'!$F3183,'Table of Current Services'!$B$7:$F$36,'Table of Current Services'!$D$5,FALSE)))</f>
        <v/>
      </c>
      <c r="I3183" s="159"/>
      <c r="J3183" s="146" t="str">
        <f t="shared" si="95"/>
        <v/>
      </c>
      <c r="K3183" s="138" t="str">
        <f>IF('C. Consumer Service Detail'!$F3183="","",IF('C. Consumer Service Detail'!$F3183="",VLOOKUP('C. Consumer Service Detail'!$F3183,'Table of Current Services'!$B$7:$F$36,'Table of Current Services'!$E$5,FALSE),VLOOKUP('C. Consumer Service Detail'!$F3183,'Table of Current Services'!$B$7:$F$36,'Table of Current Services'!$E$5,FALSE)))</f>
        <v/>
      </c>
      <c r="L3183" s="130" t="str">
        <f>IF('C. Consumer Service Detail'!$F3183="","",IF(VLOOKUP('C. Consumer Service Detail'!$F3183,'Table of Current Services'!$B$7:$F$36,'Table of Current Services'!$F$5,)="cost","Yes","No"))</f>
        <v/>
      </c>
      <c r="M3183" s="130" t="str">
        <f>IFERROR(IF('C. Consumer Service Detail'!$K3183="No Match","No",VLOOKUP('C. Consumer Service Detail'!$C3183,'B. Consumer Budget'!$E$11:$F$2010,2,FALSE)),"")</f>
        <v/>
      </c>
      <c r="P3183" s="77"/>
      <c r="Q3183" s="77"/>
    </row>
    <row r="3184" spans="2:17" x14ac:dyDescent="0.25">
      <c r="B3184" s="78">
        <f t="shared" si="96"/>
        <v>3174</v>
      </c>
      <c r="C3184" s="126" t="str">
        <f t="array" ref="C3184">IF(OR('C. Consumer Service Detail'!$D3184="",'C. Consumer Service Detail'!$E3184=""),"",INDEX('B. Consumer Budget'!$E$11:$E$2010,MATCH(1,IF('B. Consumer Budget'!$C$11:$C$2010='C. Consumer Service Detail'!$D3184,IF('B. Consumer Budget'!$D$11:$D$2010='C. Consumer Service Detail'!$E3184,1)),0)))</f>
        <v/>
      </c>
      <c r="D3184" s="171"/>
      <c r="E3184" s="79"/>
      <c r="F3184" s="100"/>
      <c r="G3184" s="80"/>
      <c r="H3184" s="145" t="str">
        <f>IF('C. Consumer Service Detail'!$F3184="","",IF('C. Consumer Service Detail'!$F3184="",VLOOKUP('C. Consumer Service Detail'!$F3184,'Table of Current Services'!$B$7:$F$36,'Table of Current Services'!$E$5,FALSE),VLOOKUP('C. Consumer Service Detail'!$F3184,'Table of Current Services'!$B$7:$F$36,'Table of Current Services'!$D$5,FALSE)))</f>
        <v/>
      </c>
      <c r="I3184" s="160"/>
      <c r="J3184" s="146" t="str">
        <f t="shared" si="95"/>
        <v/>
      </c>
      <c r="K3184" s="138" t="str">
        <f>IF('C. Consumer Service Detail'!$F3184="","",IF('C. Consumer Service Detail'!$F3184="",VLOOKUP('C. Consumer Service Detail'!$F3184,'Table of Current Services'!$B$7:$F$36,'Table of Current Services'!$E$5,FALSE),VLOOKUP('C. Consumer Service Detail'!$F3184,'Table of Current Services'!$B$7:$F$36,'Table of Current Services'!$E$5,FALSE)))</f>
        <v/>
      </c>
      <c r="L3184" s="130" t="str">
        <f>IF('C. Consumer Service Detail'!$F3184="","",IF(VLOOKUP('C. Consumer Service Detail'!$F3184,'Table of Current Services'!$B$7:$F$36,'Table of Current Services'!$F$5,)="cost","Yes","No"))</f>
        <v/>
      </c>
      <c r="M3184" s="130" t="str">
        <f>IFERROR(IF('C. Consumer Service Detail'!$K3184="No Match","No",VLOOKUP('C. Consumer Service Detail'!$C3184,'B. Consumer Budget'!$E$11:$F$2010,2,FALSE)),"")</f>
        <v/>
      </c>
      <c r="P3184" s="77"/>
      <c r="Q3184" s="77"/>
    </row>
    <row r="3185" spans="2:17" x14ac:dyDescent="0.25">
      <c r="B3185" s="78">
        <f t="shared" si="96"/>
        <v>3175</v>
      </c>
      <c r="C3185" s="126" t="str">
        <f t="array" ref="C3185">IF(OR('C. Consumer Service Detail'!$D3185="",'C. Consumer Service Detail'!$E3185=""),"",INDEX('B. Consumer Budget'!$E$11:$E$2010,MATCH(1,IF('B. Consumer Budget'!$C$11:$C$2010='C. Consumer Service Detail'!$D3185,IF('B. Consumer Budget'!$D$11:$D$2010='C. Consumer Service Detail'!$E3185,1)),0)))</f>
        <v/>
      </c>
      <c r="D3185" s="170"/>
      <c r="E3185" s="81"/>
      <c r="F3185" s="101"/>
      <c r="G3185" s="82"/>
      <c r="H3185" s="147" t="str">
        <f>IF('C. Consumer Service Detail'!$F3185="","",IF('C. Consumer Service Detail'!$F3185="",VLOOKUP('C. Consumer Service Detail'!$F3185,'Table of Current Services'!$B$7:$F$36,'Table of Current Services'!$E$5,FALSE),VLOOKUP('C. Consumer Service Detail'!$F3185,'Table of Current Services'!$B$7:$F$36,'Table of Current Services'!$D$5,FALSE)))</f>
        <v/>
      </c>
      <c r="I3185" s="159"/>
      <c r="J3185" s="146" t="str">
        <f t="shared" si="95"/>
        <v/>
      </c>
      <c r="K3185" s="138" t="str">
        <f>IF('C. Consumer Service Detail'!$F3185="","",IF('C. Consumer Service Detail'!$F3185="",VLOOKUP('C. Consumer Service Detail'!$F3185,'Table of Current Services'!$B$7:$F$36,'Table of Current Services'!$E$5,FALSE),VLOOKUP('C. Consumer Service Detail'!$F3185,'Table of Current Services'!$B$7:$F$36,'Table of Current Services'!$E$5,FALSE)))</f>
        <v/>
      </c>
      <c r="L3185" s="130" t="str">
        <f>IF('C. Consumer Service Detail'!$F3185="","",IF(VLOOKUP('C. Consumer Service Detail'!$F3185,'Table of Current Services'!$B$7:$F$36,'Table of Current Services'!$F$5,)="cost","Yes","No"))</f>
        <v/>
      </c>
      <c r="M3185" s="130" t="str">
        <f>IFERROR(IF('C. Consumer Service Detail'!$K3185="No Match","No",VLOOKUP('C. Consumer Service Detail'!$C3185,'B. Consumer Budget'!$E$11:$F$2010,2,FALSE)),"")</f>
        <v/>
      </c>
      <c r="P3185" s="77"/>
      <c r="Q3185" s="77"/>
    </row>
    <row r="3186" spans="2:17" x14ac:dyDescent="0.25">
      <c r="B3186" s="78">
        <f t="shared" si="96"/>
        <v>3176</v>
      </c>
      <c r="C3186" s="126" t="str">
        <f t="array" ref="C3186">IF(OR('C. Consumer Service Detail'!$D3186="",'C. Consumer Service Detail'!$E3186=""),"",INDEX('B. Consumer Budget'!$E$11:$E$2010,MATCH(1,IF('B. Consumer Budget'!$C$11:$C$2010='C. Consumer Service Detail'!$D3186,IF('B. Consumer Budget'!$D$11:$D$2010='C. Consumer Service Detail'!$E3186,1)),0)))</f>
        <v/>
      </c>
      <c r="D3186" s="171"/>
      <c r="E3186" s="79"/>
      <c r="F3186" s="100"/>
      <c r="G3186" s="80"/>
      <c r="H3186" s="145" t="str">
        <f>IF('C. Consumer Service Detail'!$F3186="","",IF('C. Consumer Service Detail'!$F3186="",VLOOKUP('C. Consumer Service Detail'!$F3186,'Table of Current Services'!$B$7:$F$36,'Table of Current Services'!$E$5,FALSE),VLOOKUP('C. Consumer Service Detail'!$F3186,'Table of Current Services'!$B$7:$F$36,'Table of Current Services'!$D$5,FALSE)))</f>
        <v/>
      </c>
      <c r="I3186" s="160"/>
      <c r="J3186" s="146" t="str">
        <f t="shared" si="95"/>
        <v/>
      </c>
      <c r="K3186" s="138" t="str">
        <f>IF('C. Consumer Service Detail'!$F3186="","",IF('C. Consumer Service Detail'!$F3186="",VLOOKUP('C. Consumer Service Detail'!$F3186,'Table of Current Services'!$B$7:$F$36,'Table of Current Services'!$E$5,FALSE),VLOOKUP('C. Consumer Service Detail'!$F3186,'Table of Current Services'!$B$7:$F$36,'Table of Current Services'!$E$5,FALSE)))</f>
        <v/>
      </c>
      <c r="L3186" s="130" t="str">
        <f>IF('C. Consumer Service Detail'!$F3186="","",IF(VLOOKUP('C. Consumer Service Detail'!$F3186,'Table of Current Services'!$B$7:$F$36,'Table of Current Services'!$F$5,)="cost","Yes","No"))</f>
        <v/>
      </c>
      <c r="M3186" s="130" t="str">
        <f>IFERROR(IF('C. Consumer Service Detail'!$K3186="No Match","No",VLOOKUP('C. Consumer Service Detail'!$C3186,'B. Consumer Budget'!$E$11:$F$2010,2,FALSE)),"")</f>
        <v/>
      </c>
      <c r="P3186" s="77"/>
      <c r="Q3186" s="77"/>
    </row>
    <row r="3187" spans="2:17" x14ac:dyDescent="0.25">
      <c r="B3187" s="78">
        <f t="shared" si="96"/>
        <v>3177</v>
      </c>
      <c r="C3187" s="126" t="str">
        <f t="array" ref="C3187">IF(OR('C. Consumer Service Detail'!$D3187="",'C. Consumer Service Detail'!$E3187=""),"",INDEX('B. Consumer Budget'!$E$11:$E$2010,MATCH(1,IF('B. Consumer Budget'!$C$11:$C$2010='C. Consumer Service Detail'!$D3187,IF('B. Consumer Budget'!$D$11:$D$2010='C. Consumer Service Detail'!$E3187,1)),0)))</f>
        <v/>
      </c>
      <c r="D3187" s="170"/>
      <c r="E3187" s="81"/>
      <c r="F3187" s="101"/>
      <c r="G3187" s="82"/>
      <c r="H3187" s="147" t="str">
        <f>IF('C. Consumer Service Detail'!$F3187="","",IF('C. Consumer Service Detail'!$F3187="",VLOOKUP('C. Consumer Service Detail'!$F3187,'Table of Current Services'!$B$7:$F$36,'Table of Current Services'!$E$5,FALSE),VLOOKUP('C. Consumer Service Detail'!$F3187,'Table of Current Services'!$B$7:$F$36,'Table of Current Services'!$D$5,FALSE)))</f>
        <v/>
      </c>
      <c r="I3187" s="159"/>
      <c r="J3187" s="146" t="str">
        <f t="shared" si="95"/>
        <v/>
      </c>
      <c r="K3187" s="138" t="str">
        <f>IF('C. Consumer Service Detail'!$F3187="","",IF('C. Consumer Service Detail'!$F3187="",VLOOKUP('C. Consumer Service Detail'!$F3187,'Table of Current Services'!$B$7:$F$36,'Table of Current Services'!$E$5,FALSE),VLOOKUP('C. Consumer Service Detail'!$F3187,'Table of Current Services'!$B$7:$F$36,'Table of Current Services'!$E$5,FALSE)))</f>
        <v/>
      </c>
      <c r="L3187" s="130" t="str">
        <f>IF('C. Consumer Service Detail'!$F3187="","",IF(VLOOKUP('C. Consumer Service Detail'!$F3187,'Table of Current Services'!$B$7:$F$36,'Table of Current Services'!$F$5,)="cost","Yes","No"))</f>
        <v/>
      </c>
      <c r="M3187" s="130" t="str">
        <f>IFERROR(IF('C. Consumer Service Detail'!$K3187="No Match","No",VLOOKUP('C. Consumer Service Detail'!$C3187,'B. Consumer Budget'!$E$11:$F$2010,2,FALSE)),"")</f>
        <v/>
      </c>
      <c r="P3187" s="77"/>
      <c r="Q3187" s="77"/>
    </row>
    <row r="3188" spans="2:17" x14ac:dyDescent="0.25">
      <c r="B3188" s="78">
        <f t="shared" si="96"/>
        <v>3178</v>
      </c>
      <c r="C3188" s="126" t="str">
        <f t="array" ref="C3188">IF(OR('C. Consumer Service Detail'!$D3188="",'C. Consumer Service Detail'!$E3188=""),"",INDEX('B. Consumer Budget'!$E$11:$E$2010,MATCH(1,IF('B. Consumer Budget'!$C$11:$C$2010='C. Consumer Service Detail'!$D3188,IF('B. Consumer Budget'!$D$11:$D$2010='C. Consumer Service Detail'!$E3188,1)),0)))</f>
        <v/>
      </c>
      <c r="D3188" s="171"/>
      <c r="E3188" s="79"/>
      <c r="F3188" s="100"/>
      <c r="G3188" s="80"/>
      <c r="H3188" s="145" t="str">
        <f>IF('C. Consumer Service Detail'!$F3188="","",IF('C. Consumer Service Detail'!$F3188="",VLOOKUP('C. Consumer Service Detail'!$F3188,'Table of Current Services'!$B$7:$F$36,'Table of Current Services'!$E$5,FALSE),VLOOKUP('C. Consumer Service Detail'!$F3188,'Table of Current Services'!$B$7:$F$36,'Table of Current Services'!$D$5,FALSE)))</f>
        <v/>
      </c>
      <c r="I3188" s="160"/>
      <c r="J3188" s="146" t="str">
        <f t="shared" si="95"/>
        <v/>
      </c>
      <c r="K3188" s="138" t="str">
        <f>IF('C. Consumer Service Detail'!$F3188="","",IF('C. Consumer Service Detail'!$F3188="",VLOOKUP('C. Consumer Service Detail'!$F3188,'Table of Current Services'!$B$7:$F$36,'Table of Current Services'!$E$5,FALSE),VLOOKUP('C. Consumer Service Detail'!$F3188,'Table of Current Services'!$B$7:$F$36,'Table of Current Services'!$E$5,FALSE)))</f>
        <v/>
      </c>
      <c r="L3188" s="130" t="str">
        <f>IF('C. Consumer Service Detail'!$F3188="","",IF(VLOOKUP('C. Consumer Service Detail'!$F3188,'Table of Current Services'!$B$7:$F$36,'Table of Current Services'!$F$5,)="cost","Yes","No"))</f>
        <v/>
      </c>
      <c r="M3188" s="130" t="str">
        <f>IFERROR(IF('C. Consumer Service Detail'!$K3188="No Match","No",VLOOKUP('C. Consumer Service Detail'!$C3188,'B. Consumer Budget'!$E$11:$F$2010,2,FALSE)),"")</f>
        <v/>
      </c>
      <c r="P3188" s="77"/>
      <c r="Q3188" s="77"/>
    </row>
    <row r="3189" spans="2:17" x14ac:dyDescent="0.25">
      <c r="B3189" s="78">
        <f t="shared" si="96"/>
        <v>3179</v>
      </c>
      <c r="C3189" s="126" t="str">
        <f t="array" ref="C3189">IF(OR('C. Consumer Service Detail'!$D3189="",'C. Consumer Service Detail'!$E3189=""),"",INDEX('B. Consumer Budget'!$E$11:$E$2010,MATCH(1,IF('B. Consumer Budget'!$C$11:$C$2010='C. Consumer Service Detail'!$D3189,IF('B. Consumer Budget'!$D$11:$D$2010='C. Consumer Service Detail'!$E3189,1)),0)))</f>
        <v/>
      </c>
      <c r="D3189" s="170"/>
      <c r="E3189" s="81"/>
      <c r="F3189" s="101"/>
      <c r="G3189" s="82"/>
      <c r="H3189" s="147" t="str">
        <f>IF('C. Consumer Service Detail'!$F3189="","",IF('C. Consumer Service Detail'!$F3189="",VLOOKUP('C. Consumer Service Detail'!$F3189,'Table of Current Services'!$B$7:$F$36,'Table of Current Services'!$E$5,FALSE),VLOOKUP('C. Consumer Service Detail'!$F3189,'Table of Current Services'!$B$7:$F$36,'Table of Current Services'!$D$5,FALSE)))</f>
        <v/>
      </c>
      <c r="I3189" s="159"/>
      <c r="J3189" s="146" t="str">
        <f t="shared" si="95"/>
        <v/>
      </c>
      <c r="K3189" s="138" t="str">
        <f>IF('C. Consumer Service Detail'!$F3189="","",IF('C. Consumer Service Detail'!$F3189="",VLOOKUP('C. Consumer Service Detail'!$F3189,'Table of Current Services'!$B$7:$F$36,'Table of Current Services'!$E$5,FALSE),VLOOKUP('C. Consumer Service Detail'!$F3189,'Table of Current Services'!$B$7:$F$36,'Table of Current Services'!$E$5,FALSE)))</f>
        <v/>
      </c>
      <c r="L3189" s="130" t="str">
        <f>IF('C. Consumer Service Detail'!$F3189="","",IF(VLOOKUP('C. Consumer Service Detail'!$F3189,'Table of Current Services'!$B$7:$F$36,'Table of Current Services'!$F$5,)="cost","Yes","No"))</f>
        <v/>
      </c>
      <c r="M3189" s="130" t="str">
        <f>IFERROR(IF('C. Consumer Service Detail'!$K3189="No Match","No",VLOOKUP('C. Consumer Service Detail'!$C3189,'B. Consumer Budget'!$E$11:$F$2010,2,FALSE)),"")</f>
        <v/>
      </c>
      <c r="P3189" s="77"/>
      <c r="Q3189" s="77"/>
    </row>
    <row r="3190" spans="2:17" x14ac:dyDescent="0.25">
      <c r="B3190" s="78">
        <f t="shared" si="96"/>
        <v>3180</v>
      </c>
      <c r="C3190" s="126" t="str">
        <f t="array" ref="C3190">IF(OR('C. Consumer Service Detail'!$D3190="",'C. Consumer Service Detail'!$E3190=""),"",INDEX('B. Consumer Budget'!$E$11:$E$2010,MATCH(1,IF('B. Consumer Budget'!$C$11:$C$2010='C. Consumer Service Detail'!$D3190,IF('B. Consumer Budget'!$D$11:$D$2010='C. Consumer Service Detail'!$E3190,1)),0)))</f>
        <v/>
      </c>
      <c r="D3190" s="171"/>
      <c r="E3190" s="79"/>
      <c r="F3190" s="100"/>
      <c r="G3190" s="80"/>
      <c r="H3190" s="145" t="str">
        <f>IF('C. Consumer Service Detail'!$F3190="","",IF('C. Consumer Service Detail'!$F3190="",VLOOKUP('C. Consumer Service Detail'!$F3190,'Table of Current Services'!$B$7:$F$36,'Table of Current Services'!$E$5,FALSE),VLOOKUP('C. Consumer Service Detail'!$F3190,'Table of Current Services'!$B$7:$F$36,'Table of Current Services'!$D$5,FALSE)))</f>
        <v/>
      </c>
      <c r="I3190" s="160"/>
      <c r="J3190" s="146" t="str">
        <f t="shared" si="95"/>
        <v/>
      </c>
      <c r="K3190" s="138" t="str">
        <f>IF('C. Consumer Service Detail'!$F3190="","",IF('C. Consumer Service Detail'!$F3190="",VLOOKUP('C. Consumer Service Detail'!$F3190,'Table of Current Services'!$B$7:$F$36,'Table of Current Services'!$E$5,FALSE),VLOOKUP('C. Consumer Service Detail'!$F3190,'Table of Current Services'!$B$7:$F$36,'Table of Current Services'!$E$5,FALSE)))</f>
        <v/>
      </c>
      <c r="L3190" s="130" t="str">
        <f>IF('C. Consumer Service Detail'!$F3190="","",IF(VLOOKUP('C. Consumer Service Detail'!$F3190,'Table of Current Services'!$B$7:$F$36,'Table of Current Services'!$F$5,)="cost","Yes","No"))</f>
        <v/>
      </c>
      <c r="M3190" s="130" t="str">
        <f>IFERROR(IF('C. Consumer Service Detail'!$K3190="No Match","No",VLOOKUP('C. Consumer Service Detail'!$C3190,'B. Consumer Budget'!$E$11:$F$2010,2,FALSE)),"")</f>
        <v/>
      </c>
      <c r="P3190" s="77"/>
      <c r="Q3190" s="77"/>
    </row>
    <row r="3191" spans="2:17" x14ac:dyDescent="0.25">
      <c r="B3191" s="78">
        <f t="shared" si="96"/>
        <v>3181</v>
      </c>
      <c r="C3191" s="126" t="str">
        <f t="array" ref="C3191">IF(OR('C. Consumer Service Detail'!$D3191="",'C. Consumer Service Detail'!$E3191=""),"",INDEX('B. Consumer Budget'!$E$11:$E$2010,MATCH(1,IF('B. Consumer Budget'!$C$11:$C$2010='C. Consumer Service Detail'!$D3191,IF('B. Consumer Budget'!$D$11:$D$2010='C. Consumer Service Detail'!$E3191,1)),0)))</f>
        <v/>
      </c>
      <c r="D3191" s="170"/>
      <c r="E3191" s="81"/>
      <c r="F3191" s="101"/>
      <c r="G3191" s="82"/>
      <c r="H3191" s="147" t="str">
        <f>IF('C. Consumer Service Detail'!$F3191="","",IF('C. Consumer Service Detail'!$F3191="",VLOOKUP('C. Consumer Service Detail'!$F3191,'Table of Current Services'!$B$7:$F$36,'Table of Current Services'!$E$5,FALSE),VLOOKUP('C. Consumer Service Detail'!$F3191,'Table of Current Services'!$B$7:$F$36,'Table of Current Services'!$D$5,FALSE)))</f>
        <v/>
      </c>
      <c r="I3191" s="159"/>
      <c r="J3191" s="146" t="str">
        <f t="shared" si="95"/>
        <v/>
      </c>
      <c r="K3191" s="138" t="str">
        <f>IF('C. Consumer Service Detail'!$F3191="","",IF('C. Consumer Service Detail'!$F3191="",VLOOKUP('C. Consumer Service Detail'!$F3191,'Table of Current Services'!$B$7:$F$36,'Table of Current Services'!$E$5,FALSE),VLOOKUP('C. Consumer Service Detail'!$F3191,'Table of Current Services'!$B$7:$F$36,'Table of Current Services'!$E$5,FALSE)))</f>
        <v/>
      </c>
      <c r="L3191" s="130" t="str">
        <f>IF('C. Consumer Service Detail'!$F3191="","",IF(VLOOKUP('C. Consumer Service Detail'!$F3191,'Table of Current Services'!$B$7:$F$36,'Table of Current Services'!$F$5,)="cost","Yes","No"))</f>
        <v/>
      </c>
      <c r="M3191" s="130" t="str">
        <f>IFERROR(IF('C. Consumer Service Detail'!$K3191="No Match","No",VLOOKUP('C. Consumer Service Detail'!$C3191,'B. Consumer Budget'!$E$11:$F$2010,2,FALSE)),"")</f>
        <v/>
      </c>
      <c r="P3191" s="77"/>
      <c r="Q3191" s="77"/>
    </row>
    <row r="3192" spans="2:17" x14ac:dyDescent="0.25">
      <c r="B3192" s="78">
        <f t="shared" si="96"/>
        <v>3182</v>
      </c>
      <c r="C3192" s="126" t="str">
        <f t="array" ref="C3192">IF(OR('C. Consumer Service Detail'!$D3192="",'C. Consumer Service Detail'!$E3192=""),"",INDEX('B. Consumer Budget'!$E$11:$E$2010,MATCH(1,IF('B. Consumer Budget'!$C$11:$C$2010='C. Consumer Service Detail'!$D3192,IF('B. Consumer Budget'!$D$11:$D$2010='C. Consumer Service Detail'!$E3192,1)),0)))</f>
        <v/>
      </c>
      <c r="D3192" s="171"/>
      <c r="E3192" s="79"/>
      <c r="F3192" s="100"/>
      <c r="G3192" s="80"/>
      <c r="H3192" s="145" t="str">
        <f>IF('C. Consumer Service Detail'!$F3192="","",IF('C. Consumer Service Detail'!$F3192="",VLOOKUP('C. Consumer Service Detail'!$F3192,'Table of Current Services'!$B$7:$F$36,'Table of Current Services'!$E$5,FALSE),VLOOKUP('C. Consumer Service Detail'!$F3192,'Table of Current Services'!$B$7:$F$36,'Table of Current Services'!$D$5,FALSE)))</f>
        <v/>
      </c>
      <c r="I3192" s="160"/>
      <c r="J3192" s="146" t="str">
        <f t="shared" si="95"/>
        <v/>
      </c>
      <c r="K3192" s="138" t="str">
        <f>IF('C. Consumer Service Detail'!$F3192="","",IF('C. Consumer Service Detail'!$F3192="",VLOOKUP('C. Consumer Service Detail'!$F3192,'Table of Current Services'!$B$7:$F$36,'Table of Current Services'!$E$5,FALSE),VLOOKUP('C. Consumer Service Detail'!$F3192,'Table of Current Services'!$B$7:$F$36,'Table of Current Services'!$E$5,FALSE)))</f>
        <v/>
      </c>
      <c r="L3192" s="130" t="str">
        <f>IF('C. Consumer Service Detail'!$F3192="","",IF(VLOOKUP('C. Consumer Service Detail'!$F3192,'Table of Current Services'!$B$7:$F$36,'Table of Current Services'!$F$5,)="cost","Yes","No"))</f>
        <v/>
      </c>
      <c r="M3192" s="130" t="str">
        <f>IFERROR(IF('C. Consumer Service Detail'!$K3192="No Match","No",VLOOKUP('C. Consumer Service Detail'!$C3192,'B. Consumer Budget'!$E$11:$F$2010,2,FALSE)),"")</f>
        <v/>
      </c>
      <c r="P3192" s="77"/>
      <c r="Q3192" s="77"/>
    </row>
    <row r="3193" spans="2:17" x14ac:dyDescent="0.25">
      <c r="B3193" s="78">
        <f t="shared" si="96"/>
        <v>3183</v>
      </c>
      <c r="C3193" s="126" t="str">
        <f t="array" ref="C3193">IF(OR('C. Consumer Service Detail'!$D3193="",'C. Consumer Service Detail'!$E3193=""),"",INDEX('B. Consumer Budget'!$E$11:$E$2010,MATCH(1,IF('B. Consumer Budget'!$C$11:$C$2010='C. Consumer Service Detail'!$D3193,IF('B. Consumer Budget'!$D$11:$D$2010='C. Consumer Service Detail'!$E3193,1)),0)))</f>
        <v/>
      </c>
      <c r="D3193" s="170"/>
      <c r="E3193" s="81"/>
      <c r="F3193" s="101"/>
      <c r="G3193" s="82"/>
      <c r="H3193" s="147" t="str">
        <f>IF('C. Consumer Service Detail'!$F3193="","",IF('C. Consumer Service Detail'!$F3193="",VLOOKUP('C. Consumer Service Detail'!$F3193,'Table of Current Services'!$B$7:$F$36,'Table of Current Services'!$E$5,FALSE),VLOOKUP('C. Consumer Service Detail'!$F3193,'Table of Current Services'!$B$7:$F$36,'Table of Current Services'!$D$5,FALSE)))</f>
        <v/>
      </c>
      <c r="I3193" s="159"/>
      <c r="J3193" s="146" t="str">
        <f t="shared" si="95"/>
        <v/>
      </c>
      <c r="K3193" s="138" t="str">
        <f>IF('C. Consumer Service Detail'!$F3193="","",IF('C. Consumer Service Detail'!$F3193="",VLOOKUP('C. Consumer Service Detail'!$F3193,'Table of Current Services'!$B$7:$F$36,'Table of Current Services'!$E$5,FALSE),VLOOKUP('C. Consumer Service Detail'!$F3193,'Table of Current Services'!$B$7:$F$36,'Table of Current Services'!$E$5,FALSE)))</f>
        <v/>
      </c>
      <c r="L3193" s="130" t="str">
        <f>IF('C. Consumer Service Detail'!$F3193="","",IF(VLOOKUP('C. Consumer Service Detail'!$F3193,'Table of Current Services'!$B$7:$F$36,'Table of Current Services'!$F$5,)="cost","Yes","No"))</f>
        <v/>
      </c>
      <c r="M3193" s="130" t="str">
        <f>IFERROR(IF('C. Consumer Service Detail'!$K3193="No Match","No",VLOOKUP('C. Consumer Service Detail'!$C3193,'B. Consumer Budget'!$E$11:$F$2010,2,FALSE)),"")</f>
        <v/>
      </c>
      <c r="P3193" s="77"/>
      <c r="Q3193" s="77"/>
    </row>
    <row r="3194" spans="2:17" x14ac:dyDescent="0.25">
      <c r="B3194" s="78">
        <f t="shared" si="96"/>
        <v>3184</v>
      </c>
      <c r="C3194" s="126" t="str">
        <f t="array" ref="C3194">IF(OR('C. Consumer Service Detail'!$D3194="",'C. Consumer Service Detail'!$E3194=""),"",INDEX('B. Consumer Budget'!$E$11:$E$2010,MATCH(1,IF('B. Consumer Budget'!$C$11:$C$2010='C. Consumer Service Detail'!$D3194,IF('B. Consumer Budget'!$D$11:$D$2010='C. Consumer Service Detail'!$E3194,1)),0)))</f>
        <v/>
      </c>
      <c r="D3194" s="171"/>
      <c r="E3194" s="79"/>
      <c r="F3194" s="100"/>
      <c r="G3194" s="80"/>
      <c r="H3194" s="145" t="str">
        <f>IF('C. Consumer Service Detail'!$F3194="","",IF('C. Consumer Service Detail'!$F3194="",VLOOKUP('C. Consumer Service Detail'!$F3194,'Table of Current Services'!$B$7:$F$36,'Table of Current Services'!$E$5,FALSE),VLOOKUP('C. Consumer Service Detail'!$F3194,'Table of Current Services'!$B$7:$F$36,'Table of Current Services'!$D$5,FALSE)))</f>
        <v/>
      </c>
      <c r="I3194" s="160"/>
      <c r="J3194" s="146" t="str">
        <f t="shared" si="95"/>
        <v/>
      </c>
      <c r="K3194" s="138" t="str">
        <f>IF('C. Consumer Service Detail'!$F3194="","",IF('C. Consumer Service Detail'!$F3194="",VLOOKUP('C. Consumer Service Detail'!$F3194,'Table of Current Services'!$B$7:$F$36,'Table of Current Services'!$E$5,FALSE),VLOOKUP('C. Consumer Service Detail'!$F3194,'Table of Current Services'!$B$7:$F$36,'Table of Current Services'!$E$5,FALSE)))</f>
        <v/>
      </c>
      <c r="L3194" s="130" t="str">
        <f>IF('C. Consumer Service Detail'!$F3194="","",IF(VLOOKUP('C. Consumer Service Detail'!$F3194,'Table of Current Services'!$B$7:$F$36,'Table of Current Services'!$F$5,)="cost","Yes","No"))</f>
        <v/>
      </c>
      <c r="M3194" s="130" t="str">
        <f>IFERROR(IF('C. Consumer Service Detail'!$K3194="No Match","No",VLOOKUP('C. Consumer Service Detail'!$C3194,'B. Consumer Budget'!$E$11:$F$2010,2,FALSE)),"")</f>
        <v/>
      </c>
      <c r="P3194" s="77"/>
      <c r="Q3194" s="77"/>
    </row>
    <row r="3195" spans="2:17" x14ac:dyDescent="0.25">
      <c r="B3195" s="78">
        <f t="shared" si="96"/>
        <v>3185</v>
      </c>
      <c r="C3195" s="126" t="str">
        <f t="array" ref="C3195">IF(OR('C. Consumer Service Detail'!$D3195="",'C. Consumer Service Detail'!$E3195=""),"",INDEX('B. Consumer Budget'!$E$11:$E$2010,MATCH(1,IF('B. Consumer Budget'!$C$11:$C$2010='C. Consumer Service Detail'!$D3195,IF('B. Consumer Budget'!$D$11:$D$2010='C. Consumer Service Detail'!$E3195,1)),0)))</f>
        <v/>
      </c>
      <c r="D3195" s="170"/>
      <c r="E3195" s="81"/>
      <c r="F3195" s="101"/>
      <c r="G3195" s="82"/>
      <c r="H3195" s="147" t="str">
        <f>IF('C. Consumer Service Detail'!$F3195="","",IF('C. Consumer Service Detail'!$F3195="",VLOOKUP('C. Consumer Service Detail'!$F3195,'Table of Current Services'!$B$7:$F$36,'Table of Current Services'!$E$5,FALSE),VLOOKUP('C. Consumer Service Detail'!$F3195,'Table of Current Services'!$B$7:$F$36,'Table of Current Services'!$D$5,FALSE)))</f>
        <v/>
      </c>
      <c r="I3195" s="159"/>
      <c r="J3195" s="146" t="str">
        <f t="shared" si="95"/>
        <v/>
      </c>
      <c r="K3195" s="138" t="str">
        <f>IF('C. Consumer Service Detail'!$F3195="","",IF('C. Consumer Service Detail'!$F3195="",VLOOKUP('C. Consumer Service Detail'!$F3195,'Table of Current Services'!$B$7:$F$36,'Table of Current Services'!$E$5,FALSE),VLOOKUP('C. Consumer Service Detail'!$F3195,'Table of Current Services'!$B$7:$F$36,'Table of Current Services'!$E$5,FALSE)))</f>
        <v/>
      </c>
      <c r="L3195" s="130" t="str">
        <f>IF('C. Consumer Service Detail'!$F3195="","",IF(VLOOKUP('C. Consumer Service Detail'!$F3195,'Table of Current Services'!$B$7:$F$36,'Table of Current Services'!$F$5,)="cost","Yes","No"))</f>
        <v/>
      </c>
      <c r="M3195" s="130" t="str">
        <f>IFERROR(IF('C. Consumer Service Detail'!$K3195="No Match","No",VLOOKUP('C. Consumer Service Detail'!$C3195,'B. Consumer Budget'!$E$11:$F$2010,2,FALSE)),"")</f>
        <v/>
      </c>
      <c r="P3195" s="77"/>
      <c r="Q3195" s="77"/>
    </row>
    <row r="3196" spans="2:17" x14ac:dyDescent="0.25">
      <c r="B3196" s="78">
        <f t="shared" si="96"/>
        <v>3186</v>
      </c>
      <c r="C3196" s="126" t="str">
        <f t="array" ref="C3196">IF(OR('C. Consumer Service Detail'!$D3196="",'C. Consumer Service Detail'!$E3196=""),"",INDEX('B. Consumer Budget'!$E$11:$E$2010,MATCH(1,IF('B. Consumer Budget'!$C$11:$C$2010='C. Consumer Service Detail'!$D3196,IF('B. Consumer Budget'!$D$11:$D$2010='C. Consumer Service Detail'!$E3196,1)),0)))</f>
        <v/>
      </c>
      <c r="D3196" s="171"/>
      <c r="E3196" s="79"/>
      <c r="F3196" s="100"/>
      <c r="G3196" s="80"/>
      <c r="H3196" s="145" t="str">
        <f>IF('C. Consumer Service Detail'!$F3196="","",IF('C. Consumer Service Detail'!$F3196="",VLOOKUP('C. Consumer Service Detail'!$F3196,'Table of Current Services'!$B$7:$F$36,'Table of Current Services'!$E$5,FALSE),VLOOKUP('C. Consumer Service Detail'!$F3196,'Table of Current Services'!$B$7:$F$36,'Table of Current Services'!$D$5,FALSE)))</f>
        <v/>
      </c>
      <c r="I3196" s="160"/>
      <c r="J3196" s="146" t="str">
        <f t="shared" si="95"/>
        <v/>
      </c>
      <c r="K3196" s="138" t="str">
        <f>IF('C. Consumer Service Detail'!$F3196="","",IF('C. Consumer Service Detail'!$F3196="",VLOOKUP('C. Consumer Service Detail'!$F3196,'Table of Current Services'!$B$7:$F$36,'Table of Current Services'!$E$5,FALSE),VLOOKUP('C. Consumer Service Detail'!$F3196,'Table of Current Services'!$B$7:$F$36,'Table of Current Services'!$E$5,FALSE)))</f>
        <v/>
      </c>
      <c r="L3196" s="130" t="str">
        <f>IF('C. Consumer Service Detail'!$F3196="","",IF(VLOOKUP('C. Consumer Service Detail'!$F3196,'Table of Current Services'!$B$7:$F$36,'Table of Current Services'!$F$5,)="cost","Yes","No"))</f>
        <v/>
      </c>
      <c r="M3196" s="130" t="str">
        <f>IFERROR(IF('C. Consumer Service Detail'!$K3196="No Match","No",VLOOKUP('C. Consumer Service Detail'!$C3196,'B. Consumer Budget'!$E$11:$F$2010,2,FALSE)),"")</f>
        <v/>
      </c>
      <c r="P3196" s="77"/>
      <c r="Q3196" s="77"/>
    </row>
    <row r="3197" spans="2:17" x14ac:dyDescent="0.25">
      <c r="B3197" s="78">
        <f t="shared" si="96"/>
        <v>3187</v>
      </c>
      <c r="C3197" s="126" t="str">
        <f t="array" ref="C3197">IF(OR('C. Consumer Service Detail'!$D3197="",'C. Consumer Service Detail'!$E3197=""),"",INDEX('B. Consumer Budget'!$E$11:$E$2010,MATCH(1,IF('B. Consumer Budget'!$C$11:$C$2010='C. Consumer Service Detail'!$D3197,IF('B. Consumer Budget'!$D$11:$D$2010='C. Consumer Service Detail'!$E3197,1)),0)))</f>
        <v/>
      </c>
      <c r="D3197" s="170"/>
      <c r="E3197" s="81"/>
      <c r="F3197" s="101"/>
      <c r="G3197" s="82"/>
      <c r="H3197" s="147" t="str">
        <f>IF('C. Consumer Service Detail'!$F3197="","",IF('C. Consumer Service Detail'!$F3197="",VLOOKUP('C. Consumer Service Detail'!$F3197,'Table of Current Services'!$B$7:$F$36,'Table of Current Services'!$E$5,FALSE),VLOOKUP('C. Consumer Service Detail'!$F3197,'Table of Current Services'!$B$7:$F$36,'Table of Current Services'!$D$5,FALSE)))</f>
        <v/>
      </c>
      <c r="I3197" s="159"/>
      <c r="J3197" s="146" t="str">
        <f t="shared" si="95"/>
        <v/>
      </c>
      <c r="K3197" s="138" t="str">
        <f>IF('C. Consumer Service Detail'!$F3197="","",IF('C. Consumer Service Detail'!$F3197="",VLOOKUP('C. Consumer Service Detail'!$F3197,'Table of Current Services'!$B$7:$F$36,'Table of Current Services'!$E$5,FALSE),VLOOKUP('C. Consumer Service Detail'!$F3197,'Table of Current Services'!$B$7:$F$36,'Table of Current Services'!$E$5,FALSE)))</f>
        <v/>
      </c>
      <c r="L3197" s="130" t="str">
        <f>IF('C. Consumer Service Detail'!$F3197="","",IF(VLOOKUP('C. Consumer Service Detail'!$F3197,'Table of Current Services'!$B$7:$F$36,'Table of Current Services'!$F$5,)="cost","Yes","No"))</f>
        <v/>
      </c>
      <c r="M3197" s="130" t="str">
        <f>IFERROR(IF('C. Consumer Service Detail'!$K3197="No Match","No",VLOOKUP('C. Consumer Service Detail'!$C3197,'B. Consumer Budget'!$E$11:$F$2010,2,FALSE)),"")</f>
        <v/>
      </c>
      <c r="P3197" s="77"/>
      <c r="Q3197" s="77"/>
    </row>
    <row r="3198" spans="2:17" x14ac:dyDescent="0.25">
      <c r="B3198" s="78">
        <f t="shared" si="96"/>
        <v>3188</v>
      </c>
      <c r="C3198" s="126" t="str">
        <f t="array" ref="C3198">IF(OR('C. Consumer Service Detail'!$D3198="",'C. Consumer Service Detail'!$E3198=""),"",INDEX('B. Consumer Budget'!$E$11:$E$2010,MATCH(1,IF('B. Consumer Budget'!$C$11:$C$2010='C. Consumer Service Detail'!$D3198,IF('B. Consumer Budget'!$D$11:$D$2010='C. Consumer Service Detail'!$E3198,1)),0)))</f>
        <v/>
      </c>
      <c r="D3198" s="171"/>
      <c r="E3198" s="79"/>
      <c r="F3198" s="100"/>
      <c r="G3198" s="80"/>
      <c r="H3198" s="145" t="str">
        <f>IF('C. Consumer Service Detail'!$F3198="","",IF('C. Consumer Service Detail'!$F3198="",VLOOKUP('C. Consumer Service Detail'!$F3198,'Table of Current Services'!$B$7:$F$36,'Table of Current Services'!$E$5,FALSE),VLOOKUP('C. Consumer Service Detail'!$F3198,'Table of Current Services'!$B$7:$F$36,'Table of Current Services'!$D$5,FALSE)))</f>
        <v/>
      </c>
      <c r="I3198" s="160"/>
      <c r="J3198" s="146" t="str">
        <f t="shared" si="95"/>
        <v/>
      </c>
      <c r="K3198" s="138" t="str">
        <f>IF('C. Consumer Service Detail'!$F3198="","",IF('C. Consumer Service Detail'!$F3198="",VLOOKUP('C. Consumer Service Detail'!$F3198,'Table of Current Services'!$B$7:$F$36,'Table of Current Services'!$E$5,FALSE),VLOOKUP('C. Consumer Service Detail'!$F3198,'Table of Current Services'!$B$7:$F$36,'Table of Current Services'!$E$5,FALSE)))</f>
        <v/>
      </c>
      <c r="L3198" s="130" t="str">
        <f>IF('C. Consumer Service Detail'!$F3198="","",IF(VLOOKUP('C. Consumer Service Detail'!$F3198,'Table of Current Services'!$B$7:$F$36,'Table of Current Services'!$F$5,)="cost","Yes","No"))</f>
        <v/>
      </c>
      <c r="M3198" s="130" t="str">
        <f>IFERROR(IF('C. Consumer Service Detail'!$K3198="No Match","No",VLOOKUP('C. Consumer Service Detail'!$C3198,'B. Consumer Budget'!$E$11:$F$2010,2,FALSE)),"")</f>
        <v/>
      </c>
      <c r="P3198" s="77"/>
      <c r="Q3198" s="77"/>
    </row>
    <row r="3199" spans="2:17" x14ac:dyDescent="0.25">
      <c r="B3199" s="78">
        <f t="shared" si="96"/>
        <v>3189</v>
      </c>
      <c r="C3199" s="126" t="str">
        <f t="array" ref="C3199">IF(OR('C. Consumer Service Detail'!$D3199="",'C. Consumer Service Detail'!$E3199=""),"",INDEX('B. Consumer Budget'!$E$11:$E$2010,MATCH(1,IF('B. Consumer Budget'!$C$11:$C$2010='C. Consumer Service Detail'!$D3199,IF('B. Consumer Budget'!$D$11:$D$2010='C. Consumer Service Detail'!$E3199,1)),0)))</f>
        <v/>
      </c>
      <c r="D3199" s="170"/>
      <c r="E3199" s="81"/>
      <c r="F3199" s="101"/>
      <c r="G3199" s="82"/>
      <c r="H3199" s="147" t="str">
        <f>IF('C. Consumer Service Detail'!$F3199="","",IF('C. Consumer Service Detail'!$F3199="",VLOOKUP('C. Consumer Service Detail'!$F3199,'Table of Current Services'!$B$7:$F$36,'Table of Current Services'!$E$5,FALSE),VLOOKUP('C. Consumer Service Detail'!$F3199,'Table of Current Services'!$B$7:$F$36,'Table of Current Services'!$D$5,FALSE)))</f>
        <v/>
      </c>
      <c r="I3199" s="159"/>
      <c r="J3199" s="146" t="str">
        <f t="shared" si="95"/>
        <v/>
      </c>
      <c r="K3199" s="138" t="str">
        <f>IF('C. Consumer Service Detail'!$F3199="","",IF('C. Consumer Service Detail'!$F3199="",VLOOKUP('C. Consumer Service Detail'!$F3199,'Table of Current Services'!$B$7:$F$36,'Table of Current Services'!$E$5,FALSE),VLOOKUP('C. Consumer Service Detail'!$F3199,'Table of Current Services'!$B$7:$F$36,'Table of Current Services'!$E$5,FALSE)))</f>
        <v/>
      </c>
      <c r="L3199" s="130" t="str">
        <f>IF('C. Consumer Service Detail'!$F3199="","",IF(VLOOKUP('C. Consumer Service Detail'!$F3199,'Table of Current Services'!$B$7:$F$36,'Table of Current Services'!$F$5,)="cost","Yes","No"))</f>
        <v/>
      </c>
      <c r="M3199" s="130" t="str">
        <f>IFERROR(IF('C. Consumer Service Detail'!$K3199="No Match","No",VLOOKUP('C. Consumer Service Detail'!$C3199,'B. Consumer Budget'!$E$11:$F$2010,2,FALSE)),"")</f>
        <v/>
      </c>
      <c r="P3199" s="77"/>
      <c r="Q3199" s="77"/>
    </row>
    <row r="3200" spans="2:17" x14ac:dyDescent="0.25">
      <c r="B3200" s="78">
        <f t="shared" si="96"/>
        <v>3190</v>
      </c>
      <c r="C3200" s="126" t="str">
        <f t="array" ref="C3200">IF(OR('C. Consumer Service Detail'!$D3200="",'C. Consumer Service Detail'!$E3200=""),"",INDEX('B. Consumer Budget'!$E$11:$E$2010,MATCH(1,IF('B. Consumer Budget'!$C$11:$C$2010='C. Consumer Service Detail'!$D3200,IF('B. Consumer Budget'!$D$11:$D$2010='C. Consumer Service Detail'!$E3200,1)),0)))</f>
        <v/>
      </c>
      <c r="D3200" s="171"/>
      <c r="E3200" s="79"/>
      <c r="F3200" s="100"/>
      <c r="G3200" s="80"/>
      <c r="H3200" s="145" t="str">
        <f>IF('C. Consumer Service Detail'!$F3200="","",IF('C. Consumer Service Detail'!$F3200="",VLOOKUP('C. Consumer Service Detail'!$F3200,'Table of Current Services'!$B$7:$F$36,'Table of Current Services'!$E$5,FALSE),VLOOKUP('C. Consumer Service Detail'!$F3200,'Table of Current Services'!$B$7:$F$36,'Table of Current Services'!$D$5,FALSE)))</f>
        <v/>
      </c>
      <c r="I3200" s="160"/>
      <c r="J3200" s="146" t="str">
        <f t="shared" si="95"/>
        <v/>
      </c>
      <c r="K3200" s="138" t="str">
        <f>IF('C. Consumer Service Detail'!$F3200="","",IF('C. Consumer Service Detail'!$F3200="",VLOOKUP('C. Consumer Service Detail'!$F3200,'Table of Current Services'!$B$7:$F$36,'Table of Current Services'!$E$5,FALSE),VLOOKUP('C. Consumer Service Detail'!$F3200,'Table of Current Services'!$B$7:$F$36,'Table of Current Services'!$E$5,FALSE)))</f>
        <v/>
      </c>
      <c r="L3200" s="130" t="str">
        <f>IF('C. Consumer Service Detail'!$F3200="","",IF(VLOOKUP('C. Consumer Service Detail'!$F3200,'Table of Current Services'!$B$7:$F$36,'Table of Current Services'!$F$5,)="cost","Yes","No"))</f>
        <v/>
      </c>
      <c r="M3200" s="130" t="str">
        <f>IFERROR(IF('C. Consumer Service Detail'!$K3200="No Match","No",VLOOKUP('C. Consumer Service Detail'!$C3200,'B. Consumer Budget'!$E$11:$F$2010,2,FALSE)),"")</f>
        <v/>
      </c>
      <c r="P3200" s="77"/>
      <c r="Q3200" s="77"/>
    </row>
    <row r="3201" spans="2:17" x14ac:dyDescent="0.25">
      <c r="B3201" s="78">
        <f t="shared" si="96"/>
        <v>3191</v>
      </c>
      <c r="C3201" s="126" t="str">
        <f t="array" ref="C3201">IF(OR('C. Consumer Service Detail'!$D3201="",'C. Consumer Service Detail'!$E3201=""),"",INDEX('B. Consumer Budget'!$E$11:$E$2010,MATCH(1,IF('B. Consumer Budget'!$C$11:$C$2010='C. Consumer Service Detail'!$D3201,IF('B. Consumer Budget'!$D$11:$D$2010='C. Consumer Service Detail'!$E3201,1)),0)))</f>
        <v/>
      </c>
      <c r="D3201" s="170"/>
      <c r="E3201" s="81"/>
      <c r="F3201" s="101"/>
      <c r="G3201" s="82"/>
      <c r="H3201" s="147" t="str">
        <f>IF('C. Consumer Service Detail'!$F3201="","",IF('C. Consumer Service Detail'!$F3201="",VLOOKUP('C. Consumer Service Detail'!$F3201,'Table of Current Services'!$B$7:$F$36,'Table of Current Services'!$E$5,FALSE),VLOOKUP('C. Consumer Service Detail'!$F3201,'Table of Current Services'!$B$7:$F$36,'Table of Current Services'!$D$5,FALSE)))</f>
        <v/>
      </c>
      <c r="I3201" s="159"/>
      <c r="J3201" s="146" t="str">
        <f t="shared" si="95"/>
        <v/>
      </c>
      <c r="K3201" s="138" t="str">
        <f>IF('C. Consumer Service Detail'!$F3201="","",IF('C. Consumer Service Detail'!$F3201="",VLOOKUP('C. Consumer Service Detail'!$F3201,'Table of Current Services'!$B$7:$F$36,'Table of Current Services'!$E$5,FALSE),VLOOKUP('C. Consumer Service Detail'!$F3201,'Table of Current Services'!$B$7:$F$36,'Table of Current Services'!$E$5,FALSE)))</f>
        <v/>
      </c>
      <c r="L3201" s="130" t="str">
        <f>IF('C. Consumer Service Detail'!$F3201="","",IF(VLOOKUP('C. Consumer Service Detail'!$F3201,'Table of Current Services'!$B$7:$F$36,'Table of Current Services'!$F$5,)="cost","Yes","No"))</f>
        <v/>
      </c>
      <c r="M3201" s="130" t="str">
        <f>IFERROR(IF('C. Consumer Service Detail'!$K3201="No Match","No",VLOOKUP('C. Consumer Service Detail'!$C3201,'B. Consumer Budget'!$E$11:$F$2010,2,FALSE)),"")</f>
        <v/>
      </c>
      <c r="P3201" s="77"/>
      <c r="Q3201" s="77"/>
    </row>
    <row r="3202" spans="2:17" x14ac:dyDescent="0.25">
      <c r="B3202" s="78">
        <f t="shared" si="96"/>
        <v>3192</v>
      </c>
      <c r="C3202" s="126" t="str">
        <f t="array" ref="C3202">IF(OR('C. Consumer Service Detail'!$D3202="",'C. Consumer Service Detail'!$E3202=""),"",INDEX('B. Consumer Budget'!$E$11:$E$2010,MATCH(1,IF('B. Consumer Budget'!$C$11:$C$2010='C. Consumer Service Detail'!$D3202,IF('B. Consumer Budget'!$D$11:$D$2010='C. Consumer Service Detail'!$E3202,1)),0)))</f>
        <v/>
      </c>
      <c r="D3202" s="171"/>
      <c r="E3202" s="79"/>
      <c r="F3202" s="100"/>
      <c r="G3202" s="80"/>
      <c r="H3202" s="145" t="str">
        <f>IF('C. Consumer Service Detail'!$F3202="","",IF('C. Consumer Service Detail'!$F3202="",VLOOKUP('C. Consumer Service Detail'!$F3202,'Table of Current Services'!$B$7:$F$36,'Table of Current Services'!$E$5,FALSE),VLOOKUP('C. Consumer Service Detail'!$F3202,'Table of Current Services'!$B$7:$F$36,'Table of Current Services'!$D$5,FALSE)))</f>
        <v/>
      </c>
      <c r="I3202" s="160"/>
      <c r="J3202" s="146" t="str">
        <f t="shared" si="95"/>
        <v/>
      </c>
      <c r="K3202" s="138" t="str">
        <f>IF('C. Consumer Service Detail'!$F3202="","",IF('C. Consumer Service Detail'!$F3202="",VLOOKUP('C. Consumer Service Detail'!$F3202,'Table of Current Services'!$B$7:$F$36,'Table of Current Services'!$E$5,FALSE),VLOOKUP('C. Consumer Service Detail'!$F3202,'Table of Current Services'!$B$7:$F$36,'Table of Current Services'!$E$5,FALSE)))</f>
        <v/>
      </c>
      <c r="L3202" s="130" t="str">
        <f>IF('C. Consumer Service Detail'!$F3202="","",IF(VLOOKUP('C. Consumer Service Detail'!$F3202,'Table of Current Services'!$B$7:$F$36,'Table of Current Services'!$F$5,)="cost","Yes","No"))</f>
        <v/>
      </c>
      <c r="M3202" s="130" t="str">
        <f>IFERROR(IF('C. Consumer Service Detail'!$K3202="No Match","No",VLOOKUP('C. Consumer Service Detail'!$C3202,'B. Consumer Budget'!$E$11:$F$2010,2,FALSE)),"")</f>
        <v/>
      </c>
      <c r="P3202" s="77"/>
      <c r="Q3202" s="77"/>
    </row>
    <row r="3203" spans="2:17" x14ac:dyDescent="0.25">
      <c r="B3203" s="78">
        <f t="shared" si="96"/>
        <v>3193</v>
      </c>
      <c r="C3203" s="126" t="str">
        <f t="array" ref="C3203">IF(OR('C. Consumer Service Detail'!$D3203="",'C. Consumer Service Detail'!$E3203=""),"",INDEX('B. Consumer Budget'!$E$11:$E$2010,MATCH(1,IF('B. Consumer Budget'!$C$11:$C$2010='C. Consumer Service Detail'!$D3203,IF('B. Consumer Budget'!$D$11:$D$2010='C. Consumer Service Detail'!$E3203,1)),0)))</f>
        <v/>
      </c>
      <c r="D3203" s="170"/>
      <c r="E3203" s="81"/>
      <c r="F3203" s="101"/>
      <c r="G3203" s="82"/>
      <c r="H3203" s="147" t="str">
        <f>IF('C. Consumer Service Detail'!$F3203="","",IF('C. Consumer Service Detail'!$F3203="",VLOOKUP('C. Consumer Service Detail'!$F3203,'Table of Current Services'!$B$7:$F$36,'Table of Current Services'!$E$5,FALSE),VLOOKUP('C. Consumer Service Detail'!$F3203,'Table of Current Services'!$B$7:$F$36,'Table of Current Services'!$D$5,FALSE)))</f>
        <v/>
      </c>
      <c r="I3203" s="159"/>
      <c r="J3203" s="146" t="str">
        <f t="shared" si="95"/>
        <v/>
      </c>
      <c r="K3203" s="138" t="str">
        <f>IF('C. Consumer Service Detail'!$F3203="","",IF('C. Consumer Service Detail'!$F3203="",VLOOKUP('C. Consumer Service Detail'!$F3203,'Table of Current Services'!$B$7:$F$36,'Table of Current Services'!$E$5,FALSE),VLOOKUP('C. Consumer Service Detail'!$F3203,'Table of Current Services'!$B$7:$F$36,'Table of Current Services'!$E$5,FALSE)))</f>
        <v/>
      </c>
      <c r="L3203" s="130" t="str">
        <f>IF('C. Consumer Service Detail'!$F3203="","",IF(VLOOKUP('C. Consumer Service Detail'!$F3203,'Table of Current Services'!$B$7:$F$36,'Table of Current Services'!$F$5,)="cost","Yes","No"))</f>
        <v/>
      </c>
      <c r="M3203" s="130" t="str">
        <f>IFERROR(IF('C. Consumer Service Detail'!$K3203="No Match","No",VLOOKUP('C. Consumer Service Detail'!$C3203,'B. Consumer Budget'!$E$11:$F$2010,2,FALSE)),"")</f>
        <v/>
      </c>
      <c r="P3203" s="77"/>
      <c r="Q3203" s="77"/>
    </row>
    <row r="3204" spans="2:17" x14ac:dyDescent="0.25">
      <c r="B3204" s="78">
        <f t="shared" si="96"/>
        <v>3194</v>
      </c>
      <c r="C3204" s="126" t="str">
        <f t="array" ref="C3204">IF(OR('C. Consumer Service Detail'!$D3204="",'C. Consumer Service Detail'!$E3204=""),"",INDEX('B. Consumer Budget'!$E$11:$E$2010,MATCH(1,IF('B. Consumer Budget'!$C$11:$C$2010='C. Consumer Service Detail'!$D3204,IF('B. Consumer Budget'!$D$11:$D$2010='C. Consumer Service Detail'!$E3204,1)),0)))</f>
        <v/>
      </c>
      <c r="D3204" s="171"/>
      <c r="E3204" s="79"/>
      <c r="F3204" s="100"/>
      <c r="G3204" s="80"/>
      <c r="H3204" s="145" t="str">
        <f>IF('C. Consumer Service Detail'!$F3204="","",IF('C. Consumer Service Detail'!$F3204="",VLOOKUP('C. Consumer Service Detail'!$F3204,'Table of Current Services'!$B$7:$F$36,'Table of Current Services'!$E$5,FALSE),VLOOKUP('C. Consumer Service Detail'!$F3204,'Table of Current Services'!$B$7:$F$36,'Table of Current Services'!$D$5,FALSE)))</f>
        <v/>
      </c>
      <c r="I3204" s="160"/>
      <c r="J3204" s="146" t="str">
        <f t="shared" si="95"/>
        <v/>
      </c>
      <c r="K3204" s="138" t="str">
        <f>IF('C. Consumer Service Detail'!$F3204="","",IF('C. Consumer Service Detail'!$F3204="",VLOOKUP('C. Consumer Service Detail'!$F3204,'Table of Current Services'!$B$7:$F$36,'Table of Current Services'!$E$5,FALSE),VLOOKUP('C. Consumer Service Detail'!$F3204,'Table of Current Services'!$B$7:$F$36,'Table of Current Services'!$E$5,FALSE)))</f>
        <v/>
      </c>
      <c r="L3204" s="130" t="str">
        <f>IF('C. Consumer Service Detail'!$F3204="","",IF(VLOOKUP('C. Consumer Service Detail'!$F3204,'Table of Current Services'!$B$7:$F$36,'Table of Current Services'!$F$5,)="cost","Yes","No"))</f>
        <v/>
      </c>
      <c r="M3204" s="130" t="str">
        <f>IFERROR(IF('C. Consumer Service Detail'!$K3204="No Match","No",VLOOKUP('C. Consumer Service Detail'!$C3204,'B. Consumer Budget'!$E$11:$F$2010,2,FALSE)),"")</f>
        <v/>
      </c>
      <c r="P3204" s="77"/>
      <c r="Q3204" s="77"/>
    </row>
    <row r="3205" spans="2:17" x14ac:dyDescent="0.25">
      <c r="B3205" s="78">
        <f t="shared" si="96"/>
        <v>3195</v>
      </c>
      <c r="C3205" s="126" t="str">
        <f t="array" ref="C3205">IF(OR('C. Consumer Service Detail'!$D3205="",'C. Consumer Service Detail'!$E3205=""),"",INDEX('B. Consumer Budget'!$E$11:$E$2010,MATCH(1,IF('B. Consumer Budget'!$C$11:$C$2010='C. Consumer Service Detail'!$D3205,IF('B. Consumer Budget'!$D$11:$D$2010='C. Consumer Service Detail'!$E3205,1)),0)))</f>
        <v/>
      </c>
      <c r="D3205" s="170"/>
      <c r="E3205" s="81"/>
      <c r="F3205" s="101"/>
      <c r="G3205" s="82"/>
      <c r="H3205" s="147" t="str">
        <f>IF('C. Consumer Service Detail'!$F3205="","",IF('C. Consumer Service Detail'!$F3205="",VLOOKUP('C. Consumer Service Detail'!$F3205,'Table of Current Services'!$B$7:$F$36,'Table of Current Services'!$E$5,FALSE),VLOOKUP('C. Consumer Service Detail'!$F3205,'Table of Current Services'!$B$7:$F$36,'Table of Current Services'!$D$5,FALSE)))</f>
        <v/>
      </c>
      <c r="I3205" s="159"/>
      <c r="J3205" s="146" t="str">
        <f t="shared" si="95"/>
        <v/>
      </c>
      <c r="K3205" s="138" t="str">
        <f>IF('C. Consumer Service Detail'!$F3205="","",IF('C. Consumer Service Detail'!$F3205="",VLOOKUP('C. Consumer Service Detail'!$F3205,'Table of Current Services'!$B$7:$F$36,'Table of Current Services'!$E$5,FALSE),VLOOKUP('C. Consumer Service Detail'!$F3205,'Table of Current Services'!$B$7:$F$36,'Table of Current Services'!$E$5,FALSE)))</f>
        <v/>
      </c>
      <c r="L3205" s="130" t="str">
        <f>IF('C. Consumer Service Detail'!$F3205="","",IF(VLOOKUP('C. Consumer Service Detail'!$F3205,'Table of Current Services'!$B$7:$F$36,'Table of Current Services'!$F$5,)="cost","Yes","No"))</f>
        <v/>
      </c>
      <c r="M3205" s="130" t="str">
        <f>IFERROR(IF('C. Consumer Service Detail'!$K3205="No Match","No",VLOOKUP('C. Consumer Service Detail'!$C3205,'B. Consumer Budget'!$E$11:$F$2010,2,FALSE)),"")</f>
        <v/>
      </c>
      <c r="P3205" s="77"/>
      <c r="Q3205" s="77"/>
    </row>
    <row r="3206" spans="2:17" x14ac:dyDescent="0.25">
      <c r="B3206" s="78">
        <f t="shared" si="96"/>
        <v>3196</v>
      </c>
      <c r="C3206" s="126" t="str">
        <f t="array" ref="C3206">IF(OR('C. Consumer Service Detail'!$D3206="",'C. Consumer Service Detail'!$E3206=""),"",INDEX('B. Consumer Budget'!$E$11:$E$2010,MATCH(1,IF('B. Consumer Budget'!$C$11:$C$2010='C. Consumer Service Detail'!$D3206,IF('B. Consumer Budget'!$D$11:$D$2010='C. Consumer Service Detail'!$E3206,1)),0)))</f>
        <v/>
      </c>
      <c r="D3206" s="171"/>
      <c r="E3206" s="79"/>
      <c r="F3206" s="100"/>
      <c r="G3206" s="80"/>
      <c r="H3206" s="145" t="str">
        <f>IF('C. Consumer Service Detail'!$F3206="","",IF('C. Consumer Service Detail'!$F3206="",VLOOKUP('C. Consumer Service Detail'!$F3206,'Table of Current Services'!$B$7:$F$36,'Table of Current Services'!$E$5,FALSE),VLOOKUP('C. Consumer Service Detail'!$F3206,'Table of Current Services'!$B$7:$F$36,'Table of Current Services'!$D$5,FALSE)))</f>
        <v/>
      </c>
      <c r="I3206" s="160"/>
      <c r="J3206" s="146" t="str">
        <f t="shared" si="95"/>
        <v/>
      </c>
      <c r="K3206" s="138" t="str">
        <f>IF('C. Consumer Service Detail'!$F3206="","",IF('C. Consumer Service Detail'!$F3206="",VLOOKUP('C. Consumer Service Detail'!$F3206,'Table of Current Services'!$B$7:$F$36,'Table of Current Services'!$E$5,FALSE),VLOOKUP('C. Consumer Service Detail'!$F3206,'Table of Current Services'!$B$7:$F$36,'Table of Current Services'!$E$5,FALSE)))</f>
        <v/>
      </c>
      <c r="L3206" s="130" t="str">
        <f>IF('C. Consumer Service Detail'!$F3206="","",IF(VLOOKUP('C. Consumer Service Detail'!$F3206,'Table of Current Services'!$B$7:$F$36,'Table of Current Services'!$F$5,)="cost","Yes","No"))</f>
        <v/>
      </c>
      <c r="M3206" s="130" t="str">
        <f>IFERROR(IF('C. Consumer Service Detail'!$K3206="No Match","No",VLOOKUP('C. Consumer Service Detail'!$C3206,'B. Consumer Budget'!$E$11:$F$2010,2,FALSE)),"")</f>
        <v/>
      </c>
      <c r="P3206" s="77"/>
      <c r="Q3206" s="77"/>
    </row>
    <row r="3207" spans="2:17" x14ac:dyDescent="0.25">
      <c r="B3207" s="78">
        <f t="shared" si="96"/>
        <v>3197</v>
      </c>
      <c r="C3207" s="126" t="str">
        <f t="array" ref="C3207">IF(OR('C. Consumer Service Detail'!$D3207="",'C. Consumer Service Detail'!$E3207=""),"",INDEX('B. Consumer Budget'!$E$11:$E$2010,MATCH(1,IF('B. Consumer Budget'!$C$11:$C$2010='C. Consumer Service Detail'!$D3207,IF('B. Consumer Budget'!$D$11:$D$2010='C. Consumer Service Detail'!$E3207,1)),0)))</f>
        <v/>
      </c>
      <c r="D3207" s="170"/>
      <c r="E3207" s="81"/>
      <c r="F3207" s="101"/>
      <c r="G3207" s="82"/>
      <c r="H3207" s="147" t="str">
        <f>IF('C. Consumer Service Detail'!$F3207="","",IF('C. Consumer Service Detail'!$F3207="",VLOOKUP('C. Consumer Service Detail'!$F3207,'Table of Current Services'!$B$7:$F$36,'Table of Current Services'!$E$5,FALSE),VLOOKUP('C. Consumer Service Detail'!$F3207,'Table of Current Services'!$B$7:$F$36,'Table of Current Services'!$D$5,FALSE)))</f>
        <v/>
      </c>
      <c r="I3207" s="159"/>
      <c r="J3207" s="146" t="str">
        <f t="shared" si="95"/>
        <v/>
      </c>
      <c r="K3207" s="138" t="str">
        <f>IF('C. Consumer Service Detail'!$F3207="","",IF('C. Consumer Service Detail'!$F3207="",VLOOKUP('C. Consumer Service Detail'!$F3207,'Table of Current Services'!$B$7:$F$36,'Table of Current Services'!$E$5,FALSE),VLOOKUP('C. Consumer Service Detail'!$F3207,'Table of Current Services'!$B$7:$F$36,'Table of Current Services'!$E$5,FALSE)))</f>
        <v/>
      </c>
      <c r="L3207" s="130" t="str">
        <f>IF('C. Consumer Service Detail'!$F3207="","",IF(VLOOKUP('C. Consumer Service Detail'!$F3207,'Table of Current Services'!$B$7:$F$36,'Table of Current Services'!$F$5,)="cost","Yes","No"))</f>
        <v/>
      </c>
      <c r="M3207" s="130" t="str">
        <f>IFERROR(IF('C. Consumer Service Detail'!$K3207="No Match","No",VLOOKUP('C. Consumer Service Detail'!$C3207,'B. Consumer Budget'!$E$11:$F$2010,2,FALSE)),"")</f>
        <v/>
      </c>
      <c r="P3207" s="77"/>
      <c r="Q3207" s="77"/>
    </row>
    <row r="3208" spans="2:17" x14ac:dyDescent="0.25">
      <c r="B3208" s="78">
        <f t="shared" si="96"/>
        <v>3198</v>
      </c>
      <c r="C3208" s="126" t="str">
        <f t="array" ref="C3208">IF(OR('C. Consumer Service Detail'!$D3208="",'C. Consumer Service Detail'!$E3208=""),"",INDEX('B. Consumer Budget'!$E$11:$E$2010,MATCH(1,IF('B. Consumer Budget'!$C$11:$C$2010='C. Consumer Service Detail'!$D3208,IF('B. Consumer Budget'!$D$11:$D$2010='C. Consumer Service Detail'!$E3208,1)),0)))</f>
        <v/>
      </c>
      <c r="D3208" s="171"/>
      <c r="E3208" s="79"/>
      <c r="F3208" s="100"/>
      <c r="G3208" s="80"/>
      <c r="H3208" s="145" t="str">
        <f>IF('C. Consumer Service Detail'!$F3208="","",IF('C. Consumer Service Detail'!$F3208="",VLOOKUP('C. Consumer Service Detail'!$F3208,'Table of Current Services'!$B$7:$F$36,'Table of Current Services'!$E$5,FALSE),VLOOKUP('C. Consumer Service Detail'!$F3208,'Table of Current Services'!$B$7:$F$36,'Table of Current Services'!$D$5,FALSE)))</f>
        <v/>
      </c>
      <c r="I3208" s="160"/>
      <c r="J3208" s="146" t="str">
        <f t="shared" si="95"/>
        <v/>
      </c>
      <c r="K3208" s="138" t="str">
        <f>IF('C. Consumer Service Detail'!$F3208="","",IF('C. Consumer Service Detail'!$F3208="",VLOOKUP('C. Consumer Service Detail'!$F3208,'Table of Current Services'!$B$7:$F$36,'Table of Current Services'!$E$5,FALSE),VLOOKUP('C. Consumer Service Detail'!$F3208,'Table of Current Services'!$B$7:$F$36,'Table of Current Services'!$E$5,FALSE)))</f>
        <v/>
      </c>
      <c r="L3208" s="130" t="str">
        <f>IF('C. Consumer Service Detail'!$F3208="","",IF(VLOOKUP('C. Consumer Service Detail'!$F3208,'Table of Current Services'!$B$7:$F$36,'Table of Current Services'!$F$5,)="cost","Yes","No"))</f>
        <v/>
      </c>
      <c r="M3208" s="130" t="str">
        <f>IFERROR(IF('C. Consumer Service Detail'!$K3208="No Match","No",VLOOKUP('C. Consumer Service Detail'!$C3208,'B. Consumer Budget'!$E$11:$F$2010,2,FALSE)),"")</f>
        <v/>
      </c>
      <c r="P3208" s="77"/>
      <c r="Q3208" s="77"/>
    </row>
    <row r="3209" spans="2:17" x14ac:dyDescent="0.25">
      <c r="B3209" s="78">
        <f t="shared" si="96"/>
        <v>3199</v>
      </c>
      <c r="C3209" s="126" t="str">
        <f t="array" ref="C3209">IF(OR('C. Consumer Service Detail'!$D3209="",'C. Consumer Service Detail'!$E3209=""),"",INDEX('B. Consumer Budget'!$E$11:$E$2010,MATCH(1,IF('B. Consumer Budget'!$C$11:$C$2010='C. Consumer Service Detail'!$D3209,IF('B. Consumer Budget'!$D$11:$D$2010='C. Consumer Service Detail'!$E3209,1)),0)))</f>
        <v/>
      </c>
      <c r="D3209" s="170"/>
      <c r="E3209" s="81"/>
      <c r="F3209" s="101"/>
      <c r="G3209" s="82"/>
      <c r="H3209" s="147" t="str">
        <f>IF('C. Consumer Service Detail'!$F3209="","",IF('C. Consumer Service Detail'!$F3209="",VLOOKUP('C. Consumer Service Detail'!$F3209,'Table of Current Services'!$B$7:$F$36,'Table of Current Services'!$E$5,FALSE),VLOOKUP('C. Consumer Service Detail'!$F3209,'Table of Current Services'!$B$7:$F$36,'Table of Current Services'!$D$5,FALSE)))</f>
        <v/>
      </c>
      <c r="I3209" s="159"/>
      <c r="J3209" s="146" t="str">
        <f t="shared" si="95"/>
        <v/>
      </c>
      <c r="K3209" s="138" t="str">
        <f>IF('C. Consumer Service Detail'!$F3209="","",IF('C. Consumer Service Detail'!$F3209="",VLOOKUP('C. Consumer Service Detail'!$F3209,'Table of Current Services'!$B$7:$F$36,'Table of Current Services'!$E$5,FALSE),VLOOKUP('C. Consumer Service Detail'!$F3209,'Table of Current Services'!$B$7:$F$36,'Table of Current Services'!$E$5,FALSE)))</f>
        <v/>
      </c>
      <c r="L3209" s="130" t="str">
        <f>IF('C. Consumer Service Detail'!$F3209="","",IF(VLOOKUP('C. Consumer Service Detail'!$F3209,'Table of Current Services'!$B$7:$F$36,'Table of Current Services'!$F$5,)="cost","Yes","No"))</f>
        <v/>
      </c>
      <c r="M3209" s="130" t="str">
        <f>IFERROR(IF('C. Consumer Service Detail'!$K3209="No Match","No",VLOOKUP('C. Consumer Service Detail'!$C3209,'B. Consumer Budget'!$E$11:$F$2010,2,FALSE)),"")</f>
        <v/>
      </c>
      <c r="P3209" s="77"/>
      <c r="Q3209" s="77"/>
    </row>
    <row r="3210" spans="2:17" x14ac:dyDescent="0.25">
      <c r="B3210" s="78">
        <f t="shared" si="96"/>
        <v>3200</v>
      </c>
      <c r="C3210" s="126" t="str">
        <f t="array" ref="C3210">IF(OR('C. Consumer Service Detail'!$D3210="",'C. Consumer Service Detail'!$E3210=""),"",INDEX('B. Consumer Budget'!$E$11:$E$2010,MATCH(1,IF('B. Consumer Budget'!$C$11:$C$2010='C. Consumer Service Detail'!$D3210,IF('B. Consumer Budget'!$D$11:$D$2010='C. Consumer Service Detail'!$E3210,1)),0)))</f>
        <v/>
      </c>
      <c r="D3210" s="171"/>
      <c r="E3210" s="79"/>
      <c r="F3210" s="100"/>
      <c r="G3210" s="80"/>
      <c r="H3210" s="145" t="str">
        <f>IF('C. Consumer Service Detail'!$F3210="","",IF('C. Consumer Service Detail'!$F3210="",VLOOKUP('C. Consumer Service Detail'!$F3210,'Table of Current Services'!$B$7:$F$36,'Table of Current Services'!$E$5,FALSE),VLOOKUP('C. Consumer Service Detail'!$F3210,'Table of Current Services'!$B$7:$F$36,'Table of Current Services'!$D$5,FALSE)))</f>
        <v/>
      </c>
      <c r="I3210" s="160"/>
      <c r="J3210" s="146" t="str">
        <f t="shared" si="95"/>
        <v/>
      </c>
      <c r="K3210" s="138" t="str">
        <f>IF('C. Consumer Service Detail'!$F3210="","",IF('C. Consumer Service Detail'!$F3210="",VLOOKUP('C. Consumer Service Detail'!$F3210,'Table of Current Services'!$B$7:$F$36,'Table of Current Services'!$E$5,FALSE),VLOOKUP('C. Consumer Service Detail'!$F3210,'Table of Current Services'!$B$7:$F$36,'Table of Current Services'!$E$5,FALSE)))</f>
        <v/>
      </c>
      <c r="L3210" s="130" t="str">
        <f>IF('C. Consumer Service Detail'!$F3210="","",IF(VLOOKUP('C. Consumer Service Detail'!$F3210,'Table of Current Services'!$B$7:$F$36,'Table of Current Services'!$F$5,)="cost","Yes","No"))</f>
        <v/>
      </c>
      <c r="M3210" s="130" t="str">
        <f>IFERROR(IF('C. Consumer Service Detail'!$K3210="No Match","No",VLOOKUP('C. Consumer Service Detail'!$C3210,'B. Consumer Budget'!$E$11:$F$2010,2,FALSE)),"")</f>
        <v/>
      </c>
      <c r="P3210" s="77"/>
      <c r="Q3210" s="77"/>
    </row>
    <row r="3211" spans="2:17" x14ac:dyDescent="0.25">
      <c r="B3211" s="78">
        <f t="shared" si="96"/>
        <v>3201</v>
      </c>
      <c r="C3211" s="126" t="str">
        <f t="array" ref="C3211">IF(OR('C. Consumer Service Detail'!$D3211="",'C. Consumer Service Detail'!$E3211=""),"",INDEX('B. Consumer Budget'!$E$11:$E$2010,MATCH(1,IF('B. Consumer Budget'!$C$11:$C$2010='C. Consumer Service Detail'!$D3211,IF('B. Consumer Budget'!$D$11:$D$2010='C. Consumer Service Detail'!$E3211,1)),0)))</f>
        <v/>
      </c>
      <c r="D3211" s="170"/>
      <c r="E3211" s="81"/>
      <c r="F3211" s="101"/>
      <c r="G3211" s="82"/>
      <c r="H3211" s="147" t="str">
        <f>IF('C. Consumer Service Detail'!$F3211="","",IF('C. Consumer Service Detail'!$F3211="",VLOOKUP('C. Consumer Service Detail'!$F3211,'Table of Current Services'!$B$7:$F$36,'Table of Current Services'!$E$5,FALSE),VLOOKUP('C. Consumer Service Detail'!$F3211,'Table of Current Services'!$B$7:$F$36,'Table of Current Services'!$D$5,FALSE)))</f>
        <v/>
      </c>
      <c r="I3211" s="159"/>
      <c r="J3211" s="146" t="str">
        <f t="shared" ref="J3211:J3274" si="97">IFERROR(IF($H3211&gt;0,$H3211*$I3211,$I3211),"")</f>
        <v/>
      </c>
      <c r="K3211" s="138" t="str">
        <f>IF('C. Consumer Service Detail'!$F3211="","",IF('C. Consumer Service Detail'!$F3211="",VLOOKUP('C. Consumer Service Detail'!$F3211,'Table of Current Services'!$B$7:$F$36,'Table of Current Services'!$E$5,FALSE),VLOOKUP('C. Consumer Service Detail'!$F3211,'Table of Current Services'!$B$7:$F$36,'Table of Current Services'!$E$5,FALSE)))</f>
        <v/>
      </c>
      <c r="L3211" s="130" t="str">
        <f>IF('C. Consumer Service Detail'!$F3211="","",IF(VLOOKUP('C. Consumer Service Detail'!$F3211,'Table of Current Services'!$B$7:$F$36,'Table of Current Services'!$F$5,)="cost","Yes","No"))</f>
        <v/>
      </c>
      <c r="M3211" s="130" t="str">
        <f>IFERROR(IF('C. Consumer Service Detail'!$K3211="No Match","No",VLOOKUP('C. Consumer Service Detail'!$C3211,'B. Consumer Budget'!$E$11:$F$2010,2,FALSE)),"")</f>
        <v/>
      </c>
      <c r="P3211" s="77"/>
      <c r="Q3211" s="77"/>
    </row>
    <row r="3212" spans="2:17" x14ac:dyDescent="0.25">
      <c r="B3212" s="78">
        <f t="shared" ref="B3212:B3275" si="98">B3211+1</f>
        <v>3202</v>
      </c>
      <c r="C3212" s="126" t="str">
        <f t="array" ref="C3212">IF(OR('C. Consumer Service Detail'!$D3212="",'C. Consumer Service Detail'!$E3212=""),"",INDEX('B. Consumer Budget'!$E$11:$E$2010,MATCH(1,IF('B. Consumer Budget'!$C$11:$C$2010='C. Consumer Service Detail'!$D3212,IF('B. Consumer Budget'!$D$11:$D$2010='C. Consumer Service Detail'!$E3212,1)),0)))</f>
        <v/>
      </c>
      <c r="D3212" s="171"/>
      <c r="E3212" s="79"/>
      <c r="F3212" s="100"/>
      <c r="G3212" s="80"/>
      <c r="H3212" s="145" t="str">
        <f>IF('C. Consumer Service Detail'!$F3212="","",IF('C. Consumer Service Detail'!$F3212="",VLOOKUP('C. Consumer Service Detail'!$F3212,'Table of Current Services'!$B$7:$F$36,'Table of Current Services'!$E$5,FALSE),VLOOKUP('C. Consumer Service Detail'!$F3212,'Table of Current Services'!$B$7:$F$36,'Table of Current Services'!$D$5,FALSE)))</f>
        <v/>
      </c>
      <c r="I3212" s="160"/>
      <c r="J3212" s="146" t="str">
        <f t="shared" si="97"/>
        <v/>
      </c>
      <c r="K3212" s="138" t="str">
        <f>IF('C. Consumer Service Detail'!$F3212="","",IF('C. Consumer Service Detail'!$F3212="",VLOOKUP('C. Consumer Service Detail'!$F3212,'Table of Current Services'!$B$7:$F$36,'Table of Current Services'!$E$5,FALSE),VLOOKUP('C. Consumer Service Detail'!$F3212,'Table of Current Services'!$B$7:$F$36,'Table of Current Services'!$E$5,FALSE)))</f>
        <v/>
      </c>
      <c r="L3212" s="130" t="str">
        <f>IF('C. Consumer Service Detail'!$F3212="","",IF(VLOOKUP('C. Consumer Service Detail'!$F3212,'Table of Current Services'!$B$7:$F$36,'Table of Current Services'!$F$5,)="cost","Yes","No"))</f>
        <v/>
      </c>
      <c r="M3212" s="130" t="str">
        <f>IFERROR(IF('C. Consumer Service Detail'!$K3212="No Match","No",VLOOKUP('C. Consumer Service Detail'!$C3212,'B. Consumer Budget'!$E$11:$F$2010,2,FALSE)),"")</f>
        <v/>
      </c>
      <c r="P3212" s="77"/>
      <c r="Q3212" s="77"/>
    </row>
    <row r="3213" spans="2:17" x14ac:dyDescent="0.25">
      <c r="B3213" s="78">
        <f t="shared" si="98"/>
        <v>3203</v>
      </c>
      <c r="C3213" s="126" t="str">
        <f t="array" ref="C3213">IF(OR('C. Consumer Service Detail'!$D3213="",'C. Consumer Service Detail'!$E3213=""),"",INDEX('B. Consumer Budget'!$E$11:$E$2010,MATCH(1,IF('B. Consumer Budget'!$C$11:$C$2010='C. Consumer Service Detail'!$D3213,IF('B. Consumer Budget'!$D$11:$D$2010='C. Consumer Service Detail'!$E3213,1)),0)))</f>
        <v/>
      </c>
      <c r="D3213" s="170"/>
      <c r="E3213" s="81"/>
      <c r="F3213" s="101"/>
      <c r="G3213" s="82"/>
      <c r="H3213" s="147" t="str">
        <f>IF('C. Consumer Service Detail'!$F3213="","",IF('C. Consumer Service Detail'!$F3213="",VLOOKUP('C. Consumer Service Detail'!$F3213,'Table of Current Services'!$B$7:$F$36,'Table of Current Services'!$E$5,FALSE),VLOOKUP('C. Consumer Service Detail'!$F3213,'Table of Current Services'!$B$7:$F$36,'Table of Current Services'!$D$5,FALSE)))</f>
        <v/>
      </c>
      <c r="I3213" s="159"/>
      <c r="J3213" s="146" t="str">
        <f t="shared" si="97"/>
        <v/>
      </c>
      <c r="K3213" s="138" t="str">
        <f>IF('C. Consumer Service Detail'!$F3213="","",IF('C. Consumer Service Detail'!$F3213="",VLOOKUP('C. Consumer Service Detail'!$F3213,'Table of Current Services'!$B$7:$F$36,'Table of Current Services'!$E$5,FALSE),VLOOKUP('C. Consumer Service Detail'!$F3213,'Table of Current Services'!$B$7:$F$36,'Table of Current Services'!$E$5,FALSE)))</f>
        <v/>
      </c>
      <c r="L3213" s="130" t="str">
        <f>IF('C. Consumer Service Detail'!$F3213="","",IF(VLOOKUP('C. Consumer Service Detail'!$F3213,'Table of Current Services'!$B$7:$F$36,'Table of Current Services'!$F$5,)="cost","Yes","No"))</f>
        <v/>
      </c>
      <c r="M3213" s="130" t="str">
        <f>IFERROR(IF('C. Consumer Service Detail'!$K3213="No Match","No",VLOOKUP('C. Consumer Service Detail'!$C3213,'B. Consumer Budget'!$E$11:$F$2010,2,FALSE)),"")</f>
        <v/>
      </c>
      <c r="P3213" s="77"/>
      <c r="Q3213" s="77"/>
    </row>
    <row r="3214" spans="2:17" x14ac:dyDescent="0.25">
      <c r="B3214" s="78">
        <f t="shared" si="98"/>
        <v>3204</v>
      </c>
      <c r="C3214" s="126" t="str">
        <f t="array" ref="C3214">IF(OR('C. Consumer Service Detail'!$D3214="",'C. Consumer Service Detail'!$E3214=""),"",INDEX('B. Consumer Budget'!$E$11:$E$2010,MATCH(1,IF('B. Consumer Budget'!$C$11:$C$2010='C. Consumer Service Detail'!$D3214,IF('B. Consumer Budget'!$D$11:$D$2010='C. Consumer Service Detail'!$E3214,1)),0)))</f>
        <v/>
      </c>
      <c r="D3214" s="171"/>
      <c r="E3214" s="79"/>
      <c r="F3214" s="100"/>
      <c r="G3214" s="80"/>
      <c r="H3214" s="145" t="str">
        <f>IF('C. Consumer Service Detail'!$F3214="","",IF('C. Consumer Service Detail'!$F3214="",VLOOKUP('C. Consumer Service Detail'!$F3214,'Table of Current Services'!$B$7:$F$36,'Table of Current Services'!$E$5,FALSE),VLOOKUP('C. Consumer Service Detail'!$F3214,'Table of Current Services'!$B$7:$F$36,'Table of Current Services'!$D$5,FALSE)))</f>
        <v/>
      </c>
      <c r="I3214" s="160"/>
      <c r="J3214" s="146" t="str">
        <f t="shared" si="97"/>
        <v/>
      </c>
      <c r="K3214" s="138" t="str">
        <f>IF('C. Consumer Service Detail'!$F3214="","",IF('C. Consumer Service Detail'!$F3214="",VLOOKUP('C. Consumer Service Detail'!$F3214,'Table of Current Services'!$B$7:$F$36,'Table of Current Services'!$E$5,FALSE),VLOOKUP('C. Consumer Service Detail'!$F3214,'Table of Current Services'!$B$7:$F$36,'Table of Current Services'!$E$5,FALSE)))</f>
        <v/>
      </c>
      <c r="L3214" s="130" t="str">
        <f>IF('C. Consumer Service Detail'!$F3214="","",IF(VLOOKUP('C. Consumer Service Detail'!$F3214,'Table of Current Services'!$B$7:$F$36,'Table of Current Services'!$F$5,)="cost","Yes","No"))</f>
        <v/>
      </c>
      <c r="M3214" s="130" t="str">
        <f>IFERROR(IF('C. Consumer Service Detail'!$K3214="No Match","No",VLOOKUP('C. Consumer Service Detail'!$C3214,'B. Consumer Budget'!$E$11:$F$2010,2,FALSE)),"")</f>
        <v/>
      </c>
      <c r="P3214" s="77"/>
      <c r="Q3214" s="77"/>
    </row>
    <row r="3215" spans="2:17" x14ac:dyDescent="0.25">
      <c r="B3215" s="78">
        <f t="shared" si="98"/>
        <v>3205</v>
      </c>
      <c r="C3215" s="126" t="str">
        <f t="array" ref="C3215">IF(OR('C. Consumer Service Detail'!$D3215="",'C. Consumer Service Detail'!$E3215=""),"",INDEX('B. Consumer Budget'!$E$11:$E$2010,MATCH(1,IF('B. Consumer Budget'!$C$11:$C$2010='C. Consumer Service Detail'!$D3215,IF('B. Consumer Budget'!$D$11:$D$2010='C. Consumer Service Detail'!$E3215,1)),0)))</f>
        <v/>
      </c>
      <c r="D3215" s="170"/>
      <c r="E3215" s="81"/>
      <c r="F3215" s="101"/>
      <c r="G3215" s="82"/>
      <c r="H3215" s="147" t="str">
        <f>IF('C. Consumer Service Detail'!$F3215="","",IF('C. Consumer Service Detail'!$F3215="",VLOOKUP('C. Consumer Service Detail'!$F3215,'Table of Current Services'!$B$7:$F$36,'Table of Current Services'!$E$5,FALSE),VLOOKUP('C. Consumer Service Detail'!$F3215,'Table of Current Services'!$B$7:$F$36,'Table of Current Services'!$D$5,FALSE)))</f>
        <v/>
      </c>
      <c r="I3215" s="159"/>
      <c r="J3215" s="146" t="str">
        <f t="shared" si="97"/>
        <v/>
      </c>
      <c r="K3215" s="138" t="str">
        <f>IF('C. Consumer Service Detail'!$F3215="","",IF('C. Consumer Service Detail'!$F3215="",VLOOKUP('C. Consumer Service Detail'!$F3215,'Table of Current Services'!$B$7:$F$36,'Table of Current Services'!$E$5,FALSE),VLOOKUP('C. Consumer Service Detail'!$F3215,'Table of Current Services'!$B$7:$F$36,'Table of Current Services'!$E$5,FALSE)))</f>
        <v/>
      </c>
      <c r="L3215" s="130" t="str">
        <f>IF('C. Consumer Service Detail'!$F3215="","",IF(VLOOKUP('C. Consumer Service Detail'!$F3215,'Table of Current Services'!$B$7:$F$36,'Table of Current Services'!$F$5,)="cost","Yes","No"))</f>
        <v/>
      </c>
      <c r="M3215" s="130" t="str">
        <f>IFERROR(IF('C. Consumer Service Detail'!$K3215="No Match","No",VLOOKUP('C. Consumer Service Detail'!$C3215,'B. Consumer Budget'!$E$11:$F$2010,2,FALSE)),"")</f>
        <v/>
      </c>
      <c r="P3215" s="77"/>
      <c r="Q3215" s="77"/>
    </row>
    <row r="3216" spans="2:17" x14ac:dyDescent="0.25">
      <c r="B3216" s="78">
        <f t="shared" si="98"/>
        <v>3206</v>
      </c>
      <c r="C3216" s="126" t="str">
        <f t="array" ref="C3216">IF(OR('C. Consumer Service Detail'!$D3216="",'C. Consumer Service Detail'!$E3216=""),"",INDEX('B. Consumer Budget'!$E$11:$E$2010,MATCH(1,IF('B. Consumer Budget'!$C$11:$C$2010='C. Consumer Service Detail'!$D3216,IF('B. Consumer Budget'!$D$11:$D$2010='C. Consumer Service Detail'!$E3216,1)),0)))</f>
        <v/>
      </c>
      <c r="D3216" s="171"/>
      <c r="E3216" s="79"/>
      <c r="F3216" s="100"/>
      <c r="G3216" s="80"/>
      <c r="H3216" s="145" t="str">
        <f>IF('C. Consumer Service Detail'!$F3216="","",IF('C. Consumer Service Detail'!$F3216="",VLOOKUP('C. Consumer Service Detail'!$F3216,'Table of Current Services'!$B$7:$F$36,'Table of Current Services'!$E$5,FALSE),VLOOKUP('C. Consumer Service Detail'!$F3216,'Table of Current Services'!$B$7:$F$36,'Table of Current Services'!$D$5,FALSE)))</f>
        <v/>
      </c>
      <c r="I3216" s="160"/>
      <c r="J3216" s="146" t="str">
        <f t="shared" si="97"/>
        <v/>
      </c>
      <c r="K3216" s="138" t="str">
        <f>IF('C. Consumer Service Detail'!$F3216="","",IF('C. Consumer Service Detail'!$F3216="",VLOOKUP('C. Consumer Service Detail'!$F3216,'Table of Current Services'!$B$7:$F$36,'Table of Current Services'!$E$5,FALSE),VLOOKUP('C. Consumer Service Detail'!$F3216,'Table of Current Services'!$B$7:$F$36,'Table of Current Services'!$E$5,FALSE)))</f>
        <v/>
      </c>
      <c r="L3216" s="130" t="str">
        <f>IF('C. Consumer Service Detail'!$F3216="","",IF(VLOOKUP('C. Consumer Service Detail'!$F3216,'Table of Current Services'!$B$7:$F$36,'Table of Current Services'!$F$5,)="cost","Yes","No"))</f>
        <v/>
      </c>
      <c r="M3216" s="130" t="str">
        <f>IFERROR(IF('C. Consumer Service Detail'!$K3216="No Match","No",VLOOKUP('C. Consumer Service Detail'!$C3216,'B. Consumer Budget'!$E$11:$F$2010,2,FALSE)),"")</f>
        <v/>
      </c>
      <c r="P3216" s="77"/>
      <c r="Q3216" s="77"/>
    </row>
    <row r="3217" spans="2:17" x14ac:dyDescent="0.25">
      <c r="B3217" s="78">
        <f t="shared" si="98"/>
        <v>3207</v>
      </c>
      <c r="C3217" s="126" t="str">
        <f t="array" ref="C3217">IF(OR('C. Consumer Service Detail'!$D3217="",'C. Consumer Service Detail'!$E3217=""),"",INDEX('B. Consumer Budget'!$E$11:$E$2010,MATCH(1,IF('B. Consumer Budget'!$C$11:$C$2010='C. Consumer Service Detail'!$D3217,IF('B. Consumer Budget'!$D$11:$D$2010='C. Consumer Service Detail'!$E3217,1)),0)))</f>
        <v/>
      </c>
      <c r="D3217" s="170"/>
      <c r="E3217" s="81"/>
      <c r="F3217" s="101"/>
      <c r="G3217" s="82"/>
      <c r="H3217" s="147" t="str">
        <f>IF('C. Consumer Service Detail'!$F3217="","",IF('C. Consumer Service Detail'!$F3217="",VLOOKUP('C. Consumer Service Detail'!$F3217,'Table of Current Services'!$B$7:$F$36,'Table of Current Services'!$E$5,FALSE),VLOOKUP('C. Consumer Service Detail'!$F3217,'Table of Current Services'!$B$7:$F$36,'Table of Current Services'!$D$5,FALSE)))</f>
        <v/>
      </c>
      <c r="I3217" s="159"/>
      <c r="J3217" s="146" t="str">
        <f t="shared" si="97"/>
        <v/>
      </c>
      <c r="K3217" s="138" t="str">
        <f>IF('C. Consumer Service Detail'!$F3217="","",IF('C. Consumer Service Detail'!$F3217="",VLOOKUP('C. Consumer Service Detail'!$F3217,'Table of Current Services'!$B$7:$F$36,'Table of Current Services'!$E$5,FALSE),VLOOKUP('C. Consumer Service Detail'!$F3217,'Table of Current Services'!$B$7:$F$36,'Table of Current Services'!$E$5,FALSE)))</f>
        <v/>
      </c>
      <c r="L3217" s="130" t="str">
        <f>IF('C. Consumer Service Detail'!$F3217="","",IF(VLOOKUP('C. Consumer Service Detail'!$F3217,'Table of Current Services'!$B$7:$F$36,'Table of Current Services'!$F$5,)="cost","Yes","No"))</f>
        <v/>
      </c>
      <c r="M3217" s="130" t="str">
        <f>IFERROR(IF('C. Consumer Service Detail'!$K3217="No Match","No",VLOOKUP('C. Consumer Service Detail'!$C3217,'B. Consumer Budget'!$E$11:$F$2010,2,FALSE)),"")</f>
        <v/>
      </c>
      <c r="P3217" s="77"/>
      <c r="Q3217" s="77"/>
    </row>
    <row r="3218" spans="2:17" x14ac:dyDescent="0.25">
      <c r="B3218" s="78">
        <f t="shared" si="98"/>
        <v>3208</v>
      </c>
      <c r="C3218" s="126" t="str">
        <f t="array" ref="C3218">IF(OR('C. Consumer Service Detail'!$D3218="",'C. Consumer Service Detail'!$E3218=""),"",INDEX('B. Consumer Budget'!$E$11:$E$2010,MATCH(1,IF('B. Consumer Budget'!$C$11:$C$2010='C. Consumer Service Detail'!$D3218,IF('B. Consumer Budget'!$D$11:$D$2010='C. Consumer Service Detail'!$E3218,1)),0)))</f>
        <v/>
      </c>
      <c r="D3218" s="171"/>
      <c r="E3218" s="79"/>
      <c r="F3218" s="100"/>
      <c r="G3218" s="80"/>
      <c r="H3218" s="145" t="str">
        <f>IF('C. Consumer Service Detail'!$F3218="","",IF('C. Consumer Service Detail'!$F3218="",VLOOKUP('C. Consumer Service Detail'!$F3218,'Table of Current Services'!$B$7:$F$36,'Table of Current Services'!$E$5,FALSE),VLOOKUP('C. Consumer Service Detail'!$F3218,'Table of Current Services'!$B$7:$F$36,'Table of Current Services'!$D$5,FALSE)))</f>
        <v/>
      </c>
      <c r="I3218" s="160"/>
      <c r="J3218" s="146" t="str">
        <f t="shared" si="97"/>
        <v/>
      </c>
      <c r="K3218" s="138" t="str">
        <f>IF('C. Consumer Service Detail'!$F3218="","",IF('C. Consumer Service Detail'!$F3218="",VLOOKUP('C. Consumer Service Detail'!$F3218,'Table of Current Services'!$B$7:$F$36,'Table of Current Services'!$E$5,FALSE),VLOOKUP('C. Consumer Service Detail'!$F3218,'Table of Current Services'!$B$7:$F$36,'Table of Current Services'!$E$5,FALSE)))</f>
        <v/>
      </c>
      <c r="L3218" s="130" t="str">
        <f>IF('C. Consumer Service Detail'!$F3218="","",IF(VLOOKUP('C. Consumer Service Detail'!$F3218,'Table of Current Services'!$B$7:$F$36,'Table of Current Services'!$F$5,)="cost","Yes","No"))</f>
        <v/>
      </c>
      <c r="M3218" s="130" t="str">
        <f>IFERROR(IF('C. Consumer Service Detail'!$K3218="No Match","No",VLOOKUP('C. Consumer Service Detail'!$C3218,'B. Consumer Budget'!$E$11:$F$2010,2,FALSE)),"")</f>
        <v/>
      </c>
      <c r="P3218" s="77"/>
      <c r="Q3218" s="77"/>
    </row>
    <row r="3219" spans="2:17" x14ac:dyDescent="0.25">
      <c r="B3219" s="78">
        <f t="shared" si="98"/>
        <v>3209</v>
      </c>
      <c r="C3219" s="126" t="str">
        <f t="array" ref="C3219">IF(OR('C. Consumer Service Detail'!$D3219="",'C. Consumer Service Detail'!$E3219=""),"",INDEX('B. Consumer Budget'!$E$11:$E$2010,MATCH(1,IF('B. Consumer Budget'!$C$11:$C$2010='C. Consumer Service Detail'!$D3219,IF('B. Consumer Budget'!$D$11:$D$2010='C. Consumer Service Detail'!$E3219,1)),0)))</f>
        <v/>
      </c>
      <c r="D3219" s="170"/>
      <c r="E3219" s="81"/>
      <c r="F3219" s="101"/>
      <c r="G3219" s="82"/>
      <c r="H3219" s="147" t="str">
        <f>IF('C. Consumer Service Detail'!$F3219="","",IF('C. Consumer Service Detail'!$F3219="",VLOOKUP('C. Consumer Service Detail'!$F3219,'Table of Current Services'!$B$7:$F$36,'Table of Current Services'!$E$5,FALSE),VLOOKUP('C. Consumer Service Detail'!$F3219,'Table of Current Services'!$B$7:$F$36,'Table of Current Services'!$D$5,FALSE)))</f>
        <v/>
      </c>
      <c r="I3219" s="159"/>
      <c r="J3219" s="146" t="str">
        <f t="shared" si="97"/>
        <v/>
      </c>
      <c r="K3219" s="138" t="str">
        <f>IF('C. Consumer Service Detail'!$F3219="","",IF('C. Consumer Service Detail'!$F3219="",VLOOKUP('C. Consumer Service Detail'!$F3219,'Table of Current Services'!$B$7:$F$36,'Table of Current Services'!$E$5,FALSE),VLOOKUP('C. Consumer Service Detail'!$F3219,'Table of Current Services'!$B$7:$F$36,'Table of Current Services'!$E$5,FALSE)))</f>
        <v/>
      </c>
      <c r="L3219" s="130" t="str">
        <f>IF('C. Consumer Service Detail'!$F3219="","",IF(VLOOKUP('C. Consumer Service Detail'!$F3219,'Table of Current Services'!$B$7:$F$36,'Table of Current Services'!$F$5,)="cost","Yes","No"))</f>
        <v/>
      </c>
      <c r="M3219" s="130" t="str">
        <f>IFERROR(IF('C. Consumer Service Detail'!$K3219="No Match","No",VLOOKUP('C. Consumer Service Detail'!$C3219,'B. Consumer Budget'!$E$11:$F$2010,2,FALSE)),"")</f>
        <v/>
      </c>
      <c r="P3219" s="77"/>
      <c r="Q3219" s="77"/>
    </row>
    <row r="3220" spans="2:17" x14ac:dyDescent="0.25">
      <c r="B3220" s="78">
        <f t="shared" si="98"/>
        <v>3210</v>
      </c>
      <c r="C3220" s="126" t="str">
        <f t="array" ref="C3220">IF(OR('C. Consumer Service Detail'!$D3220="",'C. Consumer Service Detail'!$E3220=""),"",INDEX('B. Consumer Budget'!$E$11:$E$2010,MATCH(1,IF('B. Consumer Budget'!$C$11:$C$2010='C. Consumer Service Detail'!$D3220,IF('B. Consumer Budget'!$D$11:$D$2010='C. Consumer Service Detail'!$E3220,1)),0)))</f>
        <v/>
      </c>
      <c r="D3220" s="171"/>
      <c r="E3220" s="79"/>
      <c r="F3220" s="100"/>
      <c r="G3220" s="80"/>
      <c r="H3220" s="145" t="str">
        <f>IF('C. Consumer Service Detail'!$F3220="","",IF('C. Consumer Service Detail'!$F3220="",VLOOKUP('C. Consumer Service Detail'!$F3220,'Table of Current Services'!$B$7:$F$36,'Table of Current Services'!$E$5,FALSE),VLOOKUP('C. Consumer Service Detail'!$F3220,'Table of Current Services'!$B$7:$F$36,'Table of Current Services'!$D$5,FALSE)))</f>
        <v/>
      </c>
      <c r="I3220" s="160"/>
      <c r="J3220" s="146" t="str">
        <f t="shared" si="97"/>
        <v/>
      </c>
      <c r="K3220" s="138" t="str">
        <f>IF('C. Consumer Service Detail'!$F3220="","",IF('C. Consumer Service Detail'!$F3220="",VLOOKUP('C. Consumer Service Detail'!$F3220,'Table of Current Services'!$B$7:$F$36,'Table of Current Services'!$E$5,FALSE),VLOOKUP('C. Consumer Service Detail'!$F3220,'Table of Current Services'!$B$7:$F$36,'Table of Current Services'!$E$5,FALSE)))</f>
        <v/>
      </c>
      <c r="L3220" s="130" t="str">
        <f>IF('C. Consumer Service Detail'!$F3220="","",IF(VLOOKUP('C. Consumer Service Detail'!$F3220,'Table of Current Services'!$B$7:$F$36,'Table of Current Services'!$F$5,)="cost","Yes","No"))</f>
        <v/>
      </c>
      <c r="M3220" s="130" t="str">
        <f>IFERROR(IF('C. Consumer Service Detail'!$K3220="No Match","No",VLOOKUP('C. Consumer Service Detail'!$C3220,'B. Consumer Budget'!$E$11:$F$2010,2,FALSE)),"")</f>
        <v/>
      </c>
      <c r="P3220" s="77"/>
      <c r="Q3220" s="77"/>
    </row>
    <row r="3221" spans="2:17" x14ac:dyDescent="0.25">
      <c r="B3221" s="78">
        <f t="shared" si="98"/>
        <v>3211</v>
      </c>
      <c r="C3221" s="126" t="str">
        <f t="array" ref="C3221">IF(OR('C. Consumer Service Detail'!$D3221="",'C. Consumer Service Detail'!$E3221=""),"",INDEX('B. Consumer Budget'!$E$11:$E$2010,MATCH(1,IF('B. Consumer Budget'!$C$11:$C$2010='C. Consumer Service Detail'!$D3221,IF('B. Consumer Budget'!$D$11:$D$2010='C. Consumer Service Detail'!$E3221,1)),0)))</f>
        <v/>
      </c>
      <c r="D3221" s="170"/>
      <c r="E3221" s="81"/>
      <c r="F3221" s="101"/>
      <c r="G3221" s="82"/>
      <c r="H3221" s="147" t="str">
        <f>IF('C. Consumer Service Detail'!$F3221="","",IF('C. Consumer Service Detail'!$F3221="",VLOOKUP('C. Consumer Service Detail'!$F3221,'Table of Current Services'!$B$7:$F$36,'Table of Current Services'!$E$5,FALSE),VLOOKUP('C. Consumer Service Detail'!$F3221,'Table of Current Services'!$B$7:$F$36,'Table of Current Services'!$D$5,FALSE)))</f>
        <v/>
      </c>
      <c r="I3221" s="159"/>
      <c r="J3221" s="146" t="str">
        <f t="shared" si="97"/>
        <v/>
      </c>
      <c r="K3221" s="138" t="str">
        <f>IF('C. Consumer Service Detail'!$F3221="","",IF('C. Consumer Service Detail'!$F3221="",VLOOKUP('C. Consumer Service Detail'!$F3221,'Table of Current Services'!$B$7:$F$36,'Table of Current Services'!$E$5,FALSE),VLOOKUP('C. Consumer Service Detail'!$F3221,'Table of Current Services'!$B$7:$F$36,'Table of Current Services'!$E$5,FALSE)))</f>
        <v/>
      </c>
      <c r="L3221" s="130" t="str">
        <f>IF('C. Consumer Service Detail'!$F3221="","",IF(VLOOKUP('C. Consumer Service Detail'!$F3221,'Table of Current Services'!$B$7:$F$36,'Table of Current Services'!$F$5,)="cost","Yes","No"))</f>
        <v/>
      </c>
      <c r="M3221" s="130" t="str">
        <f>IFERROR(IF('C. Consumer Service Detail'!$K3221="No Match","No",VLOOKUP('C. Consumer Service Detail'!$C3221,'B. Consumer Budget'!$E$11:$F$2010,2,FALSE)),"")</f>
        <v/>
      </c>
      <c r="P3221" s="77"/>
      <c r="Q3221" s="77"/>
    </row>
    <row r="3222" spans="2:17" x14ac:dyDescent="0.25">
      <c r="B3222" s="78">
        <f t="shared" si="98"/>
        <v>3212</v>
      </c>
      <c r="C3222" s="126" t="str">
        <f t="array" ref="C3222">IF(OR('C. Consumer Service Detail'!$D3222="",'C. Consumer Service Detail'!$E3222=""),"",INDEX('B. Consumer Budget'!$E$11:$E$2010,MATCH(1,IF('B. Consumer Budget'!$C$11:$C$2010='C. Consumer Service Detail'!$D3222,IF('B. Consumer Budget'!$D$11:$D$2010='C. Consumer Service Detail'!$E3222,1)),0)))</f>
        <v/>
      </c>
      <c r="D3222" s="171"/>
      <c r="E3222" s="79"/>
      <c r="F3222" s="100"/>
      <c r="G3222" s="80"/>
      <c r="H3222" s="145" t="str">
        <f>IF('C. Consumer Service Detail'!$F3222="","",IF('C. Consumer Service Detail'!$F3222="",VLOOKUP('C. Consumer Service Detail'!$F3222,'Table of Current Services'!$B$7:$F$36,'Table of Current Services'!$E$5,FALSE),VLOOKUP('C. Consumer Service Detail'!$F3222,'Table of Current Services'!$B$7:$F$36,'Table of Current Services'!$D$5,FALSE)))</f>
        <v/>
      </c>
      <c r="I3222" s="160"/>
      <c r="J3222" s="146" t="str">
        <f t="shared" si="97"/>
        <v/>
      </c>
      <c r="K3222" s="138" t="str">
        <f>IF('C. Consumer Service Detail'!$F3222="","",IF('C. Consumer Service Detail'!$F3222="",VLOOKUP('C. Consumer Service Detail'!$F3222,'Table of Current Services'!$B$7:$F$36,'Table of Current Services'!$E$5,FALSE),VLOOKUP('C. Consumer Service Detail'!$F3222,'Table of Current Services'!$B$7:$F$36,'Table of Current Services'!$E$5,FALSE)))</f>
        <v/>
      </c>
      <c r="L3222" s="130" t="str">
        <f>IF('C. Consumer Service Detail'!$F3222="","",IF(VLOOKUP('C. Consumer Service Detail'!$F3222,'Table of Current Services'!$B$7:$F$36,'Table of Current Services'!$F$5,)="cost","Yes","No"))</f>
        <v/>
      </c>
      <c r="M3222" s="130" t="str">
        <f>IFERROR(IF('C. Consumer Service Detail'!$K3222="No Match","No",VLOOKUP('C. Consumer Service Detail'!$C3222,'B. Consumer Budget'!$E$11:$F$2010,2,FALSE)),"")</f>
        <v/>
      </c>
      <c r="P3222" s="77"/>
      <c r="Q3222" s="77"/>
    </row>
    <row r="3223" spans="2:17" x14ac:dyDescent="0.25">
      <c r="B3223" s="78">
        <f t="shared" si="98"/>
        <v>3213</v>
      </c>
      <c r="C3223" s="126" t="str">
        <f t="array" ref="C3223">IF(OR('C. Consumer Service Detail'!$D3223="",'C. Consumer Service Detail'!$E3223=""),"",INDEX('B. Consumer Budget'!$E$11:$E$2010,MATCH(1,IF('B. Consumer Budget'!$C$11:$C$2010='C. Consumer Service Detail'!$D3223,IF('B. Consumer Budget'!$D$11:$D$2010='C. Consumer Service Detail'!$E3223,1)),0)))</f>
        <v/>
      </c>
      <c r="D3223" s="170"/>
      <c r="E3223" s="81"/>
      <c r="F3223" s="101"/>
      <c r="G3223" s="82"/>
      <c r="H3223" s="147" t="str">
        <f>IF('C. Consumer Service Detail'!$F3223="","",IF('C. Consumer Service Detail'!$F3223="",VLOOKUP('C. Consumer Service Detail'!$F3223,'Table of Current Services'!$B$7:$F$36,'Table of Current Services'!$E$5,FALSE),VLOOKUP('C. Consumer Service Detail'!$F3223,'Table of Current Services'!$B$7:$F$36,'Table of Current Services'!$D$5,FALSE)))</f>
        <v/>
      </c>
      <c r="I3223" s="159"/>
      <c r="J3223" s="146" t="str">
        <f t="shared" si="97"/>
        <v/>
      </c>
      <c r="K3223" s="138" t="str">
        <f>IF('C. Consumer Service Detail'!$F3223="","",IF('C. Consumer Service Detail'!$F3223="",VLOOKUP('C. Consumer Service Detail'!$F3223,'Table of Current Services'!$B$7:$F$36,'Table of Current Services'!$E$5,FALSE),VLOOKUP('C. Consumer Service Detail'!$F3223,'Table of Current Services'!$B$7:$F$36,'Table of Current Services'!$E$5,FALSE)))</f>
        <v/>
      </c>
      <c r="L3223" s="130" t="str">
        <f>IF('C. Consumer Service Detail'!$F3223="","",IF(VLOOKUP('C. Consumer Service Detail'!$F3223,'Table of Current Services'!$B$7:$F$36,'Table of Current Services'!$F$5,)="cost","Yes","No"))</f>
        <v/>
      </c>
      <c r="M3223" s="130" t="str">
        <f>IFERROR(IF('C. Consumer Service Detail'!$K3223="No Match","No",VLOOKUP('C. Consumer Service Detail'!$C3223,'B. Consumer Budget'!$E$11:$F$2010,2,FALSE)),"")</f>
        <v/>
      </c>
      <c r="P3223" s="77"/>
      <c r="Q3223" s="77"/>
    </row>
    <row r="3224" spans="2:17" x14ac:dyDescent="0.25">
      <c r="B3224" s="78">
        <f t="shared" si="98"/>
        <v>3214</v>
      </c>
      <c r="C3224" s="126" t="str">
        <f t="array" ref="C3224">IF(OR('C. Consumer Service Detail'!$D3224="",'C. Consumer Service Detail'!$E3224=""),"",INDEX('B. Consumer Budget'!$E$11:$E$2010,MATCH(1,IF('B. Consumer Budget'!$C$11:$C$2010='C. Consumer Service Detail'!$D3224,IF('B. Consumer Budget'!$D$11:$D$2010='C. Consumer Service Detail'!$E3224,1)),0)))</f>
        <v/>
      </c>
      <c r="D3224" s="171"/>
      <c r="E3224" s="79"/>
      <c r="F3224" s="100"/>
      <c r="G3224" s="80"/>
      <c r="H3224" s="145" t="str">
        <f>IF('C. Consumer Service Detail'!$F3224="","",IF('C. Consumer Service Detail'!$F3224="",VLOOKUP('C. Consumer Service Detail'!$F3224,'Table of Current Services'!$B$7:$F$36,'Table of Current Services'!$E$5,FALSE),VLOOKUP('C. Consumer Service Detail'!$F3224,'Table of Current Services'!$B$7:$F$36,'Table of Current Services'!$D$5,FALSE)))</f>
        <v/>
      </c>
      <c r="I3224" s="160"/>
      <c r="J3224" s="146" t="str">
        <f t="shared" si="97"/>
        <v/>
      </c>
      <c r="K3224" s="138" t="str">
        <f>IF('C. Consumer Service Detail'!$F3224="","",IF('C. Consumer Service Detail'!$F3224="",VLOOKUP('C. Consumer Service Detail'!$F3224,'Table of Current Services'!$B$7:$F$36,'Table of Current Services'!$E$5,FALSE),VLOOKUP('C. Consumer Service Detail'!$F3224,'Table of Current Services'!$B$7:$F$36,'Table of Current Services'!$E$5,FALSE)))</f>
        <v/>
      </c>
      <c r="L3224" s="130" t="str">
        <f>IF('C. Consumer Service Detail'!$F3224="","",IF(VLOOKUP('C. Consumer Service Detail'!$F3224,'Table of Current Services'!$B$7:$F$36,'Table of Current Services'!$F$5,)="cost","Yes","No"))</f>
        <v/>
      </c>
      <c r="M3224" s="130" t="str">
        <f>IFERROR(IF('C. Consumer Service Detail'!$K3224="No Match","No",VLOOKUP('C. Consumer Service Detail'!$C3224,'B. Consumer Budget'!$E$11:$F$2010,2,FALSE)),"")</f>
        <v/>
      </c>
      <c r="P3224" s="77"/>
      <c r="Q3224" s="77"/>
    </row>
    <row r="3225" spans="2:17" x14ac:dyDescent="0.25">
      <c r="B3225" s="78">
        <f t="shared" si="98"/>
        <v>3215</v>
      </c>
      <c r="C3225" s="126" t="str">
        <f t="array" ref="C3225">IF(OR('C. Consumer Service Detail'!$D3225="",'C. Consumer Service Detail'!$E3225=""),"",INDEX('B. Consumer Budget'!$E$11:$E$2010,MATCH(1,IF('B. Consumer Budget'!$C$11:$C$2010='C. Consumer Service Detail'!$D3225,IF('B. Consumer Budget'!$D$11:$D$2010='C. Consumer Service Detail'!$E3225,1)),0)))</f>
        <v/>
      </c>
      <c r="D3225" s="170"/>
      <c r="E3225" s="81"/>
      <c r="F3225" s="101"/>
      <c r="G3225" s="82"/>
      <c r="H3225" s="147" t="str">
        <f>IF('C. Consumer Service Detail'!$F3225="","",IF('C. Consumer Service Detail'!$F3225="",VLOOKUP('C. Consumer Service Detail'!$F3225,'Table of Current Services'!$B$7:$F$36,'Table of Current Services'!$E$5,FALSE),VLOOKUP('C. Consumer Service Detail'!$F3225,'Table of Current Services'!$B$7:$F$36,'Table of Current Services'!$D$5,FALSE)))</f>
        <v/>
      </c>
      <c r="I3225" s="159"/>
      <c r="J3225" s="146" t="str">
        <f t="shared" si="97"/>
        <v/>
      </c>
      <c r="K3225" s="138" t="str">
        <f>IF('C. Consumer Service Detail'!$F3225="","",IF('C. Consumer Service Detail'!$F3225="",VLOOKUP('C. Consumer Service Detail'!$F3225,'Table of Current Services'!$B$7:$F$36,'Table of Current Services'!$E$5,FALSE),VLOOKUP('C. Consumer Service Detail'!$F3225,'Table of Current Services'!$B$7:$F$36,'Table of Current Services'!$E$5,FALSE)))</f>
        <v/>
      </c>
      <c r="L3225" s="130" t="str">
        <f>IF('C. Consumer Service Detail'!$F3225="","",IF(VLOOKUP('C. Consumer Service Detail'!$F3225,'Table of Current Services'!$B$7:$F$36,'Table of Current Services'!$F$5,)="cost","Yes","No"))</f>
        <v/>
      </c>
      <c r="M3225" s="130" t="str">
        <f>IFERROR(IF('C. Consumer Service Detail'!$K3225="No Match","No",VLOOKUP('C. Consumer Service Detail'!$C3225,'B. Consumer Budget'!$E$11:$F$2010,2,FALSE)),"")</f>
        <v/>
      </c>
      <c r="P3225" s="77"/>
      <c r="Q3225" s="77"/>
    </row>
    <row r="3226" spans="2:17" x14ac:dyDescent="0.25">
      <c r="B3226" s="78">
        <f t="shared" si="98"/>
        <v>3216</v>
      </c>
      <c r="C3226" s="126" t="str">
        <f t="array" ref="C3226">IF(OR('C. Consumer Service Detail'!$D3226="",'C. Consumer Service Detail'!$E3226=""),"",INDEX('B. Consumer Budget'!$E$11:$E$2010,MATCH(1,IF('B. Consumer Budget'!$C$11:$C$2010='C. Consumer Service Detail'!$D3226,IF('B. Consumer Budget'!$D$11:$D$2010='C. Consumer Service Detail'!$E3226,1)),0)))</f>
        <v/>
      </c>
      <c r="D3226" s="171"/>
      <c r="E3226" s="79"/>
      <c r="F3226" s="100"/>
      <c r="G3226" s="80"/>
      <c r="H3226" s="145" t="str">
        <f>IF('C. Consumer Service Detail'!$F3226="","",IF('C. Consumer Service Detail'!$F3226="",VLOOKUP('C. Consumer Service Detail'!$F3226,'Table of Current Services'!$B$7:$F$36,'Table of Current Services'!$E$5,FALSE),VLOOKUP('C. Consumer Service Detail'!$F3226,'Table of Current Services'!$B$7:$F$36,'Table of Current Services'!$D$5,FALSE)))</f>
        <v/>
      </c>
      <c r="I3226" s="160"/>
      <c r="J3226" s="146" t="str">
        <f t="shared" si="97"/>
        <v/>
      </c>
      <c r="K3226" s="138" t="str">
        <f>IF('C. Consumer Service Detail'!$F3226="","",IF('C. Consumer Service Detail'!$F3226="",VLOOKUP('C. Consumer Service Detail'!$F3226,'Table of Current Services'!$B$7:$F$36,'Table of Current Services'!$E$5,FALSE),VLOOKUP('C. Consumer Service Detail'!$F3226,'Table of Current Services'!$B$7:$F$36,'Table of Current Services'!$E$5,FALSE)))</f>
        <v/>
      </c>
      <c r="L3226" s="130" t="str">
        <f>IF('C. Consumer Service Detail'!$F3226="","",IF(VLOOKUP('C. Consumer Service Detail'!$F3226,'Table of Current Services'!$B$7:$F$36,'Table of Current Services'!$F$5,)="cost","Yes","No"))</f>
        <v/>
      </c>
      <c r="M3226" s="130" t="str">
        <f>IFERROR(IF('C. Consumer Service Detail'!$K3226="No Match","No",VLOOKUP('C. Consumer Service Detail'!$C3226,'B. Consumer Budget'!$E$11:$F$2010,2,FALSE)),"")</f>
        <v/>
      </c>
      <c r="P3226" s="77"/>
      <c r="Q3226" s="77"/>
    </row>
    <row r="3227" spans="2:17" x14ac:dyDescent="0.25">
      <c r="B3227" s="78">
        <f t="shared" si="98"/>
        <v>3217</v>
      </c>
      <c r="C3227" s="126" t="str">
        <f t="array" ref="C3227">IF(OR('C. Consumer Service Detail'!$D3227="",'C. Consumer Service Detail'!$E3227=""),"",INDEX('B. Consumer Budget'!$E$11:$E$2010,MATCH(1,IF('B. Consumer Budget'!$C$11:$C$2010='C. Consumer Service Detail'!$D3227,IF('B. Consumer Budget'!$D$11:$D$2010='C. Consumer Service Detail'!$E3227,1)),0)))</f>
        <v/>
      </c>
      <c r="D3227" s="170"/>
      <c r="E3227" s="81"/>
      <c r="F3227" s="101"/>
      <c r="G3227" s="82"/>
      <c r="H3227" s="147" t="str">
        <f>IF('C. Consumer Service Detail'!$F3227="","",IF('C. Consumer Service Detail'!$F3227="",VLOOKUP('C. Consumer Service Detail'!$F3227,'Table of Current Services'!$B$7:$F$36,'Table of Current Services'!$E$5,FALSE),VLOOKUP('C. Consumer Service Detail'!$F3227,'Table of Current Services'!$B$7:$F$36,'Table of Current Services'!$D$5,FALSE)))</f>
        <v/>
      </c>
      <c r="I3227" s="159"/>
      <c r="J3227" s="146" t="str">
        <f t="shared" si="97"/>
        <v/>
      </c>
      <c r="K3227" s="138" t="str">
        <f>IF('C. Consumer Service Detail'!$F3227="","",IF('C. Consumer Service Detail'!$F3227="",VLOOKUP('C. Consumer Service Detail'!$F3227,'Table of Current Services'!$B$7:$F$36,'Table of Current Services'!$E$5,FALSE),VLOOKUP('C. Consumer Service Detail'!$F3227,'Table of Current Services'!$B$7:$F$36,'Table of Current Services'!$E$5,FALSE)))</f>
        <v/>
      </c>
      <c r="L3227" s="130" t="str">
        <f>IF('C. Consumer Service Detail'!$F3227="","",IF(VLOOKUP('C. Consumer Service Detail'!$F3227,'Table of Current Services'!$B$7:$F$36,'Table of Current Services'!$F$5,)="cost","Yes","No"))</f>
        <v/>
      </c>
      <c r="M3227" s="130" t="str">
        <f>IFERROR(IF('C. Consumer Service Detail'!$K3227="No Match","No",VLOOKUP('C. Consumer Service Detail'!$C3227,'B. Consumer Budget'!$E$11:$F$2010,2,FALSE)),"")</f>
        <v/>
      </c>
      <c r="P3227" s="77"/>
      <c r="Q3227" s="77"/>
    </row>
    <row r="3228" spans="2:17" x14ac:dyDescent="0.25">
      <c r="B3228" s="78">
        <f t="shared" si="98"/>
        <v>3218</v>
      </c>
      <c r="C3228" s="126" t="str">
        <f t="array" ref="C3228">IF(OR('C. Consumer Service Detail'!$D3228="",'C. Consumer Service Detail'!$E3228=""),"",INDEX('B. Consumer Budget'!$E$11:$E$2010,MATCH(1,IF('B. Consumer Budget'!$C$11:$C$2010='C. Consumer Service Detail'!$D3228,IF('B. Consumer Budget'!$D$11:$D$2010='C. Consumer Service Detail'!$E3228,1)),0)))</f>
        <v/>
      </c>
      <c r="D3228" s="171"/>
      <c r="E3228" s="79"/>
      <c r="F3228" s="100"/>
      <c r="G3228" s="80"/>
      <c r="H3228" s="145" t="str">
        <f>IF('C. Consumer Service Detail'!$F3228="","",IF('C. Consumer Service Detail'!$F3228="",VLOOKUP('C. Consumer Service Detail'!$F3228,'Table of Current Services'!$B$7:$F$36,'Table of Current Services'!$E$5,FALSE),VLOOKUP('C. Consumer Service Detail'!$F3228,'Table of Current Services'!$B$7:$F$36,'Table of Current Services'!$D$5,FALSE)))</f>
        <v/>
      </c>
      <c r="I3228" s="160"/>
      <c r="J3228" s="146" t="str">
        <f t="shared" si="97"/>
        <v/>
      </c>
      <c r="K3228" s="138" t="str">
        <f>IF('C. Consumer Service Detail'!$F3228="","",IF('C. Consumer Service Detail'!$F3228="",VLOOKUP('C. Consumer Service Detail'!$F3228,'Table of Current Services'!$B$7:$F$36,'Table of Current Services'!$E$5,FALSE),VLOOKUP('C. Consumer Service Detail'!$F3228,'Table of Current Services'!$B$7:$F$36,'Table of Current Services'!$E$5,FALSE)))</f>
        <v/>
      </c>
      <c r="L3228" s="130" t="str">
        <f>IF('C. Consumer Service Detail'!$F3228="","",IF(VLOOKUP('C. Consumer Service Detail'!$F3228,'Table of Current Services'!$B$7:$F$36,'Table of Current Services'!$F$5,)="cost","Yes","No"))</f>
        <v/>
      </c>
      <c r="M3228" s="130" t="str">
        <f>IFERROR(IF('C. Consumer Service Detail'!$K3228="No Match","No",VLOOKUP('C. Consumer Service Detail'!$C3228,'B. Consumer Budget'!$E$11:$F$2010,2,FALSE)),"")</f>
        <v/>
      </c>
      <c r="P3228" s="77"/>
      <c r="Q3228" s="77"/>
    </row>
    <row r="3229" spans="2:17" x14ac:dyDescent="0.25">
      <c r="B3229" s="78">
        <f t="shared" si="98"/>
        <v>3219</v>
      </c>
      <c r="C3229" s="126" t="str">
        <f t="array" ref="C3229">IF(OR('C. Consumer Service Detail'!$D3229="",'C. Consumer Service Detail'!$E3229=""),"",INDEX('B. Consumer Budget'!$E$11:$E$2010,MATCH(1,IF('B. Consumer Budget'!$C$11:$C$2010='C. Consumer Service Detail'!$D3229,IF('B. Consumer Budget'!$D$11:$D$2010='C. Consumer Service Detail'!$E3229,1)),0)))</f>
        <v/>
      </c>
      <c r="D3229" s="170"/>
      <c r="E3229" s="81"/>
      <c r="F3229" s="101"/>
      <c r="G3229" s="82"/>
      <c r="H3229" s="147" t="str">
        <f>IF('C. Consumer Service Detail'!$F3229="","",IF('C. Consumer Service Detail'!$F3229="",VLOOKUP('C. Consumer Service Detail'!$F3229,'Table of Current Services'!$B$7:$F$36,'Table of Current Services'!$E$5,FALSE),VLOOKUP('C. Consumer Service Detail'!$F3229,'Table of Current Services'!$B$7:$F$36,'Table of Current Services'!$D$5,FALSE)))</f>
        <v/>
      </c>
      <c r="I3229" s="159"/>
      <c r="J3229" s="146" t="str">
        <f t="shared" si="97"/>
        <v/>
      </c>
      <c r="K3229" s="138" t="str">
        <f>IF('C. Consumer Service Detail'!$F3229="","",IF('C. Consumer Service Detail'!$F3229="",VLOOKUP('C. Consumer Service Detail'!$F3229,'Table of Current Services'!$B$7:$F$36,'Table of Current Services'!$E$5,FALSE),VLOOKUP('C. Consumer Service Detail'!$F3229,'Table of Current Services'!$B$7:$F$36,'Table of Current Services'!$E$5,FALSE)))</f>
        <v/>
      </c>
      <c r="L3229" s="130" t="str">
        <f>IF('C. Consumer Service Detail'!$F3229="","",IF(VLOOKUP('C. Consumer Service Detail'!$F3229,'Table of Current Services'!$B$7:$F$36,'Table of Current Services'!$F$5,)="cost","Yes","No"))</f>
        <v/>
      </c>
      <c r="M3229" s="130" t="str">
        <f>IFERROR(IF('C. Consumer Service Detail'!$K3229="No Match","No",VLOOKUP('C. Consumer Service Detail'!$C3229,'B. Consumer Budget'!$E$11:$F$2010,2,FALSE)),"")</f>
        <v/>
      </c>
      <c r="P3229" s="77"/>
      <c r="Q3229" s="77"/>
    </row>
    <row r="3230" spans="2:17" x14ac:dyDescent="0.25">
      <c r="B3230" s="78">
        <f t="shared" si="98"/>
        <v>3220</v>
      </c>
      <c r="C3230" s="126" t="str">
        <f t="array" ref="C3230">IF(OR('C. Consumer Service Detail'!$D3230="",'C. Consumer Service Detail'!$E3230=""),"",INDEX('B. Consumer Budget'!$E$11:$E$2010,MATCH(1,IF('B. Consumer Budget'!$C$11:$C$2010='C. Consumer Service Detail'!$D3230,IF('B. Consumer Budget'!$D$11:$D$2010='C. Consumer Service Detail'!$E3230,1)),0)))</f>
        <v/>
      </c>
      <c r="D3230" s="171"/>
      <c r="E3230" s="79"/>
      <c r="F3230" s="100"/>
      <c r="G3230" s="80"/>
      <c r="H3230" s="145" t="str">
        <f>IF('C. Consumer Service Detail'!$F3230="","",IF('C. Consumer Service Detail'!$F3230="",VLOOKUP('C. Consumer Service Detail'!$F3230,'Table of Current Services'!$B$7:$F$36,'Table of Current Services'!$E$5,FALSE),VLOOKUP('C. Consumer Service Detail'!$F3230,'Table of Current Services'!$B$7:$F$36,'Table of Current Services'!$D$5,FALSE)))</f>
        <v/>
      </c>
      <c r="I3230" s="160"/>
      <c r="J3230" s="146" t="str">
        <f t="shared" si="97"/>
        <v/>
      </c>
      <c r="K3230" s="138" t="str">
        <f>IF('C. Consumer Service Detail'!$F3230="","",IF('C. Consumer Service Detail'!$F3230="",VLOOKUP('C. Consumer Service Detail'!$F3230,'Table of Current Services'!$B$7:$F$36,'Table of Current Services'!$E$5,FALSE),VLOOKUP('C. Consumer Service Detail'!$F3230,'Table of Current Services'!$B$7:$F$36,'Table of Current Services'!$E$5,FALSE)))</f>
        <v/>
      </c>
      <c r="L3230" s="130" t="str">
        <f>IF('C. Consumer Service Detail'!$F3230="","",IF(VLOOKUP('C. Consumer Service Detail'!$F3230,'Table of Current Services'!$B$7:$F$36,'Table of Current Services'!$F$5,)="cost","Yes","No"))</f>
        <v/>
      </c>
      <c r="M3230" s="130" t="str">
        <f>IFERROR(IF('C. Consumer Service Detail'!$K3230="No Match","No",VLOOKUP('C. Consumer Service Detail'!$C3230,'B. Consumer Budget'!$E$11:$F$2010,2,FALSE)),"")</f>
        <v/>
      </c>
      <c r="P3230" s="77"/>
      <c r="Q3230" s="77"/>
    </row>
    <row r="3231" spans="2:17" x14ac:dyDescent="0.25">
      <c r="B3231" s="78">
        <f t="shared" si="98"/>
        <v>3221</v>
      </c>
      <c r="C3231" s="126" t="str">
        <f t="array" ref="C3231">IF(OR('C. Consumer Service Detail'!$D3231="",'C. Consumer Service Detail'!$E3231=""),"",INDEX('B. Consumer Budget'!$E$11:$E$2010,MATCH(1,IF('B. Consumer Budget'!$C$11:$C$2010='C. Consumer Service Detail'!$D3231,IF('B. Consumer Budget'!$D$11:$D$2010='C. Consumer Service Detail'!$E3231,1)),0)))</f>
        <v/>
      </c>
      <c r="D3231" s="170"/>
      <c r="E3231" s="81"/>
      <c r="F3231" s="101"/>
      <c r="G3231" s="82"/>
      <c r="H3231" s="147" t="str">
        <f>IF('C. Consumer Service Detail'!$F3231="","",IF('C. Consumer Service Detail'!$F3231="",VLOOKUP('C. Consumer Service Detail'!$F3231,'Table of Current Services'!$B$7:$F$36,'Table of Current Services'!$E$5,FALSE),VLOOKUP('C. Consumer Service Detail'!$F3231,'Table of Current Services'!$B$7:$F$36,'Table of Current Services'!$D$5,FALSE)))</f>
        <v/>
      </c>
      <c r="I3231" s="159"/>
      <c r="J3231" s="146" t="str">
        <f t="shared" si="97"/>
        <v/>
      </c>
      <c r="K3231" s="138" t="str">
        <f>IF('C. Consumer Service Detail'!$F3231="","",IF('C. Consumer Service Detail'!$F3231="",VLOOKUP('C. Consumer Service Detail'!$F3231,'Table of Current Services'!$B$7:$F$36,'Table of Current Services'!$E$5,FALSE),VLOOKUP('C. Consumer Service Detail'!$F3231,'Table of Current Services'!$B$7:$F$36,'Table of Current Services'!$E$5,FALSE)))</f>
        <v/>
      </c>
      <c r="L3231" s="130" t="str">
        <f>IF('C. Consumer Service Detail'!$F3231="","",IF(VLOOKUP('C. Consumer Service Detail'!$F3231,'Table of Current Services'!$B$7:$F$36,'Table of Current Services'!$F$5,)="cost","Yes","No"))</f>
        <v/>
      </c>
      <c r="M3231" s="130" t="str">
        <f>IFERROR(IF('C. Consumer Service Detail'!$K3231="No Match","No",VLOOKUP('C. Consumer Service Detail'!$C3231,'B. Consumer Budget'!$E$11:$F$2010,2,FALSE)),"")</f>
        <v/>
      </c>
      <c r="P3231" s="77"/>
      <c r="Q3231" s="77"/>
    </row>
    <row r="3232" spans="2:17" x14ac:dyDescent="0.25">
      <c r="B3232" s="78">
        <f t="shared" si="98"/>
        <v>3222</v>
      </c>
      <c r="C3232" s="126" t="str">
        <f t="array" ref="C3232">IF(OR('C. Consumer Service Detail'!$D3232="",'C. Consumer Service Detail'!$E3232=""),"",INDEX('B. Consumer Budget'!$E$11:$E$2010,MATCH(1,IF('B. Consumer Budget'!$C$11:$C$2010='C. Consumer Service Detail'!$D3232,IF('B. Consumer Budget'!$D$11:$D$2010='C. Consumer Service Detail'!$E3232,1)),0)))</f>
        <v/>
      </c>
      <c r="D3232" s="171"/>
      <c r="E3232" s="79"/>
      <c r="F3232" s="100"/>
      <c r="G3232" s="80"/>
      <c r="H3232" s="145" t="str">
        <f>IF('C. Consumer Service Detail'!$F3232="","",IF('C. Consumer Service Detail'!$F3232="",VLOOKUP('C. Consumer Service Detail'!$F3232,'Table of Current Services'!$B$7:$F$36,'Table of Current Services'!$E$5,FALSE),VLOOKUP('C. Consumer Service Detail'!$F3232,'Table of Current Services'!$B$7:$F$36,'Table of Current Services'!$D$5,FALSE)))</f>
        <v/>
      </c>
      <c r="I3232" s="160"/>
      <c r="J3232" s="146" t="str">
        <f t="shared" si="97"/>
        <v/>
      </c>
      <c r="K3232" s="138" t="str">
        <f>IF('C. Consumer Service Detail'!$F3232="","",IF('C. Consumer Service Detail'!$F3232="",VLOOKUP('C. Consumer Service Detail'!$F3232,'Table of Current Services'!$B$7:$F$36,'Table of Current Services'!$E$5,FALSE),VLOOKUP('C. Consumer Service Detail'!$F3232,'Table of Current Services'!$B$7:$F$36,'Table of Current Services'!$E$5,FALSE)))</f>
        <v/>
      </c>
      <c r="L3232" s="130" t="str">
        <f>IF('C. Consumer Service Detail'!$F3232="","",IF(VLOOKUP('C. Consumer Service Detail'!$F3232,'Table of Current Services'!$B$7:$F$36,'Table of Current Services'!$F$5,)="cost","Yes","No"))</f>
        <v/>
      </c>
      <c r="M3232" s="130" t="str">
        <f>IFERROR(IF('C. Consumer Service Detail'!$K3232="No Match","No",VLOOKUP('C. Consumer Service Detail'!$C3232,'B. Consumer Budget'!$E$11:$F$2010,2,FALSE)),"")</f>
        <v/>
      </c>
      <c r="P3232" s="77"/>
      <c r="Q3232" s="77"/>
    </row>
    <row r="3233" spans="2:17" x14ac:dyDescent="0.25">
      <c r="B3233" s="78">
        <f t="shared" si="98"/>
        <v>3223</v>
      </c>
      <c r="C3233" s="126" t="str">
        <f t="array" ref="C3233">IF(OR('C. Consumer Service Detail'!$D3233="",'C. Consumer Service Detail'!$E3233=""),"",INDEX('B. Consumer Budget'!$E$11:$E$2010,MATCH(1,IF('B. Consumer Budget'!$C$11:$C$2010='C. Consumer Service Detail'!$D3233,IF('B. Consumer Budget'!$D$11:$D$2010='C. Consumer Service Detail'!$E3233,1)),0)))</f>
        <v/>
      </c>
      <c r="D3233" s="170"/>
      <c r="E3233" s="81"/>
      <c r="F3233" s="101"/>
      <c r="G3233" s="82"/>
      <c r="H3233" s="147" t="str">
        <f>IF('C. Consumer Service Detail'!$F3233="","",IF('C. Consumer Service Detail'!$F3233="",VLOOKUP('C. Consumer Service Detail'!$F3233,'Table of Current Services'!$B$7:$F$36,'Table of Current Services'!$E$5,FALSE),VLOOKUP('C. Consumer Service Detail'!$F3233,'Table of Current Services'!$B$7:$F$36,'Table of Current Services'!$D$5,FALSE)))</f>
        <v/>
      </c>
      <c r="I3233" s="159"/>
      <c r="J3233" s="146" t="str">
        <f t="shared" si="97"/>
        <v/>
      </c>
      <c r="K3233" s="138" t="str">
        <f>IF('C. Consumer Service Detail'!$F3233="","",IF('C. Consumer Service Detail'!$F3233="",VLOOKUP('C. Consumer Service Detail'!$F3233,'Table of Current Services'!$B$7:$F$36,'Table of Current Services'!$E$5,FALSE),VLOOKUP('C. Consumer Service Detail'!$F3233,'Table of Current Services'!$B$7:$F$36,'Table of Current Services'!$E$5,FALSE)))</f>
        <v/>
      </c>
      <c r="L3233" s="130" t="str">
        <f>IF('C. Consumer Service Detail'!$F3233="","",IF(VLOOKUP('C. Consumer Service Detail'!$F3233,'Table of Current Services'!$B$7:$F$36,'Table of Current Services'!$F$5,)="cost","Yes","No"))</f>
        <v/>
      </c>
      <c r="M3233" s="130" t="str">
        <f>IFERROR(IF('C. Consumer Service Detail'!$K3233="No Match","No",VLOOKUP('C. Consumer Service Detail'!$C3233,'B. Consumer Budget'!$E$11:$F$2010,2,FALSE)),"")</f>
        <v/>
      </c>
      <c r="P3233" s="77"/>
      <c r="Q3233" s="77"/>
    </row>
    <row r="3234" spans="2:17" x14ac:dyDescent="0.25">
      <c r="B3234" s="78">
        <f t="shared" si="98"/>
        <v>3224</v>
      </c>
      <c r="C3234" s="126" t="str">
        <f t="array" ref="C3234">IF(OR('C. Consumer Service Detail'!$D3234="",'C. Consumer Service Detail'!$E3234=""),"",INDEX('B. Consumer Budget'!$E$11:$E$2010,MATCH(1,IF('B. Consumer Budget'!$C$11:$C$2010='C. Consumer Service Detail'!$D3234,IF('B. Consumer Budget'!$D$11:$D$2010='C. Consumer Service Detail'!$E3234,1)),0)))</f>
        <v/>
      </c>
      <c r="D3234" s="171"/>
      <c r="E3234" s="79"/>
      <c r="F3234" s="100"/>
      <c r="G3234" s="80"/>
      <c r="H3234" s="145" t="str">
        <f>IF('C. Consumer Service Detail'!$F3234="","",IF('C. Consumer Service Detail'!$F3234="",VLOOKUP('C. Consumer Service Detail'!$F3234,'Table of Current Services'!$B$7:$F$36,'Table of Current Services'!$E$5,FALSE),VLOOKUP('C. Consumer Service Detail'!$F3234,'Table of Current Services'!$B$7:$F$36,'Table of Current Services'!$D$5,FALSE)))</f>
        <v/>
      </c>
      <c r="I3234" s="160"/>
      <c r="J3234" s="146" t="str">
        <f t="shared" si="97"/>
        <v/>
      </c>
      <c r="K3234" s="138" t="str">
        <f>IF('C. Consumer Service Detail'!$F3234="","",IF('C. Consumer Service Detail'!$F3234="",VLOOKUP('C. Consumer Service Detail'!$F3234,'Table of Current Services'!$B$7:$F$36,'Table of Current Services'!$E$5,FALSE),VLOOKUP('C. Consumer Service Detail'!$F3234,'Table of Current Services'!$B$7:$F$36,'Table of Current Services'!$E$5,FALSE)))</f>
        <v/>
      </c>
      <c r="L3234" s="130" t="str">
        <f>IF('C. Consumer Service Detail'!$F3234="","",IF(VLOOKUP('C. Consumer Service Detail'!$F3234,'Table of Current Services'!$B$7:$F$36,'Table of Current Services'!$F$5,)="cost","Yes","No"))</f>
        <v/>
      </c>
      <c r="M3234" s="130" t="str">
        <f>IFERROR(IF('C. Consumer Service Detail'!$K3234="No Match","No",VLOOKUP('C. Consumer Service Detail'!$C3234,'B. Consumer Budget'!$E$11:$F$2010,2,FALSE)),"")</f>
        <v/>
      </c>
      <c r="P3234" s="77"/>
      <c r="Q3234" s="77"/>
    </row>
    <row r="3235" spans="2:17" x14ac:dyDescent="0.25">
      <c r="B3235" s="78">
        <f t="shared" si="98"/>
        <v>3225</v>
      </c>
      <c r="C3235" s="126" t="str">
        <f t="array" ref="C3235">IF(OR('C. Consumer Service Detail'!$D3235="",'C. Consumer Service Detail'!$E3235=""),"",INDEX('B. Consumer Budget'!$E$11:$E$2010,MATCH(1,IF('B. Consumer Budget'!$C$11:$C$2010='C. Consumer Service Detail'!$D3235,IF('B. Consumer Budget'!$D$11:$D$2010='C. Consumer Service Detail'!$E3235,1)),0)))</f>
        <v/>
      </c>
      <c r="D3235" s="170"/>
      <c r="E3235" s="81"/>
      <c r="F3235" s="101"/>
      <c r="G3235" s="82"/>
      <c r="H3235" s="147" t="str">
        <f>IF('C. Consumer Service Detail'!$F3235="","",IF('C. Consumer Service Detail'!$F3235="",VLOOKUP('C. Consumer Service Detail'!$F3235,'Table of Current Services'!$B$7:$F$36,'Table of Current Services'!$E$5,FALSE),VLOOKUP('C. Consumer Service Detail'!$F3235,'Table of Current Services'!$B$7:$F$36,'Table of Current Services'!$D$5,FALSE)))</f>
        <v/>
      </c>
      <c r="I3235" s="159"/>
      <c r="J3235" s="146" t="str">
        <f t="shared" si="97"/>
        <v/>
      </c>
      <c r="K3235" s="138" t="str">
        <f>IF('C. Consumer Service Detail'!$F3235="","",IF('C. Consumer Service Detail'!$F3235="",VLOOKUP('C. Consumer Service Detail'!$F3235,'Table of Current Services'!$B$7:$F$36,'Table of Current Services'!$E$5,FALSE),VLOOKUP('C. Consumer Service Detail'!$F3235,'Table of Current Services'!$B$7:$F$36,'Table of Current Services'!$E$5,FALSE)))</f>
        <v/>
      </c>
      <c r="L3235" s="130" t="str">
        <f>IF('C. Consumer Service Detail'!$F3235="","",IF(VLOOKUP('C. Consumer Service Detail'!$F3235,'Table of Current Services'!$B$7:$F$36,'Table of Current Services'!$F$5,)="cost","Yes","No"))</f>
        <v/>
      </c>
      <c r="M3235" s="130" t="str">
        <f>IFERROR(IF('C. Consumer Service Detail'!$K3235="No Match","No",VLOOKUP('C. Consumer Service Detail'!$C3235,'B. Consumer Budget'!$E$11:$F$2010,2,FALSE)),"")</f>
        <v/>
      </c>
      <c r="P3235" s="77"/>
      <c r="Q3235" s="77"/>
    </row>
    <row r="3236" spans="2:17" x14ac:dyDescent="0.25">
      <c r="B3236" s="78">
        <f t="shared" si="98"/>
        <v>3226</v>
      </c>
      <c r="C3236" s="126" t="str">
        <f t="array" ref="C3236">IF(OR('C. Consumer Service Detail'!$D3236="",'C. Consumer Service Detail'!$E3236=""),"",INDEX('B. Consumer Budget'!$E$11:$E$2010,MATCH(1,IF('B. Consumer Budget'!$C$11:$C$2010='C. Consumer Service Detail'!$D3236,IF('B. Consumer Budget'!$D$11:$D$2010='C. Consumer Service Detail'!$E3236,1)),0)))</f>
        <v/>
      </c>
      <c r="D3236" s="171"/>
      <c r="E3236" s="79"/>
      <c r="F3236" s="100"/>
      <c r="G3236" s="80"/>
      <c r="H3236" s="145" t="str">
        <f>IF('C. Consumer Service Detail'!$F3236="","",IF('C. Consumer Service Detail'!$F3236="",VLOOKUP('C. Consumer Service Detail'!$F3236,'Table of Current Services'!$B$7:$F$36,'Table of Current Services'!$E$5,FALSE),VLOOKUP('C. Consumer Service Detail'!$F3236,'Table of Current Services'!$B$7:$F$36,'Table of Current Services'!$D$5,FALSE)))</f>
        <v/>
      </c>
      <c r="I3236" s="160"/>
      <c r="J3236" s="146" t="str">
        <f t="shared" si="97"/>
        <v/>
      </c>
      <c r="K3236" s="138" t="str">
        <f>IF('C. Consumer Service Detail'!$F3236="","",IF('C. Consumer Service Detail'!$F3236="",VLOOKUP('C. Consumer Service Detail'!$F3236,'Table of Current Services'!$B$7:$F$36,'Table of Current Services'!$E$5,FALSE),VLOOKUP('C. Consumer Service Detail'!$F3236,'Table of Current Services'!$B$7:$F$36,'Table of Current Services'!$E$5,FALSE)))</f>
        <v/>
      </c>
      <c r="L3236" s="130" t="str">
        <f>IF('C. Consumer Service Detail'!$F3236="","",IF(VLOOKUP('C. Consumer Service Detail'!$F3236,'Table of Current Services'!$B$7:$F$36,'Table of Current Services'!$F$5,)="cost","Yes","No"))</f>
        <v/>
      </c>
      <c r="M3236" s="130" t="str">
        <f>IFERROR(IF('C. Consumer Service Detail'!$K3236="No Match","No",VLOOKUP('C. Consumer Service Detail'!$C3236,'B. Consumer Budget'!$E$11:$F$2010,2,FALSE)),"")</f>
        <v/>
      </c>
      <c r="P3236" s="77"/>
      <c r="Q3236" s="77"/>
    </row>
    <row r="3237" spans="2:17" x14ac:dyDescent="0.25">
      <c r="B3237" s="78">
        <f t="shared" si="98"/>
        <v>3227</v>
      </c>
      <c r="C3237" s="126" t="str">
        <f t="array" ref="C3237">IF(OR('C. Consumer Service Detail'!$D3237="",'C. Consumer Service Detail'!$E3237=""),"",INDEX('B. Consumer Budget'!$E$11:$E$2010,MATCH(1,IF('B. Consumer Budget'!$C$11:$C$2010='C. Consumer Service Detail'!$D3237,IF('B. Consumer Budget'!$D$11:$D$2010='C. Consumer Service Detail'!$E3237,1)),0)))</f>
        <v/>
      </c>
      <c r="D3237" s="170"/>
      <c r="E3237" s="81"/>
      <c r="F3237" s="101"/>
      <c r="G3237" s="82"/>
      <c r="H3237" s="147" t="str">
        <f>IF('C. Consumer Service Detail'!$F3237="","",IF('C. Consumer Service Detail'!$F3237="",VLOOKUP('C. Consumer Service Detail'!$F3237,'Table of Current Services'!$B$7:$F$36,'Table of Current Services'!$E$5,FALSE),VLOOKUP('C. Consumer Service Detail'!$F3237,'Table of Current Services'!$B$7:$F$36,'Table of Current Services'!$D$5,FALSE)))</f>
        <v/>
      </c>
      <c r="I3237" s="159"/>
      <c r="J3237" s="146" t="str">
        <f t="shared" si="97"/>
        <v/>
      </c>
      <c r="K3237" s="138" t="str">
        <f>IF('C. Consumer Service Detail'!$F3237="","",IF('C. Consumer Service Detail'!$F3237="",VLOOKUP('C. Consumer Service Detail'!$F3237,'Table of Current Services'!$B$7:$F$36,'Table of Current Services'!$E$5,FALSE),VLOOKUP('C. Consumer Service Detail'!$F3237,'Table of Current Services'!$B$7:$F$36,'Table of Current Services'!$E$5,FALSE)))</f>
        <v/>
      </c>
      <c r="L3237" s="130" t="str">
        <f>IF('C. Consumer Service Detail'!$F3237="","",IF(VLOOKUP('C. Consumer Service Detail'!$F3237,'Table of Current Services'!$B$7:$F$36,'Table of Current Services'!$F$5,)="cost","Yes","No"))</f>
        <v/>
      </c>
      <c r="M3237" s="130" t="str">
        <f>IFERROR(IF('C. Consumer Service Detail'!$K3237="No Match","No",VLOOKUP('C. Consumer Service Detail'!$C3237,'B. Consumer Budget'!$E$11:$F$2010,2,FALSE)),"")</f>
        <v/>
      </c>
      <c r="P3237" s="77"/>
      <c r="Q3237" s="77"/>
    </row>
    <row r="3238" spans="2:17" x14ac:dyDescent="0.25">
      <c r="B3238" s="78">
        <f t="shared" si="98"/>
        <v>3228</v>
      </c>
      <c r="C3238" s="126" t="str">
        <f t="array" ref="C3238">IF(OR('C. Consumer Service Detail'!$D3238="",'C. Consumer Service Detail'!$E3238=""),"",INDEX('B. Consumer Budget'!$E$11:$E$2010,MATCH(1,IF('B. Consumer Budget'!$C$11:$C$2010='C. Consumer Service Detail'!$D3238,IF('B. Consumer Budget'!$D$11:$D$2010='C. Consumer Service Detail'!$E3238,1)),0)))</f>
        <v/>
      </c>
      <c r="D3238" s="171"/>
      <c r="E3238" s="79"/>
      <c r="F3238" s="100"/>
      <c r="G3238" s="80"/>
      <c r="H3238" s="145" t="str">
        <f>IF('C. Consumer Service Detail'!$F3238="","",IF('C. Consumer Service Detail'!$F3238="",VLOOKUP('C. Consumer Service Detail'!$F3238,'Table of Current Services'!$B$7:$F$36,'Table of Current Services'!$E$5,FALSE),VLOOKUP('C. Consumer Service Detail'!$F3238,'Table of Current Services'!$B$7:$F$36,'Table of Current Services'!$D$5,FALSE)))</f>
        <v/>
      </c>
      <c r="I3238" s="160"/>
      <c r="J3238" s="146" t="str">
        <f t="shared" si="97"/>
        <v/>
      </c>
      <c r="K3238" s="138" t="str">
        <f>IF('C. Consumer Service Detail'!$F3238="","",IF('C. Consumer Service Detail'!$F3238="",VLOOKUP('C. Consumer Service Detail'!$F3238,'Table of Current Services'!$B$7:$F$36,'Table of Current Services'!$E$5,FALSE),VLOOKUP('C. Consumer Service Detail'!$F3238,'Table of Current Services'!$B$7:$F$36,'Table of Current Services'!$E$5,FALSE)))</f>
        <v/>
      </c>
      <c r="L3238" s="130" t="str">
        <f>IF('C. Consumer Service Detail'!$F3238="","",IF(VLOOKUP('C. Consumer Service Detail'!$F3238,'Table of Current Services'!$B$7:$F$36,'Table of Current Services'!$F$5,)="cost","Yes","No"))</f>
        <v/>
      </c>
      <c r="M3238" s="130" t="str">
        <f>IFERROR(IF('C. Consumer Service Detail'!$K3238="No Match","No",VLOOKUP('C. Consumer Service Detail'!$C3238,'B. Consumer Budget'!$E$11:$F$2010,2,FALSE)),"")</f>
        <v/>
      </c>
      <c r="P3238" s="77"/>
      <c r="Q3238" s="77"/>
    </row>
    <row r="3239" spans="2:17" x14ac:dyDescent="0.25">
      <c r="B3239" s="78">
        <f t="shared" si="98"/>
        <v>3229</v>
      </c>
      <c r="C3239" s="126" t="str">
        <f t="array" ref="C3239">IF(OR('C. Consumer Service Detail'!$D3239="",'C. Consumer Service Detail'!$E3239=""),"",INDEX('B. Consumer Budget'!$E$11:$E$2010,MATCH(1,IF('B. Consumer Budget'!$C$11:$C$2010='C. Consumer Service Detail'!$D3239,IF('B. Consumer Budget'!$D$11:$D$2010='C. Consumer Service Detail'!$E3239,1)),0)))</f>
        <v/>
      </c>
      <c r="D3239" s="170"/>
      <c r="E3239" s="81"/>
      <c r="F3239" s="101"/>
      <c r="G3239" s="82"/>
      <c r="H3239" s="147" t="str">
        <f>IF('C. Consumer Service Detail'!$F3239="","",IF('C. Consumer Service Detail'!$F3239="",VLOOKUP('C. Consumer Service Detail'!$F3239,'Table of Current Services'!$B$7:$F$36,'Table of Current Services'!$E$5,FALSE),VLOOKUP('C. Consumer Service Detail'!$F3239,'Table of Current Services'!$B$7:$F$36,'Table of Current Services'!$D$5,FALSE)))</f>
        <v/>
      </c>
      <c r="I3239" s="159"/>
      <c r="J3239" s="146" t="str">
        <f t="shared" si="97"/>
        <v/>
      </c>
      <c r="K3239" s="138" t="str">
        <f>IF('C. Consumer Service Detail'!$F3239="","",IF('C. Consumer Service Detail'!$F3239="",VLOOKUP('C. Consumer Service Detail'!$F3239,'Table of Current Services'!$B$7:$F$36,'Table of Current Services'!$E$5,FALSE),VLOOKUP('C. Consumer Service Detail'!$F3239,'Table of Current Services'!$B$7:$F$36,'Table of Current Services'!$E$5,FALSE)))</f>
        <v/>
      </c>
      <c r="L3239" s="130" t="str">
        <f>IF('C. Consumer Service Detail'!$F3239="","",IF(VLOOKUP('C. Consumer Service Detail'!$F3239,'Table of Current Services'!$B$7:$F$36,'Table of Current Services'!$F$5,)="cost","Yes","No"))</f>
        <v/>
      </c>
      <c r="M3239" s="130" t="str">
        <f>IFERROR(IF('C. Consumer Service Detail'!$K3239="No Match","No",VLOOKUP('C. Consumer Service Detail'!$C3239,'B. Consumer Budget'!$E$11:$F$2010,2,FALSE)),"")</f>
        <v/>
      </c>
      <c r="P3239" s="77"/>
      <c r="Q3239" s="77"/>
    </row>
    <row r="3240" spans="2:17" x14ac:dyDescent="0.25">
      <c r="B3240" s="78">
        <f t="shared" si="98"/>
        <v>3230</v>
      </c>
      <c r="C3240" s="126" t="str">
        <f t="array" ref="C3240">IF(OR('C. Consumer Service Detail'!$D3240="",'C. Consumer Service Detail'!$E3240=""),"",INDEX('B. Consumer Budget'!$E$11:$E$2010,MATCH(1,IF('B. Consumer Budget'!$C$11:$C$2010='C. Consumer Service Detail'!$D3240,IF('B. Consumer Budget'!$D$11:$D$2010='C. Consumer Service Detail'!$E3240,1)),0)))</f>
        <v/>
      </c>
      <c r="D3240" s="171"/>
      <c r="E3240" s="79"/>
      <c r="F3240" s="100"/>
      <c r="G3240" s="80"/>
      <c r="H3240" s="145" t="str">
        <f>IF('C. Consumer Service Detail'!$F3240="","",IF('C. Consumer Service Detail'!$F3240="",VLOOKUP('C. Consumer Service Detail'!$F3240,'Table of Current Services'!$B$7:$F$36,'Table of Current Services'!$E$5,FALSE),VLOOKUP('C. Consumer Service Detail'!$F3240,'Table of Current Services'!$B$7:$F$36,'Table of Current Services'!$D$5,FALSE)))</f>
        <v/>
      </c>
      <c r="I3240" s="160"/>
      <c r="J3240" s="146" t="str">
        <f t="shared" si="97"/>
        <v/>
      </c>
      <c r="K3240" s="138" t="str">
        <f>IF('C. Consumer Service Detail'!$F3240="","",IF('C. Consumer Service Detail'!$F3240="",VLOOKUP('C. Consumer Service Detail'!$F3240,'Table of Current Services'!$B$7:$F$36,'Table of Current Services'!$E$5,FALSE),VLOOKUP('C. Consumer Service Detail'!$F3240,'Table of Current Services'!$B$7:$F$36,'Table of Current Services'!$E$5,FALSE)))</f>
        <v/>
      </c>
      <c r="L3240" s="130" t="str">
        <f>IF('C. Consumer Service Detail'!$F3240="","",IF(VLOOKUP('C. Consumer Service Detail'!$F3240,'Table of Current Services'!$B$7:$F$36,'Table of Current Services'!$F$5,)="cost","Yes","No"))</f>
        <v/>
      </c>
      <c r="M3240" s="130" t="str">
        <f>IFERROR(IF('C. Consumer Service Detail'!$K3240="No Match","No",VLOOKUP('C. Consumer Service Detail'!$C3240,'B. Consumer Budget'!$E$11:$F$2010,2,FALSE)),"")</f>
        <v/>
      </c>
      <c r="P3240" s="77"/>
      <c r="Q3240" s="77"/>
    </row>
    <row r="3241" spans="2:17" x14ac:dyDescent="0.25">
      <c r="B3241" s="78">
        <f t="shared" si="98"/>
        <v>3231</v>
      </c>
      <c r="C3241" s="126" t="str">
        <f t="array" ref="C3241">IF(OR('C. Consumer Service Detail'!$D3241="",'C. Consumer Service Detail'!$E3241=""),"",INDEX('B. Consumer Budget'!$E$11:$E$2010,MATCH(1,IF('B. Consumer Budget'!$C$11:$C$2010='C. Consumer Service Detail'!$D3241,IF('B. Consumer Budget'!$D$11:$D$2010='C. Consumer Service Detail'!$E3241,1)),0)))</f>
        <v/>
      </c>
      <c r="D3241" s="170"/>
      <c r="E3241" s="81"/>
      <c r="F3241" s="101"/>
      <c r="G3241" s="82"/>
      <c r="H3241" s="147" t="str">
        <f>IF('C. Consumer Service Detail'!$F3241="","",IF('C. Consumer Service Detail'!$F3241="",VLOOKUP('C. Consumer Service Detail'!$F3241,'Table of Current Services'!$B$7:$F$36,'Table of Current Services'!$E$5,FALSE),VLOOKUP('C. Consumer Service Detail'!$F3241,'Table of Current Services'!$B$7:$F$36,'Table of Current Services'!$D$5,FALSE)))</f>
        <v/>
      </c>
      <c r="I3241" s="159"/>
      <c r="J3241" s="146" t="str">
        <f t="shared" si="97"/>
        <v/>
      </c>
      <c r="K3241" s="138" t="str">
        <f>IF('C. Consumer Service Detail'!$F3241="","",IF('C. Consumer Service Detail'!$F3241="",VLOOKUP('C. Consumer Service Detail'!$F3241,'Table of Current Services'!$B$7:$F$36,'Table of Current Services'!$E$5,FALSE),VLOOKUP('C. Consumer Service Detail'!$F3241,'Table of Current Services'!$B$7:$F$36,'Table of Current Services'!$E$5,FALSE)))</f>
        <v/>
      </c>
      <c r="L3241" s="130" t="str">
        <f>IF('C. Consumer Service Detail'!$F3241="","",IF(VLOOKUP('C. Consumer Service Detail'!$F3241,'Table of Current Services'!$B$7:$F$36,'Table of Current Services'!$F$5,)="cost","Yes","No"))</f>
        <v/>
      </c>
      <c r="M3241" s="130" t="str">
        <f>IFERROR(IF('C. Consumer Service Detail'!$K3241="No Match","No",VLOOKUP('C. Consumer Service Detail'!$C3241,'B. Consumer Budget'!$E$11:$F$2010,2,FALSE)),"")</f>
        <v/>
      </c>
      <c r="P3241" s="77"/>
      <c r="Q3241" s="77"/>
    </row>
    <row r="3242" spans="2:17" x14ac:dyDescent="0.25">
      <c r="B3242" s="78">
        <f t="shared" si="98"/>
        <v>3232</v>
      </c>
      <c r="C3242" s="126" t="str">
        <f t="array" ref="C3242">IF(OR('C. Consumer Service Detail'!$D3242="",'C. Consumer Service Detail'!$E3242=""),"",INDEX('B. Consumer Budget'!$E$11:$E$2010,MATCH(1,IF('B. Consumer Budget'!$C$11:$C$2010='C. Consumer Service Detail'!$D3242,IF('B. Consumer Budget'!$D$11:$D$2010='C. Consumer Service Detail'!$E3242,1)),0)))</f>
        <v/>
      </c>
      <c r="D3242" s="171"/>
      <c r="E3242" s="79"/>
      <c r="F3242" s="100"/>
      <c r="G3242" s="80"/>
      <c r="H3242" s="145" t="str">
        <f>IF('C. Consumer Service Detail'!$F3242="","",IF('C. Consumer Service Detail'!$F3242="",VLOOKUP('C. Consumer Service Detail'!$F3242,'Table of Current Services'!$B$7:$F$36,'Table of Current Services'!$E$5,FALSE),VLOOKUP('C. Consumer Service Detail'!$F3242,'Table of Current Services'!$B$7:$F$36,'Table of Current Services'!$D$5,FALSE)))</f>
        <v/>
      </c>
      <c r="I3242" s="160"/>
      <c r="J3242" s="146" t="str">
        <f t="shared" si="97"/>
        <v/>
      </c>
      <c r="K3242" s="138" t="str">
        <f>IF('C. Consumer Service Detail'!$F3242="","",IF('C. Consumer Service Detail'!$F3242="",VLOOKUP('C. Consumer Service Detail'!$F3242,'Table of Current Services'!$B$7:$F$36,'Table of Current Services'!$E$5,FALSE),VLOOKUP('C. Consumer Service Detail'!$F3242,'Table of Current Services'!$B$7:$F$36,'Table of Current Services'!$E$5,FALSE)))</f>
        <v/>
      </c>
      <c r="L3242" s="130" t="str">
        <f>IF('C. Consumer Service Detail'!$F3242="","",IF(VLOOKUP('C. Consumer Service Detail'!$F3242,'Table of Current Services'!$B$7:$F$36,'Table of Current Services'!$F$5,)="cost","Yes","No"))</f>
        <v/>
      </c>
      <c r="M3242" s="130" t="str">
        <f>IFERROR(IF('C. Consumer Service Detail'!$K3242="No Match","No",VLOOKUP('C. Consumer Service Detail'!$C3242,'B. Consumer Budget'!$E$11:$F$2010,2,FALSE)),"")</f>
        <v/>
      </c>
      <c r="P3242" s="77"/>
      <c r="Q3242" s="77"/>
    </row>
    <row r="3243" spans="2:17" x14ac:dyDescent="0.25">
      <c r="B3243" s="78">
        <f t="shared" si="98"/>
        <v>3233</v>
      </c>
      <c r="C3243" s="126" t="str">
        <f t="array" ref="C3243">IF(OR('C. Consumer Service Detail'!$D3243="",'C. Consumer Service Detail'!$E3243=""),"",INDEX('B. Consumer Budget'!$E$11:$E$2010,MATCH(1,IF('B. Consumer Budget'!$C$11:$C$2010='C. Consumer Service Detail'!$D3243,IF('B. Consumer Budget'!$D$11:$D$2010='C. Consumer Service Detail'!$E3243,1)),0)))</f>
        <v/>
      </c>
      <c r="D3243" s="170"/>
      <c r="E3243" s="81"/>
      <c r="F3243" s="101"/>
      <c r="G3243" s="82"/>
      <c r="H3243" s="147" t="str">
        <f>IF('C. Consumer Service Detail'!$F3243="","",IF('C. Consumer Service Detail'!$F3243="",VLOOKUP('C. Consumer Service Detail'!$F3243,'Table of Current Services'!$B$7:$F$36,'Table of Current Services'!$E$5,FALSE),VLOOKUP('C. Consumer Service Detail'!$F3243,'Table of Current Services'!$B$7:$F$36,'Table of Current Services'!$D$5,FALSE)))</f>
        <v/>
      </c>
      <c r="I3243" s="159"/>
      <c r="J3243" s="146" t="str">
        <f t="shared" si="97"/>
        <v/>
      </c>
      <c r="K3243" s="138" t="str">
        <f>IF('C. Consumer Service Detail'!$F3243="","",IF('C. Consumer Service Detail'!$F3243="",VLOOKUP('C. Consumer Service Detail'!$F3243,'Table of Current Services'!$B$7:$F$36,'Table of Current Services'!$E$5,FALSE),VLOOKUP('C. Consumer Service Detail'!$F3243,'Table of Current Services'!$B$7:$F$36,'Table of Current Services'!$E$5,FALSE)))</f>
        <v/>
      </c>
      <c r="L3243" s="130" t="str">
        <f>IF('C. Consumer Service Detail'!$F3243="","",IF(VLOOKUP('C. Consumer Service Detail'!$F3243,'Table of Current Services'!$B$7:$F$36,'Table of Current Services'!$F$5,)="cost","Yes","No"))</f>
        <v/>
      </c>
      <c r="M3243" s="130" t="str">
        <f>IFERROR(IF('C. Consumer Service Detail'!$K3243="No Match","No",VLOOKUP('C. Consumer Service Detail'!$C3243,'B. Consumer Budget'!$E$11:$F$2010,2,FALSE)),"")</f>
        <v/>
      </c>
      <c r="P3243" s="77"/>
      <c r="Q3243" s="77"/>
    </row>
    <row r="3244" spans="2:17" x14ac:dyDescent="0.25">
      <c r="B3244" s="78">
        <f t="shared" si="98"/>
        <v>3234</v>
      </c>
      <c r="C3244" s="126" t="str">
        <f t="array" ref="C3244">IF(OR('C. Consumer Service Detail'!$D3244="",'C. Consumer Service Detail'!$E3244=""),"",INDEX('B. Consumer Budget'!$E$11:$E$2010,MATCH(1,IF('B. Consumer Budget'!$C$11:$C$2010='C. Consumer Service Detail'!$D3244,IF('B. Consumer Budget'!$D$11:$D$2010='C. Consumer Service Detail'!$E3244,1)),0)))</f>
        <v/>
      </c>
      <c r="D3244" s="171"/>
      <c r="E3244" s="79"/>
      <c r="F3244" s="100"/>
      <c r="G3244" s="80"/>
      <c r="H3244" s="145" t="str">
        <f>IF('C. Consumer Service Detail'!$F3244="","",IF('C. Consumer Service Detail'!$F3244="",VLOOKUP('C. Consumer Service Detail'!$F3244,'Table of Current Services'!$B$7:$F$36,'Table of Current Services'!$E$5,FALSE),VLOOKUP('C. Consumer Service Detail'!$F3244,'Table of Current Services'!$B$7:$F$36,'Table of Current Services'!$D$5,FALSE)))</f>
        <v/>
      </c>
      <c r="I3244" s="160"/>
      <c r="J3244" s="146" t="str">
        <f t="shared" si="97"/>
        <v/>
      </c>
      <c r="K3244" s="138" t="str">
        <f>IF('C. Consumer Service Detail'!$F3244="","",IF('C. Consumer Service Detail'!$F3244="",VLOOKUP('C. Consumer Service Detail'!$F3244,'Table of Current Services'!$B$7:$F$36,'Table of Current Services'!$E$5,FALSE),VLOOKUP('C. Consumer Service Detail'!$F3244,'Table of Current Services'!$B$7:$F$36,'Table of Current Services'!$E$5,FALSE)))</f>
        <v/>
      </c>
      <c r="L3244" s="130" t="str">
        <f>IF('C. Consumer Service Detail'!$F3244="","",IF(VLOOKUP('C. Consumer Service Detail'!$F3244,'Table of Current Services'!$B$7:$F$36,'Table of Current Services'!$F$5,)="cost","Yes","No"))</f>
        <v/>
      </c>
      <c r="M3244" s="130" t="str">
        <f>IFERROR(IF('C. Consumer Service Detail'!$K3244="No Match","No",VLOOKUP('C. Consumer Service Detail'!$C3244,'B. Consumer Budget'!$E$11:$F$2010,2,FALSE)),"")</f>
        <v/>
      </c>
      <c r="P3244" s="77"/>
      <c r="Q3244" s="77"/>
    </row>
    <row r="3245" spans="2:17" x14ac:dyDescent="0.25">
      <c r="B3245" s="78">
        <f t="shared" si="98"/>
        <v>3235</v>
      </c>
      <c r="C3245" s="126" t="str">
        <f t="array" ref="C3245">IF(OR('C. Consumer Service Detail'!$D3245="",'C. Consumer Service Detail'!$E3245=""),"",INDEX('B. Consumer Budget'!$E$11:$E$2010,MATCH(1,IF('B. Consumer Budget'!$C$11:$C$2010='C. Consumer Service Detail'!$D3245,IF('B. Consumer Budget'!$D$11:$D$2010='C. Consumer Service Detail'!$E3245,1)),0)))</f>
        <v/>
      </c>
      <c r="D3245" s="170"/>
      <c r="E3245" s="81"/>
      <c r="F3245" s="101"/>
      <c r="G3245" s="82"/>
      <c r="H3245" s="147" t="str">
        <f>IF('C. Consumer Service Detail'!$F3245="","",IF('C. Consumer Service Detail'!$F3245="",VLOOKUP('C. Consumer Service Detail'!$F3245,'Table of Current Services'!$B$7:$F$36,'Table of Current Services'!$E$5,FALSE),VLOOKUP('C. Consumer Service Detail'!$F3245,'Table of Current Services'!$B$7:$F$36,'Table of Current Services'!$D$5,FALSE)))</f>
        <v/>
      </c>
      <c r="I3245" s="159"/>
      <c r="J3245" s="146" t="str">
        <f t="shared" si="97"/>
        <v/>
      </c>
      <c r="K3245" s="138" t="str">
        <f>IF('C. Consumer Service Detail'!$F3245="","",IF('C. Consumer Service Detail'!$F3245="",VLOOKUP('C. Consumer Service Detail'!$F3245,'Table of Current Services'!$B$7:$F$36,'Table of Current Services'!$E$5,FALSE),VLOOKUP('C. Consumer Service Detail'!$F3245,'Table of Current Services'!$B$7:$F$36,'Table of Current Services'!$E$5,FALSE)))</f>
        <v/>
      </c>
      <c r="L3245" s="130" t="str">
        <f>IF('C. Consumer Service Detail'!$F3245="","",IF(VLOOKUP('C. Consumer Service Detail'!$F3245,'Table of Current Services'!$B$7:$F$36,'Table of Current Services'!$F$5,)="cost","Yes","No"))</f>
        <v/>
      </c>
      <c r="M3245" s="130" t="str">
        <f>IFERROR(IF('C. Consumer Service Detail'!$K3245="No Match","No",VLOOKUP('C. Consumer Service Detail'!$C3245,'B. Consumer Budget'!$E$11:$F$2010,2,FALSE)),"")</f>
        <v/>
      </c>
      <c r="P3245" s="77"/>
      <c r="Q3245" s="77"/>
    </row>
    <row r="3246" spans="2:17" x14ac:dyDescent="0.25">
      <c r="B3246" s="78">
        <f t="shared" si="98"/>
        <v>3236</v>
      </c>
      <c r="C3246" s="126" t="str">
        <f t="array" ref="C3246">IF(OR('C. Consumer Service Detail'!$D3246="",'C. Consumer Service Detail'!$E3246=""),"",INDEX('B. Consumer Budget'!$E$11:$E$2010,MATCH(1,IF('B. Consumer Budget'!$C$11:$C$2010='C. Consumer Service Detail'!$D3246,IF('B. Consumer Budget'!$D$11:$D$2010='C. Consumer Service Detail'!$E3246,1)),0)))</f>
        <v/>
      </c>
      <c r="D3246" s="171"/>
      <c r="E3246" s="79"/>
      <c r="F3246" s="100"/>
      <c r="G3246" s="80"/>
      <c r="H3246" s="145" t="str">
        <f>IF('C. Consumer Service Detail'!$F3246="","",IF('C. Consumer Service Detail'!$F3246="",VLOOKUP('C. Consumer Service Detail'!$F3246,'Table of Current Services'!$B$7:$F$36,'Table of Current Services'!$E$5,FALSE),VLOOKUP('C. Consumer Service Detail'!$F3246,'Table of Current Services'!$B$7:$F$36,'Table of Current Services'!$D$5,FALSE)))</f>
        <v/>
      </c>
      <c r="I3246" s="160"/>
      <c r="J3246" s="146" t="str">
        <f t="shared" si="97"/>
        <v/>
      </c>
      <c r="K3246" s="138" t="str">
        <f>IF('C. Consumer Service Detail'!$F3246="","",IF('C. Consumer Service Detail'!$F3246="",VLOOKUP('C. Consumer Service Detail'!$F3246,'Table of Current Services'!$B$7:$F$36,'Table of Current Services'!$E$5,FALSE),VLOOKUP('C. Consumer Service Detail'!$F3246,'Table of Current Services'!$B$7:$F$36,'Table of Current Services'!$E$5,FALSE)))</f>
        <v/>
      </c>
      <c r="L3246" s="130" t="str">
        <f>IF('C. Consumer Service Detail'!$F3246="","",IF(VLOOKUP('C. Consumer Service Detail'!$F3246,'Table of Current Services'!$B$7:$F$36,'Table of Current Services'!$F$5,)="cost","Yes","No"))</f>
        <v/>
      </c>
      <c r="M3246" s="130" t="str">
        <f>IFERROR(IF('C. Consumer Service Detail'!$K3246="No Match","No",VLOOKUP('C. Consumer Service Detail'!$C3246,'B. Consumer Budget'!$E$11:$F$2010,2,FALSE)),"")</f>
        <v/>
      </c>
      <c r="P3246" s="77"/>
      <c r="Q3246" s="77"/>
    </row>
    <row r="3247" spans="2:17" x14ac:dyDescent="0.25">
      <c r="B3247" s="78">
        <f t="shared" si="98"/>
        <v>3237</v>
      </c>
      <c r="C3247" s="126" t="str">
        <f t="array" ref="C3247">IF(OR('C. Consumer Service Detail'!$D3247="",'C. Consumer Service Detail'!$E3247=""),"",INDEX('B. Consumer Budget'!$E$11:$E$2010,MATCH(1,IF('B. Consumer Budget'!$C$11:$C$2010='C. Consumer Service Detail'!$D3247,IF('B. Consumer Budget'!$D$11:$D$2010='C. Consumer Service Detail'!$E3247,1)),0)))</f>
        <v/>
      </c>
      <c r="D3247" s="170"/>
      <c r="E3247" s="81"/>
      <c r="F3247" s="101"/>
      <c r="G3247" s="82"/>
      <c r="H3247" s="147" t="str">
        <f>IF('C. Consumer Service Detail'!$F3247="","",IF('C. Consumer Service Detail'!$F3247="",VLOOKUP('C. Consumer Service Detail'!$F3247,'Table of Current Services'!$B$7:$F$36,'Table of Current Services'!$E$5,FALSE),VLOOKUP('C. Consumer Service Detail'!$F3247,'Table of Current Services'!$B$7:$F$36,'Table of Current Services'!$D$5,FALSE)))</f>
        <v/>
      </c>
      <c r="I3247" s="159"/>
      <c r="J3247" s="146" t="str">
        <f t="shared" si="97"/>
        <v/>
      </c>
      <c r="K3247" s="138" t="str">
        <f>IF('C. Consumer Service Detail'!$F3247="","",IF('C. Consumer Service Detail'!$F3247="",VLOOKUP('C. Consumer Service Detail'!$F3247,'Table of Current Services'!$B$7:$F$36,'Table of Current Services'!$E$5,FALSE),VLOOKUP('C. Consumer Service Detail'!$F3247,'Table of Current Services'!$B$7:$F$36,'Table of Current Services'!$E$5,FALSE)))</f>
        <v/>
      </c>
      <c r="L3247" s="130" t="str">
        <f>IF('C. Consumer Service Detail'!$F3247="","",IF(VLOOKUP('C. Consumer Service Detail'!$F3247,'Table of Current Services'!$B$7:$F$36,'Table of Current Services'!$F$5,)="cost","Yes","No"))</f>
        <v/>
      </c>
      <c r="M3247" s="130" t="str">
        <f>IFERROR(IF('C. Consumer Service Detail'!$K3247="No Match","No",VLOOKUP('C. Consumer Service Detail'!$C3247,'B. Consumer Budget'!$E$11:$F$2010,2,FALSE)),"")</f>
        <v/>
      </c>
      <c r="P3247" s="77"/>
      <c r="Q3247" s="77"/>
    </row>
    <row r="3248" spans="2:17" x14ac:dyDescent="0.25">
      <c r="B3248" s="78">
        <f t="shared" si="98"/>
        <v>3238</v>
      </c>
      <c r="C3248" s="126" t="str">
        <f t="array" ref="C3248">IF(OR('C. Consumer Service Detail'!$D3248="",'C. Consumer Service Detail'!$E3248=""),"",INDEX('B. Consumer Budget'!$E$11:$E$2010,MATCH(1,IF('B. Consumer Budget'!$C$11:$C$2010='C. Consumer Service Detail'!$D3248,IF('B. Consumer Budget'!$D$11:$D$2010='C. Consumer Service Detail'!$E3248,1)),0)))</f>
        <v/>
      </c>
      <c r="D3248" s="171"/>
      <c r="E3248" s="79"/>
      <c r="F3248" s="100"/>
      <c r="G3248" s="80"/>
      <c r="H3248" s="145" t="str">
        <f>IF('C. Consumer Service Detail'!$F3248="","",IF('C. Consumer Service Detail'!$F3248="",VLOOKUP('C. Consumer Service Detail'!$F3248,'Table of Current Services'!$B$7:$F$36,'Table of Current Services'!$E$5,FALSE),VLOOKUP('C. Consumer Service Detail'!$F3248,'Table of Current Services'!$B$7:$F$36,'Table of Current Services'!$D$5,FALSE)))</f>
        <v/>
      </c>
      <c r="I3248" s="160"/>
      <c r="J3248" s="146" t="str">
        <f t="shared" si="97"/>
        <v/>
      </c>
      <c r="K3248" s="138" t="str">
        <f>IF('C. Consumer Service Detail'!$F3248="","",IF('C. Consumer Service Detail'!$F3248="",VLOOKUP('C. Consumer Service Detail'!$F3248,'Table of Current Services'!$B$7:$F$36,'Table of Current Services'!$E$5,FALSE),VLOOKUP('C. Consumer Service Detail'!$F3248,'Table of Current Services'!$B$7:$F$36,'Table of Current Services'!$E$5,FALSE)))</f>
        <v/>
      </c>
      <c r="L3248" s="130" t="str">
        <f>IF('C. Consumer Service Detail'!$F3248="","",IF(VLOOKUP('C. Consumer Service Detail'!$F3248,'Table of Current Services'!$B$7:$F$36,'Table of Current Services'!$F$5,)="cost","Yes","No"))</f>
        <v/>
      </c>
      <c r="M3248" s="130" t="str">
        <f>IFERROR(IF('C. Consumer Service Detail'!$K3248="No Match","No",VLOOKUP('C. Consumer Service Detail'!$C3248,'B. Consumer Budget'!$E$11:$F$2010,2,FALSE)),"")</f>
        <v/>
      </c>
      <c r="P3248" s="77"/>
      <c r="Q3248" s="77"/>
    </row>
    <row r="3249" spans="2:17" x14ac:dyDescent="0.25">
      <c r="B3249" s="78">
        <f t="shared" si="98"/>
        <v>3239</v>
      </c>
      <c r="C3249" s="126" t="str">
        <f t="array" ref="C3249">IF(OR('C. Consumer Service Detail'!$D3249="",'C. Consumer Service Detail'!$E3249=""),"",INDEX('B. Consumer Budget'!$E$11:$E$2010,MATCH(1,IF('B. Consumer Budget'!$C$11:$C$2010='C. Consumer Service Detail'!$D3249,IF('B. Consumer Budget'!$D$11:$D$2010='C. Consumer Service Detail'!$E3249,1)),0)))</f>
        <v/>
      </c>
      <c r="D3249" s="170"/>
      <c r="E3249" s="81"/>
      <c r="F3249" s="101"/>
      <c r="G3249" s="82"/>
      <c r="H3249" s="147" t="str">
        <f>IF('C. Consumer Service Detail'!$F3249="","",IF('C. Consumer Service Detail'!$F3249="",VLOOKUP('C. Consumer Service Detail'!$F3249,'Table of Current Services'!$B$7:$F$36,'Table of Current Services'!$E$5,FALSE),VLOOKUP('C. Consumer Service Detail'!$F3249,'Table of Current Services'!$B$7:$F$36,'Table of Current Services'!$D$5,FALSE)))</f>
        <v/>
      </c>
      <c r="I3249" s="159"/>
      <c r="J3249" s="146" t="str">
        <f t="shared" si="97"/>
        <v/>
      </c>
      <c r="K3249" s="138" t="str">
        <f>IF('C. Consumer Service Detail'!$F3249="","",IF('C. Consumer Service Detail'!$F3249="",VLOOKUP('C. Consumer Service Detail'!$F3249,'Table of Current Services'!$B$7:$F$36,'Table of Current Services'!$E$5,FALSE),VLOOKUP('C. Consumer Service Detail'!$F3249,'Table of Current Services'!$B$7:$F$36,'Table of Current Services'!$E$5,FALSE)))</f>
        <v/>
      </c>
      <c r="L3249" s="130" t="str">
        <f>IF('C. Consumer Service Detail'!$F3249="","",IF(VLOOKUP('C. Consumer Service Detail'!$F3249,'Table of Current Services'!$B$7:$F$36,'Table of Current Services'!$F$5,)="cost","Yes","No"))</f>
        <v/>
      </c>
      <c r="M3249" s="130" t="str">
        <f>IFERROR(IF('C. Consumer Service Detail'!$K3249="No Match","No",VLOOKUP('C. Consumer Service Detail'!$C3249,'B. Consumer Budget'!$E$11:$F$2010,2,FALSE)),"")</f>
        <v/>
      </c>
      <c r="P3249" s="77"/>
      <c r="Q3249" s="77"/>
    </row>
    <row r="3250" spans="2:17" x14ac:dyDescent="0.25">
      <c r="B3250" s="78">
        <f t="shared" si="98"/>
        <v>3240</v>
      </c>
      <c r="C3250" s="126" t="str">
        <f t="array" ref="C3250">IF(OR('C. Consumer Service Detail'!$D3250="",'C. Consumer Service Detail'!$E3250=""),"",INDEX('B. Consumer Budget'!$E$11:$E$2010,MATCH(1,IF('B. Consumer Budget'!$C$11:$C$2010='C. Consumer Service Detail'!$D3250,IF('B. Consumer Budget'!$D$11:$D$2010='C. Consumer Service Detail'!$E3250,1)),0)))</f>
        <v/>
      </c>
      <c r="D3250" s="171"/>
      <c r="E3250" s="79"/>
      <c r="F3250" s="100"/>
      <c r="G3250" s="80"/>
      <c r="H3250" s="145" t="str">
        <f>IF('C. Consumer Service Detail'!$F3250="","",IF('C. Consumer Service Detail'!$F3250="",VLOOKUP('C. Consumer Service Detail'!$F3250,'Table of Current Services'!$B$7:$F$36,'Table of Current Services'!$E$5,FALSE),VLOOKUP('C. Consumer Service Detail'!$F3250,'Table of Current Services'!$B$7:$F$36,'Table of Current Services'!$D$5,FALSE)))</f>
        <v/>
      </c>
      <c r="I3250" s="160"/>
      <c r="J3250" s="146" t="str">
        <f t="shared" si="97"/>
        <v/>
      </c>
      <c r="K3250" s="138" t="str">
        <f>IF('C. Consumer Service Detail'!$F3250="","",IF('C. Consumer Service Detail'!$F3250="",VLOOKUP('C. Consumer Service Detail'!$F3250,'Table of Current Services'!$B$7:$F$36,'Table of Current Services'!$E$5,FALSE),VLOOKUP('C. Consumer Service Detail'!$F3250,'Table of Current Services'!$B$7:$F$36,'Table of Current Services'!$E$5,FALSE)))</f>
        <v/>
      </c>
      <c r="L3250" s="130" t="str">
        <f>IF('C. Consumer Service Detail'!$F3250="","",IF(VLOOKUP('C. Consumer Service Detail'!$F3250,'Table of Current Services'!$B$7:$F$36,'Table of Current Services'!$F$5,)="cost","Yes","No"))</f>
        <v/>
      </c>
      <c r="M3250" s="130" t="str">
        <f>IFERROR(IF('C. Consumer Service Detail'!$K3250="No Match","No",VLOOKUP('C. Consumer Service Detail'!$C3250,'B. Consumer Budget'!$E$11:$F$2010,2,FALSE)),"")</f>
        <v/>
      </c>
      <c r="P3250" s="77"/>
      <c r="Q3250" s="77"/>
    </row>
    <row r="3251" spans="2:17" x14ac:dyDescent="0.25">
      <c r="B3251" s="78">
        <f t="shared" si="98"/>
        <v>3241</v>
      </c>
      <c r="C3251" s="126" t="str">
        <f t="array" ref="C3251">IF(OR('C. Consumer Service Detail'!$D3251="",'C. Consumer Service Detail'!$E3251=""),"",INDEX('B. Consumer Budget'!$E$11:$E$2010,MATCH(1,IF('B. Consumer Budget'!$C$11:$C$2010='C. Consumer Service Detail'!$D3251,IF('B. Consumer Budget'!$D$11:$D$2010='C. Consumer Service Detail'!$E3251,1)),0)))</f>
        <v/>
      </c>
      <c r="D3251" s="170"/>
      <c r="E3251" s="81"/>
      <c r="F3251" s="101"/>
      <c r="G3251" s="82"/>
      <c r="H3251" s="147" t="str">
        <f>IF('C. Consumer Service Detail'!$F3251="","",IF('C. Consumer Service Detail'!$F3251="",VLOOKUP('C. Consumer Service Detail'!$F3251,'Table of Current Services'!$B$7:$F$36,'Table of Current Services'!$E$5,FALSE),VLOOKUP('C. Consumer Service Detail'!$F3251,'Table of Current Services'!$B$7:$F$36,'Table of Current Services'!$D$5,FALSE)))</f>
        <v/>
      </c>
      <c r="I3251" s="159"/>
      <c r="J3251" s="146" t="str">
        <f t="shared" si="97"/>
        <v/>
      </c>
      <c r="K3251" s="138" t="str">
        <f>IF('C. Consumer Service Detail'!$F3251="","",IF('C. Consumer Service Detail'!$F3251="",VLOOKUP('C. Consumer Service Detail'!$F3251,'Table of Current Services'!$B$7:$F$36,'Table of Current Services'!$E$5,FALSE),VLOOKUP('C. Consumer Service Detail'!$F3251,'Table of Current Services'!$B$7:$F$36,'Table of Current Services'!$E$5,FALSE)))</f>
        <v/>
      </c>
      <c r="L3251" s="130" t="str">
        <f>IF('C. Consumer Service Detail'!$F3251="","",IF(VLOOKUP('C. Consumer Service Detail'!$F3251,'Table of Current Services'!$B$7:$F$36,'Table of Current Services'!$F$5,)="cost","Yes","No"))</f>
        <v/>
      </c>
      <c r="M3251" s="130" t="str">
        <f>IFERROR(IF('C. Consumer Service Detail'!$K3251="No Match","No",VLOOKUP('C. Consumer Service Detail'!$C3251,'B. Consumer Budget'!$E$11:$F$2010,2,FALSE)),"")</f>
        <v/>
      </c>
      <c r="P3251" s="77"/>
      <c r="Q3251" s="77"/>
    </row>
    <row r="3252" spans="2:17" x14ac:dyDescent="0.25">
      <c r="B3252" s="78">
        <f t="shared" si="98"/>
        <v>3242</v>
      </c>
      <c r="C3252" s="126" t="str">
        <f t="array" ref="C3252">IF(OR('C. Consumer Service Detail'!$D3252="",'C. Consumer Service Detail'!$E3252=""),"",INDEX('B. Consumer Budget'!$E$11:$E$2010,MATCH(1,IF('B. Consumer Budget'!$C$11:$C$2010='C. Consumer Service Detail'!$D3252,IF('B. Consumer Budget'!$D$11:$D$2010='C. Consumer Service Detail'!$E3252,1)),0)))</f>
        <v/>
      </c>
      <c r="D3252" s="171"/>
      <c r="E3252" s="79"/>
      <c r="F3252" s="100"/>
      <c r="G3252" s="80"/>
      <c r="H3252" s="145" t="str">
        <f>IF('C. Consumer Service Detail'!$F3252="","",IF('C. Consumer Service Detail'!$F3252="",VLOOKUP('C. Consumer Service Detail'!$F3252,'Table of Current Services'!$B$7:$F$36,'Table of Current Services'!$E$5,FALSE),VLOOKUP('C. Consumer Service Detail'!$F3252,'Table of Current Services'!$B$7:$F$36,'Table of Current Services'!$D$5,FALSE)))</f>
        <v/>
      </c>
      <c r="I3252" s="160"/>
      <c r="J3252" s="146" t="str">
        <f t="shared" si="97"/>
        <v/>
      </c>
      <c r="K3252" s="138" t="str">
        <f>IF('C. Consumer Service Detail'!$F3252="","",IF('C. Consumer Service Detail'!$F3252="",VLOOKUP('C. Consumer Service Detail'!$F3252,'Table of Current Services'!$B$7:$F$36,'Table of Current Services'!$E$5,FALSE),VLOOKUP('C. Consumer Service Detail'!$F3252,'Table of Current Services'!$B$7:$F$36,'Table of Current Services'!$E$5,FALSE)))</f>
        <v/>
      </c>
      <c r="L3252" s="130" t="str">
        <f>IF('C. Consumer Service Detail'!$F3252="","",IF(VLOOKUP('C. Consumer Service Detail'!$F3252,'Table of Current Services'!$B$7:$F$36,'Table of Current Services'!$F$5,)="cost","Yes","No"))</f>
        <v/>
      </c>
      <c r="M3252" s="130" t="str">
        <f>IFERROR(IF('C. Consumer Service Detail'!$K3252="No Match","No",VLOOKUP('C. Consumer Service Detail'!$C3252,'B. Consumer Budget'!$E$11:$F$2010,2,FALSE)),"")</f>
        <v/>
      </c>
      <c r="P3252" s="77"/>
      <c r="Q3252" s="77"/>
    </row>
    <row r="3253" spans="2:17" x14ac:dyDescent="0.25">
      <c r="B3253" s="78">
        <f t="shared" si="98"/>
        <v>3243</v>
      </c>
      <c r="C3253" s="126" t="str">
        <f t="array" ref="C3253">IF(OR('C. Consumer Service Detail'!$D3253="",'C. Consumer Service Detail'!$E3253=""),"",INDEX('B. Consumer Budget'!$E$11:$E$2010,MATCH(1,IF('B. Consumer Budget'!$C$11:$C$2010='C. Consumer Service Detail'!$D3253,IF('B. Consumer Budget'!$D$11:$D$2010='C. Consumer Service Detail'!$E3253,1)),0)))</f>
        <v/>
      </c>
      <c r="D3253" s="170"/>
      <c r="E3253" s="81"/>
      <c r="F3253" s="101"/>
      <c r="G3253" s="82"/>
      <c r="H3253" s="147" t="str">
        <f>IF('C. Consumer Service Detail'!$F3253="","",IF('C. Consumer Service Detail'!$F3253="",VLOOKUP('C. Consumer Service Detail'!$F3253,'Table of Current Services'!$B$7:$F$36,'Table of Current Services'!$E$5,FALSE),VLOOKUP('C. Consumer Service Detail'!$F3253,'Table of Current Services'!$B$7:$F$36,'Table of Current Services'!$D$5,FALSE)))</f>
        <v/>
      </c>
      <c r="I3253" s="159"/>
      <c r="J3253" s="146" t="str">
        <f t="shared" si="97"/>
        <v/>
      </c>
      <c r="K3253" s="138" t="str">
        <f>IF('C. Consumer Service Detail'!$F3253="","",IF('C. Consumer Service Detail'!$F3253="",VLOOKUP('C. Consumer Service Detail'!$F3253,'Table of Current Services'!$B$7:$F$36,'Table of Current Services'!$E$5,FALSE),VLOOKUP('C. Consumer Service Detail'!$F3253,'Table of Current Services'!$B$7:$F$36,'Table of Current Services'!$E$5,FALSE)))</f>
        <v/>
      </c>
      <c r="L3253" s="130" t="str">
        <f>IF('C. Consumer Service Detail'!$F3253="","",IF(VLOOKUP('C. Consumer Service Detail'!$F3253,'Table of Current Services'!$B$7:$F$36,'Table of Current Services'!$F$5,)="cost","Yes","No"))</f>
        <v/>
      </c>
      <c r="M3253" s="130" t="str">
        <f>IFERROR(IF('C. Consumer Service Detail'!$K3253="No Match","No",VLOOKUP('C. Consumer Service Detail'!$C3253,'B. Consumer Budget'!$E$11:$F$2010,2,FALSE)),"")</f>
        <v/>
      </c>
      <c r="P3253" s="77"/>
      <c r="Q3253" s="77"/>
    </row>
    <row r="3254" spans="2:17" x14ac:dyDescent="0.25">
      <c r="B3254" s="78">
        <f t="shared" si="98"/>
        <v>3244</v>
      </c>
      <c r="C3254" s="126" t="str">
        <f t="array" ref="C3254">IF(OR('C. Consumer Service Detail'!$D3254="",'C. Consumer Service Detail'!$E3254=""),"",INDEX('B. Consumer Budget'!$E$11:$E$2010,MATCH(1,IF('B. Consumer Budget'!$C$11:$C$2010='C. Consumer Service Detail'!$D3254,IF('B. Consumer Budget'!$D$11:$D$2010='C. Consumer Service Detail'!$E3254,1)),0)))</f>
        <v/>
      </c>
      <c r="D3254" s="171"/>
      <c r="E3254" s="79"/>
      <c r="F3254" s="100"/>
      <c r="G3254" s="80"/>
      <c r="H3254" s="145" t="str">
        <f>IF('C. Consumer Service Detail'!$F3254="","",IF('C. Consumer Service Detail'!$F3254="",VLOOKUP('C. Consumer Service Detail'!$F3254,'Table of Current Services'!$B$7:$F$36,'Table of Current Services'!$E$5,FALSE),VLOOKUP('C. Consumer Service Detail'!$F3254,'Table of Current Services'!$B$7:$F$36,'Table of Current Services'!$D$5,FALSE)))</f>
        <v/>
      </c>
      <c r="I3254" s="160"/>
      <c r="J3254" s="146" t="str">
        <f t="shared" si="97"/>
        <v/>
      </c>
      <c r="K3254" s="138" t="str">
        <f>IF('C. Consumer Service Detail'!$F3254="","",IF('C. Consumer Service Detail'!$F3254="",VLOOKUP('C. Consumer Service Detail'!$F3254,'Table of Current Services'!$B$7:$F$36,'Table of Current Services'!$E$5,FALSE),VLOOKUP('C. Consumer Service Detail'!$F3254,'Table of Current Services'!$B$7:$F$36,'Table of Current Services'!$E$5,FALSE)))</f>
        <v/>
      </c>
      <c r="L3254" s="130" t="str">
        <f>IF('C. Consumer Service Detail'!$F3254="","",IF(VLOOKUP('C. Consumer Service Detail'!$F3254,'Table of Current Services'!$B$7:$F$36,'Table of Current Services'!$F$5,)="cost","Yes","No"))</f>
        <v/>
      </c>
      <c r="M3254" s="130" t="str">
        <f>IFERROR(IF('C. Consumer Service Detail'!$K3254="No Match","No",VLOOKUP('C. Consumer Service Detail'!$C3254,'B. Consumer Budget'!$E$11:$F$2010,2,FALSE)),"")</f>
        <v/>
      </c>
      <c r="P3254" s="77"/>
      <c r="Q3254" s="77"/>
    </row>
    <row r="3255" spans="2:17" x14ac:dyDescent="0.25">
      <c r="B3255" s="78">
        <f t="shared" si="98"/>
        <v>3245</v>
      </c>
      <c r="C3255" s="126" t="str">
        <f t="array" ref="C3255">IF(OR('C. Consumer Service Detail'!$D3255="",'C. Consumer Service Detail'!$E3255=""),"",INDEX('B. Consumer Budget'!$E$11:$E$2010,MATCH(1,IF('B. Consumer Budget'!$C$11:$C$2010='C. Consumer Service Detail'!$D3255,IF('B. Consumer Budget'!$D$11:$D$2010='C. Consumer Service Detail'!$E3255,1)),0)))</f>
        <v/>
      </c>
      <c r="D3255" s="170"/>
      <c r="E3255" s="81"/>
      <c r="F3255" s="101"/>
      <c r="G3255" s="82"/>
      <c r="H3255" s="147" t="str">
        <f>IF('C. Consumer Service Detail'!$F3255="","",IF('C. Consumer Service Detail'!$F3255="",VLOOKUP('C. Consumer Service Detail'!$F3255,'Table of Current Services'!$B$7:$F$36,'Table of Current Services'!$E$5,FALSE),VLOOKUP('C. Consumer Service Detail'!$F3255,'Table of Current Services'!$B$7:$F$36,'Table of Current Services'!$D$5,FALSE)))</f>
        <v/>
      </c>
      <c r="I3255" s="159"/>
      <c r="J3255" s="146" t="str">
        <f t="shared" si="97"/>
        <v/>
      </c>
      <c r="K3255" s="138" t="str">
        <f>IF('C. Consumer Service Detail'!$F3255="","",IF('C. Consumer Service Detail'!$F3255="",VLOOKUP('C. Consumer Service Detail'!$F3255,'Table of Current Services'!$B$7:$F$36,'Table of Current Services'!$E$5,FALSE),VLOOKUP('C. Consumer Service Detail'!$F3255,'Table of Current Services'!$B$7:$F$36,'Table of Current Services'!$E$5,FALSE)))</f>
        <v/>
      </c>
      <c r="L3255" s="130" t="str">
        <f>IF('C. Consumer Service Detail'!$F3255="","",IF(VLOOKUP('C. Consumer Service Detail'!$F3255,'Table of Current Services'!$B$7:$F$36,'Table of Current Services'!$F$5,)="cost","Yes","No"))</f>
        <v/>
      </c>
      <c r="M3255" s="130" t="str">
        <f>IFERROR(IF('C. Consumer Service Detail'!$K3255="No Match","No",VLOOKUP('C. Consumer Service Detail'!$C3255,'B. Consumer Budget'!$E$11:$F$2010,2,FALSE)),"")</f>
        <v/>
      </c>
      <c r="P3255" s="77"/>
      <c r="Q3255" s="77"/>
    </row>
    <row r="3256" spans="2:17" x14ac:dyDescent="0.25">
      <c r="B3256" s="78">
        <f t="shared" si="98"/>
        <v>3246</v>
      </c>
      <c r="C3256" s="126" t="str">
        <f t="array" ref="C3256">IF(OR('C. Consumer Service Detail'!$D3256="",'C. Consumer Service Detail'!$E3256=""),"",INDEX('B. Consumer Budget'!$E$11:$E$2010,MATCH(1,IF('B. Consumer Budget'!$C$11:$C$2010='C. Consumer Service Detail'!$D3256,IF('B. Consumer Budget'!$D$11:$D$2010='C. Consumer Service Detail'!$E3256,1)),0)))</f>
        <v/>
      </c>
      <c r="D3256" s="171"/>
      <c r="E3256" s="79"/>
      <c r="F3256" s="100"/>
      <c r="G3256" s="80"/>
      <c r="H3256" s="145" t="str">
        <f>IF('C. Consumer Service Detail'!$F3256="","",IF('C. Consumer Service Detail'!$F3256="",VLOOKUP('C. Consumer Service Detail'!$F3256,'Table of Current Services'!$B$7:$F$36,'Table of Current Services'!$E$5,FALSE),VLOOKUP('C. Consumer Service Detail'!$F3256,'Table of Current Services'!$B$7:$F$36,'Table of Current Services'!$D$5,FALSE)))</f>
        <v/>
      </c>
      <c r="I3256" s="160"/>
      <c r="J3256" s="146" t="str">
        <f t="shared" si="97"/>
        <v/>
      </c>
      <c r="K3256" s="138" t="str">
        <f>IF('C. Consumer Service Detail'!$F3256="","",IF('C. Consumer Service Detail'!$F3256="",VLOOKUP('C. Consumer Service Detail'!$F3256,'Table of Current Services'!$B$7:$F$36,'Table of Current Services'!$E$5,FALSE),VLOOKUP('C. Consumer Service Detail'!$F3256,'Table of Current Services'!$B$7:$F$36,'Table of Current Services'!$E$5,FALSE)))</f>
        <v/>
      </c>
      <c r="L3256" s="130" t="str">
        <f>IF('C. Consumer Service Detail'!$F3256="","",IF(VLOOKUP('C. Consumer Service Detail'!$F3256,'Table of Current Services'!$B$7:$F$36,'Table of Current Services'!$F$5,)="cost","Yes","No"))</f>
        <v/>
      </c>
      <c r="M3256" s="130" t="str">
        <f>IFERROR(IF('C. Consumer Service Detail'!$K3256="No Match","No",VLOOKUP('C. Consumer Service Detail'!$C3256,'B. Consumer Budget'!$E$11:$F$2010,2,FALSE)),"")</f>
        <v/>
      </c>
      <c r="P3256" s="77"/>
      <c r="Q3256" s="77"/>
    </row>
    <row r="3257" spans="2:17" x14ac:dyDescent="0.25">
      <c r="B3257" s="78">
        <f t="shared" si="98"/>
        <v>3247</v>
      </c>
      <c r="C3257" s="126" t="str">
        <f t="array" ref="C3257">IF(OR('C. Consumer Service Detail'!$D3257="",'C. Consumer Service Detail'!$E3257=""),"",INDEX('B. Consumer Budget'!$E$11:$E$2010,MATCH(1,IF('B. Consumer Budget'!$C$11:$C$2010='C. Consumer Service Detail'!$D3257,IF('B. Consumer Budget'!$D$11:$D$2010='C. Consumer Service Detail'!$E3257,1)),0)))</f>
        <v/>
      </c>
      <c r="D3257" s="170"/>
      <c r="E3257" s="81"/>
      <c r="F3257" s="101"/>
      <c r="G3257" s="82"/>
      <c r="H3257" s="147" t="str">
        <f>IF('C. Consumer Service Detail'!$F3257="","",IF('C. Consumer Service Detail'!$F3257="",VLOOKUP('C. Consumer Service Detail'!$F3257,'Table of Current Services'!$B$7:$F$36,'Table of Current Services'!$E$5,FALSE),VLOOKUP('C. Consumer Service Detail'!$F3257,'Table of Current Services'!$B$7:$F$36,'Table of Current Services'!$D$5,FALSE)))</f>
        <v/>
      </c>
      <c r="I3257" s="159"/>
      <c r="J3257" s="146" t="str">
        <f t="shared" si="97"/>
        <v/>
      </c>
      <c r="K3257" s="138" t="str">
        <f>IF('C. Consumer Service Detail'!$F3257="","",IF('C. Consumer Service Detail'!$F3257="",VLOOKUP('C. Consumer Service Detail'!$F3257,'Table of Current Services'!$B$7:$F$36,'Table of Current Services'!$E$5,FALSE),VLOOKUP('C. Consumer Service Detail'!$F3257,'Table of Current Services'!$B$7:$F$36,'Table of Current Services'!$E$5,FALSE)))</f>
        <v/>
      </c>
      <c r="L3257" s="130" t="str">
        <f>IF('C. Consumer Service Detail'!$F3257="","",IF(VLOOKUP('C. Consumer Service Detail'!$F3257,'Table of Current Services'!$B$7:$F$36,'Table of Current Services'!$F$5,)="cost","Yes","No"))</f>
        <v/>
      </c>
      <c r="M3257" s="130" t="str">
        <f>IFERROR(IF('C. Consumer Service Detail'!$K3257="No Match","No",VLOOKUP('C. Consumer Service Detail'!$C3257,'B. Consumer Budget'!$E$11:$F$2010,2,FALSE)),"")</f>
        <v/>
      </c>
      <c r="P3257" s="77"/>
      <c r="Q3257" s="77"/>
    </row>
    <row r="3258" spans="2:17" x14ac:dyDescent="0.25">
      <c r="B3258" s="78">
        <f t="shared" si="98"/>
        <v>3248</v>
      </c>
      <c r="C3258" s="126" t="str">
        <f t="array" ref="C3258">IF(OR('C. Consumer Service Detail'!$D3258="",'C. Consumer Service Detail'!$E3258=""),"",INDEX('B. Consumer Budget'!$E$11:$E$2010,MATCH(1,IF('B. Consumer Budget'!$C$11:$C$2010='C. Consumer Service Detail'!$D3258,IF('B. Consumer Budget'!$D$11:$D$2010='C. Consumer Service Detail'!$E3258,1)),0)))</f>
        <v/>
      </c>
      <c r="D3258" s="171"/>
      <c r="E3258" s="79"/>
      <c r="F3258" s="100"/>
      <c r="G3258" s="80"/>
      <c r="H3258" s="145" t="str">
        <f>IF('C. Consumer Service Detail'!$F3258="","",IF('C. Consumer Service Detail'!$F3258="",VLOOKUP('C. Consumer Service Detail'!$F3258,'Table of Current Services'!$B$7:$F$36,'Table of Current Services'!$E$5,FALSE),VLOOKUP('C. Consumer Service Detail'!$F3258,'Table of Current Services'!$B$7:$F$36,'Table of Current Services'!$D$5,FALSE)))</f>
        <v/>
      </c>
      <c r="I3258" s="160"/>
      <c r="J3258" s="146" t="str">
        <f t="shared" si="97"/>
        <v/>
      </c>
      <c r="K3258" s="138" t="str">
        <f>IF('C. Consumer Service Detail'!$F3258="","",IF('C. Consumer Service Detail'!$F3258="",VLOOKUP('C. Consumer Service Detail'!$F3258,'Table of Current Services'!$B$7:$F$36,'Table of Current Services'!$E$5,FALSE),VLOOKUP('C. Consumer Service Detail'!$F3258,'Table of Current Services'!$B$7:$F$36,'Table of Current Services'!$E$5,FALSE)))</f>
        <v/>
      </c>
      <c r="L3258" s="130" t="str">
        <f>IF('C. Consumer Service Detail'!$F3258="","",IF(VLOOKUP('C. Consumer Service Detail'!$F3258,'Table of Current Services'!$B$7:$F$36,'Table of Current Services'!$F$5,)="cost","Yes","No"))</f>
        <v/>
      </c>
      <c r="M3258" s="130" t="str">
        <f>IFERROR(IF('C. Consumer Service Detail'!$K3258="No Match","No",VLOOKUP('C. Consumer Service Detail'!$C3258,'B. Consumer Budget'!$E$11:$F$2010,2,FALSE)),"")</f>
        <v/>
      </c>
      <c r="P3258" s="77"/>
      <c r="Q3258" s="77"/>
    </row>
    <row r="3259" spans="2:17" x14ac:dyDescent="0.25">
      <c r="B3259" s="78">
        <f t="shared" si="98"/>
        <v>3249</v>
      </c>
      <c r="C3259" s="126" t="str">
        <f t="array" ref="C3259">IF(OR('C. Consumer Service Detail'!$D3259="",'C. Consumer Service Detail'!$E3259=""),"",INDEX('B. Consumer Budget'!$E$11:$E$2010,MATCH(1,IF('B. Consumer Budget'!$C$11:$C$2010='C. Consumer Service Detail'!$D3259,IF('B. Consumer Budget'!$D$11:$D$2010='C. Consumer Service Detail'!$E3259,1)),0)))</f>
        <v/>
      </c>
      <c r="D3259" s="170"/>
      <c r="E3259" s="81"/>
      <c r="F3259" s="101"/>
      <c r="G3259" s="82"/>
      <c r="H3259" s="147" t="str">
        <f>IF('C. Consumer Service Detail'!$F3259="","",IF('C. Consumer Service Detail'!$F3259="",VLOOKUP('C. Consumer Service Detail'!$F3259,'Table of Current Services'!$B$7:$F$36,'Table of Current Services'!$E$5,FALSE),VLOOKUP('C. Consumer Service Detail'!$F3259,'Table of Current Services'!$B$7:$F$36,'Table of Current Services'!$D$5,FALSE)))</f>
        <v/>
      </c>
      <c r="I3259" s="159"/>
      <c r="J3259" s="146" t="str">
        <f t="shared" si="97"/>
        <v/>
      </c>
      <c r="K3259" s="138" t="str">
        <f>IF('C. Consumer Service Detail'!$F3259="","",IF('C. Consumer Service Detail'!$F3259="",VLOOKUP('C. Consumer Service Detail'!$F3259,'Table of Current Services'!$B$7:$F$36,'Table of Current Services'!$E$5,FALSE),VLOOKUP('C. Consumer Service Detail'!$F3259,'Table of Current Services'!$B$7:$F$36,'Table of Current Services'!$E$5,FALSE)))</f>
        <v/>
      </c>
      <c r="L3259" s="130" t="str">
        <f>IF('C. Consumer Service Detail'!$F3259="","",IF(VLOOKUP('C. Consumer Service Detail'!$F3259,'Table of Current Services'!$B$7:$F$36,'Table of Current Services'!$F$5,)="cost","Yes","No"))</f>
        <v/>
      </c>
      <c r="M3259" s="130" t="str">
        <f>IFERROR(IF('C. Consumer Service Detail'!$K3259="No Match","No",VLOOKUP('C. Consumer Service Detail'!$C3259,'B. Consumer Budget'!$E$11:$F$2010,2,FALSE)),"")</f>
        <v/>
      </c>
      <c r="P3259" s="77"/>
      <c r="Q3259" s="77"/>
    </row>
    <row r="3260" spans="2:17" x14ac:dyDescent="0.25">
      <c r="B3260" s="78">
        <f t="shared" si="98"/>
        <v>3250</v>
      </c>
      <c r="C3260" s="126" t="str">
        <f t="array" ref="C3260">IF(OR('C. Consumer Service Detail'!$D3260="",'C. Consumer Service Detail'!$E3260=""),"",INDEX('B. Consumer Budget'!$E$11:$E$2010,MATCH(1,IF('B. Consumer Budget'!$C$11:$C$2010='C. Consumer Service Detail'!$D3260,IF('B. Consumer Budget'!$D$11:$D$2010='C. Consumer Service Detail'!$E3260,1)),0)))</f>
        <v/>
      </c>
      <c r="D3260" s="171"/>
      <c r="E3260" s="79"/>
      <c r="F3260" s="100"/>
      <c r="G3260" s="80"/>
      <c r="H3260" s="145" t="str">
        <f>IF('C. Consumer Service Detail'!$F3260="","",IF('C. Consumer Service Detail'!$F3260="",VLOOKUP('C. Consumer Service Detail'!$F3260,'Table of Current Services'!$B$7:$F$36,'Table of Current Services'!$E$5,FALSE),VLOOKUP('C. Consumer Service Detail'!$F3260,'Table of Current Services'!$B$7:$F$36,'Table of Current Services'!$D$5,FALSE)))</f>
        <v/>
      </c>
      <c r="I3260" s="160"/>
      <c r="J3260" s="146" t="str">
        <f t="shared" si="97"/>
        <v/>
      </c>
      <c r="K3260" s="138" t="str">
        <f>IF('C. Consumer Service Detail'!$F3260="","",IF('C. Consumer Service Detail'!$F3260="",VLOOKUP('C. Consumer Service Detail'!$F3260,'Table of Current Services'!$B$7:$F$36,'Table of Current Services'!$E$5,FALSE),VLOOKUP('C. Consumer Service Detail'!$F3260,'Table of Current Services'!$B$7:$F$36,'Table of Current Services'!$E$5,FALSE)))</f>
        <v/>
      </c>
      <c r="L3260" s="130" t="str">
        <f>IF('C. Consumer Service Detail'!$F3260="","",IF(VLOOKUP('C. Consumer Service Detail'!$F3260,'Table of Current Services'!$B$7:$F$36,'Table of Current Services'!$F$5,)="cost","Yes","No"))</f>
        <v/>
      </c>
      <c r="M3260" s="130" t="str">
        <f>IFERROR(IF('C. Consumer Service Detail'!$K3260="No Match","No",VLOOKUP('C. Consumer Service Detail'!$C3260,'B. Consumer Budget'!$E$11:$F$2010,2,FALSE)),"")</f>
        <v/>
      </c>
      <c r="P3260" s="77"/>
      <c r="Q3260" s="77"/>
    </row>
    <row r="3261" spans="2:17" x14ac:dyDescent="0.25">
      <c r="B3261" s="78">
        <f t="shared" si="98"/>
        <v>3251</v>
      </c>
      <c r="C3261" s="126" t="str">
        <f t="array" ref="C3261">IF(OR('C. Consumer Service Detail'!$D3261="",'C. Consumer Service Detail'!$E3261=""),"",INDEX('B. Consumer Budget'!$E$11:$E$2010,MATCH(1,IF('B. Consumer Budget'!$C$11:$C$2010='C. Consumer Service Detail'!$D3261,IF('B. Consumer Budget'!$D$11:$D$2010='C. Consumer Service Detail'!$E3261,1)),0)))</f>
        <v/>
      </c>
      <c r="D3261" s="170"/>
      <c r="E3261" s="81"/>
      <c r="F3261" s="101"/>
      <c r="G3261" s="82"/>
      <c r="H3261" s="147" t="str">
        <f>IF('C. Consumer Service Detail'!$F3261="","",IF('C. Consumer Service Detail'!$F3261="",VLOOKUP('C. Consumer Service Detail'!$F3261,'Table of Current Services'!$B$7:$F$36,'Table of Current Services'!$E$5,FALSE),VLOOKUP('C. Consumer Service Detail'!$F3261,'Table of Current Services'!$B$7:$F$36,'Table of Current Services'!$D$5,FALSE)))</f>
        <v/>
      </c>
      <c r="I3261" s="159"/>
      <c r="J3261" s="146" t="str">
        <f t="shared" si="97"/>
        <v/>
      </c>
      <c r="K3261" s="138" t="str">
        <f>IF('C. Consumer Service Detail'!$F3261="","",IF('C. Consumer Service Detail'!$F3261="",VLOOKUP('C. Consumer Service Detail'!$F3261,'Table of Current Services'!$B$7:$F$36,'Table of Current Services'!$E$5,FALSE),VLOOKUP('C. Consumer Service Detail'!$F3261,'Table of Current Services'!$B$7:$F$36,'Table of Current Services'!$E$5,FALSE)))</f>
        <v/>
      </c>
      <c r="L3261" s="130" t="str">
        <f>IF('C. Consumer Service Detail'!$F3261="","",IF(VLOOKUP('C. Consumer Service Detail'!$F3261,'Table of Current Services'!$B$7:$F$36,'Table of Current Services'!$F$5,)="cost","Yes","No"))</f>
        <v/>
      </c>
      <c r="M3261" s="130" t="str">
        <f>IFERROR(IF('C. Consumer Service Detail'!$K3261="No Match","No",VLOOKUP('C. Consumer Service Detail'!$C3261,'B. Consumer Budget'!$E$11:$F$2010,2,FALSE)),"")</f>
        <v/>
      </c>
      <c r="P3261" s="77"/>
      <c r="Q3261" s="77"/>
    </row>
    <row r="3262" spans="2:17" x14ac:dyDescent="0.25">
      <c r="B3262" s="78">
        <f t="shared" si="98"/>
        <v>3252</v>
      </c>
      <c r="C3262" s="126" t="str">
        <f t="array" ref="C3262">IF(OR('C. Consumer Service Detail'!$D3262="",'C. Consumer Service Detail'!$E3262=""),"",INDEX('B. Consumer Budget'!$E$11:$E$2010,MATCH(1,IF('B. Consumer Budget'!$C$11:$C$2010='C. Consumer Service Detail'!$D3262,IF('B. Consumer Budget'!$D$11:$D$2010='C. Consumer Service Detail'!$E3262,1)),0)))</f>
        <v/>
      </c>
      <c r="D3262" s="171"/>
      <c r="E3262" s="79"/>
      <c r="F3262" s="100"/>
      <c r="G3262" s="80"/>
      <c r="H3262" s="145" t="str">
        <f>IF('C. Consumer Service Detail'!$F3262="","",IF('C. Consumer Service Detail'!$F3262="",VLOOKUP('C. Consumer Service Detail'!$F3262,'Table of Current Services'!$B$7:$F$36,'Table of Current Services'!$E$5,FALSE),VLOOKUP('C. Consumer Service Detail'!$F3262,'Table of Current Services'!$B$7:$F$36,'Table of Current Services'!$D$5,FALSE)))</f>
        <v/>
      </c>
      <c r="I3262" s="160"/>
      <c r="J3262" s="146" t="str">
        <f t="shared" si="97"/>
        <v/>
      </c>
      <c r="K3262" s="138" t="str">
        <f>IF('C. Consumer Service Detail'!$F3262="","",IF('C. Consumer Service Detail'!$F3262="",VLOOKUP('C. Consumer Service Detail'!$F3262,'Table of Current Services'!$B$7:$F$36,'Table of Current Services'!$E$5,FALSE),VLOOKUP('C. Consumer Service Detail'!$F3262,'Table of Current Services'!$B$7:$F$36,'Table of Current Services'!$E$5,FALSE)))</f>
        <v/>
      </c>
      <c r="L3262" s="130" t="str">
        <f>IF('C. Consumer Service Detail'!$F3262="","",IF(VLOOKUP('C. Consumer Service Detail'!$F3262,'Table of Current Services'!$B$7:$F$36,'Table of Current Services'!$F$5,)="cost","Yes","No"))</f>
        <v/>
      </c>
      <c r="M3262" s="130" t="str">
        <f>IFERROR(IF('C. Consumer Service Detail'!$K3262="No Match","No",VLOOKUP('C. Consumer Service Detail'!$C3262,'B. Consumer Budget'!$E$11:$F$2010,2,FALSE)),"")</f>
        <v/>
      </c>
      <c r="P3262" s="77"/>
      <c r="Q3262" s="77"/>
    </row>
    <row r="3263" spans="2:17" x14ac:dyDescent="0.25">
      <c r="B3263" s="78">
        <f t="shared" si="98"/>
        <v>3253</v>
      </c>
      <c r="C3263" s="126" t="str">
        <f t="array" ref="C3263">IF(OR('C. Consumer Service Detail'!$D3263="",'C. Consumer Service Detail'!$E3263=""),"",INDEX('B. Consumer Budget'!$E$11:$E$2010,MATCH(1,IF('B. Consumer Budget'!$C$11:$C$2010='C. Consumer Service Detail'!$D3263,IF('B. Consumer Budget'!$D$11:$D$2010='C. Consumer Service Detail'!$E3263,1)),0)))</f>
        <v/>
      </c>
      <c r="D3263" s="170"/>
      <c r="E3263" s="81"/>
      <c r="F3263" s="101"/>
      <c r="G3263" s="82"/>
      <c r="H3263" s="147" t="str">
        <f>IF('C. Consumer Service Detail'!$F3263="","",IF('C. Consumer Service Detail'!$F3263="",VLOOKUP('C. Consumer Service Detail'!$F3263,'Table of Current Services'!$B$7:$F$36,'Table of Current Services'!$E$5,FALSE),VLOOKUP('C. Consumer Service Detail'!$F3263,'Table of Current Services'!$B$7:$F$36,'Table of Current Services'!$D$5,FALSE)))</f>
        <v/>
      </c>
      <c r="I3263" s="159"/>
      <c r="J3263" s="146" t="str">
        <f t="shared" si="97"/>
        <v/>
      </c>
      <c r="K3263" s="138" t="str">
        <f>IF('C. Consumer Service Detail'!$F3263="","",IF('C. Consumer Service Detail'!$F3263="",VLOOKUP('C. Consumer Service Detail'!$F3263,'Table of Current Services'!$B$7:$F$36,'Table of Current Services'!$E$5,FALSE),VLOOKUP('C. Consumer Service Detail'!$F3263,'Table of Current Services'!$B$7:$F$36,'Table of Current Services'!$E$5,FALSE)))</f>
        <v/>
      </c>
      <c r="L3263" s="130" t="str">
        <f>IF('C. Consumer Service Detail'!$F3263="","",IF(VLOOKUP('C. Consumer Service Detail'!$F3263,'Table of Current Services'!$B$7:$F$36,'Table of Current Services'!$F$5,)="cost","Yes","No"))</f>
        <v/>
      </c>
      <c r="M3263" s="130" t="str">
        <f>IFERROR(IF('C. Consumer Service Detail'!$K3263="No Match","No",VLOOKUP('C. Consumer Service Detail'!$C3263,'B. Consumer Budget'!$E$11:$F$2010,2,FALSE)),"")</f>
        <v/>
      </c>
      <c r="P3263" s="77"/>
      <c r="Q3263" s="77"/>
    </row>
    <row r="3264" spans="2:17" x14ac:dyDescent="0.25">
      <c r="B3264" s="78">
        <f t="shared" si="98"/>
        <v>3254</v>
      </c>
      <c r="C3264" s="126" t="str">
        <f t="array" ref="C3264">IF(OR('C. Consumer Service Detail'!$D3264="",'C. Consumer Service Detail'!$E3264=""),"",INDEX('B. Consumer Budget'!$E$11:$E$2010,MATCH(1,IF('B. Consumer Budget'!$C$11:$C$2010='C. Consumer Service Detail'!$D3264,IF('B. Consumer Budget'!$D$11:$D$2010='C. Consumer Service Detail'!$E3264,1)),0)))</f>
        <v/>
      </c>
      <c r="D3264" s="171"/>
      <c r="E3264" s="79"/>
      <c r="F3264" s="100"/>
      <c r="G3264" s="80"/>
      <c r="H3264" s="145" t="str">
        <f>IF('C. Consumer Service Detail'!$F3264="","",IF('C. Consumer Service Detail'!$F3264="",VLOOKUP('C. Consumer Service Detail'!$F3264,'Table of Current Services'!$B$7:$F$36,'Table of Current Services'!$E$5,FALSE),VLOOKUP('C. Consumer Service Detail'!$F3264,'Table of Current Services'!$B$7:$F$36,'Table of Current Services'!$D$5,FALSE)))</f>
        <v/>
      </c>
      <c r="I3264" s="160"/>
      <c r="J3264" s="146" t="str">
        <f t="shared" si="97"/>
        <v/>
      </c>
      <c r="K3264" s="138" t="str">
        <f>IF('C. Consumer Service Detail'!$F3264="","",IF('C. Consumer Service Detail'!$F3264="",VLOOKUP('C. Consumer Service Detail'!$F3264,'Table of Current Services'!$B$7:$F$36,'Table of Current Services'!$E$5,FALSE),VLOOKUP('C. Consumer Service Detail'!$F3264,'Table of Current Services'!$B$7:$F$36,'Table of Current Services'!$E$5,FALSE)))</f>
        <v/>
      </c>
      <c r="L3264" s="130" t="str">
        <f>IF('C. Consumer Service Detail'!$F3264="","",IF(VLOOKUP('C. Consumer Service Detail'!$F3264,'Table of Current Services'!$B$7:$F$36,'Table of Current Services'!$F$5,)="cost","Yes","No"))</f>
        <v/>
      </c>
      <c r="M3264" s="130" t="str">
        <f>IFERROR(IF('C. Consumer Service Detail'!$K3264="No Match","No",VLOOKUP('C. Consumer Service Detail'!$C3264,'B. Consumer Budget'!$E$11:$F$2010,2,FALSE)),"")</f>
        <v/>
      </c>
      <c r="P3264" s="77"/>
      <c r="Q3264" s="77"/>
    </row>
    <row r="3265" spans="2:17" x14ac:dyDescent="0.25">
      <c r="B3265" s="78">
        <f t="shared" si="98"/>
        <v>3255</v>
      </c>
      <c r="C3265" s="126" t="str">
        <f t="array" ref="C3265">IF(OR('C. Consumer Service Detail'!$D3265="",'C. Consumer Service Detail'!$E3265=""),"",INDEX('B. Consumer Budget'!$E$11:$E$2010,MATCH(1,IF('B. Consumer Budget'!$C$11:$C$2010='C. Consumer Service Detail'!$D3265,IF('B. Consumer Budget'!$D$11:$D$2010='C. Consumer Service Detail'!$E3265,1)),0)))</f>
        <v/>
      </c>
      <c r="D3265" s="170"/>
      <c r="E3265" s="81"/>
      <c r="F3265" s="101"/>
      <c r="G3265" s="82"/>
      <c r="H3265" s="147" t="str">
        <f>IF('C. Consumer Service Detail'!$F3265="","",IF('C. Consumer Service Detail'!$F3265="",VLOOKUP('C. Consumer Service Detail'!$F3265,'Table of Current Services'!$B$7:$F$36,'Table of Current Services'!$E$5,FALSE),VLOOKUP('C. Consumer Service Detail'!$F3265,'Table of Current Services'!$B$7:$F$36,'Table of Current Services'!$D$5,FALSE)))</f>
        <v/>
      </c>
      <c r="I3265" s="159"/>
      <c r="J3265" s="146" t="str">
        <f t="shared" si="97"/>
        <v/>
      </c>
      <c r="K3265" s="138" t="str">
        <f>IF('C. Consumer Service Detail'!$F3265="","",IF('C. Consumer Service Detail'!$F3265="",VLOOKUP('C. Consumer Service Detail'!$F3265,'Table of Current Services'!$B$7:$F$36,'Table of Current Services'!$E$5,FALSE),VLOOKUP('C. Consumer Service Detail'!$F3265,'Table of Current Services'!$B$7:$F$36,'Table of Current Services'!$E$5,FALSE)))</f>
        <v/>
      </c>
      <c r="L3265" s="130" t="str">
        <f>IF('C. Consumer Service Detail'!$F3265="","",IF(VLOOKUP('C. Consumer Service Detail'!$F3265,'Table of Current Services'!$B$7:$F$36,'Table of Current Services'!$F$5,)="cost","Yes","No"))</f>
        <v/>
      </c>
      <c r="M3265" s="130" t="str">
        <f>IFERROR(IF('C. Consumer Service Detail'!$K3265="No Match","No",VLOOKUP('C. Consumer Service Detail'!$C3265,'B. Consumer Budget'!$E$11:$F$2010,2,FALSE)),"")</f>
        <v/>
      </c>
      <c r="P3265" s="77"/>
      <c r="Q3265" s="77"/>
    </row>
    <row r="3266" spans="2:17" x14ac:dyDescent="0.25">
      <c r="B3266" s="78">
        <f t="shared" si="98"/>
        <v>3256</v>
      </c>
      <c r="C3266" s="126" t="str">
        <f t="array" ref="C3266">IF(OR('C. Consumer Service Detail'!$D3266="",'C. Consumer Service Detail'!$E3266=""),"",INDEX('B. Consumer Budget'!$E$11:$E$2010,MATCH(1,IF('B. Consumer Budget'!$C$11:$C$2010='C. Consumer Service Detail'!$D3266,IF('B. Consumer Budget'!$D$11:$D$2010='C. Consumer Service Detail'!$E3266,1)),0)))</f>
        <v/>
      </c>
      <c r="D3266" s="171"/>
      <c r="E3266" s="79"/>
      <c r="F3266" s="100"/>
      <c r="G3266" s="80"/>
      <c r="H3266" s="145" t="str">
        <f>IF('C. Consumer Service Detail'!$F3266="","",IF('C. Consumer Service Detail'!$F3266="",VLOOKUP('C. Consumer Service Detail'!$F3266,'Table of Current Services'!$B$7:$F$36,'Table of Current Services'!$E$5,FALSE),VLOOKUP('C. Consumer Service Detail'!$F3266,'Table of Current Services'!$B$7:$F$36,'Table of Current Services'!$D$5,FALSE)))</f>
        <v/>
      </c>
      <c r="I3266" s="160"/>
      <c r="J3266" s="146" t="str">
        <f t="shared" si="97"/>
        <v/>
      </c>
      <c r="K3266" s="138" t="str">
        <f>IF('C. Consumer Service Detail'!$F3266="","",IF('C. Consumer Service Detail'!$F3266="",VLOOKUP('C. Consumer Service Detail'!$F3266,'Table of Current Services'!$B$7:$F$36,'Table of Current Services'!$E$5,FALSE),VLOOKUP('C. Consumer Service Detail'!$F3266,'Table of Current Services'!$B$7:$F$36,'Table of Current Services'!$E$5,FALSE)))</f>
        <v/>
      </c>
      <c r="L3266" s="130" t="str">
        <f>IF('C. Consumer Service Detail'!$F3266="","",IF(VLOOKUP('C. Consumer Service Detail'!$F3266,'Table of Current Services'!$B$7:$F$36,'Table of Current Services'!$F$5,)="cost","Yes","No"))</f>
        <v/>
      </c>
      <c r="M3266" s="130" t="str">
        <f>IFERROR(IF('C. Consumer Service Detail'!$K3266="No Match","No",VLOOKUP('C. Consumer Service Detail'!$C3266,'B. Consumer Budget'!$E$11:$F$2010,2,FALSE)),"")</f>
        <v/>
      </c>
      <c r="P3266" s="77"/>
      <c r="Q3266" s="77"/>
    </row>
    <row r="3267" spans="2:17" x14ac:dyDescent="0.25">
      <c r="B3267" s="78">
        <f t="shared" si="98"/>
        <v>3257</v>
      </c>
      <c r="C3267" s="126" t="str">
        <f t="array" ref="C3267">IF(OR('C. Consumer Service Detail'!$D3267="",'C. Consumer Service Detail'!$E3267=""),"",INDEX('B. Consumer Budget'!$E$11:$E$2010,MATCH(1,IF('B. Consumer Budget'!$C$11:$C$2010='C. Consumer Service Detail'!$D3267,IF('B. Consumer Budget'!$D$11:$D$2010='C. Consumer Service Detail'!$E3267,1)),0)))</f>
        <v/>
      </c>
      <c r="D3267" s="170"/>
      <c r="E3267" s="81"/>
      <c r="F3267" s="101"/>
      <c r="G3267" s="82"/>
      <c r="H3267" s="147" t="str">
        <f>IF('C. Consumer Service Detail'!$F3267="","",IF('C. Consumer Service Detail'!$F3267="",VLOOKUP('C. Consumer Service Detail'!$F3267,'Table of Current Services'!$B$7:$F$36,'Table of Current Services'!$E$5,FALSE),VLOOKUP('C. Consumer Service Detail'!$F3267,'Table of Current Services'!$B$7:$F$36,'Table of Current Services'!$D$5,FALSE)))</f>
        <v/>
      </c>
      <c r="I3267" s="159"/>
      <c r="J3267" s="146" t="str">
        <f t="shared" si="97"/>
        <v/>
      </c>
      <c r="K3267" s="138" t="str">
        <f>IF('C. Consumer Service Detail'!$F3267="","",IF('C. Consumer Service Detail'!$F3267="",VLOOKUP('C. Consumer Service Detail'!$F3267,'Table of Current Services'!$B$7:$F$36,'Table of Current Services'!$E$5,FALSE),VLOOKUP('C. Consumer Service Detail'!$F3267,'Table of Current Services'!$B$7:$F$36,'Table of Current Services'!$E$5,FALSE)))</f>
        <v/>
      </c>
      <c r="L3267" s="130" t="str">
        <f>IF('C. Consumer Service Detail'!$F3267="","",IF(VLOOKUP('C. Consumer Service Detail'!$F3267,'Table of Current Services'!$B$7:$F$36,'Table of Current Services'!$F$5,)="cost","Yes","No"))</f>
        <v/>
      </c>
      <c r="M3267" s="130" t="str">
        <f>IFERROR(IF('C. Consumer Service Detail'!$K3267="No Match","No",VLOOKUP('C. Consumer Service Detail'!$C3267,'B. Consumer Budget'!$E$11:$F$2010,2,FALSE)),"")</f>
        <v/>
      </c>
      <c r="P3267" s="77"/>
      <c r="Q3267" s="77"/>
    </row>
    <row r="3268" spans="2:17" x14ac:dyDescent="0.25">
      <c r="B3268" s="78">
        <f t="shared" si="98"/>
        <v>3258</v>
      </c>
      <c r="C3268" s="126" t="str">
        <f t="array" ref="C3268">IF(OR('C. Consumer Service Detail'!$D3268="",'C. Consumer Service Detail'!$E3268=""),"",INDEX('B. Consumer Budget'!$E$11:$E$2010,MATCH(1,IF('B. Consumer Budget'!$C$11:$C$2010='C. Consumer Service Detail'!$D3268,IF('B. Consumer Budget'!$D$11:$D$2010='C. Consumer Service Detail'!$E3268,1)),0)))</f>
        <v/>
      </c>
      <c r="D3268" s="171"/>
      <c r="E3268" s="79"/>
      <c r="F3268" s="100"/>
      <c r="G3268" s="80"/>
      <c r="H3268" s="145" t="str">
        <f>IF('C. Consumer Service Detail'!$F3268="","",IF('C. Consumer Service Detail'!$F3268="",VLOOKUP('C. Consumer Service Detail'!$F3268,'Table of Current Services'!$B$7:$F$36,'Table of Current Services'!$E$5,FALSE),VLOOKUP('C. Consumer Service Detail'!$F3268,'Table of Current Services'!$B$7:$F$36,'Table of Current Services'!$D$5,FALSE)))</f>
        <v/>
      </c>
      <c r="I3268" s="160"/>
      <c r="J3268" s="146" t="str">
        <f t="shared" si="97"/>
        <v/>
      </c>
      <c r="K3268" s="138" t="str">
        <f>IF('C. Consumer Service Detail'!$F3268="","",IF('C. Consumer Service Detail'!$F3268="",VLOOKUP('C. Consumer Service Detail'!$F3268,'Table of Current Services'!$B$7:$F$36,'Table of Current Services'!$E$5,FALSE),VLOOKUP('C. Consumer Service Detail'!$F3268,'Table of Current Services'!$B$7:$F$36,'Table of Current Services'!$E$5,FALSE)))</f>
        <v/>
      </c>
      <c r="L3268" s="130" t="str">
        <f>IF('C. Consumer Service Detail'!$F3268="","",IF(VLOOKUP('C. Consumer Service Detail'!$F3268,'Table of Current Services'!$B$7:$F$36,'Table of Current Services'!$F$5,)="cost","Yes","No"))</f>
        <v/>
      </c>
      <c r="M3268" s="130" t="str">
        <f>IFERROR(IF('C. Consumer Service Detail'!$K3268="No Match","No",VLOOKUP('C. Consumer Service Detail'!$C3268,'B. Consumer Budget'!$E$11:$F$2010,2,FALSE)),"")</f>
        <v/>
      </c>
      <c r="P3268" s="77"/>
      <c r="Q3268" s="77"/>
    </row>
    <row r="3269" spans="2:17" x14ac:dyDescent="0.25">
      <c r="B3269" s="78">
        <f t="shared" si="98"/>
        <v>3259</v>
      </c>
      <c r="C3269" s="126" t="str">
        <f t="array" ref="C3269">IF(OR('C. Consumer Service Detail'!$D3269="",'C. Consumer Service Detail'!$E3269=""),"",INDEX('B. Consumer Budget'!$E$11:$E$2010,MATCH(1,IF('B. Consumer Budget'!$C$11:$C$2010='C. Consumer Service Detail'!$D3269,IF('B. Consumer Budget'!$D$11:$D$2010='C. Consumer Service Detail'!$E3269,1)),0)))</f>
        <v/>
      </c>
      <c r="D3269" s="170"/>
      <c r="E3269" s="81"/>
      <c r="F3269" s="101"/>
      <c r="G3269" s="82"/>
      <c r="H3269" s="147" t="str">
        <f>IF('C. Consumer Service Detail'!$F3269="","",IF('C. Consumer Service Detail'!$F3269="",VLOOKUP('C. Consumer Service Detail'!$F3269,'Table of Current Services'!$B$7:$F$36,'Table of Current Services'!$E$5,FALSE),VLOOKUP('C. Consumer Service Detail'!$F3269,'Table of Current Services'!$B$7:$F$36,'Table of Current Services'!$D$5,FALSE)))</f>
        <v/>
      </c>
      <c r="I3269" s="159"/>
      <c r="J3269" s="146" t="str">
        <f t="shared" si="97"/>
        <v/>
      </c>
      <c r="K3269" s="138" t="str">
        <f>IF('C. Consumer Service Detail'!$F3269="","",IF('C. Consumer Service Detail'!$F3269="",VLOOKUP('C. Consumer Service Detail'!$F3269,'Table of Current Services'!$B$7:$F$36,'Table of Current Services'!$E$5,FALSE),VLOOKUP('C. Consumer Service Detail'!$F3269,'Table of Current Services'!$B$7:$F$36,'Table of Current Services'!$E$5,FALSE)))</f>
        <v/>
      </c>
      <c r="L3269" s="130" t="str">
        <f>IF('C. Consumer Service Detail'!$F3269="","",IF(VLOOKUP('C. Consumer Service Detail'!$F3269,'Table of Current Services'!$B$7:$F$36,'Table of Current Services'!$F$5,)="cost","Yes","No"))</f>
        <v/>
      </c>
      <c r="M3269" s="130" t="str">
        <f>IFERROR(IF('C. Consumer Service Detail'!$K3269="No Match","No",VLOOKUP('C. Consumer Service Detail'!$C3269,'B. Consumer Budget'!$E$11:$F$2010,2,FALSE)),"")</f>
        <v/>
      </c>
      <c r="P3269" s="77"/>
      <c r="Q3269" s="77"/>
    </row>
    <row r="3270" spans="2:17" x14ac:dyDescent="0.25">
      <c r="B3270" s="78">
        <f t="shared" si="98"/>
        <v>3260</v>
      </c>
      <c r="C3270" s="126" t="str">
        <f t="array" ref="C3270">IF(OR('C. Consumer Service Detail'!$D3270="",'C. Consumer Service Detail'!$E3270=""),"",INDEX('B. Consumer Budget'!$E$11:$E$2010,MATCH(1,IF('B. Consumer Budget'!$C$11:$C$2010='C. Consumer Service Detail'!$D3270,IF('B. Consumer Budget'!$D$11:$D$2010='C. Consumer Service Detail'!$E3270,1)),0)))</f>
        <v/>
      </c>
      <c r="D3270" s="171"/>
      <c r="E3270" s="79"/>
      <c r="F3270" s="100"/>
      <c r="G3270" s="80"/>
      <c r="H3270" s="145" t="str">
        <f>IF('C. Consumer Service Detail'!$F3270="","",IF('C. Consumer Service Detail'!$F3270="",VLOOKUP('C. Consumer Service Detail'!$F3270,'Table of Current Services'!$B$7:$F$36,'Table of Current Services'!$E$5,FALSE),VLOOKUP('C. Consumer Service Detail'!$F3270,'Table of Current Services'!$B$7:$F$36,'Table of Current Services'!$D$5,FALSE)))</f>
        <v/>
      </c>
      <c r="I3270" s="160"/>
      <c r="J3270" s="146" t="str">
        <f t="shared" si="97"/>
        <v/>
      </c>
      <c r="K3270" s="138" t="str">
        <f>IF('C. Consumer Service Detail'!$F3270="","",IF('C. Consumer Service Detail'!$F3270="",VLOOKUP('C. Consumer Service Detail'!$F3270,'Table of Current Services'!$B$7:$F$36,'Table of Current Services'!$E$5,FALSE),VLOOKUP('C. Consumer Service Detail'!$F3270,'Table of Current Services'!$B$7:$F$36,'Table of Current Services'!$E$5,FALSE)))</f>
        <v/>
      </c>
      <c r="L3270" s="130" t="str">
        <f>IF('C. Consumer Service Detail'!$F3270="","",IF(VLOOKUP('C. Consumer Service Detail'!$F3270,'Table of Current Services'!$B$7:$F$36,'Table of Current Services'!$F$5,)="cost","Yes","No"))</f>
        <v/>
      </c>
      <c r="M3270" s="130" t="str">
        <f>IFERROR(IF('C. Consumer Service Detail'!$K3270="No Match","No",VLOOKUP('C. Consumer Service Detail'!$C3270,'B. Consumer Budget'!$E$11:$F$2010,2,FALSE)),"")</f>
        <v/>
      </c>
      <c r="P3270" s="77"/>
      <c r="Q3270" s="77"/>
    </row>
    <row r="3271" spans="2:17" x14ac:dyDescent="0.25">
      <c r="B3271" s="78">
        <f t="shared" si="98"/>
        <v>3261</v>
      </c>
      <c r="C3271" s="126" t="str">
        <f t="array" ref="C3271">IF(OR('C. Consumer Service Detail'!$D3271="",'C. Consumer Service Detail'!$E3271=""),"",INDEX('B. Consumer Budget'!$E$11:$E$2010,MATCH(1,IF('B. Consumer Budget'!$C$11:$C$2010='C. Consumer Service Detail'!$D3271,IF('B. Consumer Budget'!$D$11:$D$2010='C. Consumer Service Detail'!$E3271,1)),0)))</f>
        <v/>
      </c>
      <c r="D3271" s="170"/>
      <c r="E3271" s="81"/>
      <c r="F3271" s="101"/>
      <c r="G3271" s="82"/>
      <c r="H3271" s="147" t="str">
        <f>IF('C. Consumer Service Detail'!$F3271="","",IF('C. Consumer Service Detail'!$F3271="",VLOOKUP('C. Consumer Service Detail'!$F3271,'Table of Current Services'!$B$7:$F$36,'Table of Current Services'!$E$5,FALSE),VLOOKUP('C. Consumer Service Detail'!$F3271,'Table of Current Services'!$B$7:$F$36,'Table of Current Services'!$D$5,FALSE)))</f>
        <v/>
      </c>
      <c r="I3271" s="159"/>
      <c r="J3271" s="146" t="str">
        <f t="shared" si="97"/>
        <v/>
      </c>
      <c r="K3271" s="138" t="str">
        <f>IF('C. Consumer Service Detail'!$F3271="","",IF('C. Consumer Service Detail'!$F3271="",VLOOKUP('C. Consumer Service Detail'!$F3271,'Table of Current Services'!$B$7:$F$36,'Table of Current Services'!$E$5,FALSE),VLOOKUP('C. Consumer Service Detail'!$F3271,'Table of Current Services'!$B$7:$F$36,'Table of Current Services'!$E$5,FALSE)))</f>
        <v/>
      </c>
      <c r="L3271" s="130" t="str">
        <f>IF('C. Consumer Service Detail'!$F3271="","",IF(VLOOKUP('C. Consumer Service Detail'!$F3271,'Table of Current Services'!$B$7:$F$36,'Table of Current Services'!$F$5,)="cost","Yes","No"))</f>
        <v/>
      </c>
      <c r="M3271" s="130" t="str">
        <f>IFERROR(IF('C. Consumer Service Detail'!$K3271="No Match","No",VLOOKUP('C. Consumer Service Detail'!$C3271,'B. Consumer Budget'!$E$11:$F$2010,2,FALSE)),"")</f>
        <v/>
      </c>
      <c r="P3271" s="77"/>
      <c r="Q3271" s="77"/>
    </row>
    <row r="3272" spans="2:17" x14ac:dyDescent="0.25">
      <c r="B3272" s="78">
        <f t="shared" si="98"/>
        <v>3262</v>
      </c>
      <c r="C3272" s="126" t="str">
        <f t="array" ref="C3272">IF(OR('C. Consumer Service Detail'!$D3272="",'C. Consumer Service Detail'!$E3272=""),"",INDEX('B. Consumer Budget'!$E$11:$E$2010,MATCH(1,IF('B. Consumer Budget'!$C$11:$C$2010='C. Consumer Service Detail'!$D3272,IF('B. Consumer Budget'!$D$11:$D$2010='C. Consumer Service Detail'!$E3272,1)),0)))</f>
        <v/>
      </c>
      <c r="D3272" s="171"/>
      <c r="E3272" s="79"/>
      <c r="F3272" s="100"/>
      <c r="G3272" s="80"/>
      <c r="H3272" s="145" t="str">
        <f>IF('C. Consumer Service Detail'!$F3272="","",IF('C. Consumer Service Detail'!$F3272="",VLOOKUP('C. Consumer Service Detail'!$F3272,'Table of Current Services'!$B$7:$F$36,'Table of Current Services'!$E$5,FALSE),VLOOKUP('C. Consumer Service Detail'!$F3272,'Table of Current Services'!$B$7:$F$36,'Table of Current Services'!$D$5,FALSE)))</f>
        <v/>
      </c>
      <c r="I3272" s="160"/>
      <c r="J3272" s="146" t="str">
        <f t="shared" si="97"/>
        <v/>
      </c>
      <c r="K3272" s="138" t="str">
        <f>IF('C. Consumer Service Detail'!$F3272="","",IF('C. Consumer Service Detail'!$F3272="",VLOOKUP('C. Consumer Service Detail'!$F3272,'Table of Current Services'!$B$7:$F$36,'Table of Current Services'!$E$5,FALSE),VLOOKUP('C. Consumer Service Detail'!$F3272,'Table of Current Services'!$B$7:$F$36,'Table of Current Services'!$E$5,FALSE)))</f>
        <v/>
      </c>
      <c r="L3272" s="130" t="str">
        <f>IF('C. Consumer Service Detail'!$F3272="","",IF(VLOOKUP('C. Consumer Service Detail'!$F3272,'Table of Current Services'!$B$7:$F$36,'Table of Current Services'!$F$5,)="cost","Yes","No"))</f>
        <v/>
      </c>
      <c r="M3272" s="130" t="str">
        <f>IFERROR(IF('C. Consumer Service Detail'!$K3272="No Match","No",VLOOKUP('C. Consumer Service Detail'!$C3272,'B. Consumer Budget'!$E$11:$F$2010,2,FALSE)),"")</f>
        <v/>
      </c>
      <c r="P3272" s="77"/>
      <c r="Q3272" s="77"/>
    </row>
    <row r="3273" spans="2:17" x14ac:dyDescent="0.25">
      <c r="B3273" s="78">
        <f t="shared" si="98"/>
        <v>3263</v>
      </c>
      <c r="C3273" s="126" t="str">
        <f t="array" ref="C3273">IF(OR('C. Consumer Service Detail'!$D3273="",'C. Consumer Service Detail'!$E3273=""),"",INDEX('B. Consumer Budget'!$E$11:$E$2010,MATCH(1,IF('B. Consumer Budget'!$C$11:$C$2010='C. Consumer Service Detail'!$D3273,IF('B. Consumer Budget'!$D$11:$D$2010='C. Consumer Service Detail'!$E3273,1)),0)))</f>
        <v/>
      </c>
      <c r="D3273" s="170"/>
      <c r="E3273" s="81"/>
      <c r="F3273" s="101"/>
      <c r="G3273" s="82"/>
      <c r="H3273" s="147" t="str">
        <f>IF('C. Consumer Service Detail'!$F3273="","",IF('C. Consumer Service Detail'!$F3273="",VLOOKUP('C. Consumer Service Detail'!$F3273,'Table of Current Services'!$B$7:$F$36,'Table of Current Services'!$E$5,FALSE),VLOOKUP('C. Consumer Service Detail'!$F3273,'Table of Current Services'!$B$7:$F$36,'Table of Current Services'!$D$5,FALSE)))</f>
        <v/>
      </c>
      <c r="I3273" s="159"/>
      <c r="J3273" s="146" t="str">
        <f t="shared" si="97"/>
        <v/>
      </c>
      <c r="K3273" s="138" t="str">
        <f>IF('C. Consumer Service Detail'!$F3273="","",IF('C. Consumer Service Detail'!$F3273="",VLOOKUP('C. Consumer Service Detail'!$F3273,'Table of Current Services'!$B$7:$F$36,'Table of Current Services'!$E$5,FALSE),VLOOKUP('C. Consumer Service Detail'!$F3273,'Table of Current Services'!$B$7:$F$36,'Table of Current Services'!$E$5,FALSE)))</f>
        <v/>
      </c>
      <c r="L3273" s="130" t="str">
        <f>IF('C. Consumer Service Detail'!$F3273="","",IF(VLOOKUP('C. Consumer Service Detail'!$F3273,'Table of Current Services'!$B$7:$F$36,'Table of Current Services'!$F$5,)="cost","Yes","No"))</f>
        <v/>
      </c>
      <c r="M3273" s="130" t="str">
        <f>IFERROR(IF('C. Consumer Service Detail'!$K3273="No Match","No",VLOOKUP('C. Consumer Service Detail'!$C3273,'B. Consumer Budget'!$E$11:$F$2010,2,FALSE)),"")</f>
        <v/>
      </c>
      <c r="P3273" s="77"/>
      <c r="Q3273" s="77"/>
    </row>
    <row r="3274" spans="2:17" x14ac:dyDescent="0.25">
      <c r="B3274" s="78">
        <f t="shared" si="98"/>
        <v>3264</v>
      </c>
      <c r="C3274" s="126" t="str">
        <f t="array" ref="C3274">IF(OR('C. Consumer Service Detail'!$D3274="",'C. Consumer Service Detail'!$E3274=""),"",INDEX('B. Consumer Budget'!$E$11:$E$2010,MATCH(1,IF('B. Consumer Budget'!$C$11:$C$2010='C. Consumer Service Detail'!$D3274,IF('B. Consumer Budget'!$D$11:$D$2010='C. Consumer Service Detail'!$E3274,1)),0)))</f>
        <v/>
      </c>
      <c r="D3274" s="171"/>
      <c r="E3274" s="79"/>
      <c r="F3274" s="100"/>
      <c r="G3274" s="80"/>
      <c r="H3274" s="145" t="str">
        <f>IF('C. Consumer Service Detail'!$F3274="","",IF('C. Consumer Service Detail'!$F3274="",VLOOKUP('C. Consumer Service Detail'!$F3274,'Table of Current Services'!$B$7:$F$36,'Table of Current Services'!$E$5,FALSE),VLOOKUP('C. Consumer Service Detail'!$F3274,'Table of Current Services'!$B$7:$F$36,'Table of Current Services'!$D$5,FALSE)))</f>
        <v/>
      </c>
      <c r="I3274" s="160"/>
      <c r="J3274" s="146" t="str">
        <f t="shared" si="97"/>
        <v/>
      </c>
      <c r="K3274" s="138" t="str">
        <f>IF('C. Consumer Service Detail'!$F3274="","",IF('C. Consumer Service Detail'!$F3274="",VLOOKUP('C. Consumer Service Detail'!$F3274,'Table of Current Services'!$B$7:$F$36,'Table of Current Services'!$E$5,FALSE),VLOOKUP('C. Consumer Service Detail'!$F3274,'Table of Current Services'!$B$7:$F$36,'Table of Current Services'!$E$5,FALSE)))</f>
        <v/>
      </c>
      <c r="L3274" s="130" t="str">
        <f>IF('C. Consumer Service Detail'!$F3274="","",IF(VLOOKUP('C. Consumer Service Detail'!$F3274,'Table of Current Services'!$B$7:$F$36,'Table of Current Services'!$F$5,)="cost","Yes","No"))</f>
        <v/>
      </c>
      <c r="M3274" s="130" t="str">
        <f>IFERROR(IF('C. Consumer Service Detail'!$K3274="No Match","No",VLOOKUP('C. Consumer Service Detail'!$C3274,'B. Consumer Budget'!$E$11:$F$2010,2,FALSE)),"")</f>
        <v/>
      </c>
      <c r="P3274" s="77"/>
      <c r="Q3274" s="77"/>
    </row>
    <row r="3275" spans="2:17" x14ac:dyDescent="0.25">
      <c r="B3275" s="78">
        <f t="shared" si="98"/>
        <v>3265</v>
      </c>
      <c r="C3275" s="126" t="str">
        <f t="array" ref="C3275">IF(OR('C. Consumer Service Detail'!$D3275="",'C. Consumer Service Detail'!$E3275=""),"",INDEX('B. Consumer Budget'!$E$11:$E$2010,MATCH(1,IF('B. Consumer Budget'!$C$11:$C$2010='C. Consumer Service Detail'!$D3275,IF('B. Consumer Budget'!$D$11:$D$2010='C. Consumer Service Detail'!$E3275,1)),0)))</f>
        <v/>
      </c>
      <c r="D3275" s="170"/>
      <c r="E3275" s="81"/>
      <c r="F3275" s="101"/>
      <c r="G3275" s="82"/>
      <c r="H3275" s="147" t="str">
        <f>IF('C. Consumer Service Detail'!$F3275="","",IF('C. Consumer Service Detail'!$F3275="",VLOOKUP('C. Consumer Service Detail'!$F3275,'Table of Current Services'!$B$7:$F$36,'Table of Current Services'!$E$5,FALSE),VLOOKUP('C. Consumer Service Detail'!$F3275,'Table of Current Services'!$B$7:$F$36,'Table of Current Services'!$D$5,FALSE)))</f>
        <v/>
      </c>
      <c r="I3275" s="159"/>
      <c r="J3275" s="146" t="str">
        <f t="shared" ref="J3275:J3338" si="99">IFERROR(IF($H3275&gt;0,$H3275*$I3275,$I3275),"")</f>
        <v/>
      </c>
      <c r="K3275" s="138" t="str">
        <f>IF('C. Consumer Service Detail'!$F3275="","",IF('C. Consumer Service Detail'!$F3275="",VLOOKUP('C. Consumer Service Detail'!$F3275,'Table of Current Services'!$B$7:$F$36,'Table of Current Services'!$E$5,FALSE),VLOOKUP('C. Consumer Service Detail'!$F3275,'Table of Current Services'!$B$7:$F$36,'Table of Current Services'!$E$5,FALSE)))</f>
        <v/>
      </c>
      <c r="L3275" s="130" t="str">
        <f>IF('C. Consumer Service Detail'!$F3275="","",IF(VLOOKUP('C. Consumer Service Detail'!$F3275,'Table of Current Services'!$B$7:$F$36,'Table of Current Services'!$F$5,)="cost","Yes","No"))</f>
        <v/>
      </c>
      <c r="M3275" s="130" t="str">
        <f>IFERROR(IF('C. Consumer Service Detail'!$K3275="No Match","No",VLOOKUP('C. Consumer Service Detail'!$C3275,'B. Consumer Budget'!$E$11:$F$2010,2,FALSE)),"")</f>
        <v/>
      </c>
      <c r="P3275" s="77"/>
      <c r="Q3275" s="77"/>
    </row>
    <row r="3276" spans="2:17" x14ac:dyDescent="0.25">
      <c r="B3276" s="78">
        <f t="shared" ref="B3276:B3339" si="100">B3275+1</f>
        <v>3266</v>
      </c>
      <c r="C3276" s="126" t="str">
        <f t="array" ref="C3276">IF(OR('C. Consumer Service Detail'!$D3276="",'C. Consumer Service Detail'!$E3276=""),"",INDEX('B. Consumer Budget'!$E$11:$E$2010,MATCH(1,IF('B. Consumer Budget'!$C$11:$C$2010='C. Consumer Service Detail'!$D3276,IF('B. Consumer Budget'!$D$11:$D$2010='C. Consumer Service Detail'!$E3276,1)),0)))</f>
        <v/>
      </c>
      <c r="D3276" s="171"/>
      <c r="E3276" s="79"/>
      <c r="F3276" s="100"/>
      <c r="G3276" s="80"/>
      <c r="H3276" s="145" t="str">
        <f>IF('C. Consumer Service Detail'!$F3276="","",IF('C. Consumer Service Detail'!$F3276="",VLOOKUP('C. Consumer Service Detail'!$F3276,'Table of Current Services'!$B$7:$F$36,'Table of Current Services'!$E$5,FALSE),VLOOKUP('C. Consumer Service Detail'!$F3276,'Table of Current Services'!$B$7:$F$36,'Table of Current Services'!$D$5,FALSE)))</f>
        <v/>
      </c>
      <c r="I3276" s="160"/>
      <c r="J3276" s="146" t="str">
        <f t="shared" si="99"/>
        <v/>
      </c>
      <c r="K3276" s="138" t="str">
        <f>IF('C. Consumer Service Detail'!$F3276="","",IF('C. Consumer Service Detail'!$F3276="",VLOOKUP('C. Consumer Service Detail'!$F3276,'Table of Current Services'!$B$7:$F$36,'Table of Current Services'!$E$5,FALSE),VLOOKUP('C. Consumer Service Detail'!$F3276,'Table of Current Services'!$B$7:$F$36,'Table of Current Services'!$E$5,FALSE)))</f>
        <v/>
      </c>
      <c r="L3276" s="130" t="str">
        <f>IF('C. Consumer Service Detail'!$F3276="","",IF(VLOOKUP('C. Consumer Service Detail'!$F3276,'Table of Current Services'!$B$7:$F$36,'Table of Current Services'!$F$5,)="cost","Yes","No"))</f>
        <v/>
      </c>
      <c r="M3276" s="130" t="str">
        <f>IFERROR(IF('C. Consumer Service Detail'!$K3276="No Match","No",VLOOKUP('C. Consumer Service Detail'!$C3276,'B. Consumer Budget'!$E$11:$F$2010,2,FALSE)),"")</f>
        <v/>
      </c>
      <c r="P3276" s="77"/>
      <c r="Q3276" s="77"/>
    </row>
    <row r="3277" spans="2:17" x14ac:dyDescent="0.25">
      <c r="B3277" s="78">
        <f t="shared" si="100"/>
        <v>3267</v>
      </c>
      <c r="C3277" s="126" t="str">
        <f t="array" ref="C3277">IF(OR('C. Consumer Service Detail'!$D3277="",'C. Consumer Service Detail'!$E3277=""),"",INDEX('B. Consumer Budget'!$E$11:$E$2010,MATCH(1,IF('B. Consumer Budget'!$C$11:$C$2010='C. Consumer Service Detail'!$D3277,IF('B. Consumer Budget'!$D$11:$D$2010='C. Consumer Service Detail'!$E3277,1)),0)))</f>
        <v/>
      </c>
      <c r="D3277" s="170"/>
      <c r="E3277" s="81"/>
      <c r="F3277" s="101"/>
      <c r="G3277" s="82"/>
      <c r="H3277" s="147" t="str">
        <f>IF('C. Consumer Service Detail'!$F3277="","",IF('C. Consumer Service Detail'!$F3277="",VLOOKUP('C. Consumer Service Detail'!$F3277,'Table of Current Services'!$B$7:$F$36,'Table of Current Services'!$E$5,FALSE),VLOOKUP('C. Consumer Service Detail'!$F3277,'Table of Current Services'!$B$7:$F$36,'Table of Current Services'!$D$5,FALSE)))</f>
        <v/>
      </c>
      <c r="I3277" s="159"/>
      <c r="J3277" s="146" t="str">
        <f t="shared" si="99"/>
        <v/>
      </c>
      <c r="K3277" s="138" t="str">
        <f>IF('C. Consumer Service Detail'!$F3277="","",IF('C. Consumer Service Detail'!$F3277="",VLOOKUP('C. Consumer Service Detail'!$F3277,'Table of Current Services'!$B$7:$F$36,'Table of Current Services'!$E$5,FALSE),VLOOKUP('C. Consumer Service Detail'!$F3277,'Table of Current Services'!$B$7:$F$36,'Table of Current Services'!$E$5,FALSE)))</f>
        <v/>
      </c>
      <c r="L3277" s="130" t="str">
        <f>IF('C. Consumer Service Detail'!$F3277="","",IF(VLOOKUP('C. Consumer Service Detail'!$F3277,'Table of Current Services'!$B$7:$F$36,'Table of Current Services'!$F$5,)="cost","Yes","No"))</f>
        <v/>
      </c>
      <c r="M3277" s="130" t="str">
        <f>IFERROR(IF('C. Consumer Service Detail'!$K3277="No Match","No",VLOOKUP('C. Consumer Service Detail'!$C3277,'B. Consumer Budget'!$E$11:$F$2010,2,FALSE)),"")</f>
        <v/>
      </c>
      <c r="P3277" s="77"/>
      <c r="Q3277" s="77"/>
    </row>
    <row r="3278" spans="2:17" x14ac:dyDescent="0.25">
      <c r="B3278" s="78">
        <f t="shared" si="100"/>
        <v>3268</v>
      </c>
      <c r="C3278" s="126" t="str">
        <f t="array" ref="C3278">IF(OR('C. Consumer Service Detail'!$D3278="",'C. Consumer Service Detail'!$E3278=""),"",INDEX('B. Consumer Budget'!$E$11:$E$2010,MATCH(1,IF('B. Consumer Budget'!$C$11:$C$2010='C. Consumer Service Detail'!$D3278,IF('B. Consumer Budget'!$D$11:$D$2010='C. Consumer Service Detail'!$E3278,1)),0)))</f>
        <v/>
      </c>
      <c r="D3278" s="171"/>
      <c r="E3278" s="79"/>
      <c r="F3278" s="100"/>
      <c r="G3278" s="80"/>
      <c r="H3278" s="145" t="str">
        <f>IF('C. Consumer Service Detail'!$F3278="","",IF('C. Consumer Service Detail'!$F3278="",VLOOKUP('C. Consumer Service Detail'!$F3278,'Table of Current Services'!$B$7:$F$36,'Table of Current Services'!$E$5,FALSE),VLOOKUP('C. Consumer Service Detail'!$F3278,'Table of Current Services'!$B$7:$F$36,'Table of Current Services'!$D$5,FALSE)))</f>
        <v/>
      </c>
      <c r="I3278" s="160"/>
      <c r="J3278" s="146" t="str">
        <f t="shared" si="99"/>
        <v/>
      </c>
      <c r="K3278" s="138" t="str">
        <f>IF('C. Consumer Service Detail'!$F3278="","",IF('C. Consumer Service Detail'!$F3278="",VLOOKUP('C. Consumer Service Detail'!$F3278,'Table of Current Services'!$B$7:$F$36,'Table of Current Services'!$E$5,FALSE),VLOOKUP('C. Consumer Service Detail'!$F3278,'Table of Current Services'!$B$7:$F$36,'Table of Current Services'!$E$5,FALSE)))</f>
        <v/>
      </c>
      <c r="L3278" s="130" t="str">
        <f>IF('C. Consumer Service Detail'!$F3278="","",IF(VLOOKUP('C. Consumer Service Detail'!$F3278,'Table of Current Services'!$B$7:$F$36,'Table of Current Services'!$F$5,)="cost","Yes","No"))</f>
        <v/>
      </c>
      <c r="M3278" s="130" t="str">
        <f>IFERROR(IF('C. Consumer Service Detail'!$K3278="No Match","No",VLOOKUP('C. Consumer Service Detail'!$C3278,'B. Consumer Budget'!$E$11:$F$2010,2,FALSE)),"")</f>
        <v/>
      </c>
      <c r="P3278" s="77"/>
      <c r="Q3278" s="77"/>
    </row>
    <row r="3279" spans="2:17" x14ac:dyDescent="0.25">
      <c r="B3279" s="78">
        <f t="shared" si="100"/>
        <v>3269</v>
      </c>
      <c r="C3279" s="126" t="str">
        <f t="array" ref="C3279">IF(OR('C. Consumer Service Detail'!$D3279="",'C. Consumer Service Detail'!$E3279=""),"",INDEX('B. Consumer Budget'!$E$11:$E$2010,MATCH(1,IF('B. Consumer Budget'!$C$11:$C$2010='C. Consumer Service Detail'!$D3279,IF('B. Consumer Budget'!$D$11:$D$2010='C. Consumer Service Detail'!$E3279,1)),0)))</f>
        <v/>
      </c>
      <c r="D3279" s="170"/>
      <c r="E3279" s="81"/>
      <c r="F3279" s="101"/>
      <c r="G3279" s="82"/>
      <c r="H3279" s="147" t="str">
        <f>IF('C. Consumer Service Detail'!$F3279="","",IF('C. Consumer Service Detail'!$F3279="",VLOOKUP('C. Consumer Service Detail'!$F3279,'Table of Current Services'!$B$7:$F$36,'Table of Current Services'!$E$5,FALSE),VLOOKUP('C. Consumer Service Detail'!$F3279,'Table of Current Services'!$B$7:$F$36,'Table of Current Services'!$D$5,FALSE)))</f>
        <v/>
      </c>
      <c r="I3279" s="159"/>
      <c r="J3279" s="146" t="str">
        <f t="shared" si="99"/>
        <v/>
      </c>
      <c r="K3279" s="138" t="str">
        <f>IF('C. Consumer Service Detail'!$F3279="","",IF('C. Consumer Service Detail'!$F3279="",VLOOKUP('C. Consumer Service Detail'!$F3279,'Table of Current Services'!$B$7:$F$36,'Table of Current Services'!$E$5,FALSE),VLOOKUP('C. Consumer Service Detail'!$F3279,'Table of Current Services'!$B$7:$F$36,'Table of Current Services'!$E$5,FALSE)))</f>
        <v/>
      </c>
      <c r="L3279" s="130" t="str">
        <f>IF('C. Consumer Service Detail'!$F3279="","",IF(VLOOKUP('C. Consumer Service Detail'!$F3279,'Table of Current Services'!$B$7:$F$36,'Table of Current Services'!$F$5,)="cost","Yes","No"))</f>
        <v/>
      </c>
      <c r="M3279" s="130" t="str">
        <f>IFERROR(IF('C. Consumer Service Detail'!$K3279="No Match","No",VLOOKUP('C. Consumer Service Detail'!$C3279,'B. Consumer Budget'!$E$11:$F$2010,2,FALSE)),"")</f>
        <v/>
      </c>
      <c r="P3279" s="77"/>
      <c r="Q3279" s="77"/>
    </row>
    <row r="3280" spans="2:17" x14ac:dyDescent="0.25">
      <c r="B3280" s="78">
        <f t="shared" si="100"/>
        <v>3270</v>
      </c>
      <c r="C3280" s="126" t="str">
        <f t="array" ref="C3280">IF(OR('C. Consumer Service Detail'!$D3280="",'C. Consumer Service Detail'!$E3280=""),"",INDEX('B. Consumer Budget'!$E$11:$E$2010,MATCH(1,IF('B. Consumer Budget'!$C$11:$C$2010='C. Consumer Service Detail'!$D3280,IF('B. Consumer Budget'!$D$11:$D$2010='C. Consumer Service Detail'!$E3280,1)),0)))</f>
        <v/>
      </c>
      <c r="D3280" s="171"/>
      <c r="E3280" s="79"/>
      <c r="F3280" s="100"/>
      <c r="G3280" s="80"/>
      <c r="H3280" s="145" t="str">
        <f>IF('C. Consumer Service Detail'!$F3280="","",IF('C. Consumer Service Detail'!$F3280="",VLOOKUP('C. Consumer Service Detail'!$F3280,'Table of Current Services'!$B$7:$F$36,'Table of Current Services'!$E$5,FALSE),VLOOKUP('C. Consumer Service Detail'!$F3280,'Table of Current Services'!$B$7:$F$36,'Table of Current Services'!$D$5,FALSE)))</f>
        <v/>
      </c>
      <c r="I3280" s="160"/>
      <c r="J3280" s="146" t="str">
        <f t="shared" si="99"/>
        <v/>
      </c>
      <c r="K3280" s="138" t="str">
        <f>IF('C. Consumer Service Detail'!$F3280="","",IF('C. Consumer Service Detail'!$F3280="",VLOOKUP('C. Consumer Service Detail'!$F3280,'Table of Current Services'!$B$7:$F$36,'Table of Current Services'!$E$5,FALSE),VLOOKUP('C. Consumer Service Detail'!$F3280,'Table of Current Services'!$B$7:$F$36,'Table of Current Services'!$E$5,FALSE)))</f>
        <v/>
      </c>
      <c r="L3280" s="130" t="str">
        <f>IF('C. Consumer Service Detail'!$F3280="","",IF(VLOOKUP('C. Consumer Service Detail'!$F3280,'Table of Current Services'!$B$7:$F$36,'Table of Current Services'!$F$5,)="cost","Yes","No"))</f>
        <v/>
      </c>
      <c r="M3280" s="130" t="str">
        <f>IFERROR(IF('C. Consumer Service Detail'!$K3280="No Match","No",VLOOKUP('C. Consumer Service Detail'!$C3280,'B. Consumer Budget'!$E$11:$F$2010,2,FALSE)),"")</f>
        <v/>
      </c>
      <c r="P3280" s="77"/>
      <c r="Q3280" s="77"/>
    </row>
    <row r="3281" spans="2:17" x14ac:dyDescent="0.25">
      <c r="B3281" s="78">
        <f t="shared" si="100"/>
        <v>3271</v>
      </c>
      <c r="C3281" s="126" t="str">
        <f t="array" ref="C3281">IF(OR('C. Consumer Service Detail'!$D3281="",'C. Consumer Service Detail'!$E3281=""),"",INDEX('B. Consumer Budget'!$E$11:$E$2010,MATCH(1,IF('B. Consumer Budget'!$C$11:$C$2010='C. Consumer Service Detail'!$D3281,IF('B. Consumer Budget'!$D$11:$D$2010='C. Consumer Service Detail'!$E3281,1)),0)))</f>
        <v/>
      </c>
      <c r="D3281" s="170"/>
      <c r="E3281" s="81"/>
      <c r="F3281" s="101"/>
      <c r="G3281" s="82"/>
      <c r="H3281" s="147" t="str">
        <f>IF('C. Consumer Service Detail'!$F3281="","",IF('C. Consumer Service Detail'!$F3281="",VLOOKUP('C. Consumer Service Detail'!$F3281,'Table of Current Services'!$B$7:$F$36,'Table of Current Services'!$E$5,FALSE),VLOOKUP('C. Consumer Service Detail'!$F3281,'Table of Current Services'!$B$7:$F$36,'Table of Current Services'!$D$5,FALSE)))</f>
        <v/>
      </c>
      <c r="I3281" s="159"/>
      <c r="J3281" s="146" t="str">
        <f t="shared" si="99"/>
        <v/>
      </c>
      <c r="K3281" s="138" t="str">
        <f>IF('C. Consumer Service Detail'!$F3281="","",IF('C. Consumer Service Detail'!$F3281="",VLOOKUP('C. Consumer Service Detail'!$F3281,'Table of Current Services'!$B$7:$F$36,'Table of Current Services'!$E$5,FALSE),VLOOKUP('C. Consumer Service Detail'!$F3281,'Table of Current Services'!$B$7:$F$36,'Table of Current Services'!$E$5,FALSE)))</f>
        <v/>
      </c>
      <c r="L3281" s="130" t="str">
        <f>IF('C. Consumer Service Detail'!$F3281="","",IF(VLOOKUP('C. Consumer Service Detail'!$F3281,'Table of Current Services'!$B$7:$F$36,'Table of Current Services'!$F$5,)="cost","Yes","No"))</f>
        <v/>
      </c>
      <c r="M3281" s="130" t="str">
        <f>IFERROR(IF('C. Consumer Service Detail'!$K3281="No Match","No",VLOOKUP('C. Consumer Service Detail'!$C3281,'B. Consumer Budget'!$E$11:$F$2010,2,FALSE)),"")</f>
        <v/>
      </c>
      <c r="P3281" s="77"/>
      <c r="Q3281" s="77"/>
    </row>
    <row r="3282" spans="2:17" x14ac:dyDescent="0.25">
      <c r="B3282" s="78">
        <f t="shared" si="100"/>
        <v>3272</v>
      </c>
      <c r="C3282" s="126" t="str">
        <f t="array" ref="C3282">IF(OR('C. Consumer Service Detail'!$D3282="",'C. Consumer Service Detail'!$E3282=""),"",INDEX('B. Consumer Budget'!$E$11:$E$2010,MATCH(1,IF('B. Consumer Budget'!$C$11:$C$2010='C. Consumer Service Detail'!$D3282,IF('B. Consumer Budget'!$D$11:$D$2010='C. Consumer Service Detail'!$E3282,1)),0)))</f>
        <v/>
      </c>
      <c r="D3282" s="171"/>
      <c r="E3282" s="79"/>
      <c r="F3282" s="100"/>
      <c r="G3282" s="80"/>
      <c r="H3282" s="145" t="str">
        <f>IF('C. Consumer Service Detail'!$F3282="","",IF('C. Consumer Service Detail'!$F3282="",VLOOKUP('C. Consumer Service Detail'!$F3282,'Table of Current Services'!$B$7:$F$36,'Table of Current Services'!$E$5,FALSE),VLOOKUP('C. Consumer Service Detail'!$F3282,'Table of Current Services'!$B$7:$F$36,'Table of Current Services'!$D$5,FALSE)))</f>
        <v/>
      </c>
      <c r="I3282" s="160"/>
      <c r="J3282" s="146" t="str">
        <f t="shared" si="99"/>
        <v/>
      </c>
      <c r="K3282" s="138" t="str">
        <f>IF('C. Consumer Service Detail'!$F3282="","",IF('C. Consumer Service Detail'!$F3282="",VLOOKUP('C. Consumer Service Detail'!$F3282,'Table of Current Services'!$B$7:$F$36,'Table of Current Services'!$E$5,FALSE),VLOOKUP('C. Consumer Service Detail'!$F3282,'Table of Current Services'!$B$7:$F$36,'Table of Current Services'!$E$5,FALSE)))</f>
        <v/>
      </c>
      <c r="L3282" s="130" t="str">
        <f>IF('C. Consumer Service Detail'!$F3282="","",IF(VLOOKUP('C. Consumer Service Detail'!$F3282,'Table of Current Services'!$B$7:$F$36,'Table of Current Services'!$F$5,)="cost","Yes","No"))</f>
        <v/>
      </c>
      <c r="M3282" s="130" t="str">
        <f>IFERROR(IF('C. Consumer Service Detail'!$K3282="No Match","No",VLOOKUP('C. Consumer Service Detail'!$C3282,'B. Consumer Budget'!$E$11:$F$2010,2,FALSE)),"")</f>
        <v/>
      </c>
      <c r="P3282" s="77"/>
      <c r="Q3282" s="77"/>
    </row>
    <row r="3283" spans="2:17" x14ac:dyDescent="0.25">
      <c r="B3283" s="78">
        <f t="shared" si="100"/>
        <v>3273</v>
      </c>
      <c r="C3283" s="126" t="str">
        <f t="array" ref="C3283">IF(OR('C. Consumer Service Detail'!$D3283="",'C. Consumer Service Detail'!$E3283=""),"",INDEX('B. Consumer Budget'!$E$11:$E$2010,MATCH(1,IF('B. Consumer Budget'!$C$11:$C$2010='C. Consumer Service Detail'!$D3283,IF('B. Consumer Budget'!$D$11:$D$2010='C. Consumer Service Detail'!$E3283,1)),0)))</f>
        <v/>
      </c>
      <c r="D3283" s="170"/>
      <c r="E3283" s="81"/>
      <c r="F3283" s="101"/>
      <c r="G3283" s="82"/>
      <c r="H3283" s="147" t="str">
        <f>IF('C. Consumer Service Detail'!$F3283="","",IF('C. Consumer Service Detail'!$F3283="",VLOOKUP('C. Consumer Service Detail'!$F3283,'Table of Current Services'!$B$7:$F$36,'Table of Current Services'!$E$5,FALSE),VLOOKUP('C. Consumer Service Detail'!$F3283,'Table of Current Services'!$B$7:$F$36,'Table of Current Services'!$D$5,FALSE)))</f>
        <v/>
      </c>
      <c r="I3283" s="159"/>
      <c r="J3283" s="146" t="str">
        <f t="shared" si="99"/>
        <v/>
      </c>
      <c r="K3283" s="138" t="str">
        <f>IF('C. Consumer Service Detail'!$F3283="","",IF('C. Consumer Service Detail'!$F3283="",VLOOKUP('C. Consumer Service Detail'!$F3283,'Table of Current Services'!$B$7:$F$36,'Table of Current Services'!$E$5,FALSE),VLOOKUP('C. Consumer Service Detail'!$F3283,'Table of Current Services'!$B$7:$F$36,'Table of Current Services'!$E$5,FALSE)))</f>
        <v/>
      </c>
      <c r="L3283" s="130" t="str">
        <f>IF('C. Consumer Service Detail'!$F3283="","",IF(VLOOKUP('C. Consumer Service Detail'!$F3283,'Table of Current Services'!$B$7:$F$36,'Table of Current Services'!$F$5,)="cost","Yes","No"))</f>
        <v/>
      </c>
      <c r="M3283" s="130" t="str">
        <f>IFERROR(IF('C. Consumer Service Detail'!$K3283="No Match","No",VLOOKUP('C. Consumer Service Detail'!$C3283,'B. Consumer Budget'!$E$11:$F$2010,2,FALSE)),"")</f>
        <v/>
      </c>
      <c r="P3283" s="77"/>
      <c r="Q3283" s="77"/>
    </row>
    <row r="3284" spans="2:17" x14ac:dyDescent="0.25">
      <c r="B3284" s="78">
        <f t="shared" si="100"/>
        <v>3274</v>
      </c>
      <c r="C3284" s="126" t="str">
        <f t="array" ref="C3284">IF(OR('C. Consumer Service Detail'!$D3284="",'C. Consumer Service Detail'!$E3284=""),"",INDEX('B. Consumer Budget'!$E$11:$E$2010,MATCH(1,IF('B. Consumer Budget'!$C$11:$C$2010='C. Consumer Service Detail'!$D3284,IF('B. Consumer Budget'!$D$11:$D$2010='C. Consumer Service Detail'!$E3284,1)),0)))</f>
        <v/>
      </c>
      <c r="D3284" s="171"/>
      <c r="E3284" s="79"/>
      <c r="F3284" s="100"/>
      <c r="G3284" s="80"/>
      <c r="H3284" s="145" t="str">
        <f>IF('C. Consumer Service Detail'!$F3284="","",IF('C. Consumer Service Detail'!$F3284="",VLOOKUP('C. Consumer Service Detail'!$F3284,'Table of Current Services'!$B$7:$F$36,'Table of Current Services'!$E$5,FALSE),VLOOKUP('C. Consumer Service Detail'!$F3284,'Table of Current Services'!$B$7:$F$36,'Table of Current Services'!$D$5,FALSE)))</f>
        <v/>
      </c>
      <c r="I3284" s="160"/>
      <c r="J3284" s="146" t="str">
        <f t="shared" si="99"/>
        <v/>
      </c>
      <c r="K3284" s="138" t="str">
        <f>IF('C. Consumer Service Detail'!$F3284="","",IF('C. Consumer Service Detail'!$F3284="",VLOOKUP('C. Consumer Service Detail'!$F3284,'Table of Current Services'!$B$7:$F$36,'Table of Current Services'!$E$5,FALSE),VLOOKUP('C. Consumer Service Detail'!$F3284,'Table of Current Services'!$B$7:$F$36,'Table of Current Services'!$E$5,FALSE)))</f>
        <v/>
      </c>
      <c r="L3284" s="130" t="str">
        <f>IF('C. Consumer Service Detail'!$F3284="","",IF(VLOOKUP('C. Consumer Service Detail'!$F3284,'Table of Current Services'!$B$7:$F$36,'Table of Current Services'!$F$5,)="cost","Yes","No"))</f>
        <v/>
      </c>
      <c r="M3284" s="130" t="str">
        <f>IFERROR(IF('C. Consumer Service Detail'!$K3284="No Match","No",VLOOKUP('C. Consumer Service Detail'!$C3284,'B. Consumer Budget'!$E$11:$F$2010,2,FALSE)),"")</f>
        <v/>
      </c>
      <c r="P3284" s="77"/>
      <c r="Q3284" s="77"/>
    </row>
    <row r="3285" spans="2:17" x14ac:dyDescent="0.25">
      <c r="B3285" s="78">
        <f t="shared" si="100"/>
        <v>3275</v>
      </c>
      <c r="C3285" s="126" t="str">
        <f t="array" ref="C3285">IF(OR('C. Consumer Service Detail'!$D3285="",'C. Consumer Service Detail'!$E3285=""),"",INDEX('B. Consumer Budget'!$E$11:$E$2010,MATCH(1,IF('B. Consumer Budget'!$C$11:$C$2010='C. Consumer Service Detail'!$D3285,IF('B. Consumer Budget'!$D$11:$D$2010='C. Consumer Service Detail'!$E3285,1)),0)))</f>
        <v/>
      </c>
      <c r="D3285" s="170"/>
      <c r="E3285" s="81"/>
      <c r="F3285" s="101"/>
      <c r="G3285" s="82"/>
      <c r="H3285" s="147" t="str">
        <f>IF('C. Consumer Service Detail'!$F3285="","",IF('C. Consumer Service Detail'!$F3285="",VLOOKUP('C. Consumer Service Detail'!$F3285,'Table of Current Services'!$B$7:$F$36,'Table of Current Services'!$E$5,FALSE),VLOOKUP('C. Consumer Service Detail'!$F3285,'Table of Current Services'!$B$7:$F$36,'Table of Current Services'!$D$5,FALSE)))</f>
        <v/>
      </c>
      <c r="I3285" s="159"/>
      <c r="J3285" s="146" t="str">
        <f t="shared" si="99"/>
        <v/>
      </c>
      <c r="K3285" s="138" t="str">
        <f>IF('C. Consumer Service Detail'!$F3285="","",IF('C. Consumer Service Detail'!$F3285="",VLOOKUP('C. Consumer Service Detail'!$F3285,'Table of Current Services'!$B$7:$F$36,'Table of Current Services'!$E$5,FALSE),VLOOKUP('C. Consumer Service Detail'!$F3285,'Table of Current Services'!$B$7:$F$36,'Table of Current Services'!$E$5,FALSE)))</f>
        <v/>
      </c>
      <c r="L3285" s="130" t="str">
        <f>IF('C. Consumer Service Detail'!$F3285="","",IF(VLOOKUP('C. Consumer Service Detail'!$F3285,'Table of Current Services'!$B$7:$F$36,'Table of Current Services'!$F$5,)="cost","Yes","No"))</f>
        <v/>
      </c>
      <c r="M3285" s="130" t="str">
        <f>IFERROR(IF('C. Consumer Service Detail'!$K3285="No Match","No",VLOOKUP('C. Consumer Service Detail'!$C3285,'B. Consumer Budget'!$E$11:$F$2010,2,FALSE)),"")</f>
        <v/>
      </c>
      <c r="P3285" s="77"/>
      <c r="Q3285" s="77"/>
    </row>
    <row r="3286" spans="2:17" x14ac:dyDescent="0.25">
      <c r="B3286" s="78">
        <f t="shared" si="100"/>
        <v>3276</v>
      </c>
      <c r="C3286" s="126" t="str">
        <f t="array" ref="C3286">IF(OR('C. Consumer Service Detail'!$D3286="",'C. Consumer Service Detail'!$E3286=""),"",INDEX('B. Consumer Budget'!$E$11:$E$2010,MATCH(1,IF('B. Consumer Budget'!$C$11:$C$2010='C. Consumer Service Detail'!$D3286,IF('B. Consumer Budget'!$D$11:$D$2010='C. Consumer Service Detail'!$E3286,1)),0)))</f>
        <v/>
      </c>
      <c r="D3286" s="171"/>
      <c r="E3286" s="79"/>
      <c r="F3286" s="100"/>
      <c r="G3286" s="80"/>
      <c r="H3286" s="145" t="str">
        <f>IF('C. Consumer Service Detail'!$F3286="","",IF('C. Consumer Service Detail'!$F3286="",VLOOKUP('C. Consumer Service Detail'!$F3286,'Table of Current Services'!$B$7:$F$36,'Table of Current Services'!$E$5,FALSE),VLOOKUP('C. Consumer Service Detail'!$F3286,'Table of Current Services'!$B$7:$F$36,'Table of Current Services'!$D$5,FALSE)))</f>
        <v/>
      </c>
      <c r="I3286" s="160"/>
      <c r="J3286" s="146" t="str">
        <f t="shared" si="99"/>
        <v/>
      </c>
      <c r="K3286" s="138" t="str">
        <f>IF('C. Consumer Service Detail'!$F3286="","",IF('C. Consumer Service Detail'!$F3286="",VLOOKUP('C. Consumer Service Detail'!$F3286,'Table of Current Services'!$B$7:$F$36,'Table of Current Services'!$E$5,FALSE),VLOOKUP('C. Consumer Service Detail'!$F3286,'Table of Current Services'!$B$7:$F$36,'Table of Current Services'!$E$5,FALSE)))</f>
        <v/>
      </c>
      <c r="L3286" s="130" t="str">
        <f>IF('C. Consumer Service Detail'!$F3286="","",IF(VLOOKUP('C. Consumer Service Detail'!$F3286,'Table of Current Services'!$B$7:$F$36,'Table of Current Services'!$F$5,)="cost","Yes","No"))</f>
        <v/>
      </c>
      <c r="M3286" s="130" t="str">
        <f>IFERROR(IF('C. Consumer Service Detail'!$K3286="No Match","No",VLOOKUP('C. Consumer Service Detail'!$C3286,'B. Consumer Budget'!$E$11:$F$2010,2,FALSE)),"")</f>
        <v/>
      </c>
      <c r="P3286" s="77"/>
      <c r="Q3286" s="77"/>
    </row>
    <row r="3287" spans="2:17" x14ac:dyDescent="0.25">
      <c r="B3287" s="78">
        <f t="shared" si="100"/>
        <v>3277</v>
      </c>
      <c r="C3287" s="126" t="str">
        <f t="array" ref="C3287">IF(OR('C. Consumer Service Detail'!$D3287="",'C. Consumer Service Detail'!$E3287=""),"",INDEX('B. Consumer Budget'!$E$11:$E$2010,MATCH(1,IF('B. Consumer Budget'!$C$11:$C$2010='C. Consumer Service Detail'!$D3287,IF('B. Consumer Budget'!$D$11:$D$2010='C. Consumer Service Detail'!$E3287,1)),0)))</f>
        <v/>
      </c>
      <c r="D3287" s="170"/>
      <c r="E3287" s="81"/>
      <c r="F3287" s="101"/>
      <c r="G3287" s="82"/>
      <c r="H3287" s="147" t="str">
        <f>IF('C. Consumer Service Detail'!$F3287="","",IF('C. Consumer Service Detail'!$F3287="",VLOOKUP('C. Consumer Service Detail'!$F3287,'Table of Current Services'!$B$7:$F$36,'Table of Current Services'!$E$5,FALSE),VLOOKUP('C. Consumer Service Detail'!$F3287,'Table of Current Services'!$B$7:$F$36,'Table of Current Services'!$D$5,FALSE)))</f>
        <v/>
      </c>
      <c r="I3287" s="159"/>
      <c r="J3287" s="146" t="str">
        <f t="shared" si="99"/>
        <v/>
      </c>
      <c r="K3287" s="138" t="str">
        <f>IF('C. Consumer Service Detail'!$F3287="","",IF('C. Consumer Service Detail'!$F3287="",VLOOKUP('C. Consumer Service Detail'!$F3287,'Table of Current Services'!$B$7:$F$36,'Table of Current Services'!$E$5,FALSE),VLOOKUP('C. Consumer Service Detail'!$F3287,'Table of Current Services'!$B$7:$F$36,'Table of Current Services'!$E$5,FALSE)))</f>
        <v/>
      </c>
      <c r="L3287" s="130" t="str">
        <f>IF('C. Consumer Service Detail'!$F3287="","",IF(VLOOKUP('C. Consumer Service Detail'!$F3287,'Table of Current Services'!$B$7:$F$36,'Table of Current Services'!$F$5,)="cost","Yes","No"))</f>
        <v/>
      </c>
      <c r="M3287" s="130" t="str">
        <f>IFERROR(IF('C. Consumer Service Detail'!$K3287="No Match","No",VLOOKUP('C. Consumer Service Detail'!$C3287,'B. Consumer Budget'!$E$11:$F$2010,2,FALSE)),"")</f>
        <v/>
      </c>
      <c r="P3287" s="77"/>
      <c r="Q3287" s="77"/>
    </row>
    <row r="3288" spans="2:17" x14ac:dyDescent="0.25">
      <c r="B3288" s="78">
        <f t="shared" si="100"/>
        <v>3278</v>
      </c>
      <c r="C3288" s="126" t="str">
        <f t="array" ref="C3288">IF(OR('C. Consumer Service Detail'!$D3288="",'C. Consumer Service Detail'!$E3288=""),"",INDEX('B. Consumer Budget'!$E$11:$E$2010,MATCH(1,IF('B. Consumer Budget'!$C$11:$C$2010='C. Consumer Service Detail'!$D3288,IF('B. Consumer Budget'!$D$11:$D$2010='C. Consumer Service Detail'!$E3288,1)),0)))</f>
        <v/>
      </c>
      <c r="D3288" s="171"/>
      <c r="E3288" s="79"/>
      <c r="F3288" s="100"/>
      <c r="G3288" s="80"/>
      <c r="H3288" s="145" t="str">
        <f>IF('C. Consumer Service Detail'!$F3288="","",IF('C. Consumer Service Detail'!$F3288="",VLOOKUP('C. Consumer Service Detail'!$F3288,'Table of Current Services'!$B$7:$F$36,'Table of Current Services'!$E$5,FALSE),VLOOKUP('C. Consumer Service Detail'!$F3288,'Table of Current Services'!$B$7:$F$36,'Table of Current Services'!$D$5,FALSE)))</f>
        <v/>
      </c>
      <c r="I3288" s="160"/>
      <c r="J3288" s="146" t="str">
        <f t="shared" si="99"/>
        <v/>
      </c>
      <c r="K3288" s="138" t="str">
        <f>IF('C. Consumer Service Detail'!$F3288="","",IF('C. Consumer Service Detail'!$F3288="",VLOOKUP('C. Consumer Service Detail'!$F3288,'Table of Current Services'!$B$7:$F$36,'Table of Current Services'!$E$5,FALSE),VLOOKUP('C. Consumer Service Detail'!$F3288,'Table of Current Services'!$B$7:$F$36,'Table of Current Services'!$E$5,FALSE)))</f>
        <v/>
      </c>
      <c r="L3288" s="130" t="str">
        <f>IF('C. Consumer Service Detail'!$F3288="","",IF(VLOOKUP('C. Consumer Service Detail'!$F3288,'Table of Current Services'!$B$7:$F$36,'Table of Current Services'!$F$5,)="cost","Yes","No"))</f>
        <v/>
      </c>
      <c r="M3288" s="130" t="str">
        <f>IFERROR(IF('C. Consumer Service Detail'!$K3288="No Match","No",VLOOKUP('C. Consumer Service Detail'!$C3288,'B. Consumer Budget'!$E$11:$F$2010,2,FALSE)),"")</f>
        <v/>
      </c>
      <c r="P3288" s="77"/>
      <c r="Q3288" s="77"/>
    </row>
    <row r="3289" spans="2:17" x14ac:dyDescent="0.25">
      <c r="B3289" s="78">
        <f t="shared" si="100"/>
        <v>3279</v>
      </c>
      <c r="C3289" s="126" t="str">
        <f t="array" ref="C3289">IF(OR('C. Consumer Service Detail'!$D3289="",'C. Consumer Service Detail'!$E3289=""),"",INDEX('B. Consumer Budget'!$E$11:$E$2010,MATCH(1,IF('B. Consumer Budget'!$C$11:$C$2010='C. Consumer Service Detail'!$D3289,IF('B. Consumer Budget'!$D$11:$D$2010='C. Consumer Service Detail'!$E3289,1)),0)))</f>
        <v/>
      </c>
      <c r="D3289" s="170"/>
      <c r="E3289" s="81"/>
      <c r="F3289" s="101"/>
      <c r="G3289" s="82"/>
      <c r="H3289" s="147" t="str">
        <f>IF('C. Consumer Service Detail'!$F3289="","",IF('C. Consumer Service Detail'!$F3289="",VLOOKUP('C. Consumer Service Detail'!$F3289,'Table of Current Services'!$B$7:$F$36,'Table of Current Services'!$E$5,FALSE),VLOOKUP('C. Consumer Service Detail'!$F3289,'Table of Current Services'!$B$7:$F$36,'Table of Current Services'!$D$5,FALSE)))</f>
        <v/>
      </c>
      <c r="I3289" s="159"/>
      <c r="J3289" s="146" t="str">
        <f t="shared" si="99"/>
        <v/>
      </c>
      <c r="K3289" s="138" t="str">
        <f>IF('C. Consumer Service Detail'!$F3289="","",IF('C. Consumer Service Detail'!$F3289="",VLOOKUP('C. Consumer Service Detail'!$F3289,'Table of Current Services'!$B$7:$F$36,'Table of Current Services'!$E$5,FALSE),VLOOKUP('C. Consumer Service Detail'!$F3289,'Table of Current Services'!$B$7:$F$36,'Table of Current Services'!$E$5,FALSE)))</f>
        <v/>
      </c>
      <c r="L3289" s="130" t="str">
        <f>IF('C. Consumer Service Detail'!$F3289="","",IF(VLOOKUP('C. Consumer Service Detail'!$F3289,'Table of Current Services'!$B$7:$F$36,'Table of Current Services'!$F$5,)="cost","Yes","No"))</f>
        <v/>
      </c>
      <c r="M3289" s="130" t="str">
        <f>IFERROR(IF('C. Consumer Service Detail'!$K3289="No Match","No",VLOOKUP('C. Consumer Service Detail'!$C3289,'B. Consumer Budget'!$E$11:$F$2010,2,FALSE)),"")</f>
        <v/>
      </c>
      <c r="P3289" s="77"/>
      <c r="Q3289" s="77"/>
    </row>
    <row r="3290" spans="2:17" x14ac:dyDescent="0.25">
      <c r="B3290" s="78">
        <f t="shared" si="100"/>
        <v>3280</v>
      </c>
      <c r="C3290" s="126" t="str">
        <f t="array" ref="C3290">IF(OR('C. Consumer Service Detail'!$D3290="",'C. Consumer Service Detail'!$E3290=""),"",INDEX('B. Consumer Budget'!$E$11:$E$2010,MATCH(1,IF('B. Consumer Budget'!$C$11:$C$2010='C. Consumer Service Detail'!$D3290,IF('B. Consumer Budget'!$D$11:$D$2010='C. Consumer Service Detail'!$E3290,1)),0)))</f>
        <v/>
      </c>
      <c r="D3290" s="171"/>
      <c r="E3290" s="79"/>
      <c r="F3290" s="100"/>
      <c r="G3290" s="80"/>
      <c r="H3290" s="145" t="str">
        <f>IF('C. Consumer Service Detail'!$F3290="","",IF('C. Consumer Service Detail'!$F3290="",VLOOKUP('C. Consumer Service Detail'!$F3290,'Table of Current Services'!$B$7:$F$36,'Table of Current Services'!$E$5,FALSE),VLOOKUP('C. Consumer Service Detail'!$F3290,'Table of Current Services'!$B$7:$F$36,'Table of Current Services'!$D$5,FALSE)))</f>
        <v/>
      </c>
      <c r="I3290" s="160"/>
      <c r="J3290" s="146" t="str">
        <f t="shared" si="99"/>
        <v/>
      </c>
      <c r="K3290" s="138" t="str">
        <f>IF('C. Consumer Service Detail'!$F3290="","",IF('C. Consumer Service Detail'!$F3290="",VLOOKUP('C. Consumer Service Detail'!$F3290,'Table of Current Services'!$B$7:$F$36,'Table of Current Services'!$E$5,FALSE),VLOOKUP('C. Consumer Service Detail'!$F3290,'Table of Current Services'!$B$7:$F$36,'Table of Current Services'!$E$5,FALSE)))</f>
        <v/>
      </c>
      <c r="L3290" s="130" t="str">
        <f>IF('C. Consumer Service Detail'!$F3290="","",IF(VLOOKUP('C. Consumer Service Detail'!$F3290,'Table of Current Services'!$B$7:$F$36,'Table of Current Services'!$F$5,)="cost","Yes","No"))</f>
        <v/>
      </c>
      <c r="M3290" s="130" t="str">
        <f>IFERROR(IF('C. Consumer Service Detail'!$K3290="No Match","No",VLOOKUP('C. Consumer Service Detail'!$C3290,'B. Consumer Budget'!$E$11:$F$2010,2,FALSE)),"")</f>
        <v/>
      </c>
      <c r="P3290" s="77"/>
      <c r="Q3290" s="77"/>
    </row>
    <row r="3291" spans="2:17" x14ac:dyDescent="0.25">
      <c r="B3291" s="78">
        <f t="shared" si="100"/>
        <v>3281</v>
      </c>
      <c r="C3291" s="126" t="str">
        <f t="array" ref="C3291">IF(OR('C. Consumer Service Detail'!$D3291="",'C. Consumer Service Detail'!$E3291=""),"",INDEX('B. Consumer Budget'!$E$11:$E$2010,MATCH(1,IF('B. Consumer Budget'!$C$11:$C$2010='C. Consumer Service Detail'!$D3291,IF('B. Consumer Budget'!$D$11:$D$2010='C. Consumer Service Detail'!$E3291,1)),0)))</f>
        <v/>
      </c>
      <c r="D3291" s="170"/>
      <c r="E3291" s="81"/>
      <c r="F3291" s="101"/>
      <c r="G3291" s="82"/>
      <c r="H3291" s="147" t="str">
        <f>IF('C. Consumer Service Detail'!$F3291="","",IF('C. Consumer Service Detail'!$F3291="",VLOOKUP('C. Consumer Service Detail'!$F3291,'Table of Current Services'!$B$7:$F$36,'Table of Current Services'!$E$5,FALSE),VLOOKUP('C. Consumer Service Detail'!$F3291,'Table of Current Services'!$B$7:$F$36,'Table of Current Services'!$D$5,FALSE)))</f>
        <v/>
      </c>
      <c r="I3291" s="159"/>
      <c r="J3291" s="146" t="str">
        <f t="shared" si="99"/>
        <v/>
      </c>
      <c r="K3291" s="138" t="str">
        <f>IF('C. Consumer Service Detail'!$F3291="","",IF('C. Consumer Service Detail'!$F3291="",VLOOKUP('C. Consumer Service Detail'!$F3291,'Table of Current Services'!$B$7:$F$36,'Table of Current Services'!$E$5,FALSE),VLOOKUP('C. Consumer Service Detail'!$F3291,'Table of Current Services'!$B$7:$F$36,'Table of Current Services'!$E$5,FALSE)))</f>
        <v/>
      </c>
      <c r="L3291" s="130" t="str">
        <f>IF('C. Consumer Service Detail'!$F3291="","",IF(VLOOKUP('C. Consumer Service Detail'!$F3291,'Table of Current Services'!$B$7:$F$36,'Table of Current Services'!$F$5,)="cost","Yes","No"))</f>
        <v/>
      </c>
      <c r="M3291" s="130" t="str">
        <f>IFERROR(IF('C. Consumer Service Detail'!$K3291="No Match","No",VLOOKUP('C. Consumer Service Detail'!$C3291,'B. Consumer Budget'!$E$11:$F$2010,2,FALSE)),"")</f>
        <v/>
      </c>
      <c r="P3291" s="77"/>
      <c r="Q3291" s="77"/>
    </row>
    <row r="3292" spans="2:17" x14ac:dyDescent="0.25">
      <c r="B3292" s="78">
        <f t="shared" si="100"/>
        <v>3282</v>
      </c>
      <c r="C3292" s="126" t="str">
        <f t="array" ref="C3292">IF(OR('C. Consumer Service Detail'!$D3292="",'C. Consumer Service Detail'!$E3292=""),"",INDEX('B. Consumer Budget'!$E$11:$E$2010,MATCH(1,IF('B. Consumer Budget'!$C$11:$C$2010='C. Consumer Service Detail'!$D3292,IF('B. Consumer Budget'!$D$11:$D$2010='C. Consumer Service Detail'!$E3292,1)),0)))</f>
        <v/>
      </c>
      <c r="D3292" s="171"/>
      <c r="E3292" s="79"/>
      <c r="F3292" s="100"/>
      <c r="G3292" s="80"/>
      <c r="H3292" s="145" t="str">
        <f>IF('C. Consumer Service Detail'!$F3292="","",IF('C. Consumer Service Detail'!$F3292="",VLOOKUP('C. Consumer Service Detail'!$F3292,'Table of Current Services'!$B$7:$F$36,'Table of Current Services'!$E$5,FALSE),VLOOKUP('C. Consumer Service Detail'!$F3292,'Table of Current Services'!$B$7:$F$36,'Table of Current Services'!$D$5,FALSE)))</f>
        <v/>
      </c>
      <c r="I3292" s="160"/>
      <c r="J3292" s="146" t="str">
        <f t="shared" si="99"/>
        <v/>
      </c>
      <c r="K3292" s="138" t="str">
        <f>IF('C. Consumer Service Detail'!$F3292="","",IF('C. Consumer Service Detail'!$F3292="",VLOOKUP('C. Consumer Service Detail'!$F3292,'Table of Current Services'!$B$7:$F$36,'Table of Current Services'!$E$5,FALSE),VLOOKUP('C. Consumer Service Detail'!$F3292,'Table of Current Services'!$B$7:$F$36,'Table of Current Services'!$E$5,FALSE)))</f>
        <v/>
      </c>
      <c r="L3292" s="130" t="str">
        <f>IF('C. Consumer Service Detail'!$F3292="","",IF(VLOOKUP('C. Consumer Service Detail'!$F3292,'Table of Current Services'!$B$7:$F$36,'Table of Current Services'!$F$5,)="cost","Yes","No"))</f>
        <v/>
      </c>
      <c r="M3292" s="130" t="str">
        <f>IFERROR(IF('C. Consumer Service Detail'!$K3292="No Match","No",VLOOKUP('C. Consumer Service Detail'!$C3292,'B. Consumer Budget'!$E$11:$F$2010,2,FALSE)),"")</f>
        <v/>
      </c>
      <c r="P3292" s="77"/>
      <c r="Q3292" s="77"/>
    </row>
    <row r="3293" spans="2:17" x14ac:dyDescent="0.25">
      <c r="B3293" s="78">
        <f t="shared" si="100"/>
        <v>3283</v>
      </c>
      <c r="C3293" s="126" t="str">
        <f t="array" ref="C3293">IF(OR('C. Consumer Service Detail'!$D3293="",'C. Consumer Service Detail'!$E3293=""),"",INDEX('B. Consumer Budget'!$E$11:$E$2010,MATCH(1,IF('B. Consumer Budget'!$C$11:$C$2010='C. Consumer Service Detail'!$D3293,IF('B. Consumer Budget'!$D$11:$D$2010='C. Consumer Service Detail'!$E3293,1)),0)))</f>
        <v/>
      </c>
      <c r="D3293" s="170"/>
      <c r="E3293" s="81"/>
      <c r="F3293" s="101"/>
      <c r="G3293" s="82"/>
      <c r="H3293" s="147" t="str">
        <f>IF('C. Consumer Service Detail'!$F3293="","",IF('C. Consumer Service Detail'!$F3293="",VLOOKUP('C. Consumer Service Detail'!$F3293,'Table of Current Services'!$B$7:$F$36,'Table of Current Services'!$E$5,FALSE),VLOOKUP('C. Consumer Service Detail'!$F3293,'Table of Current Services'!$B$7:$F$36,'Table of Current Services'!$D$5,FALSE)))</f>
        <v/>
      </c>
      <c r="I3293" s="159"/>
      <c r="J3293" s="146" t="str">
        <f t="shared" si="99"/>
        <v/>
      </c>
      <c r="K3293" s="138" t="str">
        <f>IF('C. Consumer Service Detail'!$F3293="","",IF('C. Consumer Service Detail'!$F3293="",VLOOKUP('C. Consumer Service Detail'!$F3293,'Table of Current Services'!$B$7:$F$36,'Table of Current Services'!$E$5,FALSE),VLOOKUP('C. Consumer Service Detail'!$F3293,'Table of Current Services'!$B$7:$F$36,'Table of Current Services'!$E$5,FALSE)))</f>
        <v/>
      </c>
      <c r="L3293" s="130" t="str">
        <f>IF('C. Consumer Service Detail'!$F3293="","",IF(VLOOKUP('C. Consumer Service Detail'!$F3293,'Table of Current Services'!$B$7:$F$36,'Table of Current Services'!$F$5,)="cost","Yes","No"))</f>
        <v/>
      </c>
      <c r="M3293" s="130" t="str">
        <f>IFERROR(IF('C. Consumer Service Detail'!$K3293="No Match","No",VLOOKUP('C. Consumer Service Detail'!$C3293,'B. Consumer Budget'!$E$11:$F$2010,2,FALSE)),"")</f>
        <v/>
      </c>
      <c r="P3293" s="77"/>
      <c r="Q3293" s="77"/>
    </row>
    <row r="3294" spans="2:17" x14ac:dyDescent="0.25">
      <c r="B3294" s="78">
        <f t="shared" si="100"/>
        <v>3284</v>
      </c>
      <c r="C3294" s="126" t="str">
        <f t="array" ref="C3294">IF(OR('C. Consumer Service Detail'!$D3294="",'C. Consumer Service Detail'!$E3294=""),"",INDEX('B. Consumer Budget'!$E$11:$E$2010,MATCH(1,IF('B. Consumer Budget'!$C$11:$C$2010='C. Consumer Service Detail'!$D3294,IF('B. Consumer Budget'!$D$11:$D$2010='C. Consumer Service Detail'!$E3294,1)),0)))</f>
        <v/>
      </c>
      <c r="D3294" s="171"/>
      <c r="E3294" s="79"/>
      <c r="F3294" s="100"/>
      <c r="G3294" s="80"/>
      <c r="H3294" s="145" t="str">
        <f>IF('C. Consumer Service Detail'!$F3294="","",IF('C. Consumer Service Detail'!$F3294="",VLOOKUP('C. Consumer Service Detail'!$F3294,'Table of Current Services'!$B$7:$F$36,'Table of Current Services'!$E$5,FALSE),VLOOKUP('C. Consumer Service Detail'!$F3294,'Table of Current Services'!$B$7:$F$36,'Table of Current Services'!$D$5,FALSE)))</f>
        <v/>
      </c>
      <c r="I3294" s="160"/>
      <c r="J3294" s="146" t="str">
        <f t="shared" si="99"/>
        <v/>
      </c>
      <c r="K3294" s="138" t="str">
        <f>IF('C. Consumer Service Detail'!$F3294="","",IF('C. Consumer Service Detail'!$F3294="",VLOOKUP('C. Consumer Service Detail'!$F3294,'Table of Current Services'!$B$7:$F$36,'Table of Current Services'!$E$5,FALSE),VLOOKUP('C. Consumer Service Detail'!$F3294,'Table of Current Services'!$B$7:$F$36,'Table of Current Services'!$E$5,FALSE)))</f>
        <v/>
      </c>
      <c r="L3294" s="130" t="str">
        <f>IF('C. Consumer Service Detail'!$F3294="","",IF(VLOOKUP('C. Consumer Service Detail'!$F3294,'Table of Current Services'!$B$7:$F$36,'Table of Current Services'!$F$5,)="cost","Yes","No"))</f>
        <v/>
      </c>
      <c r="M3294" s="130" t="str">
        <f>IFERROR(IF('C. Consumer Service Detail'!$K3294="No Match","No",VLOOKUP('C. Consumer Service Detail'!$C3294,'B. Consumer Budget'!$E$11:$F$2010,2,FALSE)),"")</f>
        <v/>
      </c>
      <c r="P3294" s="77"/>
      <c r="Q3294" s="77"/>
    </row>
    <row r="3295" spans="2:17" x14ac:dyDescent="0.25">
      <c r="B3295" s="78">
        <f t="shared" si="100"/>
        <v>3285</v>
      </c>
      <c r="C3295" s="126" t="str">
        <f t="array" ref="C3295">IF(OR('C. Consumer Service Detail'!$D3295="",'C. Consumer Service Detail'!$E3295=""),"",INDEX('B. Consumer Budget'!$E$11:$E$2010,MATCH(1,IF('B. Consumer Budget'!$C$11:$C$2010='C. Consumer Service Detail'!$D3295,IF('B. Consumer Budget'!$D$11:$D$2010='C. Consumer Service Detail'!$E3295,1)),0)))</f>
        <v/>
      </c>
      <c r="D3295" s="170"/>
      <c r="E3295" s="81"/>
      <c r="F3295" s="101"/>
      <c r="G3295" s="82"/>
      <c r="H3295" s="147" t="str">
        <f>IF('C. Consumer Service Detail'!$F3295="","",IF('C. Consumer Service Detail'!$F3295="",VLOOKUP('C. Consumer Service Detail'!$F3295,'Table of Current Services'!$B$7:$F$36,'Table of Current Services'!$E$5,FALSE),VLOOKUP('C. Consumer Service Detail'!$F3295,'Table of Current Services'!$B$7:$F$36,'Table of Current Services'!$D$5,FALSE)))</f>
        <v/>
      </c>
      <c r="I3295" s="159"/>
      <c r="J3295" s="146" t="str">
        <f t="shared" si="99"/>
        <v/>
      </c>
      <c r="K3295" s="138" t="str">
        <f>IF('C. Consumer Service Detail'!$F3295="","",IF('C. Consumer Service Detail'!$F3295="",VLOOKUP('C. Consumer Service Detail'!$F3295,'Table of Current Services'!$B$7:$F$36,'Table of Current Services'!$E$5,FALSE),VLOOKUP('C. Consumer Service Detail'!$F3295,'Table of Current Services'!$B$7:$F$36,'Table of Current Services'!$E$5,FALSE)))</f>
        <v/>
      </c>
      <c r="L3295" s="130" t="str">
        <f>IF('C. Consumer Service Detail'!$F3295="","",IF(VLOOKUP('C. Consumer Service Detail'!$F3295,'Table of Current Services'!$B$7:$F$36,'Table of Current Services'!$F$5,)="cost","Yes","No"))</f>
        <v/>
      </c>
      <c r="M3295" s="130" t="str">
        <f>IFERROR(IF('C. Consumer Service Detail'!$K3295="No Match","No",VLOOKUP('C. Consumer Service Detail'!$C3295,'B. Consumer Budget'!$E$11:$F$2010,2,FALSE)),"")</f>
        <v/>
      </c>
      <c r="P3295" s="77"/>
      <c r="Q3295" s="77"/>
    </row>
    <row r="3296" spans="2:17" x14ac:dyDescent="0.25">
      <c r="B3296" s="78">
        <f t="shared" si="100"/>
        <v>3286</v>
      </c>
      <c r="C3296" s="126" t="str">
        <f t="array" ref="C3296">IF(OR('C. Consumer Service Detail'!$D3296="",'C. Consumer Service Detail'!$E3296=""),"",INDEX('B. Consumer Budget'!$E$11:$E$2010,MATCH(1,IF('B. Consumer Budget'!$C$11:$C$2010='C. Consumer Service Detail'!$D3296,IF('B. Consumer Budget'!$D$11:$D$2010='C. Consumer Service Detail'!$E3296,1)),0)))</f>
        <v/>
      </c>
      <c r="D3296" s="171"/>
      <c r="E3296" s="79"/>
      <c r="F3296" s="100"/>
      <c r="G3296" s="80"/>
      <c r="H3296" s="145" t="str">
        <f>IF('C. Consumer Service Detail'!$F3296="","",IF('C. Consumer Service Detail'!$F3296="",VLOOKUP('C. Consumer Service Detail'!$F3296,'Table of Current Services'!$B$7:$F$36,'Table of Current Services'!$E$5,FALSE),VLOOKUP('C. Consumer Service Detail'!$F3296,'Table of Current Services'!$B$7:$F$36,'Table of Current Services'!$D$5,FALSE)))</f>
        <v/>
      </c>
      <c r="I3296" s="160"/>
      <c r="J3296" s="146" t="str">
        <f t="shared" si="99"/>
        <v/>
      </c>
      <c r="K3296" s="138" t="str">
        <f>IF('C. Consumer Service Detail'!$F3296="","",IF('C. Consumer Service Detail'!$F3296="",VLOOKUP('C. Consumer Service Detail'!$F3296,'Table of Current Services'!$B$7:$F$36,'Table of Current Services'!$E$5,FALSE),VLOOKUP('C. Consumer Service Detail'!$F3296,'Table of Current Services'!$B$7:$F$36,'Table of Current Services'!$E$5,FALSE)))</f>
        <v/>
      </c>
      <c r="L3296" s="130" t="str">
        <f>IF('C. Consumer Service Detail'!$F3296="","",IF(VLOOKUP('C. Consumer Service Detail'!$F3296,'Table of Current Services'!$B$7:$F$36,'Table of Current Services'!$F$5,)="cost","Yes","No"))</f>
        <v/>
      </c>
      <c r="M3296" s="130" t="str">
        <f>IFERROR(IF('C. Consumer Service Detail'!$K3296="No Match","No",VLOOKUP('C. Consumer Service Detail'!$C3296,'B. Consumer Budget'!$E$11:$F$2010,2,FALSE)),"")</f>
        <v/>
      </c>
      <c r="P3296" s="77"/>
      <c r="Q3296" s="77"/>
    </row>
    <row r="3297" spans="2:17" x14ac:dyDescent="0.25">
      <c r="B3297" s="78">
        <f t="shared" si="100"/>
        <v>3287</v>
      </c>
      <c r="C3297" s="126" t="str">
        <f t="array" ref="C3297">IF(OR('C. Consumer Service Detail'!$D3297="",'C. Consumer Service Detail'!$E3297=""),"",INDEX('B. Consumer Budget'!$E$11:$E$2010,MATCH(1,IF('B. Consumer Budget'!$C$11:$C$2010='C. Consumer Service Detail'!$D3297,IF('B. Consumer Budget'!$D$11:$D$2010='C. Consumer Service Detail'!$E3297,1)),0)))</f>
        <v/>
      </c>
      <c r="D3297" s="170"/>
      <c r="E3297" s="81"/>
      <c r="F3297" s="101"/>
      <c r="G3297" s="82"/>
      <c r="H3297" s="147" t="str">
        <f>IF('C. Consumer Service Detail'!$F3297="","",IF('C. Consumer Service Detail'!$F3297="",VLOOKUP('C. Consumer Service Detail'!$F3297,'Table of Current Services'!$B$7:$F$36,'Table of Current Services'!$E$5,FALSE),VLOOKUP('C. Consumer Service Detail'!$F3297,'Table of Current Services'!$B$7:$F$36,'Table of Current Services'!$D$5,FALSE)))</f>
        <v/>
      </c>
      <c r="I3297" s="159"/>
      <c r="J3297" s="146" t="str">
        <f t="shared" si="99"/>
        <v/>
      </c>
      <c r="K3297" s="138" t="str">
        <f>IF('C. Consumer Service Detail'!$F3297="","",IF('C. Consumer Service Detail'!$F3297="",VLOOKUP('C. Consumer Service Detail'!$F3297,'Table of Current Services'!$B$7:$F$36,'Table of Current Services'!$E$5,FALSE),VLOOKUP('C. Consumer Service Detail'!$F3297,'Table of Current Services'!$B$7:$F$36,'Table of Current Services'!$E$5,FALSE)))</f>
        <v/>
      </c>
      <c r="L3297" s="130" t="str">
        <f>IF('C. Consumer Service Detail'!$F3297="","",IF(VLOOKUP('C. Consumer Service Detail'!$F3297,'Table of Current Services'!$B$7:$F$36,'Table of Current Services'!$F$5,)="cost","Yes","No"))</f>
        <v/>
      </c>
      <c r="M3297" s="130" t="str">
        <f>IFERROR(IF('C. Consumer Service Detail'!$K3297="No Match","No",VLOOKUP('C. Consumer Service Detail'!$C3297,'B. Consumer Budget'!$E$11:$F$2010,2,FALSE)),"")</f>
        <v/>
      </c>
      <c r="P3297" s="77"/>
      <c r="Q3297" s="77"/>
    </row>
    <row r="3298" spans="2:17" x14ac:dyDescent="0.25">
      <c r="B3298" s="78">
        <f t="shared" si="100"/>
        <v>3288</v>
      </c>
      <c r="C3298" s="126" t="str">
        <f t="array" ref="C3298">IF(OR('C. Consumer Service Detail'!$D3298="",'C. Consumer Service Detail'!$E3298=""),"",INDEX('B. Consumer Budget'!$E$11:$E$2010,MATCH(1,IF('B. Consumer Budget'!$C$11:$C$2010='C. Consumer Service Detail'!$D3298,IF('B. Consumer Budget'!$D$11:$D$2010='C. Consumer Service Detail'!$E3298,1)),0)))</f>
        <v/>
      </c>
      <c r="D3298" s="171"/>
      <c r="E3298" s="79"/>
      <c r="F3298" s="100"/>
      <c r="G3298" s="80"/>
      <c r="H3298" s="145" t="str">
        <f>IF('C. Consumer Service Detail'!$F3298="","",IF('C. Consumer Service Detail'!$F3298="",VLOOKUP('C. Consumer Service Detail'!$F3298,'Table of Current Services'!$B$7:$F$36,'Table of Current Services'!$E$5,FALSE),VLOOKUP('C. Consumer Service Detail'!$F3298,'Table of Current Services'!$B$7:$F$36,'Table of Current Services'!$D$5,FALSE)))</f>
        <v/>
      </c>
      <c r="I3298" s="160"/>
      <c r="J3298" s="146" t="str">
        <f t="shared" si="99"/>
        <v/>
      </c>
      <c r="K3298" s="138" t="str">
        <f>IF('C. Consumer Service Detail'!$F3298="","",IF('C. Consumer Service Detail'!$F3298="",VLOOKUP('C. Consumer Service Detail'!$F3298,'Table of Current Services'!$B$7:$F$36,'Table of Current Services'!$E$5,FALSE),VLOOKUP('C. Consumer Service Detail'!$F3298,'Table of Current Services'!$B$7:$F$36,'Table of Current Services'!$E$5,FALSE)))</f>
        <v/>
      </c>
      <c r="L3298" s="130" t="str">
        <f>IF('C. Consumer Service Detail'!$F3298="","",IF(VLOOKUP('C. Consumer Service Detail'!$F3298,'Table of Current Services'!$B$7:$F$36,'Table of Current Services'!$F$5,)="cost","Yes","No"))</f>
        <v/>
      </c>
      <c r="M3298" s="130" t="str">
        <f>IFERROR(IF('C. Consumer Service Detail'!$K3298="No Match","No",VLOOKUP('C. Consumer Service Detail'!$C3298,'B. Consumer Budget'!$E$11:$F$2010,2,FALSE)),"")</f>
        <v/>
      </c>
      <c r="P3298" s="77"/>
      <c r="Q3298" s="77"/>
    </row>
    <row r="3299" spans="2:17" x14ac:dyDescent="0.25">
      <c r="B3299" s="78">
        <f t="shared" si="100"/>
        <v>3289</v>
      </c>
      <c r="C3299" s="126" t="str">
        <f t="array" ref="C3299">IF(OR('C. Consumer Service Detail'!$D3299="",'C. Consumer Service Detail'!$E3299=""),"",INDEX('B. Consumer Budget'!$E$11:$E$2010,MATCH(1,IF('B. Consumer Budget'!$C$11:$C$2010='C. Consumer Service Detail'!$D3299,IF('B. Consumer Budget'!$D$11:$D$2010='C. Consumer Service Detail'!$E3299,1)),0)))</f>
        <v/>
      </c>
      <c r="D3299" s="170"/>
      <c r="E3299" s="81"/>
      <c r="F3299" s="101"/>
      <c r="G3299" s="82"/>
      <c r="H3299" s="147" t="str">
        <f>IF('C. Consumer Service Detail'!$F3299="","",IF('C. Consumer Service Detail'!$F3299="",VLOOKUP('C. Consumer Service Detail'!$F3299,'Table of Current Services'!$B$7:$F$36,'Table of Current Services'!$E$5,FALSE),VLOOKUP('C. Consumer Service Detail'!$F3299,'Table of Current Services'!$B$7:$F$36,'Table of Current Services'!$D$5,FALSE)))</f>
        <v/>
      </c>
      <c r="I3299" s="159"/>
      <c r="J3299" s="146" t="str">
        <f t="shared" si="99"/>
        <v/>
      </c>
      <c r="K3299" s="138" t="str">
        <f>IF('C. Consumer Service Detail'!$F3299="","",IF('C. Consumer Service Detail'!$F3299="",VLOOKUP('C. Consumer Service Detail'!$F3299,'Table of Current Services'!$B$7:$F$36,'Table of Current Services'!$E$5,FALSE),VLOOKUP('C. Consumer Service Detail'!$F3299,'Table of Current Services'!$B$7:$F$36,'Table of Current Services'!$E$5,FALSE)))</f>
        <v/>
      </c>
      <c r="L3299" s="130" t="str">
        <f>IF('C. Consumer Service Detail'!$F3299="","",IF(VLOOKUP('C. Consumer Service Detail'!$F3299,'Table of Current Services'!$B$7:$F$36,'Table of Current Services'!$F$5,)="cost","Yes","No"))</f>
        <v/>
      </c>
      <c r="M3299" s="130" t="str">
        <f>IFERROR(IF('C. Consumer Service Detail'!$K3299="No Match","No",VLOOKUP('C. Consumer Service Detail'!$C3299,'B. Consumer Budget'!$E$11:$F$2010,2,FALSE)),"")</f>
        <v/>
      </c>
      <c r="P3299" s="77"/>
      <c r="Q3299" s="77"/>
    </row>
    <row r="3300" spans="2:17" x14ac:dyDescent="0.25">
      <c r="B3300" s="78">
        <f t="shared" si="100"/>
        <v>3290</v>
      </c>
      <c r="C3300" s="126" t="str">
        <f t="array" ref="C3300">IF(OR('C. Consumer Service Detail'!$D3300="",'C. Consumer Service Detail'!$E3300=""),"",INDEX('B. Consumer Budget'!$E$11:$E$2010,MATCH(1,IF('B. Consumer Budget'!$C$11:$C$2010='C. Consumer Service Detail'!$D3300,IF('B. Consumer Budget'!$D$11:$D$2010='C. Consumer Service Detail'!$E3300,1)),0)))</f>
        <v/>
      </c>
      <c r="D3300" s="171"/>
      <c r="E3300" s="79"/>
      <c r="F3300" s="100"/>
      <c r="G3300" s="80"/>
      <c r="H3300" s="145" t="str">
        <f>IF('C. Consumer Service Detail'!$F3300="","",IF('C. Consumer Service Detail'!$F3300="",VLOOKUP('C. Consumer Service Detail'!$F3300,'Table of Current Services'!$B$7:$F$36,'Table of Current Services'!$E$5,FALSE),VLOOKUP('C. Consumer Service Detail'!$F3300,'Table of Current Services'!$B$7:$F$36,'Table of Current Services'!$D$5,FALSE)))</f>
        <v/>
      </c>
      <c r="I3300" s="160"/>
      <c r="J3300" s="146" t="str">
        <f t="shared" si="99"/>
        <v/>
      </c>
      <c r="K3300" s="138" t="str">
        <f>IF('C. Consumer Service Detail'!$F3300="","",IF('C. Consumer Service Detail'!$F3300="",VLOOKUP('C. Consumer Service Detail'!$F3300,'Table of Current Services'!$B$7:$F$36,'Table of Current Services'!$E$5,FALSE),VLOOKUP('C. Consumer Service Detail'!$F3300,'Table of Current Services'!$B$7:$F$36,'Table of Current Services'!$E$5,FALSE)))</f>
        <v/>
      </c>
      <c r="L3300" s="130" t="str">
        <f>IF('C. Consumer Service Detail'!$F3300="","",IF(VLOOKUP('C. Consumer Service Detail'!$F3300,'Table of Current Services'!$B$7:$F$36,'Table of Current Services'!$F$5,)="cost","Yes","No"))</f>
        <v/>
      </c>
      <c r="M3300" s="130" t="str">
        <f>IFERROR(IF('C. Consumer Service Detail'!$K3300="No Match","No",VLOOKUP('C. Consumer Service Detail'!$C3300,'B. Consumer Budget'!$E$11:$F$2010,2,FALSE)),"")</f>
        <v/>
      </c>
      <c r="P3300" s="77"/>
      <c r="Q3300" s="77"/>
    </row>
    <row r="3301" spans="2:17" x14ac:dyDescent="0.25">
      <c r="B3301" s="78">
        <f t="shared" si="100"/>
        <v>3291</v>
      </c>
      <c r="C3301" s="126" t="str">
        <f t="array" ref="C3301">IF(OR('C. Consumer Service Detail'!$D3301="",'C. Consumer Service Detail'!$E3301=""),"",INDEX('B. Consumer Budget'!$E$11:$E$2010,MATCH(1,IF('B. Consumer Budget'!$C$11:$C$2010='C. Consumer Service Detail'!$D3301,IF('B. Consumer Budget'!$D$11:$D$2010='C. Consumer Service Detail'!$E3301,1)),0)))</f>
        <v/>
      </c>
      <c r="D3301" s="170"/>
      <c r="E3301" s="81"/>
      <c r="F3301" s="101"/>
      <c r="G3301" s="82"/>
      <c r="H3301" s="147" t="str">
        <f>IF('C. Consumer Service Detail'!$F3301="","",IF('C. Consumer Service Detail'!$F3301="",VLOOKUP('C. Consumer Service Detail'!$F3301,'Table of Current Services'!$B$7:$F$36,'Table of Current Services'!$E$5,FALSE),VLOOKUP('C. Consumer Service Detail'!$F3301,'Table of Current Services'!$B$7:$F$36,'Table of Current Services'!$D$5,FALSE)))</f>
        <v/>
      </c>
      <c r="I3301" s="159"/>
      <c r="J3301" s="146" t="str">
        <f t="shared" si="99"/>
        <v/>
      </c>
      <c r="K3301" s="138" t="str">
        <f>IF('C. Consumer Service Detail'!$F3301="","",IF('C. Consumer Service Detail'!$F3301="",VLOOKUP('C. Consumer Service Detail'!$F3301,'Table of Current Services'!$B$7:$F$36,'Table of Current Services'!$E$5,FALSE),VLOOKUP('C. Consumer Service Detail'!$F3301,'Table of Current Services'!$B$7:$F$36,'Table of Current Services'!$E$5,FALSE)))</f>
        <v/>
      </c>
      <c r="L3301" s="130" t="str">
        <f>IF('C. Consumer Service Detail'!$F3301="","",IF(VLOOKUP('C. Consumer Service Detail'!$F3301,'Table of Current Services'!$B$7:$F$36,'Table of Current Services'!$F$5,)="cost","Yes","No"))</f>
        <v/>
      </c>
      <c r="M3301" s="130" t="str">
        <f>IFERROR(IF('C. Consumer Service Detail'!$K3301="No Match","No",VLOOKUP('C. Consumer Service Detail'!$C3301,'B. Consumer Budget'!$E$11:$F$2010,2,FALSE)),"")</f>
        <v/>
      </c>
      <c r="P3301" s="77"/>
      <c r="Q3301" s="77"/>
    </row>
    <row r="3302" spans="2:17" x14ac:dyDescent="0.25">
      <c r="B3302" s="78">
        <f t="shared" si="100"/>
        <v>3292</v>
      </c>
      <c r="C3302" s="126" t="str">
        <f t="array" ref="C3302">IF(OR('C. Consumer Service Detail'!$D3302="",'C. Consumer Service Detail'!$E3302=""),"",INDEX('B. Consumer Budget'!$E$11:$E$2010,MATCH(1,IF('B. Consumer Budget'!$C$11:$C$2010='C. Consumer Service Detail'!$D3302,IF('B. Consumer Budget'!$D$11:$D$2010='C. Consumer Service Detail'!$E3302,1)),0)))</f>
        <v/>
      </c>
      <c r="D3302" s="171"/>
      <c r="E3302" s="79"/>
      <c r="F3302" s="100"/>
      <c r="G3302" s="80"/>
      <c r="H3302" s="145" t="str">
        <f>IF('C. Consumer Service Detail'!$F3302="","",IF('C. Consumer Service Detail'!$F3302="",VLOOKUP('C. Consumer Service Detail'!$F3302,'Table of Current Services'!$B$7:$F$36,'Table of Current Services'!$E$5,FALSE),VLOOKUP('C. Consumer Service Detail'!$F3302,'Table of Current Services'!$B$7:$F$36,'Table of Current Services'!$D$5,FALSE)))</f>
        <v/>
      </c>
      <c r="I3302" s="160"/>
      <c r="J3302" s="146" t="str">
        <f t="shared" si="99"/>
        <v/>
      </c>
      <c r="K3302" s="138" t="str">
        <f>IF('C. Consumer Service Detail'!$F3302="","",IF('C. Consumer Service Detail'!$F3302="",VLOOKUP('C. Consumer Service Detail'!$F3302,'Table of Current Services'!$B$7:$F$36,'Table of Current Services'!$E$5,FALSE),VLOOKUP('C. Consumer Service Detail'!$F3302,'Table of Current Services'!$B$7:$F$36,'Table of Current Services'!$E$5,FALSE)))</f>
        <v/>
      </c>
      <c r="L3302" s="130" t="str">
        <f>IF('C. Consumer Service Detail'!$F3302="","",IF(VLOOKUP('C. Consumer Service Detail'!$F3302,'Table of Current Services'!$B$7:$F$36,'Table of Current Services'!$F$5,)="cost","Yes","No"))</f>
        <v/>
      </c>
      <c r="M3302" s="130" t="str">
        <f>IFERROR(IF('C. Consumer Service Detail'!$K3302="No Match","No",VLOOKUP('C. Consumer Service Detail'!$C3302,'B. Consumer Budget'!$E$11:$F$2010,2,FALSE)),"")</f>
        <v/>
      </c>
      <c r="P3302" s="77"/>
      <c r="Q3302" s="77"/>
    </row>
    <row r="3303" spans="2:17" x14ac:dyDescent="0.25">
      <c r="B3303" s="78">
        <f t="shared" si="100"/>
        <v>3293</v>
      </c>
      <c r="C3303" s="126" t="str">
        <f t="array" ref="C3303">IF(OR('C. Consumer Service Detail'!$D3303="",'C. Consumer Service Detail'!$E3303=""),"",INDEX('B. Consumer Budget'!$E$11:$E$2010,MATCH(1,IF('B. Consumer Budget'!$C$11:$C$2010='C. Consumer Service Detail'!$D3303,IF('B. Consumer Budget'!$D$11:$D$2010='C. Consumer Service Detail'!$E3303,1)),0)))</f>
        <v/>
      </c>
      <c r="D3303" s="170"/>
      <c r="E3303" s="81"/>
      <c r="F3303" s="101"/>
      <c r="G3303" s="82"/>
      <c r="H3303" s="147" t="str">
        <f>IF('C. Consumer Service Detail'!$F3303="","",IF('C. Consumer Service Detail'!$F3303="",VLOOKUP('C. Consumer Service Detail'!$F3303,'Table of Current Services'!$B$7:$F$36,'Table of Current Services'!$E$5,FALSE),VLOOKUP('C. Consumer Service Detail'!$F3303,'Table of Current Services'!$B$7:$F$36,'Table of Current Services'!$D$5,FALSE)))</f>
        <v/>
      </c>
      <c r="I3303" s="159"/>
      <c r="J3303" s="146" t="str">
        <f t="shared" si="99"/>
        <v/>
      </c>
      <c r="K3303" s="138" t="str">
        <f>IF('C. Consumer Service Detail'!$F3303="","",IF('C. Consumer Service Detail'!$F3303="",VLOOKUP('C. Consumer Service Detail'!$F3303,'Table of Current Services'!$B$7:$F$36,'Table of Current Services'!$E$5,FALSE),VLOOKUP('C. Consumer Service Detail'!$F3303,'Table of Current Services'!$B$7:$F$36,'Table of Current Services'!$E$5,FALSE)))</f>
        <v/>
      </c>
      <c r="L3303" s="130" t="str">
        <f>IF('C. Consumer Service Detail'!$F3303="","",IF(VLOOKUP('C. Consumer Service Detail'!$F3303,'Table of Current Services'!$B$7:$F$36,'Table of Current Services'!$F$5,)="cost","Yes","No"))</f>
        <v/>
      </c>
      <c r="M3303" s="130" t="str">
        <f>IFERROR(IF('C. Consumer Service Detail'!$K3303="No Match","No",VLOOKUP('C. Consumer Service Detail'!$C3303,'B. Consumer Budget'!$E$11:$F$2010,2,FALSE)),"")</f>
        <v/>
      </c>
      <c r="P3303" s="77"/>
      <c r="Q3303" s="77"/>
    </row>
    <row r="3304" spans="2:17" x14ac:dyDescent="0.25">
      <c r="B3304" s="78">
        <f t="shared" si="100"/>
        <v>3294</v>
      </c>
      <c r="C3304" s="126" t="str">
        <f t="array" ref="C3304">IF(OR('C. Consumer Service Detail'!$D3304="",'C. Consumer Service Detail'!$E3304=""),"",INDEX('B. Consumer Budget'!$E$11:$E$2010,MATCH(1,IF('B. Consumer Budget'!$C$11:$C$2010='C. Consumer Service Detail'!$D3304,IF('B. Consumer Budget'!$D$11:$D$2010='C. Consumer Service Detail'!$E3304,1)),0)))</f>
        <v/>
      </c>
      <c r="D3304" s="171"/>
      <c r="E3304" s="79"/>
      <c r="F3304" s="100"/>
      <c r="G3304" s="80"/>
      <c r="H3304" s="145" t="str">
        <f>IF('C. Consumer Service Detail'!$F3304="","",IF('C. Consumer Service Detail'!$F3304="",VLOOKUP('C. Consumer Service Detail'!$F3304,'Table of Current Services'!$B$7:$F$36,'Table of Current Services'!$E$5,FALSE),VLOOKUP('C. Consumer Service Detail'!$F3304,'Table of Current Services'!$B$7:$F$36,'Table of Current Services'!$D$5,FALSE)))</f>
        <v/>
      </c>
      <c r="I3304" s="160"/>
      <c r="J3304" s="146" t="str">
        <f t="shared" si="99"/>
        <v/>
      </c>
      <c r="K3304" s="138" t="str">
        <f>IF('C. Consumer Service Detail'!$F3304="","",IF('C. Consumer Service Detail'!$F3304="",VLOOKUP('C. Consumer Service Detail'!$F3304,'Table of Current Services'!$B$7:$F$36,'Table of Current Services'!$E$5,FALSE),VLOOKUP('C. Consumer Service Detail'!$F3304,'Table of Current Services'!$B$7:$F$36,'Table of Current Services'!$E$5,FALSE)))</f>
        <v/>
      </c>
      <c r="L3304" s="130" t="str">
        <f>IF('C. Consumer Service Detail'!$F3304="","",IF(VLOOKUP('C. Consumer Service Detail'!$F3304,'Table of Current Services'!$B$7:$F$36,'Table of Current Services'!$F$5,)="cost","Yes","No"))</f>
        <v/>
      </c>
      <c r="M3304" s="130" t="str">
        <f>IFERROR(IF('C. Consumer Service Detail'!$K3304="No Match","No",VLOOKUP('C. Consumer Service Detail'!$C3304,'B. Consumer Budget'!$E$11:$F$2010,2,FALSE)),"")</f>
        <v/>
      </c>
      <c r="P3304" s="77"/>
      <c r="Q3304" s="77"/>
    </row>
    <row r="3305" spans="2:17" x14ac:dyDescent="0.25">
      <c r="B3305" s="78">
        <f t="shared" si="100"/>
        <v>3295</v>
      </c>
      <c r="C3305" s="126" t="str">
        <f t="array" ref="C3305">IF(OR('C. Consumer Service Detail'!$D3305="",'C. Consumer Service Detail'!$E3305=""),"",INDEX('B. Consumer Budget'!$E$11:$E$2010,MATCH(1,IF('B. Consumer Budget'!$C$11:$C$2010='C. Consumer Service Detail'!$D3305,IF('B. Consumer Budget'!$D$11:$D$2010='C. Consumer Service Detail'!$E3305,1)),0)))</f>
        <v/>
      </c>
      <c r="D3305" s="170"/>
      <c r="E3305" s="81"/>
      <c r="F3305" s="101"/>
      <c r="G3305" s="82"/>
      <c r="H3305" s="147" t="str">
        <f>IF('C. Consumer Service Detail'!$F3305="","",IF('C. Consumer Service Detail'!$F3305="",VLOOKUP('C. Consumer Service Detail'!$F3305,'Table of Current Services'!$B$7:$F$36,'Table of Current Services'!$E$5,FALSE),VLOOKUP('C. Consumer Service Detail'!$F3305,'Table of Current Services'!$B$7:$F$36,'Table of Current Services'!$D$5,FALSE)))</f>
        <v/>
      </c>
      <c r="I3305" s="159"/>
      <c r="J3305" s="146" t="str">
        <f t="shared" si="99"/>
        <v/>
      </c>
      <c r="K3305" s="138" t="str">
        <f>IF('C. Consumer Service Detail'!$F3305="","",IF('C. Consumer Service Detail'!$F3305="",VLOOKUP('C. Consumer Service Detail'!$F3305,'Table of Current Services'!$B$7:$F$36,'Table of Current Services'!$E$5,FALSE),VLOOKUP('C. Consumer Service Detail'!$F3305,'Table of Current Services'!$B$7:$F$36,'Table of Current Services'!$E$5,FALSE)))</f>
        <v/>
      </c>
      <c r="L3305" s="130" t="str">
        <f>IF('C. Consumer Service Detail'!$F3305="","",IF(VLOOKUP('C. Consumer Service Detail'!$F3305,'Table of Current Services'!$B$7:$F$36,'Table of Current Services'!$F$5,)="cost","Yes","No"))</f>
        <v/>
      </c>
      <c r="M3305" s="130" t="str">
        <f>IFERROR(IF('C. Consumer Service Detail'!$K3305="No Match","No",VLOOKUP('C. Consumer Service Detail'!$C3305,'B. Consumer Budget'!$E$11:$F$2010,2,FALSE)),"")</f>
        <v/>
      </c>
      <c r="P3305" s="77"/>
      <c r="Q3305" s="77"/>
    </row>
    <row r="3306" spans="2:17" x14ac:dyDescent="0.25">
      <c r="B3306" s="78">
        <f t="shared" si="100"/>
        <v>3296</v>
      </c>
      <c r="C3306" s="126" t="str">
        <f t="array" ref="C3306">IF(OR('C. Consumer Service Detail'!$D3306="",'C. Consumer Service Detail'!$E3306=""),"",INDEX('B. Consumer Budget'!$E$11:$E$2010,MATCH(1,IF('B. Consumer Budget'!$C$11:$C$2010='C. Consumer Service Detail'!$D3306,IF('B. Consumer Budget'!$D$11:$D$2010='C. Consumer Service Detail'!$E3306,1)),0)))</f>
        <v/>
      </c>
      <c r="D3306" s="171"/>
      <c r="E3306" s="79"/>
      <c r="F3306" s="100"/>
      <c r="G3306" s="80"/>
      <c r="H3306" s="145" t="str">
        <f>IF('C. Consumer Service Detail'!$F3306="","",IF('C. Consumer Service Detail'!$F3306="",VLOOKUP('C. Consumer Service Detail'!$F3306,'Table of Current Services'!$B$7:$F$36,'Table of Current Services'!$E$5,FALSE),VLOOKUP('C. Consumer Service Detail'!$F3306,'Table of Current Services'!$B$7:$F$36,'Table of Current Services'!$D$5,FALSE)))</f>
        <v/>
      </c>
      <c r="I3306" s="160"/>
      <c r="J3306" s="146" t="str">
        <f t="shared" si="99"/>
        <v/>
      </c>
      <c r="K3306" s="138" t="str">
        <f>IF('C. Consumer Service Detail'!$F3306="","",IF('C. Consumer Service Detail'!$F3306="",VLOOKUP('C. Consumer Service Detail'!$F3306,'Table of Current Services'!$B$7:$F$36,'Table of Current Services'!$E$5,FALSE),VLOOKUP('C. Consumer Service Detail'!$F3306,'Table of Current Services'!$B$7:$F$36,'Table of Current Services'!$E$5,FALSE)))</f>
        <v/>
      </c>
      <c r="L3306" s="130" t="str">
        <f>IF('C. Consumer Service Detail'!$F3306="","",IF(VLOOKUP('C. Consumer Service Detail'!$F3306,'Table of Current Services'!$B$7:$F$36,'Table of Current Services'!$F$5,)="cost","Yes","No"))</f>
        <v/>
      </c>
      <c r="M3306" s="130" t="str">
        <f>IFERROR(IF('C. Consumer Service Detail'!$K3306="No Match","No",VLOOKUP('C. Consumer Service Detail'!$C3306,'B. Consumer Budget'!$E$11:$F$2010,2,FALSE)),"")</f>
        <v/>
      </c>
      <c r="P3306" s="77"/>
      <c r="Q3306" s="77"/>
    </row>
    <row r="3307" spans="2:17" x14ac:dyDescent="0.25">
      <c r="B3307" s="78">
        <f t="shared" si="100"/>
        <v>3297</v>
      </c>
      <c r="C3307" s="126" t="str">
        <f t="array" ref="C3307">IF(OR('C. Consumer Service Detail'!$D3307="",'C. Consumer Service Detail'!$E3307=""),"",INDEX('B. Consumer Budget'!$E$11:$E$2010,MATCH(1,IF('B. Consumer Budget'!$C$11:$C$2010='C. Consumer Service Detail'!$D3307,IF('B. Consumer Budget'!$D$11:$D$2010='C. Consumer Service Detail'!$E3307,1)),0)))</f>
        <v/>
      </c>
      <c r="D3307" s="170"/>
      <c r="E3307" s="81"/>
      <c r="F3307" s="101"/>
      <c r="G3307" s="82"/>
      <c r="H3307" s="147" t="str">
        <f>IF('C. Consumer Service Detail'!$F3307="","",IF('C. Consumer Service Detail'!$F3307="",VLOOKUP('C. Consumer Service Detail'!$F3307,'Table of Current Services'!$B$7:$F$36,'Table of Current Services'!$E$5,FALSE),VLOOKUP('C. Consumer Service Detail'!$F3307,'Table of Current Services'!$B$7:$F$36,'Table of Current Services'!$D$5,FALSE)))</f>
        <v/>
      </c>
      <c r="I3307" s="159"/>
      <c r="J3307" s="146" t="str">
        <f t="shared" si="99"/>
        <v/>
      </c>
      <c r="K3307" s="138" t="str">
        <f>IF('C. Consumer Service Detail'!$F3307="","",IF('C. Consumer Service Detail'!$F3307="",VLOOKUP('C. Consumer Service Detail'!$F3307,'Table of Current Services'!$B$7:$F$36,'Table of Current Services'!$E$5,FALSE),VLOOKUP('C. Consumer Service Detail'!$F3307,'Table of Current Services'!$B$7:$F$36,'Table of Current Services'!$E$5,FALSE)))</f>
        <v/>
      </c>
      <c r="L3307" s="130" t="str">
        <f>IF('C. Consumer Service Detail'!$F3307="","",IF(VLOOKUP('C. Consumer Service Detail'!$F3307,'Table of Current Services'!$B$7:$F$36,'Table of Current Services'!$F$5,)="cost","Yes","No"))</f>
        <v/>
      </c>
      <c r="M3307" s="130" t="str">
        <f>IFERROR(IF('C. Consumer Service Detail'!$K3307="No Match","No",VLOOKUP('C. Consumer Service Detail'!$C3307,'B. Consumer Budget'!$E$11:$F$2010,2,FALSE)),"")</f>
        <v/>
      </c>
      <c r="P3307" s="77"/>
      <c r="Q3307" s="77"/>
    </row>
    <row r="3308" spans="2:17" x14ac:dyDescent="0.25">
      <c r="B3308" s="78">
        <f t="shared" si="100"/>
        <v>3298</v>
      </c>
      <c r="C3308" s="126" t="str">
        <f t="array" ref="C3308">IF(OR('C. Consumer Service Detail'!$D3308="",'C. Consumer Service Detail'!$E3308=""),"",INDEX('B. Consumer Budget'!$E$11:$E$2010,MATCH(1,IF('B. Consumer Budget'!$C$11:$C$2010='C. Consumer Service Detail'!$D3308,IF('B. Consumer Budget'!$D$11:$D$2010='C. Consumer Service Detail'!$E3308,1)),0)))</f>
        <v/>
      </c>
      <c r="D3308" s="171"/>
      <c r="E3308" s="79"/>
      <c r="F3308" s="100"/>
      <c r="G3308" s="80"/>
      <c r="H3308" s="145" t="str">
        <f>IF('C. Consumer Service Detail'!$F3308="","",IF('C. Consumer Service Detail'!$F3308="",VLOOKUP('C. Consumer Service Detail'!$F3308,'Table of Current Services'!$B$7:$F$36,'Table of Current Services'!$E$5,FALSE),VLOOKUP('C. Consumer Service Detail'!$F3308,'Table of Current Services'!$B$7:$F$36,'Table of Current Services'!$D$5,FALSE)))</f>
        <v/>
      </c>
      <c r="I3308" s="160"/>
      <c r="J3308" s="146" t="str">
        <f t="shared" si="99"/>
        <v/>
      </c>
      <c r="K3308" s="138" t="str">
        <f>IF('C. Consumer Service Detail'!$F3308="","",IF('C. Consumer Service Detail'!$F3308="",VLOOKUP('C. Consumer Service Detail'!$F3308,'Table of Current Services'!$B$7:$F$36,'Table of Current Services'!$E$5,FALSE),VLOOKUP('C. Consumer Service Detail'!$F3308,'Table of Current Services'!$B$7:$F$36,'Table of Current Services'!$E$5,FALSE)))</f>
        <v/>
      </c>
      <c r="L3308" s="130" t="str">
        <f>IF('C. Consumer Service Detail'!$F3308="","",IF(VLOOKUP('C. Consumer Service Detail'!$F3308,'Table of Current Services'!$B$7:$F$36,'Table of Current Services'!$F$5,)="cost","Yes","No"))</f>
        <v/>
      </c>
      <c r="M3308" s="130" t="str">
        <f>IFERROR(IF('C. Consumer Service Detail'!$K3308="No Match","No",VLOOKUP('C. Consumer Service Detail'!$C3308,'B. Consumer Budget'!$E$11:$F$2010,2,FALSE)),"")</f>
        <v/>
      </c>
      <c r="P3308" s="77"/>
      <c r="Q3308" s="77"/>
    </row>
    <row r="3309" spans="2:17" x14ac:dyDescent="0.25">
      <c r="B3309" s="78">
        <f t="shared" si="100"/>
        <v>3299</v>
      </c>
      <c r="C3309" s="126" t="str">
        <f t="array" ref="C3309">IF(OR('C. Consumer Service Detail'!$D3309="",'C. Consumer Service Detail'!$E3309=""),"",INDEX('B. Consumer Budget'!$E$11:$E$2010,MATCH(1,IF('B. Consumer Budget'!$C$11:$C$2010='C. Consumer Service Detail'!$D3309,IF('B. Consumer Budget'!$D$11:$D$2010='C. Consumer Service Detail'!$E3309,1)),0)))</f>
        <v/>
      </c>
      <c r="D3309" s="170"/>
      <c r="E3309" s="81"/>
      <c r="F3309" s="101"/>
      <c r="G3309" s="82"/>
      <c r="H3309" s="147" t="str">
        <f>IF('C. Consumer Service Detail'!$F3309="","",IF('C. Consumer Service Detail'!$F3309="",VLOOKUP('C. Consumer Service Detail'!$F3309,'Table of Current Services'!$B$7:$F$36,'Table of Current Services'!$E$5,FALSE),VLOOKUP('C. Consumer Service Detail'!$F3309,'Table of Current Services'!$B$7:$F$36,'Table of Current Services'!$D$5,FALSE)))</f>
        <v/>
      </c>
      <c r="I3309" s="159"/>
      <c r="J3309" s="146" t="str">
        <f t="shared" si="99"/>
        <v/>
      </c>
      <c r="K3309" s="138" t="str">
        <f>IF('C. Consumer Service Detail'!$F3309="","",IF('C. Consumer Service Detail'!$F3309="",VLOOKUP('C. Consumer Service Detail'!$F3309,'Table of Current Services'!$B$7:$F$36,'Table of Current Services'!$E$5,FALSE),VLOOKUP('C. Consumer Service Detail'!$F3309,'Table of Current Services'!$B$7:$F$36,'Table of Current Services'!$E$5,FALSE)))</f>
        <v/>
      </c>
      <c r="L3309" s="130" t="str">
        <f>IF('C. Consumer Service Detail'!$F3309="","",IF(VLOOKUP('C. Consumer Service Detail'!$F3309,'Table of Current Services'!$B$7:$F$36,'Table of Current Services'!$F$5,)="cost","Yes","No"))</f>
        <v/>
      </c>
      <c r="M3309" s="130" t="str">
        <f>IFERROR(IF('C. Consumer Service Detail'!$K3309="No Match","No",VLOOKUP('C. Consumer Service Detail'!$C3309,'B. Consumer Budget'!$E$11:$F$2010,2,FALSE)),"")</f>
        <v/>
      </c>
      <c r="P3309" s="77"/>
      <c r="Q3309" s="77"/>
    </row>
    <row r="3310" spans="2:17" x14ac:dyDescent="0.25">
      <c r="B3310" s="78">
        <f t="shared" si="100"/>
        <v>3300</v>
      </c>
      <c r="C3310" s="126" t="str">
        <f t="array" ref="C3310">IF(OR('C. Consumer Service Detail'!$D3310="",'C. Consumer Service Detail'!$E3310=""),"",INDEX('B. Consumer Budget'!$E$11:$E$2010,MATCH(1,IF('B. Consumer Budget'!$C$11:$C$2010='C. Consumer Service Detail'!$D3310,IF('B. Consumer Budget'!$D$11:$D$2010='C. Consumer Service Detail'!$E3310,1)),0)))</f>
        <v/>
      </c>
      <c r="D3310" s="171"/>
      <c r="E3310" s="79"/>
      <c r="F3310" s="100"/>
      <c r="G3310" s="80"/>
      <c r="H3310" s="145" t="str">
        <f>IF('C. Consumer Service Detail'!$F3310="","",IF('C. Consumer Service Detail'!$F3310="",VLOOKUP('C. Consumer Service Detail'!$F3310,'Table of Current Services'!$B$7:$F$36,'Table of Current Services'!$E$5,FALSE),VLOOKUP('C. Consumer Service Detail'!$F3310,'Table of Current Services'!$B$7:$F$36,'Table of Current Services'!$D$5,FALSE)))</f>
        <v/>
      </c>
      <c r="I3310" s="160"/>
      <c r="J3310" s="146" t="str">
        <f t="shared" si="99"/>
        <v/>
      </c>
      <c r="K3310" s="138" t="str">
        <f>IF('C. Consumer Service Detail'!$F3310="","",IF('C. Consumer Service Detail'!$F3310="",VLOOKUP('C. Consumer Service Detail'!$F3310,'Table of Current Services'!$B$7:$F$36,'Table of Current Services'!$E$5,FALSE),VLOOKUP('C. Consumer Service Detail'!$F3310,'Table of Current Services'!$B$7:$F$36,'Table of Current Services'!$E$5,FALSE)))</f>
        <v/>
      </c>
      <c r="L3310" s="130" t="str">
        <f>IF('C. Consumer Service Detail'!$F3310="","",IF(VLOOKUP('C. Consumer Service Detail'!$F3310,'Table of Current Services'!$B$7:$F$36,'Table of Current Services'!$F$5,)="cost","Yes","No"))</f>
        <v/>
      </c>
      <c r="M3310" s="130" t="str">
        <f>IFERROR(IF('C. Consumer Service Detail'!$K3310="No Match","No",VLOOKUP('C. Consumer Service Detail'!$C3310,'B. Consumer Budget'!$E$11:$F$2010,2,FALSE)),"")</f>
        <v/>
      </c>
      <c r="P3310" s="77"/>
      <c r="Q3310" s="77"/>
    </row>
    <row r="3311" spans="2:17" x14ac:dyDescent="0.25">
      <c r="B3311" s="78">
        <f t="shared" si="100"/>
        <v>3301</v>
      </c>
      <c r="C3311" s="126" t="str">
        <f t="array" ref="C3311">IF(OR('C. Consumer Service Detail'!$D3311="",'C. Consumer Service Detail'!$E3311=""),"",INDEX('B. Consumer Budget'!$E$11:$E$2010,MATCH(1,IF('B. Consumer Budget'!$C$11:$C$2010='C. Consumer Service Detail'!$D3311,IF('B. Consumer Budget'!$D$11:$D$2010='C. Consumer Service Detail'!$E3311,1)),0)))</f>
        <v/>
      </c>
      <c r="D3311" s="170"/>
      <c r="E3311" s="81"/>
      <c r="F3311" s="101"/>
      <c r="G3311" s="82"/>
      <c r="H3311" s="147" t="str">
        <f>IF('C. Consumer Service Detail'!$F3311="","",IF('C. Consumer Service Detail'!$F3311="",VLOOKUP('C. Consumer Service Detail'!$F3311,'Table of Current Services'!$B$7:$F$36,'Table of Current Services'!$E$5,FALSE),VLOOKUP('C. Consumer Service Detail'!$F3311,'Table of Current Services'!$B$7:$F$36,'Table of Current Services'!$D$5,FALSE)))</f>
        <v/>
      </c>
      <c r="I3311" s="159"/>
      <c r="J3311" s="146" t="str">
        <f t="shared" si="99"/>
        <v/>
      </c>
      <c r="K3311" s="138" t="str">
        <f>IF('C. Consumer Service Detail'!$F3311="","",IF('C. Consumer Service Detail'!$F3311="",VLOOKUP('C. Consumer Service Detail'!$F3311,'Table of Current Services'!$B$7:$F$36,'Table of Current Services'!$E$5,FALSE),VLOOKUP('C. Consumer Service Detail'!$F3311,'Table of Current Services'!$B$7:$F$36,'Table of Current Services'!$E$5,FALSE)))</f>
        <v/>
      </c>
      <c r="L3311" s="130" t="str">
        <f>IF('C. Consumer Service Detail'!$F3311="","",IF(VLOOKUP('C. Consumer Service Detail'!$F3311,'Table of Current Services'!$B$7:$F$36,'Table of Current Services'!$F$5,)="cost","Yes","No"))</f>
        <v/>
      </c>
      <c r="M3311" s="130" t="str">
        <f>IFERROR(IF('C. Consumer Service Detail'!$K3311="No Match","No",VLOOKUP('C. Consumer Service Detail'!$C3311,'B. Consumer Budget'!$E$11:$F$2010,2,FALSE)),"")</f>
        <v/>
      </c>
      <c r="P3311" s="77"/>
      <c r="Q3311" s="77"/>
    </row>
    <row r="3312" spans="2:17" x14ac:dyDescent="0.25">
      <c r="B3312" s="78">
        <f t="shared" si="100"/>
        <v>3302</v>
      </c>
      <c r="C3312" s="126" t="str">
        <f t="array" ref="C3312">IF(OR('C. Consumer Service Detail'!$D3312="",'C. Consumer Service Detail'!$E3312=""),"",INDEX('B. Consumer Budget'!$E$11:$E$2010,MATCH(1,IF('B. Consumer Budget'!$C$11:$C$2010='C. Consumer Service Detail'!$D3312,IF('B. Consumer Budget'!$D$11:$D$2010='C. Consumer Service Detail'!$E3312,1)),0)))</f>
        <v/>
      </c>
      <c r="D3312" s="171"/>
      <c r="E3312" s="79"/>
      <c r="F3312" s="100"/>
      <c r="G3312" s="80"/>
      <c r="H3312" s="145" t="str">
        <f>IF('C. Consumer Service Detail'!$F3312="","",IF('C. Consumer Service Detail'!$F3312="",VLOOKUP('C. Consumer Service Detail'!$F3312,'Table of Current Services'!$B$7:$F$36,'Table of Current Services'!$E$5,FALSE),VLOOKUP('C. Consumer Service Detail'!$F3312,'Table of Current Services'!$B$7:$F$36,'Table of Current Services'!$D$5,FALSE)))</f>
        <v/>
      </c>
      <c r="I3312" s="160"/>
      <c r="J3312" s="146" t="str">
        <f t="shared" si="99"/>
        <v/>
      </c>
      <c r="K3312" s="138" t="str">
        <f>IF('C. Consumer Service Detail'!$F3312="","",IF('C. Consumer Service Detail'!$F3312="",VLOOKUP('C. Consumer Service Detail'!$F3312,'Table of Current Services'!$B$7:$F$36,'Table of Current Services'!$E$5,FALSE),VLOOKUP('C. Consumer Service Detail'!$F3312,'Table of Current Services'!$B$7:$F$36,'Table of Current Services'!$E$5,FALSE)))</f>
        <v/>
      </c>
      <c r="L3312" s="130" t="str">
        <f>IF('C. Consumer Service Detail'!$F3312="","",IF(VLOOKUP('C. Consumer Service Detail'!$F3312,'Table of Current Services'!$B$7:$F$36,'Table of Current Services'!$F$5,)="cost","Yes","No"))</f>
        <v/>
      </c>
      <c r="M3312" s="130" t="str">
        <f>IFERROR(IF('C. Consumer Service Detail'!$K3312="No Match","No",VLOOKUP('C. Consumer Service Detail'!$C3312,'B. Consumer Budget'!$E$11:$F$2010,2,FALSE)),"")</f>
        <v/>
      </c>
      <c r="P3312" s="77"/>
      <c r="Q3312" s="77"/>
    </row>
    <row r="3313" spans="2:17" x14ac:dyDescent="0.25">
      <c r="B3313" s="78">
        <f t="shared" si="100"/>
        <v>3303</v>
      </c>
      <c r="C3313" s="126" t="str">
        <f t="array" ref="C3313">IF(OR('C. Consumer Service Detail'!$D3313="",'C. Consumer Service Detail'!$E3313=""),"",INDEX('B. Consumer Budget'!$E$11:$E$2010,MATCH(1,IF('B. Consumer Budget'!$C$11:$C$2010='C. Consumer Service Detail'!$D3313,IF('B. Consumer Budget'!$D$11:$D$2010='C. Consumer Service Detail'!$E3313,1)),0)))</f>
        <v/>
      </c>
      <c r="D3313" s="170"/>
      <c r="E3313" s="81"/>
      <c r="F3313" s="101"/>
      <c r="G3313" s="82"/>
      <c r="H3313" s="147" t="str">
        <f>IF('C. Consumer Service Detail'!$F3313="","",IF('C. Consumer Service Detail'!$F3313="",VLOOKUP('C. Consumer Service Detail'!$F3313,'Table of Current Services'!$B$7:$F$36,'Table of Current Services'!$E$5,FALSE),VLOOKUP('C. Consumer Service Detail'!$F3313,'Table of Current Services'!$B$7:$F$36,'Table of Current Services'!$D$5,FALSE)))</f>
        <v/>
      </c>
      <c r="I3313" s="159"/>
      <c r="J3313" s="146" t="str">
        <f t="shared" si="99"/>
        <v/>
      </c>
      <c r="K3313" s="138" t="str">
        <f>IF('C. Consumer Service Detail'!$F3313="","",IF('C. Consumer Service Detail'!$F3313="",VLOOKUP('C. Consumer Service Detail'!$F3313,'Table of Current Services'!$B$7:$F$36,'Table of Current Services'!$E$5,FALSE),VLOOKUP('C. Consumer Service Detail'!$F3313,'Table of Current Services'!$B$7:$F$36,'Table of Current Services'!$E$5,FALSE)))</f>
        <v/>
      </c>
      <c r="L3313" s="130" t="str">
        <f>IF('C. Consumer Service Detail'!$F3313="","",IF(VLOOKUP('C. Consumer Service Detail'!$F3313,'Table of Current Services'!$B$7:$F$36,'Table of Current Services'!$F$5,)="cost","Yes","No"))</f>
        <v/>
      </c>
      <c r="M3313" s="130" t="str">
        <f>IFERROR(IF('C. Consumer Service Detail'!$K3313="No Match","No",VLOOKUP('C. Consumer Service Detail'!$C3313,'B. Consumer Budget'!$E$11:$F$2010,2,FALSE)),"")</f>
        <v/>
      </c>
      <c r="P3313" s="77"/>
      <c r="Q3313" s="77"/>
    </row>
    <row r="3314" spans="2:17" x14ac:dyDescent="0.25">
      <c r="B3314" s="78">
        <f t="shared" si="100"/>
        <v>3304</v>
      </c>
      <c r="C3314" s="126" t="str">
        <f t="array" ref="C3314">IF(OR('C. Consumer Service Detail'!$D3314="",'C. Consumer Service Detail'!$E3314=""),"",INDEX('B. Consumer Budget'!$E$11:$E$2010,MATCH(1,IF('B. Consumer Budget'!$C$11:$C$2010='C. Consumer Service Detail'!$D3314,IF('B. Consumer Budget'!$D$11:$D$2010='C. Consumer Service Detail'!$E3314,1)),0)))</f>
        <v/>
      </c>
      <c r="D3314" s="171"/>
      <c r="E3314" s="79"/>
      <c r="F3314" s="100"/>
      <c r="G3314" s="80"/>
      <c r="H3314" s="145" t="str">
        <f>IF('C. Consumer Service Detail'!$F3314="","",IF('C. Consumer Service Detail'!$F3314="",VLOOKUP('C. Consumer Service Detail'!$F3314,'Table of Current Services'!$B$7:$F$36,'Table of Current Services'!$E$5,FALSE),VLOOKUP('C. Consumer Service Detail'!$F3314,'Table of Current Services'!$B$7:$F$36,'Table of Current Services'!$D$5,FALSE)))</f>
        <v/>
      </c>
      <c r="I3314" s="160"/>
      <c r="J3314" s="146" t="str">
        <f t="shared" si="99"/>
        <v/>
      </c>
      <c r="K3314" s="138" t="str">
        <f>IF('C. Consumer Service Detail'!$F3314="","",IF('C. Consumer Service Detail'!$F3314="",VLOOKUP('C. Consumer Service Detail'!$F3314,'Table of Current Services'!$B$7:$F$36,'Table of Current Services'!$E$5,FALSE),VLOOKUP('C. Consumer Service Detail'!$F3314,'Table of Current Services'!$B$7:$F$36,'Table of Current Services'!$E$5,FALSE)))</f>
        <v/>
      </c>
      <c r="L3314" s="130" t="str">
        <f>IF('C. Consumer Service Detail'!$F3314="","",IF(VLOOKUP('C. Consumer Service Detail'!$F3314,'Table of Current Services'!$B$7:$F$36,'Table of Current Services'!$F$5,)="cost","Yes","No"))</f>
        <v/>
      </c>
      <c r="M3314" s="130" t="str">
        <f>IFERROR(IF('C. Consumer Service Detail'!$K3314="No Match","No",VLOOKUP('C. Consumer Service Detail'!$C3314,'B. Consumer Budget'!$E$11:$F$2010,2,FALSE)),"")</f>
        <v/>
      </c>
      <c r="P3314" s="77"/>
      <c r="Q3314" s="77"/>
    </row>
    <row r="3315" spans="2:17" x14ac:dyDescent="0.25">
      <c r="B3315" s="78">
        <f t="shared" si="100"/>
        <v>3305</v>
      </c>
      <c r="C3315" s="126" t="str">
        <f t="array" ref="C3315">IF(OR('C. Consumer Service Detail'!$D3315="",'C. Consumer Service Detail'!$E3315=""),"",INDEX('B. Consumer Budget'!$E$11:$E$2010,MATCH(1,IF('B. Consumer Budget'!$C$11:$C$2010='C. Consumer Service Detail'!$D3315,IF('B. Consumer Budget'!$D$11:$D$2010='C. Consumer Service Detail'!$E3315,1)),0)))</f>
        <v/>
      </c>
      <c r="D3315" s="170"/>
      <c r="E3315" s="81"/>
      <c r="F3315" s="101"/>
      <c r="G3315" s="82"/>
      <c r="H3315" s="147" t="str">
        <f>IF('C. Consumer Service Detail'!$F3315="","",IF('C. Consumer Service Detail'!$F3315="",VLOOKUP('C. Consumer Service Detail'!$F3315,'Table of Current Services'!$B$7:$F$36,'Table of Current Services'!$E$5,FALSE),VLOOKUP('C. Consumer Service Detail'!$F3315,'Table of Current Services'!$B$7:$F$36,'Table of Current Services'!$D$5,FALSE)))</f>
        <v/>
      </c>
      <c r="I3315" s="159"/>
      <c r="J3315" s="146" t="str">
        <f t="shared" si="99"/>
        <v/>
      </c>
      <c r="K3315" s="138" t="str">
        <f>IF('C. Consumer Service Detail'!$F3315="","",IF('C. Consumer Service Detail'!$F3315="",VLOOKUP('C. Consumer Service Detail'!$F3315,'Table of Current Services'!$B$7:$F$36,'Table of Current Services'!$E$5,FALSE),VLOOKUP('C. Consumer Service Detail'!$F3315,'Table of Current Services'!$B$7:$F$36,'Table of Current Services'!$E$5,FALSE)))</f>
        <v/>
      </c>
      <c r="L3315" s="130" t="str">
        <f>IF('C. Consumer Service Detail'!$F3315="","",IF(VLOOKUP('C. Consumer Service Detail'!$F3315,'Table of Current Services'!$B$7:$F$36,'Table of Current Services'!$F$5,)="cost","Yes","No"))</f>
        <v/>
      </c>
      <c r="M3315" s="130" t="str">
        <f>IFERROR(IF('C. Consumer Service Detail'!$K3315="No Match","No",VLOOKUP('C. Consumer Service Detail'!$C3315,'B. Consumer Budget'!$E$11:$F$2010,2,FALSE)),"")</f>
        <v/>
      </c>
      <c r="P3315" s="77"/>
      <c r="Q3315" s="77"/>
    </row>
    <row r="3316" spans="2:17" x14ac:dyDescent="0.25">
      <c r="B3316" s="78">
        <f t="shared" si="100"/>
        <v>3306</v>
      </c>
      <c r="C3316" s="126" t="str">
        <f t="array" ref="C3316">IF(OR('C. Consumer Service Detail'!$D3316="",'C. Consumer Service Detail'!$E3316=""),"",INDEX('B. Consumer Budget'!$E$11:$E$2010,MATCH(1,IF('B. Consumer Budget'!$C$11:$C$2010='C. Consumer Service Detail'!$D3316,IF('B. Consumer Budget'!$D$11:$D$2010='C. Consumer Service Detail'!$E3316,1)),0)))</f>
        <v/>
      </c>
      <c r="D3316" s="171"/>
      <c r="E3316" s="79"/>
      <c r="F3316" s="100"/>
      <c r="G3316" s="80"/>
      <c r="H3316" s="145" t="str">
        <f>IF('C. Consumer Service Detail'!$F3316="","",IF('C. Consumer Service Detail'!$F3316="",VLOOKUP('C. Consumer Service Detail'!$F3316,'Table of Current Services'!$B$7:$F$36,'Table of Current Services'!$E$5,FALSE),VLOOKUP('C. Consumer Service Detail'!$F3316,'Table of Current Services'!$B$7:$F$36,'Table of Current Services'!$D$5,FALSE)))</f>
        <v/>
      </c>
      <c r="I3316" s="160"/>
      <c r="J3316" s="146" t="str">
        <f t="shared" si="99"/>
        <v/>
      </c>
      <c r="K3316" s="138" t="str">
        <f>IF('C. Consumer Service Detail'!$F3316="","",IF('C. Consumer Service Detail'!$F3316="",VLOOKUP('C. Consumer Service Detail'!$F3316,'Table of Current Services'!$B$7:$F$36,'Table of Current Services'!$E$5,FALSE),VLOOKUP('C. Consumer Service Detail'!$F3316,'Table of Current Services'!$B$7:$F$36,'Table of Current Services'!$E$5,FALSE)))</f>
        <v/>
      </c>
      <c r="L3316" s="130" t="str">
        <f>IF('C. Consumer Service Detail'!$F3316="","",IF(VLOOKUP('C. Consumer Service Detail'!$F3316,'Table of Current Services'!$B$7:$F$36,'Table of Current Services'!$F$5,)="cost","Yes","No"))</f>
        <v/>
      </c>
      <c r="M3316" s="130" t="str">
        <f>IFERROR(IF('C. Consumer Service Detail'!$K3316="No Match","No",VLOOKUP('C. Consumer Service Detail'!$C3316,'B. Consumer Budget'!$E$11:$F$2010,2,FALSE)),"")</f>
        <v/>
      </c>
      <c r="P3316" s="77"/>
      <c r="Q3316" s="77"/>
    </row>
    <row r="3317" spans="2:17" x14ac:dyDescent="0.25">
      <c r="B3317" s="78">
        <f t="shared" si="100"/>
        <v>3307</v>
      </c>
      <c r="C3317" s="126" t="str">
        <f t="array" ref="C3317">IF(OR('C. Consumer Service Detail'!$D3317="",'C. Consumer Service Detail'!$E3317=""),"",INDEX('B. Consumer Budget'!$E$11:$E$2010,MATCH(1,IF('B. Consumer Budget'!$C$11:$C$2010='C. Consumer Service Detail'!$D3317,IF('B. Consumer Budget'!$D$11:$D$2010='C. Consumer Service Detail'!$E3317,1)),0)))</f>
        <v/>
      </c>
      <c r="D3317" s="170"/>
      <c r="E3317" s="81"/>
      <c r="F3317" s="101"/>
      <c r="G3317" s="82"/>
      <c r="H3317" s="147" t="str">
        <f>IF('C. Consumer Service Detail'!$F3317="","",IF('C. Consumer Service Detail'!$F3317="",VLOOKUP('C. Consumer Service Detail'!$F3317,'Table of Current Services'!$B$7:$F$36,'Table of Current Services'!$E$5,FALSE),VLOOKUP('C. Consumer Service Detail'!$F3317,'Table of Current Services'!$B$7:$F$36,'Table of Current Services'!$D$5,FALSE)))</f>
        <v/>
      </c>
      <c r="I3317" s="159"/>
      <c r="J3317" s="146" t="str">
        <f t="shared" si="99"/>
        <v/>
      </c>
      <c r="K3317" s="138" t="str">
        <f>IF('C. Consumer Service Detail'!$F3317="","",IF('C. Consumer Service Detail'!$F3317="",VLOOKUP('C. Consumer Service Detail'!$F3317,'Table of Current Services'!$B$7:$F$36,'Table of Current Services'!$E$5,FALSE),VLOOKUP('C. Consumer Service Detail'!$F3317,'Table of Current Services'!$B$7:$F$36,'Table of Current Services'!$E$5,FALSE)))</f>
        <v/>
      </c>
      <c r="L3317" s="130" t="str">
        <f>IF('C. Consumer Service Detail'!$F3317="","",IF(VLOOKUP('C. Consumer Service Detail'!$F3317,'Table of Current Services'!$B$7:$F$36,'Table of Current Services'!$F$5,)="cost","Yes","No"))</f>
        <v/>
      </c>
      <c r="M3317" s="130" t="str">
        <f>IFERROR(IF('C. Consumer Service Detail'!$K3317="No Match","No",VLOOKUP('C. Consumer Service Detail'!$C3317,'B. Consumer Budget'!$E$11:$F$2010,2,FALSE)),"")</f>
        <v/>
      </c>
      <c r="P3317" s="77"/>
      <c r="Q3317" s="77"/>
    </row>
    <row r="3318" spans="2:17" x14ac:dyDescent="0.25">
      <c r="B3318" s="78">
        <f t="shared" si="100"/>
        <v>3308</v>
      </c>
      <c r="C3318" s="126" t="str">
        <f t="array" ref="C3318">IF(OR('C. Consumer Service Detail'!$D3318="",'C. Consumer Service Detail'!$E3318=""),"",INDEX('B. Consumer Budget'!$E$11:$E$2010,MATCH(1,IF('B. Consumer Budget'!$C$11:$C$2010='C. Consumer Service Detail'!$D3318,IF('B. Consumer Budget'!$D$11:$D$2010='C. Consumer Service Detail'!$E3318,1)),0)))</f>
        <v/>
      </c>
      <c r="D3318" s="171"/>
      <c r="E3318" s="79"/>
      <c r="F3318" s="100"/>
      <c r="G3318" s="80"/>
      <c r="H3318" s="145" t="str">
        <f>IF('C. Consumer Service Detail'!$F3318="","",IF('C. Consumer Service Detail'!$F3318="",VLOOKUP('C. Consumer Service Detail'!$F3318,'Table of Current Services'!$B$7:$F$36,'Table of Current Services'!$E$5,FALSE),VLOOKUP('C. Consumer Service Detail'!$F3318,'Table of Current Services'!$B$7:$F$36,'Table of Current Services'!$D$5,FALSE)))</f>
        <v/>
      </c>
      <c r="I3318" s="160"/>
      <c r="J3318" s="146" t="str">
        <f t="shared" si="99"/>
        <v/>
      </c>
      <c r="K3318" s="138" t="str">
        <f>IF('C. Consumer Service Detail'!$F3318="","",IF('C. Consumer Service Detail'!$F3318="",VLOOKUP('C. Consumer Service Detail'!$F3318,'Table of Current Services'!$B$7:$F$36,'Table of Current Services'!$E$5,FALSE),VLOOKUP('C. Consumer Service Detail'!$F3318,'Table of Current Services'!$B$7:$F$36,'Table of Current Services'!$E$5,FALSE)))</f>
        <v/>
      </c>
      <c r="L3318" s="130" t="str">
        <f>IF('C. Consumer Service Detail'!$F3318="","",IF(VLOOKUP('C. Consumer Service Detail'!$F3318,'Table of Current Services'!$B$7:$F$36,'Table of Current Services'!$F$5,)="cost","Yes","No"))</f>
        <v/>
      </c>
      <c r="M3318" s="130" t="str">
        <f>IFERROR(IF('C. Consumer Service Detail'!$K3318="No Match","No",VLOOKUP('C. Consumer Service Detail'!$C3318,'B. Consumer Budget'!$E$11:$F$2010,2,FALSE)),"")</f>
        <v/>
      </c>
      <c r="P3318" s="77"/>
      <c r="Q3318" s="77"/>
    </row>
    <row r="3319" spans="2:17" x14ac:dyDescent="0.25">
      <c r="B3319" s="78">
        <f t="shared" si="100"/>
        <v>3309</v>
      </c>
      <c r="C3319" s="126" t="str">
        <f t="array" ref="C3319">IF(OR('C. Consumer Service Detail'!$D3319="",'C. Consumer Service Detail'!$E3319=""),"",INDEX('B. Consumer Budget'!$E$11:$E$2010,MATCH(1,IF('B. Consumer Budget'!$C$11:$C$2010='C. Consumer Service Detail'!$D3319,IF('B. Consumer Budget'!$D$11:$D$2010='C. Consumer Service Detail'!$E3319,1)),0)))</f>
        <v/>
      </c>
      <c r="D3319" s="170"/>
      <c r="E3319" s="81"/>
      <c r="F3319" s="101"/>
      <c r="G3319" s="82"/>
      <c r="H3319" s="147" t="str">
        <f>IF('C. Consumer Service Detail'!$F3319="","",IF('C. Consumer Service Detail'!$F3319="",VLOOKUP('C. Consumer Service Detail'!$F3319,'Table of Current Services'!$B$7:$F$36,'Table of Current Services'!$E$5,FALSE),VLOOKUP('C. Consumer Service Detail'!$F3319,'Table of Current Services'!$B$7:$F$36,'Table of Current Services'!$D$5,FALSE)))</f>
        <v/>
      </c>
      <c r="I3319" s="159"/>
      <c r="J3319" s="146" t="str">
        <f t="shared" si="99"/>
        <v/>
      </c>
      <c r="K3319" s="138" t="str">
        <f>IF('C. Consumer Service Detail'!$F3319="","",IF('C. Consumer Service Detail'!$F3319="",VLOOKUP('C. Consumer Service Detail'!$F3319,'Table of Current Services'!$B$7:$F$36,'Table of Current Services'!$E$5,FALSE),VLOOKUP('C. Consumer Service Detail'!$F3319,'Table of Current Services'!$B$7:$F$36,'Table of Current Services'!$E$5,FALSE)))</f>
        <v/>
      </c>
      <c r="L3319" s="130" t="str">
        <f>IF('C. Consumer Service Detail'!$F3319="","",IF(VLOOKUP('C. Consumer Service Detail'!$F3319,'Table of Current Services'!$B$7:$F$36,'Table of Current Services'!$F$5,)="cost","Yes","No"))</f>
        <v/>
      </c>
      <c r="M3319" s="130" t="str">
        <f>IFERROR(IF('C. Consumer Service Detail'!$K3319="No Match","No",VLOOKUP('C. Consumer Service Detail'!$C3319,'B. Consumer Budget'!$E$11:$F$2010,2,FALSE)),"")</f>
        <v/>
      </c>
      <c r="P3319" s="77"/>
      <c r="Q3319" s="77"/>
    </row>
    <row r="3320" spans="2:17" x14ac:dyDescent="0.25">
      <c r="B3320" s="78">
        <f t="shared" si="100"/>
        <v>3310</v>
      </c>
      <c r="C3320" s="126" t="str">
        <f t="array" ref="C3320">IF(OR('C. Consumer Service Detail'!$D3320="",'C. Consumer Service Detail'!$E3320=""),"",INDEX('B. Consumer Budget'!$E$11:$E$2010,MATCH(1,IF('B. Consumer Budget'!$C$11:$C$2010='C. Consumer Service Detail'!$D3320,IF('B. Consumer Budget'!$D$11:$D$2010='C. Consumer Service Detail'!$E3320,1)),0)))</f>
        <v/>
      </c>
      <c r="D3320" s="171"/>
      <c r="E3320" s="79"/>
      <c r="F3320" s="100"/>
      <c r="G3320" s="80"/>
      <c r="H3320" s="145" t="str">
        <f>IF('C. Consumer Service Detail'!$F3320="","",IF('C. Consumer Service Detail'!$F3320="",VLOOKUP('C. Consumer Service Detail'!$F3320,'Table of Current Services'!$B$7:$F$36,'Table of Current Services'!$E$5,FALSE),VLOOKUP('C. Consumer Service Detail'!$F3320,'Table of Current Services'!$B$7:$F$36,'Table of Current Services'!$D$5,FALSE)))</f>
        <v/>
      </c>
      <c r="I3320" s="160"/>
      <c r="J3320" s="146" t="str">
        <f t="shared" si="99"/>
        <v/>
      </c>
      <c r="K3320" s="138" t="str">
        <f>IF('C. Consumer Service Detail'!$F3320="","",IF('C. Consumer Service Detail'!$F3320="",VLOOKUP('C. Consumer Service Detail'!$F3320,'Table of Current Services'!$B$7:$F$36,'Table of Current Services'!$E$5,FALSE),VLOOKUP('C. Consumer Service Detail'!$F3320,'Table of Current Services'!$B$7:$F$36,'Table of Current Services'!$E$5,FALSE)))</f>
        <v/>
      </c>
      <c r="L3320" s="130" t="str">
        <f>IF('C. Consumer Service Detail'!$F3320="","",IF(VLOOKUP('C. Consumer Service Detail'!$F3320,'Table of Current Services'!$B$7:$F$36,'Table of Current Services'!$F$5,)="cost","Yes","No"))</f>
        <v/>
      </c>
      <c r="M3320" s="130" t="str">
        <f>IFERROR(IF('C. Consumer Service Detail'!$K3320="No Match","No",VLOOKUP('C. Consumer Service Detail'!$C3320,'B. Consumer Budget'!$E$11:$F$2010,2,FALSE)),"")</f>
        <v/>
      </c>
      <c r="P3320" s="77"/>
      <c r="Q3320" s="77"/>
    </row>
    <row r="3321" spans="2:17" x14ac:dyDescent="0.25">
      <c r="B3321" s="78">
        <f t="shared" si="100"/>
        <v>3311</v>
      </c>
      <c r="C3321" s="126" t="str">
        <f t="array" ref="C3321">IF(OR('C. Consumer Service Detail'!$D3321="",'C. Consumer Service Detail'!$E3321=""),"",INDEX('B. Consumer Budget'!$E$11:$E$2010,MATCH(1,IF('B. Consumer Budget'!$C$11:$C$2010='C. Consumer Service Detail'!$D3321,IF('B. Consumer Budget'!$D$11:$D$2010='C. Consumer Service Detail'!$E3321,1)),0)))</f>
        <v/>
      </c>
      <c r="D3321" s="170"/>
      <c r="E3321" s="81"/>
      <c r="F3321" s="101"/>
      <c r="G3321" s="82"/>
      <c r="H3321" s="147" t="str">
        <f>IF('C. Consumer Service Detail'!$F3321="","",IF('C. Consumer Service Detail'!$F3321="",VLOOKUP('C. Consumer Service Detail'!$F3321,'Table of Current Services'!$B$7:$F$36,'Table of Current Services'!$E$5,FALSE),VLOOKUP('C. Consumer Service Detail'!$F3321,'Table of Current Services'!$B$7:$F$36,'Table of Current Services'!$D$5,FALSE)))</f>
        <v/>
      </c>
      <c r="I3321" s="159"/>
      <c r="J3321" s="146" t="str">
        <f t="shared" si="99"/>
        <v/>
      </c>
      <c r="K3321" s="138" t="str">
        <f>IF('C. Consumer Service Detail'!$F3321="","",IF('C. Consumer Service Detail'!$F3321="",VLOOKUP('C. Consumer Service Detail'!$F3321,'Table of Current Services'!$B$7:$F$36,'Table of Current Services'!$E$5,FALSE),VLOOKUP('C. Consumer Service Detail'!$F3321,'Table of Current Services'!$B$7:$F$36,'Table of Current Services'!$E$5,FALSE)))</f>
        <v/>
      </c>
      <c r="L3321" s="130" t="str">
        <f>IF('C. Consumer Service Detail'!$F3321="","",IF(VLOOKUP('C. Consumer Service Detail'!$F3321,'Table of Current Services'!$B$7:$F$36,'Table of Current Services'!$F$5,)="cost","Yes","No"))</f>
        <v/>
      </c>
      <c r="M3321" s="130" t="str">
        <f>IFERROR(IF('C. Consumer Service Detail'!$K3321="No Match","No",VLOOKUP('C. Consumer Service Detail'!$C3321,'B. Consumer Budget'!$E$11:$F$2010,2,FALSE)),"")</f>
        <v/>
      </c>
      <c r="P3321" s="77"/>
      <c r="Q3321" s="77"/>
    </row>
    <row r="3322" spans="2:17" x14ac:dyDescent="0.25">
      <c r="B3322" s="78">
        <f t="shared" si="100"/>
        <v>3312</v>
      </c>
      <c r="C3322" s="126" t="str">
        <f t="array" ref="C3322">IF(OR('C. Consumer Service Detail'!$D3322="",'C. Consumer Service Detail'!$E3322=""),"",INDEX('B. Consumer Budget'!$E$11:$E$2010,MATCH(1,IF('B. Consumer Budget'!$C$11:$C$2010='C. Consumer Service Detail'!$D3322,IF('B. Consumer Budget'!$D$11:$D$2010='C. Consumer Service Detail'!$E3322,1)),0)))</f>
        <v/>
      </c>
      <c r="D3322" s="171"/>
      <c r="E3322" s="79"/>
      <c r="F3322" s="100"/>
      <c r="G3322" s="80"/>
      <c r="H3322" s="145" t="str">
        <f>IF('C. Consumer Service Detail'!$F3322="","",IF('C. Consumer Service Detail'!$F3322="",VLOOKUP('C. Consumer Service Detail'!$F3322,'Table of Current Services'!$B$7:$F$36,'Table of Current Services'!$E$5,FALSE),VLOOKUP('C. Consumer Service Detail'!$F3322,'Table of Current Services'!$B$7:$F$36,'Table of Current Services'!$D$5,FALSE)))</f>
        <v/>
      </c>
      <c r="I3322" s="160"/>
      <c r="J3322" s="146" t="str">
        <f t="shared" si="99"/>
        <v/>
      </c>
      <c r="K3322" s="138" t="str">
        <f>IF('C. Consumer Service Detail'!$F3322="","",IF('C. Consumer Service Detail'!$F3322="",VLOOKUP('C. Consumer Service Detail'!$F3322,'Table of Current Services'!$B$7:$F$36,'Table of Current Services'!$E$5,FALSE),VLOOKUP('C. Consumer Service Detail'!$F3322,'Table of Current Services'!$B$7:$F$36,'Table of Current Services'!$E$5,FALSE)))</f>
        <v/>
      </c>
      <c r="L3322" s="130" t="str">
        <f>IF('C. Consumer Service Detail'!$F3322="","",IF(VLOOKUP('C. Consumer Service Detail'!$F3322,'Table of Current Services'!$B$7:$F$36,'Table of Current Services'!$F$5,)="cost","Yes","No"))</f>
        <v/>
      </c>
      <c r="M3322" s="130" t="str">
        <f>IFERROR(IF('C. Consumer Service Detail'!$K3322="No Match","No",VLOOKUP('C. Consumer Service Detail'!$C3322,'B. Consumer Budget'!$E$11:$F$2010,2,FALSE)),"")</f>
        <v/>
      </c>
      <c r="P3322" s="77"/>
      <c r="Q3322" s="77"/>
    </row>
    <row r="3323" spans="2:17" x14ac:dyDescent="0.25">
      <c r="B3323" s="78">
        <f t="shared" si="100"/>
        <v>3313</v>
      </c>
      <c r="C3323" s="126" t="str">
        <f t="array" ref="C3323">IF(OR('C. Consumer Service Detail'!$D3323="",'C. Consumer Service Detail'!$E3323=""),"",INDEX('B. Consumer Budget'!$E$11:$E$2010,MATCH(1,IF('B. Consumer Budget'!$C$11:$C$2010='C. Consumer Service Detail'!$D3323,IF('B. Consumer Budget'!$D$11:$D$2010='C. Consumer Service Detail'!$E3323,1)),0)))</f>
        <v/>
      </c>
      <c r="D3323" s="170"/>
      <c r="E3323" s="81"/>
      <c r="F3323" s="101"/>
      <c r="G3323" s="82"/>
      <c r="H3323" s="147" t="str">
        <f>IF('C. Consumer Service Detail'!$F3323="","",IF('C. Consumer Service Detail'!$F3323="",VLOOKUP('C. Consumer Service Detail'!$F3323,'Table of Current Services'!$B$7:$F$36,'Table of Current Services'!$E$5,FALSE),VLOOKUP('C. Consumer Service Detail'!$F3323,'Table of Current Services'!$B$7:$F$36,'Table of Current Services'!$D$5,FALSE)))</f>
        <v/>
      </c>
      <c r="I3323" s="159"/>
      <c r="J3323" s="146" t="str">
        <f t="shared" si="99"/>
        <v/>
      </c>
      <c r="K3323" s="138" t="str">
        <f>IF('C. Consumer Service Detail'!$F3323="","",IF('C. Consumer Service Detail'!$F3323="",VLOOKUP('C. Consumer Service Detail'!$F3323,'Table of Current Services'!$B$7:$F$36,'Table of Current Services'!$E$5,FALSE),VLOOKUP('C. Consumer Service Detail'!$F3323,'Table of Current Services'!$B$7:$F$36,'Table of Current Services'!$E$5,FALSE)))</f>
        <v/>
      </c>
      <c r="L3323" s="130" t="str">
        <f>IF('C. Consumer Service Detail'!$F3323="","",IF(VLOOKUP('C. Consumer Service Detail'!$F3323,'Table of Current Services'!$B$7:$F$36,'Table of Current Services'!$F$5,)="cost","Yes","No"))</f>
        <v/>
      </c>
      <c r="M3323" s="130" t="str">
        <f>IFERROR(IF('C. Consumer Service Detail'!$K3323="No Match","No",VLOOKUP('C. Consumer Service Detail'!$C3323,'B. Consumer Budget'!$E$11:$F$2010,2,FALSE)),"")</f>
        <v/>
      </c>
      <c r="P3323" s="77"/>
      <c r="Q3323" s="77"/>
    </row>
    <row r="3324" spans="2:17" x14ac:dyDescent="0.25">
      <c r="B3324" s="78">
        <f t="shared" si="100"/>
        <v>3314</v>
      </c>
      <c r="C3324" s="126" t="str">
        <f t="array" ref="C3324">IF(OR('C. Consumer Service Detail'!$D3324="",'C. Consumer Service Detail'!$E3324=""),"",INDEX('B. Consumer Budget'!$E$11:$E$2010,MATCH(1,IF('B. Consumer Budget'!$C$11:$C$2010='C. Consumer Service Detail'!$D3324,IF('B. Consumer Budget'!$D$11:$D$2010='C. Consumer Service Detail'!$E3324,1)),0)))</f>
        <v/>
      </c>
      <c r="D3324" s="171"/>
      <c r="E3324" s="79"/>
      <c r="F3324" s="100"/>
      <c r="G3324" s="80"/>
      <c r="H3324" s="145" t="str">
        <f>IF('C. Consumer Service Detail'!$F3324="","",IF('C. Consumer Service Detail'!$F3324="",VLOOKUP('C. Consumer Service Detail'!$F3324,'Table of Current Services'!$B$7:$F$36,'Table of Current Services'!$E$5,FALSE),VLOOKUP('C. Consumer Service Detail'!$F3324,'Table of Current Services'!$B$7:$F$36,'Table of Current Services'!$D$5,FALSE)))</f>
        <v/>
      </c>
      <c r="I3324" s="160"/>
      <c r="J3324" s="146" t="str">
        <f t="shared" si="99"/>
        <v/>
      </c>
      <c r="K3324" s="138" t="str">
        <f>IF('C. Consumer Service Detail'!$F3324="","",IF('C. Consumer Service Detail'!$F3324="",VLOOKUP('C. Consumer Service Detail'!$F3324,'Table of Current Services'!$B$7:$F$36,'Table of Current Services'!$E$5,FALSE),VLOOKUP('C. Consumer Service Detail'!$F3324,'Table of Current Services'!$B$7:$F$36,'Table of Current Services'!$E$5,FALSE)))</f>
        <v/>
      </c>
      <c r="L3324" s="130" t="str">
        <f>IF('C. Consumer Service Detail'!$F3324="","",IF(VLOOKUP('C. Consumer Service Detail'!$F3324,'Table of Current Services'!$B$7:$F$36,'Table of Current Services'!$F$5,)="cost","Yes","No"))</f>
        <v/>
      </c>
      <c r="M3324" s="130" t="str">
        <f>IFERROR(IF('C. Consumer Service Detail'!$K3324="No Match","No",VLOOKUP('C. Consumer Service Detail'!$C3324,'B. Consumer Budget'!$E$11:$F$2010,2,FALSE)),"")</f>
        <v/>
      </c>
      <c r="P3324" s="77"/>
      <c r="Q3324" s="77"/>
    </row>
    <row r="3325" spans="2:17" x14ac:dyDescent="0.25">
      <c r="B3325" s="78">
        <f t="shared" si="100"/>
        <v>3315</v>
      </c>
      <c r="C3325" s="126" t="str">
        <f t="array" ref="C3325">IF(OR('C. Consumer Service Detail'!$D3325="",'C. Consumer Service Detail'!$E3325=""),"",INDEX('B. Consumer Budget'!$E$11:$E$2010,MATCH(1,IF('B. Consumer Budget'!$C$11:$C$2010='C. Consumer Service Detail'!$D3325,IF('B. Consumer Budget'!$D$11:$D$2010='C. Consumer Service Detail'!$E3325,1)),0)))</f>
        <v/>
      </c>
      <c r="D3325" s="170"/>
      <c r="E3325" s="81"/>
      <c r="F3325" s="101"/>
      <c r="G3325" s="82"/>
      <c r="H3325" s="147" t="str">
        <f>IF('C. Consumer Service Detail'!$F3325="","",IF('C. Consumer Service Detail'!$F3325="",VLOOKUP('C. Consumer Service Detail'!$F3325,'Table of Current Services'!$B$7:$F$36,'Table of Current Services'!$E$5,FALSE),VLOOKUP('C. Consumer Service Detail'!$F3325,'Table of Current Services'!$B$7:$F$36,'Table of Current Services'!$D$5,FALSE)))</f>
        <v/>
      </c>
      <c r="I3325" s="159"/>
      <c r="J3325" s="146" t="str">
        <f t="shared" si="99"/>
        <v/>
      </c>
      <c r="K3325" s="138" t="str">
        <f>IF('C. Consumer Service Detail'!$F3325="","",IF('C. Consumer Service Detail'!$F3325="",VLOOKUP('C. Consumer Service Detail'!$F3325,'Table of Current Services'!$B$7:$F$36,'Table of Current Services'!$E$5,FALSE),VLOOKUP('C. Consumer Service Detail'!$F3325,'Table of Current Services'!$B$7:$F$36,'Table of Current Services'!$E$5,FALSE)))</f>
        <v/>
      </c>
      <c r="L3325" s="130" t="str">
        <f>IF('C. Consumer Service Detail'!$F3325="","",IF(VLOOKUP('C. Consumer Service Detail'!$F3325,'Table of Current Services'!$B$7:$F$36,'Table of Current Services'!$F$5,)="cost","Yes","No"))</f>
        <v/>
      </c>
      <c r="M3325" s="130" t="str">
        <f>IFERROR(IF('C. Consumer Service Detail'!$K3325="No Match","No",VLOOKUP('C. Consumer Service Detail'!$C3325,'B. Consumer Budget'!$E$11:$F$2010,2,FALSE)),"")</f>
        <v/>
      </c>
      <c r="P3325" s="77"/>
      <c r="Q3325" s="77"/>
    </row>
    <row r="3326" spans="2:17" x14ac:dyDescent="0.25">
      <c r="B3326" s="78">
        <f t="shared" si="100"/>
        <v>3316</v>
      </c>
      <c r="C3326" s="126" t="str">
        <f t="array" ref="C3326">IF(OR('C. Consumer Service Detail'!$D3326="",'C. Consumer Service Detail'!$E3326=""),"",INDEX('B. Consumer Budget'!$E$11:$E$2010,MATCH(1,IF('B. Consumer Budget'!$C$11:$C$2010='C. Consumer Service Detail'!$D3326,IF('B. Consumer Budget'!$D$11:$D$2010='C. Consumer Service Detail'!$E3326,1)),0)))</f>
        <v/>
      </c>
      <c r="D3326" s="171"/>
      <c r="E3326" s="79"/>
      <c r="F3326" s="100"/>
      <c r="G3326" s="80"/>
      <c r="H3326" s="145" t="str">
        <f>IF('C. Consumer Service Detail'!$F3326="","",IF('C. Consumer Service Detail'!$F3326="",VLOOKUP('C. Consumer Service Detail'!$F3326,'Table of Current Services'!$B$7:$F$36,'Table of Current Services'!$E$5,FALSE),VLOOKUP('C. Consumer Service Detail'!$F3326,'Table of Current Services'!$B$7:$F$36,'Table of Current Services'!$D$5,FALSE)))</f>
        <v/>
      </c>
      <c r="I3326" s="160"/>
      <c r="J3326" s="146" t="str">
        <f t="shared" si="99"/>
        <v/>
      </c>
      <c r="K3326" s="138" t="str">
        <f>IF('C. Consumer Service Detail'!$F3326="","",IF('C. Consumer Service Detail'!$F3326="",VLOOKUP('C. Consumer Service Detail'!$F3326,'Table of Current Services'!$B$7:$F$36,'Table of Current Services'!$E$5,FALSE),VLOOKUP('C. Consumer Service Detail'!$F3326,'Table of Current Services'!$B$7:$F$36,'Table of Current Services'!$E$5,FALSE)))</f>
        <v/>
      </c>
      <c r="L3326" s="130" t="str">
        <f>IF('C. Consumer Service Detail'!$F3326="","",IF(VLOOKUP('C. Consumer Service Detail'!$F3326,'Table of Current Services'!$B$7:$F$36,'Table of Current Services'!$F$5,)="cost","Yes","No"))</f>
        <v/>
      </c>
      <c r="M3326" s="130" t="str">
        <f>IFERROR(IF('C. Consumer Service Detail'!$K3326="No Match","No",VLOOKUP('C. Consumer Service Detail'!$C3326,'B. Consumer Budget'!$E$11:$F$2010,2,FALSE)),"")</f>
        <v/>
      </c>
      <c r="P3326" s="77"/>
      <c r="Q3326" s="77"/>
    </row>
    <row r="3327" spans="2:17" x14ac:dyDescent="0.25">
      <c r="B3327" s="78">
        <f t="shared" si="100"/>
        <v>3317</v>
      </c>
      <c r="C3327" s="126" t="str">
        <f t="array" ref="C3327">IF(OR('C. Consumer Service Detail'!$D3327="",'C. Consumer Service Detail'!$E3327=""),"",INDEX('B. Consumer Budget'!$E$11:$E$2010,MATCH(1,IF('B. Consumer Budget'!$C$11:$C$2010='C. Consumer Service Detail'!$D3327,IF('B. Consumer Budget'!$D$11:$D$2010='C. Consumer Service Detail'!$E3327,1)),0)))</f>
        <v/>
      </c>
      <c r="D3327" s="170"/>
      <c r="E3327" s="81"/>
      <c r="F3327" s="101"/>
      <c r="G3327" s="82"/>
      <c r="H3327" s="147" t="str">
        <f>IF('C. Consumer Service Detail'!$F3327="","",IF('C. Consumer Service Detail'!$F3327="",VLOOKUP('C. Consumer Service Detail'!$F3327,'Table of Current Services'!$B$7:$F$36,'Table of Current Services'!$E$5,FALSE),VLOOKUP('C. Consumer Service Detail'!$F3327,'Table of Current Services'!$B$7:$F$36,'Table of Current Services'!$D$5,FALSE)))</f>
        <v/>
      </c>
      <c r="I3327" s="159"/>
      <c r="J3327" s="146" t="str">
        <f t="shared" si="99"/>
        <v/>
      </c>
      <c r="K3327" s="138" t="str">
        <f>IF('C. Consumer Service Detail'!$F3327="","",IF('C. Consumer Service Detail'!$F3327="",VLOOKUP('C. Consumer Service Detail'!$F3327,'Table of Current Services'!$B$7:$F$36,'Table of Current Services'!$E$5,FALSE),VLOOKUP('C. Consumer Service Detail'!$F3327,'Table of Current Services'!$B$7:$F$36,'Table of Current Services'!$E$5,FALSE)))</f>
        <v/>
      </c>
      <c r="L3327" s="130" t="str">
        <f>IF('C. Consumer Service Detail'!$F3327="","",IF(VLOOKUP('C. Consumer Service Detail'!$F3327,'Table of Current Services'!$B$7:$F$36,'Table of Current Services'!$F$5,)="cost","Yes","No"))</f>
        <v/>
      </c>
      <c r="M3327" s="130" t="str">
        <f>IFERROR(IF('C. Consumer Service Detail'!$K3327="No Match","No",VLOOKUP('C. Consumer Service Detail'!$C3327,'B. Consumer Budget'!$E$11:$F$2010,2,FALSE)),"")</f>
        <v/>
      </c>
      <c r="P3327" s="77"/>
      <c r="Q3327" s="77"/>
    </row>
    <row r="3328" spans="2:17" x14ac:dyDescent="0.25">
      <c r="B3328" s="78">
        <f t="shared" si="100"/>
        <v>3318</v>
      </c>
      <c r="C3328" s="126" t="str">
        <f t="array" ref="C3328">IF(OR('C. Consumer Service Detail'!$D3328="",'C. Consumer Service Detail'!$E3328=""),"",INDEX('B. Consumer Budget'!$E$11:$E$2010,MATCH(1,IF('B. Consumer Budget'!$C$11:$C$2010='C. Consumer Service Detail'!$D3328,IF('B. Consumer Budget'!$D$11:$D$2010='C. Consumer Service Detail'!$E3328,1)),0)))</f>
        <v/>
      </c>
      <c r="D3328" s="171"/>
      <c r="E3328" s="79"/>
      <c r="F3328" s="100"/>
      <c r="G3328" s="80"/>
      <c r="H3328" s="145" t="str">
        <f>IF('C. Consumer Service Detail'!$F3328="","",IF('C. Consumer Service Detail'!$F3328="",VLOOKUP('C. Consumer Service Detail'!$F3328,'Table of Current Services'!$B$7:$F$36,'Table of Current Services'!$E$5,FALSE),VLOOKUP('C. Consumer Service Detail'!$F3328,'Table of Current Services'!$B$7:$F$36,'Table of Current Services'!$D$5,FALSE)))</f>
        <v/>
      </c>
      <c r="I3328" s="160"/>
      <c r="J3328" s="146" t="str">
        <f t="shared" si="99"/>
        <v/>
      </c>
      <c r="K3328" s="138" t="str">
        <f>IF('C. Consumer Service Detail'!$F3328="","",IF('C. Consumer Service Detail'!$F3328="",VLOOKUP('C. Consumer Service Detail'!$F3328,'Table of Current Services'!$B$7:$F$36,'Table of Current Services'!$E$5,FALSE),VLOOKUP('C. Consumer Service Detail'!$F3328,'Table of Current Services'!$B$7:$F$36,'Table of Current Services'!$E$5,FALSE)))</f>
        <v/>
      </c>
      <c r="L3328" s="130" t="str">
        <f>IF('C. Consumer Service Detail'!$F3328="","",IF(VLOOKUP('C. Consumer Service Detail'!$F3328,'Table of Current Services'!$B$7:$F$36,'Table of Current Services'!$F$5,)="cost","Yes","No"))</f>
        <v/>
      </c>
      <c r="M3328" s="130" t="str">
        <f>IFERROR(IF('C. Consumer Service Detail'!$K3328="No Match","No",VLOOKUP('C. Consumer Service Detail'!$C3328,'B. Consumer Budget'!$E$11:$F$2010,2,FALSE)),"")</f>
        <v/>
      </c>
      <c r="P3328" s="77"/>
      <c r="Q3328" s="77"/>
    </row>
    <row r="3329" spans="2:17" x14ac:dyDescent="0.25">
      <c r="B3329" s="78">
        <f t="shared" si="100"/>
        <v>3319</v>
      </c>
      <c r="C3329" s="126" t="str">
        <f t="array" ref="C3329">IF(OR('C. Consumer Service Detail'!$D3329="",'C. Consumer Service Detail'!$E3329=""),"",INDEX('B. Consumer Budget'!$E$11:$E$2010,MATCH(1,IF('B. Consumer Budget'!$C$11:$C$2010='C. Consumer Service Detail'!$D3329,IF('B. Consumer Budget'!$D$11:$D$2010='C. Consumer Service Detail'!$E3329,1)),0)))</f>
        <v/>
      </c>
      <c r="D3329" s="170"/>
      <c r="E3329" s="81"/>
      <c r="F3329" s="101"/>
      <c r="G3329" s="82"/>
      <c r="H3329" s="147" t="str">
        <f>IF('C. Consumer Service Detail'!$F3329="","",IF('C. Consumer Service Detail'!$F3329="",VLOOKUP('C. Consumer Service Detail'!$F3329,'Table of Current Services'!$B$7:$F$36,'Table of Current Services'!$E$5,FALSE),VLOOKUP('C. Consumer Service Detail'!$F3329,'Table of Current Services'!$B$7:$F$36,'Table of Current Services'!$D$5,FALSE)))</f>
        <v/>
      </c>
      <c r="I3329" s="159"/>
      <c r="J3329" s="146" t="str">
        <f t="shared" si="99"/>
        <v/>
      </c>
      <c r="K3329" s="138" t="str">
        <f>IF('C. Consumer Service Detail'!$F3329="","",IF('C. Consumer Service Detail'!$F3329="",VLOOKUP('C. Consumer Service Detail'!$F3329,'Table of Current Services'!$B$7:$F$36,'Table of Current Services'!$E$5,FALSE),VLOOKUP('C. Consumer Service Detail'!$F3329,'Table of Current Services'!$B$7:$F$36,'Table of Current Services'!$E$5,FALSE)))</f>
        <v/>
      </c>
      <c r="L3329" s="130" t="str">
        <f>IF('C. Consumer Service Detail'!$F3329="","",IF(VLOOKUP('C. Consumer Service Detail'!$F3329,'Table of Current Services'!$B$7:$F$36,'Table of Current Services'!$F$5,)="cost","Yes","No"))</f>
        <v/>
      </c>
      <c r="M3329" s="130" t="str">
        <f>IFERROR(IF('C. Consumer Service Detail'!$K3329="No Match","No",VLOOKUP('C. Consumer Service Detail'!$C3329,'B. Consumer Budget'!$E$11:$F$2010,2,FALSE)),"")</f>
        <v/>
      </c>
      <c r="P3329" s="77"/>
      <c r="Q3329" s="77"/>
    </row>
    <row r="3330" spans="2:17" x14ac:dyDescent="0.25">
      <c r="B3330" s="78">
        <f t="shared" si="100"/>
        <v>3320</v>
      </c>
      <c r="C3330" s="126" t="str">
        <f t="array" ref="C3330">IF(OR('C. Consumer Service Detail'!$D3330="",'C. Consumer Service Detail'!$E3330=""),"",INDEX('B. Consumer Budget'!$E$11:$E$2010,MATCH(1,IF('B. Consumer Budget'!$C$11:$C$2010='C. Consumer Service Detail'!$D3330,IF('B. Consumer Budget'!$D$11:$D$2010='C. Consumer Service Detail'!$E3330,1)),0)))</f>
        <v/>
      </c>
      <c r="D3330" s="171"/>
      <c r="E3330" s="79"/>
      <c r="F3330" s="100"/>
      <c r="G3330" s="80"/>
      <c r="H3330" s="145" t="str">
        <f>IF('C. Consumer Service Detail'!$F3330="","",IF('C. Consumer Service Detail'!$F3330="",VLOOKUP('C. Consumer Service Detail'!$F3330,'Table of Current Services'!$B$7:$F$36,'Table of Current Services'!$E$5,FALSE),VLOOKUP('C. Consumer Service Detail'!$F3330,'Table of Current Services'!$B$7:$F$36,'Table of Current Services'!$D$5,FALSE)))</f>
        <v/>
      </c>
      <c r="I3330" s="160"/>
      <c r="J3330" s="146" t="str">
        <f t="shared" si="99"/>
        <v/>
      </c>
      <c r="K3330" s="138" t="str">
        <f>IF('C. Consumer Service Detail'!$F3330="","",IF('C. Consumer Service Detail'!$F3330="",VLOOKUP('C. Consumer Service Detail'!$F3330,'Table of Current Services'!$B$7:$F$36,'Table of Current Services'!$E$5,FALSE),VLOOKUP('C. Consumer Service Detail'!$F3330,'Table of Current Services'!$B$7:$F$36,'Table of Current Services'!$E$5,FALSE)))</f>
        <v/>
      </c>
      <c r="L3330" s="130" t="str">
        <f>IF('C. Consumer Service Detail'!$F3330="","",IF(VLOOKUP('C. Consumer Service Detail'!$F3330,'Table of Current Services'!$B$7:$F$36,'Table of Current Services'!$F$5,)="cost","Yes","No"))</f>
        <v/>
      </c>
      <c r="M3330" s="130" t="str">
        <f>IFERROR(IF('C. Consumer Service Detail'!$K3330="No Match","No",VLOOKUP('C. Consumer Service Detail'!$C3330,'B. Consumer Budget'!$E$11:$F$2010,2,FALSE)),"")</f>
        <v/>
      </c>
      <c r="P3330" s="77"/>
      <c r="Q3330" s="77"/>
    </row>
    <row r="3331" spans="2:17" x14ac:dyDescent="0.25">
      <c r="B3331" s="78">
        <f t="shared" si="100"/>
        <v>3321</v>
      </c>
      <c r="C3331" s="126" t="str">
        <f t="array" ref="C3331">IF(OR('C. Consumer Service Detail'!$D3331="",'C. Consumer Service Detail'!$E3331=""),"",INDEX('B. Consumer Budget'!$E$11:$E$2010,MATCH(1,IF('B. Consumer Budget'!$C$11:$C$2010='C. Consumer Service Detail'!$D3331,IF('B. Consumer Budget'!$D$11:$D$2010='C. Consumer Service Detail'!$E3331,1)),0)))</f>
        <v/>
      </c>
      <c r="D3331" s="170"/>
      <c r="E3331" s="81"/>
      <c r="F3331" s="101"/>
      <c r="G3331" s="82"/>
      <c r="H3331" s="147" t="str">
        <f>IF('C. Consumer Service Detail'!$F3331="","",IF('C. Consumer Service Detail'!$F3331="",VLOOKUP('C. Consumer Service Detail'!$F3331,'Table of Current Services'!$B$7:$F$36,'Table of Current Services'!$E$5,FALSE),VLOOKUP('C. Consumer Service Detail'!$F3331,'Table of Current Services'!$B$7:$F$36,'Table of Current Services'!$D$5,FALSE)))</f>
        <v/>
      </c>
      <c r="I3331" s="159"/>
      <c r="J3331" s="146" t="str">
        <f t="shared" si="99"/>
        <v/>
      </c>
      <c r="K3331" s="138" t="str">
        <f>IF('C. Consumer Service Detail'!$F3331="","",IF('C. Consumer Service Detail'!$F3331="",VLOOKUP('C. Consumer Service Detail'!$F3331,'Table of Current Services'!$B$7:$F$36,'Table of Current Services'!$E$5,FALSE),VLOOKUP('C. Consumer Service Detail'!$F3331,'Table of Current Services'!$B$7:$F$36,'Table of Current Services'!$E$5,FALSE)))</f>
        <v/>
      </c>
      <c r="L3331" s="130" t="str">
        <f>IF('C. Consumer Service Detail'!$F3331="","",IF(VLOOKUP('C. Consumer Service Detail'!$F3331,'Table of Current Services'!$B$7:$F$36,'Table of Current Services'!$F$5,)="cost","Yes","No"))</f>
        <v/>
      </c>
      <c r="M3331" s="130" t="str">
        <f>IFERROR(IF('C. Consumer Service Detail'!$K3331="No Match","No",VLOOKUP('C. Consumer Service Detail'!$C3331,'B. Consumer Budget'!$E$11:$F$2010,2,FALSE)),"")</f>
        <v/>
      </c>
      <c r="P3331" s="77"/>
      <c r="Q3331" s="77"/>
    </row>
    <row r="3332" spans="2:17" x14ac:dyDescent="0.25">
      <c r="B3332" s="78">
        <f t="shared" si="100"/>
        <v>3322</v>
      </c>
      <c r="C3332" s="126" t="str">
        <f t="array" ref="C3332">IF(OR('C. Consumer Service Detail'!$D3332="",'C. Consumer Service Detail'!$E3332=""),"",INDEX('B. Consumer Budget'!$E$11:$E$2010,MATCH(1,IF('B. Consumer Budget'!$C$11:$C$2010='C. Consumer Service Detail'!$D3332,IF('B. Consumer Budget'!$D$11:$D$2010='C. Consumer Service Detail'!$E3332,1)),0)))</f>
        <v/>
      </c>
      <c r="D3332" s="171"/>
      <c r="E3332" s="79"/>
      <c r="F3332" s="100"/>
      <c r="G3332" s="80"/>
      <c r="H3332" s="145" t="str">
        <f>IF('C. Consumer Service Detail'!$F3332="","",IF('C. Consumer Service Detail'!$F3332="",VLOOKUP('C. Consumer Service Detail'!$F3332,'Table of Current Services'!$B$7:$F$36,'Table of Current Services'!$E$5,FALSE),VLOOKUP('C. Consumer Service Detail'!$F3332,'Table of Current Services'!$B$7:$F$36,'Table of Current Services'!$D$5,FALSE)))</f>
        <v/>
      </c>
      <c r="I3332" s="160"/>
      <c r="J3332" s="146" t="str">
        <f t="shared" si="99"/>
        <v/>
      </c>
      <c r="K3332" s="138" t="str">
        <f>IF('C. Consumer Service Detail'!$F3332="","",IF('C. Consumer Service Detail'!$F3332="",VLOOKUP('C. Consumer Service Detail'!$F3332,'Table of Current Services'!$B$7:$F$36,'Table of Current Services'!$E$5,FALSE),VLOOKUP('C. Consumer Service Detail'!$F3332,'Table of Current Services'!$B$7:$F$36,'Table of Current Services'!$E$5,FALSE)))</f>
        <v/>
      </c>
      <c r="L3332" s="130" t="str">
        <f>IF('C. Consumer Service Detail'!$F3332="","",IF(VLOOKUP('C. Consumer Service Detail'!$F3332,'Table of Current Services'!$B$7:$F$36,'Table of Current Services'!$F$5,)="cost","Yes","No"))</f>
        <v/>
      </c>
      <c r="M3332" s="130" t="str">
        <f>IFERROR(IF('C. Consumer Service Detail'!$K3332="No Match","No",VLOOKUP('C. Consumer Service Detail'!$C3332,'B. Consumer Budget'!$E$11:$F$2010,2,FALSE)),"")</f>
        <v/>
      </c>
      <c r="P3332" s="77"/>
      <c r="Q3332" s="77"/>
    </row>
    <row r="3333" spans="2:17" x14ac:dyDescent="0.25">
      <c r="B3333" s="78">
        <f t="shared" si="100"/>
        <v>3323</v>
      </c>
      <c r="C3333" s="126" t="str">
        <f t="array" ref="C3333">IF(OR('C. Consumer Service Detail'!$D3333="",'C. Consumer Service Detail'!$E3333=""),"",INDEX('B. Consumer Budget'!$E$11:$E$2010,MATCH(1,IF('B. Consumer Budget'!$C$11:$C$2010='C. Consumer Service Detail'!$D3333,IF('B. Consumer Budget'!$D$11:$D$2010='C. Consumer Service Detail'!$E3333,1)),0)))</f>
        <v/>
      </c>
      <c r="D3333" s="170"/>
      <c r="E3333" s="81"/>
      <c r="F3333" s="101"/>
      <c r="G3333" s="82"/>
      <c r="H3333" s="147" t="str">
        <f>IF('C. Consumer Service Detail'!$F3333="","",IF('C. Consumer Service Detail'!$F3333="",VLOOKUP('C. Consumer Service Detail'!$F3333,'Table of Current Services'!$B$7:$F$36,'Table of Current Services'!$E$5,FALSE),VLOOKUP('C. Consumer Service Detail'!$F3333,'Table of Current Services'!$B$7:$F$36,'Table of Current Services'!$D$5,FALSE)))</f>
        <v/>
      </c>
      <c r="I3333" s="159"/>
      <c r="J3333" s="146" t="str">
        <f t="shared" si="99"/>
        <v/>
      </c>
      <c r="K3333" s="138" t="str">
        <f>IF('C. Consumer Service Detail'!$F3333="","",IF('C. Consumer Service Detail'!$F3333="",VLOOKUP('C. Consumer Service Detail'!$F3333,'Table of Current Services'!$B$7:$F$36,'Table of Current Services'!$E$5,FALSE),VLOOKUP('C. Consumer Service Detail'!$F3333,'Table of Current Services'!$B$7:$F$36,'Table of Current Services'!$E$5,FALSE)))</f>
        <v/>
      </c>
      <c r="L3333" s="130" t="str">
        <f>IF('C. Consumer Service Detail'!$F3333="","",IF(VLOOKUP('C. Consumer Service Detail'!$F3333,'Table of Current Services'!$B$7:$F$36,'Table of Current Services'!$F$5,)="cost","Yes","No"))</f>
        <v/>
      </c>
      <c r="M3333" s="130" t="str">
        <f>IFERROR(IF('C. Consumer Service Detail'!$K3333="No Match","No",VLOOKUP('C. Consumer Service Detail'!$C3333,'B. Consumer Budget'!$E$11:$F$2010,2,FALSE)),"")</f>
        <v/>
      </c>
      <c r="P3333" s="77"/>
      <c r="Q3333" s="77"/>
    </row>
    <row r="3334" spans="2:17" x14ac:dyDescent="0.25">
      <c r="B3334" s="78">
        <f t="shared" si="100"/>
        <v>3324</v>
      </c>
      <c r="C3334" s="126" t="str">
        <f t="array" ref="C3334">IF(OR('C. Consumer Service Detail'!$D3334="",'C. Consumer Service Detail'!$E3334=""),"",INDEX('B. Consumer Budget'!$E$11:$E$2010,MATCH(1,IF('B. Consumer Budget'!$C$11:$C$2010='C. Consumer Service Detail'!$D3334,IF('B. Consumer Budget'!$D$11:$D$2010='C. Consumer Service Detail'!$E3334,1)),0)))</f>
        <v/>
      </c>
      <c r="D3334" s="171"/>
      <c r="E3334" s="79"/>
      <c r="F3334" s="100"/>
      <c r="G3334" s="80"/>
      <c r="H3334" s="145" t="str">
        <f>IF('C. Consumer Service Detail'!$F3334="","",IF('C. Consumer Service Detail'!$F3334="",VLOOKUP('C. Consumer Service Detail'!$F3334,'Table of Current Services'!$B$7:$F$36,'Table of Current Services'!$E$5,FALSE),VLOOKUP('C. Consumer Service Detail'!$F3334,'Table of Current Services'!$B$7:$F$36,'Table of Current Services'!$D$5,FALSE)))</f>
        <v/>
      </c>
      <c r="I3334" s="160"/>
      <c r="J3334" s="146" t="str">
        <f t="shared" si="99"/>
        <v/>
      </c>
      <c r="K3334" s="138" t="str">
        <f>IF('C. Consumer Service Detail'!$F3334="","",IF('C. Consumer Service Detail'!$F3334="",VLOOKUP('C. Consumer Service Detail'!$F3334,'Table of Current Services'!$B$7:$F$36,'Table of Current Services'!$E$5,FALSE),VLOOKUP('C. Consumer Service Detail'!$F3334,'Table of Current Services'!$B$7:$F$36,'Table of Current Services'!$E$5,FALSE)))</f>
        <v/>
      </c>
      <c r="L3334" s="130" t="str">
        <f>IF('C. Consumer Service Detail'!$F3334="","",IF(VLOOKUP('C. Consumer Service Detail'!$F3334,'Table of Current Services'!$B$7:$F$36,'Table of Current Services'!$F$5,)="cost","Yes","No"))</f>
        <v/>
      </c>
      <c r="M3334" s="130" t="str">
        <f>IFERROR(IF('C. Consumer Service Detail'!$K3334="No Match","No",VLOOKUP('C. Consumer Service Detail'!$C3334,'B. Consumer Budget'!$E$11:$F$2010,2,FALSE)),"")</f>
        <v/>
      </c>
      <c r="P3334" s="77"/>
      <c r="Q3334" s="77"/>
    </row>
    <row r="3335" spans="2:17" x14ac:dyDescent="0.25">
      <c r="B3335" s="78">
        <f t="shared" si="100"/>
        <v>3325</v>
      </c>
      <c r="C3335" s="126" t="str">
        <f t="array" ref="C3335">IF(OR('C. Consumer Service Detail'!$D3335="",'C. Consumer Service Detail'!$E3335=""),"",INDEX('B. Consumer Budget'!$E$11:$E$2010,MATCH(1,IF('B. Consumer Budget'!$C$11:$C$2010='C. Consumer Service Detail'!$D3335,IF('B. Consumer Budget'!$D$11:$D$2010='C. Consumer Service Detail'!$E3335,1)),0)))</f>
        <v/>
      </c>
      <c r="D3335" s="170"/>
      <c r="E3335" s="81"/>
      <c r="F3335" s="101"/>
      <c r="G3335" s="82"/>
      <c r="H3335" s="147" t="str">
        <f>IF('C. Consumer Service Detail'!$F3335="","",IF('C. Consumer Service Detail'!$F3335="",VLOOKUP('C. Consumer Service Detail'!$F3335,'Table of Current Services'!$B$7:$F$36,'Table of Current Services'!$E$5,FALSE),VLOOKUP('C. Consumer Service Detail'!$F3335,'Table of Current Services'!$B$7:$F$36,'Table of Current Services'!$D$5,FALSE)))</f>
        <v/>
      </c>
      <c r="I3335" s="159"/>
      <c r="J3335" s="146" t="str">
        <f t="shared" si="99"/>
        <v/>
      </c>
      <c r="K3335" s="138" t="str">
        <f>IF('C. Consumer Service Detail'!$F3335="","",IF('C. Consumer Service Detail'!$F3335="",VLOOKUP('C. Consumer Service Detail'!$F3335,'Table of Current Services'!$B$7:$F$36,'Table of Current Services'!$E$5,FALSE),VLOOKUP('C. Consumer Service Detail'!$F3335,'Table of Current Services'!$B$7:$F$36,'Table of Current Services'!$E$5,FALSE)))</f>
        <v/>
      </c>
      <c r="L3335" s="130" t="str">
        <f>IF('C. Consumer Service Detail'!$F3335="","",IF(VLOOKUP('C. Consumer Service Detail'!$F3335,'Table of Current Services'!$B$7:$F$36,'Table of Current Services'!$F$5,)="cost","Yes","No"))</f>
        <v/>
      </c>
      <c r="M3335" s="130" t="str">
        <f>IFERROR(IF('C. Consumer Service Detail'!$K3335="No Match","No",VLOOKUP('C. Consumer Service Detail'!$C3335,'B. Consumer Budget'!$E$11:$F$2010,2,FALSE)),"")</f>
        <v/>
      </c>
      <c r="P3335" s="77"/>
      <c r="Q3335" s="77"/>
    </row>
    <row r="3336" spans="2:17" x14ac:dyDescent="0.25">
      <c r="B3336" s="78">
        <f t="shared" si="100"/>
        <v>3326</v>
      </c>
      <c r="C3336" s="126" t="str">
        <f t="array" ref="C3336">IF(OR('C. Consumer Service Detail'!$D3336="",'C. Consumer Service Detail'!$E3336=""),"",INDEX('B. Consumer Budget'!$E$11:$E$2010,MATCH(1,IF('B. Consumer Budget'!$C$11:$C$2010='C. Consumer Service Detail'!$D3336,IF('B. Consumer Budget'!$D$11:$D$2010='C. Consumer Service Detail'!$E3336,1)),0)))</f>
        <v/>
      </c>
      <c r="D3336" s="171"/>
      <c r="E3336" s="79"/>
      <c r="F3336" s="100"/>
      <c r="G3336" s="80"/>
      <c r="H3336" s="145" t="str">
        <f>IF('C. Consumer Service Detail'!$F3336="","",IF('C. Consumer Service Detail'!$F3336="",VLOOKUP('C. Consumer Service Detail'!$F3336,'Table of Current Services'!$B$7:$F$36,'Table of Current Services'!$E$5,FALSE),VLOOKUP('C. Consumer Service Detail'!$F3336,'Table of Current Services'!$B$7:$F$36,'Table of Current Services'!$D$5,FALSE)))</f>
        <v/>
      </c>
      <c r="I3336" s="160"/>
      <c r="J3336" s="146" t="str">
        <f t="shared" si="99"/>
        <v/>
      </c>
      <c r="K3336" s="138" t="str">
        <f>IF('C. Consumer Service Detail'!$F3336="","",IF('C. Consumer Service Detail'!$F3336="",VLOOKUP('C. Consumer Service Detail'!$F3336,'Table of Current Services'!$B$7:$F$36,'Table of Current Services'!$E$5,FALSE),VLOOKUP('C. Consumer Service Detail'!$F3336,'Table of Current Services'!$B$7:$F$36,'Table of Current Services'!$E$5,FALSE)))</f>
        <v/>
      </c>
      <c r="L3336" s="130" t="str">
        <f>IF('C. Consumer Service Detail'!$F3336="","",IF(VLOOKUP('C. Consumer Service Detail'!$F3336,'Table of Current Services'!$B$7:$F$36,'Table of Current Services'!$F$5,)="cost","Yes","No"))</f>
        <v/>
      </c>
      <c r="M3336" s="130" t="str">
        <f>IFERROR(IF('C. Consumer Service Detail'!$K3336="No Match","No",VLOOKUP('C. Consumer Service Detail'!$C3336,'B. Consumer Budget'!$E$11:$F$2010,2,FALSE)),"")</f>
        <v/>
      </c>
      <c r="P3336" s="77"/>
      <c r="Q3336" s="77"/>
    </row>
    <row r="3337" spans="2:17" x14ac:dyDescent="0.25">
      <c r="B3337" s="78">
        <f t="shared" si="100"/>
        <v>3327</v>
      </c>
      <c r="C3337" s="126" t="str">
        <f t="array" ref="C3337">IF(OR('C. Consumer Service Detail'!$D3337="",'C. Consumer Service Detail'!$E3337=""),"",INDEX('B. Consumer Budget'!$E$11:$E$2010,MATCH(1,IF('B. Consumer Budget'!$C$11:$C$2010='C. Consumer Service Detail'!$D3337,IF('B. Consumer Budget'!$D$11:$D$2010='C. Consumer Service Detail'!$E3337,1)),0)))</f>
        <v/>
      </c>
      <c r="D3337" s="170"/>
      <c r="E3337" s="81"/>
      <c r="F3337" s="101"/>
      <c r="G3337" s="82"/>
      <c r="H3337" s="147" t="str">
        <f>IF('C. Consumer Service Detail'!$F3337="","",IF('C. Consumer Service Detail'!$F3337="",VLOOKUP('C. Consumer Service Detail'!$F3337,'Table of Current Services'!$B$7:$F$36,'Table of Current Services'!$E$5,FALSE),VLOOKUP('C. Consumer Service Detail'!$F3337,'Table of Current Services'!$B$7:$F$36,'Table of Current Services'!$D$5,FALSE)))</f>
        <v/>
      </c>
      <c r="I3337" s="159"/>
      <c r="J3337" s="146" t="str">
        <f t="shared" si="99"/>
        <v/>
      </c>
      <c r="K3337" s="138" t="str">
        <f>IF('C. Consumer Service Detail'!$F3337="","",IF('C. Consumer Service Detail'!$F3337="",VLOOKUP('C. Consumer Service Detail'!$F3337,'Table of Current Services'!$B$7:$F$36,'Table of Current Services'!$E$5,FALSE),VLOOKUP('C. Consumer Service Detail'!$F3337,'Table of Current Services'!$B$7:$F$36,'Table of Current Services'!$E$5,FALSE)))</f>
        <v/>
      </c>
      <c r="L3337" s="130" t="str">
        <f>IF('C. Consumer Service Detail'!$F3337="","",IF(VLOOKUP('C. Consumer Service Detail'!$F3337,'Table of Current Services'!$B$7:$F$36,'Table of Current Services'!$F$5,)="cost","Yes","No"))</f>
        <v/>
      </c>
      <c r="M3337" s="130" t="str">
        <f>IFERROR(IF('C. Consumer Service Detail'!$K3337="No Match","No",VLOOKUP('C. Consumer Service Detail'!$C3337,'B. Consumer Budget'!$E$11:$F$2010,2,FALSE)),"")</f>
        <v/>
      </c>
      <c r="P3337" s="77"/>
      <c r="Q3337" s="77"/>
    </row>
    <row r="3338" spans="2:17" x14ac:dyDescent="0.25">
      <c r="B3338" s="78">
        <f t="shared" si="100"/>
        <v>3328</v>
      </c>
      <c r="C3338" s="126" t="str">
        <f t="array" ref="C3338">IF(OR('C. Consumer Service Detail'!$D3338="",'C. Consumer Service Detail'!$E3338=""),"",INDEX('B. Consumer Budget'!$E$11:$E$2010,MATCH(1,IF('B. Consumer Budget'!$C$11:$C$2010='C. Consumer Service Detail'!$D3338,IF('B. Consumer Budget'!$D$11:$D$2010='C. Consumer Service Detail'!$E3338,1)),0)))</f>
        <v/>
      </c>
      <c r="D3338" s="171"/>
      <c r="E3338" s="79"/>
      <c r="F3338" s="100"/>
      <c r="G3338" s="80"/>
      <c r="H3338" s="145" t="str">
        <f>IF('C. Consumer Service Detail'!$F3338="","",IF('C. Consumer Service Detail'!$F3338="",VLOOKUP('C. Consumer Service Detail'!$F3338,'Table of Current Services'!$B$7:$F$36,'Table of Current Services'!$E$5,FALSE),VLOOKUP('C. Consumer Service Detail'!$F3338,'Table of Current Services'!$B$7:$F$36,'Table of Current Services'!$D$5,FALSE)))</f>
        <v/>
      </c>
      <c r="I3338" s="160"/>
      <c r="J3338" s="146" t="str">
        <f t="shared" si="99"/>
        <v/>
      </c>
      <c r="K3338" s="138" t="str">
        <f>IF('C. Consumer Service Detail'!$F3338="","",IF('C. Consumer Service Detail'!$F3338="",VLOOKUP('C. Consumer Service Detail'!$F3338,'Table of Current Services'!$B$7:$F$36,'Table of Current Services'!$E$5,FALSE),VLOOKUP('C. Consumer Service Detail'!$F3338,'Table of Current Services'!$B$7:$F$36,'Table of Current Services'!$E$5,FALSE)))</f>
        <v/>
      </c>
      <c r="L3338" s="130" t="str">
        <f>IF('C. Consumer Service Detail'!$F3338="","",IF(VLOOKUP('C. Consumer Service Detail'!$F3338,'Table of Current Services'!$B$7:$F$36,'Table of Current Services'!$F$5,)="cost","Yes","No"))</f>
        <v/>
      </c>
      <c r="M3338" s="130" t="str">
        <f>IFERROR(IF('C. Consumer Service Detail'!$K3338="No Match","No",VLOOKUP('C. Consumer Service Detail'!$C3338,'B. Consumer Budget'!$E$11:$F$2010,2,FALSE)),"")</f>
        <v/>
      </c>
      <c r="P3338" s="77"/>
      <c r="Q3338" s="77"/>
    </row>
    <row r="3339" spans="2:17" x14ac:dyDescent="0.25">
      <c r="B3339" s="78">
        <f t="shared" si="100"/>
        <v>3329</v>
      </c>
      <c r="C3339" s="126" t="str">
        <f t="array" ref="C3339">IF(OR('C. Consumer Service Detail'!$D3339="",'C. Consumer Service Detail'!$E3339=""),"",INDEX('B. Consumer Budget'!$E$11:$E$2010,MATCH(1,IF('B. Consumer Budget'!$C$11:$C$2010='C. Consumer Service Detail'!$D3339,IF('B. Consumer Budget'!$D$11:$D$2010='C. Consumer Service Detail'!$E3339,1)),0)))</f>
        <v/>
      </c>
      <c r="D3339" s="170"/>
      <c r="E3339" s="81"/>
      <c r="F3339" s="101"/>
      <c r="G3339" s="82"/>
      <c r="H3339" s="147" t="str">
        <f>IF('C. Consumer Service Detail'!$F3339="","",IF('C. Consumer Service Detail'!$F3339="",VLOOKUP('C. Consumer Service Detail'!$F3339,'Table of Current Services'!$B$7:$F$36,'Table of Current Services'!$E$5,FALSE),VLOOKUP('C. Consumer Service Detail'!$F3339,'Table of Current Services'!$B$7:$F$36,'Table of Current Services'!$D$5,FALSE)))</f>
        <v/>
      </c>
      <c r="I3339" s="159"/>
      <c r="J3339" s="146" t="str">
        <f t="shared" ref="J3339:J3402" si="101">IFERROR(IF($H3339&gt;0,$H3339*$I3339,$I3339),"")</f>
        <v/>
      </c>
      <c r="K3339" s="138" t="str">
        <f>IF('C. Consumer Service Detail'!$F3339="","",IF('C. Consumer Service Detail'!$F3339="",VLOOKUP('C. Consumer Service Detail'!$F3339,'Table of Current Services'!$B$7:$F$36,'Table of Current Services'!$E$5,FALSE),VLOOKUP('C. Consumer Service Detail'!$F3339,'Table of Current Services'!$B$7:$F$36,'Table of Current Services'!$E$5,FALSE)))</f>
        <v/>
      </c>
      <c r="L3339" s="130" t="str">
        <f>IF('C. Consumer Service Detail'!$F3339="","",IF(VLOOKUP('C. Consumer Service Detail'!$F3339,'Table of Current Services'!$B$7:$F$36,'Table of Current Services'!$F$5,)="cost","Yes","No"))</f>
        <v/>
      </c>
      <c r="M3339" s="130" t="str">
        <f>IFERROR(IF('C. Consumer Service Detail'!$K3339="No Match","No",VLOOKUP('C. Consumer Service Detail'!$C3339,'B. Consumer Budget'!$E$11:$F$2010,2,FALSE)),"")</f>
        <v/>
      </c>
      <c r="P3339" s="77"/>
      <c r="Q3339" s="77"/>
    </row>
    <row r="3340" spans="2:17" x14ac:dyDescent="0.25">
      <c r="B3340" s="78">
        <f t="shared" ref="B3340:B3403" si="102">B3339+1</f>
        <v>3330</v>
      </c>
      <c r="C3340" s="126" t="str">
        <f t="array" ref="C3340">IF(OR('C. Consumer Service Detail'!$D3340="",'C. Consumer Service Detail'!$E3340=""),"",INDEX('B. Consumer Budget'!$E$11:$E$2010,MATCH(1,IF('B. Consumer Budget'!$C$11:$C$2010='C. Consumer Service Detail'!$D3340,IF('B. Consumer Budget'!$D$11:$D$2010='C. Consumer Service Detail'!$E3340,1)),0)))</f>
        <v/>
      </c>
      <c r="D3340" s="171"/>
      <c r="E3340" s="79"/>
      <c r="F3340" s="100"/>
      <c r="G3340" s="80"/>
      <c r="H3340" s="145" t="str">
        <f>IF('C. Consumer Service Detail'!$F3340="","",IF('C. Consumer Service Detail'!$F3340="",VLOOKUP('C. Consumer Service Detail'!$F3340,'Table of Current Services'!$B$7:$F$36,'Table of Current Services'!$E$5,FALSE),VLOOKUP('C. Consumer Service Detail'!$F3340,'Table of Current Services'!$B$7:$F$36,'Table of Current Services'!$D$5,FALSE)))</f>
        <v/>
      </c>
      <c r="I3340" s="160"/>
      <c r="J3340" s="146" t="str">
        <f t="shared" si="101"/>
        <v/>
      </c>
      <c r="K3340" s="138" t="str">
        <f>IF('C. Consumer Service Detail'!$F3340="","",IF('C. Consumer Service Detail'!$F3340="",VLOOKUP('C. Consumer Service Detail'!$F3340,'Table of Current Services'!$B$7:$F$36,'Table of Current Services'!$E$5,FALSE),VLOOKUP('C. Consumer Service Detail'!$F3340,'Table of Current Services'!$B$7:$F$36,'Table of Current Services'!$E$5,FALSE)))</f>
        <v/>
      </c>
      <c r="L3340" s="130" t="str">
        <f>IF('C. Consumer Service Detail'!$F3340="","",IF(VLOOKUP('C. Consumer Service Detail'!$F3340,'Table of Current Services'!$B$7:$F$36,'Table of Current Services'!$F$5,)="cost","Yes","No"))</f>
        <v/>
      </c>
      <c r="M3340" s="130" t="str">
        <f>IFERROR(IF('C. Consumer Service Detail'!$K3340="No Match","No",VLOOKUP('C. Consumer Service Detail'!$C3340,'B. Consumer Budget'!$E$11:$F$2010,2,FALSE)),"")</f>
        <v/>
      </c>
      <c r="P3340" s="77"/>
      <c r="Q3340" s="77"/>
    </row>
    <row r="3341" spans="2:17" x14ac:dyDescent="0.25">
      <c r="B3341" s="78">
        <f t="shared" si="102"/>
        <v>3331</v>
      </c>
      <c r="C3341" s="126" t="str">
        <f t="array" ref="C3341">IF(OR('C. Consumer Service Detail'!$D3341="",'C. Consumer Service Detail'!$E3341=""),"",INDEX('B. Consumer Budget'!$E$11:$E$2010,MATCH(1,IF('B. Consumer Budget'!$C$11:$C$2010='C. Consumer Service Detail'!$D3341,IF('B. Consumer Budget'!$D$11:$D$2010='C. Consumer Service Detail'!$E3341,1)),0)))</f>
        <v/>
      </c>
      <c r="D3341" s="170"/>
      <c r="E3341" s="81"/>
      <c r="F3341" s="101"/>
      <c r="G3341" s="82"/>
      <c r="H3341" s="147" t="str">
        <f>IF('C. Consumer Service Detail'!$F3341="","",IF('C. Consumer Service Detail'!$F3341="",VLOOKUP('C. Consumer Service Detail'!$F3341,'Table of Current Services'!$B$7:$F$36,'Table of Current Services'!$E$5,FALSE),VLOOKUP('C. Consumer Service Detail'!$F3341,'Table of Current Services'!$B$7:$F$36,'Table of Current Services'!$D$5,FALSE)))</f>
        <v/>
      </c>
      <c r="I3341" s="159"/>
      <c r="J3341" s="146" t="str">
        <f t="shared" si="101"/>
        <v/>
      </c>
      <c r="K3341" s="138" t="str">
        <f>IF('C. Consumer Service Detail'!$F3341="","",IF('C. Consumer Service Detail'!$F3341="",VLOOKUP('C. Consumer Service Detail'!$F3341,'Table of Current Services'!$B$7:$F$36,'Table of Current Services'!$E$5,FALSE),VLOOKUP('C. Consumer Service Detail'!$F3341,'Table of Current Services'!$B$7:$F$36,'Table of Current Services'!$E$5,FALSE)))</f>
        <v/>
      </c>
      <c r="L3341" s="130" t="str">
        <f>IF('C. Consumer Service Detail'!$F3341="","",IF(VLOOKUP('C. Consumer Service Detail'!$F3341,'Table of Current Services'!$B$7:$F$36,'Table of Current Services'!$F$5,)="cost","Yes","No"))</f>
        <v/>
      </c>
      <c r="M3341" s="130" t="str">
        <f>IFERROR(IF('C. Consumer Service Detail'!$K3341="No Match","No",VLOOKUP('C. Consumer Service Detail'!$C3341,'B. Consumer Budget'!$E$11:$F$2010,2,FALSE)),"")</f>
        <v/>
      </c>
      <c r="P3341" s="77"/>
      <c r="Q3341" s="77"/>
    </row>
    <row r="3342" spans="2:17" x14ac:dyDescent="0.25">
      <c r="B3342" s="78">
        <f t="shared" si="102"/>
        <v>3332</v>
      </c>
      <c r="C3342" s="126" t="str">
        <f t="array" ref="C3342">IF(OR('C. Consumer Service Detail'!$D3342="",'C. Consumer Service Detail'!$E3342=""),"",INDEX('B. Consumer Budget'!$E$11:$E$2010,MATCH(1,IF('B. Consumer Budget'!$C$11:$C$2010='C. Consumer Service Detail'!$D3342,IF('B. Consumer Budget'!$D$11:$D$2010='C. Consumer Service Detail'!$E3342,1)),0)))</f>
        <v/>
      </c>
      <c r="D3342" s="171"/>
      <c r="E3342" s="79"/>
      <c r="F3342" s="100"/>
      <c r="G3342" s="80"/>
      <c r="H3342" s="145" t="str">
        <f>IF('C. Consumer Service Detail'!$F3342="","",IF('C. Consumer Service Detail'!$F3342="",VLOOKUP('C. Consumer Service Detail'!$F3342,'Table of Current Services'!$B$7:$F$36,'Table of Current Services'!$E$5,FALSE),VLOOKUP('C. Consumer Service Detail'!$F3342,'Table of Current Services'!$B$7:$F$36,'Table of Current Services'!$D$5,FALSE)))</f>
        <v/>
      </c>
      <c r="I3342" s="160"/>
      <c r="J3342" s="146" t="str">
        <f t="shared" si="101"/>
        <v/>
      </c>
      <c r="K3342" s="138" t="str">
        <f>IF('C. Consumer Service Detail'!$F3342="","",IF('C. Consumer Service Detail'!$F3342="",VLOOKUP('C. Consumer Service Detail'!$F3342,'Table of Current Services'!$B$7:$F$36,'Table of Current Services'!$E$5,FALSE),VLOOKUP('C. Consumer Service Detail'!$F3342,'Table of Current Services'!$B$7:$F$36,'Table of Current Services'!$E$5,FALSE)))</f>
        <v/>
      </c>
      <c r="L3342" s="130" t="str">
        <f>IF('C. Consumer Service Detail'!$F3342="","",IF(VLOOKUP('C. Consumer Service Detail'!$F3342,'Table of Current Services'!$B$7:$F$36,'Table of Current Services'!$F$5,)="cost","Yes","No"))</f>
        <v/>
      </c>
      <c r="M3342" s="130" t="str">
        <f>IFERROR(IF('C. Consumer Service Detail'!$K3342="No Match","No",VLOOKUP('C. Consumer Service Detail'!$C3342,'B. Consumer Budget'!$E$11:$F$2010,2,FALSE)),"")</f>
        <v/>
      </c>
      <c r="P3342" s="77"/>
      <c r="Q3342" s="77"/>
    </row>
    <row r="3343" spans="2:17" x14ac:dyDescent="0.25">
      <c r="B3343" s="78">
        <f t="shared" si="102"/>
        <v>3333</v>
      </c>
      <c r="C3343" s="126" t="str">
        <f t="array" ref="C3343">IF(OR('C. Consumer Service Detail'!$D3343="",'C. Consumer Service Detail'!$E3343=""),"",INDEX('B. Consumer Budget'!$E$11:$E$2010,MATCH(1,IF('B. Consumer Budget'!$C$11:$C$2010='C. Consumer Service Detail'!$D3343,IF('B. Consumer Budget'!$D$11:$D$2010='C. Consumer Service Detail'!$E3343,1)),0)))</f>
        <v/>
      </c>
      <c r="D3343" s="170"/>
      <c r="E3343" s="81"/>
      <c r="F3343" s="101"/>
      <c r="G3343" s="82"/>
      <c r="H3343" s="147" t="str">
        <f>IF('C. Consumer Service Detail'!$F3343="","",IF('C. Consumer Service Detail'!$F3343="",VLOOKUP('C. Consumer Service Detail'!$F3343,'Table of Current Services'!$B$7:$F$36,'Table of Current Services'!$E$5,FALSE),VLOOKUP('C. Consumer Service Detail'!$F3343,'Table of Current Services'!$B$7:$F$36,'Table of Current Services'!$D$5,FALSE)))</f>
        <v/>
      </c>
      <c r="I3343" s="159"/>
      <c r="J3343" s="146" t="str">
        <f t="shared" si="101"/>
        <v/>
      </c>
      <c r="K3343" s="138" t="str">
        <f>IF('C. Consumer Service Detail'!$F3343="","",IF('C. Consumer Service Detail'!$F3343="",VLOOKUP('C. Consumer Service Detail'!$F3343,'Table of Current Services'!$B$7:$F$36,'Table of Current Services'!$E$5,FALSE),VLOOKUP('C. Consumer Service Detail'!$F3343,'Table of Current Services'!$B$7:$F$36,'Table of Current Services'!$E$5,FALSE)))</f>
        <v/>
      </c>
      <c r="L3343" s="130" t="str">
        <f>IF('C. Consumer Service Detail'!$F3343="","",IF(VLOOKUP('C. Consumer Service Detail'!$F3343,'Table of Current Services'!$B$7:$F$36,'Table of Current Services'!$F$5,)="cost","Yes","No"))</f>
        <v/>
      </c>
      <c r="M3343" s="130" t="str">
        <f>IFERROR(IF('C. Consumer Service Detail'!$K3343="No Match","No",VLOOKUP('C. Consumer Service Detail'!$C3343,'B. Consumer Budget'!$E$11:$F$2010,2,FALSE)),"")</f>
        <v/>
      </c>
      <c r="P3343" s="77"/>
      <c r="Q3343" s="77"/>
    </row>
    <row r="3344" spans="2:17" x14ac:dyDescent="0.25">
      <c r="B3344" s="78">
        <f t="shared" si="102"/>
        <v>3334</v>
      </c>
      <c r="C3344" s="126" t="str">
        <f t="array" ref="C3344">IF(OR('C. Consumer Service Detail'!$D3344="",'C. Consumer Service Detail'!$E3344=""),"",INDEX('B. Consumer Budget'!$E$11:$E$2010,MATCH(1,IF('B. Consumer Budget'!$C$11:$C$2010='C. Consumer Service Detail'!$D3344,IF('B. Consumer Budget'!$D$11:$D$2010='C. Consumer Service Detail'!$E3344,1)),0)))</f>
        <v/>
      </c>
      <c r="D3344" s="171"/>
      <c r="E3344" s="79"/>
      <c r="F3344" s="100"/>
      <c r="G3344" s="80"/>
      <c r="H3344" s="145" t="str">
        <f>IF('C. Consumer Service Detail'!$F3344="","",IF('C. Consumer Service Detail'!$F3344="",VLOOKUP('C. Consumer Service Detail'!$F3344,'Table of Current Services'!$B$7:$F$36,'Table of Current Services'!$E$5,FALSE),VLOOKUP('C. Consumer Service Detail'!$F3344,'Table of Current Services'!$B$7:$F$36,'Table of Current Services'!$D$5,FALSE)))</f>
        <v/>
      </c>
      <c r="I3344" s="160"/>
      <c r="J3344" s="146" t="str">
        <f t="shared" si="101"/>
        <v/>
      </c>
      <c r="K3344" s="138" t="str">
        <f>IF('C. Consumer Service Detail'!$F3344="","",IF('C. Consumer Service Detail'!$F3344="",VLOOKUP('C. Consumer Service Detail'!$F3344,'Table of Current Services'!$B$7:$F$36,'Table of Current Services'!$E$5,FALSE),VLOOKUP('C. Consumer Service Detail'!$F3344,'Table of Current Services'!$B$7:$F$36,'Table of Current Services'!$E$5,FALSE)))</f>
        <v/>
      </c>
      <c r="L3344" s="130" t="str">
        <f>IF('C. Consumer Service Detail'!$F3344="","",IF(VLOOKUP('C. Consumer Service Detail'!$F3344,'Table of Current Services'!$B$7:$F$36,'Table of Current Services'!$F$5,)="cost","Yes","No"))</f>
        <v/>
      </c>
      <c r="M3344" s="130" t="str">
        <f>IFERROR(IF('C. Consumer Service Detail'!$K3344="No Match","No",VLOOKUP('C. Consumer Service Detail'!$C3344,'B. Consumer Budget'!$E$11:$F$2010,2,FALSE)),"")</f>
        <v/>
      </c>
      <c r="P3344" s="77"/>
      <c r="Q3344" s="77"/>
    </row>
    <row r="3345" spans="2:17" x14ac:dyDescent="0.25">
      <c r="B3345" s="78">
        <f t="shared" si="102"/>
        <v>3335</v>
      </c>
      <c r="C3345" s="126" t="str">
        <f t="array" ref="C3345">IF(OR('C. Consumer Service Detail'!$D3345="",'C. Consumer Service Detail'!$E3345=""),"",INDEX('B. Consumer Budget'!$E$11:$E$2010,MATCH(1,IF('B. Consumer Budget'!$C$11:$C$2010='C. Consumer Service Detail'!$D3345,IF('B. Consumer Budget'!$D$11:$D$2010='C. Consumer Service Detail'!$E3345,1)),0)))</f>
        <v/>
      </c>
      <c r="D3345" s="170"/>
      <c r="E3345" s="81"/>
      <c r="F3345" s="101"/>
      <c r="G3345" s="82"/>
      <c r="H3345" s="147" t="str">
        <f>IF('C. Consumer Service Detail'!$F3345="","",IF('C. Consumer Service Detail'!$F3345="",VLOOKUP('C. Consumer Service Detail'!$F3345,'Table of Current Services'!$B$7:$F$36,'Table of Current Services'!$E$5,FALSE),VLOOKUP('C. Consumer Service Detail'!$F3345,'Table of Current Services'!$B$7:$F$36,'Table of Current Services'!$D$5,FALSE)))</f>
        <v/>
      </c>
      <c r="I3345" s="159"/>
      <c r="J3345" s="146" t="str">
        <f t="shared" si="101"/>
        <v/>
      </c>
      <c r="K3345" s="138" t="str">
        <f>IF('C. Consumer Service Detail'!$F3345="","",IF('C. Consumer Service Detail'!$F3345="",VLOOKUP('C. Consumer Service Detail'!$F3345,'Table of Current Services'!$B$7:$F$36,'Table of Current Services'!$E$5,FALSE),VLOOKUP('C. Consumer Service Detail'!$F3345,'Table of Current Services'!$B$7:$F$36,'Table of Current Services'!$E$5,FALSE)))</f>
        <v/>
      </c>
      <c r="L3345" s="130" t="str">
        <f>IF('C. Consumer Service Detail'!$F3345="","",IF(VLOOKUP('C. Consumer Service Detail'!$F3345,'Table of Current Services'!$B$7:$F$36,'Table of Current Services'!$F$5,)="cost","Yes","No"))</f>
        <v/>
      </c>
      <c r="M3345" s="130" t="str">
        <f>IFERROR(IF('C. Consumer Service Detail'!$K3345="No Match","No",VLOOKUP('C. Consumer Service Detail'!$C3345,'B. Consumer Budget'!$E$11:$F$2010,2,FALSE)),"")</f>
        <v/>
      </c>
      <c r="P3345" s="77"/>
      <c r="Q3345" s="77"/>
    </row>
    <row r="3346" spans="2:17" x14ac:dyDescent="0.25">
      <c r="B3346" s="78">
        <f t="shared" si="102"/>
        <v>3336</v>
      </c>
      <c r="C3346" s="126" t="str">
        <f t="array" ref="C3346">IF(OR('C. Consumer Service Detail'!$D3346="",'C. Consumer Service Detail'!$E3346=""),"",INDEX('B. Consumer Budget'!$E$11:$E$2010,MATCH(1,IF('B. Consumer Budget'!$C$11:$C$2010='C. Consumer Service Detail'!$D3346,IF('B. Consumer Budget'!$D$11:$D$2010='C. Consumer Service Detail'!$E3346,1)),0)))</f>
        <v/>
      </c>
      <c r="D3346" s="171"/>
      <c r="E3346" s="79"/>
      <c r="F3346" s="100"/>
      <c r="G3346" s="80"/>
      <c r="H3346" s="145" t="str">
        <f>IF('C. Consumer Service Detail'!$F3346="","",IF('C. Consumer Service Detail'!$F3346="",VLOOKUP('C. Consumer Service Detail'!$F3346,'Table of Current Services'!$B$7:$F$36,'Table of Current Services'!$E$5,FALSE),VLOOKUP('C. Consumer Service Detail'!$F3346,'Table of Current Services'!$B$7:$F$36,'Table of Current Services'!$D$5,FALSE)))</f>
        <v/>
      </c>
      <c r="I3346" s="160"/>
      <c r="J3346" s="146" t="str">
        <f t="shared" si="101"/>
        <v/>
      </c>
      <c r="K3346" s="138" t="str">
        <f>IF('C. Consumer Service Detail'!$F3346="","",IF('C. Consumer Service Detail'!$F3346="",VLOOKUP('C. Consumer Service Detail'!$F3346,'Table of Current Services'!$B$7:$F$36,'Table of Current Services'!$E$5,FALSE),VLOOKUP('C. Consumer Service Detail'!$F3346,'Table of Current Services'!$B$7:$F$36,'Table of Current Services'!$E$5,FALSE)))</f>
        <v/>
      </c>
      <c r="L3346" s="130" t="str">
        <f>IF('C. Consumer Service Detail'!$F3346="","",IF(VLOOKUP('C. Consumer Service Detail'!$F3346,'Table of Current Services'!$B$7:$F$36,'Table of Current Services'!$F$5,)="cost","Yes","No"))</f>
        <v/>
      </c>
      <c r="M3346" s="130" t="str">
        <f>IFERROR(IF('C. Consumer Service Detail'!$K3346="No Match","No",VLOOKUP('C. Consumer Service Detail'!$C3346,'B. Consumer Budget'!$E$11:$F$2010,2,FALSE)),"")</f>
        <v/>
      </c>
      <c r="P3346" s="77"/>
      <c r="Q3346" s="77"/>
    </row>
    <row r="3347" spans="2:17" x14ac:dyDescent="0.25">
      <c r="B3347" s="78">
        <f t="shared" si="102"/>
        <v>3337</v>
      </c>
      <c r="C3347" s="126" t="str">
        <f t="array" ref="C3347">IF(OR('C. Consumer Service Detail'!$D3347="",'C. Consumer Service Detail'!$E3347=""),"",INDEX('B. Consumer Budget'!$E$11:$E$2010,MATCH(1,IF('B. Consumer Budget'!$C$11:$C$2010='C. Consumer Service Detail'!$D3347,IF('B. Consumer Budget'!$D$11:$D$2010='C. Consumer Service Detail'!$E3347,1)),0)))</f>
        <v/>
      </c>
      <c r="D3347" s="170"/>
      <c r="E3347" s="81"/>
      <c r="F3347" s="101"/>
      <c r="G3347" s="82"/>
      <c r="H3347" s="147" t="str">
        <f>IF('C. Consumer Service Detail'!$F3347="","",IF('C. Consumer Service Detail'!$F3347="",VLOOKUP('C. Consumer Service Detail'!$F3347,'Table of Current Services'!$B$7:$F$36,'Table of Current Services'!$E$5,FALSE),VLOOKUP('C. Consumer Service Detail'!$F3347,'Table of Current Services'!$B$7:$F$36,'Table of Current Services'!$D$5,FALSE)))</f>
        <v/>
      </c>
      <c r="I3347" s="159"/>
      <c r="J3347" s="146" t="str">
        <f t="shared" si="101"/>
        <v/>
      </c>
      <c r="K3347" s="138" t="str">
        <f>IF('C. Consumer Service Detail'!$F3347="","",IF('C. Consumer Service Detail'!$F3347="",VLOOKUP('C. Consumer Service Detail'!$F3347,'Table of Current Services'!$B$7:$F$36,'Table of Current Services'!$E$5,FALSE),VLOOKUP('C. Consumer Service Detail'!$F3347,'Table of Current Services'!$B$7:$F$36,'Table of Current Services'!$E$5,FALSE)))</f>
        <v/>
      </c>
      <c r="L3347" s="130" t="str">
        <f>IF('C. Consumer Service Detail'!$F3347="","",IF(VLOOKUP('C. Consumer Service Detail'!$F3347,'Table of Current Services'!$B$7:$F$36,'Table of Current Services'!$F$5,)="cost","Yes","No"))</f>
        <v/>
      </c>
      <c r="M3347" s="130" t="str">
        <f>IFERROR(IF('C. Consumer Service Detail'!$K3347="No Match","No",VLOOKUP('C. Consumer Service Detail'!$C3347,'B. Consumer Budget'!$E$11:$F$2010,2,FALSE)),"")</f>
        <v/>
      </c>
      <c r="P3347" s="77"/>
      <c r="Q3347" s="77"/>
    </row>
    <row r="3348" spans="2:17" x14ac:dyDescent="0.25">
      <c r="B3348" s="78">
        <f t="shared" si="102"/>
        <v>3338</v>
      </c>
      <c r="C3348" s="126" t="str">
        <f t="array" ref="C3348">IF(OR('C. Consumer Service Detail'!$D3348="",'C. Consumer Service Detail'!$E3348=""),"",INDEX('B. Consumer Budget'!$E$11:$E$2010,MATCH(1,IF('B. Consumer Budget'!$C$11:$C$2010='C. Consumer Service Detail'!$D3348,IF('B. Consumer Budget'!$D$11:$D$2010='C. Consumer Service Detail'!$E3348,1)),0)))</f>
        <v/>
      </c>
      <c r="D3348" s="171"/>
      <c r="E3348" s="79"/>
      <c r="F3348" s="100"/>
      <c r="G3348" s="80"/>
      <c r="H3348" s="145" t="str">
        <f>IF('C. Consumer Service Detail'!$F3348="","",IF('C. Consumer Service Detail'!$F3348="",VLOOKUP('C. Consumer Service Detail'!$F3348,'Table of Current Services'!$B$7:$F$36,'Table of Current Services'!$E$5,FALSE),VLOOKUP('C. Consumer Service Detail'!$F3348,'Table of Current Services'!$B$7:$F$36,'Table of Current Services'!$D$5,FALSE)))</f>
        <v/>
      </c>
      <c r="I3348" s="160"/>
      <c r="J3348" s="146" t="str">
        <f t="shared" si="101"/>
        <v/>
      </c>
      <c r="K3348" s="138" t="str">
        <f>IF('C. Consumer Service Detail'!$F3348="","",IF('C. Consumer Service Detail'!$F3348="",VLOOKUP('C. Consumer Service Detail'!$F3348,'Table of Current Services'!$B$7:$F$36,'Table of Current Services'!$E$5,FALSE),VLOOKUP('C. Consumer Service Detail'!$F3348,'Table of Current Services'!$B$7:$F$36,'Table of Current Services'!$E$5,FALSE)))</f>
        <v/>
      </c>
      <c r="L3348" s="130" t="str">
        <f>IF('C. Consumer Service Detail'!$F3348="","",IF(VLOOKUP('C. Consumer Service Detail'!$F3348,'Table of Current Services'!$B$7:$F$36,'Table of Current Services'!$F$5,)="cost","Yes","No"))</f>
        <v/>
      </c>
      <c r="M3348" s="130" t="str">
        <f>IFERROR(IF('C. Consumer Service Detail'!$K3348="No Match","No",VLOOKUP('C. Consumer Service Detail'!$C3348,'B. Consumer Budget'!$E$11:$F$2010,2,FALSE)),"")</f>
        <v/>
      </c>
      <c r="P3348" s="77"/>
      <c r="Q3348" s="77"/>
    </row>
    <row r="3349" spans="2:17" x14ac:dyDescent="0.25">
      <c r="B3349" s="78">
        <f t="shared" si="102"/>
        <v>3339</v>
      </c>
      <c r="C3349" s="126" t="str">
        <f t="array" ref="C3349">IF(OR('C. Consumer Service Detail'!$D3349="",'C. Consumer Service Detail'!$E3349=""),"",INDEX('B. Consumer Budget'!$E$11:$E$2010,MATCH(1,IF('B. Consumer Budget'!$C$11:$C$2010='C. Consumer Service Detail'!$D3349,IF('B. Consumer Budget'!$D$11:$D$2010='C. Consumer Service Detail'!$E3349,1)),0)))</f>
        <v/>
      </c>
      <c r="D3349" s="170"/>
      <c r="E3349" s="81"/>
      <c r="F3349" s="101"/>
      <c r="G3349" s="82"/>
      <c r="H3349" s="147" t="str">
        <f>IF('C. Consumer Service Detail'!$F3349="","",IF('C. Consumer Service Detail'!$F3349="",VLOOKUP('C. Consumer Service Detail'!$F3349,'Table of Current Services'!$B$7:$F$36,'Table of Current Services'!$E$5,FALSE),VLOOKUP('C. Consumer Service Detail'!$F3349,'Table of Current Services'!$B$7:$F$36,'Table of Current Services'!$D$5,FALSE)))</f>
        <v/>
      </c>
      <c r="I3349" s="159"/>
      <c r="J3349" s="146" t="str">
        <f t="shared" si="101"/>
        <v/>
      </c>
      <c r="K3349" s="138" t="str">
        <f>IF('C. Consumer Service Detail'!$F3349="","",IF('C. Consumer Service Detail'!$F3349="",VLOOKUP('C. Consumer Service Detail'!$F3349,'Table of Current Services'!$B$7:$F$36,'Table of Current Services'!$E$5,FALSE),VLOOKUP('C. Consumer Service Detail'!$F3349,'Table of Current Services'!$B$7:$F$36,'Table of Current Services'!$E$5,FALSE)))</f>
        <v/>
      </c>
      <c r="L3349" s="130" t="str">
        <f>IF('C. Consumer Service Detail'!$F3349="","",IF(VLOOKUP('C. Consumer Service Detail'!$F3349,'Table of Current Services'!$B$7:$F$36,'Table of Current Services'!$F$5,)="cost","Yes","No"))</f>
        <v/>
      </c>
      <c r="M3349" s="130" t="str">
        <f>IFERROR(IF('C. Consumer Service Detail'!$K3349="No Match","No",VLOOKUP('C. Consumer Service Detail'!$C3349,'B. Consumer Budget'!$E$11:$F$2010,2,FALSE)),"")</f>
        <v/>
      </c>
      <c r="P3349" s="77"/>
      <c r="Q3349" s="77"/>
    </row>
    <row r="3350" spans="2:17" x14ac:dyDescent="0.25">
      <c r="B3350" s="78">
        <f t="shared" si="102"/>
        <v>3340</v>
      </c>
      <c r="C3350" s="126" t="str">
        <f t="array" ref="C3350">IF(OR('C. Consumer Service Detail'!$D3350="",'C. Consumer Service Detail'!$E3350=""),"",INDEX('B. Consumer Budget'!$E$11:$E$2010,MATCH(1,IF('B. Consumer Budget'!$C$11:$C$2010='C. Consumer Service Detail'!$D3350,IF('B. Consumer Budget'!$D$11:$D$2010='C. Consumer Service Detail'!$E3350,1)),0)))</f>
        <v/>
      </c>
      <c r="D3350" s="171"/>
      <c r="E3350" s="79"/>
      <c r="F3350" s="100"/>
      <c r="G3350" s="80"/>
      <c r="H3350" s="145" t="str">
        <f>IF('C. Consumer Service Detail'!$F3350="","",IF('C. Consumer Service Detail'!$F3350="",VLOOKUP('C. Consumer Service Detail'!$F3350,'Table of Current Services'!$B$7:$F$36,'Table of Current Services'!$E$5,FALSE),VLOOKUP('C. Consumer Service Detail'!$F3350,'Table of Current Services'!$B$7:$F$36,'Table of Current Services'!$D$5,FALSE)))</f>
        <v/>
      </c>
      <c r="I3350" s="160"/>
      <c r="J3350" s="146" t="str">
        <f t="shared" si="101"/>
        <v/>
      </c>
      <c r="K3350" s="138" t="str">
        <f>IF('C. Consumer Service Detail'!$F3350="","",IF('C. Consumer Service Detail'!$F3350="",VLOOKUP('C. Consumer Service Detail'!$F3350,'Table of Current Services'!$B$7:$F$36,'Table of Current Services'!$E$5,FALSE),VLOOKUP('C. Consumer Service Detail'!$F3350,'Table of Current Services'!$B$7:$F$36,'Table of Current Services'!$E$5,FALSE)))</f>
        <v/>
      </c>
      <c r="L3350" s="130" t="str">
        <f>IF('C. Consumer Service Detail'!$F3350="","",IF(VLOOKUP('C. Consumer Service Detail'!$F3350,'Table of Current Services'!$B$7:$F$36,'Table of Current Services'!$F$5,)="cost","Yes","No"))</f>
        <v/>
      </c>
      <c r="M3350" s="130" t="str">
        <f>IFERROR(IF('C. Consumer Service Detail'!$K3350="No Match","No",VLOOKUP('C. Consumer Service Detail'!$C3350,'B. Consumer Budget'!$E$11:$F$2010,2,FALSE)),"")</f>
        <v/>
      </c>
      <c r="P3350" s="77"/>
      <c r="Q3350" s="77"/>
    </row>
    <row r="3351" spans="2:17" x14ac:dyDescent="0.25">
      <c r="B3351" s="78">
        <f t="shared" si="102"/>
        <v>3341</v>
      </c>
      <c r="C3351" s="126" t="str">
        <f t="array" ref="C3351">IF(OR('C. Consumer Service Detail'!$D3351="",'C. Consumer Service Detail'!$E3351=""),"",INDEX('B. Consumer Budget'!$E$11:$E$2010,MATCH(1,IF('B. Consumer Budget'!$C$11:$C$2010='C. Consumer Service Detail'!$D3351,IF('B. Consumer Budget'!$D$11:$D$2010='C. Consumer Service Detail'!$E3351,1)),0)))</f>
        <v/>
      </c>
      <c r="D3351" s="170"/>
      <c r="E3351" s="81"/>
      <c r="F3351" s="101"/>
      <c r="G3351" s="82"/>
      <c r="H3351" s="147" t="str">
        <f>IF('C. Consumer Service Detail'!$F3351="","",IF('C. Consumer Service Detail'!$F3351="",VLOOKUP('C. Consumer Service Detail'!$F3351,'Table of Current Services'!$B$7:$F$36,'Table of Current Services'!$E$5,FALSE),VLOOKUP('C. Consumer Service Detail'!$F3351,'Table of Current Services'!$B$7:$F$36,'Table of Current Services'!$D$5,FALSE)))</f>
        <v/>
      </c>
      <c r="I3351" s="159"/>
      <c r="J3351" s="146" t="str">
        <f t="shared" si="101"/>
        <v/>
      </c>
      <c r="K3351" s="138" t="str">
        <f>IF('C. Consumer Service Detail'!$F3351="","",IF('C. Consumer Service Detail'!$F3351="",VLOOKUP('C. Consumer Service Detail'!$F3351,'Table of Current Services'!$B$7:$F$36,'Table of Current Services'!$E$5,FALSE),VLOOKUP('C. Consumer Service Detail'!$F3351,'Table of Current Services'!$B$7:$F$36,'Table of Current Services'!$E$5,FALSE)))</f>
        <v/>
      </c>
      <c r="L3351" s="130" t="str">
        <f>IF('C. Consumer Service Detail'!$F3351="","",IF(VLOOKUP('C. Consumer Service Detail'!$F3351,'Table of Current Services'!$B$7:$F$36,'Table of Current Services'!$F$5,)="cost","Yes","No"))</f>
        <v/>
      </c>
      <c r="M3351" s="130" t="str">
        <f>IFERROR(IF('C. Consumer Service Detail'!$K3351="No Match","No",VLOOKUP('C. Consumer Service Detail'!$C3351,'B. Consumer Budget'!$E$11:$F$2010,2,FALSE)),"")</f>
        <v/>
      </c>
      <c r="P3351" s="77"/>
      <c r="Q3351" s="77"/>
    </row>
    <row r="3352" spans="2:17" x14ac:dyDescent="0.25">
      <c r="B3352" s="78">
        <f t="shared" si="102"/>
        <v>3342</v>
      </c>
      <c r="C3352" s="126" t="str">
        <f t="array" ref="C3352">IF(OR('C. Consumer Service Detail'!$D3352="",'C. Consumer Service Detail'!$E3352=""),"",INDEX('B. Consumer Budget'!$E$11:$E$2010,MATCH(1,IF('B. Consumer Budget'!$C$11:$C$2010='C. Consumer Service Detail'!$D3352,IF('B. Consumer Budget'!$D$11:$D$2010='C. Consumer Service Detail'!$E3352,1)),0)))</f>
        <v/>
      </c>
      <c r="D3352" s="171"/>
      <c r="E3352" s="79"/>
      <c r="F3352" s="100"/>
      <c r="G3352" s="80"/>
      <c r="H3352" s="145" t="str">
        <f>IF('C. Consumer Service Detail'!$F3352="","",IF('C. Consumer Service Detail'!$F3352="",VLOOKUP('C. Consumer Service Detail'!$F3352,'Table of Current Services'!$B$7:$F$36,'Table of Current Services'!$E$5,FALSE),VLOOKUP('C. Consumer Service Detail'!$F3352,'Table of Current Services'!$B$7:$F$36,'Table of Current Services'!$D$5,FALSE)))</f>
        <v/>
      </c>
      <c r="I3352" s="160"/>
      <c r="J3352" s="146" t="str">
        <f t="shared" si="101"/>
        <v/>
      </c>
      <c r="K3352" s="138" t="str">
        <f>IF('C. Consumer Service Detail'!$F3352="","",IF('C. Consumer Service Detail'!$F3352="",VLOOKUP('C. Consumer Service Detail'!$F3352,'Table of Current Services'!$B$7:$F$36,'Table of Current Services'!$E$5,FALSE),VLOOKUP('C. Consumer Service Detail'!$F3352,'Table of Current Services'!$B$7:$F$36,'Table of Current Services'!$E$5,FALSE)))</f>
        <v/>
      </c>
      <c r="L3352" s="130" t="str">
        <f>IF('C. Consumer Service Detail'!$F3352="","",IF(VLOOKUP('C. Consumer Service Detail'!$F3352,'Table of Current Services'!$B$7:$F$36,'Table of Current Services'!$F$5,)="cost","Yes","No"))</f>
        <v/>
      </c>
      <c r="M3352" s="130" t="str">
        <f>IFERROR(IF('C. Consumer Service Detail'!$K3352="No Match","No",VLOOKUP('C. Consumer Service Detail'!$C3352,'B. Consumer Budget'!$E$11:$F$2010,2,FALSE)),"")</f>
        <v/>
      </c>
      <c r="P3352" s="77"/>
      <c r="Q3352" s="77"/>
    </row>
    <row r="3353" spans="2:17" x14ac:dyDescent="0.25">
      <c r="B3353" s="78">
        <f t="shared" si="102"/>
        <v>3343</v>
      </c>
      <c r="C3353" s="126" t="str">
        <f t="array" ref="C3353">IF(OR('C. Consumer Service Detail'!$D3353="",'C. Consumer Service Detail'!$E3353=""),"",INDEX('B. Consumer Budget'!$E$11:$E$2010,MATCH(1,IF('B. Consumer Budget'!$C$11:$C$2010='C. Consumer Service Detail'!$D3353,IF('B. Consumer Budget'!$D$11:$D$2010='C. Consumer Service Detail'!$E3353,1)),0)))</f>
        <v/>
      </c>
      <c r="D3353" s="170"/>
      <c r="E3353" s="81"/>
      <c r="F3353" s="101"/>
      <c r="G3353" s="82"/>
      <c r="H3353" s="147" t="str">
        <f>IF('C. Consumer Service Detail'!$F3353="","",IF('C. Consumer Service Detail'!$F3353="",VLOOKUP('C. Consumer Service Detail'!$F3353,'Table of Current Services'!$B$7:$F$36,'Table of Current Services'!$E$5,FALSE),VLOOKUP('C. Consumer Service Detail'!$F3353,'Table of Current Services'!$B$7:$F$36,'Table of Current Services'!$D$5,FALSE)))</f>
        <v/>
      </c>
      <c r="I3353" s="159"/>
      <c r="J3353" s="146" t="str">
        <f t="shared" si="101"/>
        <v/>
      </c>
      <c r="K3353" s="138" t="str">
        <f>IF('C. Consumer Service Detail'!$F3353="","",IF('C. Consumer Service Detail'!$F3353="",VLOOKUP('C. Consumer Service Detail'!$F3353,'Table of Current Services'!$B$7:$F$36,'Table of Current Services'!$E$5,FALSE),VLOOKUP('C. Consumer Service Detail'!$F3353,'Table of Current Services'!$B$7:$F$36,'Table of Current Services'!$E$5,FALSE)))</f>
        <v/>
      </c>
      <c r="L3353" s="130" t="str">
        <f>IF('C. Consumer Service Detail'!$F3353="","",IF(VLOOKUP('C. Consumer Service Detail'!$F3353,'Table of Current Services'!$B$7:$F$36,'Table of Current Services'!$F$5,)="cost","Yes","No"))</f>
        <v/>
      </c>
      <c r="M3353" s="130" t="str">
        <f>IFERROR(IF('C. Consumer Service Detail'!$K3353="No Match","No",VLOOKUP('C. Consumer Service Detail'!$C3353,'B. Consumer Budget'!$E$11:$F$2010,2,FALSE)),"")</f>
        <v/>
      </c>
      <c r="P3353" s="77"/>
      <c r="Q3353" s="77"/>
    </row>
    <row r="3354" spans="2:17" x14ac:dyDescent="0.25">
      <c r="B3354" s="78">
        <f t="shared" si="102"/>
        <v>3344</v>
      </c>
      <c r="C3354" s="126" t="str">
        <f t="array" ref="C3354">IF(OR('C. Consumer Service Detail'!$D3354="",'C. Consumer Service Detail'!$E3354=""),"",INDEX('B. Consumer Budget'!$E$11:$E$2010,MATCH(1,IF('B. Consumer Budget'!$C$11:$C$2010='C. Consumer Service Detail'!$D3354,IF('B. Consumer Budget'!$D$11:$D$2010='C. Consumer Service Detail'!$E3354,1)),0)))</f>
        <v/>
      </c>
      <c r="D3354" s="171"/>
      <c r="E3354" s="79"/>
      <c r="F3354" s="100"/>
      <c r="G3354" s="80"/>
      <c r="H3354" s="145" t="str">
        <f>IF('C. Consumer Service Detail'!$F3354="","",IF('C. Consumer Service Detail'!$F3354="",VLOOKUP('C. Consumer Service Detail'!$F3354,'Table of Current Services'!$B$7:$F$36,'Table of Current Services'!$E$5,FALSE),VLOOKUP('C. Consumer Service Detail'!$F3354,'Table of Current Services'!$B$7:$F$36,'Table of Current Services'!$D$5,FALSE)))</f>
        <v/>
      </c>
      <c r="I3354" s="160"/>
      <c r="J3354" s="146" t="str">
        <f t="shared" si="101"/>
        <v/>
      </c>
      <c r="K3354" s="138" t="str">
        <f>IF('C. Consumer Service Detail'!$F3354="","",IF('C. Consumer Service Detail'!$F3354="",VLOOKUP('C. Consumer Service Detail'!$F3354,'Table of Current Services'!$B$7:$F$36,'Table of Current Services'!$E$5,FALSE),VLOOKUP('C. Consumer Service Detail'!$F3354,'Table of Current Services'!$B$7:$F$36,'Table of Current Services'!$E$5,FALSE)))</f>
        <v/>
      </c>
      <c r="L3354" s="130" t="str">
        <f>IF('C. Consumer Service Detail'!$F3354="","",IF(VLOOKUP('C. Consumer Service Detail'!$F3354,'Table of Current Services'!$B$7:$F$36,'Table of Current Services'!$F$5,)="cost","Yes","No"))</f>
        <v/>
      </c>
      <c r="M3354" s="130" t="str">
        <f>IFERROR(IF('C. Consumer Service Detail'!$K3354="No Match","No",VLOOKUP('C. Consumer Service Detail'!$C3354,'B. Consumer Budget'!$E$11:$F$2010,2,FALSE)),"")</f>
        <v/>
      </c>
      <c r="P3354" s="77"/>
      <c r="Q3354" s="77"/>
    </row>
    <row r="3355" spans="2:17" x14ac:dyDescent="0.25">
      <c r="B3355" s="78">
        <f t="shared" si="102"/>
        <v>3345</v>
      </c>
      <c r="C3355" s="126" t="str">
        <f t="array" ref="C3355">IF(OR('C. Consumer Service Detail'!$D3355="",'C. Consumer Service Detail'!$E3355=""),"",INDEX('B. Consumer Budget'!$E$11:$E$2010,MATCH(1,IF('B. Consumer Budget'!$C$11:$C$2010='C. Consumer Service Detail'!$D3355,IF('B. Consumer Budget'!$D$11:$D$2010='C. Consumer Service Detail'!$E3355,1)),0)))</f>
        <v/>
      </c>
      <c r="D3355" s="170"/>
      <c r="E3355" s="81"/>
      <c r="F3355" s="101"/>
      <c r="G3355" s="82"/>
      <c r="H3355" s="147" t="str">
        <f>IF('C. Consumer Service Detail'!$F3355="","",IF('C. Consumer Service Detail'!$F3355="",VLOOKUP('C. Consumer Service Detail'!$F3355,'Table of Current Services'!$B$7:$F$36,'Table of Current Services'!$E$5,FALSE),VLOOKUP('C. Consumer Service Detail'!$F3355,'Table of Current Services'!$B$7:$F$36,'Table of Current Services'!$D$5,FALSE)))</f>
        <v/>
      </c>
      <c r="I3355" s="159"/>
      <c r="J3355" s="146" t="str">
        <f t="shared" si="101"/>
        <v/>
      </c>
      <c r="K3355" s="138" t="str">
        <f>IF('C. Consumer Service Detail'!$F3355="","",IF('C. Consumer Service Detail'!$F3355="",VLOOKUP('C. Consumer Service Detail'!$F3355,'Table of Current Services'!$B$7:$F$36,'Table of Current Services'!$E$5,FALSE),VLOOKUP('C. Consumer Service Detail'!$F3355,'Table of Current Services'!$B$7:$F$36,'Table of Current Services'!$E$5,FALSE)))</f>
        <v/>
      </c>
      <c r="L3355" s="130" t="str">
        <f>IF('C. Consumer Service Detail'!$F3355="","",IF(VLOOKUP('C. Consumer Service Detail'!$F3355,'Table of Current Services'!$B$7:$F$36,'Table of Current Services'!$F$5,)="cost","Yes","No"))</f>
        <v/>
      </c>
      <c r="M3355" s="130" t="str">
        <f>IFERROR(IF('C. Consumer Service Detail'!$K3355="No Match","No",VLOOKUP('C. Consumer Service Detail'!$C3355,'B. Consumer Budget'!$E$11:$F$2010,2,FALSE)),"")</f>
        <v/>
      </c>
      <c r="P3355" s="77"/>
      <c r="Q3355" s="77"/>
    </row>
    <row r="3356" spans="2:17" x14ac:dyDescent="0.25">
      <c r="B3356" s="78">
        <f t="shared" si="102"/>
        <v>3346</v>
      </c>
      <c r="C3356" s="126" t="str">
        <f t="array" ref="C3356">IF(OR('C. Consumer Service Detail'!$D3356="",'C. Consumer Service Detail'!$E3356=""),"",INDEX('B. Consumer Budget'!$E$11:$E$2010,MATCH(1,IF('B. Consumer Budget'!$C$11:$C$2010='C. Consumer Service Detail'!$D3356,IF('B. Consumer Budget'!$D$11:$D$2010='C. Consumer Service Detail'!$E3356,1)),0)))</f>
        <v/>
      </c>
      <c r="D3356" s="171"/>
      <c r="E3356" s="79"/>
      <c r="F3356" s="100"/>
      <c r="G3356" s="80"/>
      <c r="H3356" s="145" t="str">
        <f>IF('C. Consumer Service Detail'!$F3356="","",IF('C. Consumer Service Detail'!$F3356="",VLOOKUP('C. Consumer Service Detail'!$F3356,'Table of Current Services'!$B$7:$F$36,'Table of Current Services'!$E$5,FALSE),VLOOKUP('C. Consumer Service Detail'!$F3356,'Table of Current Services'!$B$7:$F$36,'Table of Current Services'!$D$5,FALSE)))</f>
        <v/>
      </c>
      <c r="I3356" s="160"/>
      <c r="J3356" s="146" t="str">
        <f t="shared" si="101"/>
        <v/>
      </c>
      <c r="K3356" s="138" t="str">
        <f>IF('C. Consumer Service Detail'!$F3356="","",IF('C. Consumer Service Detail'!$F3356="",VLOOKUP('C. Consumer Service Detail'!$F3356,'Table of Current Services'!$B$7:$F$36,'Table of Current Services'!$E$5,FALSE),VLOOKUP('C. Consumer Service Detail'!$F3356,'Table of Current Services'!$B$7:$F$36,'Table of Current Services'!$E$5,FALSE)))</f>
        <v/>
      </c>
      <c r="L3356" s="130" t="str">
        <f>IF('C. Consumer Service Detail'!$F3356="","",IF(VLOOKUP('C. Consumer Service Detail'!$F3356,'Table of Current Services'!$B$7:$F$36,'Table of Current Services'!$F$5,)="cost","Yes","No"))</f>
        <v/>
      </c>
      <c r="M3356" s="130" t="str">
        <f>IFERROR(IF('C. Consumer Service Detail'!$K3356="No Match","No",VLOOKUP('C. Consumer Service Detail'!$C3356,'B. Consumer Budget'!$E$11:$F$2010,2,FALSE)),"")</f>
        <v/>
      </c>
      <c r="P3356" s="77"/>
      <c r="Q3356" s="77"/>
    </row>
    <row r="3357" spans="2:17" x14ac:dyDescent="0.25">
      <c r="B3357" s="78">
        <f t="shared" si="102"/>
        <v>3347</v>
      </c>
      <c r="C3357" s="126" t="str">
        <f t="array" ref="C3357">IF(OR('C. Consumer Service Detail'!$D3357="",'C. Consumer Service Detail'!$E3357=""),"",INDEX('B. Consumer Budget'!$E$11:$E$2010,MATCH(1,IF('B. Consumer Budget'!$C$11:$C$2010='C. Consumer Service Detail'!$D3357,IF('B. Consumer Budget'!$D$11:$D$2010='C. Consumer Service Detail'!$E3357,1)),0)))</f>
        <v/>
      </c>
      <c r="D3357" s="170"/>
      <c r="E3357" s="81"/>
      <c r="F3357" s="101"/>
      <c r="G3357" s="82"/>
      <c r="H3357" s="147" t="str">
        <f>IF('C. Consumer Service Detail'!$F3357="","",IF('C. Consumer Service Detail'!$F3357="",VLOOKUP('C. Consumer Service Detail'!$F3357,'Table of Current Services'!$B$7:$F$36,'Table of Current Services'!$E$5,FALSE),VLOOKUP('C. Consumer Service Detail'!$F3357,'Table of Current Services'!$B$7:$F$36,'Table of Current Services'!$D$5,FALSE)))</f>
        <v/>
      </c>
      <c r="I3357" s="159"/>
      <c r="J3357" s="146" t="str">
        <f t="shared" si="101"/>
        <v/>
      </c>
      <c r="K3357" s="138" t="str">
        <f>IF('C. Consumer Service Detail'!$F3357="","",IF('C. Consumer Service Detail'!$F3357="",VLOOKUP('C. Consumer Service Detail'!$F3357,'Table of Current Services'!$B$7:$F$36,'Table of Current Services'!$E$5,FALSE),VLOOKUP('C. Consumer Service Detail'!$F3357,'Table of Current Services'!$B$7:$F$36,'Table of Current Services'!$E$5,FALSE)))</f>
        <v/>
      </c>
      <c r="L3357" s="130" t="str">
        <f>IF('C. Consumer Service Detail'!$F3357="","",IF(VLOOKUP('C. Consumer Service Detail'!$F3357,'Table of Current Services'!$B$7:$F$36,'Table of Current Services'!$F$5,)="cost","Yes","No"))</f>
        <v/>
      </c>
      <c r="M3357" s="130" t="str">
        <f>IFERROR(IF('C. Consumer Service Detail'!$K3357="No Match","No",VLOOKUP('C. Consumer Service Detail'!$C3357,'B. Consumer Budget'!$E$11:$F$2010,2,FALSE)),"")</f>
        <v/>
      </c>
      <c r="P3357" s="77"/>
      <c r="Q3357" s="77"/>
    </row>
    <row r="3358" spans="2:17" x14ac:dyDescent="0.25">
      <c r="B3358" s="78">
        <f t="shared" si="102"/>
        <v>3348</v>
      </c>
      <c r="C3358" s="126" t="str">
        <f t="array" ref="C3358">IF(OR('C. Consumer Service Detail'!$D3358="",'C. Consumer Service Detail'!$E3358=""),"",INDEX('B. Consumer Budget'!$E$11:$E$2010,MATCH(1,IF('B. Consumer Budget'!$C$11:$C$2010='C. Consumer Service Detail'!$D3358,IF('B. Consumer Budget'!$D$11:$D$2010='C. Consumer Service Detail'!$E3358,1)),0)))</f>
        <v/>
      </c>
      <c r="D3358" s="171"/>
      <c r="E3358" s="79"/>
      <c r="F3358" s="100"/>
      <c r="G3358" s="80"/>
      <c r="H3358" s="145" t="str">
        <f>IF('C. Consumer Service Detail'!$F3358="","",IF('C. Consumer Service Detail'!$F3358="",VLOOKUP('C. Consumer Service Detail'!$F3358,'Table of Current Services'!$B$7:$F$36,'Table of Current Services'!$E$5,FALSE),VLOOKUP('C. Consumer Service Detail'!$F3358,'Table of Current Services'!$B$7:$F$36,'Table of Current Services'!$D$5,FALSE)))</f>
        <v/>
      </c>
      <c r="I3358" s="160"/>
      <c r="J3358" s="146" t="str">
        <f t="shared" si="101"/>
        <v/>
      </c>
      <c r="K3358" s="138" t="str">
        <f>IF('C. Consumer Service Detail'!$F3358="","",IF('C. Consumer Service Detail'!$F3358="",VLOOKUP('C. Consumer Service Detail'!$F3358,'Table of Current Services'!$B$7:$F$36,'Table of Current Services'!$E$5,FALSE),VLOOKUP('C. Consumer Service Detail'!$F3358,'Table of Current Services'!$B$7:$F$36,'Table of Current Services'!$E$5,FALSE)))</f>
        <v/>
      </c>
      <c r="L3358" s="130" t="str">
        <f>IF('C. Consumer Service Detail'!$F3358="","",IF(VLOOKUP('C. Consumer Service Detail'!$F3358,'Table of Current Services'!$B$7:$F$36,'Table of Current Services'!$F$5,)="cost","Yes","No"))</f>
        <v/>
      </c>
      <c r="M3358" s="130" t="str">
        <f>IFERROR(IF('C. Consumer Service Detail'!$K3358="No Match","No",VLOOKUP('C. Consumer Service Detail'!$C3358,'B. Consumer Budget'!$E$11:$F$2010,2,FALSE)),"")</f>
        <v/>
      </c>
      <c r="P3358" s="77"/>
      <c r="Q3358" s="77"/>
    </row>
    <row r="3359" spans="2:17" x14ac:dyDescent="0.25">
      <c r="B3359" s="78">
        <f t="shared" si="102"/>
        <v>3349</v>
      </c>
      <c r="C3359" s="126" t="str">
        <f t="array" ref="C3359">IF(OR('C. Consumer Service Detail'!$D3359="",'C. Consumer Service Detail'!$E3359=""),"",INDEX('B. Consumer Budget'!$E$11:$E$2010,MATCH(1,IF('B. Consumer Budget'!$C$11:$C$2010='C. Consumer Service Detail'!$D3359,IF('B. Consumer Budget'!$D$11:$D$2010='C. Consumer Service Detail'!$E3359,1)),0)))</f>
        <v/>
      </c>
      <c r="D3359" s="170"/>
      <c r="E3359" s="81"/>
      <c r="F3359" s="101"/>
      <c r="G3359" s="82"/>
      <c r="H3359" s="147" t="str">
        <f>IF('C. Consumer Service Detail'!$F3359="","",IF('C. Consumer Service Detail'!$F3359="",VLOOKUP('C. Consumer Service Detail'!$F3359,'Table of Current Services'!$B$7:$F$36,'Table of Current Services'!$E$5,FALSE),VLOOKUP('C. Consumer Service Detail'!$F3359,'Table of Current Services'!$B$7:$F$36,'Table of Current Services'!$D$5,FALSE)))</f>
        <v/>
      </c>
      <c r="I3359" s="159"/>
      <c r="J3359" s="146" t="str">
        <f t="shared" si="101"/>
        <v/>
      </c>
      <c r="K3359" s="138" t="str">
        <f>IF('C. Consumer Service Detail'!$F3359="","",IF('C. Consumer Service Detail'!$F3359="",VLOOKUP('C. Consumer Service Detail'!$F3359,'Table of Current Services'!$B$7:$F$36,'Table of Current Services'!$E$5,FALSE),VLOOKUP('C. Consumer Service Detail'!$F3359,'Table of Current Services'!$B$7:$F$36,'Table of Current Services'!$E$5,FALSE)))</f>
        <v/>
      </c>
      <c r="L3359" s="130" t="str">
        <f>IF('C. Consumer Service Detail'!$F3359="","",IF(VLOOKUP('C. Consumer Service Detail'!$F3359,'Table of Current Services'!$B$7:$F$36,'Table of Current Services'!$F$5,)="cost","Yes","No"))</f>
        <v/>
      </c>
      <c r="M3359" s="130" t="str">
        <f>IFERROR(IF('C. Consumer Service Detail'!$K3359="No Match","No",VLOOKUP('C. Consumer Service Detail'!$C3359,'B. Consumer Budget'!$E$11:$F$2010,2,FALSE)),"")</f>
        <v/>
      </c>
      <c r="P3359" s="77"/>
      <c r="Q3359" s="77"/>
    </row>
    <row r="3360" spans="2:17" x14ac:dyDescent="0.25">
      <c r="B3360" s="78">
        <f t="shared" si="102"/>
        <v>3350</v>
      </c>
      <c r="C3360" s="126" t="str">
        <f t="array" ref="C3360">IF(OR('C. Consumer Service Detail'!$D3360="",'C. Consumer Service Detail'!$E3360=""),"",INDEX('B. Consumer Budget'!$E$11:$E$2010,MATCH(1,IF('B. Consumer Budget'!$C$11:$C$2010='C. Consumer Service Detail'!$D3360,IF('B. Consumer Budget'!$D$11:$D$2010='C. Consumer Service Detail'!$E3360,1)),0)))</f>
        <v/>
      </c>
      <c r="D3360" s="171"/>
      <c r="E3360" s="79"/>
      <c r="F3360" s="100"/>
      <c r="G3360" s="80"/>
      <c r="H3360" s="145" t="str">
        <f>IF('C. Consumer Service Detail'!$F3360="","",IF('C. Consumer Service Detail'!$F3360="",VLOOKUP('C. Consumer Service Detail'!$F3360,'Table of Current Services'!$B$7:$F$36,'Table of Current Services'!$E$5,FALSE),VLOOKUP('C. Consumer Service Detail'!$F3360,'Table of Current Services'!$B$7:$F$36,'Table of Current Services'!$D$5,FALSE)))</f>
        <v/>
      </c>
      <c r="I3360" s="160"/>
      <c r="J3360" s="146" t="str">
        <f t="shared" si="101"/>
        <v/>
      </c>
      <c r="K3360" s="138" t="str">
        <f>IF('C. Consumer Service Detail'!$F3360="","",IF('C. Consumer Service Detail'!$F3360="",VLOOKUP('C. Consumer Service Detail'!$F3360,'Table of Current Services'!$B$7:$F$36,'Table of Current Services'!$E$5,FALSE),VLOOKUP('C. Consumer Service Detail'!$F3360,'Table of Current Services'!$B$7:$F$36,'Table of Current Services'!$E$5,FALSE)))</f>
        <v/>
      </c>
      <c r="L3360" s="130" t="str">
        <f>IF('C. Consumer Service Detail'!$F3360="","",IF(VLOOKUP('C. Consumer Service Detail'!$F3360,'Table of Current Services'!$B$7:$F$36,'Table of Current Services'!$F$5,)="cost","Yes","No"))</f>
        <v/>
      </c>
      <c r="M3360" s="130" t="str">
        <f>IFERROR(IF('C. Consumer Service Detail'!$K3360="No Match","No",VLOOKUP('C. Consumer Service Detail'!$C3360,'B. Consumer Budget'!$E$11:$F$2010,2,FALSE)),"")</f>
        <v/>
      </c>
      <c r="P3360" s="77"/>
      <c r="Q3360" s="77"/>
    </row>
    <row r="3361" spans="2:17" x14ac:dyDescent="0.25">
      <c r="B3361" s="78">
        <f t="shared" si="102"/>
        <v>3351</v>
      </c>
      <c r="C3361" s="126" t="str">
        <f t="array" ref="C3361">IF(OR('C. Consumer Service Detail'!$D3361="",'C. Consumer Service Detail'!$E3361=""),"",INDEX('B. Consumer Budget'!$E$11:$E$2010,MATCH(1,IF('B. Consumer Budget'!$C$11:$C$2010='C. Consumer Service Detail'!$D3361,IF('B. Consumer Budget'!$D$11:$D$2010='C. Consumer Service Detail'!$E3361,1)),0)))</f>
        <v/>
      </c>
      <c r="D3361" s="170"/>
      <c r="E3361" s="81"/>
      <c r="F3361" s="101"/>
      <c r="G3361" s="82"/>
      <c r="H3361" s="147" t="str">
        <f>IF('C. Consumer Service Detail'!$F3361="","",IF('C. Consumer Service Detail'!$F3361="",VLOOKUP('C. Consumer Service Detail'!$F3361,'Table of Current Services'!$B$7:$F$36,'Table of Current Services'!$E$5,FALSE),VLOOKUP('C. Consumer Service Detail'!$F3361,'Table of Current Services'!$B$7:$F$36,'Table of Current Services'!$D$5,FALSE)))</f>
        <v/>
      </c>
      <c r="I3361" s="159"/>
      <c r="J3361" s="146" t="str">
        <f t="shared" si="101"/>
        <v/>
      </c>
      <c r="K3361" s="138" t="str">
        <f>IF('C. Consumer Service Detail'!$F3361="","",IF('C. Consumer Service Detail'!$F3361="",VLOOKUP('C. Consumer Service Detail'!$F3361,'Table of Current Services'!$B$7:$F$36,'Table of Current Services'!$E$5,FALSE),VLOOKUP('C. Consumer Service Detail'!$F3361,'Table of Current Services'!$B$7:$F$36,'Table of Current Services'!$E$5,FALSE)))</f>
        <v/>
      </c>
      <c r="L3361" s="130" t="str">
        <f>IF('C. Consumer Service Detail'!$F3361="","",IF(VLOOKUP('C. Consumer Service Detail'!$F3361,'Table of Current Services'!$B$7:$F$36,'Table of Current Services'!$F$5,)="cost","Yes","No"))</f>
        <v/>
      </c>
      <c r="M3361" s="130" t="str">
        <f>IFERROR(IF('C. Consumer Service Detail'!$K3361="No Match","No",VLOOKUP('C. Consumer Service Detail'!$C3361,'B. Consumer Budget'!$E$11:$F$2010,2,FALSE)),"")</f>
        <v/>
      </c>
      <c r="P3361" s="77"/>
      <c r="Q3361" s="77"/>
    </row>
    <row r="3362" spans="2:17" x14ac:dyDescent="0.25">
      <c r="B3362" s="78">
        <f t="shared" si="102"/>
        <v>3352</v>
      </c>
      <c r="C3362" s="126" t="str">
        <f t="array" ref="C3362">IF(OR('C. Consumer Service Detail'!$D3362="",'C. Consumer Service Detail'!$E3362=""),"",INDEX('B. Consumer Budget'!$E$11:$E$2010,MATCH(1,IF('B. Consumer Budget'!$C$11:$C$2010='C. Consumer Service Detail'!$D3362,IF('B. Consumer Budget'!$D$11:$D$2010='C. Consumer Service Detail'!$E3362,1)),0)))</f>
        <v/>
      </c>
      <c r="D3362" s="171"/>
      <c r="E3362" s="79"/>
      <c r="F3362" s="100"/>
      <c r="G3362" s="80"/>
      <c r="H3362" s="145" t="str">
        <f>IF('C. Consumer Service Detail'!$F3362="","",IF('C. Consumer Service Detail'!$F3362="",VLOOKUP('C. Consumer Service Detail'!$F3362,'Table of Current Services'!$B$7:$F$36,'Table of Current Services'!$E$5,FALSE),VLOOKUP('C. Consumer Service Detail'!$F3362,'Table of Current Services'!$B$7:$F$36,'Table of Current Services'!$D$5,FALSE)))</f>
        <v/>
      </c>
      <c r="I3362" s="160"/>
      <c r="J3362" s="146" t="str">
        <f t="shared" si="101"/>
        <v/>
      </c>
      <c r="K3362" s="138" t="str">
        <f>IF('C. Consumer Service Detail'!$F3362="","",IF('C. Consumer Service Detail'!$F3362="",VLOOKUP('C. Consumer Service Detail'!$F3362,'Table of Current Services'!$B$7:$F$36,'Table of Current Services'!$E$5,FALSE),VLOOKUP('C. Consumer Service Detail'!$F3362,'Table of Current Services'!$B$7:$F$36,'Table of Current Services'!$E$5,FALSE)))</f>
        <v/>
      </c>
      <c r="L3362" s="130" t="str">
        <f>IF('C. Consumer Service Detail'!$F3362="","",IF(VLOOKUP('C. Consumer Service Detail'!$F3362,'Table of Current Services'!$B$7:$F$36,'Table of Current Services'!$F$5,)="cost","Yes","No"))</f>
        <v/>
      </c>
      <c r="M3362" s="130" t="str">
        <f>IFERROR(IF('C. Consumer Service Detail'!$K3362="No Match","No",VLOOKUP('C. Consumer Service Detail'!$C3362,'B. Consumer Budget'!$E$11:$F$2010,2,FALSE)),"")</f>
        <v/>
      </c>
      <c r="P3362" s="77"/>
      <c r="Q3362" s="77"/>
    </row>
    <row r="3363" spans="2:17" x14ac:dyDescent="0.25">
      <c r="B3363" s="78">
        <f t="shared" si="102"/>
        <v>3353</v>
      </c>
      <c r="C3363" s="126" t="str">
        <f t="array" ref="C3363">IF(OR('C. Consumer Service Detail'!$D3363="",'C. Consumer Service Detail'!$E3363=""),"",INDEX('B. Consumer Budget'!$E$11:$E$2010,MATCH(1,IF('B. Consumer Budget'!$C$11:$C$2010='C. Consumer Service Detail'!$D3363,IF('B. Consumer Budget'!$D$11:$D$2010='C. Consumer Service Detail'!$E3363,1)),0)))</f>
        <v/>
      </c>
      <c r="D3363" s="170"/>
      <c r="E3363" s="81"/>
      <c r="F3363" s="101"/>
      <c r="G3363" s="82"/>
      <c r="H3363" s="147" t="str">
        <f>IF('C. Consumer Service Detail'!$F3363="","",IF('C. Consumer Service Detail'!$F3363="",VLOOKUP('C. Consumer Service Detail'!$F3363,'Table of Current Services'!$B$7:$F$36,'Table of Current Services'!$E$5,FALSE),VLOOKUP('C. Consumer Service Detail'!$F3363,'Table of Current Services'!$B$7:$F$36,'Table of Current Services'!$D$5,FALSE)))</f>
        <v/>
      </c>
      <c r="I3363" s="159"/>
      <c r="J3363" s="146" t="str">
        <f t="shared" si="101"/>
        <v/>
      </c>
      <c r="K3363" s="138" t="str">
        <f>IF('C. Consumer Service Detail'!$F3363="","",IF('C. Consumer Service Detail'!$F3363="",VLOOKUP('C. Consumer Service Detail'!$F3363,'Table of Current Services'!$B$7:$F$36,'Table of Current Services'!$E$5,FALSE),VLOOKUP('C. Consumer Service Detail'!$F3363,'Table of Current Services'!$B$7:$F$36,'Table of Current Services'!$E$5,FALSE)))</f>
        <v/>
      </c>
      <c r="L3363" s="130" t="str">
        <f>IF('C. Consumer Service Detail'!$F3363="","",IF(VLOOKUP('C. Consumer Service Detail'!$F3363,'Table of Current Services'!$B$7:$F$36,'Table of Current Services'!$F$5,)="cost","Yes","No"))</f>
        <v/>
      </c>
      <c r="M3363" s="130" t="str">
        <f>IFERROR(IF('C. Consumer Service Detail'!$K3363="No Match","No",VLOOKUP('C. Consumer Service Detail'!$C3363,'B. Consumer Budget'!$E$11:$F$2010,2,FALSE)),"")</f>
        <v/>
      </c>
      <c r="P3363" s="77"/>
      <c r="Q3363" s="77"/>
    </row>
    <row r="3364" spans="2:17" x14ac:dyDescent="0.25">
      <c r="B3364" s="78">
        <f t="shared" si="102"/>
        <v>3354</v>
      </c>
      <c r="C3364" s="126" t="str">
        <f t="array" ref="C3364">IF(OR('C. Consumer Service Detail'!$D3364="",'C. Consumer Service Detail'!$E3364=""),"",INDEX('B. Consumer Budget'!$E$11:$E$2010,MATCH(1,IF('B. Consumer Budget'!$C$11:$C$2010='C. Consumer Service Detail'!$D3364,IF('B. Consumer Budget'!$D$11:$D$2010='C. Consumer Service Detail'!$E3364,1)),0)))</f>
        <v/>
      </c>
      <c r="D3364" s="171"/>
      <c r="E3364" s="79"/>
      <c r="F3364" s="100"/>
      <c r="G3364" s="80"/>
      <c r="H3364" s="145" t="str">
        <f>IF('C. Consumer Service Detail'!$F3364="","",IF('C. Consumer Service Detail'!$F3364="",VLOOKUP('C. Consumer Service Detail'!$F3364,'Table of Current Services'!$B$7:$F$36,'Table of Current Services'!$E$5,FALSE),VLOOKUP('C. Consumer Service Detail'!$F3364,'Table of Current Services'!$B$7:$F$36,'Table of Current Services'!$D$5,FALSE)))</f>
        <v/>
      </c>
      <c r="I3364" s="160"/>
      <c r="J3364" s="146" t="str">
        <f t="shared" si="101"/>
        <v/>
      </c>
      <c r="K3364" s="138" t="str">
        <f>IF('C. Consumer Service Detail'!$F3364="","",IF('C. Consumer Service Detail'!$F3364="",VLOOKUP('C. Consumer Service Detail'!$F3364,'Table of Current Services'!$B$7:$F$36,'Table of Current Services'!$E$5,FALSE),VLOOKUP('C. Consumer Service Detail'!$F3364,'Table of Current Services'!$B$7:$F$36,'Table of Current Services'!$E$5,FALSE)))</f>
        <v/>
      </c>
      <c r="L3364" s="130" t="str">
        <f>IF('C. Consumer Service Detail'!$F3364="","",IF(VLOOKUP('C. Consumer Service Detail'!$F3364,'Table of Current Services'!$B$7:$F$36,'Table of Current Services'!$F$5,)="cost","Yes","No"))</f>
        <v/>
      </c>
      <c r="M3364" s="130" t="str">
        <f>IFERROR(IF('C. Consumer Service Detail'!$K3364="No Match","No",VLOOKUP('C. Consumer Service Detail'!$C3364,'B. Consumer Budget'!$E$11:$F$2010,2,FALSE)),"")</f>
        <v/>
      </c>
      <c r="P3364" s="77"/>
      <c r="Q3364" s="77"/>
    </row>
    <row r="3365" spans="2:17" x14ac:dyDescent="0.25">
      <c r="B3365" s="78">
        <f t="shared" si="102"/>
        <v>3355</v>
      </c>
      <c r="C3365" s="126" t="str">
        <f t="array" ref="C3365">IF(OR('C. Consumer Service Detail'!$D3365="",'C. Consumer Service Detail'!$E3365=""),"",INDEX('B. Consumer Budget'!$E$11:$E$2010,MATCH(1,IF('B. Consumer Budget'!$C$11:$C$2010='C. Consumer Service Detail'!$D3365,IF('B. Consumer Budget'!$D$11:$D$2010='C. Consumer Service Detail'!$E3365,1)),0)))</f>
        <v/>
      </c>
      <c r="D3365" s="170"/>
      <c r="E3365" s="81"/>
      <c r="F3365" s="101"/>
      <c r="G3365" s="82"/>
      <c r="H3365" s="147" t="str">
        <f>IF('C. Consumer Service Detail'!$F3365="","",IF('C. Consumer Service Detail'!$F3365="",VLOOKUP('C. Consumer Service Detail'!$F3365,'Table of Current Services'!$B$7:$F$36,'Table of Current Services'!$E$5,FALSE),VLOOKUP('C. Consumer Service Detail'!$F3365,'Table of Current Services'!$B$7:$F$36,'Table of Current Services'!$D$5,FALSE)))</f>
        <v/>
      </c>
      <c r="I3365" s="159"/>
      <c r="J3365" s="146" t="str">
        <f t="shared" si="101"/>
        <v/>
      </c>
      <c r="K3365" s="138" t="str">
        <f>IF('C. Consumer Service Detail'!$F3365="","",IF('C. Consumer Service Detail'!$F3365="",VLOOKUP('C. Consumer Service Detail'!$F3365,'Table of Current Services'!$B$7:$F$36,'Table of Current Services'!$E$5,FALSE),VLOOKUP('C. Consumer Service Detail'!$F3365,'Table of Current Services'!$B$7:$F$36,'Table of Current Services'!$E$5,FALSE)))</f>
        <v/>
      </c>
      <c r="L3365" s="130" t="str">
        <f>IF('C. Consumer Service Detail'!$F3365="","",IF(VLOOKUP('C. Consumer Service Detail'!$F3365,'Table of Current Services'!$B$7:$F$36,'Table of Current Services'!$F$5,)="cost","Yes","No"))</f>
        <v/>
      </c>
      <c r="M3365" s="130" t="str">
        <f>IFERROR(IF('C. Consumer Service Detail'!$K3365="No Match","No",VLOOKUP('C. Consumer Service Detail'!$C3365,'B. Consumer Budget'!$E$11:$F$2010,2,FALSE)),"")</f>
        <v/>
      </c>
      <c r="P3365" s="77"/>
      <c r="Q3365" s="77"/>
    </row>
    <row r="3366" spans="2:17" x14ac:dyDescent="0.25">
      <c r="B3366" s="78">
        <f t="shared" si="102"/>
        <v>3356</v>
      </c>
      <c r="C3366" s="126" t="str">
        <f t="array" ref="C3366">IF(OR('C. Consumer Service Detail'!$D3366="",'C. Consumer Service Detail'!$E3366=""),"",INDEX('B. Consumer Budget'!$E$11:$E$2010,MATCH(1,IF('B. Consumer Budget'!$C$11:$C$2010='C. Consumer Service Detail'!$D3366,IF('B. Consumer Budget'!$D$11:$D$2010='C. Consumer Service Detail'!$E3366,1)),0)))</f>
        <v/>
      </c>
      <c r="D3366" s="171"/>
      <c r="E3366" s="79"/>
      <c r="F3366" s="100"/>
      <c r="G3366" s="80"/>
      <c r="H3366" s="145" t="str">
        <f>IF('C. Consumer Service Detail'!$F3366="","",IF('C. Consumer Service Detail'!$F3366="",VLOOKUP('C. Consumer Service Detail'!$F3366,'Table of Current Services'!$B$7:$F$36,'Table of Current Services'!$E$5,FALSE),VLOOKUP('C. Consumer Service Detail'!$F3366,'Table of Current Services'!$B$7:$F$36,'Table of Current Services'!$D$5,FALSE)))</f>
        <v/>
      </c>
      <c r="I3366" s="160"/>
      <c r="J3366" s="146" t="str">
        <f t="shared" si="101"/>
        <v/>
      </c>
      <c r="K3366" s="138" t="str">
        <f>IF('C. Consumer Service Detail'!$F3366="","",IF('C. Consumer Service Detail'!$F3366="",VLOOKUP('C. Consumer Service Detail'!$F3366,'Table of Current Services'!$B$7:$F$36,'Table of Current Services'!$E$5,FALSE),VLOOKUP('C. Consumer Service Detail'!$F3366,'Table of Current Services'!$B$7:$F$36,'Table of Current Services'!$E$5,FALSE)))</f>
        <v/>
      </c>
      <c r="L3366" s="130" t="str">
        <f>IF('C. Consumer Service Detail'!$F3366="","",IF(VLOOKUP('C. Consumer Service Detail'!$F3366,'Table of Current Services'!$B$7:$F$36,'Table of Current Services'!$F$5,)="cost","Yes","No"))</f>
        <v/>
      </c>
      <c r="M3366" s="130" t="str">
        <f>IFERROR(IF('C. Consumer Service Detail'!$K3366="No Match","No",VLOOKUP('C. Consumer Service Detail'!$C3366,'B. Consumer Budget'!$E$11:$F$2010,2,FALSE)),"")</f>
        <v/>
      </c>
      <c r="P3366" s="77"/>
      <c r="Q3366" s="77"/>
    </row>
    <row r="3367" spans="2:17" x14ac:dyDescent="0.25">
      <c r="B3367" s="78">
        <f t="shared" si="102"/>
        <v>3357</v>
      </c>
      <c r="C3367" s="126" t="str">
        <f t="array" ref="C3367">IF(OR('C. Consumer Service Detail'!$D3367="",'C. Consumer Service Detail'!$E3367=""),"",INDEX('B. Consumer Budget'!$E$11:$E$2010,MATCH(1,IF('B. Consumer Budget'!$C$11:$C$2010='C. Consumer Service Detail'!$D3367,IF('B. Consumer Budget'!$D$11:$D$2010='C. Consumer Service Detail'!$E3367,1)),0)))</f>
        <v/>
      </c>
      <c r="D3367" s="170"/>
      <c r="E3367" s="81"/>
      <c r="F3367" s="101"/>
      <c r="G3367" s="82"/>
      <c r="H3367" s="147" t="str">
        <f>IF('C. Consumer Service Detail'!$F3367="","",IF('C. Consumer Service Detail'!$F3367="",VLOOKUP('C. Consumer Service Detail'!$F3367,'Table of Current Services'!$B$7:$F$36,'Table of Current Services'!$E$5,FALSE),VLOOKUP('C. Consumer Service Detail'!$F3367,'Table of Current Services'!$B$7:$F$36,'Table of Current Services'!$D$5,FALSE)))</f>
        <v/>
      </c>
      <c r="I3367" s="159"/>
      <c r="J3367" s="146" t="str">
        <f t="shared" si="101"/>
        <v/>
      </c>
      <c r="K3367" s="138" t="str">
        <f>IF('C. Consumer Service Detail'!$F3367="","",IF('C. Consumer Service Detail'!$F3367="",VLOOKUP('C. Consumer Service Detail'!$F3367,'Table of Current Services'!$B$7:$F$36,'Table of Current Services'!$E$5,FALSE),VLOOKUP('C. Consumer Service Detail'!$F3367,'Table of Current Services'!$B$7:$F$36,'Table of Current Services'!$E$5,FALSE)))</f>
        <v/>
      </c>
      <c r="L3367" s="130" t="str">
        <f>IF('C. Consumer Service Detail'!$F3367="","",IF(VLOOKUP('C. Consumer Service Detail'!$F3367,'Table of Current Services'!$B$7:$F$36,'Table of Current Services'!$F$5,)="cost","Yes","No"))</f>
        <v/>
      </c>
      <c r="M3367" s="130" t="str">
        <f>IFERROR(IF('C. Consumer Service Detail'!$K3367="No Match","No",VLOOKUP('C. Consumer Service Detail'!$C3367,'B. Consumer Budget'!$E$11:$F$2010,2,FALSE)),"")</f>
        <v/>
      </c>
      <c r="P3367" s="77"/>
      <c r="Q3367" s="77"/>
    </row>
    <row r="3368" spans="2:17" x14ac:dyDescent="0.25">
      <c r="B3368" s="78">
        <f t="shared" si="102"/>
        <v>3358</v>
      </c>
      <c r="C3368" s="126" t="str">
        <f t="array" ref="C3368">IF(OR('C. Consumer Service Detail'!$D3368="",'C. Consumer Service Detail'!$E3368=""),"",INDEX('B. Consumer Budget'!$E$11:$E$2010,MATCH(1,IF('B. Consumer Budget'!$C$11:$C$2010='C. Consumer Service Detail'!$D3368,IF('B. Consumer Budget'!$D$11:$D$2010='C. Consumer Service Detail'!$E3368,1)),0)))</f>
        <v/>
      </c>
      <c r="D3368" s="171"/>
      <c r="E3368" s="79"/>
      <c r="F3368" s="100"/>
      <c r="G3368" s="80"/>
      <c r="H3368" s="145" t="str">
        <f>IF('C. Consumer Service Detail'!$F3368="","",IF('C. Consumer Service Detail'!$F3368="",VLOOKUP('C. Consumer Service Detail'!$F3368,'Table of Current Services'!$B$7:$F$36,'Table of Current Services'!$E$5,FALSE),VLOOKUP('C. Consumer Service Detail'!$F3368,'Table of Current Services'!$B$7:$F$36,'Table of Current Services'!$D$5,FALSE)))</f>
        <v/>
      </c>
      <c r="I3368" s="160"/>
      <c r="J3368" s="146" t="str">
        <f t="shared" si="101"/>
        <v/>
      </c>
      <c r="K3368" s="138" t="str">
        <f>IF('C. Consumer Service Detail'!$F3368="","",IF('C. Consumer Service Detail'!$F3368="",VLOOKUP('C. Consumer Service Detail'!$F3368,'Table of Current Services'!$B$7:$F$36,'Table of Current Services'!$E$5,FALSE),VLOOKUP('C. Consumer Service Detail'!$F3368,'Table of Current Services'!$B$7:$F$36,'Table of Current Services'!$E$5,FALSE)))</f>
        <v/>
      </c>
      <c r="L3368" s="130" t="str">
        <f>IF('C. Consumer Service Detail'!$F3368="","",IF(VLOOKUP('C. Consumer Service Detail'!$F3368,'Table of Current Services'!$B$7:$F$36,'Table of Current Services'!$F$5,)="cost","Yes","No"))</f>
        <v/>
      </c>
      <c r="M3368" s="130" t="str">
        <f>IFERROR(IF('C. Consumer Service Detail'!$K3368="No Match","No",VLOOKUP('C. Consumer Service Detail'!$C3368,'B. Consumer Budget'!$E$11:$F$2010,2,FALSE)),"")</f>
        <v/>
      </c>
      <c r="P3368" s="77"/>
      <c r="Q3368" s="77"/>
    </row>
    <row r="3369" spans="2:17" x14ac:dyDescent="0.25">
      <c r="B3369" s="78">
        <f t="shared" si="102"/>
        <v>3359</v>
      </c>
      <c r="C3369" s="126" t="str">
        <f t="array" ref="C3369">IF(OR('C. Consumer Service Detail'!$D3369="",'C. Consumer Service Detail'!$E3369=""),"",INDEX('B. Consumer Budget'!$E$11:$E$2010,MATCH(1,IF('B. Consumer Budget'!$C$11:$C$2010='C. Consumer Service Detail'!$D3369,IF('B. Consumer Budget'!$D$11:$D$2010='C. Consumer Service Detail'!$E3369,1)),0)))</f>
        <v/>
      </c>
      <c r="D3369" s="170"/>
      <c r="E3369" s="81"/>
      <c r="F3369" s="101"/>
      <c r="G3369" s="82"/>
      <c r="H3369" s="147" t="str">
        <f>IF('C. Consumer Service Detail'!$F3369="","",IF('C. Consumer Service Detail'!$F3369="",VLOOKUP('C. Consumer Service Detail'!$F3369,'Table of Current Services'!$B$7:$F$36,'Table of Current Services'!$E$5,FALSE),VLOOKUP('C. Consumer Service Detail'!$F3369,'Table of Current Services'!$B$7:$F$36,'Table of Current Services'!$D$5,FALSE)))</f>
        <v/>
      </c>
      <c r="I3369" s="159"/>
      <c r="J3369" s="146" t="str">
        <f t="shared" si="101"/>
        <v/>
      </c>
      <c r="K3369" s="138" t="str">
        <f>IF('C. Consumer Service Detail'!$F3369="","",IF('C. Consumer Service Detail'!$F3369="",VLOOKUP('C. Consumer Service Detail'!$F3369,'Table of Current Services'!$B$7:$F$36,'Table of Current Services'!$E$5,FALSE),VLOOKUP('C. Consumer Service Detail'!$F3369,'Table of Current Services'!$B$7:$F$36,'Table of Current Services'!$E$5,FALSE)))</f>
        <v/>
      </c>
      <c r="L3369" s="130" t="str">
        <f>IF('C. Consumer Service Detail'!$F3369="","",IF(VLOOKUP('C. Consumer Service Detail'!$F3369,'Table of Current Services'!$B$7:$F$36,'Table of Current Services'!$F$5,)="cost","Yes","No"))</f>
        <v/>
      </c>
      <c r="M3369" s="130" t="str">
        <f>IFERROR(IF('C. Consumer Service Detail'!$K3369="No Match","No",VLOOKUP('C. Consumer Service Detail'!$C3369,'B. Consumer Budget'!$E$11:$F$2010,2,FALSE)),"")</f>
        <v/>
      </c>
      <c r="P3369" s="77"/>
      <c r="Q3369" s="77"/>
    </row>
    <row r="3370" spans="2:17" x14ac:dyDescent="0.25">
      <c r="B3370" s="78">
        <f t="shared" si="102"/>
        <v>3360</v>
      </c>
      <c r="C3370" s="126" t="str">
        <f t="array" ref="C3370">IF(OR('C. Consumer Service Detail'!$D3370="",'C. Consumer Service Detail'!$E3370=""),"",INDEX('B. Consumer Budget'!$E$11:$E$2010,MATCH(1,IF('B. Consumer Budget'!$C$11:$C$2010='C. Consumer Service Detail'!$D3370,IF('B. Consumer Budget'!$D$11:$D$2010='C. Consumer Service Detail'!$E3370,1)),0)))</f>
        <v/>
      </c>
      <c r="D3370" s="171"/>
      <c r="E3370" s="79"/>
      <c r="F3370" s="100"/>
      <c r="G3370" s="80"/>
      <c r="H3370" s="145" t="str">
        <f>IF('C. Consumer Service Detail'!$F3370="","",IF('C. Consumer Service Detail'!$F3370="",VLOOKUP('C. Consumer Service Detail'!$F3370,'Table of Current Services'!$B$7:$F$36,'Table of Current Services'!$E$5,FALSE),VLOOKUP('C. Consumer Service Detail'!$F3370,'Table of Current Services'!$B$7:$F$36,'Table of Current Services'!$D$5,FALSE)))</f>
        <v/>
      </c>
      <c r="I3370" s="160"/>
      <c r="J3370" s="146" t="str">
        <f t="shared" si="101"/>
        <v/>
      </c>
      <c r="K3370" s="138" t="str">
        <f>IF('C. Consumer Service Detail'!$F3370="","",IF('C. Consumer Service Detail'!$F3370="",VLOOKUP('C. Consumer Service Detail'!$F3370,'Table of Current Services'!$B$7:$F$36,'Table of Current Services'!$E$5,FALSE),VLOOKUP('C. Consumer Service Detail'!$F3370,'Table of Current Services'!$B$7:$F$36,'Table of Current Services'!$E$5,FALSE)))</f>
        <v/>
      </c>
      <c r="L3370" s="130" t="str">
        <f>IF('C. Consumer Service Detail'!$F3370="","",IF(VLOOKUP('C. Consumer Service Detail'!$F3370,'Table of Current Services'!$B$7:$F$36,'Table of Current Services'!$F$5,)="cost","Yes","No"))</f>
        <v/>
      </c>
      <c r="M3370" s="130" t="str">
        <f>IFERROR(IF('C. Consumer Service Detail'!$K3370="No Match","No",VLOOKUP('C. Consumer Service Detail'!$C3370,'B. Consumer Budget'!$E$11:$F$2010,2,FALSE)),"")</f>
        <v/>
      </c>
      <c r="P3370" s="77"/>
      <c r="Q3370" s="77"/>
    </row>
    <row r="3371" spans="2:17" x14ac:dyDescent="0.25">
      <c r="B3371" s="78">
        <f t="shared" si="102"/>
        <v>3361</v>
      </c>
      <c r="C3371" s="126" t="str">
        <f t="array" ref="C3371">IF(OR('C. Consumer Service Detail'!$D3371="",'C. Consumer Service Detail'!$E3371=""),"",INDEX('B. Consumer Budget'!$E$11:$E$2010,MATCH(1,IF('B. Consumer Budget'!$C$11:$C$2010='C. Consumer Service Detail'!$D3371,IF('B. Consumer Budget'!$D$11:$D$2010='C. Consumer Service Detail'!$E3371,1)),0)))</f>
        <v/>
      </c>
      <c r="D3371" s="170"/>
      <c r="E3371" s="81"/>
      <c r="F3371" s="101"/>
      <c r="G3371" s="82"/>
      <c r="H3371" s="147" t="str">
        <f>IF('C. Consumer Service Detail'!$F3371="","",IF('C. Consumer Service Detail'!$F3371="",VLOOKUP('C. Consumer Service Detail'!$F3371,'Table of Current Services'!$B$7:$F$36,'Table of Current Services'!$E$5,FALSE),VLOOKUP('C. Consumer Service Detail'!$F3371,'Table of Current Services'!$B$7:$F$36,'Table of Current Services'!$D$5,FALSE)))</f>
        <v/>
      </c>
      <c r="I3371" s="159"/>
      <c r="J3371" s="146" t="str">
        <f t="shared" si="101"/>
        <v/>
      </c>
      <c r="K3371" s="138" t="str">
        <f>IF('C. Consumer Service Detail'!$F3371="","",IF('C. Consumer Service Detail'!$F3371="",VLOOKUP('C. Consumer Service Detail'!$F3371,'Table of Current Services'!$B$7:$F$36,'Table of Current Services'!$E$5,FALSE),VLOOKUP('C. Consumer Service Detail'!$F3371,'Table of Current Services'!$B$7:$F$36,'Table of Current Services'!$E$5,FALSE)))</f>
        <v/>
      </c>
      <c r="L3371" s="130" t="str">
        <f>IF('C. Consumer Service Detail'!$F3371="","",IF(VLOOKUP('C. Consumer Service Detail'!$F3371,'Table of Current Services'!$B$7:$F$36,'Table of Current Services'!$F$5,)="cost","Yes","No"))</f>
        <v/>
      </c>
      <c r="M3371" s="130" t="str">
        <f>IFERROR(IF('C. Consumer Service Detail'!$K3371="No Match","No",VLOOKUP('C. Consumer Service Detail'!$C3371,'B. Consumer Budget'!$E$11:$F$2010,2,FALSE)),"")</f>
        <v/>
      </c>
      <c r="P3371" s="77"/>
      <c r="Q3371" s="77"/>
    </row>
    <row r="3372" spans="2:17" x14ac:dyDescent="0.25">
      <c r="B3372" s="78">
        <f t="shared" si="102"/>
        <v>3362</v>
      </c>
      <c r="C3372" s="126" t="str">
        <f t="array" ref="C3372">IF(OR('C. Consumer Service Detail'!$D3372="",'C. Consumer Service Detail'!$E3372=""),"",INDEX('B. Consumer Budget'!$E$11:$E$2010,MATCH(1,IF('B. Consumer Budget'!$C$11:$C$2010='C. Consumer Service Detail'!$D3372,IF('B. Consumer Budget'!$D$11:$D$2010='C. Consumer Service Detail'!$E3372,1)),0)))</f>
        <v/>
      </c>
      <c r="D3372" s="171"/>
      <c r="E3372" s="79"/>
      <c r="F3372" s="100"/>
      <c r="G3372" s="80"/>
      <c r="H3372" s="145" t="str">
        <f>IF('C. Consumer Service Detail'!$F3372="","",IF('C. Consumer Service Detail'!$F3372="",VLOOKUP('C. Consumer Service Detail'!$F3372,'Table of Current Services'!$B$7:$F$36,'Table of Current Services'!$E$5,FALSE),VLOOKUP('C. Consumer Service Detail'!$F3372,'Table of Current Services'!$B$7:$F$36,'Table of Current Services'!$D$5,FALSE)))</f>
        <v/>
      </c>
      <c r="I3372" s="160"/>
      <c r="J3372" s="146" t="str">
        <f t="shared" si="101"/>
        <v/>
      </c>
      <c r="K3372" s="138" t="str">
        <f>IF('C. Consumer Service Detail'!$F3372="","",IF('C. Consumer Service Detail'!$F3372="",VLOOKUP('C. Consumer Service Detail'!$F3372,'Table of Current Services'!$B$7:$F$36,'Table of Current Services'!$E$5,FALSE),VLOOKUP('C. Consumer Service Detail'!$F3372,'Table of Current Services'!$B$7:$F$36,'Table of Current Services'!$E$5,FALSE)))</f>
        <v/>
      </c>
      <c r="L3372" s="130" t="str">
        <f>IF('C. Consumer Service Detail'!$F3372="","",IF(VLOOKUP('C. Consumer Service Detail'!$F3372,'Table of Current Services'!$B$7:$F$36,'Table of Current Services'!$F$5,)="cost","Yes","No"))</f>
        <v/>
      </c>
      <c r="M3372" s="130" t="str">
        <f>IFERROR(IF('C. Consumer Service Detail'!$K3372="No Match","No",VLOOKUP('C. Consumer Service Detail'!$C3372,'B. Consumer Budget'!$E$11:$F$2010,2,FALSE)),"")</f>
        <v/>
      </c>
      <c r="P3372" s="77"/>
      <c r="Q3372" s="77"/>
    </row>
    <row r="3373" spans="2:17" x14ac:dyDescent="0.25">
      <c r="B3373" s="78">
        <f t="shared" si="102"/>
        <v>3363</v>
      </c>
      <c r="C3373" s="126" t="str">
        <f t="array" ref="C3373">IF(OR('C. Consumer Service Detail'!$D3373="",'C. Consumer Service Detail'!$E3373=""),"",INDEX('B. Consumer Budget'!$E$11:$E$2010,MATCH(1,IF('B. Consumer Budget'!$C$11:$C$2010='C. Consumer Service Detail'!$D3373,IF('B. Consumer Budget'!$D$11:$D$2010='C. Consumer Service Detail'!$E3373,1)),0)))</f>
        <v/>
      </c>
      <c r="D3373" s="170"/>
      <c r="E3373" s="81"/>
      <c r="F3373" s="101"/>
      <c r="G3373" s="82"/>
      <c r="H3373" s="147" t="str">
        <f>IF('C. Consumer Service Detail'!$F3373="","",IF('C. Consumer Service Detail'!$F3373="",VLOOKUP('C. Consumer Service Detail'!$F3373,'Table of Current Services'!$B$7:$F$36,'Table of Current Services'!$E$5,FALSE),VLOOKUP('C. Consumer Service Detail'!$F3373,'Table of Current Services'!$B$7:$F$36,'Table of Current Services'!$D$5,FALSE)))</f>
        <v/>
      </c>
      <c r="I3373" s="159"/>
      <c r="J3373" s="146" t="str">
        <f t="shared" si="101"/>
        <v/>
      </c>
      <c r="K3373" s="138" t="str">
        <f>IF('C. Consumer Service Detail'!$F3373="","",IF('C. Consumer Service Detail'!$F3373="",VLOOKUP('C. Consumer Service Detail'!$F3373,'Table of Current Services'!$B$7:$F$36,'Table of Current Services'!$E$5,FALSE),VLOOKUP('C. Consumer Service Detail'!$F3373,'Table of Current Services'!$B$7:$F$36,'Table of Current Services'!$E$5,FALSE)))</f>
        <v/>
      </c>
      <c r="L3373" s="130" t="str">
        <f>IF('C. Consumer Service Detail'!$F3373="","",IF(VLOOKUP('C. Consumer Service Detail'!$F3373,'Table of Current Services'!$B$7:$F$36,'Table of Current Services'!$F$5,)="cost","Yes","No"))</f>
        <v/>
      </c>
      <c r="M3373" s="130" t="str">
        <f>IFERROR(IF('C. Consumer Service Detail'!$K3373="No Match","No",VLOOKUP('C. Consumer Service Detail'!$C3373,'B. Consumer Budget'!$E$11:$F$2010,2,FALSE)),"")</f>
        <v/>
      </c>
      <c r="P3373" s="77"/>
      <c r="Q3373" s="77"/>
    </row>
    <row r="3374" spans="2:17" x14ac:dyDescent="0.25">
      <c r="B3374" s="78">
        <f t="shared" si="102"/>
        <v>3364</v>
      </c>
      <c r="C3374" s="126" t="str">
        <f t="array" ref="C3374">IF(OR('C. Consumer Service Detail'!$D3374="",'C. Consumer Service Detail'!$E3374=""),"",INDEX('B. Consumer Budget'!$E$11:$E$2010,MATCH(1,IF('B. Consumer Budget'!$C$11:$C$2010='C. Consumer Service Detail'!$D3374,IF('B. Consumer Budget'!$D$11:$D$2010='C. Consumer Service Detail'!$E3374,1)),0)))</f>
        <v/>
      </c>
      <c r="D3374" s="171"/>
      <c r="E3374" s="79"/>
      <c r="F3374" s="100"/>
      <c r="G3374" s="80"/>
      <c r="H3374" s="145" t="str">
        <f>IF('C. Consumer Service Detail'!$F3374="","",IF('C. Consumer Service Detail'!$F3374="",VLOOKUP('C. Consumer Service Detail'!$F3374,'Table of Current Services'!$B$7:$F$36,'Table of Current Services'!$E$5,FALSE),VLOOKUP('C. Consumer Service Detail'!$F3374,'Table of Current Services'!$B$7:$F$36,'Table of Current Services'!$D$5,FALSE)))</f>
        <v/>
      </c>
      <c r="I3374" s="160"/>
      <c r="J3374" s="146" t="str">
        <f t="shared" si="101"/>
        <v/>
      </c>
      <c r="K3374" s="138" t="str">
        <f>IF('C. Consumer Service Detail'!$F3374="","",IF('C. Consumer Service Detail'!$F3374="",VLOOKUP('C. Consumer Service Detail'!$F3374,'Table of Current Services'!$B$7:$F$36,'Table of Current Services'!$E$5,FALSE),VLOOKUP('C. Consumer Service Detail'!$F3374,'Table of Current Services'!$B$7:$F$36,'Table of Current Services'!$E$5,FALSE)))</f>
        <v/>
      </c>
      <c r="L3374" s="130" t="str">
        <f>IF('C. Consumer Service Detail'!$F3374="","",IF(VLOOKUP('C. Consumer Service Detail'!$F3374,'Table of Current Services'!$B$7:$F$36,'Table of Current Services'!$F$5,)="cost","Yes","No"))</f>
        <v/>
      </c>
      <c r="M3374" s="130" t="str">
        <f>IFERROR(IF('C. Consumer Service Detail'!$K3374="No Match","No",VLOOKUP('C. Consumer Service Detail'!$C3374,'B. Consumer Budget'!$E$11:$F$2010,2,FALSE)),"")</f>
        <v/>
      </c>
      <c r="P3374" s="77"/>
      <c r="Q3374" s="77"/>
    </row>
    <row r="3375" spans="2:17" x14ac:dyDescent="0.25">
      <c r="B3375" s="78">
        <f t="shared" si="102"/>
        <v>3365</v>
      </c>
      <c r="C3375" s="126" t="str">
        <f t="array" ref="C3375">IF(OR('C. Consumer Service Detail'!$D3375="",'C. Consumer Service Detail'!$E3375=""),"",INDEX('B. Consumer Budget'!$E$11:$E$2010,MATCH(1,IF('B. Consumer Budget'!$C$11:$C$2010='C. Consumer Service Detail'!$D3375,IF('B. Consumer Budget'!$D$11:$D$2010='C. Consumer Service Detail'!$E3375,1)),0)))</f>
        <v/>
      </c>
      <c r="D3375" s="170"/>
      <c r="E3375" s="81"/>
      <c r="F3375" s="101"/>
      <c r="G3375" s="82"/>
      <c r="H3375" s="147" t="str">
        <f>IF('C. Consumer Service Detail'!$F3375="","",IF('C. Consumer Service Detail'!$F3375="",VLOOKUP('C. Consumer Service Detail'!$F3375,'Table of Current Services'!$B$7:$F$36,'Table of Current Services'!$E$5,FALSE),VLOOKUP('C. Consumer Service Detail'!$F3375,'Table of Current Services'!$B$7:$F$36,'Table of Current Services'!$D$5,FALSE)))</f>
        <v/>
      </c>
      <c r="I3375" s="159"/>
      <c r="J3375" s="146" t="str">
        <f t="shared" si="101"/>
        <v/>
      </c>
      <c r="K3375" s="138" t="str">
        <f>IF('C. Consumer Service Detail'!$F3375="","",IF('C. Consumer Service Detail'!$F3375="",VLOOKUP('C. Consumer Service Detail'!$F3375,'Table of Current Services'!$B$7:$F$36,'Table of Current Services'!$E$5,FALSE),VLOOKUP('C. Consumer Service Detail'!$F3375,'Table of Current Services'!$B$7:$F$36,'Table of Current Services'!$E$5,FALSE)))</f>
        <v/>
      </c>
      <c r="L3375" s="130" t="str">
        <f>IF('C. Consumer Service Detail'!$F3375="","",IF(VLOOKUP('C. Consumer Service Detail'!$F3375,'Table of Current Services'!$B$7:$F$36,'Table of Current Services'!$F$5,)="cost","Yes","No"))</f>
        <v/>
      </c>
      <c r="M3375" s="130" t="str">
        <f>IFERROR(IF('C. Consumer Service Detail'!$K3375="No Match","No",VLOOKUP('C. Consumer Service Detail'!$C3375,'B. Consumer Budget'!$E$11:$F$2010,2,FALSE)),"")</f>
        <v/>
      </c>
      <c r="P3375" s="77"/>
      <c r="Q3375" s="77"/>
    </row>
    <row r="3376" spans="2:17" x14ac:dyDescent="0.25">
      <c r="B3376" s="78">
        <f t="shared" si="102"/>
        <v>3366</v>
      </c>
      <c r="C3376" s="126" t="str">
        <f t="array" ref="C3376">IF(OR('C. Consumer Service Detail'!$D3376="",'C. Consumer Service Detail'!$E3376=""),"",INDEX('B. Consumer Budget'!$E$11:$E$2010,MATCH(1,IF('B. Consumer Budget'!$C$11:$C$2010='C. Consumer Service Detail'!$D3376,IF('B. Consumer Budget'!$D$11:$D$2010='C. Consumer Service Detail'!$E3376,1)),0)))</f>
        <v/>
      </c>
      <c r="D3376" s="171"/>
      <c r="E3376" s="79"/>
      <c r="F3376" s="100"/>
      <c r="G3376" s="80"/>
      <c r="H3376" s="145" t="str">
        <f>IF('C. Consumer Service Detail'!$F3376="","",IF('C. Consumer Service Detail'!$F3376="",VLOOKUP('C. Consumer Service Detail'!$F3376,'Table of Current Services'!$B$7:$F$36,'Table of Current Services'!$E$5,FALSE),VLOOKUP('C. Consumer Service Detail'!$F3376,'Table of Current Services'!$B$7:$F$36,'Table of Current Services'!$D$5,FALSE)))</f>
        <v/>
      </c>
      <c r="I3376" s="160"/>
      <c r="J3376" s="146" t="str">
        <f t="shared" si="101"/>
        <v/>
      </c>
      <c r="K3376" s="138" t="str">
        <f>IF('C. Consumer Service Detail'!$F3376="","",IF('C. Consumer Service Detail'!$F3376="",VLOOKUP('C. Consumer Service Detail'!$F3376,'Table of Current Services'!$B$7:$F$36,'Table of Current Services'!$E$5,FALSE),VLOOKUP('C. Consumer Service Detail'!$F3376,'Table of Current Services'!$B$7:$F$36,'Table of Current Services'!$E$5,FALSE)))</f>
        <v/>
      </c>
      <c r="L3376" s="130" t="str">
        <f>IF('C. Consumer Service Detail'!$F3376="","",IF(VLOOKUP('C. Consumer Service Detail'!$F3376,'Table of Current Services'!$B$7:$F$36,'Table of Current Services'!$F$5,)="cost","Yes","No"))</f>
        <v/>
      </c>
      <c r="M3376" s="130" t="str">
        <f>IFERROR(IF('C. Consumer Service Detail'!$K3376="No Match","No",VLOOKUP('C. Consumer Service Detail'!$C3376,'B. Consumer Budget'!$E$11:$F$2010,2,FALSE)),"")</f>
        <v/>
      </c>
      <c r="P3376" s="77"/>
      <c r="Q3376" s="77"/>
    </row>
    <row r="3377" spans="2:17" x14ac:dyDescent="0.25">
      <c r="B3377" s="78">
        <f t="shared" si="102"/>
        <v>3367</v>
      </c>
      <c r="C3377" s="126" t="str">
        <f t="array" ref="C3377">IF(OR('C. Consumer Service Detail'!$D3377="",'C. Consumer Service Detail'!$E3377=""),"",INDEX('B. Consumer Budget'!$E$11:$E$2010,MATCH(1,IF('B. Consumer Budget'!$C$11:$C$2010='C. Consumer Service Detail'!$D3377,IF('B. Consumer Budget'!$D$11:$D$2010='C. Consumer Service Detail'!$E3377,1)),0)))</f>
        <v/>
      </c>
      <c r="D3377" s="170"/>
      <c r="E3377" s="81"/>
      <c r="F3377" s="101"/>
      <c r="G3377" s="82"/>
      <c r="H3377" s="147" t="str">
        <f>IF('C. Consumer Service Detail'!$F3377="","",IF('C. Consumer Service Detail'!$F3377="",VLOOKUP('C. Consumer Service Detail'!$F3377,'Table of Current Services'!$B$7:$F$36,'Table of Current Services'!$E$5,FALSE),VLOOKUP('C. Consumer Service Detail'!$F3377,'Table of Current Services'!$B$7:$F$36,'Table of Current Services'!$D$5,FALSE)))</f>
        <v/>
      </c>
      <c r="I3377" s="159"/>
      <c r="J3377" s="146" t="str">
        <f t="shared" si="101"/>
        <v/>
      </c>
      <c r="K3377" s="138" t="str">
        <f>IF('C. Consumer Service Detail'!$F3377="","",IF('C. Consumer Service Detail'!$F3377="",VLOOKUP('C. Consumer Service Detail'!$F3377,'Table of Current Services'!$B$7:$F$36,'Table of Current Services'!$E$5,FALSE),VLOOKUP('C. Consumer Service Detail'!$F3377,'Table of Current Services'!$B$7:$F$36,'Table of Current Services'!$E$5,FALSE)))</f>
        <v/>
      </c>
      <c r="L3377" s="130" t="str">
        <f>IF('C. Consumer Service Detail'!$F3377="","",IF(VLOOKUP('C. Consumer Service Detail'!$F3377,'Table of Current Services'!$B$7:$F$36,'Table of Current Services'!$F$5,)="cost","Yes","No"))</f>
        <v/>
      </c>
      <c r="M3377" s="130" t="str">
        <f>IFERROR(IF('C. Consumer Service Detail'!$K3377="No Match","No",VLOOKUP('C. Consumer Service Detail'!$C3377,'B. Consumer Budget'!$E$11:$F$2010,2,FALSE)),"")</f>
        <v/>
      </c>
      <c r="P3377" s="77"/>
      <c r="Q3377" s="77"/>
    </row>
    <row r="3378" spans="2:17" x14ac:dyDescent="0.25">
      <c r="B3378" s="78">
        <f t="shared" si="102"/>
        <v>3368</v>
      </c>
      <c r="C3378" s="126" t="str">
        <f t="array" ref="C3378">IF(OR('C. Consumer Service Detail'!$D3378="",'C. Consumer Service Detail'!$E3378=""),"",INDEX('B. Consumer Budget'!$E$11:$E$2010,MATCH(1,IF('B. Consumer Budget'!$C$11:$C$2010='C. Consumer Service Detail'!$D3378,IF('B. Consumer Budget'!$D$11:$D$2010='C. Consumer Service Detail'!$E3378,1)),0)))</f>
        <v/>
      </c>
      <c r="D3378" s="171"/>
      <c r="E3378" s="79"/>
      <c r="F3378" s="100"/>
      <c r="G3378" s="80"/>
      <c r="H3378" s="145" t="str">
        <f>IF('C. Consumer Service Detail'!$F3378="","",IF('C. Consumer Service Detail'!$F3378="",VLOOKUP('C. Consumer Service Detail'!$F3378,'Table of Current Services'!$B$7:$F$36,'Table of Current Services'!$E$5,FALSE),VLOOKUP('C. Consumer Service Detail'!$F3378,'Table of Current Services'!$B$7:$F$36,'Table of Current Services'!$D$5,FALSE)))</f>
        <v/>
      </c>
      <c r="I3378" s="160"/>
      <c r="J3378" s="146" t="str">
        <f t="shared" si="101"/>
        <v/>
      </c>
      <c r="K3378" s="138" t="str">
        <f>IF('C. Consumer Service Detail'!$F3378="","",IF('C. Consumer Service Detail'!$F3378="",VLOOKUP('C. Consumer Service Detail'!$F3378,'Table of Current Services'!$B$7:$F$36,'Table of Current Services'!$E$5,FALSE),VLOOKUP('C. Consumer Service Detail'!$F3378,'Table of Current Services'!$B$7:$F$36,'Table of Current Services'!$E$5,FALSE)))</f>
        <v/>
      </c>
      <c r="L3378" s="130" t="str">
        <f>IF('C. Consumer Service Detail'!$F3378="","",IF(VLOOKUP('C. Consumer Service Detail'!$F3378,'Table of Current Services'!$B$7:$F$36,'Table of Current Services'!$F$5,)="cost","Yes","No"))</f>
        <v/>
      </c>
      <c r="M3378" s="130" t="str">
        <f>IFERROR(IF('C. Consumer Service Detail'!$K3378="No Match","No",VLOOKUP('C. Consumer Service Detail'!$C3378,'B. Consumer Budget'!$E$11:$F$2010,2,FALSE)),"")</f>
        <v/>
      </c>
      <c r="P3378" s="77"/>
      <c r="Q3378" s="77"/>
    </row>
    <row r="3379" spans="2:17" x14ac:dyDescent="0.25">
      <c r="B3379" s="78">
        <f t="shared" si="102"/>
        <v>3369</v>
      </c>
      <c r="C3379" s="126" t="str">
        <f t="array" ref="C3379">IF(OR('C. Consumer Service Detail'!$D3379="",'C. Consumer Service Detail'!$E3379=""),"",INDEX('B. Consumer Budget'!$E$11:$E$2010,MATCH(1,IF('B. Consumer Budget'!$C$11:$C$2010='C. Consumer Service Detail'!$D3379,IF('B. Consumer Budget'!$D$11:$D$2010='C. Consumer Service Detail'!$E3379,1)),0)))</f>
        <v/>
      </c>
      <c r="D3379" s="170"/>
      <c r="E3379" s="81"/>
      <c r="F3379" s="101"/>
      <c r="G3379" s="82"/>
      <c r="H3379" s="147" t="str">
        <f>IF('C. Consumer Service Detail'!$F3379="","",IF('C. Consumer Service Detail'!$F3379="",VLOOKUP('C. Consumer Service Detail'!$F3379,'Table of Current Services'!$B$7:$F$36,'Table of Current Services'!$E$5,FALSE),VLOOKUP('C. Consumer Service Detail'!$F3379,'Table of Current Services'!$B$7:$F$36,'Table of Current Services'!$D$5,FALSE)))</f>
        <v/>
      </c>
      <c r="I3379" s="159"/>
      <c r="J3379" s="146" t="str">
        <f t="shared" si="101"/>
        <v/>
      </c>
      <c r="K3379" s="138" t="str">
        <f>IF('C. Consumer Service Detail'!$F3379="","",IF('C. Consumer Service Detail'!$F3379="",VLOOKUP('C. Consumer Service Detail'!$F3379,'Table of Current Services'!$B$7:$F$36,'Table of Current Services'!$E$5,FALSE),VLOOKUP('C. Consumer Service Detail'!$F3379,'Table of Current Services'!$B$7:$F$36,'Table of Current Services'!$E$5,FALSE)))</f>
        <v/>
      </c>
      <c r="L3379" s="130" t="str">
        <f>IF('C. Consumer Service Detail'!$F3379="","",IF(VLOOKUP('C. Consumer Service Detail'!$F3379,'Table of Current Services'!$B$7:$F$36,'Table of Current Services'!$F$5,)="cost","Yes","No"))</f>
        <v/>
      </c>
      <c r="M3379" s="130" t="str">
        <f>IFERROR(IF('C. Consumer Service Detail'!$K3379="No Match","No",VLOOKUP('C. Consumer Service Detail'!$C3379,'B. Consumer Budget'!$E$11:$F$2010,2,FALSE)),"")</f>
        <v/>
      </c>
      <c r="P3379" s="77"/>
      <c r="Q3379" s="77"/>
    </row>
    <row r="3380" spans="2:17" x14ac:dyDescent="0.25">
      <c r="B3380" s="78">
        <f t="shared" si="102"/>
        <v>3370</v>
      </c>
      <c r="C3380" s="126" t="str">
        <f t="array" ref="C3380">IF(OR('C. Consumer Service Detail'!$D3380="",'C. Consumer Service Detail'!$E3380=""),"",INDEX('B. Consumer Budget'!$E$11:$E$2010,MATCH(1,IF('B. Consumer Budget'!$C$11:$C$2010='C. Consumer Service Detail'!$D3380,IF('B. Consumer Budget'!$D$11:$D$2010='C. Consumer Service Detail'!$E3380,1)),0)))</f>
        <v/>
      </c>
      <c r="D3380" s="171"/>
      <c r="E3380" s="79"/>
      <c r="F3380" s="100"/>
      <c r="G3380" s="80"/>
      <c r="H3380" s="145" t="str">
        <f>IF('C. Consumer Service Detail'!$F3380="","",IF('C. Consumer Service Detail'!$F3380="",VLOOKUP('C. Consumer Service Detail'!$F3380,'Table of Current Services'!$B$7:$F$36,'Table of Current Services'!$E$5,FALSE),VLOOKUP('C. Consumer Service Detail'!$F3380,'Table of Current Services'!$B$7:$F$36,'Table of Current Services'!$D$5,FALSE)))</f>
        <v/>
      </c>
      <c r="I3380" s="160"/>
      <c r="J3380" s="146" t="str">
        <f t="shared" si="101"/>
        <v/>
      </c>
      <c r="K3380" s="138" t="str">
        <f>IF('C. Consumer Service Detail'!$F3380="","",IF('C. Consumer Service Detail'!$F3380="",VLOOKUP('C. Consumer Service Detail'!$F3380,'Table of Current Services'!$B$7:$F$36,'Table of Current Services'!$E$5,FALSE),VLOOKUP('C. Consumer Service Detail'!$F3380,'Table of Current Services'!$B$7:$F$36,'Table of Current Services'!$E$5,FALSE)))</f>
        <v/>
      </c>
      <c r="L3380" s="130" t="str">
        <f>IF('C. Consumer Service Detail'!$F3380="","",IF(VLOOKUP('C. Consumer Service Detail'!$F3380,'Table of Current Services'!$B$7:$F$36,'Table of Current Services'!$F$5,)="cost","Yes","No"))</f>
        <v/>
      </c>
      <c r="M3380" s="130" t="str">
        <f>IFERROR(IF('C. Consumer Service Detail'!$K3380="No Match","No",VLOOKUP('C. Consumer Service Detail'!$C3380,'B. Consumer Budget'!$E$11:$F$2010,2,FALSE)),"")</f>
        <v/>
      </c>
      <c r="P3380" s="77"/>
      <c r="Q3380" s="77"/>
    </row>
    <row r="3381" spans="2:17" x14ac:dyDescent="0.25">
      <c r="B3381" s="78">
        <f t="shared" si="102"/>
        <v>3371</v>
      </c>
      <c r="C3381" s="126" t="str">
        <f t="array" ref="C3381">IF(OR('C. Consumer Service Detail'!$D3381="",'C. Consumer Service Detail'!$E3381=""),"",INDEX('B. Consumer Budget'!$E$11:$E$2010,MATCH(1,IF('B. Consumer Budget'!$C$11:$C$2010='C. Consumer Service Detail'!$D3381,IF('B. Consumer Budget'!$D$11:$D$2010='C. Consumer Service Detail'!$E3381,1)),0)))</f>
        <v/>
      </c>
      <c r="D3381" s="170"/>
      <c r="E3381" s="81"/>
      <c r="F3381" s="101"/>
      <c r="G3381" s="82"/>
      <c r="H3381" s="147" t="str">
        <f>IF('C. Consumer Service Detail'!$F3381="","",IF('C. Consumer Service Detail'!$F3381="",VLOOKUP('C. Consumer Service Detail'!$F3381,'Table of Current Services'!$B$7:$F$36,'Table of Current Services'!$E$5,FALSE),VLOOKUP('C. Consumer Service Detail'!$F3381,'Table of Current Services'!$B$7:$F$36,'Table of Current Services'!$D$5,FALSE)))</f>
        <v/>
      </c>
      <c r="I3381" s="159"/>
      <c r="J3381" s="146" t="str">
        <f t="shared" si="101"/>
        <v/>
      </c>
      <c r="K3381" s="138" t="str">
        <f>IF('C. Consumer Service Detail'!$F3381="","",IF('C. Consumer Service Detail'!$F3381="",VLOOKUP('C. Consumer Service Detail'!$F3381,'Table of Current Services'!$B$7:$F$36,'Table of Current Services'!$E$5,FALSE),VLOOKUP('C. Consumer Service Detail'!$F3381,'Table of Current Services'!$B$7:$F$36,'Table of Current Services'!$E$5,FALSE)))</f>
        <v/>
      </c>
      <c r="L3381" s="130" t="str">
        <f>IF('C. Consumer Service Detail'!$F3381="","",IF(VLOOKUP('C. Consumer Service Detail'!$F3381,'Table of Current Services'!$B$7:$F$36,'Table of Current Services'!$F$5,)="cost","Yes","No"))</f>
        <v/>
      </c>
      <c r="M3381" s="130" t="str">
        <f>IFERROR(IF('C. Consumer Service Detail'!$K3381="No Match","No",VLOOKUP('C. Consumer Service Detail'!$C3381,'B. Consumer Budget'!$E$11:$F$2010,2,FALSE)),"")</f>
        <v/>
      </c>
      <c r="P3381" s="77"/>
      <c r="Q3381" s="77"/>
    </row>
    <row r="3382" spans="2:17" x14ac:dyDescent="0.25">
      <c r="B3382" s="78">
        <f t="shared" si="102"/>
        <v>3372</v>
      </c>
      <c r="C3382" s="126" t="str">
        <f t="array" ref="C3382">IF(OR('C. Consumer Service Detail'!$D3382="",'C. Consumer Service Detail'!$E3382=""),"",INDEX('B. Consumer Budget'!$E$11:$E$2010,MATCH(1,IF('B. Consumer Budget'!$C$11:$C$2010='C. Consumer Service Detail'!$D3382,IF('B. Consumer Budget'!$D$11:$D$2010='C. Consumer Service Detail'!$E3382,1)),0)))</f>
        <v/>
      </c>
      <c r="D3382" s="171"/>
      <c r="E3382" s="79"/>
      <c r="F3382" s="100"/>
      <c r="G3382" s="80"/>
      <c r="H3382" s="145" t="str">
        <f>IF('C. Consumer Service Detail'!$F3382="","",IF('C. Consumer Service Detail'!$F3382="",VLOOKUP('C. Consumer Service Detail'!$F3382,'Table of Current Services'!$B$7:$F$36,'Table of Current Services'!$E$5,FALSE),VLOOKUP('C. Consumer Service Detail'!$F3382,'Table of Current Services'!$B$7:$F$36,'Table of Current Services'!$D$5,FALSE)))</f>
        <v/>
      </c>
      <c r="I3382" s="160"/>
      <c r="J3382" s="146" t="str">
        <f t="shared" si="101"/>
        <v/>
      </c>
      <c r="K3382" s="138" t="str">
        <f>IF('C. Consumer Service Detail'!$F3382="","",IF('C. Consumer Service Detail'!$F3382="",VLOOKUP('C. Consumer Service Detail'!$F3382,'Table of Current Services'!$B$7:$F$36,'Table of Current Services'!$E$5,FALSE),VLOOKUP('C. Consumer Service Detail'!$F3382,'Table of Current Services'!$B$7:$F$36,'Table of Current Services'!$E$5,FALSE)))</f>
        <v/>
      </c>
      <c r="L3382" s="130" t="str">
        <f>IF('C. Consumer Service Detail'!$F3382="","",IF(VLOOKUP('C. Consumer Service Detail'!$F3382,'Table of Current Services'!$B$7:$F$36,'Table of Current Services'!$F$5,)="cost","Yes","No"))</f>
        <v/>
      </c>
      <c r="M3382" s="130" t="str">
        <f>IFERROR(IF('C. Consumer Service Detail'!$K3382="No Match","No",VLOOKUP('C. Consumer Service Detail'!$C3382,'B. Consumer Budget'!$E$11:$F$2010,2,FALSE)),"")</f>
        <v/>
      </c>
      <c r="P3382" s="77"/>
      <c r="Q3382" s="77"/>
    </row>
    <row r="3383" spans="2:17" x14ac:dyDescent="0.25">
      <c r="B3383" s="78">
        <f t="shared" si="102"/>
        <v>3373</v>
      </c>
      <c r="C3383" s="126" t="str">
        <f t="array" ref="C3383">IF(OR('C. Consumer Service Detail'!$D3383="",'C. Consumer Service Detail'!$E3383=""),"",INDEX('B. Consumer Budget'!$E$11:$E$2010,MATCH(1,IF('B. Consumer Budget'!$C$11:$C$2010='C. Consumer Service Detail'!$D3383,IF('B. Consumer Budget'!$D$11:$D$2010='C. Consumer Service Detail'!$E3383,1)),0)))</f>
        <v/>
      </c>
      <c r="D3383" s="170"/>
      <c r="E3383" s="81"/>
      <c r="F3383" s="101"/>
      <c r="G3383" s="82"/>
      <c r="H3383" s="147" t="str">
        <f>IF('C. Consumer Service Detail'!$F3383="","",IF('C. Consumer Service Detail'!$F3383="",VLOOKUP('C. Consumer Service Detail'!$F3383,'Table of Current Services'!$B$7:$F$36,'Table of Current Services'!$E$5,FALSE),VLOOKUP('C. Consumer Service Detail'!$F3383,'Table of Current Services'!$B$7:$F$36,'Table of Current Services'!$D$5,FALSE)))</f>
        <v/>
      </c>
      <c r="I3383" s="159"/>
      <c r="J3383" s="146" t="str">
        <f t="shared" si="101"/>
        <v/>
      </c>
      <c r="K3383" s="138" t="str">
        <f>IF('C. Consumer Service Detail'!$F3383="","",IF('C. Consumer Service Detail'!$F3383="",VLOOKUP('C. Consumer Service Detail'!$F3383,'Table of Current Services'!$B$7:$F$36,'Table of Current Services'!$E$5,FALSE),VLOOKUP('C. Consumer Service Detail'!$F3383,'Table of Current Services'!$B$7:$F$36,'Table of Current Services'!$E$5,FALSE)))</f>
        <v/>
      </c>
      <c r="L3383" s="130" t="str">
        <f>IF('C. Consumer Service Detail'!$F3383="","",IF(VLOOKUP('C. Consumer Service Detail'!$F3383,'Table of Current Services'!$B$7:$F$36,'Table of Current Services'!$F$5,)="cost","Yes","No"))</f>
        <v/>
      </c>
      <c r="M3383" s="130" t="str">
        <f>IFERROR(IF('C. Consumer Service Detail'!$K3383="No Match","No",VLOOKUP('C. Consumer Service Detail'!$C3383,'B. Consumer Budget'!$E$11:$F$2010,2,FALSE)),"")</f>
        <v/>
      </c>
      <c r="P3383" s="77"/>
      <c r="Q3383" s="77"/>
    </row>
    <row r="3384" spans="2:17" x14ac:dyDescent="0.25">
      <c r="B3384" s="78">
        <f t="shared" si="102"/>
        <v>3374</v>
      </c>
      <c r="C3384" s="126" t="str">
        <f t="array" ref="C3384">IF(OR('C. Consumer Service Detail'!$D3384="",'C. Consumer Service Detail'!$E3384=""),"",INDEX('B. Consumer Budget'!$E$11:$E$2010,MATCH(1,IF('B. Consumer Budget'!$C$11:$C$2010='C. Consumer Service Detail'!$D3384,IF('B. Consumer Budget'!$D$11:$D$2010='C. Consumer Service Detail'!$E3384,1)),0)))</f>
        <v/>
      </c>
      <c r="D3384" s="171"/>
      <c r="E3384" s="79"/>
      <c r="F3384" s="100"/>
      <c r="G3384" s="80"/>
      <c r="H3384" s="145" t="str">
        <f>IF('C. Consumer Service Detail'!$F3384="","",IF('C. Consumer Service Detail'!$F3384="",VLOOKUP('C. Consumer Service Detail'!$F3384,'Table of Current Services'!$B$7:$F$36,'Table of Current Services'!$E$5,FALSE),VLOOKUP('C. Consumer Service Detail'!$F3384,'Table of Current Services'!$B$7:$F$36,'Table of Current Services'!$D$5,FALSE)))</f>
        <v/>
      </c>
      <c r="I3384" s="160"/>
      <c r="J3384" s="146" t="str">
        <f t="shared" si="101"/>
        <v/>
      </c>
      <c r="K3384" s="138" t="str">
        <f>IF('C. Consumer Service Detail'!$F3384="","",IF('C. Consumer Service Detail'!$F3384="",VLOOKUP('C. Consumer Service Detail'!$F3384,'Table of Current Services'!$B$7:$F$36,'Table of Current Services'!$E$5,FALSE),VLOOKUP('C. Consumer Service Detail'!$F3384,'Table of Current Services'!$B$7:$F$36,'Table of Current Services'!$E$5,FALSE)))</f>
        <v/>
      </c>
      <c r="L3384" s="130" t="str">
        <f>IF('C. Consumer Service Detail'!$F3384="","",IF(VLOOKUP('C. Consumer Service Detail'!$F3384,'Table of Current Services'!$B$7:$F$36,'Table of Current Services'!$F$5,)="cost","Yes","No"))</f>
        <v/>
      </c>
      <c r="M3384" s="130" t="str">
        <f>IFERROR(IF('C. Consumer Service Detail'!$K3384="No Match","No",VLOOKUP('C. Consumer Service Detail'!$C3384,'B. Consumer Budget'!$E$11:$F$2010,2,FALSE)),"")</f>
        <v/>
      </c>
      <c r="P3384" s="77"/>
      <c r="Q3384" s="77"/>
    </row>
    <row r="3385" spans="2:17" x14ac:dyDescent="0.25">
      <c r="B3385" s="78">
        <f t="shared" si="102"/>
        <v>3375</v>
      </c>
      <c r="C3385" s="126" t="str">
        <f t="array" ref="C3385">IF(OR('C. Consumer Service Detail'!$D3385="",'C. Consumer Service Detail'!$E3385=""),"",INDEX('B. Consumer Budget'!$E$11:$E$2010,MATCH(1,IF('B. Consumer Budget'!$C$11:$C$2010='C. Consumer Service Detail'!$D3385,IF('B. Consumer Budget'!$D$11:$D$2010='C. Consumer Service Detail'!$E3385,1)),0)))</f>
        <v/>
      </c>
      <c r="D3385" s="170"/>
      <c r="E3385" s="81"/>
      <c r="F3385" s="101"/>
      <c r="G3385" s="82"/>
      <c r="H3385" s="147" t="str">
        <f>IF('C. Consumer Service Detail'!$F3385="","",IF('C. Consumer Service Detail'!$F3385="",VLOOKUP('C. Consumer Service Detail'!$F3385,'Table of Current Services'!$B$7:$F$36,'Table of Current Services'!$E$5,FALSE),VLOOKUP('C. Consumer Service Detail'!$F3385,'Table of Current Services'!$B$7:$F$36,'Table of Current Services'!$D$5,FALSE)))</f>
        <v/>
      </c>
      <c r="I3385" s="159"/>
      <c r="J3385" s="146" t="str">
        <f t="shared" si="101"/>
        <v/>
      </c>
      <c r="K3385" s="138" t="str">
        <f>IF('C. Consumer Service Detail'!$F3385="","",IF('C. Consumer Service Detail'!$F3385="",VLOOKUP('C. Consumer Service Detail'!$F3385,'Table of Current Services'!$B$7:$F$36,'Table of Current Services'!$E$5,FALSE),VLOOKUP('C. Consumer Service Detail'!$F3385,'Table of Current Services'!$B$7:$F$36,'Table of Current Services'!$E$5,FALSE)))</f>
        <v/>
      </c>
      <c r="L3385" s="130" t="str">
        <f>IF('C. Consumer Service Detail'!$F3385="","",IF(VLOOKUP('C. Consumer Service Detail'!$F3385,'Table of Current Services'!$B$7:$F$36,'Table of Current Services'!$F$5,)="cost","Yes","No"))</f>
        <v/>
      </c>
      <c r="M3385" s="130" t="str">
        <f>IFERROR(IF('C. Consumer Service Detail'!$K3385="No Match","No",VLOOKUP('C. Consumer Service Detail'!$C3385,'B. Consumer Budget'!$E$11:$F$2010,2,FALSE)),"")</f>
        <v/>
      </c>
      <c r="P3385" s="77"/>
      <c r="Q3385" s="77"/>
    </row>
    <row r="3386" spans="2:17" x14ac:dyDescent="0.25">
      <c r="B3386" s="78">
        <f t="shared" si="102"/>
        <v>3376</v>
      </c>
      <c r="C3386" s="126" t="str">
        <f t="array" ref="C3386">IF(OR('C. Consumer Service Detail'!$D3386="",'C. Consumer Service Detail'!$E3386=""),"",INDEX('B. Consumer Budget'!$E$11:$E$2010,MATCH(1,IF('B. Consumer Budget'!$C$11:$C$2010='C. Consumer Service Detail'!$D3386,IF('B. Consumer Budget'!$D$11:$D$2010='C. Consumer Service Detail'!$E3386,1)),0)))</f>
        <v/>
      </c>
      <c r="D3386" s="171"/>
      <c r="E3386" s="79"/>
      <c r="F3386" s="100"/>
      <c r="G3386" s="80"/>
      <c r="H3386" s="145" t="str">
        <f>IF('C. Consumer Service Detail'!$F3386="","",IF('C. Consumer Service Detail'!$F3386="",VLOOKUP('C. Consumer Service Detail'!$F3386,'Table of Current Services'!$B$7:$F$36,'Table of Current Services'!$E$5,FALSE),VLOOKUP('C. Consumer Service Detail'!$F3386,'Table of Current Services'!$B$7:$F$36,'Table of Current Services'!$D$5,FALSE)))</f>
        <v/>
      </c>
      <c r="I3386" s="160"/>
      <c r="J3386" s="146" t="str">
        <f t="shared" si="101"/>
        <v/>
      </c>
      <c r="K3386" s="138" t="str">
        <f>IF('C. Consumer Service Detail'!$F3386="","",IF('C. Consumer Service Detail'!$F3386="",VLOOKUP('C. Consumer Service Detail'!$F3386,'Table of Current Services'!$B$7:$F$36,'Table of Current Services'!$E$5,FALSE),VLOOKUP('C. Consumer Service Detail'!$F3386,'Table of Current Services'!$B$7:$F$36,'Table of Current Services'!$E$5,FALSE)))</f>
        <v/>
      </c>
      <c r="L3386" s="130" t="str">
        <f>IF('C. Consumer Service Detail'!$F3386="","",IF(VLOOKUP('C. Consumer Service Detail'!$F3386,'Table of Current Services'!$B$7:$F$36,'Table of Current Services'!$F$5,)="cost","Yes","No"))</f>
        <v/>
      </c>
      <c r="M3386" s="130" t="str">
        <f>IFERROR(IF('C. Consumer Service Detail'!$K3386="No Match","No",VLOOKUP('C. Consumer Service Detail'!$C3386,'B. Consumer Budget'!$E$11:$F$2010,2,FALSE)),"")</f>
        <v/>
      </c>
      <c r="P3386" s="77"/>
      <c r="Q3386" s="77"/>
    </row>
    <row r="3387" spans="2:17" x14ac:dyDescent="0.25">
      <c r="B3387" s="78">
        <f t="shared" si="102"/>
        <v>3377</v>
      </c>
      <c r="C3387" s="126" t="str">
        <f t="array" ref="C3387">IF(OR('C. Consumer Service Detail'!$D3387="",'C. Consumer Service Detail'!$E3387=""),"",INDEX('B. Consumer Budget'!$E$11:$E$2010,MATCH(1,IF('B. Consumer Budget'!$C$11:$C$2010='C. Consumer Service Detail'!$D3387,IF('B. Consumer Budget'!$D$11:$D$2010='C. Consumer Service Detail'!$E3387,1)),0)))</f>
        <v/>
      </c>
      <c r="D3387" s="170"/>
      <c r="E3387" s="81"/>
      <c r="F3387" s="101"/>
      <c r="G3387" s="82"/>
      <c r="H3387" s="147" t="str">
        <f>IF('C. Consumer Service Detail'!$F3387="","",IF('C. Consumer Service Detail'!$F3387="",VLOOKUP('C. Consumer Service Detail'!$F3387,'Table of Current Services'!$B$7:$F$36,'Table of Current Services'!$E$5,FALSE),VLOOKUP('C. Consumer Service Detail'!$F3387,'Table of Current Services'!$B$7:$F$36,'Table of Current Services'!$D$5,FALSE)))</f>
        <v/>
      </c>
      <c r="I3387" s="159"/>
      <c r="J3387" s="146" t="str">
        <f t="shared" si="101"/>
        <v/>
      </c>
      <c r="K3387" s="138" t="str">
        <f>IF('C. Consumer Service Detail'!$F3387="","",IF('C. Consumer Service Detail'!$F3387="",VLOOKUP('C. Consumer Service Detail'!$F3387,'Table of Current Services'!$B$7:$F$36,'Table of Current Services'!$E$5,FALSE),VLOOKUP('C. Consumer Service Detail'!$F3387,'Table of Current Services'!$B$7:$F$36,'Table of Current Services'!$E$5,FALSE)))</f>
        <v/>
      </c>
      <c r="L3387" s="130" t="str">
        <f>IF('C. Consumer Service Detail'!$F3387="","",IF(VLOOKUP('C. Consumer Service Detail'!$F3387,'Table of Current Services'!$B$7:$F$36,'Table of Current Services'!$F$5,)="cost","Yes","No"))</f>
        <v/>
      </c>
      <c r="M3387" s="130" t="str">
        <f>IFERROR(IF('C. Consumer Service Detail'!$K3387="No Match","No",VLOOKUP('C. Consumer Service Detail'!$C3387,'B. Consumer Budget'!$E$11:$F$2010,2,FALSE)),"")</f>
        <v/>
      </c>
      <c r="P3387" s="77"/>
      <c r="Q3387" s="77"/>
    </row>
    <row r="3388" spans="2:17" x14ac:dyDescent="0.25">
      <c r="B3388" s="78">
        <f t="shared" si="102"/>
        <v>3378</v>
      </c>
      <c r="C3388" s="126" t="str">
        <f t="array" ref="C3388">IF(OR('C. Consumer Service Detail'!$D3388="",'C. Consumer Service Detail'!$E3388=""),"",INDEX('B. Consumer Budget'!$E$11:$E$2010,MATCH(1,IF('B. Consumer Budget'!$C$11:$C$2010='C. Consumer Service Detail'!$D3388,IF('B. Consumer Budget'!$D$11:$D$2010='C. Consumer Service Detail'!$E3388,1)),0)))</f>
        <v/>
      </c>
      <c r="D3388" s="171"/>
      <c r="E3388" s="79"/>
      <c r="F3388" s="100"/>
      <c r="G3388" s="80"/>
      <c r="H3388" s="145" t="str">
        <f>IF('C. Consumer Service Detail'!$F3388="","",IF('C. Consumer Service Detail'!$F3388="",VLOOKUP('C. Consumer Service Detail'!$F3388,'Table of Current Services'!$B$7:$F$36,'Table of Current Services'!$E$5,FALSE),VLOOKUP('C. Consumer Service Detail'!$F3388,'Table of Current Services'!$B$7:$F$36,'Table of Current Services'!$D$5,FALSE)))</f>
        <v/>
      </c>
      <c r="I3388" s="160"/>
      <c r="J3388" s="146" t="str">
        <f t="shared" si="101"/>
        <v/>
      </c>
      <c r="K3388" s="138" t="str">
        <f>IF('C. Consumer Service Detail'!$F3388="","",IF('C. Consumer Service Detail'!$F3388="",VLOOKUP('C. Consumer Service Detail'!$F3388,'Table of Current Services'!$B$7:$F$36,'Table of Current Services'!$E$5,FALSE),VLOOKUP('C. Consumer Service Detail'!$F3388,'Table of Current Services'!$B$7:$F$36,'Table of Current Services'!$E$5,FALSE)))</f>
        <v/>
      </c>
      <c r="L3388" s="130" t="str">
        <f>IF('C. Consumer Service Detail'!$F3388="","",IF(VLOOKUP('C. Consumer Service Detail'!$F3388,'Table of Current Services'!$B$7:$F$36,'Table of Current Services'!$F$5,)="cost","Yes","No"))</f>
        <v/>
      </c>
      <c r="M3388" s="130" t="str">
        <f>IFERROR(IF('C. Consumer Service Detail'!$K3388="No Match","No",VLOOKUP('C. Consumer Service Detail'!$C3388,'B. Consumer Budget'!$E$11:$F$2010,2,FALSE)),"")</f>
        <v/>
      </c>
      <c r="P3388" s="77"/>
      <c r="Q3388" s="77"/>
    </row>
    <row r="3389" spans="2:17" x14ac:dyDescent="0.25">
      <c r="B3389" s="78">
        <f t="shared" si="102"/>
        <v>3379</v>
      </c>
      <c r="C3389" s="126" t="str">
        <f t="array" ref="C3389">IF(OR('C. Consumer Service Detail'!$D3389="",'C. Consumer Service Detail'!$E3389=""),"",INDEX('B. Consumer Budget'!$E$11:$E$2010,MATCH(1,IF('B. Consumer Budget'!$C$11:$C$2010='C. Consumer Service Detail'!$D3389,IF('B. Consumer Budget'!$D$11:$D$2010='C. Consumer Service Detail'!$E3389,1)),0)))</f>
        <v/>
      </c>
      <c r="D3389" s="170"/>
      <c r="E3389" s="81"/>
      <c r="F3389" s="101"/>
      <c r="G3389" s="82"/>
      <c r="H3389" s="147" t="str">
        <f>IF('C. Consumer Service Detail'!$F3389="","",IF('C. Consumer Service Detail'!$F3389="",VLOOKUP('C. Consumer Service Detail'!$F3389,'Table of Current Services'!$B$7:$F$36,'Table of Current Services'!$E$5,FALSE),VLOOKUP('C. Consumer Service Detail'!$F3389,'Table of Current Services'!$B$7:$F$36,'Table of Current Services'!$D$5,FALSE)))</f>
        <v/>
      </c>
      <c r="I3389" s="159"/>
      <c r="J3389" s="146" t="str">
        <f t="shared" si="101"/>
        <v/>
      </c>
      <c r="K3389" s="138" t="str">
        <f>IF('C. Consumer Service Detail'!$F3389="","",IF('C. Consumer Service Detail'!$F3389="",VLOOKUP('C. Consumer Service Detail'!$F3389,'Table of Current Services'!$B$7:$F$36,'Table of Current Services'!$E$5,FALSE),VLOOKUP('C. Consumer Service Detail'!$F3389,'Table of Current Services'!$B$7:$F$36,'Table of Current Services'!$E$5,FALSE)))</f>
        <v/>
      </c>
      <c r="L3389" s="130" t="str">
        <f>IF('C. Consumer Service Detail'!$F3389="","",IF(VLOOKUP('C. Consumer Service Detail'!$F3389,'Table of Current Services'!$B$7:$F$36,'Table of Current Services'!$F$5,)="cost","Yes","No"))</f>
        <v/>
      </c>
      <c r="M3389" s="130" t="str">
        <f>IFERROR(IF('C. Consumer Service Detail'!$K3389="No Match","No",VLOOKUP('C. Consumer Service Detail'!$C3389,'B. Consumer Budget'!$E$11:$F$2010,2,FALSE)),"")</f>
        <v/>
      </c>
      <c r="P3389" s="77"/>
      <c r="Q3389" s="77"/>
    </row>
    <row r="3390" spans="2:17" x14ac:dyDescent="0.25">
      <c r="B3390" s="78">
        <f t="shared" si="102"/>
        <v>3380</v>
      </c>
      <c r="C3390" s="126" t="str">
        <f t="array" ref="C3390">IF(OR('C. Consumer Service Detail'!$D3390="",'C. Consumer Service Detail'!$E3390=""),"",INDEX('B. Consumer Budget'!$E$11:$E$2010,MATCH(1,IF('B. Consumer Budget'!$C$11:$C$2010='C. Consumer Service Detail'!$D3390,IF('B. Consumer Budget'!$D$11:$D$2010='C. Consumer Service Detail'!$E3390,1)),0)))</f>
        <v/>
      </c>
      <c r="D3390" s="171"/>
      <c r="E3390" s="79"/>
      <c r="F3390" s="100"/>
      <c r="G3390" s="80"/>
      <c r="H3390" s="145" t="str">
        <f>IF('C. Consumer Service Detail'!$F3390="","",IF('C. Consumer Service Detail'!$F3390="",VLOOKUP('C. Consumer Service Detail'!$F3390,'Table of Current Services'!$B$7:$F$36,'Table of Current Services'!$E$5,FALSE),VLOOKUP('C. Consumer Service Detail'!$F3390,'Table of Current Services'!$B$7:$F$36,'Table of Current Services'!$D$5,FALSE)))</f>
        <v/>
      </c>
      <c r="I3390" s="160"/>
      <c r="J3390" s="146" t="str">
        <f t="shared" si="101"/>
        <v/>
      </c>
      <c r="K3390" s="138" t="str">
        <f>IF('C. Consumer Service Detail'!$F3390="","",IF('C. Consumer Service Detail'!$F3390="",VLOOKUP('C. Consumer Service Detail'!$F3390,'Table of Current Services'!$B$7:$F$36,'Table of Current Services'!$E$5,FALSE),VLOOKUP('C. Consumer Service Detail'!$F3390,'Table of Current Services'!$B$7:$F$36,'Table of Current Services'!$E$5,FALSE)))</f>
        <v/>
      </c>
      <c r="L3390" s="130" t="str">
        <f>IF('C. Consumer Service Detail'!$F3390="","",IF(VLOOKUP('C. Consumer Service Detail'!$F3390,'Table of Current Services'!$B$7:$F$36,'Table of Current Services'!$F$5,)="cost","Yes","No"))</f>
        <v/>
      </c>
      <c r="M3390" s="130" t="str">
        <f>IFERROR(IF('C. Consumer Service Detail'!$K3390="No Match","No",VLOOKUP('C. Consumer Service Detail'!$C3390,'B. Consumer Budget'!$E$11:$F$2010,2,FALSE)),"")</f>
        <v/>
      </c>
      <c r="P3390" s="77"/>
      <c r="Q3390" s="77"/>
    </row>
    <row r="3391" spans="2:17" x14ac:dyDescent="0.25">
      <c r="B3391" s="78">
        <f t="shared" si="102"/>
        <v>3381</v>
      </c>
      <c r="C3391" s="126" t="str">
        <f t="array" ref="C3391">IF(OR('C. Consumer Service Detail'!$D3391="",'C. Consumer Service Detail'!$E3391=""),"",INDEX('B. Consumer Budget'!$E$11:$E$2010,MATCH(1,IF('B. Consumer Budget'!$C$11:$C$2010='C. Consumer Service Detail'!$D3391,IF('B. Consumer Budget'!$D$11:$D$2010='C. Consumer Service Detail'!$E3391,1)),0)))</f>
        <v/>
      </c>
      <c r="D3391" s="170"/>
      <c r="E3391" s="81"/>
      <c r="F3391" s="101"/>
      <c r="G3391" s="82"/>
      <c r="H3391" s="147" t="str">
        <f>IF('C. Consumer Service Detail'!$F3391="","",IF('C. Consumer Service Detail'!$F3391="",VLOOKUP('C. Consumer Service Detail'!$F3391,'Table of Current Services'!$B$7:$F$36,'Table of Current Services'!$E$5,FALSE),VLOOKUP('C. Consumer Service Detail'!$F3391,'Table of Current Services'!$B$7:$F$36,'Table of Current Services'!$D$5,FALSE)))</f>
        <v/>
      </c>
      <c r="I3391" s="159"/>
      <c r="J3391" s="146" t="str">
        <f t="shared" si="101"/>
        <v/>
      </c>
      <c r="K3391" s="138" t="str">
        <f>IF('C. Consumer Service Detail'!$F3391="","",IF('C. Consumer Service Detail'!$F3391="",VLOOKUP('C. Consumer Service Detail'!$F3391,'Table of Current Services'!$B$7:$F$36,'Table of Current Services'!$E$5,FALSE),VLOOKUP('C. Consumer Service Detail'!$F3391,'Table of Current Services'!$B$7:$F$36,'Table of Current Services'!$E$5,FALSE)))</f>
        <v/>
      </c>
      <c r="L3391" s="130" t="str">
        <f>IF('C. Consumer Service Detail'!$F3391="","",IF(VLOOKUP('C. Consumer Service Detail'!$F3391,'Table of Current Services'!$B$7:$F$36,'Table of Current Services'!$F$5,)="cost","Yes","No"))</f>
        <v/>
      </c>
      <c r="M3391" s="130" t="str">
        <f>IFERROR(IF('C. Consumer Service Detail'!$K3391="No Match","No",VLOOKUP('C. Consumer Service Detail'!$C3391,'B. Consumer Budget'!$E$11:$F$2010,2,FALSE)),"")</f>
        <v/>
      </c>
      <c r="P3391" s="77"/>
      <c r="Q3391" s="77"/>
    </row>
    <row r="3392" spans="2:17" x14ac:dyDescent="0.25">
      <c r="B3392" s="78">
        <f t="shared" si="102"/>
        <v>3382</v>
      </c>
      <c r="C3392" s="126" t="str">
        <f t="array" ref="C3392">IF(OR('C. Consumer Service Detail'!$D3392="",'C. Consumer Service Detail'!$E3392=""),"",INDEX('B. Consumer Budget'!$E$11:$E$2010,MATCH(1,IF('B. Consumer Budget'!$C$11:$C$2010='C. Consumer Service Detail'!$D3392,IF('B. Consumer Budget'!$D$11:$D$2010='C. Consumer Service Detail'!$E3392,1)),0)))</f>
        <v/>
      </c>
      <c r="D3392" s="171"/>
      <c r="E3392" s="79"/>
      <c r="F3392" s="100"/>
      <c r="G3392" s="80"/>
      <c r="H3392" s="145" t="str">
        <f>IF('C. Consumer Service Detail'!$F3392="","",IF('C. Consumer Service Detail'!$F3392="",VLOOKUP('C. Consumer Service Detail'!$F3392,'Table of Current Services'!$B$7:$F$36,'Table of Current Services'!$E$5,FALSE),VLOOKUP('C. Consumer Service Detail'!$F3392,'Table of Current Services'!$B$7:$F$36,'Table of Current Services'!$D$5,FALSE)))</f>
        <v/>
      </c>
      <c r="I3392" s="160"/>
      <c r="J3392" s="146" t="str">
        <f t="shared" si="101"/>
        <v/>
      </c>
      <c r="K3392" s="138" t="str">
        <f>IF('C. Consumer Service Detail'!$F3392="","",IF('C. Consumer Service Detail'!$F3392="",VLOOKUP('C. Consumer Service Detail'!$F3392,'Table of Current Services'!$B$7:$F$36,'Table of Current Services'!$E$5,FALSE),VLOOKUP('C. Consumer Service Detail'!$F3392,'Table of Current Services'!$B$7:$F$36,'Table of Current Services'!$E$5,FALSE)))</f>
        <v/>
      </c>
      <c r="L3392" s="130" t="str">
        <f>IF('C. Consumer Service Detail'!$F3392="","",IF(VLOOKUP('C. Consumer Service Detail'!$F3392,'Table of Current Services'!$B$7:$F$36,'Table of Current Services'!$F$5,)="cost","Yes","No"))</f>
        <v/>
      </c>
      <c r="M3392" s="130" t="str">
        <f>IFERROR(IF('C. Consumer Service Detail'!$K3392="No Match","No",VLOOKUP('C. Consumer Service Detail'!$C3392,'B. Consumer Budget'!$E$11:$F$2010,2,FALSE)),"")</f>
        <v/>
      </c>
      <c r="P3392" s="77"/>
      <c r="Q3392" s="77"/>
    </row>
    <row r="3393" spans="2:17" x14ac:dyDescent="0.25">
      <c r="B3393" s="78">
        <f t="shared" si="102"/>
        <v>3383</v>
      </c>
      <c r="C3393" s="126" t="str">
        <f t="array" ref="C3393">IF(OR('C. Consumer Service Detail'!$D3393="",'C. Consumer Service Detail'!$E3393=""),"",INDEX('B. Consumer Budget'!$E$11:$E$2010,MATCH(1,IF('B. Consumer Budget'!$C$11:$C$2010='C. Consumer Service Detail'!$D3393,IF('B. Consumer Budget'!$D$11:$D$2010='C. Consumer Service Detail'!$E3393,1)),0)))</f>
        <v/>
      </c>
      <c r="D3393" s="170"/>
      <c r="E3393" s="81"/>
      <c r="F3393" s="101"/>
      <c r="G3393" s="82"/>
      <c r="H3393" s="147" t="str">
        <f>IF('C. Consumer Service Detail'!$F3393="","",IF('C. Consumer Service Detail'!$F3393="",VLOOKUP('C. Consumer Service Detail'!$F3393,'Table of Current Services'!$B$7:$F$36,'Table of Current Services'!$E$5,FALSE),VLOOKUP('C. Consumer Service Detail'!$F3393,'Table of Current Services'!$B$7:$F$36,'Table of Current Services'!$D$5,FALSE)))</f>
        <v/>
      </c>
      <c r="I3393" s="159"/>
      <c r="J3393" s="146" t="str">
        <f t="shared" si="101"/>
        <v/>
      </c>
      <c r="K3393" s="138" t="str">
        <f>IF('C. Consumer Service Detail'!$F3393="","",IF('C. Consumer Service Detail'!$F3393="",VLOOKUP('C. Consumer Service Detail'!$F3393,'Table of Current Services'!$B$7:$F$36,'Table of Current Services'!$E$5,FALSE),VLOOKUP('C. Consumer Service Detail'!$F3393,'Table of Current Services'!$B$7:$F$36,'Table of Current Services'!$E$5,FALSE)))</f>
        <v/>
      </c>
      <c r="L3393" s="130" t="str">
        <f>IF('C. Consumer Service Detail'!$F3393="","",IF(VLOOKUP('C. Consumer Service Detail'!$F3393,'Table of Current Services'!$B$7:$F$36,'Table of Current Services'!$F$5,)="cost","Yes","No"))</f>
        <v/>
      </c>
      <c r="M3393" s="130" t="str">
        <f>IFERROR(IF('C. Consumer Service Detail'!$K3393="No Match","No",VLOOKUP('C. Consumer Service Detail'!$C3393,'B. Consumer Budget'!$E$11:$F$2010,2,FALSE)),"")</f>
        <v/>
      </c>
      <c r="P3393" s="77"/>
      <c r="Q3393" s="77"/>
    </row>
    <row r="3394" spans="2:17" x14ac:dyDescent="0.25">
      <c r="B3394" s="78">
        <f t="shared" si="102"/>
        <v>3384</v>
      </c>
      <c r="C3394" s="126" t="str">
        <f t="array" ref="C3394">IF(OR('C. Consumer Service Detail'!$D3394="",'C. Consumer Service Detail'!$E3394=""),"",INDEX('B. Consumer Budget'!$E$11:$E$2010,MATCH(1,IF('B. Consumer Budget'!$C$11:$C$2010='C. Consumer Service Detail'!$D3394,IF('B. Consumer Budget'!$D$11:$D$2010='C. Consumer Service Detail'!$E3394,1)),0)))</f>
        <v/>
      </c>
      <c r="D3394" s="171"/>
      <c r="E3394" s="79"/>
      <c r="F3394" s="100"/>
      <c r="G3394" s="80"/>
      <c r="H3394" s="145" t="str">
        <f>IF('C. Consumer Service Detail'!$F3394="","",IF('C. Consumer Service Detail'!$F3394="",VLOOKUP('C. Consumer Service Detail'!$F3394,'Table of Current Services'!$B$7:$F$36,'Table of Current Services'!$E$5,FALSE),VLOOKUP('C. Consumer Service Detail'!$F3394,'Table of Current Services'!$B$7:$F$36,'Table of Current Services'!$D$5,FALSE)))</f>
        <v/>
      </c>
      <c r="I3394" s="160"/>
      <c r="J3394" s="146" t="str">
        <f t="shared" si="101"/>
        <v/>
      </c>
      <c r="K3394" s="138" t="str">
        <f>IF('C. Consumer Service Detail'!$F3394="","",IF('C. Consumer Service Detail'!$F3394="",VLOOKUP('C. Consumer Service Detail'!$F3394,'Table of Current Services'!$B$7:$F$36,'Table of Current Services'!$E$5,FALSE),VLOOKUP('C. Consumer Service Detail'!$F3394,'Table of Current Services'!$B$7:$F$36,'Table of Current Services'!$E$5,FALSE)))</f>
        <v/>
      </c>
      <c r="L3394" s="130" t="str">
        <f>IF('C. Consumer Service Detail'!$F3394="","",IF(VLOOKUP('C. Consumer Service Detail'!$F3394,'Table of Current Services'!$B$7:$F$36,'Table of Current Services'!$F$5,)="cost","Yes","No"))</f>
        <v/>
      </c>
      <c r="M3394" s="130" t="str">
        <f>IFERROR(IF('C. Consumer Service Detail'!$K3394="No Match","No",VLOOKUP('C. Consumer Service Detail'!$C3394,'B. Consumer Budget'!$E$11:$F$2010,2,FALSE)),"")</f>
        <v/>
      </c>
      <c r="P3394" s="77"/>
      <c r="Q3394" s="77"/>
    </row>
    <row r="3395" spans="2:17" x14ac:dyDescent="0.25">
      <c r="B3395" s="78">
        <f t="shared" si="102"/>
        <v>3385</v>
      </c>
      <c r="C3395" s="126" t="str">
        <f t="array" ref="C3395">IF(OR('C. Consumer Service Detail'!$D3395="",'C. Consumer Service Detail'!$E3395=""),"",INDEX('B. Consumer Budget'!$E$11:$E$2010,MATCH(1,IF('B. Consumer Budget'!$C$11:$C$2010='C. Consumer Service Detail'!$D3395,IF('B. Consumer Budget'!$D$11:$D$2010='C. Consumer Service Detail'!$E3395,1)),0)))</f>
        <v/>
      </c>
      <c r="D3395" s="170"/>
      <c r="E3395" s="81"/>
      <c r="F3395" s="101"/>
      <c r="G3395" s="82"/>
      <c r="H3395" s="147" t="str">
        <f>IF('C. Consumer Service Detail'!$F3395="","",IF('C. Consumer Service Detail'!$F3395="",VLOOKUP('C. Consumer Service Detail'!$F3395,'Table of Current Services'!$B$7:$F$36,'Table of Current Services'!$E$5,FALSE),VLOOKUP('C. Consumer Service Detail'!$F3395,'Table of Current Services'!$B$7:$F$36,'Table of Current Services'!$D$5,FALSE)))</f>
        <v/>
      </c>
      <c r="I3395" s="159"/>
      <c r="J3395" s="146" t="str">
        <f t="shared" si="101"/>
        <v/>
      </c>
      <c r="K3395" s="138" t="str">
        <f>IF('C. Consumer Service Detail'!$F3395="","",IF('C. Consumer Service Detail'!$F3395="",VLOOKUP('C. Consumer Service Detail'!$F3395,'Table of Current Services'!$B$7:$F$36,'Table of Current Services'!$E$5,FALSE),VLOOKUP('C. Consumer Service Detail'!$F3395,'Table of Current Services'!$B$7:$F$36,'Table of Current Services'!$E$5,FALSE)))</f>
        <v/>
      </c>
      <c r="L3395" s="130" t="str">
        <f>IF('C. Consumer Service Detail'!$F3395="","",IF(VLOOKUP('C. Consumer Service Detail'!$F3395,'Table of Current Services'!$B$7:$F$36,'Table of Current Services'!$F$5,)="cost","Yes","No"))</f>
        <v/>
      </c>
      <c r="M3395" s="130" t="str">
        <f>IFERROR(IF('C. Consumer Service Detail'!$K3395="No Match","No",VLOOKUP('C. Consumer Service Detail'!$C3395,'B. Consumer Budget'!$E$11:$F$2010,2,FALSE)),"")</f>
        <v/>
      </c>
      <c r="P3395" s="77"/>
      <c r="Q3395" s="77"/>
    </row>
    <row r="3396" spans="2:17" x14ac:dyDescent="0.25">
      <c r="B3396" s="78">
        <f t="shared" si="102"/>
        <v>3386</v>
      </c>
      <c r="C3396" s="126" t="str">
        <f t="array" ref="C3396">IF(OR('C. Consumer Service Detail'!$D3396="",'C. Consumer Service Detail'!$E3396=""),"",INDEX('B. Consumer Budget'!$E$11:$E$2010,MATCH(1,IF('B. Consumer Budget'!$C$11:$C$2010='C. Consumer Service Detail'!$D3396,IF('B. Consumer Budget'!$D$11:$D$2010='C. Consumer Service Detail'!$E3396,1)),0)))</f>
        <v/>
      </c>
      <c r="D3396" s="171"/>
      <c r="E3396" s="79"/>
      <c r="F3396" s="100"/>
      <c r="G3396" s="80"/>
      <c r="H3396" s="145" t="str">
        <f>IF('C. Consumer Service Detail'!$F3396="","",IF('C. Consumer Service Detail'!$F3396="",VLOOKUP('C. Consumer Service Detail'!$F3396,'Table of Current Services'!$B$7:$F$36,'Table of Current Services'!$E$5,FALSE),VLOOKUP('C. Consumer Service Detail'!$F3396,'Table of Current Services'!$B$7:$F$36,'Table of Current Services'!$D$5,FALSE)))</f>
        <v/>
      </c>
      <c r="I3396" s="160"/>
      <c r="J3396" s="146" t="str">
        <f t="shared" si="101"/>
        <v/>
      </c>
      <c r="K3396" s="138" t="str">
        <f>IF('C. Consumer Service Detail'!$F3396="","",IF('C. Consumer Service Detail'!$F3396="",VLOOKUP('C. Consumer Service Detail'!$F3396,'Table of Current Services'!$B$7:$F$36,'Table of Current Services'!$E$5,FALSE),VLOOKUP('C. Consumer Service Detail'!$F3396,'Table of Current Services'!$B$7:$F$36,'Table of Current Services'!$E$5,FALSE)))</f>
        <v/>
      </c>
      <c r="L3396" s="130" t="str">
        <f>IF('C. Consumer Service Detail'!$F3396="","",IF(VLOOKUP('C. Consumer Service Detail'!$F3396,'Table of Current Services'!$B$7:$F$36,'Table of Current Services'!$F$5,)="cost","Yes","No"))</f>
        <v/>
      </c>
      <c r="M3396" s="130" t="str">
        <f>IFERROR(IF('C. Consumer Service Detail'!$K3396="No Match","No",VLOOKUP('C. Consumer Service Detail'!$C3396,'B. Consumer Budget'!$E$11:$F$2010,2,FALSE)),"")</f>
        <v/>
      </c>
      <c r="P3396" s="77"/>
      <c r="Q3396" s="77"/>
    </row>
    <row r="3397" spans="2:17" x14ac:dyDescent="0.25">
      <c r="B3397" s="78">
        <f t="shared" si="102"/>
        <v>3387</v>
      </c>
      <c r="C3397" s="126" t="str">
        <f t="array" ref="C3397">IF(OR('C. Consumer Service Detail'!$D3397="",'C. Consumer Service Detail'!$E3397=""),"",INDEX('B. Consumer Budget'!$E$11:$E$2010,MATCH(1,IF('B. Consumer Budget'!$C$11:$C$2010='C. Consumer Service Detail'!$D3397,IF('B. Consumer Budget'!$D$11:$D$2010='C. Consumer Service Detail'!$E3397,1)),0)))</f>
        <v/>
      </c>
      <c r="D3397" s="170"/>
      <c r="E3397" s="81"/>
      <c r="F3397" s="101"/>
      <c r="G3397" s="82"/>
      <c r="H3397" s="147" t="str">
        <f>IF('C. Consumer Service Detail'!$F3397="","",IF('C. Consumer Service Detail'!$F3397="",VLOOKUP('C. Consumer Service Detail'!$F3397,'Table of Current Services'!$B$7:$F$36,'Table of Current Services'!$E$5,FALSE),VLOOKUP('C. Consumer Service Detail'!$F3397,'Table of Current Services'!$B$7:$F$36,'Table of Current Services'!$D$5,FALSE)))</f>
        <v/>
      </c>
      <c r="I3397" s="159"/>
      <c r="J3397" s="146" t="str">
        <f t="shared" si="101"/>
        <v/>
      </c>
      <c r="K3397" s="138" t="str">
        <f>IF('C. Consumer Service Detail'!$F3397="","",IF('C. Consumer Service Detail'!$F3397="",VLOOKUP('C. Consumer Service Detail'!$F3397,'Table of Current Services'!$B$7:$F$36,'Table of Current Services'!$E$5,FALSE),VLOOKUP('C. Consumer Service Detail'!$F3397,'Table of Current Services'!$B$7:$F$36,'Table of Current Services'!$E$5,FALSE)))</f>
        <v/>
      </c>
      <c r="L3397" s="130" t="str">
        <f>IF('C. Consumer Service Detail'!$F3397="","",IF(VLOOKUP('C. Consumer Service Detail'!$F3397,'Table of Current Services'!$B$7:$F$36,'Table of Current Services'!$F$5,)="cost","Yes","No"))</f>
        <v/>
      </c>
      <c r="M3397" s="130" t="str">
        <f>IFERROR(IF('C. Consumer Service Detail'!$K3397="No Match","No",VLOOKUP('C. Consumer Service Detail'!$C3397,'B. Consumer Budget'!$E$11:$F$2010,2,FALSE)),"")</f>
        <v/>
      </c>
      <c r="P3397" s="77"/>
      <c r="Q3397" s="77"/>
    </row>
    <row r="3398" spans="2:17" x14ac:dyDescent="0.25">
      <c r="B3398" s="78">
        <f t="shared" si="102"/>
        <v>3388</v>
      </c>
      <c r="C3398" s="126" t="str">
        <f t="array" ref="C3398">IF(OR('C. Consumer Service Detail'!$D3398="",'C. Consumer Service Detail'!$E3398=""),"",INDEX('B. Consumer Budget'!$E$11:$E$2010,MATCH(1,IF('B. Consumer Budget'!$C$11:$C$2010='C. Consumer Service Detail'!$D3398,IF('B. Consumer Budget'!$D$11:$D$2010='C. Consumer Service Detail'!$E3398,1)),0)))</f>
        <v/>
      </c>
      <c r="D3398" s="171"/>
      <c r="E3398" s="79"/>
      <c r="F3398" s="100"/>
      <c r="G3398" s="80"/>
      <c r="H3398" s="145" t="str">
        <f>IF('C. Consumer Service Detail'!$F3398="","",IF('C. Consumer Service Detail'!$F3398="",VLOOKUP('C. Consumer Service Detail'!$F3398,'Table of Current Services'!$B$7:$F$36,'Table of Current Services'!$E$5,FALSE),VLOOKUP('C. Consumer Service Detail'!$F3398,'Table of Current Services'!$B$7:$F$36,'Table of Current Services'!$D$5,FALSE)))</f>
        <v/>
      </c>
      <c r="I3398" s="160"/>
      <c r="J3398" s="146" t="str">
        <f t="shared" si="101"/>
        <v/>
      </c>
      <c r="K3398" s="138" t="str">
        <f>IF('C. Consumer Service Detail'!$F3398="","",IF('C. Consumer Service Detail'!$F3398="",VLOOKUP('C. Consumer Service Detail'!$F3398,'Table of Current Services'!$B$7:$F$36,'Table of Current Services'!$E$5,FALSE),VLOOKUP('C. Consumer Service Detail'!$F3398,'Table of Current Services'!$B$7:$F$36,'Table of Current Services'!$E$5,FALSE)))</f>
        <v/>
      </c>
      <c r="L3398" s="130" t="str">
        <f>IF('C. Consumer Service Detail'!$F3398="","",IF(VLOOKUP('C. Consumer Service Detail'!$F3398,'Table of Current Services'!$B$7:$F$36,'Table of Current Services'!$F$5,)="cost","Yes","No"))</f>
        <v/>
      </c>
      <c r="M3398" s="130" t="str">
        <f>IFERROR(IF('C. Consumer Service Detail'!$K3398="No Match","No",VLOOKUP('C. Consumer Service Detail'!$C3398,'B. Consumer Budget'!$E$11:$F$2010,2,FALSE)),"")</f>
        <v/>
      </c>
      <c r="P3398" s="77"/>
      <c r="Q3398" s="77"/>
    </row>
    <row r="3399" spans="2:17" x14ac:dyDescent="0.25">
      <c r="B3399" s="78">
        <f t="shared" si="102"/>
        <v>3389</v>
      </c>
      <c r="C3399" s="126" t="str">
        <f t="array" ref="C3399">IF(OR('C. Consumer Service Detail'!$D3399="",'C. Consumer Service Detail'!$E3399=""),"",INDEX('B. Consumer Budget'!$E$11:$E$2010,MATCH(1,IF('B. Consumer Budget'!$C$11:$C$2010='C. Consumer Service Detail'!$D3399,IF('B. Consumer Budget'!$D$11:$D$2010='C. Consumer Service Detail'!$E3399,1)),0)))</f>
        <v/>
      </c>
      <c r="D3399" s="170"/>
      <c r="E3399" s="81"/>
      <c r="F3399" s="101"/>
      <c r="G3399" s="82"/>
      <c r="H3399" s="147" t="str">
        <f>IF('C. Consumer Service Detail'!$F3399="","",IF('C. Consumer Service Detail'!$F3399="",VLOOKUP('C. Consumer Service Detail'!$F3399,'Table of Current Services'!$B$7:$F$36,'Table of Current Services'!$E$5,FALSE),VLOOKUP('C. Consumer Service Detail'!$F3399,'Table of Current Services'!$B$7:$F$36,'Table of Current Services'!$D$5,FALSE)))</f>
        <v/>
      </c>
      <c r="I3399" s="159"/>
      <c r="J3399" s="146" t="str">
        <f t="shared" si="101"/>
        <v/>
      </c>
      <c r="K3399" s="138" t="str">
        <f>IF('C. Consumer Service Detail'!$F3399="","",IF('C. Consumer Service Detail'!$F3399="",VLOOKUP('C. Consumer Service Detail'!$F3399,'Table of Current Services'!$B$7:$F$36,'Table of Current Services'!$E$5,FALSE),VLOOKUP('C. Consumer Service Detail'!$F3399,'Table of Current Services'!$B$7:$F$36,'Table of Current Services'!$E$5,FALSE)))</f>
        <v/>
      </c>
      <c r="L3399" s="130" t="str">
        <f>IF('C. Consumer Service Detail'!$F3399="","",IF(VLOOKUP('C. Consumer Service Detail'!$F3399,'Table of Current Services'!$B$7:$F$36,'Table of Current Services'!$F$5,)="cost","Yes","No"))</f>
        <v/>
      </c>
      <c r="M3399" s="130" t="str">
        <f>IFERROR(IF('C. Consumer Service Detail'!$K3399="No Match","No",VLOOKUP('C. Consumer Service Detail'!$C3399,'B. Consumer Budget'!$E$11:$F$2010,2,FALSE)),"")</f>
        <v/>
      </c>
      <c r="P3399" s="77"/>
      <c r="Q3399" s="77"/>
    </row>
    <row r="3400" spans="2:17" x14ac:dyDescent="0.25">
      <c r="B3400" s="78">
        <f t="shared" si="102"/>
        <v>3390</v>
      </c>
      <c r="C3400" s="126" t="str">
        <f t="array" ref="C3400">IF(OR('C. Consumer Service Detail'!$D3400="",'C. Consumer Service Detail'!$E3400=""),"",INDEX('B. Consumer Budget'!$E$11:$E$2010,MATCH(1,IF('B. Consumer Budget'!$C$11:$C$2010='C. Consumer Service Detail'!$D3400,IF('B. Consumer Budget'!$D$11:$D$2010='C. Consumer Service Detail'!$E3400,1)),0)))</f>
        <v/>
      </c>
      <c r="D3400" s="171"/>
      <c r="E3400" s="79"/>
      <c r="F3400" s="100"/>
      <c r="G3400" s="80"/>
      <c r="H3400" s="145" t="str">
        <f>IF('C. Consumer Service Detail'!$F3400="","",IF('C. Consumer Service Detail'!$F3400="",VLOOKUP('C. Consumer Service Detail'!$F3400,'Table of Current Services'!$B$7:$F$36,'Table of Current Services'!$E$5,FALSE),VLOOKUP('C. Consumer Service Detail'!$F3400,'Table of Current Services'!$B$7:$F$36,'Table of Current Services'!$D$5,FALSE)))</f>
        <v/>
      </c>
      <c r="I3400" s="160"/>
      <c r="J3400" s="146" t="str">
        <f t="shared" si="101"/>
        <v/>
      </c>
      <c r="K3400" s="138" t="str">
        <f>IF('C. Consumer Service Detail'!$F3400="","",IF('C. Consumer Service Detail'!$F3400="",VLOOKUP('C. Consumer Service Detail'!$F3400,'Table of Current Services'!$B$7:$F$36,'Table of Current Services'!$E$5,FALSE),VLOOKUP('C. Consumer Service Detail'!$F3400,'Table of Current Services'!$B$7:$F$36,'Table of Current Services'!$E$5,FALSE)))</f>
        <v/>
      </c>
      <c r="L3400" s="130" t="str">
        <f>IF('C. Consumer Service Detail'!$F3400="","",IF(VLOOKUP('C. Consumer Service Detail'!$F3400,'Table of Current Services'!$B$7:$F$36,'Table of Current Services'!$F$5,)="cost","Yes","No"))</f>
        <v/>
      </c>
      <c r="M3400" s="130" t="str">
        <f>IFERROR(IF('C. Consumer Service Detail'!$K3400="No Match","No",VLOOKUP('C. Consumer Service Detail'!$C3400,'B. Consumer Budget'!$E$11:$F$2010,2,FALSE)),"")</f>
        <v/>
      </c>
      <c r="P3400" s="77"/>
      <c r="Q3400" s="77"/>
    </row>
    <row r="3401" spans="2:17" x14ac:dyDescent="0.25">
      <c r="B3401" s="78">
        <f t="shared" si="102"/>
        <v>3391</v>
      </c>
      <c r="C3401" s="126" t="str">
        <f t="array" ref="C3401">IF(OR('C. Consumer Service Detail'!$D3401="",'C. Consumer Service Detail'!$E3401=""),"",INDEX('B. Consumer Budget'!$E$11:$E$2010,MATCH(1,IF('B. Consumer Budget'!$C$11:$C$2010='C. Consumer Service Detail'!$D3401,IF('B. Consumer Budget'!$D$11:$D$2010='C. Consumer Service Detail'!$E3401,1)),0)))</f>
        <v/>
      </c>
      <c r="D3401" s="170"/>
      <c r="E3401" s="81"/>
      <c r="F3401" s="101"/>
      <c r="G3401" s="82"/>
      <c r="H3401" s="147" t="str">
        <f>IF('C. Consumer Service Detail'!$F3401="","",IF('C. Consumer Service Detail'!$F3401="",VLOOKUP('C. Consumer Service Detail'!$F3401,'Table of Current Services'!$B$7:$F$36,'Table of Current Services'!$E$5,FALSE),VLOOKUP('C. Consumer Service Detail'!$F3401,'Table of Current Services'!$B$7:$F$36,'Table of Current Services'!$D$5,FALSE)))</f>
        <v/>
      </c>
      <c r="I3401" s="159"/>
      <c r="J3401" s="146" t="str">
        <f t="shared" si="101"/>
        <v/>
      </c>
      <c r="K3401" s="138" t="str">
        <f>IF('C. Consumer Service Detail'!$F3401="","",IF('C. Consumer Service Detail'!$F3401="",VLOOKUP('C. Consumer Service Detail'!$F3401,'Table of Current Services'!$B$7:$F$36,'Table of Current Services'!$E$5,FALSE),VLOOKUP('C. Consumer Service Detail'!$F3401,'Table of Current Services'!$B$7:$F$36,'Table of Current Services'!$E$5,FALSE)))</f>
        <v/>
      </c>
      <c r="L3401" s="130" t="str">
        <f>IF('C. Consumer Service Detail'!$F3401="","",IF(VLOOKUP('C. Consumer Service Detail'!$F3401,'Table of Current Services'!$B$7:$F$36,'Table of Current Services'!$F$5,)="cost","Yes","No"))</f>
        <v/>
      </c>
      <c r="M3401" s="130" t="str">
        <f>IFERROR(IF('C. Consumer Service Detail'!$K3401="No Match","No",VLOOKUP('C. Consumer Service Detail'!$C3401,'B. Consumer Budget'!$E$11:$F$2010,2,FALSE)),"")</f>
        <v/>
      </c>
      <c r="P3401" s="77"/>
      <c r="Q3401" s="77"/>
    </row>
    <row r="3402" spans="2:17" x14ac:dyDescent="0.25">
      <c r="B3402" s="78">
        <f t="shared" si="102"/>
        <v>3392</v>
      </c>
      <c r="C3402" s="126" t="str">
        <f t="array" ref="C3402">IF(OR('C. Consumer Service Detail'!$D3402="",'C. Consumer Service Detail'!$E3402=""),"",INDEX('B. Consumer Budget'!$E$11:$E$2010,MATCH(1,IF('B. Consumer Budget'!$C$11:$C$2010='C. Consumer Service Detail'!$D3402,IF('B. Consumer Budget'!$D$11:$D$2010='C. Consumer Service Detail'!$E3402,1)),0)))</f>
        <v/>
      </c>
      <c r="D3402" s="171"/>
      <c r="E3402" s="79"/>
      <c r="F3402" s="100"/>
      <c r="G3402" s="80"/>
      <c r="H3402" s="145" t="str">
        <f>IF('C. Consumer Service Detail'!$F3402="","",IF('C. Consumer Service Detail'!$F3402="",VLOOKUP('C. Consumer Service Detail'!$F3402,'Table of Current Services'!$B$7:$F$36,'Table of Current Services'!$E$5,FALSE),VLOOKUP('C. Consumer Service Detail'!$F3402,'Table of Current Services'!$B$7:$F$36,'Table of Current Services'!$D$5,FALSE)))</f>
        <v/>
      </c>
      <c r="I3402" s="160"/>
      <c r="J3402" s="146" t="str">
        <f t="shared" si="101"/>
        <v/>
      </c>
      <c r="K3402" s="138" t="str">
        <f>IF('C. Consumer Service Detail'!$F3402="","",IF('C. Consumer Service Detail'!$F3402="",VLOOKUP('C. Consumer Service Detail'!$F3402,'Table of Current Services'!$B$7:$F$36,'Table of Current Services'!$E$5,FALSE),VLOOKUP('C. Consumer Service Detail'!$F3402,'Table of Current Services'!$B$7:$F$36,'Table of Current Services'!$E$5,FALSE)))</f>
        <v/>
      </c>
      <c r="L3402" s="130" t="str">
        <f>IF('C. Consumer Service Detail'!$F3402="","",IF(VLOOKUP('C. Consumer Service Detail'!$F3402,'Table of Current Services'!$B$7:$F$36,'Table of Current Services'!$F$5,)="cost","Yes","No"))</f>
        <v/>
      </c>
      <c r="M3402" s="130" t="str">
        <f>IFERROR(IF('C. Consumer Service Detail'!$K3402="No Match","No",VLOOKUP('C. Consumer Service Detail'!$C3402,'B. Consumer Budget'!$E$11:$F$2010,2,FALSE)),"")</f>
        <v/>
      </c>
      <c r="P3402" s="77"/>
      <c r="Q3402" s="77"/>
    </row>
    <row r="3403" spans="2:17" x14ac:dyDescent="0.25">
      <c r="B3403" s="78">
        <f t="shared" si="102"/>
        <v>3393</v>
      </c>
      <c r="C3403" s="126" t="str">
        <f t="array" ref="C3403">IF(OR('C. Consumer Service Detail'!$D3403="",'C. Consumer Service Detail'!$E3403=""),"",INDEX('B. Consumer Budget'!$E$11:$E$2010,MATCH(1,IF('B. Consumer Budget'!$C$11:$C$2010='C. Consumer Service Detail'!$D3403,IF('B. Consumer Budget'!$D$11:$D$2010='C. Consumer Service Detail'!$E3403,1)),0)))</f>
        <v/>
      </c>
      <c r="D3403" s="170"/>
      <c r="E3403" s="81"/>
      <c r="F3403" s="101"/>
      <c r="G3403" s="82"/>
      <c r="H3403" s="147" t="str">
        <f>IF('C. Consumer Service Detail'!$F3403="","",IF('C. Consumer Service Detail'!$F3403="",VLOOKUP('C. Consumer Service Detail'!$F3403,'Table of Current Services'!$B$7:$F$36,'Table of Current Services'!$E$5,FALSE),VLOOKUP('C. Consumer Service Detail'!$F3403,'Table of Current Services'!$B$7:$F$36,'Table of Current Services'!$D$5,FALSE)))</f>
        <v/>
      </c>
      <c r="I3403" s="159"/>
      <c r="J3403" s="146" t="str">
        <f t="shared" ref="J3403:J3466" si="103">IFERROR(IF($H3403&gt;0,$H3403*$I3403,$I3403),"")</f>
        <v/>
      </c>
      <c r="K3403" s="138" t="str">
        <f>IF('C. Consumer Service Detail'!$F3403="","",IF('C. Consumer Service Detail'!$F3403="",VLOOKUP('C. Consumer Service Detail'!$F3403,'Table of Current Services'!$B$7:$F$36,'Table of Current Services'!$E$5,FALSE),VLOOKUP('C. Consumer Service Detail'!$F3403,'Table of Current Services'!$B$7:$F$36,'Table of Current Services'!$E$5,FALSE)))</f>
        <v/>
      </c>
      <c r="L3403" s="130" t="str">
        <f>IF('C. Consumer Service Detail'!$F3403="","",IF(VLOOKUP('C. Consumer Service Detail'!$F3403,'Table of Current Services'!$B$7:$F$36,'Table of Current Services'!$F$5,)="cost","Yes","No"))</f>
        <v/>
      </c>
      <c r="M3403" s="130" t="str">
        <f>IFERROR(IF('C. Consumer Service Detail'!$K3403="No Match","No",VLOOKUP('C. Consumer Service Detail'!$C3403,'B. Consumer Budget'!$E$11:$F$2010,2,FALSE)),"")</f>
        <v/>
      </c>
      <c r="P3403" s="77"/>
      <c r="Q3403" s="77"/>
    </row>
    <row r="3404" spans="2:17" x14ac:dyDescent="0.25">
      <c r="B3404" s="78">
        <f t="shared" ref="B3404:B3467" si="104">B3403+1</f>
        <v>3394</v>
      </c>
      <c r="C3404" s="126" t="str">
        <f t="array" ref="C3404">IF(OR('C. Consumer Service Detail'!$D3404="",'C. Consumer Service Detail'!$E3404=""),"",INDEX('B. Consumer Budget'!$E$11:$E$2010,MATCH(1,IF('B. Consumer Budget'!$C$11:$C$2010='C. Consumer Service Detail'!$D3404,IF('B. Consumer Budget'!$D$11:$D$2010='C. Consumer Service Detail'!$E3404,1)),0)))</f>
        <v/>
      </c>
      <c r="D3404" s="171"/>
      <c r="E3404" s="79"/>
      <c r="F3404" s="100"/>
      <c r="G3404" s="80"/>
      <c r="H3404" s="145" t="str">
        <f>IF('C. Consumer Service Detail'!$F3404="","",IF('C. Consumer Service Detail'!$F3404="",VLOOKUP('C. Consumer Service Detail'!$F3404,'Table of Current Services'!$B$7:$F$36,'Table of Current Services'!$E$5,FALSE),VLOOKUP('C. Consumer Service Detail'!$F3404,'Table of Current Services'!$B$7:$F$36,'Table of Current Services'!$D$5,FALSE)))</f>
        <v/>
      </c>
      <c r="I3404" s="160"/>
      <c r="J3404" s="146" t="str">
        <f t="shared" si="103"/>
        <v/>
      </c>
      <c r="K3404" s="138" t="str">
        <f>IF('C. Consumer Service Detail'!$F3404="","",IF('C. Consumer Service Detail'!$F3404="",VLOOKUP('C. Consumer Service Detail'!$F3404,'Table of Current Services'!$B$7:$F$36,'Table of Current Services'!$E$5,FALSE),VLOOKUP('C. Consumer Service Detail'!$F3404,'Table of Current Services'!$B$7:$F$36,'Table of Current Services'!$E$5,FALSE)))</f>
        <v/>
      </c>
      <c r="L3404" s="130" t="str">
        <f>IF('C. Consumer Service Detail'!$F3404="","",IF(VLOOKUP('C. Consumer Service Detail'!$F3404,'Table of Current Services'!$B$7:$F$36,'Table of Current Services'!$F$5,)="cost","Yes","No"))</f>
        <v/>
      </c>
      <c r="M3404" s="130" t="str">
        <f>IFERROR(IF('C. Consumer Service Detail'!$K3404="No Match","No",VLOOKUP('C. Consumer Service Detail'!$C3404,'B. Consumer Budget'!$E$11:$F$2010,2,FALSE)),"")</f>
        <v/>
      </c>
      <c r="P3404" s="77"/>
      <c r="Q3404" s="77"/>
    </row>
    <row r="3405" spans="2:17" x14ac:dyDescent="0.25">
      <c r="B3405" s="78">
        <f t="shared" si="104"/>
        <v>3395</v>
      </c>
      <c r="C3405" s="126" t="str">
        <f t="array" ref="C3405">IF(OR('C. Consumer Service Detail'!$D3405="",'C. Consumer Service Detail'!$E3405=""),"",INDEX('B. Consumer Budget'!$E$11:$E$2010,MATCH(1,IF('B. Consumer Budget'!$C$11:$C$2010='C. Consumer Service Detail'!$D3405,IF('B. Consumer Budget'!$D$11:$D$2010='C. Consumer Service Detail'!$E3405,1)),0)))</f>
        <v/>
      </c>
      <c r="D3405" s="170"/>
      <c r="E3405" s="81"/>
      <c r="F3405" s="101"/>
      <c r="G3405" s="82"/>
      <c r="H3405" s="147" t="str">
        <f>IF('C. Consumer Service Detail'!$F3405="","",IF('C. Consumer Service Detail'!$F3405="",VLOOKUP('C. Consumer Service Detail'!$F3405,'Table of Current Services'!$B$7:$F$36,'Table of Current Services'!$E$5,FALSE),VLOOKUP('C. Consumer Service Detail'!$F3405,'Table of Current Services'!$B$7:$F$36,'Table of Current Services'!$D$5,FALSE)))</f>
        <v/>
      </c>
      <c r="I3405" s="159"/>
      <c r="J3405" s="146" t="str">
        <f t="shared" si="103"/>
        <v/>
      </c>
      <c r="K3405" s="138" t="str">
        <f>IF('C. Consumer Service Detail'!$F3405="","",IF('C. Consumer Service Detail'!$F3405="",VLOOKUP('C. Consumer Service Detail'!$F3405,'Table of Current Services'!$B$7:$F$36,'Table of Current Services'!$E$5,FALSE),VLOOKUP('C. Consumer Service Detail'!$F3405,'Table of Current Services'!$B$7:$F$36,'Table of Current Services'!$E$5,FALSE)))</f>
        <v/>
      </c>
      <c r="L3405" s="130" t="str">
        <f>IF('C. Consumer Service Detail'!$F3405="","",IF(VLOOKUP('C. Consumer Service Detail'!$F3405,'Table of Current Services'!$B$7:$F$36,'Table of Current Services'!$F$5,)="cost","Yes","No"))</f>
        <v/>
      </c>
      <c r="M3405" s="130" t="str">
        <f>IFERROR(IF('C. Consumer Service Detail'!$K3405="No Match","No",VLOOKUP('C. Consumer Service Detail'!$C3405,'B. Consumer Budget'!$E$11:$F$2010,2,FALSE)),"")</f>
        <v/>
      </c>
      <c r="P3405" s="77"/>
      <c r="Q3405" s="77"/>
    </row>
    <row r="3406" spans="2:17" x14ac:dyDescent="0.25">
      <c r="B3406" s="78">
        <f t="shared" si="104"/>
        <v>3396</v>
      </c>
      <c r="C3406" s="126" t="str">
        <f t="array" ref="C3406">IF(OR('C. Consumer Service Detail'!$D3406="",'C. Consumer Service Detail'!$E3406=""),"",INDEX('B. Consumer Budget'!$E$11:$E$2010,MATCH(1,IF('B. Consumer Budget'!$C$11:$C$2010='C. Consumer Service Detail'!$D3406,IF('B. Consumer Budget'!$D$11:$D$2010='C. Consumer Service Detail'!$E3406,1)),0)))</f>
        <v/>
      </c>
      <c r="D3406" s="171"/>
      <c r="E3406" s="79"/>
      <c r="F3406" s="100"/>
      <c r="G3406" s="80"/>
      <c r="H3406" s="145" t="str">
        <f>IF('C. Consumer Service Detail'!$F3406="","",IF('C. Consumer Service Detail'!$F3406="",VLOOKUP('C. Consumer Service Detail'!$F3406,'Table of Current Services'!$B$7:$F$36,'Table of Current Services'!$E$5,FALSE),VLOOKUP('C. Consumer Service Detail'!$F3406,'Table of Current Services'!$B$7:$F$36,'Table of Current Services'!$D$5,FALSE)))</f>
        <v/>
      </c>
      <c r="I3406" s="160"/>
      <c r="J3406" s="146" t="str">
        <f t="shared" si="103"/>
        <v/>
      </c>
      <c r="K3406" s="138" t="str">
        <f>IF('C. Consumer Service Detail'!$F3406="","",IF('C. Consumer Service Detail'!$F3406="",VLOOKUP('C. Consumer Service Detail'!$F3406,'Table of Current Services'!$B$7:$F$36,'Table of Current Services'!$E$5,FALSE),VLOOKUP('C. Consumer Service Detail'!$F3406,'Table of Current Services'!$B$7:$F$36,'Table of Current Services'!$E$5,FALSE)))</f>
        <v/>
      </c>
      <c r="L3406" s="130" t="str">
        <f>IF('C. Consumer Service Detail'!$F3406="","",IF(VLOOKUP('C. Consumer Service Detail'!$F3406,'Table of Current Services'!$B$7:$F$36,'Table of Current Services'!$F$5,)="cost","Yes","No"))</f>
        <v/>
      </c>
      <c r="M3406" s="130" t="str">
        <f>IFERROR(IF('C. Consumer Service Detail'!$K3406="No Match","No",VLOOKUP('C. Consumer Service Detail'!$C3406,'B. Consumer Budget'!$E$11:$F$2010,2,FALSE)),"")</f>
        <v/>
      </c>
      <c r="P3406" s="77"/>
      <c r="Q3406" s="77"/>
    </row>
    <row r="3407" spans="2:17" x14ac:dyDescent="0.25">
      <c r="B3407" s="78">
        <f t="shared" si="104"/>
        <v>3397</v>
      </c>
      <c r="C3407" s="126" t="str">
        <f t="array" ref="C3407">IF(OR('C. Consumer Service Detail'!$D3407="",'C. Consumer Service Detail'!$E3407=""),"",INDEX('B. Consumer Budget'!$E$11:$E$2010,MATCH(1,IF('B. Consumer Budget'!$C$11:$C$2010='C. Consumer Service Detail'!$D3407,IF('B. Consumer Budget'!$D$11:$D$2010='C. Consumer Service Detail'!$E3407,1)),0)))</f>
        <v/>
      </c>
      <c r="D3407" s="170"/>
      <c r="E3407" s="81"/>
      <c r="F3407" s="101"/>
      <c r="G3407" s="82"/>
      <c r="H3407" s="147" t="str">
        <f>IF('C. Consumer Service Detail'!$F3407="","",IF('C. Consumer Service Detail'!$F3407="",VLOOKUP('C. Consumer Service Detail'!$F3407,'Table of Current Services'!$B$7:$F$36,'Table of Current Services'!$E$5,FALSE),VLOOKUP('C. Consumer Service Detail'!$F3407,'Table of Current Services'!$B$7:$F$36,'Table of Current Services'!$D$5,FALSE)))</f>
        <v/>
      </c>
      <c r="I3407" s="159"/>
      <c r="J3407" s="146" t="str">
        <f t="shared" si="103"/>
        <v/>
      </c>
      <c r="K3407" s="138" t="str">
        <f>IF('C. Consumer Service Detail'!$F3407="","",IF('C. Consumer Service Detail'!$F3407="",VLOOKUP('C. Consumer Service Detail'!$F3407,'Table of Current Services'!$B$7:$F$36,'Table of Current Services'!$E$5,FALSE),VLOOKUP('C. Consumer Service Detail'!$F3407,'Table of Current Services'!$B$7:$F$36,'Table of Current Services'!$E$5,FALSE)))</f>
        <v/>
      </c>
      <c r="L3407" s="130" t="str">
        <f>IF('C. Consumer Service Detail'!$F3407="","",IF(VLOOKUP('C. Consumer Service Detail'!$F3407,'Table of Current Services'!$B$7:$F$36,'Table of Current Services'!$F$5,)="cost","Yes","No"))</f>
        <v/>
      </c>
      <c r="M3407" s="130" t="str">
        <f>IFERROR(IF('C. Consumer Service Detail'!$K3407="No Match","No",VLOOKUP('C. Consumer Service Detail'!$C3407,'B. Consumer Budget'!$E$11:$F$2010,2,FALSE)),"")</f>
        <v/>
      </c>
      <c r="P3407" s="77"/>
      <c r="Q3407" s="77"/>
    </row>
    <row r="3408" spans="2:17" x14ac:dyDescent="0.25">
      <c r="B3408" s="78">
        <f t="shared" si="104"/>
        <v>3398</v>
      </c>
      <c r="C3408" s="126" t="str">
        <f t="array" ref="C3408">IF(OR('C. Consumer Service Detail'!$D3408="",'C. Consumer Service Detail'!$E3408=""),"",INDEX('B. Consumer Budget'!$E$11:$E$2010,MATCH(1,IF('B. Consumer Budget'!$C$11:$C$2010='C. Consumer Service Detail'!$D3408,IF('B. Consumer Budget'!$D$11:$D$2010='C. Consumer Service Detail'!$E3408,1)),0)))</f>
        <v/>
      </c>
      <c r="D3408" s="171"/>
      <c r="E3408" s="79"/>
      <c r="F3408" s="100"/>
      <c r="G3408" s="80"/>
      <c r="H3408" s="145" t="str">
        <f>IF('C. Consumer Service Detail'!$F3408="","",IF('C. Consumer Service Detail'!$F3408="",VLOOKUP('C. Consumer Service Detail'!$F3408,'Table of Current Services'!$B$7:$F$36,'Table of Current Services'!$E$5,FALSE),VLOOKUP('C. Consumer Service Detail'!$F3408,'Table of Current Services'!$B$7:$F$36,'Table of Current Services'!$D$5,FALSE)))</f>
        <v/>
      </c>
      <c r="I3408" s="160"/>
      <c r="J3408" s="146" t="str">
        <f t="shared" si="103"/>
        <v/>
      </c>
      <c r="K3408" s="138" t="str">
        <f>IF('C. Consumer Service Detail'!$F3408="","",IF('C. Consumer Service Detail'!$F3408="",VLOOKUP('C. Consumer Service Detail'!$F3408,'Table of Current Services'!$B$7:$F$36,'Table of Current Services'!$E$5,FALSE),VLOOKUP('C. Consumer Service Detail'!$F3408,'Table of Current Services'!$B$7:$F$36,'Table of Current Services'!$E$5,FALSE)))</f>
        <v/>
      </c>
      <c r="L3408" s="130" t="str">
        <f>IF('C. Consumer Service Detail'!$F3408="","",IF(VLOOKUP('C. Consumer Service Detail'!$F3408,'Table of Current Services'!$B$7:$F$36,'Table of Current Services'!$F$5,)="cost","Yes","No"))</f>
        <v/>
      </c>
      <c r="M3408" s="130" t="str">
        <f>IFERROR(IF('C. Consumer Service Detail'!$K3408="No Match","No",VLOOKUP('C. Consumer Service Detail'!$C3408,'B. Consumer Budget'!$E$11:$F$2010,2,FALSE)),"")</f>
        <v/>
      </c>
      <c r="P3408" s="77"/>
      <c r="Q3408" s="77"/>
    </row>
    <row r="3409" spans="2:17" x14ac:dyDescent="0.25">
      <c r="B3409" s="78">
        <f t="shared" si="104"/>
        <v>3399</v>
      </c>
      <c r="C3409" s="126" t="str">
        <f t="array" ref="C3409">IF(OR('C. Consumer Service Detail'!$D3409="",'C. Consumer Service Detail'!$E3409=""),"",INDEX('B. Consumer Budget'!$E$11:$E$2010,MATCH(1,IF('B. Consumer Budget'!$C$11:$C$2010='C. Consumer Service Detail'!$D3409,IF('B. Consumer Budget'!$D$11:$D$2010='C. Consumer Service Detail'!$E3409,1)),0)))</f>
        <v/>
      </c>
      <c r="D3409" s="170"/>
      <c r="E3409" s="81"/>
      <c r="F3409" s="101"/>
      <c r="G3409" s="82"/>
      <c r="H3409" s="147" t="str">
        <f>IF('C. Consumer Service Detail'!$F3409="","",IF('C. Consumer Service Detail'!$F3409="",VLOOKUP('C. Consumer Service Detail'!$F3409,'Table of Current Services'!$B$7:$F$36,'Table of Current Services'!$E$5,FALSE),VLOOKUP('C. Consumer Service Detail'!$F3409,'Table of Current Services'!$B$7:$F$36,'Table of Current Services'!$D$5,FALSE)))</f>
        <v/>
      </c>
      <c r="I3409" s="159"/>
      <c r="J3409" s="146" t="str">
        <f t="shared" si="103"/>
        <v/>
      </c>
      <c r="K3409" s="138" t="str">
        <f>IF('C. Consumer Service Detail'!$F3409="","",IF('C. Consumer Service Detail'!$F3409="",VLOOKUP('C. Consumer Service Detail'!$F3409,'Table of Current Services'!$B$7:$F$36,'Table of Current Services'!$E$5,FALSE),VLOOKUP('C. Consumer Service Detail'!$F3409,'Table of Current Services'!$B$7:$F$36,'Table of Current Services'!$E$5,FALSE)))</f>
        <v/>
      </c>
      <c r="L3409" s="130" t="str">
        <f>IF('C. Consumer Service Detail'!$F3409="","",IF(VLOOKUP('C. Consumer Service Detail'!$F3409,'Table of Current Services'!$B$7:$F$36,'Table of Current Services'!$F$5,)="cost","Yes","No"))</f>
        <v/>
      </c>
      <c r="M3409" s="130" t="str">
        <f>IFERROR(IF('C. Consumer Service Detail'!$K3409="No Match","No",VLOOKUP('C. Consumer Service Detail'!$C3409,'B. Consumer Budget'!$E$11:$F$2010,2,FALSE)),"")</f>
        <v/>
      </c>
      <c r="P3409" s="77"/>
      <c r="Q3409" s="77"/>
    </row>
    <row r="3410" spans="2:17" x14ac:dyDescent="0.25">
      <c r="B3410" s="78">
        <f t="shared" si="104"/>
        <v>3400</v>
      </c>
      <c r="C3410" s="126" t="str">
        <f t="array" ref="C3410">IF(OR('C. Consumer Service Detail'!$D3410="",'C. Consumer Service Detail'!$E3410=""),"",INDEX('B. Consumer Budget'!$E$11:$E$2010,MATCH(1,IF('B. Consumer Budget'!$C$11:$C$2010='C. Consumer Service Detail'!$D3410,IF('B. Consumer Budget'!$D$11:$D$2010='C. Consumer Service Detail'!$E3410,1)),0)))</f>
        <v/>
      </c>
      <c r="D3410" s="171"/>
      <c r="E3410" s="79"/>
      <c r="F3410" s="100"/>
      <c r="G3410" s="80"/>
      <c r="H3410" s="145" t="str">
        <f>IF('C. Consumer Service Detail'!$F3410="","",IF('C. Consumer Service Detail'!$F3410="",VLOOKUP('C. Consumer Service Detail'!$F3410,'Table of Current Services'!$B$7:$F$36,'Table of Current Services'!$E$5,FALSE),VLOOKUP('C. Consumer Service Detail'!$F3410,'Table of Current Services'!$B$7:$F$36,'Table of Current Services'!$D$5,FALSE)))</f>
        <v/>
      </c>
      <c r="I3410" s="160"/>
      <c r="J3410" s="146" t="str">
        <f t="shared" si="103"/>
        <v/>
      </c>
      <c r="K3410" s="138" t="str">
        <f>IF('C. Consumer Service Detail'!$F3410="","",IF('C. Consumer Service Detail'!$F3410="",VLOOKUP('C. Consumer Service Detail'!$F3410,'Table of Current Services'!$B$7:$F$36,'Table of Current Services'!$E$5,FALSE),VLOOKUP('C. Consumer Service Detail'!$F3410,'Table of Current Services'!$B$7:$F$36,'Table of Current Services'!$E$5,FALSE)))</f>
        <v/>
      </c>
      <c r="L3410" s="130" t="str">
        <f>IF('C. Consumer Service Detail'!$F3410="","",IF(VLOOKUP('C. Consumer Service Detail'!$F3410,'Table of Current Services'!$B$7:$F$36,'Table of Current Services'!$F$5,)="cost","Yes","No"))</f>
        <v/>
      </c>
      <c r="M3410" s="130" t="str">
        <f>IFERROR(IF('C. Consumer Service Detail'!$K3410="No Match","No",VLOOKUP('C. Consumer Service Detail'!$C3410,'B. Consumer Budget'!$E$11:$F$2010,2,FALSE)),"")</f>
        <v/>
      </c>
      <c r="P3410" s="77"/>
      <c r="Q3410" s="77"/>
    </row>
    <row r="3411" spans="2:17" x14ac:dyDescent="0.25">
      <c r="B3411" s="78">
        <f t="shared" si="104"/>
        <v>3401</v>
      </c>
      <c r="C3411" s="126" t="str">
        <f t="array" ref="C3411">IF(OR('C. Consumer Service Detail'!$D3411="",'C. Consumer Service Detail'!$E3411=""),"",INDEX('B. Consumer Budget'!$E$11:$E$2010,MATCH(1,IF('B. Consumer Budget'!$C$11:$C$2010='C. Consumer Service Detail'!$D3411,IF('B. Consumer Budget'!$D$11:$D$2010='C. Consumer Service Detail'!$E3411,1)),0)))</f>
        <v/>
      </c>
      <c r="D3411" s="170"/>
      <c r="E3411" s="81"/>
      <c r="F3411" s="101"/>
      <c r="G3411" s="82"/>
      <c r="H3411" s="147" t="str">
        <f>IF('C. Consumer Service Detail'!$F3411="","",IF('C. Consumer Service Detail'!$F3411="",VLOOKUP('C. Consumer Service Detail'!$F3411,'Table of Current Services'!$B$7:$F$36,'Table of Current Services'!$E$5,FALSE),VLOOKUP('C. Consumer Service Detail'!$F3411,'Table of Current Services'!$B$7:$F$36,'Table of Current Services'!$D$5,FALSE)))</f>
        <v/>
      </c>
      <c r="I3411" s="159"/>
      <c r="J3411" s="146" t="str">
        <f t="shared" si="103"/>
        <v/>
      </c>
      <c r="K3411" s="138" t="str">
        <f>IF('C. Consumer Service Detail'!$F3411="","",IF('C. Consumer Service Detail'!$F3411="",VLOOKUP('C. Consumer Service Detail'!$F3411,'Table of Current Services'!$B$7:$F$36,'Table of Current Services'!$E$5,FALSE),VLOOKUP('C. Consumer Service Detail'!$F3411,'Table of Current Services'!$B$7:$F$36,'Table of Current Services'!$E$5,FALSE)))</f>
        <v/>
      </c>
      <c r="L3411" s="130" t="str">
        <f>IF('C. Consumer Service Detail'!$F3411="","",IF(VLOOKUP('C. Consumer Service Detail'!$F3411,'Table of Current Services'!$B$7:$F$36,'Table of Current Services'!$F$5,)="cost","Yes","No"))</f>
        <v/>
      </c>
      <c r="M3411" s="130" t="str">
        <f>IFERROR(IF('C. Consumer Service Detail'!$K3411="No Match","No",VLOOKUP('C. Consumer Service Detail'!$C3411,'B. Consumer Budget'!$E$11:$F$2010,2,FALSE)),"")</f>
        <v/>
      </c>
      <c r="P3411" s="77"/>
      <c r="Q3411" s="77"/>
    </row>
    <row r="3412" spans="2:17" x14ac:dyDescent="0.25">
      <c r="B3412" s="78">
        <f t="shared" si="104"/>
        <v>3402</v>
      </c>
      <c r="C3412" s="126" t="str">
        <f t="array" ref="C3412">IF(OR('C. Consumer Service Detail'!$D3412="",'C. Consumer Service Detail'!$E3412=""),"",INDEX('B. Consumer Budget'!$E$11:$E$2010,MATCH(1,IF('B. Consumer Budget'!$C$11:$C$2010='C. Consumer Service Detail'!$D3412,IF('B. Consumer Budget'!$D$11:$D$2010='C. Consumer Service Detail'!$E3412,1)),0)))</f>
        <v/>
      </c>
      <c r="D3412" s="171"/>
      <c r="E3412" s="79"/>
      <c r="F3412" s="100"/>
      <c r="G3412" s="80"/>
      <c r="H3412" s="145" t="str">
        <f>IF('C. Consumer Service Detail'!$F3412="","",IF('C. Consumer Service Detail'!$F3412="",VLOOKUP('C. Consumer Service Detail'!$F3412,'Table of Current Services'!$B$7:$F$36,'Table of Current Services'!$E$5,FALSE),VLOOKUP('C. Consumer Service Detail'!$F3412,'Table of Current Services'!$B$7:$F$36,'Table of Current Services'!$D$5,FALSE)))</f>
        <v/>
      </c>
      <c r="I3412" s="160"/>
      <c r="J3412" s="146" t="str">
        <f t="shared" si="103"/>
        <v/>
      </c>
      <c r="K3412" s="138" t="str">
        <f>IF('C. Consumer Service Detail'!$F3412="","",IF('C. Consumer Service Detail'!$F3412="",VLOOKUP('C. Consumer Service Detail'!$F3412,'Table of Current Services'!$B$7:$F$36,'Table of Current Services'!$E$5,FALSE),VLOOKUP('C. Consumer Service Detail'!$F3412,'Table of Current Services'!$B$7:$F$36,'Table of Current Services'!$E$5,FALSE)))</f>
        <v/>
      </c>
      <c r="L3412" s="130" t="str">
        <f>IF('C. Consumer Service Detail'!$F3412="","",IF(VLOOKUP('C. Consumer Service Detail'!$F3412,'Table of Current Services'!$B$7:$F$36,'Table of Current Services'!$F$5,)="cost","Yes","No"))</f>
        <v/>
      </c>
      <c r="M3412" s="130" t="str">
        <f>IFERROR(IF('C. Consumer Service Detail'!$K3412="No Match","No",VLOOKUP('C. Consumer Service Detail'!$C3412,'B. Consumer Budget'!$E$11:$F$2010,2,FALSE)),"")</f>
        <v/>
      </c>
      <c r="P3412" s="77"/>
      <c r="Q3412" s="77"/>
    </row>
    <row r="3413" spans="2:17" x14ac:dyDescent="0.25">
      <c r="B3413" s="78">
        <f t="shared" si="104"/>
        <v>3403</v>
      </c>
      <c r="C3413" s="126" t="str">
        <f t="array" ref="C3413">IF(OR('C. Consumer Service Detail'!$D3413="",'C. Consumer Service Detail'!$E3413=""),"",INDEX('B. Consumer Budget'!$E$11:$E$2010,MATCH(1,IF('B. Consumer Budget'!$C$11:$C$2010='C. Consumer Service Detail'!$D3413,IF('B. Consumer Budget'!$D$11:$D$2010='C. Consumer Service Detail'!$E3413,1)),0)))</f>
        <v/>
      </c>
      <c r="D3413" s="170"/>
      <c r="E3413" s="81"/>
      <c r="F3413" s="101"/>
      <c r="G3413" s="82"/>
      <c r="H3413" s="147" t="str">
        <f>IF('C. Consumer Service Detail'!$F3413="","",IF('C. Consumer Service Detail'!$F3413="",VLOOKUP('C. Consumer Service Detail'!$F3413,'Table of Current Services'!$B$7:$F$36,'Table of Current Services'!$E$5,FALSE),VLOOKUP('C. Consumer Service Detail'!$F3413,'Table of Current Services'!$B$7:$F$36,'Table of Current Services'!$D$5,FALSE)))</f>
        <v/>
      </c>
      <c r="I3413" s="159"/>
      <c r="J3413" s="146" t="str">
        <f t="shared" si="103"/>
        <v/>
      </c>
      <c r="K3413" s="138" t="str">
        <f>IF('C. Consumer Service Detail'!$F3413="","",IF('C. Consumer Service Detail'!$F3413="",VLOOKUP('C. Consumer Service Detail'!$F3413,'Table of Current Services'!$B$7:$F$36,'Table of Current Services'!$E$5,FALSE),VLOOKUP('C. Consumer Service Detail'!$F3413,'Table of Current Services'!$B$7:$F$36,'Table of Current Services'!$E$5,FALSE)))</f>
        <v/>
      </c>
      <c r="L3413" s="130" t="str">
        <f>IF('C. Consumer Service Detail'!$F3413="","",IF(VLOOKUP('C. Consumer Service Detail'!$F3413,'Table of Current Services'!$B$7:$F$36,'Table of Current Services'!$F$5,)="cost","Yes","No"))</f>
        <v/>
      </c>
      <c r="M3413" s="130" t="str">
        <f>IFERROR(IF('C. Consumer Service Detail'!$K3413="No Match","No",VLOOKUP('C. Consumer Service Detail'!$C3413,'B. Consumer Budget'!$E$11:$F$2010,2,FALSE)),"")</f>
        <v/>
      </c>
      <c r="P3413" s="77"/>
      <c r="Q3413" s="77"/>
    </row>
    <row r="3414" spans="2:17" x14ac:dyDescent="0.25">
      <c r="B3414" s="78">
        <f t="shared" si="104"/>
        <v>3404</v>
      </c>
      <c r="C3414" s="126" t="str">
        <f t="array" ref="C3414">IF(OR('C. Consumer Service Detail'!$D3414="",'C. Consumer Service Detail'!$E3414=""),"",INDEX('B. Consumer Budget'!$E$11:$E$2010,MATCH(1,IF('B. Consumer Budget'!$C$11:$C$2010='C. Consumer Service Detail'!$D3414,IF('B. Consumer Budget'!$D$11:$D$2010='C. Consumer Service Detail'!$E3414,1)),0)))</f>
        <v/>
      </c>
      <c r="D3414" s="171"/>
      <c r="E3414" s="79"/>
      <c r="F3414" s="100"/>
      <c r="G3414" s="80"/>
      <c r="H3414" s="145" t="str">
        <f>IF('C. Consumer Service Detail'!$F3414="","",IF('C. Consumer Service Detail'!$F3414="",VLOOKUP('C. Consumer Service Detail'!$F3414,'Table of Current Services'!$B$7:$F$36,'Table of Current Services'!$E$5,FALSE),VLOOKUP('C. Consumer Service Detail'!$F3414,'Table of Current Services'!$B$7:$F$36,'Table of Current Services'!$D$5,FALSE)))</f>
        <v/>
      </c>
      <c r="I3414" s="160"/>
      <c r="J3414" s="146" t="str">
        <f t="shared" si="103"/>
        <v/>
      </c>
      <c r="K3414" s="138" t="str">
        <f>IF('C. Consumer Service Detail'!$F3414="","",IF('C. Consumer Service Detail'!$F3414="",VLOOKUP('C. Consumer Service Detail'!$F3414,'Table of Current Services'!$B$7:$F$36,'Table of Current Services'!$E$5,FALSE),VLOOKUP('C. Consumer Service Detail'!$F3414,'Table of Current Services'!$B$7:$F$36,'Table of Current Services'!$E$5,FALSE)))</f>
        <v/>
      </c>
      <c r="L3414" s="130" t="str">
        <f>IF('C. Consumer Service Detail'!$F3414="","",IF(VLOOKUP('C. Consumer Service Detail'!$F3414,'Table of Current Services'!$B$7:$F$36,'Table of Current Services'!$F$5,)="cost","Yes","No"))</f>
        <v/>
      </c>
      <c r="M3414" s="130" t="str">
        <f>IFERROR(IF('C. Consumer Service Detail'!$K3414="No Match","No",VLOOKUP('C. Consumer Service Detail'!$C3414,'B. Consumer Budget'!$E$11:$F$2010,2,FALSE)),"")</f>
        <v/>
      </c>
      <c r="P3414" s="77"/>
      <c r="Q3414" s="77"/>
    </row>
    <row r="3415" spans="2:17" x14ac:dyDescent="0.25">
      <c r="B3415" s="78">
        <f t="shared" si="104"/>
        <v>3405</v>
      </c>
      <c r="C3415" s="126" t="str">
        <f t="array" ref="C3415">IF(OR('C. Consumer Service Detail'!$D3415="",'C. Consumer Service Detail'!$E3415=""),"",INDEX('B. Consumer Budget'!$E$11:$E$2010,MATCH(1,IF('B. Consumer Budget'!$C$11:$C$2010='C. Consumer Service Detail'!$D3415,IF('B. Consumer Budget'!$D$11:$D$2010='C. Consumer Service Detail'!$E3415,1)),0)))</f>
        <v/>
      </c>
      <c r="D3415" s="170"/>
      <c r="E3415" s="81"/>
      <c r="F3415" s="101"/>
      <c r="G3415" s="82"/>
      <c r="H3415" s="147" t="str">
        <f>IF('C. Consumer Service Detail'!$F3415="","",IF('C. Consumer Service Detail'!$F3415="",VLOOKUP('C. Consumer Service Detail'!$F3415,'Table of Current Services'!$B$7:$F$36,'Table of Current Services'!$E$5,FALSE),VLOOKUP('C. Consumer Service Detail'!$F3415,'Table of Current Services'!$B$7:$F$36,'Table of Current Services'!$D$5,FALSE)))</f>
        <v/>
      </c>
      <c r="I3415" s="159"/>
      <c r="J3415" s="146" t="str">
        <f t="shared" si="103"/>
        <v/>
      </c>
      <c r="K3415" s="138" t="str">
        <f>IF('C. Consumer Service Detail'!$F3415="","",IF('C. Consumer Service Detail'!$F3415="",VLOOKUP('C. Consumer Service Detail'!$F3415,'Table of Current Services'!$B$7:$F$36,'Table of Current Services'!$E$5,FALSE),VLOOKUP('C. Consumer Service Detail'!$F3415,'Table of Current Services'!$B$7:$F$36,'Table of Current Services'!$E$5,FALSE)))</f>
        <v/>
      </c>
      <c r="L3415" s="130" t="str">
        <f>IF('C. Consumer Service Detail'!$F3415="","",IF(VLOOKUP('C. Consumer Service Detail'!$F3415,'Table of Current Services'!$B$7:$F$36,'Table of Current Services'!$F$5,)="cost","Yes","No"))</f>
        <v/>
      </c>
      <c r="M3415" s="130" t="str">
        <f>IFERROR(IF('C. Consumer Service Detail'!$K3415="No Match","No",VLOOKUP('C. Consumer Service Detail'!$C3415,'B. Consumer Budget'!$E$11:$F$2010,2,FALSE)),"")</f>
        <v/>
      </c>
      <c r="P3415" s="77"/>
      <c r="Q3415" s="77"/>
    </row>
    <row r="3416" spans="2:17" x14ac:dyDescent="0.25">
      <c r="B3416" s="78">
        <f t="shared" si="104"/>
        <v>3406</v>
      </c>
      <c r="C3416" s="126" t="str">
        <f t="array" ref="C3416">IF(OR('C. Consumer Service Detail'!$D3416="",'C. Consumer Service Detail'!$E3416=""),"",INDEX('B. Consumer Budget'!$E$11:$E$2010,MATCH(1,IF('B. Consumer Budget'!$C$11:$C$2010='C. Consumer Service Detail'!$D3416,IF('B. Consumer Budget'!$D$11:$D$2010='C. Consumer Service Detail'!$E3416,1)),0)))</f>
        <v/>
      </c>
      <c r="D3416" s="171"/>
      <c r="E3416" s="79"/>
      <c r="F3416" s="100"/>
      <c r="G3416" s="80"/>
      <c r="H3416" s="145" t="str">
        <f>IF('C. Consumer Service Detail'!$F3416="","",IF('C. Consumer Service Detail'!$F3416="",VLOOKUP('C. Consumer Service Detail'!$F3416,'Table of Current Services'!$B$7:$F$36,'Table of Current Services'!$E$5,FALSE),VLOOKUP('C. Consumer Service Detail'!$F3416,'Table of Current Services'!$B$7:$F$36,'Table of Current Services'!$D$5,FALSE)))</f>
        <v/>
      </c>
      <c r="I3416" s="160"/>
      <c r="J3416" s="146" t="str">
        <f t="shared" si="103"/>
        <v/>
      </c>
      <c r="K3416" s="138" t="str">
        <f>IF('C. Consumer Service Detail'!$F3416="","",IF('C. Consumer Service Detail'!$F3416="",VLOOKUP('C. Consumer Service Detail'!$F3416,'Table of Current Services'!$B$7:$F$36,'Table of Current Services'!$E$5,FALSE),VLOOKUP('C. Consumer Service Detail'!$F3416,'Table of Current Services'!$B$7:$F$36,'Table of Current Services'!$E$5,FALSE)))</f>
        <v/>
      </c>
      <c r="L3416" s="130" t="str">
        <f>IF('C. Consumer Service Detail'!$F3416="","",IF(VLOOKUP('C. Consumer Service Detail'!$F3416,'Table of Current Services'!$B$7:$F$36,'Table of Current Services'!$F$5,)="cost","Yes","No"))</f>
        <v/>
      </c>
      <c r="M3416" s="130" t="str">
        <f>IFERROR(IF('C. Consumer Service Detail'!$K3416="No Match","No",VLOOKUP('C. Consumer Service Detail'!$C3416,'B. Consumer Budget'!$E$11:$F$2010,2,FALSE)),"")</f>
        <v/>
      </c>
      <c r="P3416" s="77"/>
      <c r="Q3416" s="77"/>
    </row>
    <row r="3417" spans="2:17" x14ac:dyDescent="0.25">
      <c r="B3417" s="78">
        <f t="shared" si="104"/>
        <v>3407</v>
      </c>
      <c r="C3417" s="126" t="str">
        <f t="array" ref="C3417">IF(OR('C. Consumer Service Detail'!$D3417="",'C. Consumer Service Detail'!$E3417=""),"",INDEX('B. Consumer Budget'!$E$11:$E$2010,MATCH(1,IF('B. Consumer Budget'!$C$11:$C$2010='C. Consumer Service Detail'!$D3417,IF('B. Consumer Budget'!$D$11:$D$2010='C. Consumer Service Detail'!$E3417,1)),0)))</f>
        <v/>
      </c>
      <c r="D3417" s="170"/>
      <c r="E3417" s="81"/>
      <c r="F3417" s="101"/>
      <c r="G3417" s="82"/>
      <c r="H3417" s="147" t="str">
        <f>IF('C. Consumer Service Detail'!$F3417="","",IF('C. Consumer Service Detail'!$F3417="",VLOOKUP('C. Consumer Service Detail'!$F3417,'Table of Current Services'!$B$7:$F$36,'Table of Current Services'!$E$5,FALSE),VLOOKUP('C. Consumer Service Detail'!$F3417,'Table of Current Services'!$B$7:$F$36,'Table of Current Services'!$D$5,FALSE)))</f>
        <v/>
      </c>
      <c r="I3417" s="159"/>
      <c r="J3417" s="146" t="str">
        <f t="shared" si="103"/>
        <v/>
      </c>
      <c r="K3417" s="138" t="str">
        <f>IF('C. Consumer Service Detail'!$F3417="","",IF('C. Consumer Service Detail'!$F3417="",VLOOKUP('C. Consumer Service Detail'!$F3417,'Table of Current Services'!$B$7:$F$36,'Table of Current Services'!$E$5,FALSE),VLOOKUP('C. Consumer Service Detail'!$F3417,'Table of Current Services'!$B$7:$F$36,'Table of Current Services'!$E$5,FALSE)))</f>
        <v/>
      </c>
      <c r="L3417" s="130" t="str">
        <f>IF('C. Consumer Service Detail'!$F3417="","",IF(VLOOKUP('C. Consumer Service Detail'!$F3417,'Table of Current Services'!$B$7:$F$36,'Table of Current Services'!$F$5,)="cost","Yes","No"))</f>
        <v/>
      </c>
      <c r="M3417" s="130" t="str">
        <f>IFERROR(IF('C. Consumer Service Detail'!$K3417="No Match","No",VLOOKUP('C. Consumer Service Detail'!$C3417,'B. Consumer Budget'!$E$11:$F$2010,2,FALSE)),"")</f>
        <v/>
      </c>
      <c r="P3417" s="77"/>
      <c r="Q3417" s="77"/>
    </row>
    <row r="3418" spans="2:17" x14ac:dyDescent="0.25">
      <c r="B3418" s="78">
        <f t="shared" si="104"/>
        <v>3408</v>
      </c>
      <c r="C3418" s="126" t="str">
        <f t="array" ref="C3418">IF(OR('C. Consumer Service Detail'!$D3418="",'C. Consumer Service Detail'!$E3418=""),"",INDEX('B. Consumer Budget'!$E$11:$E$2010,MATCH(1,IF('B. Consumer Budget'!$C$11:$C$2010='C. Consumer Service Detail'!$D3418,IF('B. Consumer Budget'!$D$11:$D$2010='C. Consumer Service Detail'!$E3418,1)),0)))</f>
        <v/>
      </c>
      <c r="D3418" s="171"/>
      <c r="E3418" s="79"/>
      <c r="F3418" s="100"/>
      <c r="G3418" s="80"/>
      <c r="H3418" s="145" t="str">
        <f>IF('C. Consumer Service Detail'!$F3418="","",IF('C. Consumer Service Detail'!$F3418="",VLOOKUP('C. Consumer Service Detail'!$F3418,'Table of Current Services'!$B$7:$F$36,'Table of Current Services'!$E$5,FALSE),VLOOKUP('C. Consumer Service Detail'!$F3418,'Table of Current Services'!$B$7:$F$36,'Table of Current Services'!$D$5,FALSE)))</f>
        <v/>
      </c>
      <c r="I3418" s="160"/>
      <c r="J3418" s="146" t="str">
        <f t="shared" si="103"/>
        <v/>
      </c>
      <c r="K3418" s="138" t="str">
        <f>IF('C. Consumer Service Detail'!$F3418="","",IF('C. Consumer Service Detail'!$F3418="",VLOOKUP('C. Consumer Service Detail'!$F3418,'Table of Current Services'!$B$7:$F$36,'Table of Current Services'!$E$5,FALSE),VLOOKUP('C. Consumer Service Detail'!$F3418,'Table of Current Services'!$B$7:$F$36,'Table of Current Services'!$E$5,FALSE)))</f>
        <v/>
      </c>
      <c r="L3418" s="130" t="str">
        <f>IF('C. Consumer Service Detail'!$F3418="","",IF(VLOOKUP('C. Consumer Service Detail'!$F3418,'Table of Current Services'!$B$7:$F$36,'Table of Current Services'!$F$5,)="cost","Yes","No"))</f>
        <v/>
      </c>
      <c r="M3418" s="130" t="str">
        <f>IFERROR(IF('C. Consumer Service Detail'!$K3418="No Match","No",VLOOKUP('C. Consumer Service Detail'!$C3418,'B. Consumer Budget'!$E$11:$F$2010,2,FALSE)),"")</f>
        <v/>
      </c>
      <c r="P3418" s="77"/>
      <c r="Q3418" s="77"/>
    </row>
    <row r="3419" spans="2:17" x14ac:dyDescent="0.25">
      <c r="B3419" s="78">
        <f t="shared" si="104"/>
        <v>3409</v>
      </c>
      <c r="C3419" s="126" t="str">
        <f t="array" ref="C3419">IF(OR('C. Consumer Service Detail'!$D3419="",'C. Consumer Service Detail'!$E3419=""),"",INDEX('B. Consumer Budget'!$E$11:$E$2010,MATCH(1,IF('B. Consumer Budget'!$C$11:$C$2010='C. Consumer Service Detail'!$D3419,IF('B. Consumer Budget'!$D$11:$D$2010='C. Consumer Service Detail'!$E3419,1)),0)))</f>
        <v/>
      </c>
      <c r="D3419" s="170"/>
      <c r="E3419" s="81"/>
      <c r="F3419" s="101"/>
      <c r="G3419" s="82"/>
      <c r="H3419" s="147" t="str">
        <f>IF('C. Consumer Service Detail'!$F3419="","",IF('C. Consumer Service Detail'!$F3419="",VLOOKUP('C. Consumer Service Detail'!$F3419,'Table of Current Services'!$B$7:$F$36,'Table of Current Services'!$E$5,FALSE),VLOOKUP('C. Consumer Service Detail'!$F3419,'Table of Current Services'!$B$7:$F$36,'Table of Current Services'!$D$5,FALSE)))</f>
        <v/>
      </c>
      <c r="I3419" s="159"/>
      <c r="J3419" s="146" t="str">
        <f t="shared" si="103"/>
        <v/>
      </c>
      <c r="K3419" s="138" t="str">
        <f>IF('C. Consumer Service Detail'!$F3419="","",IF('C. Consumer Service Detail'!$F3419="",VLOOKUP('C. Consumer Service Detail'!$F3419,'Table of Current Services'!$B$7:$F$36,'Table of Current Services'!$E$5,FALSE),VLOOKUP('C. Consumer Service Detail'!$F3419,'Table of Current Services'!$B$7:$F$36,'Table of Current Services'!$E$5,FALSE)))</f>
        <v/>
      </c>
      <c r="L3419" s="130" t="str">
        <f>IF('C. Consumer Service Detail'!$F3419="","",IF(VLOOKUP('C. Consumer Service Detail'!$F3419,'Table of Current Services'!$B$7:$F$36,'Table of Current Services'!$F$5,)="cost","Yes","No"))</f>
        <v/>
      </c>
      <c r="M3419" s="130" t="str">
        <f>IFERROR(IF('C. Consumer Service Detail'!$K3419="No Match","No",VLOOKUP('C. Consumer Service Detail'!$C3419,'B. Consumer Budget'!$E$11:$F$2010,2,FALSE)),"")</f>
        <v/>
      </c>
      <c r="P3419" s="77"/>
      <c r="Q3419" s="77"/>
    </row>
    <row r="3420" spans="2:17" x14ac:dyDescent="0.25">
      <c r="B3420" s="78">
        <f t="shared" si="104"/>
        <v>3410</v>
      </c>
      <c r="C3420" s="126" t="str">
        <f t="array" ref="C3420">IF(OR('C. Consumer Service Detail'!$D3420="",'C. Consumer Service Detail'!$E3420=""),"",INDEX('B. Consumer Budget'!$E$11:$E$2010,MATCH(1,IF('B. Consumer Budget'!$C$11:$C$2010='C. Consumer Service Detail'!$D3420,IF('B. Consumer Budget'!$D$11:$D$2010='C. Consumer Service Detail'!$E3420,1)),0)))</f>
        <v/>
      </c>
      <c r="D3420" s="171"/>
      <c r="E3420" s="79"/>
      <c r="F3420" s="100"/>
      <c r="G3420" s="80"/>
      <c r="H3420" s="145" t="str">
        <f>IF('C. Consumer Service Detail'!$F3420="","",IF('C. Consumer Service Detail'!$F3420="",VLOOKUP('C. Consumer Service Detail'!$F3420,'Table of Current Services'!$B$7:$F$36,'Table of Current Services'!$E$5,FALSE),VLOOKUP('C. Consumer Service Detail'!$F3420,'Table of Current Services'!$B$7:$F$36,'Table of Current Services'!$D$5,FALSE)))</f>
        <v/>
      </c>
      <c r="I3420" s="160"/>
      <c r="J3420" s="146" t="str">
        <f t="shared" si="103"/>
        <v/>
      </c>
      <c r="K3420" s="138" t="str">
        <f>IF('C. Consumer Service Detail'!$F3420="","",IF('C. Consumer Service Detail'!$F3420="",VLOOKUP('C. Consumer Service Detail'!$F3420,'Table of Current Services'!$B$7:$F$36,'Table of Current Services'!$E$5,FALSE),VLOOKUP('C. Consumer Service Detail'!$F3420,'Table of Current Services'!$B$7:$F$36,'Table of Current Services'!$E$5,FALSE)))</f>
        <v/>
      </c>
      <c r="L3420" s="130" t="str">
        <f>IF('C. Consumer Service Detail'!$F3420="","",IF(VLOOKUP('C. Consumer Service Detail'!$F3420,'Table of Current Services'!$B$7:$F$36,'Table of Current Services'!$F$5,)="cost","Yes","No"))</f>
        <v/>
      </c>
      <c r="M3420" s="130" t="str">
        <f>IFERROR(IF('C. Consumer Service Detail'!$K3420="No Match","No",VLOOKUP('C. Consumer Service Detail'!$C3420,'B. Consumer Budget'!$E$11:$F$2010,2,FALSE)),"")</f>
        <v/>
      </c>
      <c r="P3420" s="77"/>
      <c r="Q3420" s="77"/>
    </row>
    <row r="3421" spans="2:17" x14ac:dyDescent="0.25">
      <c r="B3421" s="78">
        <f t="shared" si="104"/>
        <v>3411</v>
      </c>
      <c r="C3421" s="126" t="str">
        <f t="array" ref="C3421">IF(OR('C. Consumer Service Detail'!$D3421="",'C. Consumer Service Detail'!$E3421=""),"",INDEX('B. Consumer Budget'!$E$11:$E$2010,MATCH(1,IF('B. Consumer Budget'!$C$11:$C$2010='C. Consumer Service Detail'!$D3421,IF('B. Consumer Budget'!$D$11:$D$2010='C. Consumer Service Detail'!$E3421,1)),0)))</f>
        <v/>
      </c>
      <c r="D3421" s="170"/>
      <c r="E3421" s="81"/>
      <c r="F3421" s="101"/>
      <c r="G3421" s="82"/>
      <c r="H3421" s="147" t="str">
        <f>IF('C. Consumer Service Detail'!$F3421="","",IF('C. Consumer Service Detail'!$F3421="",VLOOKUP('C. Consumer Service Detail'!$F3421,'Table of Current Services'!$B$7:$F$36,'Table of Current Services'!$E$5,FALSE),VLOOKUP('C. Consumer Service Detail'!$F3421,'Table of Current Services'!$B$7:$F$36,'Table of Current Services'!$D$5,FALSE)))</f>
        <v/>
      </c>
      <c r="I3421" s="159"/>
      <c r="J3421" s="146" t="str">
        <f t="shared" si="103"/>
        <v/>
      </c>
      <c r="K3421" s="138" t="str">
        <f>IF('C. Consumer Service Detail'!$F3421="","",IF('C. Consumer Service Detail'!$F3421="",VLOOKUP('C. Consumer Service Detail'!$F3421,'Table of Current Services'!$B$7:$F$36,'Table of Current Services'!$E$5,FALSE),VLOOKUP('C. Consumer Service Detail'!$F3421,'Table of Current Services'!$B$7:$F$36,'Table of Current Services'!$E$5,FALSE)))</f>
        <v/>
      </c>
      <c r="L3421" s="130" t="str">
        <f>IF('C. Consumer Service Detail'!$F3421="","",IF(VLOOKUP('C. Consumer Service Detail'!$F3421,'Table of Current Services'!$B$7:$F$36,'Table of Current Services'!$F$5,)="cost","Yes","No"))</f>
        <v/>
      </c>
      <c r="M3421" s="130" t="str">
        <f>IFERROR(IF('C. Consumer Service Detail'!$K3421="No Match","No",VLOOKUP('C. Consumer Service Detail'!$C3421,'B. Consumer Budget'!$E$11:$F$2010,2,FALSE)),"")</f>
        <v/>
      </c>
      <c r="P3421" s="77"/>
      <c r="Q3421" s="77"/>
    </row>
    <row r="3422" spans="2:17" x14ac:dyDescent="0.25">
      <c r="B3422" s="78">
        <f t="shared" si="104"/>
        <v>3412</v>
      </c>
      <c r="C3422" s="126" t="str">
        <f t="array" ref="C3422">IF(OR('C. Consumer Service Detail'!$D3422="",'C. Consumer Service Detail'!$E3422=""),"",INDEX('B. Consumer Budget'!$E$11:$E$2010,MATCH(1,IF('B. Consumer Budget'!$C$11:$C$2010='C. Consumer Service Detail'!$D3422,IF('B. Consumer Budget'!$D$11:$D$2010='C. Consumer Service Detail'!$E3422,1)),0)))</f>
        <v/>
      </c>
      <c r="D3422" s="171"/>
      <c r="E3422" s="79"/>
      <c r="F3422" s="100"/>
      <c r="G3422" s="80"/>
      <c r="H3422" s="145" t="str">
        <f>IF('C. Consumer Service Detail'!$F3422="","",IF('C. Consumer Service Detail'!$F3422="",VLOOKUP('C. Consumer Service Detail'!$F3422,'Table of Current Services'!$B$7:$F$36,'Table of Current Services'!$E$5,FALSE),VLOOKUP('C. Consumer Service Detail'!$F3422,'Table of Current Services'!$B$7:$F$36,'Table of Current Services'!$D$5,FALSE)))</f>
        <v/>
      </c>
      <c r="I3422" s="160"/>
      <c r="J3422" s="146" t="str">
        <f t="shared" si="103"/>
        <v/>
      </c>
      <c r="K3422" s="138" t="str">
        <f>IF('C. Consumer Service Detail'!$F3422="","",IF('C. Consumer Service Detail'!$F3422="",VLOOKUP('C. Consumer Service Detail'!$F3422,'Table of Current Services'!$B$7:$F$36,'Table of Current Services'!$E$5,FALSE),VLOOKUP('C. Consumer Service Detail'!$F3422,'Table of Current Services'!$B$7:$F$36,'Table of Current Services'!$E$5,FALSE)))</f>
        <v/>
      </c>
      <c r="L3422" s="130" t="str">
        <f>IF('C. Consumer Service Detail'!$F3422="","",IF(VLOOKUP('C. Consumer Service Detail'!$F3422,'Table of Current Services'!$B$7:$F$36,'Table of Current Services'!$F$5,)="cost","Yes","No"))</f>
        <v/>
      </c>
      <c r="M3422" s="130" t="str">
        <f>IFERROR(IF('C. Consumer Service Detail'!$K3422="No Match","No",VLOOKUP('C. Consumer Service Detail'!$C3422,'B. Consumer Budget'!$E$11:$F$2010,2,FALSE)),"")</f>
        <v/>
      </c>
      <c r="P3422" s="77"/>
      <c r="Q3422" s="77"/>
    </row>
    <row r="3423" spans="2:17" x14ac:dyDescent="0.25">
      <c r="B3423" s="78">
        <f t="shared" si="104"/>
        <v>3413</v>
      </c>
      <c r="C3423" s="126" t="str">
        <f t="array" ref="C3423">IF(OR('C. Consumer Service Detail'!$D3423="",'C. Consumer Service Detail'!$E3423=""),"",INDEX('B. Consumer Budget'!$E$11:$E$2010,MATCH(1,IF('B. Consumer Budget'!$C$11:$C$2010='C. Consumer Service Detail'!$D3423,IF('B. Consumer Budget'!$D$11:$D$2010='C. Consumer Service Detail'!$E3423,1)),0)))</f>
        <v/>
      </c>
      <c r="D3423" s="170"/>
      <c r="E3423" s="81"/>
      <c r="F3423" s="101"/>
      <c r="G3423" s="82"/>
      <c r="H3423" s="147" t="str">
        <f>IF('C. Consumer Service Detail'!$F3423="","",IF('C. Consumer Service Detail'!$F3423="",VLOOKUP('C. Consumer Service Detail'!$F3423,'Table of Current Services'!$B$7:$F$36,'Table of Current Services'!$E$5,FALSE),VLOOKUP('C. Consumer Service Detail'!$F3423,'Table of Current Services'!$B$7:$F$36,'Table of Current Services'!$D$5,FALSE)))</f>
        <v/>
      </c>
      <c r="I3423" s="159"/>
      <c r="J3423" s="146" t="str">
        <f t="shared" si="103"/>
        <v/>
      </c>
      <c r="K3423" s="138" t="str">
        <f>IF('C. Consumer Service Detail'!$F3423="","",IF('C. Consumer Service Detail'!$F3423="",VLOOKUP('C. Consumer Service Detail'!$F3423,'Table of Current Services'!$B$7:$F$36,'Table of Current Services'!$E$5,FALSE),VLOOKUP('C. Consumer Service Detail'!$F3423,'Table of Current Services'!$B$7:$F$36,'Table of Current Services'!$E$5,FALSE)))</f>
        <v/>
      </c>
      <c r="L3423" s="130" t="str">
        <f>IF('C. Consumer Service Detail'!$F3423="","",IF(VLOOKUP('C. Consumer Service Detail'!$F3423,'Table of Current Services'!$B$7:$F$36,'Table of Current Services'!$F$5,)="cost","Yes","No"))</f>
        <v/>
      </c>
      <c r="M3423" s="130" t="str">
        <f>IFERROR(IF('C. Consumer Service Detail'!$K3423="No Match","No",VLOOKUP('C. Consumer Service Detail'!$C3423,'B. Consumer Budget'!$E$11:$F$2010,2,FALSE)),"")</f>
        <v/>
      </c>
      <c r="P3423" s="77"/>
      <c r="Q3423" s="77"/>
    </row>
    <row r="3424" spans="2:17" x14ac:dyDescent="0.25">
      <c r="B3424" s="78">
        <f t="shared" si="104"/>
        <v>3414</v>
      </c>
      <c r="C3424" s="126" t="str">
        <f t="array" ref="C3424">IF(OR('C. Consumer Service Detail'!$D3424="",'C. Consumer Service Detail'!$E3424=""),"",INDEX('B. Consumer Budget'!$E$11:$E$2010,MATCH(1,IF('B. Consumer Budget'!$C$11:$C$2010='C. Consumer Service Detail'!$D3424,IF('B. Consumer Budget'!$D$11:$D$2010='C. Consumer Service Detail'!$E3424,1)),0)))</f>
        <v/>
      </c>
      <c r="D3424" s="171"/>
      <c r="E3424" s="79"/>
      <c r="F3424" s="100"/>
      <c r="G3424" s="80"/>
      <c r="H3424" s="145" t="str">
        <f>IF('C. Consumer Service Detail'!$F3424="","",IF('C. Consumer Service Detail'!$F3424="",VLOOKUP('C. Consumer Service Detail'!$F3424,'Table of Current Services'!$B$7:$F$36,'Table of Current Services'!$E$5,FALSE),VLOOKUP('C. Consumer Service Detail'!$F3424,'Table of Current Services'!$B$7:$F$36,'Table of Current Services'!$D$5,FALSE)))</f>
        <v/>
      </c>
      <c r="I3424" s="160"/>
      <c r="J3424" s="146" t="str">
        <f t="shared" si="103"/>
        <v/>
      </c>
      <c r="K3424" s="138" t="str">
        <f>IF('C. Consumer Service Detail'!$F3424="","",IF('C. Consumer Service Detail'!$F3424="",VLOOKUP('C. Consumer Service Detail'!$F3424,'Table of Current Services'!$B$7:$F$36,'Table of Current Services'!$E$5,FALSE),VLOOKUP('C. Consumer Service Detail'!$F3424,'Table of Current Services'!$B$7:$F$36,'Table of Current Services'!$E$5,FALSE)))</f>
        <v/>
      </c>
      <c r="L3424" s="130" t="str">
        <f>IF('C. Consumer Service Detail'!$F3424="","",IF(VLOOKUP('C. Consumer Service Detail'!$F3424,'Table of Current Services'!$B$7:$F$36,'Table of Current Services'!$F$5,)="cost","Yes","No"))</f>
        <v/>
      </c>
      <c r="M3424" s="130" t="str">
        <f>IFERROR(IF('C. Consumer Service Detail'!$K3424="No Match","No",VLOOKUP('C. Consumer Service Detail'!$C3424,'B. Consumer Budget'!$E$11:$F$2010,2,FALSE)),"")</f>
        <v/>
      </c>
      <c r="P3424" s="77"/>
      <c r="Q3424" s="77"/>
    </row>
    <row r="3425" spans="2:17" x14ac:dyDescent="0.25">
      <c r="B3425" s="78">
        <f t="shared" si="104"/>
        <v>3415</v>
      </c>
      <c r="C3425" s="126" t="str">
        <f t="array" ref="C3425">IF(OR('C. Consumer Service Detail'!$D3425="",'C. Consumer Service Detail'!$E3425=""),"",INDEX('B. Consumer Budget'!$E$11:$E$2010,MATCH(1,IF('B. Consumer Budget'!$C$11:$C$2010='C. Consumer Service Detail'!$D3425,IF('B. Consumer Budget'!$D$11:$D$2010='C. Consumer Service Detail'!$E3425,1)),0)))</f>
        <v/>
      </c>
      <c r="D3425" s="170"/>
      <c r="E3425" s="81"/>
      <c r="F3425" s="101"/>
      <c r="G3425" s="82"/>
      <c r="H3425" s="147" t="str">
        <f>IF('C. Consumer Service Detail'!$F3425="","",IF('C. Consumer Service Detail'!$F3425="",VLOOKUP('C. Consumer Service Detail'!$F3425,'Table of Current Services'!$B$7:$F$36,'Table of Current Services'!$E$5,FALSE),VLOOKUP('C. Consumer Service Detail'!$F3425,'Table of Current Services'!$B$7:$F$36,'Table of Current Services'!$D$5,FALSE)))</f>
        <v/>
      </c>
      <c r="I3425" s="159"/>
      <c r="J3425" s="146" t="str">
        <f t="shared" si="103"/>
        <v/>
      </c>
      <c r="K3425" s="138" t="str">
        <f>IF('C. Consumer Service Detail'!$F3425="","",IF('C. Consumer Service Detail'!$F3425="",VLOOKUP('C. Consumer Service Detail'!$F3425,'Table of Current Services'!$B$7:$F$36,'Table of Current Services'!$E$5,FALSE),VLOOKUP('C. Consumer Service Detail'!$F3425,'Table of Current Services'!$B$7:$F$36,'Table of Current Services'!$E$5,FALSE)))</f>
        <v/>
      </c>
      <c r="L3425" s="130" t="str">
        <f>IF('C. Consumer Service Detail'!$F3425="","",IF(VLOOKUP('C. Consumer Service Detail'!$F3425,'Table of Current Services'!$B$7:$F$36,'Table of Current Services'!$F$5,)="cost","Yes","No"))</f>
        <v/>
      </c>
      <c r="M3425" s="130" t="str">
        <f>IFERROR(IF('C. Consumer Service Detail'!$K3425="No Match","No",VLOOKUP('C. Consumer Service Detail'!$C3425,'B. Consumer Budget'!$E$11:$F$2010,2,FALSE)),"")</f>
        <v/>
      </c>
      <c r="P3425" s="77"/>
      <c r="Q3425" s="77"/>
    </row>
    <row r="3426" spans="2:17" x14ac:dyDescent="0.25">
      <c r="B3426" s="78">
        <f t="shared" si="104"/>
        <v>3416</v>
      </c>
      <c r="C3426" s="126" t="str">
        <f t="array" ref="C3426">IF(OR('C. Consumer Service Detail'!$D3426="",'C. Consumer Service Detail'!$E3426=""),"",INDEX('B. Consumer Budget'!$E$11:$E$2010,MATCH(1,IF('B. Consumer Budget'!$C$11:$C$2010='C. Consumer Service Detail'!$D3426,IF('B. Consumer Budget'!$D$11:$D$2010='C. Consumer Service Detail'!$E3426,1)),0)))</f>
        <v/>
      </c>
      <c r="D3426" s="171"/>
      <c r="E3426" s="79"/>
      <c r="F3426" s="100"/>
      <c r="G3426" s="80"/>
      <c r="H3426" s="145" t="str">
        <f>IF('C. Consumer Service Detail'!$F3426="","",IF('C. Consumer Service Detail'!$F3426="",VLOOKUP('C. Consumer Service Detail'!$F3426,'Table of Current Services'!$B$7:$F$36,'Table of Current Services'!$E$5,FALSE),VLOOKUP('C. Consumer Service Detail'!$F3426,'Table of Current Services'!$B$7:$F$36,'Table of Current Services'!$D$5,FALSE)))</f>
        <v/>
      </c>
      <c r="I3426" s="160"/>
      <c r="J3426" s="146" t="str">
        <f t="shared" si="103"/>
        <v/>
      </c>
      <c r="K3426" s="138" t="str">
        <f>IF('C. Consumer Service Detail'!$F3426="","",IF('C. Consumer Service Detail'!$F3426="",VLOOKUP('C. Consumer Service Detail'!$F3426,'Table of Current Services'!$B$7:$F$36,'Table of Current Services'!$E$5,FALSE),VLOOKUP('C. Consumer Service Detail'!$F3426,'Table of Current Services'!$B$7:$F$36,'Table of Current Services'!$E$5,FALSE)))</f>
        <v/>
      </c>
      <c r="L3426" s="130" t="str">
        <f>IF('C. Consumer Service Detail'!$F3426="","",IF(VLOOKUP('C. Consumer Service Detail'!$F3426,'Table of Current Services'!$B$7:$F$36,'Table of Current Services'!$F$5,)="cost","Yes","No"))</f>
        <v/>
      </c>
      <c r="M3426" s="130" t="str">
        <f>IFERROR(IF('C. Consumer Service Detail'!$K3426="No Match","No",VLOOKUP('C. Consumer Service Detail'!$C3426,'B. Consumer Budget'!$E$11:$F$2010,2,FALSE)),"")</f>
        <v/>
      </c>
      <c r="P3426" s="77"/>
      <c r="Q3426" s="77"/>
    </row>
    <row r="3427" spans="2:17" x14ac:dyDescent="0.25">
      <c r="B3427" s="78">
        <f t="shared" si="104"/>
        <v>3417</v>
      </c>
      <c r="C3427" s="126" t="str">
        <f t="array" ref="C3427">IF(OR('C. Consumer Service Detail'!$D3427="",'C. Consumer Service Detail'!$E3427=""),"",INDEX('B. Consumer Budget'!$E$11:$E$2010,MATCH(1,IF('B. Consumer Budget'!$C$11:$C$2010='C. Consumer Service Detail'!$D3427,IF('B. Consumer Budget'!$D$11:$D$2010='C. Consumer Service Detail'!$E3427,1)),0)))</f>
        <v/>
      </c>
      <c r="D3427" s="170"/>
      <c r="E3427" s="81"/>
      <c r="F3427" s="101"/>
      <c r="G3427" s="82"/>
      <c r="H3427" s="147" t="str">
        <f>IF('C. Consumer Service Detail'!$F3427="","",IF('C. Consumer Service Detail'!$F3427="",VLOOKUP('C. Consumer Service Detail'!$F3427,'Table of Current Services'!$B$7:$F$36,'Table of Current Services'!$E$5,FALSE),VLOOKUP('C. Consumer Service Detail'!$F3427,'Table of Current Services'!$B$7:$F$36,'Table of Current Services'!$D$5,FALSE)))</f>
        <v/>
      </c>
      <c r="I3427" s="159"/>
      <c r="J3427" s="146" t="str">
        <f t="shared" si="103"/>
        <v/>
      </c>
      <c r="K3427" s="138" t="str">
        <f>IF('C. Consumer Service Detail'!$F3427="","",IF('C. Consumer Service Detail'!$F3427="",VLOOKUP('C. Consumer Service Detail'!$F3427,'Table of Current Services'!$B$7:$F$36,'Table of Current Services'!$E$5,FALSE),VLOOKUP('C. Consumer Service Detail'!$F3427,'Table of Current Services'!$B$7:$F$36,'Table of Current Services'!$E$5,FALSE)))</f>
        <v/>
      </c>
      <c r="L3427" s="130" t="str">
        <f>IF('C. Consumer Service Detail'!$F3427="","",IF(VLOOKUP('C. Consumer Service Detail'!$F3427,'Table of Current Services'!$B$7:$F$36,'Table of Current Services'!$F$5,)="cost","Yes","No"))</f>
        <v/>
      </c>
      <c r="M3427" s="130" t="str">
        <f>IFERROR(IF('C. Consumer Service Detail'!$K3427="No Match","No",VLOOKUP('C. Consumer Service Detail'!$C3427,'B. Consumer Budget'!$E$11:$F$2010,2,FALSE)),"")</f>
        <v/>
      </c>
      <c r="P3427" s="77"/>
      <c r="Q3427" s="77"/>
    </row>
    <row r="3428" spans="2:17" x14ac:dyDescent="0.25">
      <c r="B3428" s="78">
        <f t="shared" si="104"/>
        <v>3418</v>
      </c>
      <c r="C3428" s="126" t="str">
        <f t="array" ref="C3428">IF(OR('C. Consumer Service Detail'!$D3428="",'C. Consumer Service Detail'!$E3428=""),"",INDEX('B. Consumer Budget'!$E$11:$E$2010,MATCH(1,IF('B. Consumer Budget'!$C$11:$C$2010='C. Consumer Service Detail'!$D3428,IF('B. Consumer Budget'!$D$11:$D$2010='C. Consumer Service Detail'!$E3428,1)),0)))</f>
        <v/>
      </c>
      <c r="D3428" s="171"/>
      <c r="E3428" s="79"/>
      <c r="F3428" s="100"/>
      <c r="G3428" s="80"/>
      <c r="H3428" s="145" t="str">
        <f>IF('C. Consumer Service Detail'!$F3428="","",IF('C. Consumer Service Detail'!$F3428="",VLOOKUP('C. Consumer Service Detail'!$F3428,'Table of Current Services'!$B$7:$F$36,'Table of Current Services'!$E$5,FALSE),VLOOKUP('C. Consumer Service Detail'!$F3428,'Table of Current Services'!$B$7:$F$36,'Table of Current Services'!$D$5,FALSE)))</f>
        <v/>
      </c>
      <c r="I3428" s="160"/>
      <c r="J3428" s="146" t="str">
        <f t="shared" si="103"/>
        <v/>
      </c>
      <c r="K3428" s="138" t="str">
        <f>IF('C. Consumer Service Detail'!$F3428="","",IF('C. Consumer Service Detail'!$F3428="",VLOOKUP('C. Consumer Service Detail'!$F3428,'Table of Current Services'!$B$7:$F$36,'Table of Current Services'!$E$5,FALSE),VLOOKUP('C. Consumer Service Detail'!$F3428,'Table of Current Services'!$B$7:$F$36,'Table of Current Services'!$E$5,FALSE)))</f>
        <v/>
      </c>
      <c r="L3428" s="130" t="str">
        <f>IF('C. Consumer Service Detail'!$F3428="","",IF(VLOOKUP('C. Consumer Service Detail'!$F3428,'Table of Current Services'!$B$7:$F$36,'Table of Current Services'!$F$5,)="cost","Yes","No"))</f>
        <v/>
      </c>
      <c r="M3428" s="130" t="str">
        <f>IFERROR(IF('C. Consumer Service Detail'!$K3428="No Match","No",VLOOKUP('C. Consumer Service Detail'!$C3428,'B. Consumer Budget'!$E$11:$F$2010,2,FALSE)),"")</f>
        <v/>
      </c>
      <c r="P3428" s="77"/>
      <c r="Q3428" s="77"/>
    </row>
    <row r="3429" spans="2:17" x14ac:dyDescent="0.25">
      <c r="B3429" s="78">
        <f t="shared" si="104"/>
        <v>3419</v>
      </c>
      <c r="C3429" s="126" t="str">
        <f t="array" ref="C3429">IF(OR('C. Consumer Service Detail'!$D3429="",'C. Consumer Service Detail'!$E3429=""),"",INDEX('B. Consumer Budget'!$E$11:$E$2010,MATCH(1,IF('B. Consumer Budget'!$C$11:$C$2010='C. Consumer Service Detail'!$D3429,IF('B. Consumer Budget'!$D$11:$D$2010='C. Consumer Service Detail'!$E3429,1)),0)))</f>
        <v/>
      </c>
      <c r="D3429" s="170"/>
      <c r="E3429" s="81"/>
      <c r="F3429" s="101"/>
      <c r="G3429" s="82"/>
      <c r="H3429" s="147" t="str">
        <f>IF('C. Consumer Service Detail'!$F3429="","",IF('C. Consumer Service Detail'!$F3429="",VLOOKUP('C. Consumer Service Detail'!$F3429,'Table of Current Services'!$B$7:$F$36,'Table of Current Services'!$E$5,FALSE),VLOOKUP('C. Consumer Service Detail'!$F3429,'Table of Current Services'!$B$7:$F$36,'Table of Current Services'!$D$5,FALSE)))</f>
        <v/>
      </c>
      <c r="I3429" s="159"/>
      <c r="J3429" s="146" t="str">
        <f t="shared" si="103"/>
        <v/>
      </c>
      <c r="K3429" s="138" t="str">
        <f>IF('C. Consumer Service Detail'!$F3429="","",IF('C. Consumer Service Detail'!$F3429="",VLOOKUP('C. Consumer Service Detail'!$F3429,'Table of Current Services'!$B$7:$F$36,'Table of Current Services'!$E$5,FALSE),VLOOKUP('C. Consumer Service Detail'!$F3429,'Table of Current Services'!$B$7:$F$36,'Table of Current Services'!$E$5,FALSE)))</f>
        <v/>
      </c>
      <c r="L3429" s="130" t="str">
        <f>IF('C. Consumer Service Detail'!$F3429="","",IF(VLOOKUP('C. Consumer Service Detail'!$F3429,'Table of Current Services'!$B$7:$F$36,'Table of Current Services'!$F$5,)="cost","Yes","No"))</f>
        <v/>
      </c>
      <c r="M3429" s="130" t="str">
        <f>IFERROR(IF('C. Consumer Service Detail'!$K3429="No Match","No",VLOOKUP('C. Consumer Service Detail'!$C3429,'B. Consumer Budget'!$E$11:$F$2010,2,FALSE)),"")</f>
        <v/>
      </c>
      <c r="P3429" s="77"/>
      <c r="Q3429" s="77"/>
    </row>
    <row r="3430" spans="2:17" x14ac:dyDescent="0.25">
      <c r="B3430" s="78">
        <f t="shared" si="104"/>
        <v>3420</v>
      </c>
      <c r="C3430" s="126" t="str">
        <f t="array" ref="C3430">IF(OR('C. Consumer Service Detail'!$D3430="",'C. Consumer Service Detail'!$E3430=""),"",INDEX('B. Consumer Budget'!$E$11:$E$2010,MATCH(1,IF('B. Consumer Budget'!$C$11:$C$2010='C. Consumer Service Detail'!$D3430,IF('B. Consumer Budget'!$D$11:$D$2010='C. Consumer Service Detail'!$E3430,1)),0)))</f>
        <v/>
      </c>
      <c r="D3430" s="171"/>
      <c r="E3430" s="79"/>
      <c r="F3430" s="100"/>
      <c r="G3430" s="80"/>
      <c r="H3430" s="145" t="str">
        <f>IF('C. Consumer Service Detail'!$F3430="","",IF('C. Consumer Service Detail'!$F3430="",VLOOKUP('C. Consumer Service Detail'!$F3430,'Table of Current Services'!$B$7:$F$36,'Table of Current Services'!$E$5,FALSE),VLOOKUP('C. Consumer Service Detail'!$F3430,'Table of Current Services'!$B$7:$F$36,'Table of Current Services'!$D$5,FALSE)))</f>
        <v/>
      </c>
      <c r="I3430" s="160"/>
      <c r="J3430" s="146" t="str">
        <f t="shared" si="103"/>
        <v/>
      </c>
      <c r="K3430" s="138" t="str">
        <f>IF('C. Consumer Service Detail'!$F3430="","",IF('C. Consumer Service Detail'!$F3430="",VLOOKUP('C. Consumer Service Detail'!$F3430,'Table of Current Services'!$B$7:$F$36,'Table of Current Services'!$E$5,FALSE),VLOOKUP('C. Consumer Service Detail'!$F3430,'Table of Current Services'!$B$7:$F$36,'Table of Current Services'!$E$5,FALSE)))</f>
        <v/>
      </c>
      <c r="L3430" s="130" t="str">
        <f>IF('C. Consumer Service Detail'!$F3430="","",IF(VLOOKUP('C. Consumer Service Detail'!$F3430,'Table of Current Services'!$B$7:$F$36,'Table of Current Services'!$F$5,)="cost","Yes","No"))</f>
        <v/>
      </c>
      <c r="M3430" s="130" t="str">
        <f>IFERROR(IF('C. Consumer Service Detail'!$K3430="No Match","No",VLOOKUP('C. Consumer Service Detail'!$C3430,'B. Consumer Budget'!$E$11:$F$2010,2,FALSE)),"")</f>
        <v/>
      </c>
      <c r="P3430" s="77"/>
      <c r="Q3430" s="77"/>
    </row>
    <row r="3431" spans="2:17" x14ac:dyDescent="0.25">
      <c r="B3431" s="78">
        <f t="shared" si="104"/>
        <v>3421</v>
      </c>
      <c r="C3431" s="126" t="str">
        <f t="array" ref="C3431">IF(OR('C. Consumer Service Detail'!$D3431="",'C. Consumer Service Detail'!$E3431=""),"",INDEX('B. Consumer Budget'!$E$11:$E$2010,MATCH(1,IF('B. Consumer Budget'!$C$11:$C$2010='C. Consumer Service Detail'!$D3431,IF('B. Consumer Budget'!$D$11:$D$2010='C. Consumer Service Detail'!$E3431,1)),0)))</f>
        <v/>
      </c>
      <c r="D3431" s="170"/>
      <c r="E3431" s="81"/>
      <c r="F3431" s="101"/>
      <c r="G3431" s="82"/>
      <c r="H3431" s="147" t="str">
        <f>IF('C. Consumer Service Detail'!$F3431="","",IF('C. Consumer Service Detail'!$F3431="",VLOOKUP('C. Consumer Service Detail'!$F3431,'Table of Current Services'!$B$7:$F$36,'Table of Current Services'!$E$5,FALSE),VLOOKUP('C. Consumer Service Detail'!$F3431,'Table of Current Services'!$B$7:$F$36,'Table of Current Services'!$D$5,FALSE)))</f>
        <v/>
      </c>
      <c r="I3431" s="159"/>
      <c r="J3431" s="146" t="str">
        <f t="shared" si="103"/>
        <v/>
      </c>
      <c r="K3431" s="138" t="str">
        <f>IF('C. Consumer Service Detail'!$F3431="","",IF('C. Consumer Service Detail'!$F3431="",VLOOKUP('C. Consumer Service Detail'!$F3431,'Table of Current Services'!$B$7:$F$36,'Table of Current Services'!$E$5,FALSE),VLOOKUP('C. Consumer Service Detail'!$F3431,'Table of Current Services'!$B$7:$F$36,'Table of Current Services'!$E$5,FALSE)))</f>
        <v/>
      </c>
      <c r="L3431" s="130" t="str">
        <f>IF('C. Consumer Service Detail'!$F3431="","",IF(VLOOKUP('C. Consumer Service Detail'!$F3431,'Table of Current Services'!$B$7:$F$36,'Table of Current Services'!$F$5,)="cost","Yes","No"))</f>
        <v/>
      </c>
      <c r="M3431" s="130" t="str">
        <f>IFERROR(IF('C. Consumer Service Detail'!$K3431="No Match","No",VLOOKUP('C. Consumer Service Detail'!$C3431,'B. Consumer Budget'!$E$11:$F$2010,2,FALSE)),"")</f>
        <v/>
      </c>
      <c r="P3431" s="77"/>
      <c r="Q3431" s="77"/>
    </row>
    <row r="3432" spans="2:17" x14ac:dyDescent="0.25">
      <c r="B3432" s="78">
        <f t="shared" si="104"/>
        <v>3422</v>
      </c>
      <c r="C3432" s="126" t="str">
        <f t="array" ref="C3432">IF(OR('C. Consumer Service Detail'!$D3432="",'C. Consumer Service Detail'!$E3432=""),"",INDEX('B. Consumer Budget'!$E$11:$E$2010,MATCH(1,IF('B. Consumer Budget'!$C$11:$C$2010='C. Consumer Service Detail'!$D3432,IF('B. Consumer Budget'!$D$11:$D$2010='C. Consumer Service Detail'!$E3432,1)),0)))</f>
        <v/>
      </c>
      <c r="D3432" s="171"/>
      <c r="E3432" s="79"/>
      <c r="F3432" s="100"/>
      <c r="G3432" s="80"/>
      <c r="H3432" s="145" t="str">
        <f>IF('C. Consumer Service Detail'!$F3432="","",IF('C. Consumer Service Detail'!$F3432="",VLOOKUP('C. Consumer Service Detail'!$F3432,'Table of Current Services'!$B$7:$F$36,'Table of Current Services'!$E$5,FALSE),VLOOKUP('C. Consumer Service Detail'!$F3432,'Table of Current Services'!$B$7:$F$36,'Table of Current Services'!$D$5,FALSE)))</f>
        <v/>
      </c>
      <c r="I3432" s="160"/>
      <c r="J3432" s="146" t="str">
        <f t="shared" si="103"/>
        <v/>
      </c>
      <c r="K3432" s="138" t="str">
        <f>IF('C. Consumer Service Detail'!$F3432="","",IF('C. Consumer Service Detail'!$F3432="",VLOOKUP('C. Consumer Service Detail'!$F3432,'Table of Current Services'!$B$7:$F$36,'Table of Current Services'!$E$5,FALSE),VLOOKUP('C. Consumer Service Detail'!$F3432,'Table of Current Services'!$B$7:$F$36,'Table of Current Services'!$E$5,FALSE)))</f>
        <v/>
      </c>
      <c r="L3432" s="130" t="str">
        <f>IF('C. Consumer Service Detail'!$F3432="","",IF(VLOOKUP('C. Consumer Service Detail'!$F3432,'Table of Current Services'!$B$7:$F$36,'Table of Current Services'!$F$5,)="cost","Yes","No"))</f>
        <v/>
      </c>
      <c r="M3432" s="130" t="str">
        <f>IFERROR(IF('C. Consumer Service Detail'!$K3432="No Match","No",VLOOKUP('C. Consumer Service Detail'!$C3432,'B. Consumer Budget'!$E$11:$F$2010,2,FALSE)),"")</f>
        <v/>
      </c>
      <c r="P3432" s="77"/>
      <c r="Q3432" s="77"/>
    </row>
    <row r="3433" spans="2:17" x14ac:dyDescent="0.25">
      <c r="B3433" s="78">
        <f t="shared" si="104"/>
        <v>3423</v>
      </c>
      <c r="C3433" s="126" t="str">
        <f t="array" ref="C3433">IF(OR('C. Consumer Service Detail'!$D3433="",'C. Consumer Service Detail'!$E3433=""),"",INDEX('B. Consumer Budget'!$E$11:$E$2010,MATCH(1,IF('B. Consumer Budget'!$C$11:$C$2010='C. Consumer Service Detail'!$D3433,IF('B. Consumer Budget'!$D$11:$D$2010='C. Consumer Service Detail'!$E3433,1)),0)))</f>
        <v/>
      </c>
      <c r="D3433" s="170"/>
      <c r="E3433" s="81"/>
      <c r="F3433" s="101"/>
      <c r="G3433" s="82"/>
      <c r="H3433" s="147" t="str">
        <f>IF('C. Consumer Service Detail'!$F3433="","",IF('C. Consumer Service Detail'!$F3433="",VLOOKUP('C. Consumer Service Detail'!$F3433,'Table of Current Services'!$B$7:$F$36,'Table of Current Services'!$E$5,FALSE),VLOOKUP('C. Consumer Service Detail'!$F3433,'Table of Current Services'!$B$7:$F$36,'Table of Current Services'!$D$5,FALSE)))</f>
        <v/>
      </c>
      <c r="I3433" s="159"/>
      <c r="J3433" s="146" t="str">
        <f t="shared" si="103"/>
        <v/>
      </c>
      <c r="K3433" s="138" t="str">
        <f>IF('C. Consumer Service Detail'!$F3433="","",IF('C. Consumer Service Detail'!$F3433="",VLOOKUP('C. Consumer Service Detail'!$F3433,'Table of Current Services'!$B$7:$F$36,'Table of Current Services'!$E$5,FALSE),VLOOKUP('C. Consumer Service Detail'!$F3433,'Table of Current Services'!$B$7:$F$36,'Table of Current Services'!$E$5,FALSE)))</f>
        <v/>
      </c>
      <c r="L3433" s="130" t="str">
        <f>IF('C. Consumer Service Detail'!$F3433="","",IF(VLOOKUP('C. Consumer Service Detail'!$F3433,'Table of Current Services'!$B$7:$F$36,'Table of Current Services'!$F$5,)="cost","Yes","No"))</f>
        <v/>
      </c>
      <c r="M3433" s="130" t="str">
        <f>IFERROR(IF('C. Consumer Service Detail'!$K3433="No Match","No",VLOOKUP('C. Consumer Service Detail'!$C3433,'B. Consumer Budget'!$E$11:$F$2010,2,FALSE)),"")</f>
        <v/>
      </c>
      <c r="P3433" s="77"/>
      <c r="Q3433" s="77"/>
    </row>
    <row r="3434" spans="2:17" x14ac:dyDescent="0.25">
      <c r="B3434" s="78">
        <f t="shared" si="104"/>
        <v>3424</v>
      </c>
      <c r="C3434" s="126" t="str">
        <f t="array" ref="C3434">IF(OR('C. Consumer Service Detail'!$D3434="",'C. Consumer Service Detail'!$E3434=""),"",INDEX('B. Consumer Budget'!$E$11:$E$2010,MATCH(1,IF('B. Consumer Budget'!$C$11:$C$2010='C. Consumer Service Detail'!$D3434,IF('B. Consumer Budget'!$D$11:$D$2010='C. Consumer Service Detail'!$E3434,1)),0)))</f>
        <v/>
      </c>
      <c r="D3434" s="171"/>
      <c r="E3434" s="79"/>
      <c r="F3434" s="100"/>
      <c r="G3434" s="80"/>
      <c r="H3434" s="145" t="str">
        <f>IF('C. Consumer Service Detail'!$F3434="","",IF('C. Consumer Service Detail'!$F3434="",VLOOKUP('C. Consumer Service Detail'!$F3434,'Table of Current Services'!$B$7:$F$36,'Table of Current Services'!$E$5,FALSE),VLOOKUP('C. Consumer Service Detail'!$F3434,'Table of Current Services'!$B$7:$F$36,'Table of Current Services'!$D$5,FALSE)))</f>
        <v/>
      </c>
      <c r="I3434" s="160"/>
      <c r="J3434" s="146" t="str">
        <f t="shared" si="103"/>
        <v/>
      </c>
      <c r="K3434" s="138" t="str">
        <f>IF('C. Consumer Service Detail'!$F3434="","",IF('C. Consumer Service Detail'!$F3434="",VLOOKUP('C. Consumer Service Detail'!$F3434,'Table of Current Services'!$B$7:$F$36,'Table of Current Services'!$E$5,FALSE),VLOOKUP('C. Consumer Service Detail'!$F3434,'Table of Current Services'!$B$7:$F$36,'Table of Current Services'!$E$5,FALSE)))</f>
        <v/>
      </c>
      <c r="L3434" s="130" t="str">
        <f>IF('C. Consumer Service Detail'!$F3434="","",IF(VLOOKUP('C. Consumer Service Detail'!$F3434,'Table of Current Services'!$B$7:$F$36,'Table of Current Services'!$F$5,)="cost","Yes","No"))</f>
        <v/>
      </c>
      <c r="M3434" s="130" t="str">
        <f>IFERROR(IF('C. Consumer Service Detail'!$K3434="No Match","No",VLOOKUP('C. Consumer Service Detail'!$C3434,'B. Consumer Budget'!$E$11:$F$2010,2,FALSE)),"")</f>
        <v/>
      </c>
      <c r="P3434" s="77"/>
      <c r="Q3434" s="77"/>
    </row>
    <row r="3435" spans="2:17" x14ac:dyDescent="0.25">
      <c r="B3435" s="78">
        <f t="shared" si="104"/>
        <v>3425</v>
      </c>
      <c r="C3435" s="126" t="str">
        <f t="array" ref="C3435">IF(OR('C. Consumer Service Detail'!$D3435="",'C. Consumer Service Detail'!$E3435=""),"",INDEX('B. Consumer Budget'!$E$11:$E$2010,MATCH(1,IF('B. Consumer Budget'!$C$11:$C$2010='C. Consumer Service Detail'!$D3435,IF('B. Consumer Budget'!$D$11:$D$2010='C. Consumer Service Detail'!$E3435,1)),0)))</f>
        <v/>
      </c>
      <c r="D3435" s="170"/>
      <c r="E3435" s="81"/>
      <c r="F3435" s="101"/>
      <c r="G3435" s="82"/>
      <c r="H3435" s="147" t="str">
        <f>IF('C. Consumer Service Detail'!$F3435="","",IF('C. Consumer Service Detail'!$F3435="",VLOOKUP('C. Consumer Service Detail'!$F3435,'Table of Current Services'!$B$7:$F$36,'Table of Current Services'!$E$5,FALSE),VLOOKUP('C. Consumer Service Detail'!$F3435,'Table of Current Services'!$B$7:$F$36,'Table of Current Services'!$D$5,FALSE)))</f>
        <v/>
      </c>
      <c r="I3435" s="159"/>
      <c r="J3435" s="146" t="str">
        <f t="shared" si="103"/>
        <v/>
      </c>
      <c r="K3435" s="138" t="str">
        <f>IF('C. Consumer Service Detail'!$F3435="","",IF('C. Consumer Service Detail'!$F3435="",VLOOKUP('C. Consumer Service Detail'!$F3435,'Table of Current Services'!$B$7:$F$36,'Table of Current Services'!$E$5,FALSE),VLOOKUP('C. Consumer Service Detail'!$F3435,'Table of Current Services'!$B$7:$F$36,'Table of Current Services'!$E$5,FALSE)))</f>
        <v/>
      </c>
      <c r="L3435" s="130" t="str">
        <f>IF('C. Consumer Service Detail'!$F3435="","",IF(VLOOKUP('C. Consumer Service Detail'!$F3435,'Table of Current Services'!$B$7:$F$36,'Table of Current Services'!$F$5,)="cost","Yes","No"))</f>
        <v/>
      </c>
      <c r="M3435" s="130" t="str">
        <f>IFERROR(IF('C. Consumer Service Detail'!$K3435="No Match","No",VLOOKUP('C. Consumer Service Detail'!$C3435,'B. Consumer Budget'!$E$11:$F$2010,2,FALSE)),"")</f>
        <v/>
      </c>
      <c r="P3435" s="77"/>
      <c r="Q3435" s="77"/>
    </row>
    <row r="3436" spans="2:17" x14ac:dyDescent="0.25">
      <c r="B3436" s="78">
        <f t="shared" si="104"/>
        <v>3426</v>
      </c>
      <c r="C3436" s="126" t="str">
        <f t="array" ref="C3436">IF(OR('C. Consumer Service Detail'!$D3436="",'C. Consumer Service Detail'!$E3436=""),"",INDEX('B. Consumer Budget'!$E$11:$E$2010,MATCH(1,IF('B. Consumer Budget'!$C$11:$C$2010='C. Consumer Service Detail'!$D3436,IF('B. Consumer Budget'!$D$11:$D$2010='C. Consumer Service Detail'!$E3436,1)),0)))</f>
        <v/>
      </c>
      <c r="D3436" s="171"/>
      <c r="E3436" s="79"/>
      <c r="F3436" s="100"/>
      <c r="G3436" s="80"/>
      <c r="H3436" s="145" t="str">
        <f>IF('C. Consumer Service Detail'!$F3436="","",IF('C. Consumer Service Detail'!$F3436="",VLOOKUP('C. Consumer Service Detail'!$F3436,'Table of Current Services'!$B$7:$F$36,'Table of Current Services'!$E$5,FALSE),VLOOKUP('C. Consumer Service Detail'!$F3436,'Table of Current Services'!$B$7:$F$36,'Table of Current Services'!$D$5,FALSE)))</f>
        <v/>
      </c>
      <c r="I3436" s="160"/>
      <c r="J3436" s="146" t="str">
        <f t="shared" si="103"/>
        <v/>
      </c>
      <c r="K3436" s="138" t="str">
        <f>IF('C. Consumer Service Detail'!$F3436="","",IF('C. Consumer Service Detail'!$F3436="",VLOOKUP('C. Consumer Service Detail'!$F3436,'Table of Current Services'!$B$7:$F$36,'Table of Current Services'!$E$5,FALSE),VLOOKUP('C. Consumer Service Detail'!$F3436,'Table of Current Services'!$B$7:$F$36,'Table of Current Services'!$E$5,FALSE)))</f>
        <v/>
      </c>
      <c r="L3436" s="130" t="str">
        <f>IF('C. Consumer Service Detail'!$F3436="","",IF(VLOOKUP('C. Consumer Service Detail'!$F3436,'Table of Current Services'!$B$7:$F$36,'Table of Current Services'!$F$5,)="cost","Yes","No"))</f>
        <v/>
      </c>
      <c r="M3436" s="130" t="str">
        <f>IFERROR(IF('C. Consumer Service Detail'!$K3436="No Match","No",VLOOKUP('C. Consumer Service Detail'!$C3436,'B. Consumer Budget'!$E$11:$F$2010,2,FALSE)),"")</f>
        <v/>
      </c>
      <c r="P3436" s="77"/>
      <c r="Q3436" s="77"/>
    </row>
    <row r="3437" spans="2:17" x14ac:dyDescent="0.25">
      <c r="B3437" s="78">
        <f t="shared" si="104"/>
        <v>3427</v>
      </c>
      <c r="C3437" s="126" t="str">
        <f t="array" ref="C3437">IF(OR('C. Consumer Service Detail'!$D3437="",'C. Consumer Service Detail'!$E3437=""),"",INDEX('B. Consumer Budget'!$E$11:$E$2010,MATCH(1,IF('B. Consumer Budget'!$C$11:$C$2010='C. Consumer Service Detail'!$D3437,IF('B. Consumer Budget'!$D$11:$D$2010='C. Consumer Service Detail'!$E3437,1)),0)))</f>
        <v/>
      </c>
      <c r="D3437" s="170"/>
      <c r="E3437" s="81"/>
      <c r="F3437" s="101"/>
      <c r="G3437" s="82"/>
      <c r="H3437" s="147" t="str">
        <f>IF('C. Consumer Service Detail'!$F3437="","",IF('C. Consumer Service Detail'!$F3437="",VLOOKUP('C. Consumer Service Detail'!$F3437,'Table of Current Services'!$B$7:$F$36,'Table of Current Services'!$E$5,FALSE),VLOOKUP('C. Consumer Service Detail'!$F3437,'Table of Current Services'!$B$7:$F$36,'Table of Current Services'!$D$5,FALSE)))</f>
        <v/>
      </c>
      <c r="I3437" s="159"/>
      <c r="J3437" s="146" t="str">
        <f t="shared" si="103"/>
        <v/>
      </c>
      <c r="K3437" s="138" t="str">
        <f>IF('C. Consumer Service Detail'!$F3437="","",IF('C. Consumer Service Detail'!$F3437="",VLOOKUP('C. Consumer Service Detail'!$F3437,'Table of Current Services'!$B$7:$F$36,'Table of Current Services'!$E$5,FALSE),VLOOKUP('C. Consumer Service Detail'!$F3437,'Table of Current Services'!$B$7:$F$36,'Table of Current Services'!$E$5,FALSE)))</f>
        <v/>
      </c>
      <c r="L3437" s="130" t="str">
        <f>IF('C. Consumer Service Detail'!$F3437="","",IF(VLOOKUP('C. Consumer Service Detail'!$F3437,'Table of Current Services'!$B$7:$F$36,'Table of Current Services'!$F$5,)="cost","Yes","No"))</f>
        <v/>
      </c>
      <c r="M3437" s="130" t="str">
        <f>IFERROR(IF('C. Consumer Service Detail'!$K3437="No Match","No",VLOOKUP('C. Consumer Service Detail'!$C3437,'B. Consumer Budget'!$E$11:$F$2010,2,FALSE)),"")</f>
        <v/>
      </c>
      <c r="P3437" s="77"/>
      <c r="Q3437" s="77"/>
    </row>
    <row r="3438" spans="2:17" x14ac:dyDescent="0.25">
      <c r="B3438" s="78">
        <f t="shared" si="104"/>
        <v>3428</v>
      </c>
      <c r="C3438" s="126" t="str">
        <f t="array" ref="C3438">IF(OR('C. Consumer Service Detail'!$D3438="",'C. Consumer Service Detail'!$E3438=""),"",INDEX('B. Consumer Budget'!$E$11:$E$2010,MATCH(1,IF('B. Consumer Budget'!$C$11:$C$2010='C. Consumer Service Detail'!$D3438,IF('B. Consumer Budget'!$D$11:$D$2010='C. Consumer Service Detail'!$E3438,1)),0)))</f>
        <v/>
      </c>
      <c r="D3438" s="171"/>
      <c r="E3438" s="79"/>
      <c r="F3438" s="100"/>
      <c r="G3438" s="80"/>
      <c r="H3438" s="145" t="str">
        <f>IF('C. Consumer Service Detail'!$F3438="","",IF('C. Consumer Service Detail'!$F3438="",VLOOKUP('C. Consumer Service Detail'!$F3438,'Table of Current Services'!$B$7:$F$36,'Table of Current Services'!$E$5,FALSE),VLOOKUP('C. Consumer Service Detail'!$F3438,'Table of Current Services'!$B$7:$F$36,'Table of Current Services'!$D$5,FALSE)))</f>
        <v/>
      </c>
      <c r="I3438" s="160"/>
      <c r="J3438" s="146" t="str">
        <f t="shared" si="103"/>
        <v/>
      </c>
      <c r="K3438" s="138" t="str">
        <f>IF('C. Consumer Service Detail'!$F3438="","",IF('C. Consumer Service Detail'!$F3438="",VLOOKUP('C. Consumer Service Detail'!$F3438,'Table of Current Services'!$B$7:$F$36,'Table of Current Services'!$E$5,FALSE),VLOOKUP('C. Consumer Service Detail'!$F3438,'Table of Current Services'!$B$7:$F$36,'Table of Current Services'!$E$5,FALSE)))</f>
        <v/>
      </c>
      <c r="L3438" s="130" t="str">
        <f>IF('C. Consumer Service Detail'!$F3438="","",IF(VLOOKUP('C. Consumer Service Detail'!$F3438,'Table of Current Services'!$B$7:$F$36,'Table of Current Services'!$F$5,)="cost","Yes","No"))</f>
        <v/>
      </c>
      <c r="M3438" s="130" t="str">
        <f>IFERROR(IF('C. Consumer Service Detail'!$K3438="No Match","No",VLOOKUP('C. Consumer Service Detail'!$C3438,'B. Consumer Budget'!$E$11:$F$2010,2,FALSE)),"")</f>
        <v/>
      </c>
      <c r="P3438" s="77"/>
      <c r="Q3438" s="77"/>
    </row>
    <row r="3439" spans="2:17" x14ac:dyDescent="0.25">
      <c r="B3439" s="78">
        <f t="shared" si="104"/>
        <v>3429</v>
      </c>
      <c r="C3439" s="126" t="str">
        <f t="array" ref="C3439">IF(OR('C. Consumer Service Detail'!$D3439="",'C. Consumer Service Detail'!$E3439=""),"",INDEX('B. Consumer Budget'!$E$11:$E$2010,MATCH(1,IF('B. Consumer Budget'!$C$11:$C$2010='C. Consumer Service Detail'!$D3439,IF('B. Consumer Budget'!$D$11:$D$2010='C. Consumer Service Detail'!$E3439,1)),0)))</f>
        <v/>
      </c>
      <c r="D3439" s="170"/>
      <c r="E3439" s="81"/>
      <c r="F3439" s="101"/>
      <c r="G3439" s="82"/>
      <c r="H3439" s="147" t="str">
        <f>IF('C. Consumer Service Detail'!$F3439="","",IF('C. Consumer Service Detail'!$F3439="",VLOOKUP('C. Consumer Service Detail'!$F3439,'Table of Current Services'!$B$7:$F$36,'Table of Current Services'!$E$5,FALSE),VLOOKUP('C. Consumer Service Detail'!$F3439,'Table of Current Services'!$B$7:$F$36,'Table of Current Services'!$D$5,FALSE)))</f>
        <v/>
      </c>
      <c r="I3439" s="159"/>
      <c r="J3439" s="146" t="str">
        <f t="shared" si="103"/>
        <v/>
      </c>
      <c r="K3439" s="138" t="str">
        <f>IF('C. Consumer Service Detail'!$F3439="","",IF('C. Consumer Service Detail'!$F3439="",VLOOKUP('C. Consumer Service Detail'!$F3439,'Table of Current Services'!$B$7:$F$36,'Table of Current Services'!$E$5,FALSE),VLOOKUP('C. Consumer Service Detail'!$F3439,'Table of Current Services'!$B$7:$F$36,'Table of Current Services'!$E$5,FALSE)))</f>
        <v/>
      </c>
      <c r="L3439" s="130" t="str">
        <f>IF('C. Consumer Service Detail'!$F3439="","",IF(VLOOKUP('C. Consumer Service Detail'!$F3439,'Table of Current Services'!$B$7:$F$36,'Table of Current Services'!$F$5,)="cost","Yes","No"))</f>
        <v/>
      </c>
      <c r="M3439" s="130" t="str">
        <f>IFERROR(IF('C. Consumer Service Detail'!$K3439="No Match","No",VLOOKUP('C. Consumer Service Detail'!$C3439,'B. Consumer Budget'!$E$11:$F$2010,2,FALSE)),"")</f>
        <v/>
      </c>
      <c r="P3439" s="77"/>
      <c r="Q3439" s="77"/>
    </row>
    <row r="3440" spans="2:17" x14ac:dyDescent="0.25">
      <c r="B3440" s="78">
        <f t="shared" si="104"/>
        <v>3430</v>
      </c>
      <c r="C3440" s="126" t="str">
        <f t="array" ref="C3440">IF(OR('C. Consumer Service Detail'!$D3440="",'C. Consumer Service Detail'!$E3440=""),"",INDEX('B. Consumer Budget'!$E$11:$E$2010,MATCH(1,IF('B. Consumer Budget'!$C$11:$C$2010='C. Consumer Service Detail'!$D3440,IF('B. Consumer Budget'!$D$11:$D$2010='C. Consumer Service Detail'!$E3440,1)),0)))</f>
        <v/>
      </c>
      <c r="D3440" s="171"/>
      <c r="E3440" s="79"/>
      <c r="F3440" s="100"/>
      <c r="G3440" s="80"/>
      <c r="H3440" s="145" t="str">
        <f>IF('C. Consumer Service Detail'!$F3440="","",IF('C. Consumer Service Detail'!$F3440="",VLOOKUP('C. Consumer Service Detail'!$F3440,'Table of Current Services'!$B$7:$F$36,'Table of Current Services'!$E$5,FALSE),VLOOKUP('C. Consumer Service Detail'!$F3440,'Table of Current Services'!$B$7:$F$36,'Table of Current Services'!$D$5,FALSE)))</f>
        <v/>
      </c>
      <c r="I3440" s="160"/>
      <c r="J3440" s="146" t="str">
        <f t="shared" si="103"/>
        <v/>
      </c>
      <c r="K3440" s="138" t="str">
        <f>IF('C. Consumer Service Detail'!$F3440="","",IF('C. Consumer Service Detail'!$F3440="",VLOOKUP('C. Consumer Service Detail'!$F3440,'Table of Current Services'!$B$7:$F$36,'Table of Current Services'!$E$5,FALSE),VLOOKUP('C. Consumer Service Detail'!$F3440,'Table of Current Services'!$B$7:$F$36,'Table of Current Services'!$E$5,FALSE)))</f>
        <v/>
      </c>
      <c r="L3440" s="130" t="str">
        <f>IF('C. Consumer Service Detail'!$F3440="","",IF(VLOOKUP('C. Consumer Service Detail'!$F3440,'Table of Current Services'!$B$7:$F$36,'Table of Current Services'!$F$5,)="cost","Yes","No"))</f>
        <v/>
      </c>
      <c r="M3440" s="130" t="str">
        <f>IFERROR(IF('C. Consumer Service Detail'!$K3440="No Match","No",VLOOKUP('C. Consumer Service Detail'!$C3440,'B. Consumer Budget'!$E$11:$F$2010,2,FALSE)),"")</f>
        <v/>
      </c>
      <c r="P3440" s="77"/>
      <c r="Q3440" s="77"/>
    </row>
    <row r="3441" spans="2:17" x14ac:dyDescent="0.25">
      <c r="B3441" s="78">
        <f t="shared" si="104"/>
        <v>3431</v>
      </c>
      <c r="C3441" s="126" t="str">
        <f t="array" ref="C3441">IF(OR('C. Consumer Service Detail'!$D3441="",'C. Consumer Service Detail'!$E3441=""),"",INDEX('B. Consumer Budget'!$E$11:$E$2010,MATCH(1,IF('B. Consumer Budget'!$C$11:$C$2010='C. Consumer Service Detail'!$D3441,IF('B. Consumer Budget'!$D$11:$D$2010='C. Consumer Service Detail'!$E3441,1)),0)))</f>
        <v/>
      </c>
      <c r="D3441" s="170"/>
      <c r="E3441" s="81"/>
      <c r="F3441" s="101"/>
      <c r="G3441" s="82"/>
      <c r="H3441" s="147" t="str">
        <f>IF('C. Consumer Service Detail'!$F3441="","",IF('C. Consumer Service Detail'!$F3441="",VLOOKUP('C. Consumer Service Detail'!$F3441,'Table of Current Services'!$B$7:$F$36,'Table of Current Services'!$E$5,FALSE),VLOOKUP('C. Consumer Service Detail'!$F3441,'Table of Current Services'!$B$7:$F$36,'Table of Current Services'!$D$5,FALSE)))</f>
        <v/>
      </c>
      <c r="I3441" s="159"/>
      <c r="J3441" s="146" t="str">
        <f t="shared" si="103"/>
        <v/>
      </c>
      <c r="K3441" s="138" t="str">
        <f>IF('C. Consumer Service Detail'!$F3441="","",IF('C. Consumer Service Detail'!$F3441="",VLOOKUP('C. Consumer Service Detail'!$F3441,'Table of Current Services'!$B$7:$F$36,'Table of Current Services'!$E$5,FALSE),VLOOKUP('C. Consumer Service Detail'!$F3441,'Table of Current Services'!$B$7:$F$36,'Table of Current Services'!$E$5,FALSE)))</f>
        <v/>
      </c>
      <c r="L3441" s="130" t="str">
        <f>IF('C. Consumer Service Detail'!$F3441="","",IF(VLOOKUP('C. Consumer Service Detail'!$F3441,'Table of Current Services'!$B$7:$F$36,'Table of Current Services'!$F$5,)="cost","Yes","No"))</f>
        <v/>
      </c>
      <c r="M3441" s="130" t="str">
        <f>IFERROR(IF('C. Consumer Service Detail'!$K3441="No Match","No",VLOOKUP('C. Consumer Service Detail'!$C3441,'B. Consumer Budget'!$E$11:$F$2010,2,FALSE)),"")</f>
        <v/>
      </c>
      <c r="P3441" s="77"/>
      <c r="Q3441" s="77"/>
    </row>
    <row r="3442" spans="2:17" x14ac:dyDescent="0.25">
      <c r="B3442" s="78">
        <f t="shared" si="104"/>
        <v>3432</v>
      </c>
      <c r="C3442" s="126" t="str">
        <f t="array" ref="C3442">IF(OR('C. Consumer Service Detail'!$D3442="",'C. Consumer Service Detail'!$E3442=""),"",INDEX('B. Consumer Budget'!$E$11:$E$2010,MATCH(1,IF('B. Consumer Budget'!$C$11:$C$2010='C. Consumer Service Detail'!$D3442,IF('B. Consumer Budget'!$D$11:$D$2010='C. Consumer Service Detail'!$E3442,1)),0)))</f>
        <v/>
      </c>
      <c r="D3442" s="171"/>
      <c r="E3442" s="79"/>
      <c r="F3442" s="100"/>
      <c r="G3442" s="80"/>
      <c r="H3442" s="145" t="str">
        <f>IF('C. Consumer Service Detail'!$F3442="","",IF('C. Consumer Service Detail'!$F3442="",VLOOKUP('C. Consumer Service Detail'!$F3442,'Table of Current Services'!$B$7:$F$36,'Table of Current Services'!$E$5,FALSE),VLOOKUP('C. Consumer Service Detail'!$F3442,'Table of Current Services'!$B$7:$F$36,'Table of Current Services'!$D$5,FALSE)))</f>
        <v/>
      </c>
      <c r="I3442" s="160"/>
      <c r="J3442" s="146" t="str">
        <f t="shared" si="103"/>
        <v/>
      </c>
      <c r="K3442" s="138" t="str">
        <f>IF('C. Consumer Service Detail'!$F3442="","",IF('C. Consumer Service Detail'!$F3442="",VLOOKUP('C. Consumer Service Detail'!$F3442,'Table of Current Services'!$B$7:$F$36,'Table of Current Services'!$E$5,FALSE),VLOOKUP('C. Consumer Service Detail'!$F3442,'Table of Current Services'!$B$7:$F$36,'Table of Current Services'!$E$5,FALSE)))</f>
        <v/>
      </c>
      <c r="L3442" s="130" t="str">
        <f>IF('C. Consumer Service Detail'!$F3442="","",IF(VLOOKUP('C. Consumer Service Detail'!$F3442,'Table of Current Services'!$B$7:$F$36,'Table of Current Services'!$F$5,)="cost","Yes","No"))</f>
        <v/>
      </c>
      <c r="M3442" s="130" t="str">
        <f>IFERROR(IF('C. Consumer Service Detail'!$K3442="No Match","No",VLOOKUP('C. Consumer Service Detail'!$C3442,'B. Consumer Budget'!$E$11:$F$2010,2,FALSE)),"")</f>
        <v/>
      </c>
      <c r="P3442" s="77"/>
      <c r="Q3442" s="77"/>
    </row>
    <row r="3443" spans="2:17" x14ac:dyDescent="0.25">
      <c r="B3443" s="78">
        <f t="shared" si="104"/>
        <v>3433</v>
      </c>
      <c r="C3443" s="126" t="str">
        <f t="array" ref="C3443">IF(OR('C. Consumer Service Detail'!$D3443="",'C. Consumer Service Detail'!$E3443=""),"",INDEX('B. Consumer Budget'!$E$11:$E$2010,MATCH(1,IF('B. Consumer Budget'!$C$11:$C$2010='C. Consumer Service Detail'!$D3443,IF('B. Consumer Budget'!$D$11:$D$2010='C. Consumer Service Detail'!$E3443,1)),0)))</f>
        <v/>
      </c>
      <c r="D3443" s="170"/>
      <c r="E3443" s="81"/>
      <c r="F3443" s="101"/>
      <c r="G3443" s="82"/>
      <c r="H3443" s="147" t="str">
        <f>IF('C. Consumer Service Detail'!$F3443="","",IF('C. Consumer Service Detail'!$F3443="",VLOOKUP('C. Consumer Service Detail'!$F3443,'Table of Current Services'!$B$7:$F$36,'Table of Current Services'!$E$5,FALSE),VLOOKUP('C. Consumer Service Detail'!$F3443,'Table of Current Services'!$B$7:$F$36,'Table of Current Services'!$D$5,FALSE)))</f>
        <v/>
      </c>
      <c r="I3443" s="159"/>
      <c r="J3443" s="146" t="str">
        <f t="shared" si="103"/>
        <v/>
      </c>
      <c r="K3443" s="138" t="str">
        <f>IF('C. Consumer Service Detail'!$F3443="","",IF('C. Consumer Service Detail'!$F3443="",VLOOKUP('C. Consumer Service Detail'!$F3443,'Table of Current Services'!$B$7:$F$36,'Table of Current Services'!$E$5,FALSE),VLOOKUP('C. Consumer Service Detail'!$F3443,'Table of Current Services'!$B$7:$F$36,'Table of Current Services'!$E$5,FALSE)))</f>
        <v/>
      </c>
      <c r="L3443" s="130" t="str">
        <f>IF('C. Consumer Service Detail'!$F3443="","",IF(VLOOKUP('C. Consumer Service Detail'!$F3443,'Table of Current Services'!$B$7:$F$36,'Table of Current Services'!$F$5,)="cost","Yes","No"))</f>
        <v/>
      </c>
      <c r="M3443" s="130" t="str">
        <f>IFERROR(IF('C. Consumer Service Detail'!$K3443="No Match","No",VLOOKUP('C. Consumer Service Detail'!$C3443,'B. Consumer Budget'!$E$11:$F$2010,2,FALSE)),"")</f>
        <v/>
      </c>
      <c r="P3443" s="77"/>
      <c r="Q3443" s="77"/>
    </row>
    <row r="3444" spans="2:17" x14ac:dyDescent="0.25">
      <c r="B3444" s="78">
        <f t="shared" si="104"/>
        <v>3434</v>
      </c>
      <c r="C3444" s="126" t="str">
        <f t="array" ref="C3444">IF(OR('C. Consumer Service Detail'!$D3444="",'C. Consumer Service Detail'!$E3444=""),"",INDEX('B. Consumer Budget'!$E$11:$E$2010,MATCH(1,IF('B. Consumer Budget'!$C$11:$C$2010='C. Consumer Service Detail'!$D3444,IF('B. Consumer Budget'!$D$11:$D$2010='C. Consumer Service Detail'!$E3444,1)),0)))</f>
        <v/>
      </c>
      <c r="D3444" s="171"/>
      <c r="E3444" s="79"/>
      <c r="F3444" s="100"/>
      <c r="G3444" s="80"/>
      <c r="H3444" s="145" t="str">
        <f>IF('C. Consumer Service Detail'!$F3444="","",IF('C. Consumer Service Detail'!$F3444="",VLOOKUP('C. Consumer Service Detail'!$F3444,'Table of Current Services'!$B$7:$F$36,'Table of Current Services'!$E$5,FALSE),VLOOKUP('C. Consumer Service Detail'!$F3444,'Table of Current Services'!$B$7:$F$36,'Table of Current Services'!$D$5,FALSE)))</f>
        <v/>
      </c>
      <c r="I3444" s="160"/>
      <c r="J3444" s="146" t="str">
        <f t="shared" si="103"/>
        <v/>
      </c>
      <c r="K3444" s="138" t="str">
        <f>IF('C. Consumer Service Detail'!$F3444="","",IF('C. Consumer Service Detail'!$F3444="",VLOOKUP('C. Consumer Service Detail'!$F3444,'Table of Current Services'!$B$7:$F$36,'Table of Current Services'!$E$5,FALSE),VLOOKUP('C. Consumer Service Detail'!$F3444,'Table of Current Services'!$B$7:$F$36,'Table of Current Services'!$E$5,FALSE)))</f>
        <v/>
      </c>
      <c r="L3444" s="130" t="str">
        <f>IF('C. Consumer Service Detail'!$F3444="","",IF(VLOOKUP('C. Consumer Service Detail'!$F3444,'Table of Current Services'!$B$7:$F$36,'Table of Current Services'!$F$5,)="cost","Yes","No"))</f>
        <v/>
      </c>
      <c r="M3444" s="130" t="str">
        <f>IFERROR(IF('C. Consumer Service Detail'!$K3444="No Match","No",VLOOKUP('C. Consumer Service Detail'!$C3444,'B. Consumer Budget'!$E$11:$F$2010,2,FALSE)),"")</f>
        <v/>
      </c>
      <c r="P3444" s="77"/>
      <c r="Q3444" s="77"/>
    </row>
    <row r="3445" spans="2:17" x14ac:dyDescent="0.25">
      <c r="B3445" s="78">
        <f t="shared" si="104"/>
        <v>3435</v>
      </c>
      <c r="C3445" s="126" t="str">
        <f t="array" ref="C3445">IF(OR('C. Consumer Service Detail'!$D3445="",'C. Consumer Service Detail'!$E3445=""),"",INDEX('B. Consumer Budget'!$E$11:$E$2010,MATCH(1,IF('B. Consumer Budget'!$C$11:$C$2010='C. Consumer Service Detail'!$D3445,IF('B. Consumer Budget'!$D$11:$D$2010='C. Consumer Service Detail'!$E3445,1)),0)))</f>
        <v/>
      </c>
      <c r="D3445" s="170"/>
      <c r="E3445" s="81"/>
      <c r="F3445" s="101"/>
      <c r="G3445" s="82"/>
      <c r="H3445" s="147" t="str">
        <f>IF('C. Consumer Service Detail'!$F3445="","",IF('C. Consumer Service Detail'!$F3445="",VLOOKUP('C. Consumer Service Detail'!$F3445,'Table of Current Services'!$B$7:$F$36,'Table of Current Services'!$E$5,FALSE),VLOOKUP('C. Consumer Service Detail'!$F3445,'Table of Current Services'!$B$7:$F$36,'Table of Current Services'!$D$5,FALSE)))</f>
        <v/>
      </c>
      <c r="I3445" s="159"/>
      <c r="J3445" s="146" t="str">
        <f t="shared" si="103"/>
        <v/>
      </c>
      <c r="K3445" s="138" t="str">
        <f>IF('C. Consumer Service Detail'!$F3445="","",IF('C. Consumer Service Detail'!$F3445="",VLOOKUP('C. Consumer Service Detail'!$F3445,'Table of Current Services'!$B$7:$F$36,'Table of Current Services'!$E$5,FALSE),VLOOKUP('C. Consumer Service Detail'!$F3445,'Table of Current Services'!$B$7:$F$36,'Table of Current Services'!$E$5,FALSE)))</f>
        <v/>
      </c>
      <c r="L3445" s="130" t="str">
        <f>IF('C. Consumer Service Detail'!$F3445="","",IF(VLOOKUP('C. Consumer Service Detail'!$F3445,'Table of Current Services'!$B$7:$F$36,'Table of Current Services'!$F$5,)="cost","Yes","No"))</f>
        <v/>
      </c>
      <c r="M3445" s="130" t="str">
        <f>IFERROR(IF('C. Consumer Service Detail'!$K3445="No Match","No",VLOOKUP('C. Consumer Service Detail'!$C3445,'B. Consumer Budget'!$E$11:$F$2010,2,FALSE)),"")</f>
        <v/>
      </c>
      <c r="P3445" s="77"/>
      <c r="Q3445" s="77"/>
    </row>
    <row r="3446" spans="2:17" x14ac:dyDescent="0.25">
      <c r="B3446" s="78">
        <f t="shared" si="104"/>
        <v>3436</v>
      </c>
      <c r="C3446" s="126" t="str">
        <f t="array" ref="C3446">IF(OR('C. Consumer Service Detail'!$D3446="",'C. Consumer Service Detail'!$E3446=""),"",INDEX('B. Consumer Budget'!$E$11:$E$2010,MATCH(1,IF('B. Consumer Budget'!$C$11:$C$2010='C. Consumer Service Detail'!$D3446,IF('B. Consumer Budget'!$D$11:$D$2010='C. Consumer Service Detail'!$E3446,1)),0)))</f>
        <v/>
      </c>
      <c r="D3446" s="171"/>
      <c r="E3446" s="79"/>
      <c r="F3446" s="100"/>
      <c r="G3446" s="80"/>
      <c r="H3446" s="145" t="str">
        <f>IF('C. Consumer Service Detail'!$F3446="","",IF('C. Consumer Service Detail'!$F3446="",VLOOKUP('C. Consumer Service Detail'!$F3446,'Table of Current Services'!$B$7:$F$36,'Table of Current Services'!$E$5,FALSE),VLOOKUP('C. Consumer Service Detail'!$F3446,'Table of Current Services'!$B$7:$F$36,'Table of Current Services'!$D$5,FALSE)))</f>
        <v/>
      </c>
      <c r="I3446" s="160"/>
      <c r="J3446" s="146" t="str">
        <f t="shared" si="103"/>
        <v/>
      </c>
      <c r="K3446" s="138" t="str">
        <f>IF('C. Consumer Service Detail'!$F3446="","",IF('C. Consumer Service Detail'!$F3446="",VLOOKUP('C. Consumer Service Detail'!$F3446,'Table of Current Services'!$B$7:$F$36,'Table of Current Services'!$E$5,FALSE),VLOOKUP('C. Consumer Service Detail'!$F3446,'Table of Current Services'!$B$7:$F$36,'Table of Current Services'!$E$5,FALSE)))</f>
        <v/>
      </c>
      <c r="L3446" s="130" t="str">
        <f>IF('C. Consumer Service Detail'!$F3446="","",IF(VLOOKUP('C. Consumer Service Detail'!$F3446,'Table of Current Services'!$B$7:$F$36,'Table of Current Services'!$F$5,)="cost","Yes","No"))</f>
        <v/>
      </c>
      <c r="M3446" s="130" t="str">
        <f>IFERROR(IF('C. Consumer Service Detail'!$K3446="No Match","No",VLOOKUP('C. Consumer Service Detail'!$C3446,'B. Consumer Budget'!$E$11:$F$2010,2,FALSE)),"")</f>
        <v/>
      </c>
      <c r="P3446" s="77"/>
      <c r="Q3446" s="77"/>
    </row>
    <row r="3447" spans="2:17" x14ac:dyDescent="0.25">
      <c r="B3447" s="78">
        <f t="shared" si="104"/>
        <v>3437</v>
      </c>
      <c r="C3447" s="126" t="str">
        <f t="array" ref="C3447">IF(OR('C. Consumer Service Detail'!$D3447="",'C. Consumer Service Detail'!$E3447=""),"",INDEX('B. Consumer Budget'!$E$11:$E$2010,MATCH(1,IF('B. Consumer Budget'!$C$11:$C$2010='C. Consumer Service Detail'!$D3447,IF('B. Consumer Budget'!$D$11:$D$2010='C. Consumer Service Detail'!$E3447,1)),0)))</f>
        <v/>
      </c>
      <c r="D3447" s="170"/>
      <c r="E3447" s="81"/>
      <c r="F3447" s="101"/>
      <c r="G3447" s="82"/>
      <c r="H3447" s="147" t="str">
        <f>IF('C. Consumer Service Detail'!$F3447="","",IF('C. Consumer Service Detail'!$F3447="",VLOOKUP('C. Consumer Service Detail'!$F3447,'Table of Current Services'!$B$7:$F$36,'Table of Current Services'!$E$5,FALSE),VLOOKUP('C. Consumer Service Detail'!$F3447,'Table of Current Services'!$B$7:$F$36,'Table of Current Services'!$D$5,FALSE)))</f>
        <v/>
      </c>
      <c r="I3447" s="159"/>
      <c r="J3447" s="146" t="str">
        <f t="shared" si="103"/>
        <v/>
      </c>
      <c r="K3447" s="138" t="str">
        <f>IF('C. Consumer Service Detail'!$F3447="","",IF('C. Consumer Service Detail'!$F3447="",VLOOKUP('C. Consumer Service Detail'!$F3447,'Table of Current Services'!$B$7:$F$36,'Table of Current Services'!$E$5,FALSE),VLOOKUP('C. Consumer Service Detail'!$F3447,'Table of Current Services'!$B$7:$F$36,'Table of Current Services'!$E$5,FALSE)))</f>
        <v/>
      </c>
      <c r="L3447" s="130" t="str">
        <f>IF('C. Consumer Service Detail'!$F3447="","",IF(VLOOKUP('C. Consumer Service Detail'!$F3447,'Table of Current Services'!$B$7:$F$36,'Table of Current Services'!$F$5,)="cost","Yes","No"))</f>
        <v/>
      </c>
      <c r="M3447" s="130" t="str">
        <f>IFERROR(IF('C. Consumer Service Detail'!$K3447="No Match","No",VLOOKUP('C. Consumer Service Detail'!$C3447,'B. Consumer Budget'!$E$11:$F$2010,2,FALSE)),"")</f>
        <v/>
      </c>
      <c r="P3447" s="77"/>
      <c r="Q3447" s="77"/>
    </row>
    <row r="3448" spans="2:17" x14ac:dyDescent="0.25">
      <c r="B3448" s="78">
        <f t="shared" si="104"/>
        <v>3438</v>
      </c>
      <c r="C3448" s="126" t="str">
        <f t="array" ref="C3448">IF(OR('C. Consumer Service Detail'!$D3448="",'C. Consumer Service Detail'!$E3448=""),"",INDEX('B. Consumer Budget'!$E$11:$E$2010,MATCH(1,IF('B. Consumer Budget'!$C$11:$C$2010='C. Consumer Service Detail'!$D3448,IF('B. Consumer Budget'!$D$11:$D$2010='C. Consumer Service Detail'!$E3448,1)),0)))</f>
        <v/>
      </c>
      <c r="D3448" s="171"/>
      <c r="E3448" s="79"/>
      <c r="F3448" s="100"/>
      <c r="G3448" s="80"/>
      <c r="H3448" s="145" t="str">
        <f>IF('C. Consumer Service Detail'!$F3448="","",IF('C. Consumer Service Detail'!$F3448="",VLOOKUP('C. Consumer Service Detail'!$F3448,'Table of Current Services'!$B$7:$F$36,'Table of Current Services'!$E$5,FALSE),VLOOKUP('C. Consumer Service Detail'!$F3448,'Table of Current Services'!$B$7:$F$36,'Table of Current Services'!$D$5,FALSE)))</f>
        <v/>
      </c>
      <c r="I3448" s="160"/>
      <c r="J3448" s="146" t="str">
        <f t="shared" si="103"/>
        <v/>
      </c>
      <c r="K3448" s="138" t="str">
        <f>IF('C. Consumer Service Detail'!$F3448="","",IF('C. Consumer Service Detail'!$F3448="",VLOOKUP('C. Consumer Service Detail'!$F3448,'Table of Current Services'!$B$7:$F$36,'Table of Current Services'!$E$5,FALSE),VLOOKUP('C. Consumer Service Detail'!$F3448,'Table of Current Services'!$B$7:$F$36,'Table of Current Services'!$E$5,FALSE)))</f>
        <v/>
      </c>
      <c r="L3448" s="130" t="str">
        <f>IF('C. Consumer Service Detail'!$F3448="","",IF(VLOOKUP('C. Consumer Service Detail'!$F3448,'Table of Current Services'!$B$7:$F$36,'Table of Current Services'!$F$5,)="cost","Yes","No"))</f>
        <v/>
      </c>
      <c r="M3448" s="130" t="str">
        <f>IFERROR(IF('C. Consumer Service Detail'!$K3448="No Match","No",VLOOKUP('C. Consumer Service Detail'!$C3448,'B. Consumer Budget'!$E$11:$F$2010,2,FALSE)),"")</f>
        <v/>
      </c>
      <c r="P3448" s="77"/>
      <c r="Q3448" s="77"/>
    </row>
    <row r="3449" spans="2:17" x14ac:dyDescent="0.25">
      <c r="B3449" s="78">
        <f t="shared" si="104"/>
        <v>3439</v>
      </c>
      <c r="C3449" s="126" t="str">
        <f t="array" ref="C3449">IF(OR('C. Consumer Service Detail'!$D3449="",'C. Consumer Service Detail'!$E3449=""),"",INDEX('B. Consumer Budget'!$E$11:$E$2010,MATCH(1,IF('B. Consumer Budget'!$C$11:$C$2010='C. Consumer Service Detail'!$D3449,IF('B. Consumer Budget'!$D$11:$D$2010='C. Consumer Service Detail'!$E3449,1)),0)))</f>
        <v/>
      </c>
      <c r="D3449" s="170"/>
      <c r="E3449" s="81"/>
      <c r="F3449" s="101"/>
      <c r="G3449" s="82"/>
      <c r="H3449" s="147" t="str">
        <f>IF('C. Consumer Service Detail'!$F3449="","",IF('C. Consumer Service Detail'!$F3449="",VLOOKUP('C. Consumer Service Detail'!$F3449,'Table of Current Services'!$B$7:$F$36,'Table of Current Services'!$E$5,FALSE),VLOOKUP('C. Consumer Service Detail'!$F3449,'Table of Current Services'!$B$7:$F$36,'Table of Current Services'!$D$5,FALSE)))</f>
        <v/>
      </c>
      <c r="I3449" s="159"/>
      <c r="J3449" s="146" t="str">
        <f t="shared" si="103"/>
        <v/>
      </c>
      <c r="K3449" s="138" t="str">
        <f>IF('C. Consumer Service Detail'!$F3449="","",IF('C. Consumer Service Detail'!$F3449="",VLOOKUP('C. Consumer Service Detail'!$F3449,'Table of Current Services'!$B$7:$F$36,'Table of Current Services'!$E$5,FALSE),VLOOKUP('C. Consumer Service Detail'!$F3449,'Table of Current Services'!$B$7:$F$36,'Table of Current Services'!$E$5,FALSE)))</f>
        <v/>
      </c>
      <c r="L3449" s="130" t="str">
        <f>IF('C. Consumer Service Detail'!$F3449="","",IF(VLOOKUP('C. Consumer Service Detail'!$F3449,'Table of Current Services'!$B$7:$F$36,'Table of Current Services'!$F$5,)="cost","Yes","No"))</f>
        <v/>
      </c>
      <c r="M3449" s="130" t="str">
        <f>IFERROR(IF('C. Consumer Service Detail'!$K3449="No Match","No",VLOOKUP('C. Consumer Service Detail'!$C3449,'B. Consumer Budget'!$E$11:$F$2010,2,FALSE)),"")</f>
        <v/>
      </c>
      <c r="P3449" s="77"/>
      <c r="Q3449" s="77"/>
    </row>
    <row r="3450" spans="2:17" x14ac:dyDescent="0.25">
      <c r="B3450" s="78">
        <f t="shared" si="104"/>
        <v>3440</v>
      </c>
      <c r="C3450" s="126" t="str">
        <f t="array" ref="C3450">IF(OR('C. Consumer Service Detail'!$D3450="",'C. Consumer Service Detail'!$E3450=""),"",INDEX('B. Consumer Budget'!$E$11:$E$2010,MATCH(1,IF('B. Consumer Budget'!$C$11:$C$2010='C. Consumer Service Detail'!$D3450,IF('B. Consumer Budget'!$D$11:$D$2010='C. Consumer Service Detail'!$E3450,1)),0)))</f>
        <v/>
      </c>
      <c r="D3450" s="171"/>
      <c r="E3450" s="79"/>
      <c r="F3450" s="100"/>
      <c r="G3450" s="80"/>
      <c r="H3450" s="145" t="str">
        <f>IF('C. Consumer Service Detail'!$F3450="","",IF('C. Consumer Service Detail'!$F3450="",VLOOKUP('C. Consumer Service Detail'!$F3450,'Table of Current Services'!$B$7:$F$36,'Table of Current Services'!$E$5,FALSE),VLOOKUP('C. Consumer Service Detail'!$F3450,'Table of Current Services'!$B$7:$F$36,'Table of Current Services'!$D$5,FALSE)))</f>
        <v/>
      </c>
      <c r="I3450" s="160"/>
      <c r="J3450" s="146" t="str">
        <f t="shared" si="103"/>
        <v/>
      </c>
      <c r="K3450" s="138" t="str">
        <f>IF('C. Consumer Service Detail'!$F3450="","",IF('C. Consumer Service Detail'!$F3450="",VLOOKUP('C. Consumer Service Detail'!$F3450,'Table of Current Services'!$B$7:$F$36,'Table of Current Services'!$E$5,FALSE),VLOOKUP('C. Consumer Service Detail'!$F3450,'Table of Current Services'!$B$7:$F$36,'Table of Current Services'!$E$5,FALSE)))</f>
        <v/>
      </c>
      <c r="L3450" s="130" t="str">
        <f>IF('C. Consumer Service Detail'!$F3450="","",IF(VLOOKUP('C. Consumer Service Detail'!$F3450,'Table of Current Services'!$B$7:$F$36,'Table of Current Services'!$F$5,)="cost","Yes","No"))</f>
        <v/>
      </c>
      <c r="M3450" s="130" t="str">
        <f>IFERROR(IF('C. Consumer Service Detail'!$K3450="No Match","No",VLOOKUP('C. Consumer Service Detail'!$C3450,'B. Consumer Budget'!$E$11:$F$2010,2,FALSE)),"")</f>
        <v/>
      </c>
      <c r="P3450" s="77"/>
      <c r="Q3450" s="77"/>
    </row>
    <row r="3451" spans="2:17" x14ac:dyDescent="0.25">
      <c r="B3451" s="78">
        <f t="shared" si="104"/>
        <v>3441</v>
      </c>
      <c r="C3451" s="126" t="str">
        <f t="array" ref="C3451">IF(OR('C. Consumer Service Detail'!$D3451="",'C. Consumer Service Detail'!$E3451=""),"",INDEX('B. Consumer Budget'!$E$11:$E$2010,MATCH(1,IF('B. Consumer Budget'!$C$11:$C$2010='C. Consumer Service Detail'!$D3451,IF('B. Consumer Budget'!$D$11:$D$2010='C. Consumer Service Detail'!$E3451,1)),0)))</f>
        <v/>
      </c>
      <c r="D3451" s="170"/>
      <c r="E3451" s="81"/>
      <c r="F3451" s="101"/>
      <c r="G3451" s="82"/>
      <c r="H3451" s="147" t="str">
        <f>IF('C. Consumer Service Detail'!$F3451="","",IF('C. Consumer Service Detail'!$F3451="",VLOOKUP('C. Consumer Service Detail'!$F3451,'Table of Current Services'!$B$7:$F$36,'Table of Current Services'!$E$5,FALSE),VLOOKUP('C. Consumer Service Detail'!$F3451,'Table of Current Services'!$B$7:$F$36,'Table of Current Services'!$D$5,FALSE)))</f>
        <v/>
      </c>
      <c r="I3451" s="159"/>
      <c r="J3451" s="146" t="str">
        <f t="shared" si="103"/>
        <v/>
      </c>
      <c r="K3451" s="138" t="str">
        <f>IF('C. Consumer Service Detail'!$F3451="","",IF('C. Consumer Service Detail'!$F3451="",VLOOKUP('C. Consumer Service Detail'!$F3451,'Table of Current Services'!$B$7:$F$36,'Table of Current Services'!$E$5,FALSE),VLOOKUP('C. Consumer Service Detail'!$F3451,'Table of Current Services'!$B$7:$F$36,'Table of Current Services'!$E$5,FALSE)))</f>
        <v/>
      </c>
      <c r="L3451" s="130" t="str">
        <f>IF('C. Consumer Service Detail'!$F3451="","",IF(VLOOKUP('C. Consumer Service Detail'!$F3451,'Table of Current Services'!$B$7:$F$36,'Table of Current Services'!$F$5,)="cost","Yes","No"))</f>
        <v/>
      </c>
      <c r="M3451" s="130" t="str">
        <f>IFERROR(IF('C. Consumer Service Detail'!$K3451="No Match","No",VLOOKUP('C. Consumer Service Detail'!$C3451,'B. Consumer Budget'!$E$11:$F$2010,2,FALSE)),"")</f>
        <v/>
      </c>
      <c r="P3451" s="77"/>
      <c r="Q3451" s="77"/>
    </row>
    <row r="3452" spans="2:17" x14ac:dyDescent="0.25">
      <c r="B3452" s="78">
        <f t="shared" si="104"/>
        <v>3442</v>
      </c>
      <c r="C3452" s="126" t="str">
        <f t="array" ref="C3452">IF(OR('C. Consumer Service Detail'!$D3452="",'C. Consumer Service Detail'!$E3452=""),"",INDEX('B. Consumer Budget'!$E$11:$E$2010,MATCH(1,IF('B. Consumer Budget'!$C$11:$C$2010='C. Consumer Service Detail'!$D3452,IF('B. Consumer Budget'!$D$11:$D$2010='C. Consumer Service Detail'!$E3452,1)),0)))</f>
        <v/>
      </c>
      <c r="D3452" s="171"/>
      <c r="E3452" s="79"/>
      <c r="F3452" s="100"/>
      <c r="G3452" s="80"/>
      <c r="H3452" s="145" t="str">
        <f>IF('C. Consumer Service Detail'!$F3452="","",IF('C. Consumer Service Detail'!$F3452="",VLOOKUP('C. Consumer Service Detail'!$F3452,'Table of Current Services'!$B$7:$F$36,'Table of Current Services'!$E$5,FALSE),VLOOKUP('C. Consumer Service Detail'!$F3452,'Table of Current Services'!$B$7:$F$36,'Table of Current Services'!$D$5,FALSE)))</f>
        <v/>
      </c>
      <c r="I3452" s="160"/>
      <c r="J3452" s="146" t="str">
        <f t="shared" si="103"/>
        <v/>
      </c>
      <c r="K3452" s="138" t="str">
        <f>IF('C. Consumer Service Detail'!$F3452="","",IF('C. Consumer Service Detail'!$F3452="",VLOOKUP('C. Consumer Service Detail'!$F3452,'Table of Current Services'!$B$7:$F$36,'Table of Current Services'!$E$5,FALSE),VLOOKUP('C. Consumer Service Detail'!$F3452,'Table of Current Services'!$B$7:$F$36,'Table of Current Services'!$E$5,FALSE)))</f>
        <v/>
      </c>
      <c r="L3452" s="130" t="str">
        <f>IF('C. Consumer Service Detail'!$F3452="","",IF(VLOOKUP('C. Consumer Service Detail'!$F3452,'Table of Current Services'!$B$7:$F$36,'Table of Current Services'!$F$5,)="cost","Yes","No"))</f>
        <v/>
      </c>
      <c r="M3452" s="130" t="str">
        <f>IFERROR(IF('C. Consumer Service Detail'!$K3452="No Match","No",VLOOKUP('C. Consumer Service Detail'!$C3452,'B. Consumer Budget'!$E$11:$F$2010,2,FALSE)),"")</f>
        <v/>
      </c>
      <c r="P3452" s="77"/>
      <c r="Q3452" s="77"/>
    </row>
    <row r="3453" spans="2:17" x14ac:dyDescent="0.25">
      <c r="B3453" s="78">
        <f t="shared" si="104"/>
        <v>3443</v>
      </c>
      <c r="C3453" s="126" t="str">
        <f t="array" ref="C3453">IF(OR('C. Consumer Service Detail'!$D3453="",'C. Consumer Service Detail'!$E3453=""),"",INDEX('B. Consumer Budget'!$E$11:$E$2010,MATCH(1,IF('B. Consumer Budget'!$C$11:$C$2010='C. Consumer Service Detail'!$D3453,IF('B. Consumer Budget'!$D$11:$D$2010='C. Consumer Service Detail'!$E3453,1)),0)))</f>
        <v/>
      </c>
      <c r="D3453" s="170"/>
      <c r="E3453" s="81"/>
      <c r="F3453" s="101"/>
      <c r="G3453" s="82"/>
      <c r="H3453" s="147" t="str">
        <f>IF('C. Consumer Service Detail'!$F3453="","",IF('C. Consumer Service Detail'!$F3453="",VLOOKUP('C. Consumer Service Detail'!$F3453,'Table of Current Services'!$B$7:$F$36,'Table of Current Services'!$E$5,FALSE),VLOOKUP('C. Consumer Service Detail'!$F3453,'Table of Current Services'!$B$7:$F$36,'Table of Current Services'!$D$5,FALSE)))</f>
        <v/>
      </c>
      <c r="I3453" s="159"/>
      <c r="J3453" s="146" t="str">
        <f t="shared" si="103"/>
        <v/>
      </c>
      <c r="K3453" s="138" t="str">
        <f>IF('C. Consumer Service Detail'!$F3453="","",IF('C. Consumer Service Detail'!$F3453="",VLOOKUP('C. Consumer Service Detail'!$F3453,'Table of Current Services'!$B$7:$F$36,'Table of Current Services'!$E$5,FALSE),VLOOKUP('C. Consumer Service Detail'!$F3453,'Table of Current Services'!$B$7:$F$36,'Table of Current Services'!$E$5,FALSE)))</f>
        <v/>
      </c>
      <c r="L3453" s="130" t="str">
        <f>IF('C. Consumer Service Detail'!$F3453="","",IF(VLOOKUP('C. Consumer Service Detail'!$F3453,'Table of Current Services'!$B$7:$F$36,'Table of Current Services'!$F$5,)="cost","Yes","No"))</f>
        <v/>
      </c>
      <c r="M3453" s="130" t="str">
        <f>IFERROR(IF('C. Consumer Service Detail'!$K3453="No Match","No",VLOOKUP('C. Consumer Service Detail'!$C3453,'B. Consumer Budget'!$E$11:$F$2010,2,FALSE)),"")</f>
        <v/>
      </c>
      <c r="P3453" s="77"/>
      <c r="Q3453" s="77"/>
    </row>
    <row r="3454" spans="2:17" x14ac:dyDescent="0.25">
      <c r="B3454" s="78">
        <f t="shared" si="104"/>
        <v>3444</v>
      </c>
      <c r="C3454" s="126" t="str">
        <f t="array" ref="C3454">IF(OR('C. Consumer Service Detail'!$D3454="",'C. Consumer Service Detail'!$E3454=""),"",INDEX('B. Consumer Budget'!$E$11:$E$2010,MATCH(1,IF('B. Consumer Budget'!$C$11:$C$2010='C. Consumer Service Detail'!$D3454,IF('B. Consumer Budget'!$D$11:$D$2010='C. Consumer Service Detail'!$E3454,1)),0)))</f>
        <v/>
      </c>
      <c r="D3454" s="171"/>
      <c r="E3454" s="79"/>
      <c r="F3454" s="100"/>
      <c r="G3454" s="80"/>
      <c r="H3454" s="145" t="str">
        <f>IF('C. Consumer Service Detail'!$F3454="","",IF('C. Consumer Service Detail'!$F3454="",VLOOKUP('C. Consumer Service Detail'!$F3454,'Table of Current Services'!$B$7:$F$36,'Table of Current Services'!$E$5,FALSE),VLOOKUP('C. Consumer Service Detail'!$F3454,'Table of Current Services'!$B$7:$F$36,'Table of Current Services'!$D$5,FALSE)))</f>
        <v/>
      </c>
      <c r="I3454" s="160"/>
      <c r="J3454" s="146" t="str">
        <f t="shared" si="103"/>
        <v/>
      </c>
      <c r="K3454" s="138" t="str">
        <f>IF('C. Consumer Service Detail'!$F3454="","",IF('C. Consumer Service Detail'!$F3454="",VLOOKUP('C. Consumer Service Detail'!$F3454,'Table of Current Services'!$B$7:$F$36,'Table of Current Services'!$E$5,FALSE),VLOOKUP('C. Consumer Service Detail'!$F3454,'Table of Current Services'!$B$7:$F$36,'Table of Current Services'!$E$5,FALSE)))</f>
        <v/>
      </c>
      <c r="L3454" s="130" t="str">
        <f>IF('C. Consumer Service Detail'!$F3454="","",IF(VLOOKUP('C. Consumer Service Detail'!$F3454,'Table of Current Services'!$B$7:$F$36,'Table of Current Services'!$F$5,)="cost","Yes","No"))</f>
        <v/>
      </c>
      <c r="M3454" s="130" t="str">
        <f>IFERROR(IF('C. Consumer Service Detail'!$K3454="No Match","No",VLOOKUP('C. Consumer Service Detail'!$C3454,'B. Consumer Budget'!$E$11:$F$2010,2,FALSE)),"")</f>
        <v/>
      </c>
      <c r="P3454" s="77"/>
      <c r="Q3454" s="77"/>
    </row>
    <row r="3455" spans="2:17" x14ac:dyDescent="0.25">
      <c r="B3455" s="78">
        <f t="shared" si="104"/>
        <v>3445</v>
      </c>
      <c r="C3455" s="126" t="str">
        <f t="array" ref="C3455">IF(OR('C. Consumer Service Detail'!$D3455="",'C. Consumer Service Detail'!$E3455=""),"",INDEX('B. Consumer Budget'!$E$11:$E$2010,MATCH(1,IF('B. Consumer Budget'!$C$11:$C$2010='C. Consumer Service Detail'!$D3455,IF('B. Consumer Budget'!$D$11:$D$2010='C. Consumer Service Detail'!$E3455,1)),0)))</f>
        <v/>
      </c>
      <c r="D3455" s="170"/>
      <c r="E3455" s="81"/>
      <c r="F3455" s="101"/>
      <c r="G3455" s="82"/>
      <c r="H3455" s="147" t="str">
        <f>IF('C. Consumer Service Detail'!$F3455="","",IF('C. Consumer Service Detail'!$F3455="",VLOOKUP('C. Consumer Service Detail'!$F3455,'Table of Current Services'!$B$7:$F$36,'Table of Current Services'!$E$5,FALSE),VLOOKUP('C. Consumer Service Detail'!$F3455,'Table of Current Services'!$B$7:$F$36,'Table of Current Services'!$D$5,FALSE)))</f>
        <v/>
      </c>
      <c r="I3455" s="159"/>
      <c r="J3455" s="146" t="str">
        <f t="shared" si="103"/>
        <v/>
      </c>
      <c r="K3455" s="138" t="str">
        <f>IF('C. Consumer Service Detail'!$F3455="","",IF('C. Consumer Service Detail'!$F3455="",VLOOKUP('C. Consumer Service Detail'!$F3455,'Table of Current Services'!$B$7:$F$36,'Table of Current Services'!$E$5,FALSE),VLOOKUP('C. Consumer Service Detail'!$F3455,'Table of Current Services'!$B$7:$F$36,'Table of Current Services'!$E$5,FALSE)))</f>
        <v/>
      </c>
      <c r="L3455" s="130" t="str">
        <f>IF('C. Consumer Service Detail'!$F3455="","",IF(VLOOKUP('C. Consumer Service Detail'!$F3455,'Table of Current Services'!$B$7:$F$36,'Table of Current Services'!$F$5,)="cost","Yes","No"))</f>
        <v/>
      </c>
      <c r="M3455" s="130" t="str">
        <f>IFERROR(IF('C. Consumer Service Detail'!$K3455="No Match","No",VLOOKUP('C. Consumer Service Detail'!$C3455,'B. Consumer Budget'!$E$11:$F$2010,2,FALSE)),"")</f>
        <v/>
      </c>
      <c r="P3455" s="77"/>
      <c r="Q3455" s="77"/>
    </row>
    <row r="3456" spans="2:17" x14ac:dyDescent="0.25">
      <c r="B3456" s="78">
        <f t="shared" si="104"/>
        <v>3446</v>
      </c>
      <c r="C3456" s="126" t="str">
        <f t="array" ref="C3456">IF(OR('C. Consumer Service Detail'!$D3456="",'C. Consumer Service Detail'!$E3456=""),"",INDEX('B. Consumer Budget'!$E$11:$E$2010,MATCH(1,IF('B. Consumer Budget'!$C$11:$C$2010='C. Consumer Service Detail'!$D3456,IF('B. Consumer Budget'!$D$11:$D$2010='C. Consumer Service Detail'!$E3456,1)),0)))</f>
        <v/>
      </c>
      <c r="D3456" s="171"/>
      <c r="E3456" s="79"/>
      <c r="F3456" s="100"/>
      <c r="G3456" s="80"/>
      <c r="H3456" s="145" t="str">
        <f>IF('C. Consumer Service Detail'!$F3456="","",IF('C. Consumer Service Detail'!$F3456="",VLOOKUP('C. Consumer Service Detail'!$F3456,'Table of Current Services'!$B$7:$F$36,'Table of Current Services'!$E$5,FALSE),VLOOKUP('C. Consumer Service Detail'!$F3456,'Table of Current Services'!$B$7:$F$36,'Table of Current Services'!$D$5,FALSE)))</f>
        <v/>
      </c>
      <c r="I3456" s="160"/>
      <c r="J3456" s="146" t="str">
        <f t="shared" si="103"/>
        <v/>
      </c>
      <c r="K3456" s="138" t="str">
        <f>IF('C. Consumer Service Detail'!$F3456="","",IF('C. Consumer Service Detail'!$F3456="",VLOOKUP('C. Consumer Service Detail'!$F3456,'Table of Current Services'!$B$7:$F$36,'Table of Current Services'!$E$5,FALSE),VLOOKUP('C. Consumer Service Detail'!$F3456,'Table of Current Services'!$B$7:$F$36,'Table of Current Services'!$E$5,FALSE)))</f>
        <v/>
      </c>
      <c r="L3456" s="130" t="str">
        <f>IF('C. Consumer Service Detail'!$F3456="","",IF(VLOOKUP('C. Consumer Service Detail'!$F3456,'Table of Current Services'!$B$7:$F$36,'Table of Current Services'!$F$5,)="cost","Yes","No"))</f>
        <v/>
      </c>
      <c r="M3456" s="130" t="str">
        <f>IFERROR(IF('C. Consumer Service Detail'!$K3456="No Match","No",VLOOKUP('C. Consumer Service Detail'!$C3456,'B. Consumer Budget'!$E$11:$F$2010,2,FALSE)),"")</f>
        <v/>
      </c>
      <c r="P3456" s="77"/>
      <c r="Q3456" s="77"/>
    </row>
    <row r="3457" spans="2:17" x14ac:dyDescent="0.25">
      <c r="B3457" s="78">
        <f t="shared" si="104"/>
        <v>3447</v>
      </c>
      <c r="C3457" s="126" t="str">
        <f t="array" ref="C3457">IF(OR('C. Consumer Service Detail'!$D3457="",'C. Consumer Service Detail'!$E3457=""),"",INDEX('B. Consumer Budget'!$E$11:$E$2010,MATCH(1,IF('B. Consumer Budget'!$C$11:$C$2010='C. Consumer Service Detail'!$D3457,IF('B. Consumer Budget'!$D$11:$D$2010='C. Consumer Service Detail'!$E3457,1)),0)))</f>
        <v/>
      </c>
      <c r="D3457" s="170"/>
      <c r="E3457" s="81"/>
      <c r="F3457" s="101"/>
      <c r="G3457" s="82"/>
      <c r="H3457" s="147" t="str">
        <f>IF('C. Consumer Service Detail'!$F3457="","",IF('C. Consumer Service Detail'!$F3457="",VLOOKUP('C. Consumer Service Detail'!$F3457,'Table of Current Services'!$B$7:$F$36,'Table of Current Services'!$E$5,FALSE),VLOOKUP('C. Consumer Service Detail'!$F3457,'Table of Current Services'!$B$7:$F$36,'Table of Current Services'!$D$5,FALSE)))</f>
        <v/>
      </c>
      <c r="I3457" s="159"/>
      <c r="J3457" s="146" t="str">
        <f t="shared" si="103"/>
        <v/>
      </c>
      <c r="K3457" s="138" t="str">
        <f>IF('C. Consumer Service Detail'!$F3457="","",IF('C. Consumer Service Detail'!$F3457="",VLOOKUP('C. Consumer Service Detail'!$F3457,'Table of Current Services'!$B$7:$F$36,'Table of Current Services'!$E$5,FALSE),VLOOKUP('C. Consumer Service Detail'!$F3457,'Table of Current Services'!$B$7:$F$36,'Table of Current Services'!$E$5,FALSE)))</f>
        <v/>
      </c>
      <c r="L3457" s="130" t="str">
        <f>IF('C. Consumer Service Detail'!$F3457="","",IF(VLOOKUP('C. Consumer Service Detail'!$F3457,'Table of Current Services'!$B$7:$F$36,'Table of Current Services'!$F$5,)="cost","Yes","No"))</f>
        <v/>
      </c>
      <c r="M3457" s="130" t="str">
        <f>IFERROR(IF('C. Consumer Service Detail'!$K3457="No Match","No",VLOOKUP('C. Consumer Service Detail'!$C3457,'B. Consumer Budget'!$E$11:$F$2010,2,FALSE)),"")</f>
        <v/>
      </c>
      <c r="P3457" s="77"/>
      <c r="Q3457" s="77"/>
    </row>
    <row r="3458" spans="2:17" x14ac:dyDescent="0.25">
      <c r="B3458" s="78">
        <f t="shared" si="104"/>
        <v>3448</v>
      </c>
      <c r="C3458" s="126" t="str">
        <f t="array" ref="C3458">IF(OR('C. Consumer Service Detail'!$D3458="",'C. Consumer Service Detail'!$E3458=""),"",INDEX('B. Consumer Budget'!$E$11:$E$2010,MATCH(1,IF('B. Consumer Budget'!$C$11:$C$2010='C. Consumer Service Detail'!$D3458,IF('B. Consumer Budget'!$D$11:$D$2010='C. Consumer Service Detail'!$E3458,1)),0)))</f>
        <v/>
      </c>
      <c r="D3458" s="171"/>
      <c r="E3458" s="79"/>
      <c r="F3458" s="100"/>
      <c r="G3458" s="80"/>
      <c r="H3458" s="145" t="str">
        <f>IF('C. Consumer Service Detail'!$F3458="","",IF('C. Consumer Service Detail'!$F3458="",VLOOKUP('C. Consumer Service Detail'!$F3458,'Table of Current Services'!$B$7:$F$36,'Table of Current Services'!$E$5,FALSE),VLOOKUP('C. Consumer Service Detail'!$F3458,'Table of Current Services'!$B$7:$F$36,'Table of Current Services'!$D$5,FALSE)))</f>
        <v/>
      </c>
      <c r="I3458" s="160"/>
      <c r="J3458" s="146" t="str">
        <f t="shared" si="103"/>
        <v/>
      </c>
      <c r="K3458" s="138" t="str">
        <f>IF('C. Consumer Service Detail'!$F3458="","",IF('C. Consumer Service Detail'!$F3458="",VLOOKUP('C. Consumer Service Detail'!$F3458,'Table of Current Services'!$B$7:$F$36,'Table of Current Services'!$E$5,FALSE),VLOOKUP('C. Consumer Service Detail'!$F3458,'Table of Current Services'!$B$7:$F$36,'Table of Current Services'!$E$5,FALSE)))</f>
        <v/>
      </c>
      <c r="L3458" s="130" t="str">
        <f>IF('C. Consumer Service Detail'!$F3458="","",IF(VLOOKUP('C. Consumer Service Detail'!$F3458,'Table of Current Services'!$B$7:$F$36,'Table of Current Services'!$F$5,)="cost","Yes","No"))</f>
        <v/>
      </c>
      <c r="M3458" s="130" t="str">
        <f>IFERROR(IF('C. Consumer Service Detail'!$K3458="No Match","No",VLOOKUP('C. Consumer Service Detail'!$C3458,'B. Consumer Budget'!$E$11:$F$2010,2,FALSE)),"")</f>
        <v/>
      </c>
      <c r="P3458" s="77"/>
      <c r="Q3458" s="77"/>
    </row>
    <row r="3459" spans="2:17" x14ac:dyDescent="0.25">
      <c r="B3459" s="78">
        <f t="shared" si="104"/>
        <v>3449</v>
      </c>
      <c r="C3459" s="126" t="str">
        <f t="array" ref="C3459">IF(OR('C. Consumer Service Detail'!$D3459="",'C. Consumer Service Detail'!$E3459=""),"",INDEX('B. Consumer Budget'!$E$11:$E$2010,MATCH(1,IF('B. Consumer Budget'!$C$11:$C$2010='C. Consumer Service Detail'!$D3459,IF('B. Consumer Budget'!$D$11:$D$2010='C. Consumer Service Detail'!$E3459,1)),0)))</f>
        <v/>
      </c>
      <c r="D3459" s="170"/>
      <c r="E3459" s="81"/>
      <c r="F3459" s="101"/>
      <c r="G3459" s="82"/>
      <c r="H3459" s="147" t="str">
        <f>IF('C. Consumer Service Detail'!$F3459="","",IF('C. Consumer Service Detail'!$F3459="",VLOOKUP('C. Consumer Service Detail'!$F3459,'Table of Current Services'!$B$7:$F$36,'Table of Current Services'!$E$5,FALSE),VLOOKUP('C. Consumer Service Detail'!$F3459,'Table of Current Services'!$B$7:$F$36,'Table of Current Services'!$D$5,FALSE)))</f>
        <v/>
      </c>
      <c r="I3459" s="159"/>
      <c r="J3459" s="146" t="str">
        <f t="shared" si="103"/>
        <v/>
      </c>
      <c r="K3459" s="138" t="str">
        <f>IF('C. Consumer Service Detail'!$F3459="","",IF('C. Consumer Service Detail'!$F3459="",VLOOKUP('C. Consumer Service Detail'!$F3459,'Table of Current Services'!$B$7:$F$36,'Table of Current Services'!$E$5,FALSE),VLOOKUP('C. Consumer Service Detail'!$F3459,'Table of Current Services'!$B$7:$F$36,'Table of Current Services'!$E$5,FALSE)))</f>
        <v/>
      </c>
      <c r="L3459" s="130" t="str">
        <f>IF('C. Consumer Service Detail'!$F3459="","",IF(VLOOKUP('C. Consumer Service Detail'!$F3459,'Table of Current Services'!$B$7:$F$36,'Table of Current Services'!$F$5,)="cost","Yes","No"))</f>
        <v/>
      </c>
      <c r="M3459" s="130" t="str">
        <f>IFERROR(IF('C. Consumer Service Detail'!$K3459="No Match","No",VLOOKUP('C. Consumer Service Detail'!$C3459,'B. Consumer Budget'!$E$11:$F$2010,2,FALSE)),"")</f>
        <v/>
      </c>
      <c r="P3459" s="77"/>
      <c r="Q3459" s="77"/>
    </row>
    <row r="3460" spans="2:17" x14ac:dyDescent="0.25">
      <c r="B3460" s="78">
        <f t="shared" si="104"/>
        <v>3450</v>
      </c>
      <c r="C3460" s="126" t="str">
        <f t="array" ref="C3460">IF(OR('C. Consumer Service Detail'!$D3460="",'C. Consumer Service Detail'!$E3460=""),"",INDEX('B. Consumer Budget'!$E$11:$E$2010,MATCH(1,IF('B. Consumer Budget'!$C$11:$C$2010='C. Consumer Service Detail'!$D3460,IF('B. Consumer Budget'!$D$11:$D$2010='C. Consumer Service Detail'!$E3460,1)),0)))</f>
        <v/>
      </c>
      <c r="D3460" s="171"/>
      <c r="E3460" s="79"/>
      <c r="F3460" s="100"/>
      <c r="G3460" s="80"/>
      <c r="H3460" s="145" t="str">
        <f>IF('C. Consumer Service Detail'!$F3460="","",IF('C. Consumer Service Detail'!$F3460="",VLOOKUP('C. Consumer Service Detail'!$F3460,'Table of Current Services'!$B$7:$F$36,'Table of Current Services'!$E$5,FALSE),VLOOKUP('C. Consumer Service Detail'!$F3460,'Table of Current Services'!$B$7:$F$36,'Table of Current Services'!$D$5,FALSE)))</f>
        <v/>
      </c>
      <c r="I3460" s="160"/>
      <c r="J3460" s="146" t="str">
        <f t="shared" si="103"/>
        <v/>
      </c>
      <c r="K3460" s="138" t="str">
        <f>IF('C. Consumer Service Detail'!$F3460="","",IF('C. Consumer Service Detail'!$F3460="",VLOOKUP('C. Consumer Service Detail'!$F3460,'Table of Current Services'!$B$7:$F$36,'Table of Current Services'!$E$5,FALSE),VLOOKUP('C. Consumer Service Detail'!$F3460,'Table of Current Services'!$B$7:$F$36,'Table of Current Services'!$E$5,FALSE)))</f>
        <v/>
      </c>
      <c r="L3460" s="130" t="str">
        <f>IF('C. Consumer Service Detail'!$F3460="","",IF(VLOOKUP('C. Consumer Service Detail'!$F3460,'Table of Current Services'!$B$7:$F$36,'Table of Current Services'!$F$5,)="cost","Yes","No"))</f>
        <v/>
      </c>
      <c r="M3460" s="130" t="str">
        <f>IFERROR(IF('C. Consumer Service Detail'!$K3460="No Match","No",VLOOKUP('C. Consumer Service Detail'!$C3460,'B. Consumer Budget'!$E$11:$F$2010,2,FALSE)),"")</f>
        <v/>
      </c>
      <c r="P3460" s="77"/>
      <c r="Q3460" s="77"/>
    </row>
    <row r="3461" spans="2:17" x14ac:dyDescent="0.25">
      <c r="B3461" s="78">
        <f t="shared" si="104"/>
        <v>3451</v>
      </c>
      <c r="C3461" s="126" t="str">
        <f t="array" ref="C3461">IF(OR('C. Consumer Service Detail'!$D3461="",'C. Consumer Service Detail'!$E3461=""),"",INDEX('B. Consumer Budget'!$E$11:$E$2010,MATCH(1,IF('B. Consumer Budget'!$C$11:$C$2010='C. Consumer Service Detail'!$D3461,IF('B. Consumer Budget'!$D$11:$D$2010='C. Consumer Service Detail'!$E3461,1)),0)))</f>
        <v/>
      </c>
      <c r="D3461" s="170"/>
      <c r="E3461" s="81"/>
      <c r="F3461" s="101"/>
      <c r="G3461" s="82"/>
      <c r="H3461" s="147" t="str">
        <f>IF('C. Consumer Service Detail'!$F3461="","",IF('C. Consumer Service Detail'!$F3461="",VLOOKUP('C. Consumer Service Detail'!$F3461,'Table of Current Services'!$B$7:$F$36,'Table of Current Services'!$E$5,FALSE),VLOOKUP('C. Consumer Service Detail'!$F3461,'Table of Current Services'!$B$7:$F$36,'Table of Current Services'!$D$5,FALSE)))</f>
        <v/>
      </c>
      <c r="I3461" s="159"/>
      <c r="J3461" s="146" t="str">
        <f t="shared" si="103"/>
        <v/>
      </c>
      <c r="K3461" s="138" t="str">
        <f>IF('C. Consumer Service Detail'!$F3461="","",IF('C. Consumer Service Detail'!$F3461="",VLOOKUP('C. Consumer Service Detail'!$F3461,'Table of Current Services'!$B$7:$F$36,'Table of Current Services'!$E$5,FALSE),VLOOKUP('C. Consumer Service Detail'!$F3461,'Table of Current Services'!$B$7:$F$36,'Table of Current Services'!$E$5,FALSE)))</f>
        <v/>
      </c>
      <c r="L3461" s="130" t="str">
        <f>IF('C. Consumer Service Detail'!$F3461="","",IF(VLOOKUP('C. Consumer Service Detail'!$F3461,'Table of Current Services'!$B$7:$F$36,'Table of Current Services'!$F$5,)="cost","Yes","No"))</f>
        <v/>
      </c>
      <c r="M3461" s="130" t="str">
        <f>IFERROR(IF('C. Consumer Service Detail'!$K3461="No Match","No",VLOOKUP('C. Consumer Service Detail'!$C3461,'B. Consumer Budget'!$E$11:$F$2010,2,FALSE)),"")</f>
        <v/>
      </c>
      <c r="P3461" s="77"/>
      <c r="Q3461" s="77"/>
    </row>
    <row r="3462" spans="2:17" x14ac:dyDescent="0.25">
      <c r="B3462" s="78">
        <f t="shared" si="104"/>
        <v>3452</v>
      </c>
      <c r="C3462" s="126" t="str">
        <f t="array" ref="C3462">IF(OR('C. Consumer Service Detail'!$D3462="",'C. Consumer Service Detail'!$E3462=""),"",INDEX('B. Consumer Budget'!$E$11:$E$2010,MATCH(1,IF('B. Consumer Budget'!$C$11:$C$2010='C. Consumer Service Detail'!$D3462,IF('B. Consumer Budget'!$D$11:$D$2010='C. Consumer Service Detail'!$E3462,1)),0)))</f>
        <v/>
      </c>
      <c r="D3462" s="171"/>
      <c r="E3462" s="79"/>
      <c r="F3462" s="100"/>
      <c r="G3462" s="80"/>
      <c r="H3462" s="145" t="str">
        <f>IF('C. Consumer Service Detail'!$F3462="","",IF('C. Consumer Service Detail'!$F3462="",VLOOKUP('C. Consumer Service Detail'!$F3462,'Table of Current Services'!$B$7:$F$36,'Table of Current Services'!$E$5,FALSE),VLOOKUP('C. Consumer Service Detail'!$F3462,'Table of Current Services'!$B$7:$F$36,'Table of Current Services'!$D$5,FALSE)))</f>
        <v/>
      </c>
      <c r="I3462" s="160"/>
      <c r="J3462" s="146" t="str">
        <f t="shared" si="103"/>
        <v/>
      </c>
      <c r="K3462" s="138" t="str">
        <f>IF('C. Consumer Service Detail'!$F3462="","",IF('C. Consumer Service Detail'!$F3462="",VLOOKUP('C. Consumer Service Detail'!$F3462,'Table of Current Services'!$B$7:$F$36,'Table of Current Services'!$E$5,FALSE),VLOOKUP('C. Consumer Service Detail'!$F3462,'Table of Current Services'!$B$7:$F$36,'Table of Current Services'!$E$5,FALSE)))</f>
        <v/>
      </c>
      <c r="L3462" s="130" t="str">
        <f>IF('C. Consumer Service Detail'!$F3462="","",IF(VLOOKUP('C. Consumer Service Detail'!$F3462,'Table of Current Services'!$B$7:$F$36,'Table of Current Services'!$F$5,)="cost","Yes","No"))</f>
        <v/>
      </c>
      <c r="M3462" s="130" t="str">
        <f>IFERROR(IF('C. Consumer Service Detail'!$K3462="No Match","No",VLOOKUP('C. Consumer Service Detail'!$C3462,'B. Consumer Budget'!$E$11:$F$2010,2,FALSE)),"")</f>
        <v/>
      </c>
      <c r="P3462" s="77"/>
      <c r="Q3462" s="77"/>
    </row>
    <row r="3463" spans="2:17" x14ac:dyDescent="0.25">
      <c r="B3463" s="78">
        <f t="shared" si="104"/>
        <v>3453</v>
      </c>
      <c r="C3463" s="126" t="str">
        <f t="array" ref="C3463">IF(OR('C. Consumer Service Detail'!$D3463="",'C. Consumer Service Detail'!$E3463=""),"",INDEX('B. Consumer Budget'!$E$11:$E$2010,MATCH(1,IF('B. Consumer Budget'!$C$11:$C$2010='C. Consumer Service Detail'!$D3463,IF('B. Consumer Budget'!$D$11:$D$2010='C. Consumer Service Detail'!$E3463,1)),0)))</f>
        <v/>
      </c>
      <c r="D3463" s="170"/>
      <c r="E3463" s="81"/>
      <c r="F3463" s="101"/>
      <c r="G3463" s="82"/>
      <c r="H3463" s="147" t="str">
        <f>IF('C. Consumer Service Detail'!$F3463="","",IF('C. Consumer Service Detail'!$F3463="",VLOOKUP('C. Consumer Service Detail'!$F3463,'Table of Current Services'!$B$7:$F$36,'Table of Current Services'!$E$5,FALSE),VLOOKUP('C. Consumer Service Detail'!$F3463,'Table of Current Services'!$B$7:$F$36,'Table of Current Services'!$D$5,FALSE)))</f>
        <v/>
      </c>
      <c r="I3463" s="159"/>
      <c r="J3463" s="146" t="str">
        <f t="shared" si="103"/>
        <v/>
      </c>
      <c r="K3463" s="138" t="str">
        <f>IF('C. Consumer Service Detail'!$F3463="","",IF('C. Consumer Service Detail'!$F3463="",VLOOKUP('C. Consumer Service Detail'!$F3463,'Table of Current Services'!$B$7:$F$36,'Table of Current Services'!$E$5,FALSE),VLOOKUP('C. Consumer Service Detail'!$F3463,'Table of Current Services'!$B$7:$F$36,'Table of Current Services'!$E$5,FALSE)))</f>
        <v/>
      </c>
      <c r="L3463" s="130" t="str">
        <f>IF('C. Consumer Service Detail'!$F3463="","",IF(VLOOKUP('C. Consumer Service Detail'!$F3463,'Table of Current Services'!$B$7:$F$36,'Table of Current Services'!$F$5,)="cost","Yes","No"))</f>
        <v/>
      </c>
      <c r="M3463" s="130" t="str">
        <f>IFERROR(IF('C. Consumer Service Detail'!$K3463="No Match","No",VLOOKUP('C. Consumer Service Detail'!$C3463,'B. Consumer Budget'!$E$11:$F$2010,2,FALSE)),"")</f>
        <v/>
      </c>
      <c r="P3463" s="77"/>
      <c r="Q3463" s="77"/>
    </row>
    <row r="3464" spans="2:17" x14ac:dyDescent="0.25">
      <c r="B3464" s="78">
        <f t="shared" si="104"/>
        <v>3454</v>
      </c>
      <c r="C3464" s="126" t="str">
        <f t="array" ref="C3464">IF(OR('C. Consumer Service Detail'!$D3464="",'C. Consumer Service Detail'!$E3464=""),"",INDEX('B. Consumer Budget'!$E$11:$E$2010,MATCH(1,IF('B. Consumer Budget'!$C$11:$C$2010='C. Consumer Service Detail'!$D3464,IF('B. Consumer Budget'!$D$11:$D$2010='C. Consumer Service Detail'!$E3464,1)),0)))</f>
        <v/>
      </c>
      <c r="D3464" s="171"/>
      <c r="E3464" s="79"/>
      <c r="F3464" s="100"/>
      <c r="G3464" s="80"/>
      <c r="H3464" s="145" t="str">
        <f>IF('C. Consumer Service Detail'!$F3464="","",IF('C. Consumer Service Detail'!$F3464="",VLOOKUP('C. Consumer Service Detail'!$F3464,'Table of Current Services'!$B$7:$F$36,'Table of Current Services'!$E$5,FALSE),VLOOKUP('C. Consumer Service Detail'!$F3464,'Table of Current Services'!$B$7:$F$36,'Table of Current Services'!$D$5,FALSE)))</f>
        <v/>
      </c>
      <c r="I3464" s="160"/>
      <c r="J3464" s="146" t="str">
        <f t="shared" si="103"/>
        <v/>
      </c>
      <c r="K3464" s="138" t="str">
        <f>IF('C. Consumer Service Detail'!$F3464="","",IF('C. Consumer Service Detail'!$F3464="",VLOOKUP('C. Consumer Service Detail'!$F3464,'Table of Current Services'!$B$7:$F$36,'Table of Current Services'!$E$5,FALSE),VLOOKUP('C. Consumer Service Detail'!$F3464,'Table of Current Services'!$B$7:$F$36,'Table of Current Services'!$E$5,FALSE)))</f>
        <v/>
      </c>
      <c r="L3464" s="130" t="str">
        <f>IF('C. Consumer Service Detail'!$F3464="","",IF(VLOOKUP('C. Consumer Service Detail'!$F3464,'Table of Current Services'!$B$7:$F$36,'Table of Current Services'!$F$5,)="cost","Yes","No"))</f>
        <v/>
      </c>
      <c r="M3464" s="130" t="str">
        <f>IFERROR(IF('C. Consumer Service Detail'!$K3464="No Match","No",VLOOKUP('C. Consumer Service Detail'!$C3464,'B. Consumer Budget'!$E$11:$F$2010,2,FALSE)),"")</f>
        <v/>
      </c>
      <c r="P3464" s="77"/>
      <c r="Q3464" s="77"/>
    </row>
    <row r="3465" spans="2:17" x14ac:dyDescent="0.25">
      <c r="B3465" s="78">
        <f t="shared" si="104"/>
        <v>3455</v>
      </c>
      <c r="C3465" s="126" t="str">
        <f t="array" ref="C3465">IF(OR('C. Consumer Service Detail'!$D3465="",'C. Consumer Service Detail'!$E3465=""),"",INDEX('B. Consumer Budget'!$E$11:$E$2010,MATCH(1,IF('B. Consumer Budget'!$C$11:$C$2010='C. Consumer Service Detail'!$D3465,IF('B. Consumer Budget'!$D$11:$D$2010='C. Consumer Service Detail'!$E3465,1)),0)))</f>
        <v/>
      </c>
      <c r="D3465" s="170"/>
      <c r="E3465" s="81"/>
      <c r="F3465" s="101"/>
      <c r="G3465" s="82"/>
      <c r="H3465" s="147" t="str">
        <f>IF('C. Consumer Service Detail'!$F3465="","",IF('C. Consumer Service Detail'!$F3465="",VLOOKUP('C. Consumer Service Detail'!$F3465,'Table of Current Services'!$B$7:$F$36,'Table of Current Services'!$E$5,FALSE),VLOOKUP('C. Consumer Service Detail'!$F3465,'Table of Current Services'!$B$7:$F$36,'Table of Current Services'!$D$5,FALSE)))</f>
        <v/>
      </c>
      <c r="I3465" s="159"/>
      <c r="J3465" s="146" t="str">
        <f t="shared" si="103"/>
        <v/>
      </c>
      <c r="K3465" s="138" t="str">
        <f>IF('C. Consumer Service Detail'!$F3465="","",IF('C. Consumer Service Detail'!$F3465="",VLOOKUP('C. Consumer Service Detail'!$F3465,'Table of Current Services'!$B$7:$F$36,'Table of Current Services'!$E$5,FALSE),VLOOKUP('C. Consumer Service Detail'!$F3465,'Table of Current Services'!$B$7:$F$36,'Table of Current Services'!$E$5,FALSE)))</f>
        <v/>
      </c>
      <c r="L3465" s="130" t="str">
        <f>IF('C. Consumer Service Detail'!$F3465="","",IF(VLOOKUP('C. Consumer Service Detail'!$F3465,'Table of Current Services'!$B$7:$F$36,'Table of Current Services'!$F$5,)="cost","Yes","No"))</f>
        <v/>
      </c>
      <c r="M3465" s="130" t="str">
        <f>IFERROR(IF('C. Consumer Service Detail'!$K3465="No Match","No",VLOOKUP('C. Consumer Service Detail'!$C3465,'B. Consumer Budget'!$E$11:$F$2010,2,FALSE)),"")</f>
        <v/>
      </c>
      <c r="P3465" s="77"/>
      <c r="Q3465" s="77"/>
    </row>
    <row r="3466" spans="2:17" x14ac:dyDescent="0.25">
      <c r="B3466" s="78">
        <f t="shared" si="104"/>
        <v>3456</v>
      </c>
      <c r="C3466" s="126" t="str">
        <f t="array" ref="C3466">IF(OR('C. Consumer Service Detail'!$D3466="",'C. Consumer Service Detail'!$E3466=""),"",INDEX('B. Consumer Budget'!$E$11:$E$2010,MATCH(1,IF('B. Consumer Budget'!$C$11:$C$2010='C. Consumer Service Detail'!$D3466,IF('B. Consumer Budget'!$D$11:$D$2010='C. Consumer Service Detail'!$E3466,1)),0)))</f>
        <v/>
      </c>
      <c r="D3466" s="171"/>
      <c r="E3466" s="79"/>
      <c r="F3466" s="100"/>
      <c r="G3466" s="80"/>
      <c r="H3466" s="145" t="str">
        <f>IF('C. Consumer Service Detail'!$F3466="","",IF('C. Consumer Service Detail'!$F3466="",VLOOKUP('C. Consumer Service Detail'!$F3466,'Table of Current Services'!$B$7:$F$36,'Table of Current Services'!$E$5,FALSE),VLOOKUP('C. Consumer Service Detail'!$F3466,'Table of Current Services'!$B$7:$F$36,'Table of Current Services'!$D$5,FALSE)))</f>
        <v/>
      </c>
      <c r="I3466" s="160"/>
      <c r="J3466" s="146" t="str">
        <f t="shared" si="103"/>
        <v/>
      </c>
      <c r="K3466" s="138" t="str">
        <f>IF('C. Consumer Service Detail'!$F3466="","",IF('C. Consumer Service Detail'!$F3466="",VLOOKUP('C. Consumer Service Detail'!$F3466,'Table of Current Services'!$B$7:$F$36,'Table of Current Services'!$E$5,FALSE),VLOOKUP('C. Consumer Service Detail'!$F3466,'Table of Current Services'!$B$7:$F$36,'Table of Current Services'!$E$5,FALSE)))</f>
        <v/>
      </c>
      <c r="L3466" s="130" t="str">
        <f>IF('C. Consumer Service Detail'!$F3466="","",IF(VLOOKUP('C. Consumer Service Detail'!$F3466,'Table of Current Services'!$B$7:$F$36,'Table of Current Services'!$F$5,)="cost","Yes","No"))</f>
        <v/>
      </c>
      <c r="M3466" s="130" t="str">
        <f>IFERROR(IF('C. Consumer Service Detail'!$K3466="No Match","No",VLOOKUP('C. Consumer Service Detail'!$C3466,'B. Consumer Budget'!$E$11:$F$2010,2,FALSE)),"")</f>
        <v/>
      </c>
      <c r="P3466" s="77"/>
      <c r="Q3466" s="77"/>
    </row>
    <row r="3467" spans="2:17" x14ac:dyDescent="0.25">
      <c r="B3467" s="78">
        <f t="shared" si="104"/>
        <v>3457</v>
      </c>
      <c r="C3467" s="126" t="str">
        <f t="array" ref="C3467">IF(OR('C. Consumer Service Detail'!$D3467="",'C. Consumer Service Detail'!$E3467=""),"",INDEX('B. Consumer Budget'!$E$11:$E$2010,MATCH(1,IF('B. Consumer Budget'!$C$11:$C$2010='C. Consumer Service Detail'!$D3467,IF('B. Consumer Budget'!$D$11:$D$2010='C. Consumer Service Detail'!$E3467,1)),0)))</f>
        <v/>
      </c>
      <c r="D3467" s="170"/>
      <c r="E3467" s="81"/>
      <c r="F3467" s="101"/>
      <c r="G3467" s="82"/>
      <c r="H3467" s="147" t="str">
        <f>IF('C. Consumer Service Detail'!$F3467="","",IF('C. Consumer Service Detail'!$F3467="",VLOOKUP('C. Consumer Service Detail'!$F3467,'Table of Current Services'!$B$7:$F$36,'Table of Current Services'!$E$5,FALSE),VLOOKUP('C. Consumer Service Detail'!$F3467,'Table of Current Services'!$B$7:$F$36,'Table of Current Services'!$D$5,FALSE)))</f>
        <v/>
      </c>
      <c r="I3467" s="159"/>
      <c r="J3467" s="146" t="str">
        <f t="shared" ref="J3467:J3530" si="105">IFERROR(IF($H3467&gt;0,$H3467*$I3467,$I3467),"")</f>
        <v/>
      </c>
      <c r="K3467" s="138" t="str">
        <f>IF('C. Consumer Service Detail'!$F3467="","",IF('C. Consumer Service Detail'!$F3467="",VLOOKUP('C. Consumer Service Detail'!$F3467,'Table of Current Services'!$B$7:$F$36,'Table of Current Services'!$E$5,FALSE),VLOOKUP('C. Consumer Service Detail'!$F3467,'Table of Current Services'!$B$7:$F$36,'Table of Current Services'!$E$5,FALSE)))</f>
        <v/>
      </c>
      <c r="L3467" s="130" t="str">
        <f>IF('C. Consumer Service Detail'!$F3467="","",IF(VLOOKUP('C. Consumer Service Detail'!$F3467,'Table of Current Services'!$B$7:$F$36,'Table of Current Services'!$F$5,)="cost","Yes","No"))</f>
        <v/>
      </c>
      <c r="M3467" s="130" t="str">
        <f>IFERROR(IF('C. Consumer Service Detail'!$K3467="No Match","No",VLOOKUP('C. Consumer Service Detail'!$C3467,'B. Consumer Budget'!$E$11:$F$2010,2,FALSE)),"")</f>
        <v/>
      </c>
      <c r="P3467" s="77"/>
      <c r="Q3467" s="77"/>
    </row>
    <row r="3468" spans="2:17" x14ac:dyDescent="0.25">
      <c r="B3468" s="78">
        <f t="shared" ref="B3468:B3531" si="106">B3467+1</f>
        <v>3458</v>
      </c>
      <c r="C3468" s="126" t="str">
        <f t="array" ref="C3468">IF(OR('C. Consumer Service Detail'!$D3468="",'C. Consumer Service Detail'!$E3468=""),"",INDEX('B. Consumer Budget'!$E$11:$E$2010,MATCH(1,IF('B. Consumer Budget'!$C$11:$C$2010='C. Consumer Service Detail'!$D3468,IF('B. Consumer Budget'!$D$11:$D$2010='C. Consumer Service Detail'!$E3468,1)),0)))</f>
        <v/>
      </c>
      <c r="D3468" s="171"/>
      <c r="E3468" s="79"/>
      <c r="F3468" s="100"/>
      <c r="G3468" s="80"/>
      <c r="H3468" s="145" t="str">
        <f>IF('C. Consumer Service Detail'!$F3468="","",IF('C. Consumer Service Detail'!$F3468="",VLOOKUP('C. Consumer Service Detail'!$F3468,'Table of Current Services'!$B$7:$F$36,'Table of Current Services'!$E$5,FALSE),VLOOKUP('C. Consumer Service Detail'!$F3468,'Table of Current Services'!$B$7:$F$36,'Table of Current Services'!$D$5,FALSE)))</f>
        <v/>
      </c>
      <c r="I3468" s="160"/>
      <c r="J3468" s="146" t="str">
        <f t="shared" si="105"/>
        <v/>
      </c>
      <c r="K3468" s="138" t="str">
        <f>IF('C. Consumer Service Detail'!$F3468="","",IF('C. Consumer Service Detail'!$F3468="",VLOOKUP('C. Consumer Service Detail'!$F3468,'Table of Current Services'!$B$7:$F$36,'Table of Current Services'!$E$5,FALSE),VLOOKUP('C. Consumer Service Detail'!$F3468,'Table of Current Services'!$B$7:$F$36,'Table of Current Services'!$E$5,FALSE)))</f>
        <v/>
      </c>
      <c r="L3468" s="130" t="str">
        <f>IF('C. Consumer Service Detail'!$F3468="","",IF(VLOOKUP('C. Consumer Service Detail'!$F3468,'Table of Current Services'!$B$7:$F$36,'Table of Current Services'!$F$5,)="cost","Yes","No"))</f>
        <v/>
      </c>
      <c r="M3468" s="130" t="str">
        <f>IFERROR(IF('C. Consumer Service Detail'!$K3468="No Match","No",VLOOKUP('C. Consumer Service Detail'!$C3468,'B. Consumer Budget'!$E$11:$F$2010,2,FALSE)),"")</f>
        <v/>
      </c>
      <c r="P3468" s="77"/>
      <c r="Q3468" s="77"/>
    </row>
    <row r="3469" spans="2:17" x14ac:dyDescent="0.25">
      <c r="B3469" s="78">
        <f t="shared" si="106"/>
        <v>3459</v>
      </c>
      <c r="C3469" s="126" t="str">
        <f t="array" ref="C3469">IF(OR('C. Consumer Service Detail'!$D3469="",'C. Consumer Service Detail'!$E3469=""),"",INDEX('B. Consumer Budget'!$E$11:$E$2010,MATCH(1,IF('B. Consumer Budget'!$C$11:$C$2010='C. Consumer Service Detail'!$D3469,IF('B. Consumer Budget'!$D$11:$D$2010='C. Consumer Service Detail'!$E3469,1)),0)))</f>
        <v/>
      </c>
      <c r="D3469" s="170"/>
      <c r="E3469" s="81"/>
      <c r="F3469" s="101"/>
      <c r="G3469" s="82"/>
      <c r="H3469" s="147" t="str">
        <f>IF('C. Consumer Service Detail'!$F3469="","",IF('C. Consumer Service Detail'!$F3469="",VLOOKUP('C. Consumer Service Detail'!$F3469,'Table of Current Services'!$B$7:$F$36,'Table of Current Services'!$E$5,FALSE),VLOOKUP('C. Consumer Service Detail'!$F3469,'Table of Current Services'!$B$7:$F$36,'Table of Current Services'!$D$5,FALSE)))</f>
        <v/>
      </c>
      <c r="I3469" s="159"/>
      <c r="J3469" s="146" t="str">
        <f t="shared" si="105"/>
        <v/>
      </c>
      <c r="K3469" s="138" t="str">
        <f>IF('C. Consumer Service Detail'!$F3469="","",IF('C. Consumer Service Detail'!$F3469="",VLOOKUP('C. Consumer Service Detail'!$F3469,'Table of Current Services'!$B$7:$F$36,'Table of Current Services'!$E$5,FALSE),VLOOKUP('C. Consumer Service Detail'!$F3469,'Table of Current Services'!$B$7:$F$36,'Table of Current Services'!$E$5,FALSE)))</f>
        <v/>
      </c>
      <c r="L3469" s="130" t="str">
        <f>IF('C. Consumer Service Detail'!$F3469="","",IF(VLOOKUP('C. Consumer Service Detail'!$F3469,'Table of Current Services'!$B$7:$F$36,'Table of Current Services'!$F$5,)="cost","Yes","No"))</f>
        <v/>
      </c>
      <c r="M3469" s="130" t="str">
        <f>IFERROR(IF('C. Consumer Service Detail'!$K3469="No Match","No",VLOOKUP('C. Consumer Service Detail'!$C3469,'B. Consumer Budget'!$E$11:$F$2010,2,FALSE)),"")</f>
        <v/>
      </c>
      <c r="P3469" s="77"/>
      <c r="Q3469" s="77"/>
    </row>
    <row r="3470" spans="2:17" x14ac:dyDescent="0.25">
      <c r="B3470" s="78">
        <f t="shared" si="106"/>
        <v>3460</v>
      </c>
      <c r="C3470" s="126" t="str">
        <f t="array" ref="C3470">IF(OR('C. Consumer Service Detail'!$D3470="",'C. Consumer Service Detail'!$E3470=""),"",INDEX('B. Consumer Budget'!$E$11:$E$2010,MATCH(1,IF('B. Consumer Budget'!$C$11:$C$2010='C. Consumer Service Detail'!$D3470,IF('B. Consumer Budget'!$D$11:$D$2010='C. Consumer Service Detail'!$E3470,1)),0)))</f>
        <v/>
      </c>
      <c r="D3470" s="171"/>
      <c r="E3470" s="79"/>
      <c r="F3470" s="100"/>
      <c r="G3470" s="80"/>
      <c r="H3470" s="145" t="str">
        <f>IF('C. Consumer Service Detail'!$F3470="","",IF('C. Consumer Service Detail'!$F3470="",VLOOKUP('C. Consumer Service Detail'!$F3470,'Table of Current Services'!$B$7:$F$36,'Table of Current Services'!$E$5,FALSE),VLOOKUP('C. Consumer Service Detail'!$F3470,'Table of Current Services'!$B$7:$F$36,'Table of Current Services'!$D$5,FALSE)))</f>
        <v/>
      </c>
      <c r="I3470" s="160"/>
      <c r="J3470" s="146" t="str">
        <f t="shared" si="105"/>
        <v/>
      </c>
      <c r="K3470" s="138" t="str">
        <f>IF('C. Consumer Service Detail'!$F3470="","",IF('C. Consumer Service Detail'!$F3470="",VLOOKUP('C. Consumer Service Detail'!$F3470,'Table of Current Services'!$B$7:$F$36,'Table of Current Services'!$E$5,FALSE),VLOOKUP('C. Consumer Service Detail'!$F3470,'Table of Current Services'!$B$7:$F$36,'Table of Current Services'!$E$5,FALSE)))</f>
        <v/>
      </c>
      <c r="L3470" s="130" t="str">
        <f>IF('C. Consumer Service Detail'!$F3470="","",IF(VLOOKUP('C. Consumer Service Detail'!$F3470,'Table of Current Services'!$B$7:$F$36,'Table of Current Services'!$F$5,)="cost","Yes","No"))</f>
        <v/>
      </c>
      <c r="M3470" s="130" t="str">
        <f>IFERROR(IF('C. Consumer Service Detail'!$K3470="No Match","No",VLOOKUP('C. Consumer Service Detail'!$C3470,'B. Consumer Budget'!$E$11:$F$2010,2,FALSE)),"")</f>
        <v/>
      </c>
      <c r="P3470" s="77"/>
      <c r="Q3470" s="77"/>
    </row>
    <row r="3471" spans="2:17" x14ac:dyDescent="0.25">
      <c r="B3471" s="78">
        <f t="shared" si="106"/>
        <v>3461</v>
      </c>
      <c r="C3471" s="126" t="str">
        <f t="array" ref="C3471">IF(OR('C. Consumer Service Detail'!$D3471="",'C. Consumer Service Detail'!$E3471=""),"",INDEX('B. Consumer Budget'!$E$11:$E$2010,MATCH(1,IF('B. Consumer Budget'!$C$11:$C$2010='C. Consumer Service Detail'!$D3471,IF('B. Consumer Budget'!$D$11:$D$2010='C. Consumer Service Detail'!$E3471,1)),0)))</f>
        <v/>
      </c>
      <c r="D3471" s="170"/>
      <c r="E3471" s="81"/>
      <c r="F3471" s="101"/>
      <c r="G3471" s="82"/>
      <c r="H3471" s="147" t="str">
        <f>IF('C. Consumer Service Detail'!$F3471="","",IF('C. Consumer Service Detail'!$F3471="",VLOOKUP('C. Consumer Service Detail'!$F3471,'Table of Current Services'!$B$7:$F$36,'Table of Current Services'!$E$5,FALSE),VLOOKUP('C. Consumer Service Detail'!$F3471,'Table of Current Services'!$B$7:$F$36,'Table of Current Services'!$D$5,FALSE)))</f>
        <v/>
      </c>
      <c r="I3471" s="159"/>
      <c r="J3471" s="146" t="str">
        <f t="shared" si="105"/>
        <v/>
      </c>
      <c r="K3471" s="138" t="str">
        <f>IF('C. Consumer Service Detail'!$F3471="","",IF('C. Consumer Service Detail'!$F3471="",VLOOKUP('C. Consumer Service Detail'!$F3471,'Table of Current Services'!$B$7:$F$36,'Table of Current Services'!$E$5,FALSE),VLOOKUP('C. Consumer Service Detail'!$F3471,'Table of Current Services'!$B$7:$F$36,'Table of Current Services'!$E$5,FALSE)))</f>
        <v/>
      </c>
      <c r="L3471" s="130" t="str">
        <f>IF('C. Consumer Service Detail'!$F3471="","",IF(VLOOKUP('C. Consumer Service Detail'!$F3471,'Table of Current Services'!$B$7:$F$36,'Table of Current Services'!$F$5,)="cost","Yes","No"))</f>
        <v/>
      </c>
      <c r="M3471" s="130" t="str">
        <f>IFERROR(IF('C. Consumer Service Detail'!$K3471="No Match","No",VLOOKUP('C. Consumer Service Detail'!$C3471,'B. Consumer Budget'!$E$11:$F$2010,2,FALSE)),"")</f>
        <v/>
      </c>
      <c r="P3471" s="77"/>
      <c r="Q3471" s="77"/>
    </row>
    <row r="3472" spans="2:17" x14ac:dyDescent="0.25">
      <c r="B3472" s="78">
        <f t="shared" si="106"/>
        <v>3462</v>
      </c>
      <c r="C3472" s="126" t="str">
        <f t="array" ref="C3472">IF(OR('C. Consumer Service Detail'!$D3472="",'C. Consumer Service Detail'!$E3472=""),"",INDEX('B. Consumer Budget'!$E$11:$E$2010,MATCH(1,IF('B. Consumer Budget'!$C$11:$C$2010='C. Consumer Service Detail'!$D3472,IF('B. Consumer Budget'!$D$11:$D$2010='C. Consumer Service Detail'!$E3472,1)),0)))</f>
        <v/>
      </c>
      <c r="D3472" s="171"/>
      <c r="E3472" s="79"/>
      <c r="F3472" s="100"/>
      <c r="G3472" s="80"/>
      <c r="H3472" s="145" t="str">
        <f>IF('C. Consumer Service Detail'!$F3472="","",IF('C. Consumer Service Detail'!$F3472="",VLOOKUP('C. Consumer Service Detail'!$F3472,'Table of Current Services'!$B$7:$F$36,'Table of Current Services'!$E$5,FALSE),VLOOKUP('C. Consumer Service Detail'!$F3472,'Table of Current Services'!$B$7:$F$36,'Table of Current Services'!$D$5,FALSE)))</f>
        <v/>
      </c>
      <c r="I3472" s="160"/>
      <c r="J3472" s="146" t="str">
        <f t="shared" si="105"/>
        <v/>
      </c>
      <c r="K3472" s="138" t="str">
        <f>IF('C. Consumer Service Detail'!$F3472="","",IF('C. Consumer Service Detail'!$F3472="",VLOOKUP('C. Consumer Service Detail'!$F3472,'Table of Current Services'!$B$7:$F$36,'Table of Current Services'!$E$5,FALSE),VLOOKUP('C. Consumer Service Detail'!$F3472,'Table of Current Services'!$B$7:$F$36,'Table of Current Services'!$E$5,FALSE)))</f>
        <v/>
      </c>
      <c r="L3472" s="130" t="str">
        <f>IF('C. Consumer Service Detail'!$F3472="","",IF(VLOOKUP('C. Consumer Service Detail'!$F3472,'Table of Current Services'!$B$7:$F$36,'Table of Current Services'!$F$5,)="cost","Yes","No"))</f>
        <v/>
      </c>
      <c r="M3472" s="130" t="str">
        <f>IFERROR(IF('C. Consumer Service Detail'!$K3472="No Match","No",VLOOKUP('C. Consumer Service Detail'!$C3472,'B. Consumer Budget'!$E$11:$F$2010,2,FALSE)),"")</f>
        <v/>
      </c>
      <c r="P3472" s="77"/>
      <c r="Q3472" s="77"/>
    </row>
    <row r="3473" spans="2:17" x14ac:dyDescent="0.25">
      <c r="B3473" s="78">
        <f t="shared" si="106"/>
        <v>3463</v>
      </c>
      <c r="C3473" s="126" t="str">
        <f t="array" ref="C3473">IF(OR('C. Consumer Service Detail'!$D3473="",'C. Consumer Service Detail'!$E3473=""),"",INDEX('B. Consumer Budget'!$E$11:$E$2010,MATCH(1,IF('B. Consumer Budget'!$C$11:$C$2010='C. Consumer Service Detail'!$D3473,IF('B. Consumer Budget'!$D$11:$D$2010='C. Consumer Service Detail'!$E3473,1)),0)))</f>
        <v/>
      </c>
      <c r="D3473" s="170"/>
      <c r="E3473" s="81"/>
      <c r="F3473" s="101"/>
      <c r="G3473" s="82"/>
      <c r="H3473" s="147" t="str">
        <f>IF('C. Consumer Service Detail'!$F3473="","",IF('C. Consumer Service Detail'!$F3473="",VLOOKUP('C. Consumer Service Detail'!$F3473,'Table of Current Services'!$B$7:$F$36,'Table of Current Services'!$E$5,FALSE),VLOOKUP('C. Consumer Service Detail'!$F3473,'Table of Current Services'!$B$7:$F$36,'Table of Current Services'!$D$5,FALSE)))</f>
        <v/>
      </c>
      <c r="I3473" s="159"/>
      <c r="J3473" s="146" t="str">
        <f t="shared" si="105"/>
        <v/>
      </c>
      <c r="K3473" s="138" t="str">
        <f>IF('C. Consumer Service Detail'!$F3473="","",IF('C. Consumer Service Detail'!$F3473="",VLOOKUP('C. Consumer Service Detail'!$F3473,'Table of Current Services'!$B$7:$F$36,'Table of Current Services'!$E$5,FALSE),VLOOKUP('C. Consumer Service Detail'!$F3473,'Table of Current Services'!$B$7:$F$36,'Table of Current Services'!$E$5,FALSE)))</f>
        <v/>
      </c>
      <c r="L3473" s="130" t="str">
        <f>IF('C. Consumer Service Detail'!$F3473="","",IF(VLOOKUP('C. Consumer Service Detail'!$F3473,'Table of Current Services'!$B$7:$F$36,'Table of Current Services'!$F$5,)="cost","Yes","No"))</f>
        <v/>
      </c>
      <c r="M3473" s="130" t="str">
        <f>IFERROR(IF('C. Consumer Service Detail'!$K3473="No Match","No",VLOOKUP('C. Consumer Service Detail'!$C3473,'B. Consumer Budget'!$E$11:$F$2010,2,FALSE)),"")</f>
        <v/>
      </c>
      <c r="P3473" s="77"/>
      <c r="Q3473" s="77"/>
    </row>
    <row r="3474" spans="2:17" x14ac:dyDescent="0.25">
      <c r="B3474" s="78">
        <f t="shared" si="106"/>
        <v>3464</v>
      </c>
      <c r="C3474" s="126" t="str">
        <f t="array" ref="C3474">IF(OR('C. Consumer Service Detail'!$D3474="",'C. Consumer Service Detail'!$E3474=""),"",INDEX('B. Consumer Budget'!$E$11:$E$2010,MATCH(1,IF('B. Consumer Budget'!$C$11:$C$2010='C. Consumer Service Detail'!$D3474,IF('B. Consumer Budget'!$D$11:$D$2010='C. Consumer Service Detail'!$E3474,1)),0)))</f>
        <v/>
      </c>
      <c r="D3474" s="171"/>
      <c r="E3474" s="79"/>
      <c r="F3474" s="100"/>
      <c r="G3474" s="80"/>
      <c r="H3474" s="145" t="str">
        <f>IF('C. Consumer Service Detail'!$F3474="","",IF('C. Consumer Service Detail'!$F3474="",VLOOKUP('C. Consumer Service Detail'!$F3474,'Table of Current Services'!$B$7:$F$36,'Table of Current Services'!$E$5,FALSE),VLOOKUP('C. Consumer Service Detail'!$F3474,'Table of Current Services'!$B$7:$F$36,'Table of Current Services'!$D$5,FALSE)))</f>
        <v/>
      </c>
      <c r="I3474" s="160"/>
      <c r="J3474" s="146" t="str">
        <f t="shared" si="105"/>
        <v/>
      </c>
      <c r="K3474" s="138" t="str">
        <f>IF('C. Consumer Service Detail'!$F3474="","",IF('C. Consumer Service Detail'!$F3474="",VLOOKUP('C. Consumer Service Detail'!$F3474,'Table of Current Services'!$B$7:$F$36,'Table of Current Services'!$E$5,FALSE),VLOOKUP('C. Consumer Service Detail'!$F3474,'Table of Current Services'!$B$7:$F$36,'Table of Current Services'!$E$5,FALSE)))</f>
        <v/>
      </c>
      <c r="L3474" s="130" t="str">
        <f>IF('C. Consumer Service Detail'!$F3474="","",IF(VLOOKUP('C. Consumer Service Detail'!$F3474,'Table of Current Services'!$B$7:$F$36,'Table of Current Services'!$F$5,)="cost","Yes","No"))</f>
        <v/>
      </c>
      <c r="M3474" s="130" t="str">
        <f>IFERROR(IF('C. Consumer Service Detail'!$K3474="No Match","No",VLOOKUP('C. Consumer Service Detail'!$C3474,'B. Consumer Budget'!$E$11:$F$2010,2,FALSE)),"")</f>
        <v/>
      </c>
      <c r="P3474" s="77"/>
      <c r="Q3474" s="77"/>
    </row>
    <row r="3475" spans="2:17" x14ac:dyDescent="0.25">
      <c r="B3475" s="78">
        <f t="shared" si="106"/>
        <v>3465</v>
      </c>
      <c r="C3475" s="126" t="str">
        <f t="array" ref="C3475">IF(OR('C. Consumer Service Detail'!$D3475="",'C. Consumer Service Detail'!$E3475=""),"",INDEX('B. Consumer Budget'!$E$11:$E$2010,MATCH(1,IF('B. Consumer Budget'!$C$11:$C$2010='C. Consumer Service Detail'!$D3475,IF('B. Consumer Budget'!$D$11:$D$2010='C. Consumer Service Detail'!$E3475,1)),0)))</f>
        <v/>
      </c>
      <c r="D3475" s="170"/>
      <c r="E3475" s="81"/>
      <c r="F3475" s="101"/>
      <c r="G3475" s="82"/>
      <c r="H3475" s="147" t="str">
        <f>IF('C. Consumer Service Detail'!$F3475="","",IF('C. Consumer Service Detail'!$F3475="",VLOOKUP('C. Consumer Service Detail'!$F3475,'Table of Current Services'!$B$7:$F$36,'Table of Current Services'!$E$5,FALSE),VLOOKUP('C. Consumer Service Detail'!$F3475,'Table of Current Services'!$B$7:$F$36,'Table of Current Services'!$D$5,FALSE)))</f>
        <v/>
      </c>
      <c r="I3475" s="159"/>
      <c r="J3475" s="146" t="str">
        <f t="shared" si="105"/>
        <v/>
      </c>
      <c r="K3475" s="138" t="str">
        <f>IF('C. Consumer Service Detail'!$F3475="","",IF('C. Consumer Service Detail'!$F3475="",VLOOKUP('C. Consumer Service Detail'!$F3475,'Table of Current Services'!$B$7:$F$36,'Table of Current Services'!$E$5,FALSE),VLOOKUP('C. Consumer Service Detail'!$F3475,'Table of Current Services'!$B$7:$F$36,'Table of Current Services'!$E$5,FALSE)))</f>
        <v/>
      </c>
      <c r="L3475" s="130" t="str">
        <f>IF('C. Consumer Service Detail'!$F3475="","",IF(VLOOKUP('C. Consumer Service Detail'!$F3475,'Table of Current Services'!$B$7:$F$36,'Table of Current Services'!$F$5,)="cost","Yes","No"))</f>
        <v/>
      </c>
      <c r="M3475" s="130" t="str">
        <f>IFERROR(IF('C. Consumer Service Detail'!$K3475="No Match","No",VLOOKUP('C. Consumer Service Detail'!$C3475,'B. Consumer Budget'!$E$11:$F$2010,2,FALSE)),"")</f>
        <v/>
      </c>
      <c r="P3475" s="77"/>
      <c r="Q3475" s="77"/>
    </row>
    <row r="3476" spans="2:17" x14ac:dyDescent="0.25">
      <c r="B3476" s="78">
        <f t="shared" si="106"/>
        <v>3466</v>
      </c>
      <c r="C3476" s="126" t="str">
        <f t="array" ref="C3476">IF(OR('C. Consumer Service Detail'!$D3476="",'C. Consumer Service Detail'!$E3476=""),"",INDEX('B. Consumer Budget'!$E$11:$E$2010,MATCH(1,IF('B. Consumer Budget'!$C$11:$C$2010='C. Consumer Service Detail'!$D3476,IF('B. Consumer Budget'!$D$11:$D$2010='C. Consumer Service Detail'!$E3476,1)),0)))</f>
        <v/>
      </c>
      <c r="D3476" s="171"/>
      <c r="E3476" s="79"/>
      <c r="F3476" s="100"/>
      <c r="G3476" s="80"/>
      <c r="H3476" s="145" t="str">
        <f>IF('C. Consumer Service Detail'!$F3476="","",IF('C. Consumer Service Detail'!$F3476="",VLOOKUP('C. Consumer Service Detail'!$F3476,'Table of Current Services'!$B$7:$F$36,'Table of Current Services'!$E$5,FALSE),VLOOKUP('C. Consumer Service Detail'!$F3476,'Table of Current Services'!$B$7:$F$36,'Table of Current Services'!$D$5,FALSE)))</f>
        <v/>
      </c>
      <c r="I3476" s="160"/>
      <c r="J3476" s="146" t="str">
        <f t="shared" si="105"/>
        <v/>
      </c>
      <c r="K3476" s="138" t="str">
        <f>IF('C. Consumer Service Detail'!$F3476="","",IF('C. Consumer Service Detail'!$F3476="",VLOOKUP('C. Consumer Service Detail'!$F3476,'Table of Current Services'!$B$7:$F$36,'Table of Current Services'!$E$5,FALSE),VLOOKUP('C. Consumer Service Detail'!$F3476,'Table of Current Services'!$B$7:$F$36,'Table of Current Services'!$E$5,FALSE)))</f>
        <v/>
      </c>
      <c r="L3476" s="130" t="str">
        <f>IF('C. Consumer Service Detail'!$F3476="","",IF(VLOOKUP('C. Consumer Service Detail'!$F3476,'Table of Current Services'!$B$7:$F$36,'Table of Current Services'!$F$5,)="cost","Yes","No"))</f>
        <v/>
      </c>
      <c r="M3476" s="130" t="str">
        <f>IFERROR(IF('C. Consumer Service Detail'!$K3476="No Match","No",VLOOKUP('C. Consumer Service Detail'!$C3476,'B. Consumer Budget'!$E$11:$F$2010,2,FALSE)),"")</f>
        <v/>
      </c>
      <c r="P3476" s="77"/>
      <c r="Q3476" s="77"/>
    </row>
    <row r="3477" spans="2:17" x14ac:dyDescent="0.25">
      <c r="B3477" s="78">
        <f t="shared" si="106"/>
        <v>3467</v>
      </c>
      <c r="C3477" s="126" t="str">
        <f t="array" ref="C3477">IF(OR('C. Consumer Service Detail'!$D3477="",'C. Consumer Service Detail'!$E3477=""),"",INDEX('B. Consumer Budget'!$E$11:$E$2010,MATCH(1,IF('B. Consumer Budget'!$C$11:$C$2010='C. Consumer Service Detail'!$D3477,IF('B. Consumer Budget'!$D$11:$D$2010='C. Consumer Service Detail'!$E3477,1)),0)))</f>
        <v/>
      </c>
      <c r="D3477" s="170"/>
      <c r="E3477" s="81"/>
      <c r="F3477" s="101"/>
      <c r="G3477" s="82"/>
      <c r="H3477" s="147" t="str">
        <f>IF('C. Consumer Service Detail'!$F3477="","",IF('C. Consumer Service Detail'!$F3477="",VLOOKUP('C. Consumer Service Detail'!$F3477,'Table of Current Services'!$B$7:$F$36,'Table of Current Services'!$E$5,FALSE),VLOOKUP('C. Consumer Service Detail'!$F3477,'Table of Current Services'!$B$7:$F$36,'Table of Current Services'!$D$5,FALSE)))</f>
        <v/>
      </c>
      <c r="I3477" s="159"/>
      <c r="J3477" s="146" t="str">
        <f t="shared" si="105"/>
        <v/>
      </c>
      <c r="K3477" s="138" t="str">
        <f>IF('C. Consumer Service Detail'!$F3477="","",IF('C. Consumer Service Detail'!$F3477="",VLOOKUP('C. Consumer Service Detail'!$F3477,'Table of Current Services'!$B$7:$F$36,'Table of Current Services'!$E$5,FALSE),VLOOKUP('C. Consumer Service Detail'!$F3477,'Table of Current Services'!$B$7:$F$36,'Table of Current Services'!$E$5,FALSE)))</f>
        <v/>
      </c>
      <c r="L3477" s="130" t="str">
        <f>IF('C. Consumer Service Detail'!$F3477="","",IF(VLOOKUP('C. Consumer Service Detail'!$F3477,'Table of Current Services'!$B$7:$F$36,'Table of Current Services'!$F$5,)="cost","Yes","No"))</f>
        <v/>
      </c>
      <c r="M3477" s="130" t="str">
        <f>IFERROR(IF('C. Consumer Service Detail'!$K3477="No Match","No",VLOOKUP('C. Consumer Service Detail'!$C3477,'B. Consumer Budget'!$E$11:$F$2010,2,FALSE)),"")</f>
        <v/>
      </c>
      <c r="P3477" s="77"/>
      <c r="Q3477" s="77"/>
    </row>
    <row r="3478" spans="2:17" x14ac:dyDescent="0.25">
      <c r="B3478" s="78">
        <f t="shared" si="106"/>
        <v>3468</v>
      </c>
      <c r="C3478" s="126" t="str">
        <f t="array" ref="C3478">IF(OR('C. Consumer Service Detail'!$D3478="",'C. Consumer Service Detail'!$E3478=""),"",INDEX('B. Consumer Budget'!$E$11:$E$2010,MATCH(1,IF('B. Consumer Budget'!$C$11:$C$2010='C. Consumer Service Detail'!$D3478,IF('B. Consumer Budget'!$D$11:$D$2010='C. Consumer Service Detail'!$E3478,1)),0)))</f>
        <v/>
      </c>
      <c r="D3478" s="171"/>
      <c r="E3478" s="79"/>
      <c r="F3478" s="100"/>
      <c r="G3478" s="80"/>
      <c r="H3478" s="145" t="str">
        <f>IF('C. Consumer Service Detail'!$F3478="","",IF('C. Consumer Service Detail'!$F3478="",VLOOKUP('C. Consumer Service Detail'!$F3478,'Table of Current Services'!$B$7:$F$36,'Table of Current Services'!$E$5,FALSE),VLOOKUP('C. Consumer Service Detail'!$F3478,'Table of Current Services'!$B$7:$F$36,'Table of Current Services'!$D$5,FALSE)))</f>
        <v/>
      </c>
      <c r="I3478" s="160"/>
      <c r="J3478" s="146" t="str">
        <f t="shared" si="105"/>
        <v/>
      </c>
      <c r="K3478" s="138" t="str">
        <f>IF('C. Consumer Service Detail'!$F3478="","",IF('C. Consumer Service Detail'!$F3478="",VLOOKUP('C. Consumer Service Detail'!$F3478,'Table of Current Services'!$B$7:$F$36,'Table of Current Services'!$E$5,FALSE),VLOOKUP('C. Consumer Service Detail'!$F3478,'Table of Current Services'!$B$7:$F$36,'Table of Current Services'!$E$5,FALSE)))</f>
        <v/>
      </c>
      <c r="L3478" s="130" t="str">
        <f>IF('C. Consumer Service Detail'!$F3478="","",IF(VLOOKUP('C. Consumer Service Detail'!$F3478,'Table of Current Services'!$B$7:$F$36,'Table of Current Services'!$F$5,)="cost","Yes","No"))</f>
        <v/>
      </c>
      <c r="M3478" s="130" t="str">
        <f>IFERROR(IF('C. Consumer Service Detail'!$K3478="No Match","No",VLOOKUP('C. Consumer Service Detail'!$C3478,'B. Consumer Budget'!$E$11:$F$2010,2,FALSE)),"")</f>
        <v/>
      </c>
      <c r="P3478" s="77"/>
      <c r="Q3478" s="77"/>
    </row>
    <row r="3479" spans="2:17" x14ac:dyDescent="0.25">
      <c r="B3479" s="78">
        <f t="shared" si="106"/>
        <v>3469</v>
      </c>
      <c r="C3479" s="126" t="str">
        <f t="array" ref="C3479">IF(OR('C. Consumer Service Detail'!$D3479="",'C. Consumer Service Detail'!$E3479=""),"",INDEX('B. Consumer Budget'!$E$11:$E$2010,MATCH(1,IF('B. Consumer Budget'!$C$11:$C$2010='C. Consumer Service Detail'!$D3479,IF('B. Consumer Budget'!$D$11:$D$2010='C. Consumer Service Detail'!$E3479,1)),0)))</f>
        <v/>
      </c>
      <c r="D3479" s="170"/>
      <c r="E3479" s="81"/>
      <c r="F3479" s="101"/>
      <c r="G3479" s="82"/>
      <c r="H3479" s="147" t="str">
        <f>IF('C. Consumer Service Detail'!$F3479="","",IF('C. Consumer Service Detail'!$F3479="",VLOOKUP('C. Consumer Service Detail'!$F3479,'Table of Current Services'!$B$7:$F$36,'Table of Current Services'!$E$5,FALSE),VLOOKUP('C. Consumer Service Detail'!$F3479,'Table of Current Services'!$B$7:$F$36,'Table of Current Services'!$D$5,FALSE)))</f>
        <v/>
      </c>
      <c r="I3479" s="159"/>
      <c r="J3479" s="146" t="str">
        <f t="shared" si="105"/>
        <v/>
      </c>
      <c r="K3479" s="138" t="str">
        <f>IF('C. Consumer Service Detail'!$F3479="","",IF('C. Consumer Service Detail'!$F3479="",VLOOKUP('C. Consumer Service Detail'!$F3479,'Table of Current Services'!$B$7:$F$36,'Table of Current Services'!$E$5,FALSE),VLOOKUP('C. Consumer Service Detail'!$F3479,'Table of Current Services'!$B$7:$F$36,'Table of Current Services'!$E$5,FALSE)))</f>
        <v/>
      </c>
      <c r="L3479" s="130" t="str">
        <f>IF('C. Consumer Service Detail'!$F3479="","",IF(VLOOKUP('C. Consumer Service Detail'!$F3479,'Table of Current Services'!$B$7:$F$36,'Table of Current Services'!$F$5,)="cost","Yes","No"))</f>
        <v/>
      </c>
      <c r="M3479" s="130" t="str">
        <f>IFERROR(IF('C. Consumer Service Detail'!$K3479="No Match","No",VLOOKUP('C. Consumer Service Detail'!$C3479,'B. Consumer Budget'!$E$11:$F$2010,2,FALSE)),"")</f>
        <v/>
      </c>
      <c r="P3479" s="77"/>
      <c r="Q3479" s="77"/>
    </row>
    <row r="3480" spans="2:17" x14ac:dyDescent="0.25">
      <c r="B3480" s="78">
        <f t="shared" si="106"/>
        <v>3470</v>
      </c>
      <c r="C3480" s="126" t="str">
        <f t="array" ref="C3480">IF(OR('C. Consumer Service Detail'!$D3480="",'C. Consumer Service Detail'!$E3480=""),"",INDEX('B. Consumer Budget'!$E$11:$E$2010,MATCH(1,IF('B. Consumer Budget'!$C$11:$C$2010='C. Consumer Service Detail'!$D3480,IF('B. Consumer Budget'!$D$11:$D$2010='C. Consumer Service Detail'!$E3480,1)),0)))</f>
        <v/>
      </c>
      <c r="D3480" s="171"/>
      <c r="E3480" s="79"/>
      <c r="F3480" s="100"/>
      <c r="G3480" s="80"/>
      <c r="H3480" s="145" t="str">
        <f>IF('C. Consumer Service Detail'!$F3480="","",IF('C. Consumer Service Detail'!$F3480="",VLOOKUP('C. Consumer Service Detail'!$F3480,'Table of Current Services'!$B$7:$F$36,'Table of Current Services'!$E$5,FALSE),VLOOKUP('C. Consumer Service Detail'!$F3480,'Table of Current Services'!$B$7:$F$36,'Table of Current Services'!$D$5,FALSE)))</f>
        <v/>
      </c>
      <c r="I3480" s="160"/>
      <c r="J3480" s="146" t="str">
        <f t="shared" si="105"/>
        <v/>
      </c>
      <c r="K3480" s="138" t="str">
        <f>IF('C. Consumer Service Detail'!$F3480="","",IF('C. Consumer Service Detail'!$F3480="",VLOOKUP('C. Consumer Service Detail'!$F3480,'Table of Current Services'!$B$7:$F$36,'Table of Current Services'!$E$5,FALSE),VLOOKUP('C. Consumer Service Detail'!$F3480,'Table of Current Services'!$B$7:$F$36,'Table of Current Services'!$E$5,FALSE)))</f>
        <v/>
      </c>
      <c r="L3480" s="130" t="str">
        <f>IF('C. Consumer Service Detail'!$F3480="","",IF(VLOOKUP('C. Consumer Service Detail'!$F3480,'Table of Current Services'!$B$7:$F$36,'Table of Current Services'!$F$5,)="cost","Yes","No"))</f>
        <v/>
      </c>
      <c r="M3480" s="130" t="str">
        <f>IFERROR(IF('C. Consumer Service Detail'!$K3480="No Match","No",VLOOKUP('C. Consumer Service Detail'!$C3480,'B. Consumer Budget'!$E$11:$F$2010,2,FALSE)),"")</f>
        <v/>
      </c>
      <c r="P3480" s="77"/>
      <c r="Q3480" s="77"/>
    </row>
    <row r="3481" spans="2:17" x14ac:dyDescent="0.25">
      <c r="B3481" s="78">
        <f t="shared" si="106"/>
        <v>3471</v>
      </c>
      <c r="C3481" s="126" t="str">
        <f t="array" ref="C3481">IF(OR('C. Consumer Service Detail'!$D3481="",'C. Consumer Service Detail'!$E3481=""),"",INDEX('B. Consumer Budget'!$E$11:$E$2010,MATCH(1,IF('B. Consumer Budget'!$C$11:$C$2010='C. Consumer Service Detail'!$D3481,IF('B. Consumer Budget'!$D$11:$D$2010='C. Consumer Service Detail'!$E3481,1)),0)))</f>
        <v/>
      </c>
      <c r="D3481" s="170"/>
      <c r="E3481" s="81"/>
      <c r="F3481" s="101"/>
      <c r="G3481" s="82"/>
      <c r="H3481" s="147" t="str">
        <f>IF('C. Consumer Service Detail'!$F3481="","",IF('C. Consumer Service Detail'!$F3481="",VLOOKUP('C. Consumer Service Detail'!$F3481,'Table of Current Services'!$B$7:$F$36,'Table of Current Services'!$E$5,FALSE),VLOOKUP('C. Consumer Service Detail'!$F3481,'Table of Current Services'!$B$7:$F$36,'Table of Current Services'!$D$5,FALSE)))</f>
        <v/>
      </c>
      <c r="I3481" s="159"/>
      <c r="J3481" s="146" t="str">
        <f t="shared" si="105"/>
        <v/>
      </c>
      <c r="K3481" s="138" t="str">
        <f>IF('C. Consumer Service Detail'!$F3481="","",IF('C. Consumer Service Detail'!$F3481="",VLOOKUP('C. Consumer Service Detail'!$F3481,'Table of Current Services'!$B$7:$F$36,'Table of Current Services'!$E$5,FALSE),VLOOKUP('C. Consumer Service Detail'!$F3481,'Table of Current Services'!$B$7:$F$36,'Table of Current Services'!$E$5,FALSE)))</f>
        <v/>
      </c>
      <c r="L3481" s="130" t="str">
        <f>IF('C. Consumer Service Detail'!$F3481="","",IF(VLOOKUP('C. Consumer Service Detail'!$F3481,'Table of Current Services'!$B$7:$F$36,'Table of Current Services'!$F$5,)="cost","Yes","No"))</f>
        <v/>
      </c>
      <c r="M3481" s="130" t="str">
        <f>IFERROR(IF('C. Consumer Service Detail'!$K3481="No Match","No",VLOOKUP('C. Consumer Service Detail'!$C3481,'B. Consumer Budget'!$E$11:$F$2010,2,FALSE)),"")</f>
        <v/>
      </c>
      <c r="P3481" s="77"/>
      <c r="Q3481" s="77"/>
    </row>
    <row r="3482" spans="2:17" x14ac:dyDescent="0.25">
      <c r="B3482" s="78">
        <f t="shared" si="106"/>
        <v>3472</v>
      </c>
      <c r="C3482" s="126" t="str">
        <f t="array" ref="C3482">IF(OR('C. Consumer Service Detail'!$D3482="",'C. Consumer Service Detail'!$E3482=""),"",INDEX('B. Consumer Budget'!$E$11:$E$2010,MATCH(1,IF('B. Consumer Budget'!$C$11:$C$2010='C. Consumer Service Detail'!$D3482,IF('B. Consumer Budget'!$D$11:$D$2010='C. Consumer Service Detail'!$E3482,1)),0)))</f>
        <v/>
      </c>
      <c r="D3482" s="171"/>
      <c r="E3482" s="79"/>
      <c r="F3482" s="100"/>
      <c r="G3482" s="80"/>
      <c r="H3482" s="145" t="str">
        <f>IF('C. Consumer Service Detail'!$F3482="","",IF('C. Consumer Service Detail'!$F3482="",VLOOKUP('C. Consumer Service Detail'!$F3482,'Table of Current Services'!$B$7:$F$36,'Table of Current Services'!$E$5,FALSE),VLOOKUP('C. Consumer Service Detail'!$F3482,'Table of Current Services'!$B$7:$F$36,'Table of Current Services'!$D$5,FALSE)))</f>
        <v/>
      </c>
      <c r="I3482" s="160"/>
      <c r="J3482" s="146" t="str">
        <f t="shared" si="105"/>
        <v/>
      </c>
      <c r="K3482" s="138" t="str">
        <f>IF('C. Consumer Service Detail'!$F3482="","",IF('C. Consumer Service Detail'!$F3482="",VLOOKUP('C. Consumer Service Detail'!$F3482,'Table of Current Services'!$B$7:$F$36,'Table of Current Services'!$E$5,FALSE),VLOOKUP('C. Consumer Service Detail'!$F3482,'Table of Current Services'!$B$7:$F$36,'Table of Current Services'!$E$5,FALSE)))</f>
        <v/>
      </c>
      <c r="L3482" s="130" t="str">
        <f>IF('C. Consumer Service Detail'!$F3482="","",IF(VLOOKUP('C. Consumer Service Detail'!$F3482,'Table of Current Services'!$B$7:$F$36,'Table of Current Services'!$F$5,)="cost","Yes","No"))</f>
        <v/>
      </c>
      <c r="M3482" s="130" t="str">
        <f>IFERROR(IF('C. Consumer Service Detail'!$K3482="No Match","No",VLOOKUP('C. Consumer Service Detail'!$C3482,'B. Consumer Budget'!$E$11:$F$2010,2,FALSE)),"")</f>
        <v/>
      </c>
      <c r="P3482" s="77"/>
      <c r="Q3482" s="77"/>
    </row>
    <row r="3483" spans="2:17" x14ac:dyDescent="0.25">
      <c r="B3483" s="78">
        <f t="shared" si="106"/>
        <v>3473</v>
      </c>
      <c r="C3483" s="126" t="str">
        <f t="array" ref="C3483">IF(OR('C. Consumer Service Detail'!$D3483="",'C. Consumer Service Detail'!$E3483=""),"",INDEX('B. Consumer Budget'!$E$11:$E$2010,MATCH(1,IF('B. Consumer Budget'!$C$11:$C$2010='C. Consumer Service Detail'!$D3483,IF('B. Consumer Budget'!$D$11:$D$2010='C. Consumer Service Detail'!$E3483,1)),0)))</f>
        <v/>
      </c>
      <c r="D3483" s="170"/>
      <c r="E3483" s="81"/>
      <c r="F3483" s="101"/>
      <c r="G3483" s="82"/>
      <c r="H3483" s="147" t="str">
        <f>IF('C. Consumer Service Detail'!$F3483="","",IF('C. Consumer Service Detail'!$F3483="",VLOOKUP('C. Consumer Service Detail'!$F3483,'Table of Current Services'!$B$7:$F$36,'Table of Current Services'!$E$5,FALSE),VLOOKUP('C. Consumer Service Detail'!$F3483,'Table of Current Services'!$B$7:$F$36,'Table of Current Services'!$D$5,FALSE)))</f>
        <v/>
      </c>
      <c r="I3483" s="159"/>
      <c r="J3483" s="146" t="str">
        <f t="shared" si="105"/>
        <v/>
      </c>
      <c r="K3483" s="138" t="str">
        <f>IF('C. Consumer Service Detail'!$F3483="","",IF('C. Consumer Service Detail'!$F3483="",VLOOKUP('C. Consumer Service Detail'!$F3483,'Table of Current Services'!$B$7:$F$36,'Table of Current Services'!$E$5,FALSE),VLOOKUP('C. Consumer Service Detail'!$F3483,'Table of Current Services'!$B$7:$F$36,'Table of Current Services'!$E$5,FALSE)))</f>
        <v/>
      </c>
      <c r="L3483" s="130" t="str">
        <f>IF('C. Consumer Service Detail'!$F3483="","",IF(VLOOKUP('C. Consumer Service Detail'!$F3483,'Table of Current Services'!$B$7:$F$36,'Table of Current Services'!$F$5,)="cost","Yes","No"))</f>
        <v/>
      </c>
      <c r="M3483" s="130" t="str">
        <f>IFERROR(IF('C. Consumer Service Detail'!$K3483="No Match","No",VLOOKUP('C. Consumer Service Detail'!$C3483,'B. Consumer Budget'!$E$11:$F$2010,2,FALSE)),"")</f>
        <v/>
      </c>
      <c r="P3483" s="77"/>
      <c r="Q3483" s="77"/>
    </row>
    <row r="3484" spans="2:17" x14ac:dyDescent="0.25">
      <c r="B3484" s="78">
        <f t="shared" si="106"/>
        <v>3474</v>
      </c>
      <c r="C3484" s="126" t="str">
        <f t="array" ref="C3484">IF(OR('C. Consumer Service Detail'!$D3484="",'C. Consumer Service Detail'!$E3484=""),"",INDEX('B. Consumer Budget'!$E$11:$E$2010,MATCH(1,IF('B. Consumer Budget'!$C$11:$C$2010='C. Consumer Service Detail'!$D3484,IF('B. Consumer Budget'!$D$11:$D$2010='C. Consumer Service Detail'!$E3484,1)),0)))</f>
        <v/>
      </c>
      <c r="D3484" s="171"/>
      <c r="E3484" s="79"/>
      <c r="F3484" s="100"/>
      <c r="G3484" s="80"/>
      <c r="H3484" s="145" t="str">
        <f>IF('C. Consumer Service Detail'!$F3484="","",IF('C. Consumer Service Detail'!$F3484="",VLOOKUP('C. Consumer Service Detail'!$F3484,'Table of Current Services'!$B$7:$F$36,'Table of Current Services'!$E$5,FALSE),VLOOKUP('C. Consumer Service Detail'!$F3484,'Table of Current Services'!$B$7:$F$36,'Table of Current Services'!$D$5,FALSE)))</f>
        <v/>
      </c>
      <c r="I3484" s="160"/>
      <c r="J3484" s="146" t="str">
        <f t="shared" si="105"/>
        <v/>
      </c>
      <c r="K3484" s="138" t="str">
        <f>IF('C. Consumer Service Detail'!$F3484="","",IF('C. Consumer Service Detail'!$F3484="",VLOOKUP('C. Consumer Service Detail'!$F3484,'Table of Current Services'!$B$7:$F$36,'Table of Current Services'!$E$5,FALSE),VLOOKUP('C. Consumer Service Detail'!$F3484,'Table of Current Services'!$B$7:$F$36,'Table of Current Services'!$E$5,FALSE)))</f>
        <v/>
      </c>
      <c r="L3484" s="130" t="str">
        <f>IF('C. Consumer Service Detail'!$F3484="","",IF(VLOOKUP('C. Consumer Service Detail'!$F3484,'Table of Current Services'!$B$7:$F$36,'Table of Current Services'!$F$5,)="cost","Yes","No"))</f>
        <v/>
      </c>
      <c r="M3484" s="130" t="str">
        <f>IFERROR(IF('C. Consumer Service Detail'!$K3484="No Match","No",VLOOKUP('C. Consumer Service Detail'!$C3484,'B. Consumer Budget'!$E$11:$F$2010,2,FALSE)),"")</f>
        <v/>
      </c>
      <c r="P3484" s="77"/>
      <c r="Q3484" s="77"/>
    </row>
    <row r="3485" spans="2:17" x14ac:dyDescent="0.25">
      <c r="B3485" s="78">
        <f t="shared" si="106"/>
        <v>3475</v>
      </c>
      <c r="C3485" s="126" t="str">
        <f t="array" ref="C3485">IF(OR('C. Consumer Service Detail'!$D3485="",'C. Consumer Service Detail'!$E3485=""),"",INDEX('B. Consumer Budget'!$E$11:$E$2010,MATCH(1,IF('B. Consumer Budget'!$C$11:$C$2010='C. Consumer Service Detail'!$D3485,IF('B. Consumer Budget'!$D$11:$D$2010='C. Consumer Service Detail'!$E3485,1)),0)))</f>
        <v/>
      </c>
      <c r="D3485" s="170"/>
      <c r="E3485" s="81"/>
      <c r="F3485" s="101"/>
      <c r="G3485" s="82"/>
      <c r="H3485" s="147" t="str">
        <f>IF('C. Consumer Service Detail'!$F3485="","",IF('C. Consumer Service Detail'!$F3485="",VLOOKUP('C. Consumer Service Detail'!$F3485,'Table of Current Services'!$B$7:$F$36,'Table of Current Services'!$E$5,FALSE),VLOOKUP('C. Consumer Service Detail'!$F3485,'Table of Current Services'!$B$7:$F$36,'Table of Current Services'!$D$5,FALSE)))</f>
        <v/>
      </c>
      <c r="I3485" s="159"/>
      <c r="J3485" s="146" t="str">
        <f t="shared" si="105"/>
        <v/>
      </c>
      <c r="K3485" s="138" t="str">
        <f>IF('C. Consumer Service Detail'!$F3485="","",IF('C. Consumer Service Detail'!$F3485="",VLOOKUP('C. Consumer Service Detail'!$F3485,'Table of Current Services'!$B$7:$F$36,'Table of Current Services'!$E$5,FALSE),VLOOKUP('C. Consumer Service Detail'!$F3485,'Table of Current Services'!$B$7:$F$36,'Table of Current Services'!$E$5,FALSE)))</f>
        <v/>
      </c>
      <c r="L3485" s="130" t="str">
        <f>IF('C. Consumer Service Detail'!$F3485="","",IF(VLOOKUP('C. Consumer Service Detail'!$F3485,'Table of Current Services'!$B$7:$F$36,'Table of Current Services'!$F$5,)="cost","Yes","No"))</f>
        <v/>
      </c>
      <c r="M3485" s="130" t="str">
        <f>IFERROR(IF('C. Consumer Service Detail'!$K3485="No Match","No",VLOOKUP('C. Consumer Service Detail'!$C3485,'B. Consumer Budget'!$E$11:$F$2010,2,FALSE)),"")</f>
        <v/>
      </c>
      <c r="P3485" s="77"/>
      <c r="Q3485" s="77"/>
    </row>
    <row r="3486" spans="2:17" x14ac:dyDescent="0.25">
      <c r="B3486" s="78">
        <f t="shared" si="106"/>
        <v>3476</v>
      </c>
      <c r="C3486" s="126" t="str">
        <f t="array" ref="C3486">IF(OR('C. Consumer Service Detail'!$D3486="",'C. Consumer Service Detail'!$E3486=""),"",INDEX('B. Consumer Budget'!$E$11:$E$2010,MATCH(1,IF('B. Consumer Budget'!$C$11:$C$2010='C. Consumer Service Detail'!$D3486,IF('B. Consumer Budget'!$D$11:$D$2010='C. Consumer Service Detail'!$E3486,1)),0)))</f>
        <v/>
      </c>
      <c r="D3486" s="171"/>
      <c r="E3486" s="79"/>
      <c r="F3486" s="100"/>
      <c r="G3486" s="80"/>
      <c r="H3486" s="145" t="str">
        <f>IF('C. Consumer Service Detail'!$F3486="","",IF('C. Consumer Service Detail'!$F3486="",VLOOKUP('C. Consumer Service Detail'!$F3486,'Table of Current Services'!$B$7:$F$36,'Table of Current Services'!$E$5,FALSE),VLOOKUP('C. Consumer Service Detail'!$F3486,'Table of Current Services'!$B$7:$F$36,'Table of Current Services'!$D$5,FALSE)))</f>
        <v/>
      </c>
      <c r="I3486" s="160"/>
      <c r="J3486" s="146" t="str">
        <f t="shared" si="105"/>
        <v/>
      </c>
      <c r="K3486" s="138" t="str">
        <f>IF('C. Consumer Service Detail'!$F3486="","",IF('C. Consumer Service Detail'!$F3486="",VLOOKUP('C. Consumer Service Detail'!$F3486,'Table of Current Services'!$B$7:$F$36,'Table of Current Services'!$E$5,FALSE),VLOOKUP('C. Consumer Service Detail'!$F3486,'Table of Current Services'!$B$7:$F$36,'Table of Current Services'!$E$5,FALSE)))</f>
        <v/>
      </c>
      <c r="L3486" s="130" t="str">
        <f>IF('C. Consumer Service Detail'!$F3486="","",IF(VLOOKUP('C. Consumer Service Detail'!$F3486,'Table of Current Services'!$B$7:$F$36,'Table of Current Services'!$F$5,)="cost","Yes","No"))</f>
        <v/>
      </c>
      <c r="M3486" s="130" t="str">
        <f>IFERROR(IF('C. Consumer Service Detail'!$K3486="No Match","No",VLOOKUP('C. Consumer Service Detail'!$C3486,'B. Consumer Budget'!$E$11:$F$2010,2,FALSE)),"")</f>
        <v/>
      </c>
      <c r="P3486" s="77"/>
      <c r="Q3486" s="77"/>
    </row>
    <row r="3487" spans="2:17" x14ac:dyDescent="0.25">
      <c r="B3487" s="78">
        <f t="shared" si="106"/>
        <v>3477</v>
      </c>
      <c r="C3487" s="126" t="str">
        <f t="array" ref="C3487">IF(OR('C. Consumer Service Detail'!$D3487="",'C. Consumer Service Detail'!$E3487=""),"",INDEX('B. Consumer Budget'!$E$11:$E$2010,MATCH(1,IF('B. Consumer Budget'!$C$11:$C$2010='C. Consumer Service Detail'!$D3487,IF('B. Consumer Budget'!$D$11:$D$2010='C. Consumer Service Detail'!$E3487,1)),0)))</f>
        <v/>
      </c>
      <c r="D3487" s="170"/>
      <c r="E3487" s="81"/>
      <c r="F3487" s="101"/>
      <c r="G3487" s="82"/>
      <c r="H3487" s="147" t="str">
        <f>IF('C. Consumer Service Detail'!$F3487="","",IF('C. Consumer Service Detail'!$F3487="",VLOOKUP('C. Consumer Service Detail'!$F3487,'Table of Current Services'!$B$7:$F$36,'Table of Current Services'!$E$5,FALSE),VLOOKUP('C. Consumer Service Detail'!$F3487,'Table of Current Services'!$B$7:$F$36,'Table of Current Services'!$D$5,FALSE)))</f>
        <v/>
      </c>
      <c r="I3487" s="159"/>
      <c r="J3487" s="146" t="str">
        <f t="shared" si="105"/>
        <v/>
      </c>
      <c r="K3487" s="138" t="str">
        <f>IF('C. Consumer Service Detail'!$F3487="","",IF('C. Consumer Service Detail'!$F3487="",VLOOKUP('C. Consumer Service Detail'!$F3487,'Table of Current Services'!$B$7:$F$36,'Table of Current Services'!$E$5,FALSE),VLOOKUP('C. Consumer Service Detail'!$F3487,'Table of Current Services'!$B$7:$F$36,'Table of Current Services'!$E$5,FALSE)))</f>
        <v/>
      </c>
      <c r="L3487" s="130" t="str">
        <f>IF('C. Consumer Service Detail'!$F3487="","",IF(VLOOKUP('C. Consumer Service Detail'!$F3487,'Table of Current Services'!$B$7:$F$36,'Table of Current Services'!$F$5,)="cost","Yes","No"))</f>
        <v/>
      </c>
      <c r="M3487" s="130" t="str">
        <f>IFERROR(IF('C. Consumer Service Detail'!$K3487="No Match","No",VLOOKUP('C. Consumer Service Detail'!$C3487,'B. Consumer Budget'!$E$11:$F$2010,2,FALSE)),"")</f>
        <v/>
      </c>
      <c r="P3487" s="77"/>
      <c r="Q3487" s="77"/>
    </row>
    <row r="3488" spans="2:17" x14ac:dyDescent="0.25">
      <c r="B3488" s="78">
        <f t="shared" si="106"/>
        <v>3478</v>
      </c>
      <c r="C3488" s="126" t="str">
        <f t="array" ref="C3488">IF(OR('C. Consumer Service Detail'!$D3488="",'C. Consumer Service Detail'!$E3488=""),"",INDEX('B. Consumer Budget'!$E$11:$E$2010,MATCH(1,IF('B. Consumer Budget'!$C$11:$C$2010='C. Consumer Service Detail'!$D3488,IF('B. Consumer Budget'!$D$11:$D$2010='C. Consumer Service Detail'!$E3488,1)),0)))</f>
        <v/>
      </c>
      <c r="D3488" s="171"/>
      <c r="E3488" s="79"/>
      <c r="F3488" s="100"/>
      <c r="G3488" s="80"/>
      <c r="H3488" s="145" t="str">
        <f>IF('C. Consumer Service Detail'!$F3488="","",IF('C. Consumer Service Detail'!$F3488="",VLOOKUP('C. Consumer Service Detail'!$F3488,'Table of Current Services'!$B$7:$F$36,'Table of Current Services'!$E$5,FALSE),VLOOKUP('C. Consumer Service Detail'!$F3488,'Table of Current Services'!$B$7:$F$36,'Table of Current Services'!$D$5,FALSE)))</f>
        <v/>
      </c>
      <c r="I3488" s="160"/>
      <c r="J3488" s="146" t="str">
        <f t="shared" si="105"/>
        <v/>
      </c>
      <c r="K3488" s="138" t="str">
        <f>IF('C. Consumer Service Detail'!$F3488="","",IF('C. Consumer Service Detail'!$F3488="",VLOOKUP('C. Consumer Service Detail'!$F3488,'Table of Current Services'!$B$7:$F$36,'Table of Current Services'!$E$5,FALSE),VLOOKUP('C. Consumer Service Detail'!$F3488,'Table of Current Services'!$B$7:$F$36,'Table of Current Services'!$E$5,FALSE)))</f>
        <v/>
      </c>
      <c r="L3488" s="130" t="str">
        <f>IF('C. Consumer Service Detail'!$F3488="","",IF(VLOOKUP('C. Consumer Service Detail'!$F3488,'Table of Current Services'!$B$7:$F$36,'Table of Current Services'!$F$5,)="cost","Yes","No"))</f>
        <v/>
      </c>
      <c r="M3488" s="130" t="str">
        <f>IFERROR(IF('C. Consumer Service Detail'!$K3488="No Match","No",VLOOKUP('C. Consumer Service Detail'!$C3488,'B. Consumer Budget'!$E$11:$F$2010,2,FALSE)),"")</f>
        <v/>
      </c>
      <c r="P3488" s="77"/>
      <c r="Q3488" s="77"/>
    </row>
    <row r="3489" spans="2:17" x14ac:dyDescent="0.25">
      <c r="B3489" s="78">
        <f t="shared" si="106"/>
        <v>3479</v>
      </c>
      <c r="C3489" s="126" t="str">
        <f t="array" ref="C3489">IF(OR('C. Consumer Service Detail'!$D3489="",'C. Consumer Service Detail'!$E3489=""),"",INDEX('B. Consumer Budget'!$E$11:$E$2010,MATCH(1,IF('B. Consumer Budget'!$C$11:$C$2010='C. Consumer Service Detail'!$D3489,IF('B. Consumer Budget'!$D$11:$D$2010='C. Consumer Service Detail'!$E3489,1)),0)))</f>
        <v/>
      </c>
      <c r="D3489" s="170"/>
      <c r="E3489" s="81"/>
      <c r="F3489" s="101"/>
      <c r="G3489" s="82"/>
      <c r="H3489" s="147" t="str">
        <f>IF('C. Consumer Service Detail'!$F3489="","",IF('C. Consumer Service Detail'!$F3489="",VLOOKUP('C. Consumer Service Detail'!$F3489,'Table of Current Services'!$B$7:$F$36,'Table of Current Services'!$E$5,FALSE),VLOOKUP('C. Consumer Service Detail'!$F3489,'Table of Current Services'!$B$7:$F$36,'Table of Current Services'!$D$5,FALSE)))</f>
        <v/>
      </c>
      <c r="I3489" s="159"/>
      <c r="J3489" s="146" t="str">
        <f t="shared" si="105"/>
        <v/>
      </c>
      <c r="K3489" s="138" t="str">
        <f>IF('C. Consumer Service Detail'!$F3489="","",IF('C. Consumer Service Detail'!$F3489="",VLOOKUP('C. Consumer Service Detail'!$F3489,'Table of Current Services'!$B$7:$F$36,'Table of Current Services'!$E$5,FALSE),VLOOKUP('C. Consumer Service Detail'!$F3489,'Table of Current Services'!$B$7:$F$36,'Table of Current Services'!$E$5,FALSE)))</f>
        <v/>
      </c>
      <c r="L3489" s="130" t="str">
        <f>IF('C. Consumer Service Detail'!$F3489="","",IF(VLOOKUP('C. Consumer Service Detail'!$F3489,'Table of Current Services'!$B$7:$F$36,'Table of Current Services'!$F$5,)="cost","Yes","No"))</f>
        <v/>
      </c>
      <c r="M3489" s="130" t="str">
        <f>IFERROR(IF('C. Consumer Service Detail'!$K3489="No Match","No",VLOOKUP('C. Consumer Service Detail'!$C3489,'B. Consumer Budget'!$E$11:$F$2010,2,FALSE)),"")</f>
        <v/>
      </c>
      <c r="P3489" s="77"/>
      <c r="Q3489" s="77"/>
    </row>
    <row r="3490" spans="2:17" x14ac:dyDescent="0.25">
      <c r="B3490" s="78">
        <f t="shared" si="106"/>
        <v>3480</v>
      </c>
      <c r="C3490" s="126" t="str">
        <f t="array" ref="C3490">IF(OR('C. Consumer Service Detail'!$D3490="",'C. Consumer Service Detail'!$E3490=""),"",INDEX('B. Consumer Budget'!$E$11:$E$2010,MATCH(1,IF('B. Consumer Budget'!$C$11:$C$2010='C. Consumer Service Detail'!$D3490,IF('B. Consumer Budget'!$D$11:$D$2010='C. Consumer Service Detail'!$E3490,1)),0)))</f>
        <v/>
      </c>
      <c r="D3490" s="171"/>
      <c r="E3490" s="79"/>
      <c r="F3490" s="100"/>
      <c r="G3490" s="80"/>
      <c r="H3490" s="145" t="str">
        <f>IF('C. Consumer Service Detail'!$F3490="","",IF('C. Consumer Service Detail'!$F3490="",VLOOKUP('C. Consumer Service Detail'!$F3490,'Table of Current Services'!$B$7:$F$36,'Table of Current Services'!$E$5,FALSE),VLOOKUP('C. Consumer Service Detail'!$F3490,'Table of Current Services'!$B$7:$F$36,'Table of Current Services'!$D$5,FALSE)))</f>
        <v/>
      </c>
      <c r="I3490" s="160"/>
      <c r="J3490" s="146" t="str">
        <f t="shared" si="105"/>
        <v/>
      </c>
      <c r="K3490" s="138" t="str">
        <f>IF('C. Consumer Service Detail'!$F3490="","",IF('C. Consumer Service Detail'!$F3490="",VLOOKUP('C. Consumer Service Detail'!$F3490,'Table of Current Services'!$B$7:$F$36,'Table of Current Services'!$E$5,FALSE),VLOOKUP('C. Consumer Service Detail'!$F3490,'Table of Current Services'!$B$7:$F$36,'Table of Current Services'!$E$5,FALSE)))</f>
        <v/>
      </c>
      <c r="L3490" s="130" t="str">
        <f>IF('C. Consumer Service Detail'!$F3490="","",IF(VLOOKUP('C. Consumer Service Detail'!$F3490,'Table of Current Services'!$B$7:$F$36,'Table of Current Services'!$F$5,)="cost","Yes","No"))</f>
        <v/>
      </c>
      <c r="M3490" s="130" t="str">
        <f>IFERROR(IF('C. Consumer Service Detail'!$K3490="No Match","No",VLOOKUP('C. Consumer Service Detail'!$C3490,'B. Consumer Budget'!$E$11:$F$2010,2,FALSE)),"")</f>
        <v/>
      </c>
      <c r="P3490" s="77"/>
      <c r="Q3490" s="77"/>
    </row>
    <row r="3491" spans="2:17" x14ac:dyDescent="0.25">
      <c r="B3491" s="78">
        <f t="shared" si="106"/>
        <v>3481</v>
      </c>
      <c r="C3491" s="126" t="str">
        <f t="array" ref="C3491">IF(OR('C. Consumer Service Detail'!$D3491="",'C. Consumer Service Detail'!$E3491=""),"",INDEX('B. Consumer Budget'!$E$11:$E$2010,MATCH(1,IF('B. Consumer Budget'!$C$11:$C$2010='C. Consumer Service Detail'!$D3491,IF('B. Consumer Budget'!$D$11:$D$2010='C. Consumer Service Detail'!$E3491,1)),0)))</f>
        <v/>
      </c>
      <c r="D3491" s="170"/>
      <c r="E3491" s="81"/>
      <c r="F3491" s="101"/>
      <c r="G3491" s="82"/>
      <c r="H3491" s="147" t="str">
        <f>IF('C. Consumer Service Detail'!$F3491="","",IF('C. Consumer Service Detail'!$F3491="",VLOOKUP('C. Consumer Service Detail'!$F3491,'Table of Current Services'!$B$7:$F$36,'Table of Current Services'!$E$5,FALSE),VLOOKUP('C. Consumer Service Detail'!$F3491,'Table of Current Services'!$B$7:$F$36,'Table of Current Services'!$D$5,FALSE)))</f>
        <v/>
      </c>
      <c r="I3491" s="159"/>
      <c r="J3491" s="146" t="str">
        <f t="shared" si="105"/>
        <v/>
      </c>
      <c r="K3491" s="138" t="str">
        <f>IF('C. Consumer Service Detail'!$F3491="","",IF('C. Consumer Service Detail'!$F3491="",VLOOKUP('C. Consumer Service Detail'!$F3491,'Table of Current Services'!$B$7:$F$36,'Table of Current Services'!$E$5,FALSE),VLOOKUP('C. Consumer Service Detail'!$F3491,'Table of Current Services'!$B$7:$F$36,'Table of Current Services'!$E$5,FALSE)))</f>
        <v/>
      </c>
      <c r="L3491" s="130" t="str">
        <f>IF('C. Consumer Service Detail'!$F3491="","",IF(VLOOKUP('C. Consumer Service Detail'!$F3491,'Table of Current Services'!$B$7:$F$36,'Table of Current Services'!$F$5,)="cost","Yes","No"))</f>
        <v/>
      </c>
      <c r="M3491" s="130" t="str">
        <f>IFERROR(IF('C. Consumer Service Detail'!$K3491="No Match","No",VLOOKUP('C. Consumer Service Detail'!$C3491,'B. Consumer Budget'!$E$11:$F$2010,2,FALSE)),"")</f>
        <v/>
      </c>
      <c r="P3491" s="77"/>
      <c r="Q3491" s="77"/>
    </row>
    <row r="3492" spans="2:17" x14ac:dyDescent="0.25">
      <c r="B3492" s="78">
        <f t="shared" si="106"/>
        <v>3482</v>
      </c>
      <c r="C3492" s="126" t="str">
        <f t="array" ref="C3492">IF(OR('C. Consumer Service Detail'!$D3492="",'C. Consumer Service Detail'!$E3492=""),"",INDEX('B. Consumer Budget'!$E$11:$E$2010,MATCH(1,IF('B. Consumer Budget'!$C$11:$C$2010='C. Consumer Service Detail'!$D3492,IF('B. Consumer Budget'!$D$11:$D$2010='C. Consumer Service Detail'!$E3492,1)),0)))</f>
        <v/>
      </c>
      <c r="D3492" s="171"/>
      <c r="E3492" s="79"/>
      <c r="F3492" s="100"/>
      <c r="G3492" s="80"/>
      <c r="H3492" s="145" t="str">
        <f>IF('C. Consumer Service Detail'!$F3492="","",IF('C. Consumer Service Detail'!$F3492="",VLOOKUP('C. Consumer Service Detail'!$F3492,'Table of Current Services'!$B$7:$F$36,'Table of Current Services'!$E$5,FALSE),VLOOKUP('C. Consumer Service Detail'!$F3492,'Table of Current Services'!$B$7:$F$36,'Table of Current Services'!$D$5,FALSE)))</f>
        <v/>
      </c>
      <c r="I3492" s="160"/>
      <c r="J3492" s="146" t="str">
        <f t="shared" si="105"/>
        <v/>
      </c>
      <c r="K3492" s="138" t="str">
        <f>IF('C. Consumer Service Detail'!$F3492="","",IF('C. Consumer Service Detail'!$F3492="",VLOOKUP('C. Consumer Service Detail'!$F3492,'Table of Current Services'!$B$7:$F$36,'Table of Current Services'!$E$5,FALSE),VLOOKUP('C. Consumer Service Detail'!$F3492,'Table of Current Services'!$B$7:$F$36,'Table of Current Services'!$E$5,FALSE)))</f>
        <v/>
      </c>
      <c r="L3492" s="130" t="str">
        <f>IF('C. Consumer Service Detail'!$F3492="","",IF(VLOOKUP('C. Consumer Service Detail'!$F3492,'Table of Current Services'!$B$7:$F$36,'Table of Current Services'!$F$5,)="cost","Yes","No"))</f>
        <v/>
      </c>
      <c r="M3492" s="130" t="str">
        <f>IFERROR(IF('C. Consumer Service Detail'!$K3492="No Match","No",VLOOKUP('C. Consumer Service Detail'!$C3492,'B. Consumer Budget'!$E$11:$F$2010,2,FALSE)),"")</f>
        <v/>
      </c>
      <c r="P3492" s="77"/>
      <c r="Q3492" s="77"/>
    </row>
    <row r="3493" spans="2:17" x14ac:dyDescent="0.25">
      <c r="B3493" s="78">
        <f t="shared" si="106"/>
        <v>3483</v>
      </c>
      <c r="C3493" s="126" t="str">
        <f t="array" ref="C3493">IF(OR('C. Consumer Service Detail'!$D3493="",'C. Consumer Service Detail'!$E3493=""),"",INDEX('B. Consumer Budget'!$E$11:$E$2010,MATCH(1,IF('B. Consumer Budget'!$C$11:$C$2010='C. Consumer Service Detail'!$D3493,IF('B. Consumer Budget'!$D$11:$D$2010='C. Consumer Service Detail'!$E3493,1)),0)))</f>
        <v/>
      </c>
      <c r="D3493" s="170"/>
      <c r="E3493" s="81"/>
      <c r="F3493" s="101"/>
      <c r="G3493" s="82"/>
      <c r="H3493" s="147" t="str">
        <f>IF('C. Consumer Service Detail'!$F3493="","",IF('C. Consumer Service Detail'!$F3493="",VLOOKUP('C. Consumer Service Detail'!$F3493,'Table of Current Services'!$B$7:$F$36,'Table of Current Services'!$E$5,FALSE),VLOOKUP('C. Consumer Service Detail'!$F3493,'Table of Current Services'!$B$7:$F$36,'Table of Current Services'!$D$5,FALSE)))</f>
        <v/>
      </c>
      <c r="I3493" s="159"/>
      <c r="J3493" s="146" t="str">
        <f t="shared" si="105"/>
        <v/>
      </c>
      <c r="K3493" s="138" t="str">
        <f>IF('C. Consumer Service Detail'!$F3493="","",IF('C. Consumer Service Detail'!$F3493="",VLOOKUP('C. Consumer Service Detail'!$F3493,'Table of Current Services'!$B$7:$F$36,'Table of Current Services'!$E$5,FALSE),VLOOKUP('C. Consumer Service Detail'!$F3493,'Table of Current Services'!$B$7:$F$36,'Table of Current Services'!$E$5,FALSE)))</f>
        <v/>
      </c>
      <c r="L3493" s="130" t="str">
        <f>IF('C. Consumer Service Detail'!$F3493="","",IF(VLOOKUP('C. Consumer Service Detail'!$F3493,'Table of Current Services'!$B$7:$F$36,'Table of Current Services'!$F$5,)="cost","Yes","No"))</f>
        <v/>
      </c>
      <c r="M3493" s="130" t="str">
        <f>IFERROR(IF('C. Consumer Service Detail'!$K3493="No Match","No",VLOOKUP('C. Consumer Service Detail'!$C3493,'B. Consumer Budget'!$E$11:$F$2010,2,FALSE)),"")</f>
        <v/>
      </c>
      <c r="P3493" s="77"/>
      <c r="Q3493" s="77"/>
    </row>
    <row r="3494" spans="2:17" x14ac:dyDescent="0.25">
      <c r="B3494" s="78">
        <f t="shared" si="106"/>
        <v>3484</v>
      </c>
      <c r="C3494" s="126" t="str">
        <f t="array" ref="C3494">IF(OR('C. Consumer Service Detail'!$D3494="",'C. Consumer Service Detail'!$E3494=""),"",INDEX('B. Consumer Budget'!$E$11:$E$2010,MATCH(1,IF('B. Consumer Budget'!$C$11:$C$2010='C. Consumer Service Detail'!$D3494,IF('B. Consumer Budget'!$D$11:$D$2010='C. Consumer Service Detail'!$E3494,1)),0)))</f>
        <v/>
      </c>
      <c r="D3494" s="171"/>
      <c r="E3494" s="79"/>
      <c r="F3494" s="100"/>
      <c r="G3494" s="80"/>
      <c r="H3494" s="145" t="str">
        <f>IF('C. Consumer Service Detail'!$F3494="","",IF('C. Consumer Service Detail'!$F3494="",VLOOKUP('C. Consumer Service Detail'!$F3494,'Table of Current Services'!$B$7:$F$36,'Table of Current Services'!$E$5,FALSE),VLOOKUP('C. Consumer Service Detail'!$F3494,'Table of Current Services'!$B$7:$F$36,'Table of Current Services'!$D$5,FALSE)))</f>
        <v/>
      </c>
      <c r="I3494" s="160"/>
      <c r="J3494" s="146" t="str">
        <f t="shared" si="105"/>
        <v/>
      </c>
      <c r="K3494" s="138" t="str">
        <f>IF('C. Consumer Service Detail'!$F3494="","",IF('C. Consumer Service Detail'!$F3494="",VLOOKUP('C. Consumer Service Detail'!$F3494,'Table of Current Services'!$B$7:$F$36,'Table of Current Services'!$E$5,FALSE),VLOOKUP('C. Consumer Service Detail'!$F3494,'Table of Current Services'!$B$7:$F$36,'Table of Current Services'!$E$5,FALSE)))</f>
        <v/>
      </c>
      <c r="L3494" s="130" t="str">
        <f>IF('C. Consumer Service Detail'!$F3494="","",IF(VLOOKUP('C. Consumer Service Detail'!$F3494,'Table of Current Services'!$B$7:$F$36,'Table of Current Services'!$F$5,)="cost","Yes","No"))</f>
        <v/>
      </c>
      <c r="M3494" s="130" t="str">
        <f>IFERROR(IF('C. Consumer Service Detail'!$K3494="No Match","No",VLOOKUP('C. Consumer Service Detail'!$C3494,'B. Consumer Budget'!$E$11:$F$2010,2,FALSE)),"")</f>
        <v/>
      </c>
      <c r="P3494" s="77"/>
      <c r="Q3494" s="77"/>
    </row>
    <row r="3495" spans="2:17" x14ac:dyDescent="0.25">
      <c r="B3495" s="78">
        <f t="shared" si="106"/>
        <v>3485</v>
      </c>
      <c r="C3495" s="126" t="str">
        <f t="array" ref="C3495">IF(OR('C. Consumer Service Detail'!$D3495="",'C. Consumer Service Detail'!$E3495=""),"",INDEX('B. Consumer Budget'!$E$11:$E$2010,MATCH(1,IF('B. Consumer Budget'!$C$11:$C$2010='C. Consumer Service Detail'!$D3495,IF('B. Consumer Budget'!$D$11:$D$2010='C. Consumer Service Detail'!$E3495,1)),0)))</f>
        <v/>
      </c>
      <c r="D3495" s="170"/>
      <c r="E3495" s="81"/>
      <c r="F3495" s="101"/>
      <c r="G3495" s="82"/>
      <c r="H3495" s="147" t="str">
        <f>IF('C. Consumer Service Detail'!$F3495="","",IF('C. Consumer Service Detail'!$F3495="",VLOOKUP('C. Consumer Service Detail'!$F3495,'Table of Current Services'!$B$7:$F$36,'Table of Current Services'!$E$5,FALSE),VLOOKUP('C. Consumer Service Detail'!$F3495,'Table of Current Services'!$B$7:$F$36,'Table of Current Services'!$D$5,FALSE)))</f>
        <v/>
      </c>
      <c r="I3495" s="159"/>
      <c r="J3495" s="146" t="str">
        <f t="shared" si="105"/>
        <v/>
      </c>
      <c r="K3495" s="138" t="str">
        <f>IF('C. Consumer Service Detail'!$F3495="","",IF('C. Consumer Service Detail'!$F3495="",VLOOKUP('C. Consumer Service Detail'!$F3495,'Table of Current Services'!$B$7:$F$36,'Table of Current Services'!$E$5,FALSE),VLOOKUP('C. Consumer Service Detail'!$F3495,'Table of Current Services'!$B$7:$F$36,'Table of Current Services'!$E$5,FALSE)))</f>
        <v/>
      </c>
      <c r="L3495" s="130" t="str">
        <f>IF('C. Consumer Service Detail'!$F3495="","",IF(VLOOKUP('C. Consumer Service Detail'!$F3495,'Table of Current Services'!$B$7:$F$36,'Table of Current Services'!$F$5,)="cost","Yes","No"))</f>
        <v/>
      </c>
      <c r="M3495" s="130" t="str">
        <f>IFERROR(IF('C. Consumer Service Detail'!$K3495="No Match","No",VLOOKUP('C. Consumer Service Detail'!$C3495,'B. Consumer Budget'!$E$11:$F$2010,2,FALSE)),"")</f>
        <v/>
      </c>
      <c r="P3495" s="77"/>
      <c r="Q3495" s="77"/>
    </row>
    <row r="3496" spans="2:17" x14ac:dyDescent="0.25">
      <c r="B3496" s="78">
        <f t="shared" si="106"/>
        <v>3486</v>
      </c>
      <c r="C3496" s="126" t="str">
        <f t="array" ref="C3496">IF(OR('C. Consumer Service Detail'!$D3496="",'C. Consumer Service Detail'!$E3496=""),"",INDEX('B. Consumer Budget'!$E$11:$E$2010,MATCH(1,IF('B. Consumer Budget'!$C$11:$C$2010='C. Consumer Service Detail'!$D3496,IF('B. Consumer Budget'!$D$11:$D$2010='C. Consumer Service Detail'!$E3496,1)),0)))</f>
        <v/>
      </c>
      <c r="D3496" s="171"/>
      <c r="E3496" s="79"/>
      <c r="F3496" s="100"/>
      <c r="G3496" s="80"/>
      <c r="H3496" s="145" t="str">
        <f>IF('C. Consumer Service Detail'!$F3496="","",IF('C. Consumer Service Detail'!$F3496="",VLOOKUP('C. Consumer Service Detail'!$F3496,'Table of Current Services'!$B$7:$F$36,'Table of Current Services'!$E$5,FALSE),VLOOKUP('C. Consumer Service Detail'!$F3496,'Table of Current Services'!$B$7:$F$36,'Table of Current Services'!$D$5,FALSE)))</f>
        <v/>
      </c>
      <c r="I3496" s="160"/>
      <c r="J3496" s="146" t="str">
        <f t="shared" si="105"/>
        <v/>
      </c>
      <c r="K3496" s="138" t="str">
        <f>IF('C. Consumer Service Detail'!$F3496="","",IF('C. Consumer Service Detail'!$F3496="",VLOOKUP('C. Consumer Service Detail'!$F3496,'Table of Current Services'!$B$7:$F$36,'Table of Current Services'!$E$5,FALSE),VLOOKUP('C. Consumer Service Detail'!$F3496,'Table of Current Services'!$B$7:$F$36,'Table of Current Services'!$E$5,FALSE)))</f>
        <v/>
      </c>
      <c r="L3496" s="130" t="str">
        <f>IF('C. Consumer Service Detail'!$F3496="","",IF(VLOOKUP('C. Consumer Service Detail'!$F3496,'Table of Current Services'!$B$7:$F$36,'Table of Current Services'!$F$5,)="cost","Yes","No"))</f>
        <v/>
      </c>
      <c r="M3496" s="130" t="str">
        <f>IFERROR(IF('C. Consumer Service Detail'!$K3496="No Match","No",VLOOKUP('C. Consumer Service Detail'!$C3496,'B. Consumer Budget'!$E$11:$F$2010,2,FALSE)),"")</f>
        <v/>
      </c>
      <c r="P3496" s="77"/>
      <c r="Q3496" s="77"/>
    </row>
    <row r="3497" spans="2:17" x14ac:dyDescent="0.25">
      <c r="B3497" s="78">
        <f t="shared" si="106"/>
        <v>3487</v>
      </c>
      <c r="C3497" s="126" t="str">
        <f t="array" ref="C3497">IF(OR('C. Consumer Service Detail'!$D3497="",'C. Consumer Service Detail'!$E3497=""),"",INDEX('B. Consumer Budget'!$E$11:$E$2010,MATCH(1,IF('B. Consumer Budget'!$C$11:$C$2010='C. Consumer Service Detail'!$D3497,IF('B. Consumer Budget'!$D$11:$D$2010='C. Consumer Service Detail'!$E3497,1)),0)))</f>
        <v/>
      </c>
      <c r="D3497" s="170"/>
      <c r="E3497" s="81"/>
      <c r="F3497" s="101"/>
      <c r="G3497" s="82"/>
      <c r="H3497" s="147" t="str">
        <f>IF('C. Consumer Service Detail'!$F3497="","",IF('C. Consumer Service Detail'!$F3497="",VLOOKUP('C. Consumer Service Detail'!$F3497,'Table of Current Services'!$B$7:$F$36,'Table of Current Services'!$E$5,FALSE),VLOOKUP('C. Consumer Service Detail'!$F3497,'Table of Current Services'!$B$7:$F$36,'Table of Current Services'!$D$5,FALSE)))</f>
        <v/>
      </c>
      <c r="I3497" s="159"/>
      <c r="J3497" s="146" t="str">
        <f t="shared" si="105"/>
        <v/>
      </c>
      <c r="K3497" s="138" t="str">
        <f>IF('C. Consumer Service Detail'!$F3497="","",IF('C. Consumer Service Detail'!$F3497="",VLOOKUP('C. Consumer Service Detail'!$F3497,'Table of Current Services'!$B$7:$F$36,'Table of Current Services'!$E$5,FALSE),VLOOKUP('C. Consumer Service Detail'!$F3497,'Table of Current Services'!$B$7:$F$36,'Table of Current Services'!$E$5,FALSE)))</f>
        <v/>
      </c>
      <c r="L3497" s="130" t="str">
        <f>IF('C. Consumer Service Detail'!$F3497="","",IF(VLOOKUP('C. Consumer Service Detail'!$F3497,'Table of Current Services'!$B$7:$F$36,'Table of Current Services'!$F$5,)="cost","Yes","No"))</f>
        <v/>
      </c>
      <c r="M3497" s="130" t="str">
        <f>IFERROR(IF('C. Consumer Service Detail'!$K3497="No Match","No",VLOOKUP('C. Consumer Service Detail'!$C3497,'B. Consumer Budget'!$E$11:$F$2010,2,FALSE)),"")</f>
        <v/>
      </c>
      <c r="P3497" s="77"/>
      <c r="Q3497" s="77"/>
    </row>
    <row r="3498" spans="2:17" x14ac:dyDescent="0.25">
      <c r="B3498" s="78">
        <f t="shared" si="106"/>
        <v>3488</v>
      </c>
      <c r="C3498" s="126" t="str">
        <f t="array" ref="C3498">IF(OR('C. Consumer Service Detail'!$D3498="",'C. Consumer Service Detail'!$E3498=""),"",INDEX('B. Consumer Budget'!$E$11:$E$2010,MATCH(1,IF('B. Consumer Budget'!$C$11:$C$2010='C. Consumer Service Detail'!$D3498,IF('B. Consumer Budget'!$D$11:$D$2010='C. Consumer Service Detail'!$E3498,1)),0)))</f>
        <v/>
      </c>
      <c r="D3498" s="171"/>
      <c r="E3498" s="79"/>
      <c r="F3498" s="100"/>
      <c r="G3498" s="80"/>
      <c r="H3498" s="145" t="str">
        <f>IF('C. Consumer Service Detail'!$F3498="","",IF('C. Consumer Service Detail'!$F3498="",VLOOKUP('C. Consumer Service Detail'!$F3498,'Table of Current Services'!$B$7:$F$36,'Table of Current Services'!$E$5,FALSE),VLOOKUP('C. Consumer Service Detail'!$F3498,'Table of Current Services'!$B$7:$F$36,'Table of Current Services'!$D$5,FALSE)))</f>
        <v/>
      </c>
      <c r="I3498" s="160"/>
      <c r="J3498" s="146" t="str">
        <f t="shared" si="105"/>
        <v/>
      </c>
      <c r="K3498" s="138" t="str">
        <f>IF('C. Consumer Service Detail'!$F3498="","",IF('C. Consumer Service Detail'!$F3498="",VLOOKUP('C. Consumer Service Detail'!$F3498,'Table of Current Services'!$B$7:$F$36,'Table of Current Services'!$E$5,FALSE),VLOOKUP('C. Consumer Service Detail'!$F3498,'Table of Current Services'!$B$7:$F$36,'Table of Current Services'!$E$5,FALSE)))</f>
        <v/>
      </c>
      <c r="L3498" s="130" t="str">
        <f>IF('C. Consumer Service Detail'!$F3498="","",IF(VLOOKUP('C. Consumer Service Detail'!$F3498,'Table of Current Services'!$B$7:$F$36,'Table of Current Services'!$F$5,)="cost","Yes","No"))</f>
        <v/>
      </c>
      <c r="M3498" s="130" t="str">
        <f>IFERROR(IF('C. Consumer Service Detail'!$K3498="No Match","No",VLOOKUP('C. Consumer Service Detail'!$C3498,'B. Consumer Budget'!$E$11:$F$2010,2,FALSE)),"")</f>
        <v/>
      </c>
      <c r="P3498" s="77"/>
      <c r="Q3498" s="77"/>
    </row>
    <row r="3499" spans="2:17" x14ac:dyDescent="0.25">
      <c r="B3499" s="78">
        <f t="shared" si="106"/>
        <v>3489</v>
      </c>
      <c r="C3499" s="126" t="str">
        <f t="array" ref="C3499">IF(OR('C. Consumer Service Detail'!$D3499="",'C. Consumer Service Detail'!$E3499=""),"",INDEX('B. Consumer Budget'!$E$11:$E$2010,MATCH(1,IF('B. Consumer Budget'!$C$11:$C$2010='C. Consumer Service Detail'!$D3499,IF('B. Consumer Budget'!$D$11:$D$2010='C. Consumer Service Detail'!$E3499,1)),0)))</f>
        <v/>
      </c>
      <c r="D3499" s="170"/>
      <c r="E3499" s="81"/>
      <c r="F3499" s="101"/>
      <c r="G3499" s="82"/>
      <c r="H3499" s="147" t="str">
        <f>IF('C. Consumer Service Detail'!$F3499="","",IF('C. Consumer Service Detail'!$F3499="",VLOOKUP('C. Consumer Service Detail'!$F3499,'Table of Current Services'!$B$7:$F$36,'Table of Current Services'!$E$5,FALSE),VLOOKUP('C. Consumer Service Detail'!$F3499,'Table of Current Services'!$B$7:$F$36,'Table of Current Services'!$D$5,FALSE)))</f>
        <v/>
      </c>
      <c r="I3499" s="159"/>
      <c r="J3499" s="146" t="str">
        <f t="shared" si="105"/>
        <v/>
      </c>
      <c r="K3499" s="138" t="str">
        <f>IF('C. Consumer Service Detail'!$F3499="","",IF('C. Consumer Service Detail'!$F3499="",VLOOKUP('C. Consumer Service Detail'!$F3499,'Table of Current Services'!$B$7:$F$36,'Table of Current Services'!$E$5,FALSE),VLOOKUP('C. Consumer Service Detail'!$F3499,'Table of Current Services'!$B$7:$F$36,'Table of Current Services'!$E$5,FALSE)))</f>
        <v/>
      </c>
      <c r="L3499" s="130" t="str">
        <f>IF('C. Consumer Service Detail'!$F3499="","",IF(VLOOKUP('C. Consumer Service Detail'!$F3499,'Table of Current Services'!$B$7:$F$36,'Table of Current Services'!$F$5,)="cost","Yes","No"))</f>
        <v/>
      </c>
      <c r="M3499" s="130" t="str">
        <f>IFERROR(IF('C. Consumer Service Detail'!$K3499="No Match","No",VLOOKUP('C. Consumer Service Detail'!$C3499,'B. Consumer Budget'!$E$11:$F$2010,2,FALSE)),"")</f>
        <v/>
      </c>
      <c r="P3499" s="77"/>
      <c r="Q3499" s="77"/>
    </row>
    <row r="3500" spans="2:17" x14ac:dyDescent="0.25">
      <c r="B3500" s="78">
        <f t="shared" si="106"/>
        <v>3490</v>
      </c>
      <c r="C3500" s="126" t="str">
        <f t="array" ref="C3500">IF(OR('C. Consumer Service Detail'!$D3500="",'C. Consumer Service Detail'!$E3500=""),"",INDEX('B. Consumer Budget'!$E$11:$E$2010,MATCH(1,IF('B. Consumer Budget'!$C$11:$C$2010='C. Consumer Service Detail'!$D3500,IF('B. Consumer Budget'!$D$11:$D$2010='C. Consumer Service Detail'!$E3500,1)),0)))</f>
        <v/>
      </c>
      <c r="D3500" s="171"/>
      <c r="E3500" s="79"/>
      <c r="F3500" s="100"/>
      <c r="G3500" s="80"/>
      <c r="H3500" s="145" t="str">
        <f>IF('C. Consumer Service Detail'!$F3500="","",IF('C. Consumer Service Detail'!$F3500="",VLOOKUP('C. Consumer Service Detail'!$F3500,'Table of Current Services'!$B$7:$F$36,'Table of Current Services'!$E$5,FALSE),VLOOKUP('C. Consumer Service Detail'!$F3500,'Table of Current Services'!$B$7:$F$36,'Table of Current Services'!$D$5,FALSE)))</f>
        <v/>
      </c>
      <c r="I3500" s="160"/>
      <c r="J3500" s="146" t="str">
        <f t="shared" si="105"/>
        <v/>
      </c>
      <c r="K3500" s="138" t="str">
        <f>IF('C. Consumer Service Detail'!$F3500="","",IF('C. Consumer Service Detail'!$F3500="",VLOOKUP('C. Consumer Service Detail'!$F3500,'Table of Current Services'!$B$7:$F$36,'Table of Current Services'!$E$5,FALSE),VLOOKUP('C. Consumer Service Detail'!$F3500,'Table of Current Services'!$B$7:$F$36,'Table of Current Services'!$E$5,FALSE)))</f>
        <v/>
      </c>
      <c r="L3500" s="130" t="str">
        <f>IF('C. Consumer Service Detail'!$F3500="","",IF(VLOOKUP('C. Consumer Service Detail'!$F3500,'Table of Current Services'!$B$7:$F$36,'Table of Current Services'!$F$5,)="cost","Yes","No"))</f>
        <v/>
      </c>
      <c r="M3500" s="130" t="str">
        <f>IFERROR(IF('C. Consumer Service Detail'!$K3500="No Match","No",VLOOKUP('C. Consumer Service Detail'!$C3500,'B. Consumer Budget'!$E$11:$F$2010,2,FALSE)),"")</f>
        <v/>
      </c>
      <c r="P3500" s="77"/>
      <c r="Q3500" s="77"/>
    </row>
    <row r="3501" spans="2:17" x14ac:dyDescent="0.25">
      <c r="B3501" s="78">
        <f t="shared" si="106"/>
        <v>3491</v>
      </c>
      <c r="C3501" s="126" t="str">
        <f t="array" ref="C3501">IF(OR('C. Consumer Service Detail'!$D3501="",'C. Consumer Service Detail'!$E3501=""),"",INDEX('B. Consumer Budget'!$E$11:$E$2010,MATCH(1,IF('B. Consumer Budget'!$C$11:$C$2010='C. Consumer Service Detail'!$D3501,IF('B. Consumer Budget'!$D$11:$D$2010='C. Consumer Service Detail'!$E3501,1)),0)))</f>
        <v/>
      </c>
      <c r="D3501" s="170"/>
      <c r="E3501" s="81"/>
      <c r="F3501" s="101"/>
      <c r="G3501" s="82"/>
      <c r="H3501" s="147" t="str">
        <f>IF('C. Consumer Service Detail'!$F3501="","",IF('C. Consumer Service Detail'!$F3501="",VLOOKUP('C. Consumer Service Detail'!$F3501,'Table of Current Services'!$B$7:$F$36,'Table of Current Services'!$E$5,FALSE),VLOOKUP('C. Consumer Service Detail'!$F3501,'Table of Current Services'!$B$7:$F$36,'Table of Current Services'!$D$5,FALSE)))</f>
        <v/>
      </c>
      <c r="I3501" s="159"/>
      <c r="J3501" s="146" t="str">
        <f t="shared" si="105"/>
        <v/>
      </c>
      <c r="K3501" s="138" t="str">
        <f>IF('C. Consumer Service Detail'!$F3501="","",IF('C. Consumer Service Detail'!$F3501="",VLOOKUP('C. Consumer Service Detail'!$F3501,'Table of Current Services'!$B$7:$F$36,'Table of Current Services'!$E$5,FALSE),VLOOKUP('C. Consumer Service Detail'!$F3501,'Table of Current Services'!$B$7:$F$36,'Table of Current Services'!$E$5,FALSE)))</f>
        <v/>
      </c>
      <c r="L3501" s="130" t="str">
        <f>IF('C. Consumer Service Detail'!$F3501="","",IF(VLOOKUP('C. Consumer Service Detail'!$F3501,'Table of Current Services'!$B$7:$F$36,'Table of Current Services'!$F$5,)="cost","Yes","No"))</f>
        <v/>
      </c>
      <c r="M3501" s="130" t="str">
        <f>IFERROR(IF('C. Consumer Service Detail'!$K3501="No Match","No",VLOOKUP('C. Consumer Service Detail'!$C3501,'B. Consumer Budget'!$E$11:$F$2010,2,FALSE)),"")</f>
        <v/>
      </c>
      <c r="P3501" s="77"/>
      <c r="Q3501" s="77"/>
    </row>
    <row r="3502" spans="2:17" x14ac:dyDescent="0.25">
      <c r="B3502" s="78">
        <f t="shared" si="106"/>
        <v>3492</v>
      </c>
      <c r="C3502" s="126" t="str">
        <f t="array" ref="C3502">IF(OR('C. Consumer Service Detail'!$D3502="",'C. Consumer Service Detail'!$E3502=""),"",INDEX('B. Consumer Budget'!$E$11:$E$2010,MATCH(1,IF('B. Consumer Budget'!$C$11:$C$2010='C. Consumer Service Detail'!$D3502,IF('B. Consumer Budget'!$D$11:$D$2010='C. Consumer Service Detail'!$E3502,1)),0)))</f>
        <v/>
      </c>
      <c r="D3502" s="171"/>
      <c r="E3502" s="79"/>
      <c r="F3502" s="100"/>
      <c r="G3502" s="80"/>
      <c r="H3502" s="145" t="str">
        <f>IF('C. Consumer Service Detail'!$F3502="","",IF('C. Consumer Service Detail'!$F3502="",VLOOKUP('C. Consumer Service Detail'!$F3502,'Table of Current Services'!$B$7:$F$36,'Table of Current Services'!$E$5,FALSE),VLOOKUP('C. Consumer Service Detail'!$F3502,'Table of Current Services'!$B$7:$F$36,'Table of Current Services'!$D$5,FALSE)))</f>
        <v/>
      </c>
      <c r="I3502" s="160"/>
      <c r="J3502" s="146" t="str">
        <f t="shared" si="105"/>
        <v/>
      </c>
      <c r="K3502" s="138" t="str">
        <f>IF('C. Consumer Service Detail'!$F3502="","",IF('C. Consumer Service Detail'!$F3502="",VLOOKUP('C. Consumer Service Detail'!$F3502,'Table of Current Services'!$B$7:$F$36,'Table of Current Services'!$E$5,FALSE),VLOOKUP('C. Consumer Service Detail'!$F3502,'Table of Current Services'!$B$7:$F$36,'Table of Current Services'!$E$5,FALSE)))</f>
        <v/>
      </c>
      <c r="L3502" s="130" t="str">
        <f>IF('C. Consumer Service Detail'!$F3502="","",IF(VLOOKUP('C. Consumer Service Detail'!$F3502,'Table of Current Services'!$B$7:$F$36,'Table of Current Services'!$F$5,)="cost","Yes","No"))</f>
        <v/>
      </c>
      <c r="M3502" s="130" t="str">
        <f>IFERROR(IF('C. Consumer Service Detail'!$K3502="No Match","No",VLOOKUP('C. Consumer Service Detail'!$C3502,'B. Consumer Budget'!$E$11:$F$2010,2,FALSE)),"")</f>
        <v/>
      </c>
      <c r="P3502" s="77"/>
      <c r="Q3502" s="77"/>
    </row>
    <row r="3503" spans="2:17" x14ac:dyDescent="0.25">
      <c r="B3503" s="78">
        <f t="shared" si="106"/>
        <v>3493</v>
      </c>
      <c r="C3503" s="126" t="str">
        <f t="array" ref="C3503">IF(OR('C. Consumer Service Detail'!$D3503="",'C. Consumer Service Detail'!$E3503=""),"",INDEX('B. Consumer Budget'!$E$11:$E$2010,MATCH(1,IF('B. Consumer Budget'!$C$11:$C$2010='C. Consumer Service Detail'!$D3503,IF('B. Consumer Budget'!$D$11:$D$2010='C. Consumer Service Detail'!$E3503,1)),0)))</f>
        <v/>
      </c>
      <c r="D3503" s="170"/>
      <c r="E3503" s="81"/>
      <c r="F3503" s="101"/>
      <c r="G3503" s="82"/>
      <c r="H3503" s="147" t="str">
        <f>IF('C. Consumer Service Detail'!$F3503="","",IF('C. Consumer Service Detail'!$F3503="",VLOOKUP('C. Consumer Service Detail'!$F3503,'Table of Current Services'!$B$7:$F$36,'Table of Current Services'!$E$5,FALSE),VLOOKUP('C. Consumer Service Detail'!$F3503,'Table of Current Services'!$B$7:$F$36,'Table of Current Services'!$D$5,FALSE)))</f>
        <v/>
      </c>
      <c r="I3503" s="159"/>
      <c r="J3503" s="146" t="str">
        <f t="shared" si="105"/>
        <v/>
      </c>
      <c r="K3503" s="138" t="str">
        <f>IF('C. Consumer Service Detail'!$F3503="","",IF('C. Consumer Service Detail'!$F3503="",VLOOKUP('C. Consumer Service Detail'!$F3503,'Table of Current Services'!$B$7:$F$36,'Table of Current Services'!$E$5,FALSE),VLOOKUP('C. Consumer Service Detail'!$F3503,'Table of Current Services'!$B$7:$F$36,'Table of Current Services'!$E$5,FALSE)))</f>
        <v/>
      </c>
      <c r="L3503" s="130" t="str">
        <f>IF('C. Consumer Service Detail'!$F3503="","",IF(VLOOKUP('C. Consumer Service Detail'!$F3503,'Table of Current Services'!$B$7:$F$36,'Table of Current Services'!$F$5,)="cost","Yes","No"))</f>
        <v/>
      </c>
      <c r="M3503" s="130" t="str">
        <f>IFERROR(IF('C. Consumer Service Detail'!$K3503="No Match","No",VLOOKUP('C. Consumer Service Detail'!$C3503,'B. Consumer Budget'!$E$11:$F$2010,2,FALSE)),"")</f>
        <v/>
      </c>
      <c r="P3503" s="77"/>
      <c r="Q3503" s="77"/>
    </row>
    <row r="3504" spans="2:17" x14ac:dyDescent="0.25">
      <c r="B3504" s="78">
        <f t="shared" si="106"/>
        <v>3494</v>
      </c>
      <c r="C3504" s="126" t="str">
        <f t="array" ref="C3504">IF(OR('C. Consumer Service Detail'!$D3504="",'C. Consumer Service Detail'!$E3504=""),"",INDEX('B. Consumer Budget'!$E$11:$E$2010,MATCH(1,IF('B. Consumer Budget'!$C$11:$C$2010='C. Consumer Service Detail'!$D3504,IF('B. Consumer Budget'!$D$11:$D$2010='C. Consumer Service Detail'!$E3504,1)),0)))</f>
        <v/>
      </c>
      <c r="D3504" s="171"/>
      <c r="E3504" s="79"/>
      <c r="F3504" s="100"/>
      <c r="G3504" s="80"/>
      <c r="H3504" s="145" t="str">
        <f>IF('C. Consumer Service Detail'!$F3504="","",IF('C. Consumer Service Detail'!$F3504="",VLOOKUP('C. Consumer Service Detail'!$F3504,'Table of Current Services'!$B$7:$F$36,'Table of Current Services'!$E$5,FALSE),VLOOKUP('C. Consumer Service Detail'!$F3504,'Table of Current Services'!$B$7:$F$36,'Table of Current Services'!$D$5,FALSE)))</f>
        <v/>
      </c>
      <c r="I3504" s="160"/>
      <c r="J3504" s="146" t="str">
        <f t="shared" si="105"/>
        <v/>
      </c>
      <c r="K3504" s="138" t="str">
        <f>IF('C. Consumer Service Detail'!$F3504="","",IF('C. Consumer Service Detail'!$F3504="",VLOOKUP('C. Consumer Service Detail'!$F3504,'Table of Current Services'!$B$7:$F$36,'Table of Current Services'!$E$5,FALSE),VLOOKUP('C. Consumer Service Detail'!$F3504,'Table of Current Services'!$B$7:$F$36,'Table of Current Services'!$E$5,FALSE)))</f>
        <v/>
      </c>
      <c r="L3504" s="130" t="str">
        <f>IF('C. Consumer Service Detail'!$F3504="","",IF(VLOOKUP('C. Consumer Service Detail'!$F3504,'Table of Current Services'!$B$7:$F$36,'Table of Current Services'!$F$5,)="cost","Yes","No"))</f>
        <v/>
      </c>
      <c r="M3504" s="130" t="str">
        <f>IFERROR(IF('C. Consumer Service Detail'!$K3504="No Match","No",VLOOKUP('C. Consumer Service Detail'!$C3504,'B. Consumer Budget'!$E$11:$F$2010,2,FALSE)),"")</f>
        <v/>
      </c>
      <c r="P3504" s="77"/>
      <c r="Q3504" s="77"/>
    </row>
    <row r="3505" spans="2:17" x14ac:dyDescent="0.25">
      <c r="B3505" s="78">
        <f t="shared" si="106"/>
        <v>3495</v>
      </c>
      <c r="C3505" s="126" t="str">
        <f t="array" ref="C3505">IF(OR('C. Consumer Service Detail'!$D3505="",'C. Consumer Service Detail'!$E3505=""),"",INDEX('B. Consumer Budget'!$E$11:$E$2010,MATCH(1,IF('B. Consumer Budget'!$C$11:$C$2010='C. Consumer Service Detail'!$D3505,IF('B. Consumer Budget'!$D$11:$D$2010='C. Consumer Service Detail'!$E3505,1)),0)))</f>
        <v/>
      </c>
      <c r="D3505" s="170"/>
      <c r="E3505" s="81"/>
      <c r="F3505" s="101"/>
      <c r="G3505" s="82"/>
      <c r="H3505" s="147" t="str">
        <f>IF('C. Consumer Service Detail'!$F3505="","",IF('C. Consumer Service Detail'!$F3505="",VLOOKUP('C. Consumer Service Detail'!$F3505,'Table of Current Services'!$B$7:$F$36,'Table of Current Services'!$E$5,FALSE),VLOOKUP('C. Consumer Service Detail'!$F3505,'Table of Current Services'!$B$7:$F$36,'Table of Current Services'!$D$5,FALSE)))</f>
        <v/>
      </c>
      <c r="I3505" s="159"/>
      <c r="J3505" s="146" t="str">
        <f t="shared" si="105"/>
        <v/>
      </c>
      <c r="K3505" s="138" t="str">
        <f>IF('C. Consumer Service Detail'!$F3505="","",IF('C. Consumer Service Detail'!$F3505="",VLOOKUP('C. Consumer Service Detail'!$F3505,'Table of Current Services'!$B$7:$F$36,'Table of Current Services'!$E$5,FALSE),VLOOKUP('C. Consumer Service Detail'!$F3505,'Table of Current Services'!$B$7:$F$36,'Table of Current Services'!$E$5,FALSE)))</f>
        <v/>
      </c>
      <c r="L3505" s="130" t="str">
        <f>IF('C. Consumer Service Detail'!$F3505="","",IF(VLOOKUP('C. Consumer Service Detail'!$F3505,'Table of Current Services'!$B$7:$F$36,'Table of Current Services'!$F$5,)="cost","Yes","No"))</f>
        <v/>
      </c>
      <c r="M3505" s="130" t="str">
        <f>IFERROR(IF('C. Consumer Service Detail'!$K3505="No Match","No",VLOOKUP('C. Consumer Service Detail'!$C3505,'B. Consumer Budget'!$E$11:$F$2010,2,FALSE)),"")</f>
        <v/>
      </c>
      <c r="P3505" s="77"/>
      <c r="Q3505" s="77"/>
    </row>
    <row r="3506" spans="2:17" x14ac:dyDescent="0.25">
      <c r="B3506" s="78">
        <f t="shared" si="106"/>
        <v>3496</v>
      </c>
      <c r="C3506" s="126" t="str">
        <f t="array" ref="C3506">IF(OR('C. Consumer Service Detail'!$D3506="",'C. Consumer Service Detail'!$E3506=""),"",INDEX('B. Consumer Budget'!$E$11:$E$2010,MATCH(1,IF('B. Consumer Budget'!$C$11:$C$2010='C. Consumer Service Detail'!$D3506,IF('B. Consumer Budget'!$D$11:$D$2010='C. Consumer Service Detail'!$E3506,1)),0)))</f>
        <v/>
      </c>
      <c r="D3506" s="171"/>
      <c r="E3506" s="79"/>
      <c r="F3506" s="100"/>
      <c r="G3506" s="80"/>
      <c r="H3506" s="145" t="str">
        <f>IF('C. Consumer Service Detail'!$F3506="","",IF('C. Consumer Service Detail'!$F3506="",VLOOKUP('C. Consumer Service Detail'!$F3506,'Table of Current Services'!$B$7:$F$36,'Table of Current Services'!$E$5,FALSE),VLOOKUP('C. Consumer Service Detail'!$F3506,'Table of Current Services'!$B$7:$F$36,'Table of Current Services'!$D$5,FALSE)))</f>
        <v/>
      </c>
      <c r="I3506" s="160"/>
      <c r="J3506" s="146" t="str">
        <f t="shared" si="105"/>
        <v/>
      </c>
      <c r="K3506" s="138" t="str">
        <f>IF('C. Consumer Service Detail'!$F3506="","",IF('C. Consumer Service Detail'!$F3506="",VLOOKUP('C. Consumer Service Detail'!$F3506,'Table of Current Services'!$B$7:$F$36,'Table of Current Services'!$E$5,FALSE),VLOOKUP('C. Consumer Service Detail'!$F3506,'Table of Current Services'!$B$7:$F$36,'Table of Current Services'!$E$5,FALSE)))</f>
        <v/>
      </c>
      <c r="L3506" s="130" t="str">
        <f>IF('C. Consumer Service Detail'!$F3506="","",IF(VLOOKUP('C. Consumer Service Detail'!$F3506,'Table of Current Services'!$B$7:$F$36,'Table of Current Services'!$F$5,)="cost","Yes","No"))</f>
        <v/>
      </c>
      <c r="M3506" s="130" t="str">
        <f>IFERROR(IF('C. Consumer Service Detail'!$K3506="No Match","No",VLOOKUP('C. Consumer Service Detail'!$C3506,'B. Consumer Budget'!$E$11:$F$2010,2,FALSE)),"")</f>
        <v/>
      </c>
      <c r="P3506" s="77"/>
      <c r="Q3506" s="77"/>
    </row>
    <row r="3507" spans="2:17" x14ac:dyDescent="0.25">
      <c r="B3507" s="78">
        <f t="shared" si="106"/>
        <v>3497</v>
      </c>
      <c r="C3507" s="126" t="str">
        <f t="array" ref="C3507">IF(OR('C. Consumer Service Detail'!$D3507="",'C. Consumer Service Detail'!$E3507=""),"",INDEX('B. Consumer Budget'!$E$11:$E$2010,MATCH(1,IF('B. Consumer Budget'!$C$11:$C$2010='C. Consumer Service Detail'!$D3507,IF('B. Consumer Budget'!$D$11:$D$2010='C. Consumer Service Detail'!$E3507,1)),0)))</f>
        <v/>
      </c>
      <c r="D3507" s="170"/>
      <c r="E3507" s="81"/>
      <c r="F3507" s="101"/>
      <c r="G3507" s="82"/>
      <c r="H3507" s="147" t="str">
        <f>IF('C. Consumer Service Detail'!$F3507="","",IF('C. Consumer Service Detail'!$F3507="",VLOOKUP('C. Consumer Service Detail'!$F3507,'Table of Current Services'!$B$7:$F$36,'Table of Current Services'!$E$5,FALSE),VLOOKUP('C. Consumer Service Detail'!$F3507,'Table of Current Services'!$B$7:$F$36,'Table of Current Services'!$D$5,FALSE)))</f>
        <v/>
      </c>
      <c r="I3507" s="159"/>
      <c r="J3507" s="146" t="str">
        <f t="shared" si="105"/>
        <v/>
      </c>
      <c r="K3507" s="138" t="str">
        <f>IF('C. Consumer Service Detail'!$F3507="","",IF('C. Consumer Service Detail'!$F3507="",VLOOKUP('C. Consumer Service Detail'!$F3507,'Table of Current Services'!$B$7:$F$36,'Table of Current Services'!$E$5,FALSE),VLOOKUP('C. Consumer Service Detail'!$F3507,'Table of Current Services'!$B$7:$F$36,'Table of Current Services'!$E$5,FALSE)))</f>
        <v/>
      </c>
      <c r="L3507" s="130" t="str">
        <f>IF('C. Consumer Service Detail'!$F3507="","",IF(VLOOKUP('C. Consumer Service Detail'!$F3507,'Table of Current Services'!$B$7:$F$36,'Table of Current Services'!$F$5,)="cost","Yes","No"))</f>
        <v/>
      </c>
      <c r="M3507" s="130" t="str">
        <f>IFERROR(IF('C. Consumer Service Detail'!$K3507="No Match","No",VLOOKUP('C. Consumer Service Detail'!$C3507,'B. Consumer Budget'!$E$11:$F$2010,2,FALSE)),"")</f>
        <v/>
      </c>
      <c r="P3507" s="77"/>
      <c r="Q3507" s="77"/>
    </row>
    <row r="3508" spans="2:17" x14ac:dyDescent="0.25">
      <c r="B3508" s="78">
        <f t="shared" si="106"/>
        <v>3498</v>
      </c>
      <c r="C3508" s="126" t="str">
        <f t="array" ref="C3508">IF(OR('C. Consumer Service Detail'!$D3508="",'C. Consumer Service Detail'!$E3508=""),"",INDEX('B. Consumer Budget'!$E$11:$E$2010,MATCH(1,IF('B. Consumer Budget'!$C$11:$C$2010='C. Consumer Service Detail'!$D3508,IF('B. Consumer Budget'!$D$11:$D$2010='C. Consumer Service Detail'!$E3508,1)),0)))</f>
        <v/>
      </c>
      <c r="D3508" s="171"/>
      <c r="E3508" s="79"/>
      <c r="F3508" s="100"/>
      <c r="G3508" s="80"/>
      <c r="H3508" s="145" t="str">
        <f>IF('C. Consumer Service Detail'!$F3508="","",IF('C. Consumer Service Detail'!$F3508="",VLOOKUP('C. Consumer Service Detail'!$F3508,'Table of Current Services'!$B$7:$F$36,'Table of Current Services'!$E$5,FALSE),VLOOKUP('C. Consumer Service Detail'!$F3508,'Table of Current Services'!$B$7:$F$36,'Table of Current Services'!$D$5,FALSE)))</f>
        <v/>
      </c>
      <c r="I3508" s="160"/>
      <c r="J3508" s="146" t="str">
        <f t="shared" si="105"/>
        <v/>
      </c>
      <c r="K3508" s="138" t="str">
        <f>IF('C. Consumer Service Detail'!$F3508="","",IF('C. Consumer Service Detail'!$F3508="",VLOOKUP('C. Consumer Service Detail'!$F3508,'Table of Current Services'!$B$7:$F$36,'Table of Current Services'!$E$5,FALSE),VLOOKUP('C. Consumer Service Detail'!$F3508,'Table of Current Services'!$B$7:$F$36,'Table of Current Services'!$E$5,FALSE)))</f>
        <v/>
      </c>
      <c r="L3508" s="130" t="str">
        <f>IF('C. Consumer Service Detail'!$F3508="","",IF(VLOOKUP('C. Consumer Service Detail'!$F3508,'Table of Current Services'!$B$7:$F$36,'Table of Current Services'!$F$5,)="cost","Yes","No"))</f>
        <v/>
      </c>
      <c r="M3508" s="130" t="str">
        <f>IFERROR(IF('C. Consumer Service Detail'!$K3508="No Match","No",VLOOKUP('C. Consumer Service Detail'!$C3508,'B. Consumer Budget'!$E$11:$F$2010,2,FALSE)),"")</f>
        <v/>
      </c>
      <c r="P3508" s="77"/>
      <c r="Q3508" s="77"/>
    </row>
    <row r="3509" spans="2:17" x14ac:dyDescent="0.25">
      <c r="B3509" s="78">
        <f t="shared" si="106"/>
        <v>3499</v>
      </c>
      <c r="C3509" s="126" t="str">
        <f t="array" ref="C3509">IF(OR('C. Consumer Service Detail'!$D3509="",'C. Consumer Service Detail'!$E3509=""),"",INDEX('B. Consumer Budget'!$E$11:$E$2010,MATCH(1,IF('B. Consumer Budget'!$C$11:$C$2010='C. Consumer Service Detail'!$D3509,IF('B. Consumer Budget'!$D$11:$D$2010='C. Consumer Service Detail'!$E3509,1)),0)))</f>
        <v/>
      </c>
      <c r="D3509" s="170"/>
      <c r="E3509" s="81"/>
      <c r="F3509" s="101"/>
      <c r="G3509" s="82"/>
      <c r="H3509" s="147" t="str">
        <f>IF('C. Consumer Service Detail'!$F3509="","",IF('C. Consumer Service Detail'!$F3509="",VLOOKUP('C. Consumer Service Detail'!$F3509,'Table of Current Services'!$B$7:$F$36,'Table of Current Services'!$E$5,FALSE),VLOOKUP('C. Consumer Service Detail'!$F3509,'Table of Current Services'!$B$7:$F$36,'Table of Current Services'!$D$5,FALSE)))</f>
        <v/>
      </c>
      <c r="I3509" s="159"/>
      <c r="J3509" s="146" t="str">
        <f t="shared" si="105"/>
        <v/>
      </c>
      <c r="K3509" s="138" t="str">
        <f>IF('C. Consumer Service Detail'!$F3509="","",IF('C. Consumer Service Detail'!$F3509="",VLOOKUP('C. Consumer Service Detail'!$F3509,'Table of Current Services'!$B$7:$F$36,'Table of Current Services'!$E$5,FALSE),VLOOKUP('C. Consumer Service Detail'!$F3509,'Table of Current Services'!$B$7:$F$36,'Table of Current Services'!$E$5,FALSE)))</f>
        <v/>
      </c>
      <c r="L3509" s="130" t="str">
        <f>IF('C. Consumer Service Detail'!$F3509="","",IF(VLOOKUP('C. Consumer Service Detail'!$F3509,'Table of Current Services'!$B$7:$F$36,'Table of Current Services'!$F$5,)="cost","Yes","No"))</f>
        <v/>
      </c>
      <c r="M3509" s="130" t="str">
        <f>IFERROR(IF('C. Consumer Service Detail'!$K3509="No Match","No",VLOOKUP('C. Consumer Service Detail'!$C3509,'B. Consumer Budget'!$E$11:$F$2010,2,FALSE)),"")</f>
        <v/>
      </c>
      <c r="P3509" s="77"/>
      <c r="Q3509" s="77"/>
    </row>
    <row r="3510" spans="2:17" x14ac:dyDescent="0.25">
      <c r="B3510" s="78">
        <f t="shared" si="106"/>
        <v>3500</v>
      </c>
      <c r="C3510" s="126" t="str">
        <f t="array" ref="C3510">IF(OR('C. Consumer Service Detail'!$D3510="",'C. Consumer Service Detail'!$E3510=""),"",INDEX('B. Consumer Budget'!$E$11:$E$2010,MATCH(1,IF('B. Consumer Budget'!$C$11:$C$2010='C. Consumer Service Detail'!$D3510,IF('B. Consumer Budget'!$D$11:$D$2010='C. Consumer Service Detail'!$E3510,1)),0)))</f>
        <v/>
      </c>
      <c r="D3510" s="171"/>
      <c r="E3510" s="79"/>
      <c r="F3510" s="100"/>
      <c r="G3510" s="80"/>
      <c r="H3510" s="145" t="str">
        <f>IF('C. Consumer Service Detail'!$F3510="","",IF('C. Consumer Service Detail'!$F3510="",VLOOKUP('C. Consumer Service Detail'!$F3510,'Table of Current Services'!$B$7:$F$36,'Table of Current Services'!$E$5,FALSE),VLOOKUP('C. Consumer Service Detail'!$F3510,'Table of Current Services'!$B$7:$F$36,'Table of Current Services'!$D$5,FALSE)))</f>
        <v/>
      </c>
      <c r="I3510" s="160"/>
      <c r="J3510" s="146" t="str">
        <f t="shared" si="105"/>
        <v/>
      </c>
      <c r="K3510" s="138" t="str">
        <f>IF('C. Consumer Service Detail'!$F3510="","",IF('C. Consumer Service Detail'!$F3510="",VLOOKUP('C. Consumer Service Detail'!$F3510,'Table of Current Services'!$B$7:$F$36,'Table of Current Services'!$E$5,FALSE),VLOOKUP('C. Consumer Service Detail'!$F3510,'Table of Current Services'!$B$7:$F$36,'Table of Current Services'!$E$5,FALSE)))</f>
        <v/>
      </c>
      <c r="L3510" s="130" t="str">
        <f>IF('C. Consumer Service Detail'!$F3510="","",IF(VLOOKUP('C. Consumer Service Detail'!$F3510,'Table of Current Services'!$B$7:$F$36,'Table of Current Services'!$F$5,)="cost","Yes","No"))</f>
        <v/>
      </c>
      <c r="M3510" s="130" t="str">
        <f>IFERROR(IF('C. Consumer Service Detail'!$K3510="No Match","No",VLOOKUP('C. Consumer Service Detail'!$C3510,'B. Consumer Budget'!$E$11:$F$2010,2,FALSE)),"")</f>
        <v/>
      </c>
      <c r="P3510" s="77"/>
      <c r="Q3510" s="77"/>
    </row>
    <row r="3511" spans="2:17" x14ac:dyDescent="0.25">
      <c r="B3511" s="78">
        <f t="shared" si="106"/>
        <v>3501</v>
      </c>
      <c r="C3511" s="126" t="str">
        <f t="array" ref="C3511">IF(OR('C. Consumer Service Detail'!$D3511="",'C. Consumer Service Detail'!$E3511=""),"",INDEX('B. Consumer Budget'!$E$11:$E$2010,MATCH(1,IF('B. Consumer Budget'!$C$11:$C$2010='C. Consumer Service Detail'!$D3511,IF('B. Consumer Budget'!$D$11:$D$2010='C. Consumer Service Detail'!$E3511,1)),0)))</f>
        <v/>
      </c>
      <c r="D3511" s="170"/>
      <c r="E3511" s="81"/>
      <c r="F3511" s="101"/>
      <c r="G3511" s="82"/>
      <c r="H3511" s="147" t="str">
        <f>IF('C. Consumer Service Detail'!$F3511="","",IF('C. Consumer Service Detail'!$F3511="",VLOOKUP('C. Consumer Service Detail'!$F3511,'Table of Current Services'!$B$7:$F$36,'Table of Current Services'!$E$5,FALSE),VLOOKUP('C. Consumer Service Detail'!$F3511,'Table of Current Services'!$B$7:$F$36,'Table of Current Services'!$D$5,FALSE)))</f>
        <v/>
      </c>
      <c r="I3511" s="159"/>
      <c r="J3511" s="146" t="str">
        <f t="shared" si="105"/>
        <v/>
      </c>
      <c r="K3511" s="138" t="str">
        <f>IF('C. Consumer Service Detail'!$F3511="","",IF('C. Consumer Service Detail'!$F3511="",VLOOKUP('C. Consumer Service Detail'!$F3511,'Table of Current Services'!$B$7:$F$36,'Table of Current Services'!$E$5,FALSE),VLOOKUP('C. Consumer Service Detail'!$F3511,'Table of Current Services'!$B$7:$F$36,'Table of Current Services'!$E$5,FALSE)))</f>
        <v/>
      </c>
      <c r="L3511" s="130" t="str">
        <f>IF('C. Consumer Service Detail'!$F3511="","",IF(VLOOKUP('C. Consumer Service Detail'!$F3511,'Table of Current Services'!$B$7:$F$36,'Table of Current Services'!$F$5,)="cost","Yes","No"))</f>
        <v/>
      </c>
      <c r="M3511" s="130" t="str">
        <f>IFERROR(IF('C. Consumer Service Detail'!$K3511="No Match","No",VLOOKUP('C. Consumer Service Detail'!$C3511,'B. Consumer Budget'!$E$11:$F$2010,2,FALSE)),"")</f>
        <v/>
      </c>
      <c r="P3511" s="77"/>
      <c r="Q3511" s="77"/>
    </row>
    <row r="3512" spans="2:17" x14ac:dyDescent="0.25">
      <c r="B3512" s="78">
        <f t="shared" si="106"/>
        <v>3502</v>
      </c>
      <c r="C3512" s="126" t="str">
        <f t="array" ref="C3512">IF(OR('C. Consumer Service Detail'!$D3512="",'C. Consumer Service Detail'!$E3512=""),"",INDEX('B. Consumer Budget'!$E$11:$E$2010,MATCH(1,IF('B. Consumer Budget'!$C$11:$C$2010='C. Consumer Service Detail'!$D3512,IF('B. Consumer Budget'!$D$11:$D$2010='C. Consumer Service Detail'!$E3512,1)),0)))</f>
        <v/>
      </c>
      <c r="D3512" s="171"/>
      <c r="E3512" s="79"/>
      <c r="F3512" s="100"/>
      <c r="G3512" s="80"/>
      <c r="H3512" s="145" t="str">
        <f>IF('C. Consumer Service Detail'!$F3512="","",IF('C. Consumer Service Detail'!$F3512="",VLOOKUP('C. Consumer Service Detail'!$F3512,'Table of Current Services'!$B$7:$F$36,'Table of Current Services'!$E$5,FALSE),VLOOKUP('C. Consumer Service Detail'!$F3512,'Table of Current Services'!$B$7:$F$36,'Table of Current Services'!$D$5,FALSE)))</f>
        <v/>
      </c>
      <c r="I3512" s="160"/>
      <c r="J3512" s="146" t="str">
        <f t="shared" si="105"/>
        <v/>
      </c>
      <c r="K3512" s="138" t="str">
        <f>IF('C. Consumer Service Detail'!$F3512="","",IF('C. Consumer Service Detail'!$F3512="",VLOOKUP('C. Consumer Service Detail'!$F3512,'Table of Current Services'!$B$7:$F$36,'Table of Current Services'!$E$5,FALSE),VLOOKUP('C. Consumer Service Detail'!$F3512,'Table of Current Services'!$B$7:$F$36,'Table of Current Services'!$E$5,FALSE)))</f>
        <v/>
      </c>
      <c r="L3512" s="130" t="str">
        <f>IF('C. Consumer Service Detail'!$F3512="","",IF(VLOOKUP('C. Consumer Service Detail'!$F3512,'Table of Current Services'!$B$7:$F$36,'Table of Current Services'!$F$5,)="cost","Yes","No"))</f>
        <v/>
      </c>
      <c r="M3512" s="130" t="str">
        <f>IFERROR(IF('C. Consumer Service Detail'!$K3512="No Match","No",VLOOKUP('C. Consumer Service Detail'!$C3512,'B. Consumer Budget'!$E$11:$F$2010,2,FALSE)),"")</f>
        <v/>
      </c>
      <c r="P3512" s="77"/>
      <c r="Q3512" s="77"/>
    </row>
    <row r="3513" spans="2:17" x14ac:dyDescent="0.25">
      <c r="B3513" s="78">
        <f t="shared" si="106"/>
        <v>3503</v>
      </c>
      <c r="C3513" s="126" t="str">
        <f t="array" ref="C3513">IF(OR('C. Consumer Service Detail'!$D3513="",'C. Consumer Service Detail'!$E3513=""),"",INDEX('B. Consumer Budget'!$E$11:$E$2010,MATCH(1,IF('B. Consumer Budget'!$C$11:$C$2010='C. Consumer Service Detail'!$D3513,IF('B. Consumer Budget'!$D$11:$D$2010='C. Consumer Service Detail'!$E3513,1)),0)))</f>
        <v/>
      </c>
      <c r="D3513" s="170"/>
      <c r="E3513" s="81"/>
      <c r="F3513" s="101"/>
      <c r="G3513" s="82"/>
      <c r="H3513" s="147" t="str">
        <f>IF('C. Consumer Service Detail'!$F3513="","",IF('C. Consumer Service Detail'!$F3513="",VLOOKUP('C. Consumer Service Detail'!$F3513,'Table of Current Services'!$B$7:$F$36,'Table of Current Services'!$E$5,FALSE),VLOOKUP('C. Consumer Service Detail'!$F3513,'Table of Current Services'!$B$7:$F$36,'Table of Current Services'!$D$5,FALSE)))</f>
        <v/>
      </c>
      <c r="I3513" s="159"/>
      <c r="J3513" s="146" t="str">
        <f t="shared" si="105"/>
        <v/>
      </c>
      <c r="K3513" s="138" t="str">
        <f>IF('C. Consumer Service Detail'!$F3513="","",IF('C. Consumer Service Detail'!$F3513="",VLOOKUP('C. Consumer Service Detail'!$F3513,'Table of Current Services'!$B$7:$F$36,'Table of Current Services'!$E$5,FALSE),VLOOKUP('C. Consumer Service Detail'!$F3513,'Table of Current Services'!$B$7:$F$36,'Table of Current Services'!$E$5,FALSE)))</f>
        <v/>
      </c>
      <c r="L3513" s="130" t="str">
        <f>IF('C. Consumer Service Detail'!$F3513="","",IF(VLOOKUP('C. Consumer Service Detail'!$F3513,'Table of Current Services'!$B$7:$F$36,'Table of Current Services'!$F$5,)="cost","Yes","No"))</f>
        <v/>
      </c>
      <c r="M3513" s="130" t="str">
        <f>IFERROR(IF('C. Consumer Service Detail'!$K3513="No Match","No",VLOOKUP('C. Consumer Service Detail'!$C3513,'B. Consumer Budget'!$E$11:$F$2010,2,FALSE)),"")</f>
        <v/>
      </c>
      <c r="P3513" s="77"/>
      <c r="Q3513" s="77"/>
    </row>
    <row r="3514" spans="2:17" x14ac:dyDescent="0.25">
      <c r="B3514" s="78">
        <f t="shared" si="106"/>
        <v>3504</v>
      </c>
      <c r="C3514" s="126" t="str">
        <f t="array" ref="C3514">IF(OR('C. Consumer Service Detail'!$D3514="",'C. Consumer Service Detail'!$E3514=""),"",INDEX('B. Consumer Budget'!$E$11:$E$2010,MATCH(1,IF('B. Consumer Budget'!$C$11:$C$2010='C. Consumer Service Detail'!$D3514,IF('B. Consumer Budget'!$D$11:$D$2010='C. Consumer Service Detail'!$E3514,1)),0)))</f>
        <v/>
      </c>
      <c r="D3514" s="171"/>
      <c r="E3514" s="79"/>
      <c r="F3514" s="100"/>
      <c r="G3514" s="80"/>
      <c r="H3514" s="145" t="str">
        <f>IF('C. Consumer Service Detail'!$F3514="","",IF('C. Consumer Service Detail'!$F3514="",VLOOKUP('C. Consumer Service Detail'!$F3514,'Table of Current Services'!$B$7:$F$36,'Table of Current Services'!$E$5,FALSE),VLOOKUP('C. Consumer Service Detail'!$F3514,'Table of Current Services'!$B$7:$F$36,'Table of Current Services'!$D$5,FALSE)))</f>
        <v/>
      </c>
      <c r="I3514" s="160"/>
      <c r="J3514" s="146" t="str">
        <f t="shared" si="105"/>
        <v/>
      </c>
      <c r="K3514" s="138" t="str">
        <f>IF('C. Consumer Service Detail'!$F3514="","",IF('C. Consumer Service Detail'!$F3514="",VLOOKUP('C. Consumer Service Detail'!$F3514,'Table of Current Services'!$B$7:$F$36,'Table of Current Services'!$E$5,FALSE),VLOOKUP('C. Consumer Service Detail'!$F3514,'Table of Current Services'!$B$7:$F$36,'Table of Current Services'!$E$5,FALSE)))</f>
        <v/>
      </c>
      <c r="L3514" s="130" t="str">
        <f>IF('C. Consumer Service Detail'!$F3514="","",IF(VLOOKUP('C. Consumer Service Detail'!$F3514,'Table of Current Services'!$B$7:$F$36,'Table of Current Services'!$F$5,)="cost","Yes","No"))</f>
        <v/>
      </c>
      <c r="M3514" s="130" t="str">
        <f>IFERROR(IF('C. Consumer Service Detail'!$K3514="No Match","No",VLOOKUP('C. Consumer Service Detail'!$C3514,'B. Consumer Budget'!$E$11:$F$2010,2,FALSE)),"")</f>
        <v/>
      </c>
      <c r="P3514" s="77"/>
      <c r="Q3514" s="77"/>
    </row>
    <row r="3515" spans="2:17" x14ac:dyDescent="0.25">
      <c r="B3515" s="78">
        <f t="shared" si="106"/>
        <v>3505</v>
      </c>
      <c r="C3515" s="126" t="str">
        <f t="array" ref="C3515">IF(OR('C. Consumer Service Detail'!$D3515="",'C. Consumer Service Detail'!$E3515=""),"",INDEX('B. Consumer Budget'!$E$11:$E$2010,MATCH(1,IF('B. Consumer Budget'!$C$11:$C$2010='C. Consumer Service Detail'!$D3515,IF('B. Consumer Budget'!$D$11:$D$2010='C. Consumer Service Detail'!$E3515,1)),0)))</f>
        <v/>
      </c>
      <c r="D3515" s="170"/>
      <c r="E3515" s="81"/>
      <c r="F3515" s="101"/>
      <c r="G3515" s="82"/>
      <c r="H3515" s="147" t="str">
        <f>IF('C. Consumer Service Detail'!$F3515="","",IF('C. Consumer Service Detail'!$F3515="",VLOOKUP('C. Consumer Service Detail'!$F3515,'Table of Current Services'!$B$7:$F$36,'Table of Current Services'!$E$5,FALSE),VLOOKUP('C. Consumer Service Detail'!$F3515,'Table of Current Services'!$B$7:$F$36,'Table of Current Services'!$D$5,FALSE)))</f>
        <v/>
      </c>
      <c r="I3515" s="159"/>
      <c r="J3515" s="146" t="str">
        <f t="shared" si="105"/>
        <v/>
      </c>
      <c r="K3515" s="138" t="str">
        <f>IF('C. Consumer Service Detail'!$F3515="","",IF('C. Consumer Service Detail'!$F3515="",VLOOKUP('C. Consumer Service Detail'!$F3515,'Table of Current Services'!$B$7:$F$36,'Table of Current Services'!$E$5,FALSE),VLOOKUP('C. Consumer Service Detail'!$F3515,'Table of Current Services'!$B$7:$F$36,'Table of Current Services'!$E$5,FALSE)))</f>
        <v/>
      </c>
      <c r="L3515" s="130" t="str">
        <f>IF('C. Consumer Service Detail'!$F3515="","",IF(VLOOKUP('C. Consumer Service Detail'!$F3515,'Table of Current Services'!$B$7:$F$36,'Table of Current Services'!$F$5,)="cost","Yes","No"))</f>
        <v/>
      </c>
      <c r="M3515" s="130" t="str">
        <f>IFERROR(IF('C. Consumer Service Detail'!$K3515="No Match","No",VLOOKUP('C. Consumer Service Detail'!$C3515,'B. Consumer Budget'!$E$11:$F$2010,2,FALSE)),"")</f>
        <v/>
      </c>
      <c r="P3515" s="77"/>
      <c r="Q3515" s="77"/>
    </row>
    <row r="3516" spans="2:17" x14ac:dyDescent="0.25">
      <c r="B3516" s="78">
        <f t="shared" si="106"/>
        <v>3506</v>
      </c>
      <c r="C3516" s="126" t="str">
        <f t="array" ref="C3516">IF(OR('C. Consumer Service Detail'!$D3516="",'C. Consumer Service Detail'!$E3516=""),"",INDEX('B. Consumer Budget'!$E$11:$E$2010,MATCH(1,IF('B. Consumer Budget'!$C$11:$C$2010='C. Consumer Service Detail'!$D3516,IF('B. Consumer Budget'!$D$11:$D$2010='C. Consumer Service Detail'!$E3516,1)),0)))</f>
        <v/>
      </c>
      <c r="D3516" s="171"/>
      <c r="E3516" s="79"/>
      <c r="F3516" s="100"/>
      <c r="G3516" s="80"/>
      <c r="H3516" s="145" t="str">
        <f>IF('C. Consumer Service Detail'!$F3516="","",IF('C. Consumer Service Detail'!$F3516="",VLOOKUP('C. Consumer Service Detail'!$F3516,'Table of Current Services'!$B$7:$F$36,'Table of Current Services'!$E$5,FALSE),VLOOKUP('C. Consumer Service Detail'!$F3516,'Table of Current Services'!$B$7:$F$36,'Table of Current Services'!$D$5,FALSE)))</f>
        <v/>
      </c>
      <c r="I3516" s="160"/>
      <c r="J3516" s="146" t="str">
        <f t="shared" si="105"/>
        <v/>
      </c>
      <c r="K3516" s="138" t="str">
        <f>IF('C. Consumer Service Detail'!$F3516="","",IF('C. Consumer Service Detail'!$F3516="",VLOOKUP('C. Consumer Service Detail'!$F3516,'Table of Current Services'!$B$7:$F$36,'Table of Current Services'!$E$5,FALSE),VLOOKUP('C. Consumer Service Detail'!$F3516,'Table of Current Services'!$B$7:$F$36,'Table of Current Services'!$E$5,FALSE)))</f>
        <v/>
      </c>
      <c r="L3516" s="130" t="str">
        <f>IF('C. Consumer Service Detail'!$F3516="","",IF(VLOOKUP('C. Consumer Service Detail'!$F3516,'Table of Current Services'!$B$7:$F$36,'Table of Current Services'!$F$5,)="cost","Yes","No"))</f>
        <v/>
      </c>
      <c r="M3516" s="130" t="str">
        <f>IFERROR(IF('C. Consumer Service Detail'!$K3516="No Match","No",VLOOKUP('C. Consumer Service Detail'!$C3516,'B. Consumer Budget'!$E$11:$F$2010,2,FALSE)),"")</f>
        <v/>
      </c>
      <c r="P3516" s="77"/>
      <c r="Q3516" s="77"/>
    </row>
    <row r="3517" spans="2:17" x14ac:dyDescent="0.25">
      <c r="B3517" s="78">
        <f t="shared" si="106"/>
        <v>3507</v>
      </c>
      <c r="C3517" s="126" t="str">
        <f t="array" ref="C3517">IF(OR('C. Consumer Service Detail'!$D3517="",'C. Consumer Service Detail'!$E3517=""),"",INDEX('B. Consumer Budget'!$E$11:$E$2010,MATCH(1,IF('B. Consumer Budget'!$C$11:$C$2010='C. Consumer Service Detail'!$D3517,IF('B. Consumer Budget'!$D$11:$D$2010='C. Consumer Service Detail'!$E3517,1)),0)))</f>
        <v/>
      </c>
      <c r="D3517" s="170"/>
      <c r="E3517" s="81"/>
      <c r="F3517" s="101"/>
      <c r="G3517" s="82"/>
      <c r="H3517" s="147" t="str">
        <f>IF('C. Consumer Service Detail'!$F3517="","",IF('C. Consumer Service Detail'!$F3517="",VLOOKUP('C. Consumer Service Detail'!$F3517,'Table of Current Services'!$B$7:$F$36,'Table of Current Services'!$E$5,FALSE),VLOOKUP('C. Consumer Service Detail'!$F3517,'Table of Current Services'!$B$7:$F$36,'Table of Current Services'!$D$5,FALSE)))</f>
        <v/>
      </c>
      <c r="I3517" s="159"/>
      <c r="J3517" s="146" t="str">
        <f t="shared" si="105"/>
        <v/>
      </c>
      <c r="K3517" s="138" t="str">
        <f>IF('C. Consumer Service Detail'!$F3517="","",IF('C. Consumer Service Detail'!$F3517="",VLOOKUP('C. Consumer Service Detail'!$F3517,'Table of Current Services'!$B$7:$F$36,'Table of Current Services'!$E$5,FALSE),VLOOKUP('C. Consumer Service Detail'!$F3517,'Table of Current Services'!$B$7:$F$36,'Table of Current Services'!$E$5,FALSE)))</f>
        <v/>
      </c>
      <c r="L3517" s="130" t="str">
        <f>IF('C. Consumer Service Detail'!$F3517="","",IF(VLOOKUP('C. Consumer Service Detail'!$F3517,'Table of Current Services'!$B$7:$F$36,'Table of Current Services'!$F$5,)="cost","Yes","No"))</f>
        <v/>
      </c>
      <c r="M3517" s="130" t="str">
        <f>IFERROR(IF('C. Consumer Service Detail'!$K3517="No Match","No",VLOOKUP('C. Consumer Service Detail'!$C3517,'B. Consumer Budget'!$E$11:$F$2010,2,FALSE)),"")</f>
        <v/>
      </c>
      <c r="P3517" s="77"/>
      <c r="Q3517" s="77"/>
    </row>
    <row r="3518" spans="2:17" x14ac:dyDescent="0.25">
      <c r="B3518" s="78">
        <f t="shared" si="106"/>
        <v>3508</v>
      </c>
      <c r="C3518" s="126" t="str">
        <f t="array" ref="C3518">IF(OR('C. Consumer Service Detail'!$D3518="",'C. Consumer Service Detail'!$E3518=""),"",INDEX('B. Consumer Budget'!$E$11:$E$2010,MATCH(1,IF('B. Consumer Budget'!$C$11:$C$2010='C. Consumer Service Detail'!$D3518,IF('B. Consumer Budget'!$D$11:$D$2010='C. Consumer Service Detail'!$E3518,1)),0)))</f>
        <v/>
      </c>
      <c r="D3518" s="171"/>
      <c r="E3518" s="79"/>
      <c r="F3518" s="100"/>
      <c r="G3518" s="80"/>
      <c r="H3518" s="145" t="str">
        <f>IF('C. Consumer Service Detail'!$F3518="","",IF('C. Consumer Service Detail'!$F3518="",VLOOKUP('C. Consumer Service Detail'!$F3518,'Table of Current Services'!$B$7:$F$36,'Table of Current Services'!$E$5,FALSE),VLOOKUP('C. Consumer Service Detail'!$F3518,'Table of Current Services'!$B$7:$F$36,'Table of Current Services'!$D$5,FALSE)))</f>
        <v/>
      </c>
      <c r="I3518" s="160"/>
      <c r="J3518" s="146" t="str">
        <f t="shared" si="105"/>
        <v/>
      </c>
      <c r="K3518" s="138" t="str">
        <f>IF('C. Consumer Service Detail'!$F3518="","",IF('C. Consumer Service Detail'!$F3518="",VLOOKUP('C. Consumer Service Detail'!$F3518,'Table of Current Services'!$B$7:$F$36,'Table of Current Services'!$E$5,FALSE),VLOOKUP('C. Consumer Service Detail'!$F3518,'Table of Current Services'!$B$7:$F$36,'Table of Current Services'!$E$5,FALSE)))</f>
        <v/>
      </c>
      <c r="L3518" s="130" t="str">
        <f>IF('C. Consumer Service Detail'!$F3518="","",IF(VLOOKUP('C. Consumer Service Detail'!$F3518,'Table of Current Services'!$B$7:$F$36,'Table of Current Services'!$F$5,)="cost","Yes","No"))</f>
        <v/>
      </c>
      <c r="M3518" s="130" t="str">
        <f>IFERROR(IF('C. Consumer Service Detail'!$K3518="No Match","No",VLOOKUP('C. Consumer Service Detail'!$C3518,'B. Consumer Budget'!$E$11:$F$2010,2,FALSE)),"")</f>
        <v/>
      </c>
      <c r="P3518" s="77"/>
      <c r="Q3518" s="77"/>
    </row>
    <row r="3519" spans="2:17" x14ac:dyDescent="0.25">
      <c r="B3519" s="78">
        <f t="shared" si="106"/>
        <v>3509</v>
      </c>
      <c r="C3519" s="126" t="str">
        <f t="array" ref="C3519">IF(OR('C. Consumer Service Detail'!$D3519="",'C. Consumer Service Detail'!$E3519=""),"",INDEX('B. Consumer Budget'!$E$11:$E$2010,MATCH(1,IF('B. Consumer Budget'!$C$11:$C$2010='C. Consumer Service Detail'!$D3519,IF('B. Consumer Budget'!$D$11:$D$2010='C. Consumer Service Detail'!$E3519,1)),0)))</f>
        <v/>
      </c>
      <c r="D3519" s="170"/>
      <c r="E3519" s="81"/>
      <c r="F3519" s="101"/>
      <c r="G3519" s="82"/>
      <c r="H3519" s="147" t="str">
        <f>IF('C. Consumer Service Detail'!$F3519="","",IF('C. Consumer Service Detail'!$F3519="",VLOOKUP('C. Consumer Service Detail'!$F3519,'Table of Current Services'!$B$7:$F$36,'Table of Current Services'!$E$5,FALSE),VLOOKUP('C. Consumer Service Detail'!$F3519,'Table of Current Services'!$B$7:$F$36,'Table of Current Services'!$D$5,FALSE)))</f>
        <v/>
      </c>
      <c r="I3519" s="159"/>
      <c r="J3519" s="146" t="str">
        <f t="shared" si="105"/>
        <v/>
      </c>
      <c r="K3519" s="138" t="str">
        <f>IF('C. Consumer Service Detail'!$F3519="","",IF('C. Consumer Service Detail'!$F3519="",VLOOKUP('C. Consumer Service Detail'!$F3519,'Table of Current Services'!$B$7:$F$36,'Table of Current Services'!$E$5,FALSE),VLOOKUP('C. Consumer Service Detail'!$F3519,'Table of Current Services'!$B$7:$F$36,'Table of Current Services'!$E$5,FALSE)))</f>
        <v/>
      </c>
      <c r="L3519" s="130" t="str">
        <f>IF('C. Consumer Service Detail'!$F3519="","",IF(VLOOKUP('C. Consumer Service Detail'!$F3519,'Table of Current Services'!$B$7:$F$36,'Table of Current Services'!$F$5,)="cost","Yes","No"))</f>
        <v/>
      </c>
      <c r="M3519" s="130" t="str">
        <f>IFERROR(IF('C. Consumer Service Detail'!$K3519="No Match","No",VLOOKUP('C. Consumer Service Detail'!$C3519,'B. Consumer Budget'!$E$11:$F$2010,2,FALSE)),"")</f>
        <v/>
      </c>
      <c r="P3519" s="77"/>
      <c r="Q3519" s="77"/>
    </row>
    <row r="3520" spans="2:17" x14ac:dyDescent="0.25">
      <c r="B3520" s="78">
        <f t="shared" si="106"/>
        <v>3510</v>
      </c>
      <c r="C3520" s="126" t="str">
        <f t="array" ref="C3520">IF(OR('C. Consumer Service Detail'!$D3520="",'C. Consumer Service Detail'!$E3520=""),"",INDEX('B. Consumer Budget'!$E$11:$E$2010,MATCH(1,IF('B. Consumer Budget'!$C$11:$C$2010='C. Consumer Service Detail'!$D3520,IF('B. Consumer Budget'!$D$11:$D$2010='C. Consumer Service Detail'!$E3520,1)),0)))</f>
        <v/>
      </c>
      <c r="D3520" s="171"/>
      <c r="E3520" s="79"/>
      <c r="F3520" s="100"/>
      <c r="G3520" s="80"/>
      <c r="H3520" s="145" t="str">
        <f>IF('C. Consumer Service Detail'!$F3520="","",IF('C. Consumer Service Detail'!$F3520="",VLOOKUP('C. Consumer Service Detail'!$F3520,'Table of Current Services'!$B$7:$F$36,'Table of Current Services'!$E$5,FALSE),VLOOKUP('C. Consumer Service Detail'!$F3520,'Table of Current Services'!$B$7:$F$36,'Table of Current Services'!$D$5,FALSE)))</f>
        <v/>
      </c>
      <c r="I3520" s="160"/>
      <c r="J3520" s="146" t="str">
        <f t="shared" si="105"/>
        <v/>
      </c>
      <c r="K3520" s="138" t="str">
        <f>IF('C. Consumer Service Detail'!$F3520="","",IF('C. Consumer Service Detail'!$F3520="",VLOOKUP('C. Consumer Service Detail'!$F3520,'Table of Current Services'!$B$7:$F$36,'Table of Current Services'!$E$5,FALSE),VLOOKUP('C. Consumer Service Detail'!$F3520,'Table of Current Services'!$B$7:$F$36,'Table of Current Services'!$E$5,FALSE)))</f>
        <v/>
      </c>
      <c r="L3520" s="130" t="str">
        <f>IF('C. Consumer Service Detail'!$F3520="","",IF(VLOOKUP('C. Consumer Service Detail'!$F3520,'Table of Current Services'!$B$7:$F$36,'Table of Current Services'!$F$5,)="cost","Yes","No"))</f>
        <v/>
      </c>
      <c r="M3520" s="130" t="str">
        <f>IFERROR(IF('C. Consumer Service Detail'!$K3520="No Match","No",VLOOKUP('C. Consumer Service Detail'!$C3520,'B. Consumer Budget'!$E$11:$F$2010,2,FALSE)),"")</f>
        <v/>
      </c>
      <c r="P3520" s="77"/>
      <c r="Q3520" s="77"/>
    </row>
    <row r="3521" spans="2:17" x14ac:dyDescent="0.25">
      <c r="B3521" s="78">
        <f t="shared" si="106"/>
        <v>3511</v>
      </c>
      <c r="C3521" s="126" t="str">
        <f t="array" ref="C3521">IF(OR('C. Consumer Service Detail'!$D3521="",'C. Consumer Service Detail'!$E3521=""),"",INDEX('B. Consumer Budget'!$E$11:$E$2010,MATCH(1,IF('B. Consumer Budget'!$C$11:$C$2010='C. Consumer Service Detail'!$D3521,IF('B. Consumer Budget'!$D$11:$D$2010='C. Consumer Service Detail'!$E3521,1)),0)))</f>
        <v/>
      </c>
      <c r="D3521" s="170"/>
      <c r="E3521" s="81"/>
      <c r="F3521" s="101"/>
      <c r="G3521" s="82"/>
      <c r="H3521" s="147" t="str">
        <f>IF('C. Consumer Service Detail'!$F3521="","",IF('C. Consumer Service Detail'!$F3521="",VLOOKUP('C. Consumer Service Detail'!$F3521,'Table of Current Services'!$B$7:$F$36,'Table of Current Services'!$E$5,FALSE),VLOOKUP('C. Consumer Service Detail'!$F3521,'Table of Current Services'!$B$7:$F$36,'Table of Current Services'!$D$5,FALSE)))</f>
        <v/>
      </c>
      <c r="I3521" s="159"/>
      <c r="J3521" s="146" t="str">
        <f t="shared" si="105"/>
        <v/>
      </c>
      <c r="K3521" s="138" t="str">
        <f>IF('C. Consumer Service Detail'!$F3521="","",IF('C. Consumer Service Detail'!$F3521="",VLOOKUP('C. Consumer Service Detail'!$F3521,'Table of Current Services'!$B$7:$F$36,'Table of Current Services'!$E$5,FALSE),VLOOKUP('C. Consumer Service Detail'!$F3521,'Table of Current Services'!$B$7:$F$36,'Table of Current Services'!$E$5,FALSE)))</f>
        <v/>
      </c>
      <c r="L3521" s="130" t="str">
        <f>IF('C. Consumer Service Detail'!$F3521="","",IF(VLOOKUP('C. Consumer Service Detail'!$F3521,'Table of Current Services'!$B$7:$F$36,'Table of Current Services'!$F$5,)="cost","Yes","No"))</f>
        <v/>
      </c>
      <c r="M3521" s="130" t="str">
        <f>IFERROR(IF('C. Consumer Service Detail'!$K3521="No Match","No",VLOOKUP('C. Consumer Service Detail'!$C3521,'B. Consumer Budget'!$E$11:$F$2010,2,FALSE)),"")</f>
        <v/>
      </c>
      <c r="P3521" s="77"/>
      <c r="Q3521" s="77"/>
    </row>
    <row r="3522" spans="2:17" x14ac:dyDescent="0.25">
      <c r="B3522" s="78">
        <f t="shared" si="106"/>
        <v>3512</v>
      </c>
      <c r="C3522" s="126" t="str">
        <f t="array" ref="C3522">IF(OR('C. Consumer Service Detail'!$D3522="",'C. Consumer Service Detail'!$E3522=""),"",INDEX('B. Consumer Budget'!$E$11:$E$2010,MATCH(1,IF('B. Consumer Budget'!$C$11:$C$2010='C. Consumer Service Detail'!$D3522,IF('B. Consumer Budget'!$D$11:$D$2010='C. Consumer Service Detail'!$E3522,1)),0)))</f>
        <v/>
      </c>
      <c r="D3522" s="171"/>
      <c r="E3522" s="79"/>
      <c r="F3522" s="100"/>
      <c r="G3522" s="80"/>
      <c r="H3522" s="145" t="str">
        <f>IF('C. Consumer Service Detail'!$F3522="","",IF('C. Consumer Service Detail'!$F3522="",VLOOKUP('C. Consumer Service Detail'!$F3522,'Table of Current Services'!$B$7:$F$36,'Table of Current Services'!$E$5,FALSE),VLOOKUP('C. Consumer Service Detail'!$F3522,'Table of Current Services'!$B$7:$F$36,'Table of Current Services'!$D$5,FALSE)))</f>
        <v/>
      </c>
      <c r="I3522" s="160"/>
      <c r="J3522" s="146" t="str">
        <f t="shared" si="105"/>
        <v/>
      </c>
      <c r="K3522" s="138" t="str">
        <f>IF('C. Consumer Service Detail'!$F3522="","",IF('C. Consumer Service Detail'!$F3522="",VLOOKUP('C. Consumer Service Detail'!$F3522,'Table of Current Services'!$B$7:$F$36,'Table of Current Services'!$E$5,FALSE),VLOOKUP('C. Consumer Service Detail'!$F3522,'Table of Current Services'!$B$7:$F$36,'Table of Current Services'!$E$5,FALSE)))</f>
        <v/>
      </c>
      <c r="L3522" s="130" t="str">
        <f>IF('C. Consumer Service Detail'!$F3522="","",IF(VLOOKUP('C. Consumer Service Detail'!$F3522,'Table of Current Services'!$B$7:$F$36,'Table of Current Services'!$F$5,)="cost","Yes","No"))</f>
        <v/>
      </c>
      <c r="M3522" s="130" t="str">
        <f>IFERROR(IF('C. Consumer Service Detail'!$K3522="No Match","No",VLOOKUP('C. Consumer Service Detail'!$C3522,'B. Consumer Budget'!$E$11:$F$2010,2,FALSE)),"")</f>
        <v/>
      </c>
      <c r="P3522" s="77"/>
      <c r="Q3522" s="77"/>
    </row>
    <row r="3523" spans="2:17" x14ac:dyDescent="0.25">
      <c r="B3523" s="78">
        <f t="shared" si="106"/>
        <v>3513</v>
      </c>
      <c r="C3523" s="126" t="str">
        <f t="array" ref="C3523">IF(OR('C. Consumer Service Detail'!$D3523="",'C. Consumer Service Detail'!$E3523=""),"",INDEX('B. Consumer Budget'!$E$11:$E$2010,MATCH(1,IF('B. Consumer Budget'!$C$11:$C$2010='C. Consumer Service Detail'!$D3523,IF('B. Consumer Budget'!$D$11:$D$2010='C. Consumer Service Detail'!$E3523,1)),0)))</f>
        <v/>
      </c>
      <c r="D3523" s="170"/>
      <c r="E3523" s="81"/>
      <c r="F3523" s="101"/>
      <c r="G3523" s="82"/>
      <c r="H3523" s="147" t="str">
        <f>IF('C. Consumer Service Detail'!$F3523="","",IF('C. Consumer Service Detail'!$F3523="",VLOOKUP('C. Consumer Service Detail'!$F3523,'Table of Current Services'!$B$7:$F$36,'Table of Current Services'!$E$5,FALSE),VLOOKUP('C. Consumer Service Detail'!$F3523,'Table of Current Services'!$B$7:$F$36,'Table of Current Services'!$D$5,FALSE)))</f>
        <v/>
      </c>
      <c r="I3523" s="159"/>
      <c r="J3523" s="146" t="str">
        <f t="shared" si="105"/>
        <v/>
      </c>
      <c r="K3523" s="138" t="str">
        <f>IF('C. Consumer Service Detail'!$F3523="","",IF('C. Consumer Service Detail'!$F3523="",VLOOKUP('C. Consumer Service Detail'!$F3523,'Table of Current Services'!$B$7:$F$36,'Table of Current Services'!$E$5,FALSE),VLOOKUP('C. Consumer Service Detail'!$F3523,'Table of Current Services'!$B$7:$F$36,'Table of Current Services'!$E$5,FALSE)))</f>
        <v/>
      </c>
      <c r="L3523" s="130" t="str">
        <f>IF('C. Consumer Service Detail'!$F3523="","",IF(VLOOKUP('C. Consumer Service Detail'!$F3523,'Table of Current Services'!$B$7:$F$36,'Table of Current Services'!$F$5,)="cost","Yes","No"))</f>
        <v/>
      </c>
      <c r="M3523" s="130" t="str">
        <f>IFERROR(IF('C. Consumer Service Detail'!$K3523="No Match","No",VLOOKUP('C. Consumer Service Detail'!$C3523,'B. Consumer Budget'!$E$11:$F$2010,2,FALSE)),"")</f>
        <v/>
      </c>
      <c r="P3523" s="77"/>
      <c r="Q3523" s="77"/>
    </row>
    <row r="3524" spans="2:17" x14ac:dyDescent="0.25">
      <c r="B3524" s="78">
        <f t="shared" si="106"/>
        <v>3514</v>
      </c>
      <c r="C3524" s="126" t="str">
        <f t="array" ref="C3524">IF(OR('C. Consumer Service Detail'!$D3524="",'C. Consumer Service Detail'!$E3524=""),"",INDEX('B. Consumer Budget'!$E$11:$E$2010,MATCH(1,IF('B. Consumer Budget'!$C$11:$C$2010='C. Consumer Service Detail'!$D3524,IF('B. Consumer Budget'!$D$11:$D$2010='C. Consumer Service Detail'!$E3524,1)),0)))</f>
        <v/>
      </c>
      <c r="D3524" s="171"/>
      <c r="E3524" s="79"/>
      <c r="F3524" s="100"/>
      <c r="G3524" s="80"/>
      <c r="H3524" s="145" t="str">
        <f>IF('C. Consumer Service Detail'!$F3524="","",IF('C. Consumer Service Detail'!$F3524="",VLOOKUP('C. Consumer Service Detail'!$F3524,'Table of Current Services'!$B$7:$F$36,'Table of Current Services'!$E$5,FALSE),VLOOKUP('C. Consumer Service Detail'!$F3524,'Table of Current Services'!$B$7:$F$36,'Table of Current Services'!$D$5,FALSE)))</f>
        <v/>
      </c>
      <c r="I3524" s="160"/>
      <c r="J3524" s="146" t="str">
        <f t="shared" si="105"/>
        <v/>
      </c>
      <c r="K3524" s="138" t="str">
        <f>IF('C. Consumer Service Detail'!$F3524="","",IF('C. Consumer Service Detail'!$F3524="",VLOOKUP('C. Consumer Service Detail'!$F3524,'Table of Current Services'!$B$7:$F$36,'Table of Current Services'!$E$5,FALSE),VLOOKUP('C. Consumer Service Detail'!$F3524,'Table of Current Services'!$B$7:$F$36,'Table of Current Services'!$E$5,FALSE)))</f>
        <v/>
      </c>
      <c r="L3524" s="130" t="str">
        <f>IF('C. Consumer Service Detail'!$F3524="","",IF(VLOOKUP('C. Consumer Service Detail'!$F3524,'Table of Current Services'!$B$7:$F$36,'Table of Current Services'!$F$5,)="cost","Yes","No"))</f>
        <v/>
      </c>
      <c r="M3524" s="130" t="str">
        <f>IFERROR(IF('C. Consumer Service Detail'!$K3524="No Match","No",VLOOKUP('C. Consumer Service Detail'!$C3524,'B. Consumer Budget'!$E$11:$F$2010,2,FALSE)),"")</f>
        <v/>
      </c>
      <c r="P3524" s="77"/>
      <c r="Q3524" s="77"/>
    </row>
    <row r="3525" spans="2:17" x14ac:dyDescent="0.25">
      <c r="B3525" s="78">
        <f t="shared" si="106"/>
        <v>3515</v>
      </c>
      <c r="C3525" s="126" t="str">
        <f t="array" ref="C3525">IF(OR('C. Consumer Service Detail'!$D3525="",'C. Consumer Service Detail'!$E3525=""),"",INDEX('B. Consumer Budget'!$E$11:$E$2010,MATCH(1,IF('B. Consumer Budget'!$C$11:$C$2010='C. Consumer Service Detail'!$D3525,IF('B. Consumer Budget'!$D$11:$D$2010='C. Consumer Service Detail'!$E3525,1)),0)))</f>
        <v/>
      </c>
      <c r="D3525" s="170"/>
      <c r="E3525" s="81"/>
      <c r="F3525" s="101"/>
      <c r="G3525" s="82"/>
      <c r="H3525" s="147" t="str">
        <f>IF('C. Consumer Service Detail'!$F3525="","",IF('C. Consumer Service Detail'!$F3525="",VLOOKUP('C. Consumer Service Detail'!$F3525,'Table of Current Services'!$B$7:$F$36,'Table of Current Services'!$E$5,FALSE),VLOOKUP('C. Consumer Service Detail'!$F3525,'Table of Current Services'!$B$7:$F$36,'Table of Current Services'!$D$5,FALSE)))</f>
        <v/>
      </c>
      <c r="I3525" s="159"/>
      <c r="J3525" s="146" t="str">
        <f t="shared" si="105"/>
        <v/>
      </c>
      <c r="K3525" s="138" t="str">
        <f>IF('C. Consumer Service Detail'!$F3525="","",IF('C. Consumer Service Detail'!$F3525="",VLOOKUP('C. Consumer Service Detail'!$F3525,'Table of Current Services'!$B$7:$F$36,'Table of Current Services'!$E$5,FALSE),VLOOKUP('C. Consumer Service Detail'!$F3525,'Table of Current Services'!$B$7:$F$36,'Table of Current Services'!$E$5,FALSE)))</f>
        <v/>
      </c>
      <c r="L3525" s="130" t="str">
        <f>IF('C. Consumer Service Detail'!$F3525="","",IF(VLOOKUP('C. Consumer Service Detail'!$F3525,'Table of Current Services'!$B$7:$F$36,'Table of Current Services'!$F$5,)="cost","Yes","No"))</f>
        <v/>
      </c>
      <c r="M3525" s="130" t="str">
        <f>IFERROR(IF('C. Consumer Service Detail'!$K3525="No Match","No",VLOOKUP('C. Consumer Service Detail'!$C3525,'B. Consumer Budget'!$E$11:$F$2010,2,FALSE)),"")</f>
        <v/>
      </c>
      <c r="P3525" s="77"/>
      <c r="Q3525" s="77"/>
    </row>
    <row r="3526" spans="2:17" x14ac:dyDescent="0.25">
      <c r="B3526" s="78">
        <f t="shared" si="106"/>
        <v>3516</v>
      </c>
      <c r="C3526" s="126" t="str">
        <f t="array" ref="C3526">IF(OR('C. Consumer Service Detail'!$D3526="",'C. Consumer Service Detail'!$E3526=""),"",INDEX('B. Consumer Budget'!$E$11:$E$2010,MATCH(1,IF('B. Consumer Budget'!$C$11:$C$2010='C. Consumer Service Detail'!$D3526,IF('B. Consumer Budget'!$D$11:$D$2010='C. Consumer Service Detail'!$E3526,1)),0)))</f>
        <v/>
      </c>
      <c r="D3526" s="171"/>
      <c r="E3526" s="79"/>
      <c r="F3526" s="100"/>
      <c r="G3526" s="80"/>
      <c r="H3526" s="145" t="str">
        <f>IF('C. Consumer Service Detail'!$F3526="","",IF('C. Consumer Service Detail'!$F3526="",VLOOKUP('C. Consumer Service Detail'!$F3526,'Table of Current Services'!$B$7:$F$36,'Table of Current Services'!$E$5,FALSE),VLOOKUP('C. Consumer Service Detail'!$F3526,'Table of Current Services'!$B$7:$F$36,'Table of Current Services'!$D$5,FALSE)))</f>
        <v/>
      </c>
      <c r="I3526" s="160"/>
      <c r="J3526" s="146" t="str">
        <f t="shared" si="105"/>
        <v/>
      </c>
      <c r="K3526" s="138" t="str">
        <f>IF('C. Consumer Service Detail'!$F3526="","",IF('C. Consumer Service Detail'!$F3526="",VLOOKUP('C. Consumer Service Detail'!$F3526,'Table of Current Services'!$B$7:$F$36,'Table of Current Services'!$E$5,FALSE),VLOOKUP('C. Consumer Service Detail'!$F3526,'Table of Current Services'!$B$7:$F$36,'Table of Current Services'!$E$5,FALSE)))</f>
        <v/>
      </c>
      <c r="L3526" s="130" t="str">
        <f>IF('C. Consumer Service Detail'!$F3526="","",IF(VLOOKUP('C. Consumer Service Detail'!$F3526,'Table of Current Services'!$B$7:$F$36,'Table of Current Services'!$F$5,)="cost","Yes","No"))</f>
        <v/>
      </c>
      <c r="M3526" s="130" t="str">
        <f>IFERROR(IF('C. Consumer Service Detail'!$K3526="No Match","No",VLOOKUP('C. Consumer Service Detail'!$C3526,'B. Consumer Budget'!$E$11:$F$2010,2,FALSE)),"")</f>
        <v/>
      </c>
      <c r="P3526" s="77"/>
      <c r="Q3526" s="77"/>
    </row>
    <row r="3527" spans="2:17" x14ac:dyDescent="0.25">
      <c r="B3527" s="78">
        <f t="shared" si="106"/>
        <v>3517</v>
      </c>
      <c r="C3527" s="126" t="str">
        <f t="array" ref="C3527">IF(OR('C. Consumer Service Detail'!$D3527="",'C. Consumer Service Detail'!$E3527=""),"",INDEX('B. Consumer Budget'!$E$11:$E$2010,MATCH(1,IF('B. Consumer Budget'!$C$11:$C$2010='C. Consumer Service Detail'!$D3527,IF('B. Consumer Budget'!$D$11:$D$2010='C. Consumer Service Detail'!$E3527,1)),0)))</f>
        <v/>
      </c>
      <c r="D3527" s="170"/>
      <c r="E3527" s="81"/>
      <c r="F3527" s="101"/>
      <c r="G3527" s="82"/>
      <c r="H3527" s="147" t="str">
        <f>IF('C. Consumer Service Detail'!$F3527="","",IF('C. Consumer Service Detail'!$F3527="",VLOOKUP('C. Consumer Service Detail'!$F3527,'Table of Current Services'!$B$7:$F$36,'Table of Current Services'!$E$5,FALSE),VLOOKUP('C. Consumer Service Detail'!$F3527,'Table of Current Services'!$B$7:$F$36,'Table of Current Services'!$D$5,FALSE)))</f>
        <v/>
      </c>
      <c r="I3527" s="159"/>
      <c r="J3527" s="146" t="str">
        <f t="shared" si="105"/>
        <v/>
      </c>
      <c r="K3527" s="138" t="str">
        <f>IF('C. Consumer Service Detail'!$F3527="","",IF('C. Consumer Service Detail'!$F3527="",VLOOKUP('C. Consumer Service Detail'!$F3527,'Table of Current Services'!$B$7:$F$36,'Table of Current Services'!$E$5,FALSE),VLOOKUP('C. Consumer Service Detail'!$F3527,'Table of Current Services'!$B$7:$F$36,'Table of Current Services'!$E$5,FALSE)))</f>
        <v/>
      </c>
      <c r="L3527" s="130" t="str">
        <f>IF('C. Consumer Service Detail'!$F3527="","",IF(VLOOKUP('C. Consumer Service Detail'!$F3527,'Table of Current Services'!$B$7:$F$36,'Table of Current Services'!$F$5,)="cost","Yes","No"))</f>
        <v/>
      </c>
      <c r="M3527" s="130" t="str">
        <f>IFERROR(IF('C. Consumer Service Detail'!$K3527="No Match","No",VLOOKUP('C. Consumer Service Detail'!$C3527,'B. Consumer Budget'!$E$11:$F$2010,2,FALSE)),"")</f>
        <v/>
      </c>
      <c r="P3527" s="77"/>
      <c r="Q3527" s="77"/>
    </row>
    <row r="3528" spans="2:17" x14ac:dyDescent="0.25">
      <c r="B3528" s="78">
        <f t="shared" si="106"/>
        <v>3518</v>
      </c>
      <c r="C3528" s="126" t="str">
        <f t="array" ref="C3528">IF(OR('C. Consumer Service Detail'!$D3528="",'C. Consumer Service Detail'!$E3528=""),"",INDEX('B. Consumer Budget'!$E$11:$E$2010,MATCH(1,IF('B. Consumer Budget'!$C$11:$C$2010='C. Consumer Service Detail'!$D3528,IF('B. Consumer Budget'!$D$11:$D$2010='C. Consumer Service Detail'!$E3528,1)),0)))</f>
        <v/>
      </c>
      <c r="D3528" s="171"/>
      <c r="E3528" s="79"/>
      <c r="F3528" s="100"/>
      <c r="G3528" s="80"/>
      <c r="H3528" s="145" t="str">
        <f>IF('C. Consumer Service Detail'!$F3528="","",IF('C. Consumer Service Detail'!$F3528="",VLOOKUP('C. Consumer Service Detail'!$F3528,'Table of Current Services'!$B$7:$F$36,'Table of Current Services'!$E$5,FALSE),VLOOKUP('C. Consumer Service Detail'!$F3528,'Table of Current Services'!$B$7:$F$36,'Table of Current Services'!$D$5,FALSE)))</f>
        <v/>
      </c>
      <c r="I3528" s="160"/>
      <c r="J3528" s="146" t="str">
        <f t="shared" si="105"/>
        <v/>
      </c>
      <c r="K3528" s="138" t="str">
        <f>IF('C. Consumer Service Detail'!$F3528="","",IF('C. Consumer Service Detail'!$F3528="",VLOOKUP('C. Consumer Service Detail'!$F3528,'Table of Current Services'!$B$7:$F$36,'Table of Current Services'!$E$5,FALSE),VLOOKUP('C. Consumer Service Detail'!$F3528,'Table of Current Services'!$B$7:$F$36,'Table of Current Services'!$E$5,FALSE)))</f>
        <v/>
      </c>
      <c r="L3528" s="130" t="str">
        <f>IF('C. Consumer Service Detail'!$F3528="","",IF(VLOOKUP('C. Consumer Service Detail'!$F3528,'Table of Current Services'!$B$7:$F$36,'Table of Current Services'!$F$5,)="cost","Yes","No"))</f>
        <v/>
      </c>
      <c r="M3528" s="130" t="str">
        <f>IFERROR(IF('C. Consumer Service Detail'!$K3528="No Match","No",VLOOKUP('C. Consumer Service Detail'!$C3528,'B. Consumer Budget'!$E$11:$F$2010,2,FALSE)),"")</f>
        <v/>
      </c>
      <c r="P3528" s="77"/>
      <c r="Q3528" s="77"/>
    </row>
    <row r="3529" spans="2:17" x14ac:dyDescent="0.25">
      <c r="B3529" s="78">
        <f t="shared" si="106"/>
        <v>3519</v>
      </c>
      <c r="C3529" s="126" t="str">
        <f t="array" ref="C3529">IF(OR('C. Consumer Service Detail'!$D3529="",'C. Consumer Service Detail'!$E3529=""),"",INDEX('B. Consumer Budget'!$E$11:$E$2010,MATCH(1,IF('B. Consumer Budget'!$C$11:$C$2010='C. Consumer Service Detail'!$D3529,IF('B. Consumer Budget'!$D$11:$D$2010='C. Consumer Service Detail'!$E3529,1)),0)))</f>
        <v/>
      </c>
      <c r="D3529" s="170"/>
      <c r="E3529" s="81"/>
      <c r="F3529" s="101"/>
      <c r="G3529" s="82"/>
      <c r="H3529" s="147" t="str">
        <f>IF('C. Consumer Service Detail'!$F3529="","",IF('C. Consumer Service Detail'!$F3529="",VLOOKUP('C. Consumer Service Detail'!$F3529,'Table of Current Services'!$B$7:$F$36,'Table of Current Services'!$E$5,FALSE),VLOOKUP('C. Consumer Service Detail'!$F3529,'Table of Current Services'!$B$7:$F$36,'Table of Current Services'!$D$5,FALSE)))</f>
        <v/>
      </c>
      <c r="I3529" s="159"/>
      <c r="J3529" s="146" t="str">
        <f t="shared" si="105"/>
        <v/>
      </c>
      <c r="K3529" s="138" t="str">
        <f>IF('C. Consumer Service Detail'!$F3529="","",IF('C. Consumer Service Detail'!$F3529="",VLOOKUP('C. Consumer Service Detail'!$F3529,'Table of Current Services'!$B$7:$F$36,'Table of Current Services'!$E$5,FALSE),VLOOKUP('C. Consumer Service Detail'!$F3529,'Table of Current Services'!$B$7:$F$36,'Table of Current Services'!$E$5,FALSE)))</f>
        <v/>
      </c>
      <c r="L3529" s="130" t="str">
        <f>IF('C. Consumer Service Detail'!$F3529="","",IF(VLOOKUP('C. Consumer Service Detail'!$F3529,'Table of Current Services'!$B$7:$F$36,'Table of Current Services'!$F$5,)="cost","Yes","No"))</f>
        <v/>
      </c>
      <c r="M3529" s="130" t="str">
        <f>IFERROR(IF('C. Consumer Service Detail'!$K3529="No Match","No",VLOOKUP('C. Consumer Service Detail'!$C3529,'B. Consumer Budget'!$E$11:$F$2010,2,FALSE)),"")</f>
        <v/>
      </c>
      <c r="P3529" s="77"/>
      <c r="Q3529" s="77"/>
    </row>
    <row r="3530" spans="2:17" x14ac:dyDescent="0.25">
      <c r="B3530" s="78">
        <f t="shared" si="106"/>
        <v>3520</v>
      </c>
      <c r="C3530" s="126" t="str">
        <f t="array" ref="C3530">IF(OR('C. Consumer Service Detail'!$D3530="",'C. Consumer Service Detail'!$E3530=""),"",INDEX('B. Consumer Budget'!$E$11:$E$2010,MATCH(1,IF('B. Consumer Budget'!$C$11:$C$2010='C. Consumer Service Detail'!$D3530,IF('B. Consumer Budget'!$D$11:$D$2010='C. Consumer Service Detail'!$E3530,1)),0)))</f>
        <v/>
      </c>
      <c r="D3530" s="171"/>
      <c r="E3530" s="79"/>
      <c r="F3530" s="100"/>
      <c r="G3530" s="80"/>
      <c r="H3530" s="145" t="str">
        <f>IF('C. Consumer Service Detail'!$F3530="","",IF('C. Consumer Service Detail'!$F3530="",VLOOKUP('C. Consumer Service Detail'!$F3530,'Table of Current Services'!$B$7:$F$36,'Table of Current Services'!$E$5,FALSE),VLOOKUP('C. Consumer Service Detail'!$F3530,'Table of Current Services'!$B$7:$F$36,'Table of Current Services'!$D$5,FALSE)))</f>
        <v/>
      </c>
      <c r="I3530" s="160"/>
      <c r="J3530" s="146" t="str">
        <f t="shared" si="105"/>
        <v/>
      </c>
      <c r="K3530" s="138" t="str">
        <f>IF('C. Consumer Service Detail'!$F3530="","",IF('C. Consumer Service Detail'!$F3530="",VLOOKUP('C. Consumer Service Detail'!$F3530,'Table of Current Services'!$B$7:$F$36,'Table of Current Services'!$E$5,FALSE),VLOOKUP('C. Consumer Service Detail'!$F3530,'Table of Current Services'!$B$7:$F$36,'Table of Current Services'!$E$5,FALSE)))</f>
        <v/>
      </c>
      <c r="L3530" s="130" t="str">
        <f>IF('C. Consumer Service Detail'!$F3530="","",IF(VLOOKUP('C. Consumer Service Detail'!$F3530,'Table of Current Services'!$B$7:$F$36,'Table of Current Services'!$F$5,)="cost","Yes","No"))</f>
        <v/>
      </c>
      <c r="M3530" s="130" t="str">
        <f>IFERROR(IF('C. Consumer Service Detail'!$K3530="No Match","No",VLOOKUP('C. Consumer Service Detail'!$C3530,'B. Consumer Budget'!$E$11:$F$2010,2,FALSE)),"")</f>
        <v/>
      </c>
      <c r="P3530" s="77"/>
      <c r="Q3530" s="77"/>
    </row>
    <row r="3531" spans="2:17" x14ac:dyDescent="0.25">
      <c r="B3531" s="78">
        <f t="shared" si="106"/>
        <v>3521</v>
      </c>
      <c r="C3531" s="126" t="str">
        <f t="array" ref="C3531">IF(OR('C. Consumer Service Detail'!$D3531="",'C. Consumer Service Detail'!$E3531=""),"",INDEX('B. Consumer Budget'!$E$11:$E$2010,MATCH(1,IF('B. Consumer Budget'!$C$11:$C$2010='C. Consumer Service Detail'!$D3531,IF('B. Consumer Budget'!$D$11:$D$2010='C. Consumer Service Detail'!$E3531,1)),0)))</f>
        <v/>
      </c>
      <c r="D3531" s="170"/>
      <c r="E3531" s="81"/>
      <c r="F3531" s="101"/>
      <c r="G3531" s="82"/>
      <c r="H3531" s="147" t="str">
        <f>IF('C. Consumer Service Detail'!$F3531="","",IF('C. Consumer Service Detail'!$F3531="",VLOOKUP('C. Consumer Service Detail'!$F3531,'Table of Current Services'!$B$7:$F$36,'Table of Current Services'!$E$5,FALSE),VLOOKUP('C. Consumer Service Detail'!$F3531,'Table of Current Services'!$B$7:$F$36,'Table of Current Services'!$D$5,FALSE)))</f>
        <v/>
      </c>
      <c r="I3531" s="159"/>
      <c r="J3531" s="146" t="str">
        <f t="shared" ref="J3531:J3594" si="107">IFERROR(IF($H3531&gt;0,$H3531*$I3531,$I3531),"")</f>
        <v/>
      </c>
      <c r="K3531" s="138" t="str">
        <f>IF('C. Consumer Service Detail'!$F3531="","",IF('C. Consumer Service Detail'!$F3531="",VLOOKUP('C. Consumer Service Detail'!$F3531,'Table of Current Services'!$B$7:$F$36,'Table of Current Services'!$E$5,FALSE),VLOOKUP('C. Consumer Service Detail'!$F3531,'Table of Current Services'!$B$7:$F$36,'Table of Current Services'!$E$5,FALSE)))</f>
        <v/>
      </c>
      <c r="L3531" s="130" t="str">
        <f>IF('C. Consumer Service Detail'!$F3531="","",IF(VLOOKUP('C. Consumer Service Detail'!$F3531,'Table of Current Services'!$B$7:$F$36,'Table of Current Services'!$F$5,)="cost","Yes","No"))</f>
        <v/>
      </c>
      <c r="M3531" s="130" t="str">
        <f>IFERROR(IF('C. Consumer Service Detail'!$K3531="No Match","No",VLOOKUP('C. Consumer Service Detail'!$C3531,'B. Consumer Budget'!$E$11:$F$2010,2,FALSE)),"")</f>
        <v/>
      </c>
      <c r="P3531" s="77"/>
      <c r="Q3531" s="77"/>
    </row>
    <row r="3532" spans="2:17" x14ac:dyDescent="0.25">
      <c r="B3532" s="78">
        <f t="shared" ref="B3532:B3595" si="108">B3531+1</f>
        <v>3522</v>
      </c>
      <c r="C3532" s="126" t="str">
        <f t="array" ref="C3532">IF(OR('C. Consumer Service Detail'!$D3532="",'C. Consumer Service Detail'!$E3532=""),"",INDEX('B. Consumer Budget'!$E$11:$E$2010,MATCH(1,IF('B. Consumer Budget'!$C$11:$C$2010='C. Consumer Service Detail'!$D3532,IF('B. Consumer Budget'!$D$11:$D$2010='C. Consumer Service Detail'!$E3532,1)),0)))</f>
        <v/>
      </c>
      <c r="D3532" s="171"/>
      <c r="E3532" s="79"/>
      <c r="F3532" s="100"/>
      <c r="G3532" s="80"/>
      <c r="H3532" s="145" t="str">
        <f>IF('C. Consumer Service Detail'!$F3532="","",IF('C. Consumer Service Detail'!$F3532="",VLOOKUP('C. Consumer Service Detail'!$F3532,'Table of Current Services'!$B$7:$F$36,'Table of Current Services'!$E$5,FALSE),VLOOKUP('C. Consumer Service Detail'!$F3532,'Table of Current Services'!$B$7:$F$36,'Table of Current Services'!$D$5,FALSE)))</f>
        <v/>
      </c>
      <c r="I3532" s="160"/>
      <c r="J3532" s="146" t="str">
        <f t="shared" si="107"/>
        <v/>
      </c>
      <c r="K3532" s="138" t="str">
        <f>IF('C. Consumer Service Detail'!$F3532="","",IF('C. Consumer Service Detail'!$F3532="",VLOOKUP('C. Consumer Service Detail'!$F3532,'Table of Current Services'!$B$7:$F$36,'Table of Current Services'!$E$5,FALSE),VLOOKUP('C. Consumer Service Detail'!$F3532,'Table of Current Services'!$B$7:$F$36,'Table of Current Services'!$E$5,FALSE)))</f>
        <v/>
      </c>
      <c r="L3532" s="130" t="str">
        <f>IF('C. Consumer Service Detail'!$F3532="","",IF(VLOOKUP('C. Consumer Service Detail'!$F3532,'Table of Current Services'!$B$7:$F$36,'Table of Current Services'!$F$5,)="cost","Yes","No"))</f>
        <v/>
      </c>
      <c r="M3532" s="130" t="str">
        <f>IFERROR(IF('C. Consumer Service Detail'!$K3532="No Match","No",VLOOKUP('C. Consumer Service Detail'!$C3532,'B. Consumer Budget'!$E$11:$F$2010,2,FALSE)),"")</f>
        <v/>
      </c>
      <c r="P3532" s="77"/>
      <c r="Q3532" s="77"/>
    </row>
    <row r="3533" spans="2:17" x14ac:dyDescent="0.25">
      <c r="B3533" s="78">
        <f t="shared" si="108"/>
        <v>3523</v>
      </c>
      <c r="C3533" s="126" t="str">
        <f t="array" ref="C3533">IF(OR('C. Consumer Service Detail'!$D3533="",'C. Consumer Service Detail'!$E3533=""),"",INDEX('B. Consumer Budget'!$E$11:$E$2010,MATCH(1,IF('B. Consumer Budget'!$C$11:$C$2010='C. Consumer Service Detail'!$D3533,IF('B. Consumer Budget'!$D$11:$D$2010='C. Consumer Service Detail'!$E3533,1)),0)))</f>
        <v/>
      </c>
      <c r="D3533" s="170"/>
      <c r="E3533" s="81"/>
      <c r="F3533" s="101"/>
      <c r="G3533" s="82"/>
      <c r="H3533" s="147" t="str">
        <f>IF('C. Consumer Service Detail'!$F3533="","",IF('C. Consumer Service Detail'!$F3533="",VLOOKUP('C. Consumer Service Detail'!$F3533,'Table of Current Services'!$B$7:$F$36,'Table of Current Services'!$E$5,FALSE),VLOOKUP('C. Consumer Service Detail'!$F3533,'Table of Current Services'!$B$7:$F$36,'Table of Current Services'!$D$5,FALSE)))</f>
        <v/>
      </c>
      <c r="I3533" s="159"/>
      <c r="J3533" s="146" t="str">
        <f t="shared" si="107"/>
        <v/>
      </c>
      <c r="K3533" s="138" t="str">
        <f>IF('C. Consumer Service Detail'!$F3533="","",IF('C. Consumer Service Detail'!$F3533="",VLOOKUP('C. Consumer Service Detail'!$F3533,'Table of Current Services'!$B$7:$F$36,'Table of Current Services'!$E$5,FALSE),VLOOKUP('C. Consumer Service Detail'!$F3533,'Table of Current Services'!$B$7:$F$36,'Table of Current Services'!$E$5,FALSE)))</f>
        <v/>
      </c>
      <c r="L3533" s="130" t="str">
        <f>IF('C. Consumer Service Detail'!$F3533="","",IF(VLOOKUP('C. Consumer Service Detail'!$F3533,'Table of Current Services'!$B$7:$F$36,'Table of Current Services'!$F$5,)="cost","Yes","No"))</f>
        <v/>
      </c>
      <c r="M3533" s="130" t="str">
        <f>IFERROR(IF('C. Consumer Service Detail'!$K3533="No Match","No",VLOOKUP('C. Consumer Service Detail'!$C3533,'B. Consumer Budget'!$E$11:$F$2010,2,FALSE)),"")</f>
        <v/>
      </c>
      <c r="P3533" s="77"/>
      <c r="Q3533" s="77"/>
    </row>
    <row r="3534" spans="2:17" x14ac:dyDescent="0.25">
      <c r="B3534" s="78">
        <f t="shared" si="108"/>
        <v>3524</v>
      </c>
      <c r="C3534" s="126" t="str">
        <f t="array" ref="C3534">IF(OR('C. Consumer Service Detail'!$D3534="",'C. Consumer Service Detail'!$E3534=""),"",INDEX('B. Consumer Budget'!$E$11:$E$2010,MATCH(1,IF('B. Consumer Budget'!$C$11:$C$2010='C. Consumer Service Detail'!$D3534,IF('B. Consumer Budget'!$D$11:$D$2010='C. Consumer Service Detail'!$E3534,1)),0)))</f>
        <v/>
      </c>
      <c r="D3534" s="171"/>
      <c r="E3534" s="79"/>
      <c r="F3534" s="100"/>
      <c r="G3534" s="80"/>
      <c r="H3534" s="145" t="str">
        <f>IF('C. Consumer Service Detail'!$F3534="","",IF('C. Consumer Service Detail'!$F3534="",VLOOKUP('C. Consumer Service Detail'!$F3534,'Table of Current Services'!$B$7:$F$36,'Table of Current Services'!$E$5,FALSE),VLOOKUP('C. Consumer Service Detail'!$F3534,'Table of Current Services'!$B$7:$F$36,'Table of Current Services'!$D$5,FALSE)))</f>
        <v/>
      </c>
      <c r="I3534" s="160"/>
      <c r="J3534" s="146" t="str">
        <f t="shared" si="107"/>
        <v/>
      </c>
      <c r="K3534" s="138" t="str">
        <f>IF('C. Consumer Service Detail'!$F3534="","",IF('C. Consumer Service Detail'!$F3534="",VLOOKUP('C. Consumer Service Detail'!$F3534,'Table of Current Services'!$B$7:$F$36,'Table of Current Services'!$E$5,FALSE),VLOOKUP('C. Consumer Service Detail'!$F3534,'Table of Current Services'!$B$7:$F$36,'Table of Current Services'!$E$5,FALSE)))</f>
        <v/>
      </c>
      <c r="L3534" s="130" t="str">
        <f>IF('C. Consumer Service Detail'!$F3534="","",IF(VLOOKUP('C. Consumer Service Detail'!$F3534,'Table of Current Services'!$B$7:$F$36,'Table of Current Services'!$F$5,)="cost","Yes","No"))</f>
        <v/>
      </c>
      <c r="M3534" s="130" t="str">
        <f>IFERROR(IF('C. Consumer Service Detail'!$K3534="No Match","No",VLOOKUP('C. Consumer Service Detail'!$C3534,'B. Consumer Budget'!$E$11:$F$2010,2,FALSE)),"")</f>
        <v/>
      </c>
      <c r="P3534" s="77"/>
      <c r="Q3534" s="77"/>
    </row>
    <row r="3535" spans="2:17" x14ac:dyDescent="0.25">
      <c r="B3535" s="78">
        <f t="shared" si="108"/>
        <v>3525</v>
      </c>
      <c r="C3535" s="126" t="str">
        <f t="array" ref="C3535">IF(OR('C. Consumer Service Detail'!$D3535="",'C. Consumer Service Detail'!$E3535=""),"",INDEX('B. Consumer Budget'!$E$11:$E$2010,MATCH(1,IF('B. Consumer Budget'!$C$11:$C$2010='C. Consumer Service Detail'!$D3535,IF('B. Consumer Budget'!$D$11:$D$2010='C. Consumer Service Detail'!$E3535,1)),0)))</f>
        <v/>
      </c>
      <c r="D3535" s="170"/>
      <c r="E3535" s="81"/>
      <c r="F3535" s="101"/>
      <c r="G3535" s="82"/>
      <c r="H3535" s="147" t="str">
        <f>IF('C. Consumer Service Detail'!$F3535="","",IF('C. Consumer Service Detail'!$F3535="",VLOOKUP('C. Consumer Service Detail'!$F3535,'Table of Current Services'!$B$7:$F$36,'Table of Current Services'!$E$5,FALSE),VLOOKUP('C. Consumer Service Detail'!$F3535,'Table of Current Services'!$B$7:$F$36,'Table of Current Services'!$D$5,FALSE)))</f>
        <v/>
      </c>
      <c r="I3535" s="159"/>
      <c r="J3535" s="146" t="str">
        <f t="shared" si="107"/>
        <v/>
      </c>
      <c r="K3535" s="138" t="str">
        <f>IF('C. Consumer Service Detail'!$F3535="","",IF('C. Consumer Service Detail'!$F3535="",VLOOKUP('C. Consumer Service Detail'!$F3535,'Table of Current Services'!$B$7:$F$36,'Table of Current Services'!$E$5,FALSE),VLOOKUP('C. Consumer Service Detail'!$F3535,'Table of Current Services'!$B$7:$F$36,'Table of Current Services'!$E$5,FALSE)))</f>
        <v/>
      </c>
      <c r="L3535" s="130" t="str">
        <f>IF('C. Consumer Service Detail'!$F3535="","",IF(VLOOKUP('C. Consumer Service Detail'!$F3535,'Table of Current Services'!$B$7:$F$36,'Table of Current Services'!$F$5,)="cost","Yes","No"))</f>
        <v/>
      </c>
      <c r="M3535" s="130" t="str">
        <f>IFERROR(IF('C. Consumer Service Detail'!$K3535="No Match","No",VLOOKUP('C. Consumer Service Detail'!$C3535,'B. Consumer Budget'!$E$11:$F$2010,2,FALSE)),"")</f>
        <v/>
      </c>
      <c r="P3535" s="77"/>
      <c r="Q3535" s="77"/>
    </row>
    <row r="3536" spans="2:17" x14ac:dyDescent="0.25">
      <c r="B3536" s="78">
        <f t="shared" si="108"/>
        <v>3526</v>
      </c>
      <c r="C3536" s="126" t="str">
        <f t="array" ref="C3536">IF(OR('C. Consumer Service Detail'!$D3536="",'C. Consumer Service Detail'!$E3536=""),"",INDEX('B. Consumer Budget'!$E$11:$E$2010,MATCH(1,IF('B. Consumer Budget'!$C$11:$C$2010='C. Consumer Service Detail'!$D3536,IF('B. Consumer Budget'!$D$11:$D$2010='C. Consumer Service Detail'!$E3536,1)),0)))</f>
        <v/>
      </c>
      <c r="D3536" s="171"/>
      <c r="E3536" s="79"/>
      <c r="F3536" s="100"/>
      <c r="G3536" s="80"/>
      <c r="H3536" s="145" t="str">
        <f>IF('C. Consumer Service Detail'!$F3536="","",IF('C. Consumer Service Detail'!$F3536="",VLOOKUP('C. Consumer Service Detail'!$F3536,'Table of Current Services'!$B$7:$F$36,'Table of Current Services'!$E$5,FALSE),VLOOKUP('C. Consumer Service Detail'!$F3536,'Table of Current Services'!$B$7:$F$36,'Table of Current Services'!$D$5,FALSE)))</f>
        <v/>
      </c>
      <c r="I3536" s="160"/>
      <c r="J3536" s="146" t="str">
        <f t="shared" si="107"/>
        <v/>
      </c>
      <c r="K3536" s="138" t="str">
        <f>IF('C. Consumer Service Detail'!$F3536="","",IF('C. Consumer Service Detail'!$F3536="",VLOOKUP('C. Consumer Service Detail'!$F3536,'Table of Current Services'!$B$7:$F$36,'Table of Current Services'!$E$5,FALSE),VLOOKUP('C. Consumer Service Detail'!$F3536,'Table of Current Services'!$B$7:$F$36,'Table of Current Services'!$E$5,FALSE)))</f>
        <v/>
      </c>
      <c r="L3536" s="130" t="str">
        <f>IF('C. Consumer Service Detail'!$F3536="","",IF(VLOOKUP('C. Consumer Service Detail'!$F3536,'Table of Current Services'!$B$7:$F$36,'Table of Current Services'!$F$5,)="cost","Yes","No"))</f>
        <v/>
      </c>
      <c r="M3536" s="130" t="str">
        <f>IFERROR(IF('C. Consumer Service Detail'!$K3536="No Match","No",VLOOKUP('C. Consumer Service Detail'!$C3536,'B. Consumer Budget'!$E$11:$F$2010,2,FALSE)),"")</f>
        <v/>
      </c>
      <c r="P3536" s="77"/>
      <c r="Q3536" s="77"/>
    </row>
    <row r="3537" spans="2:17" x14ac:dyDescent="0.25">
      <c r="B3537" s="78">
        <f t="shared" si="108"/>
        <v>3527</v>
      </c>
      <c r="C3537" s="126" t="str">
        <f t="array" ref="C3537">IF(OR('C. Consumer Service Detail'!$D3537="",'C. Consumer Service Detail'!$E3537=""),"",INDEX('B. Consumer Budget'!$E$11:$E$2010,MATCH(1,IF('B. Consumer Budget'!$C$11:$C$2010='C. Consumer Service Detail'!$D3537,IF('B. Consumer Budget'!$D$11:$D$2010='C. Consumer Service Detail'!$E3537,1)),0)))</f>
        <v/>
      </c>
      <c r="D3537" s="170"/>
      <c r="E3537" s="81"/>
      <c r="F3537" s="101"/>
      <c r="G3537" s="82"/>
      <c r="H3537" s="147" t="str">
        <f>IF('C. Consumer Service Detail'!$F3537="","",IF('C. Consumer Service Detail'!$F3537="",VLOOKUP('C. Consumer Service Detail'!$F3537,'Table of Current Services'!$B$7:$F$36,'Table of Current Services'!$E$5,FALSE),VLOOKUP('C. Consumer Service Detail'!$F3537,'Table of Current Services'!$B$7:$F$36,'Table of Current Services'!$D$5,FALSE)))</f>
        <v/>
      </c>
      <c r="I3537" s="159"/>
      <c r="J3537" s="146" t="str">
        <f t="shared" si="107"/>
        <v/>
      </c>
      <c r="K3537" s="138" t="str">
        <f>IF('C. Consumer Service Detail'!$F3537="","",IF('C. Consumer Service Detail'!$F3537="",VLOOKUP('C. Consumer Service Detail'!$F3537,'Table of Current Services'!$B$7:$F$36,'Table of Current Services'!$E$5,FALSE),VLOOKUP('C. Consumer Service Detail'!$F3537,'Table of Current Services'!$B$7:$F$36,'Table of Current Services'!$E$5,FALSE)))</f>
        <v/>
      </c>
      <c r="L3537" s="130" t="str">
        <f>IF('C. Consumer Service Detail'!$F3537="","",IF(VLOOKUP('C. Consumer Service Detail'!$F3537,'Table of Current Services'!$B$7:$F$36,'Table of Current Services'!$F$5,)="cost","Yes","No"))</f>
        <v/>
      </c>
      <c r="M3537" s="130" t="str">
        <f>IFERROR(IF('C. Consumer Service Detail'!$K3537="No Match","No",VLOOKUP('C. Consumer Service Detail'!$C3537,'B. Consumer Budget'!$E$11:$F$2010,2,FALSE)),"")</f>
        <v/>
      </c>
      <c r="P3537" s="77"/>
      <c r="Q3537" s="77"/>
    </row>
    <row r="3538" spans="2:17" x14ac:dyDescent="0.25">
      <c r="B3538" s="78">
        <f t="shared" si="108"/>
        <v>3528</v>
      </c>
      <c r="C3538" s="126" t="str">
        <f t="array" ref="C3538">IF(OR('C. Consumer Service Detail'!$D3538="",'C. Consumer Service Detail'!$E3538=""),"",INDEX('B. Consumer Budget'!$E$11:$E$2010,MATCH(1,IF('B. Consumer Budget'!$C$11:$C$2010='C. Consumer Service Detail'!$D3538,IF('B. Consumer Budget'!$D$11:$D$2010='C. Consumer Service Detail'!$E3538,1)),0)))</f>
        <v/>
      </c>
      <c r="D3538" s="171"/>
      <c r="E3538" s="79"/>
      <c r="F3538" s="100"/>
      <c r="G3538" s="80"/>
      <c r="H3538" s="145" t="str">
        <f>IF('C. Consumer Service Detail'!$F3538="","",IF('C. Consumer Service Detail'!$F3538="",VLOOKUP('C. Consumer Service Detail'!$F3538,'Table of Current Services'!$B$7:$F$36,'Table of Current Services'!$E$5,FALSE),VLOOKUP('C. Consumer Service Detail'!$F3538,'Table of Current Services'!$B$7:$F$36,'Table of Current Services'!$D$5,FALSE)))</f>
        <v/>
      </c>
      <c r="I3538" s="160"/>
      <c r="J3538" s="146" t="str">
        <f t="shared" si="107"/>
        <v/>
      </c>
      <c r="K3538" s="138" t="str">
        <f>IF('C. Consumer Service Detail'!$F3538="","",IF('C. Consumer Service Detail'!$F3538="",VLOOKUP('C. Consumer Service Detail'!$F3538,'Table of Current Services'!$B$7:$F$36,'Table of Current Services'!$E$5,FALSE),VLOOKUP('C. Consumer Service Detail'!$F3538,'Table of Current Services'!$B$7:$F$36,'Table of Current Services'!$E$5,FALSE)))</f>
        <v/>
      </c>
      <c r="L3538" s="130" t="str">
        <f>IF('C. Consumer Service Detail'!$F3538="","",IF(VLOOKUP('C. Consumer Service Detail'!$F3538,'Table of Current Services'!$B$7:$F$36,'Table of Current Services'!$F$5,)="cost","Yes","No"))</f>
        <v/>
      </c>
      <c r="M3538" s="130" t="str">
        <f>IFERROR(IF('C. Consumer Service Detail'!$K3538="No Match","No",VLOOKUP('C. Consumer Service Detail'!$C3538,'B. Consumer Budget'!$E$11:$F$2010,2,FALSE)),"")</f>
        <v/>
      </c>
      <c r="P3538" s="77"/>
      <c r="Q3538" s="77"/>
    </row>
    <row r="3539" spans="2:17" x14ac:dyDescent="0.25">
      <c r="B3539" s="78">
        <f t="shared" si="108"/>
        <v>3529</v>
      </c>
      <c r="C3539" s="126" t="str">
        <f t="array" ref="C3539">IF(OR('C. Consumer Service Detail'!$D3539="",'C. Consumer Service Detail'!$E3539=""),"",INDEX('B. Consumer Budget'!$E$11:$E$2010,MATCH(1,IF('B. Consumer Budget'!$C$11:$C$2010='C. Consumer Service Detail'!$D3539,IF('B. Consumer Budget'!$D$11:$D$2010='C. Consumer Service Detail'!$E3539,1)),0)))</f>
        <v/>
      </c>
      <c r="D3539" s="170"/>
      <c r="E3539" s="81"/>
      <c r="F3539" s="101"/>
      <c r="G3539" s="82"/>
      <c r="H3539" s="147" t="str">
        <f>IF('C. Consumer Service Detail'!$F3539="","",IF('C. Consumer Service Detail'!$F3539="",VLOOKUP('C. Consumer Service Detail'!$F3539,'Table of Current Services'!$B$7:$F$36,'Table of Current Services'!$E$5,FALSE),VLOOKUP('C. Consumer Service Detail'!$F3539,'Table of Current Services'!$B$7:$F$36,'Table of Current Services'!$D$5,FALSE)))</f>
        <v/>
      </c>
      <c r="I3539" s="159"/>
      <c r="J3539" s="146" t="str">
        <f t="shared" si="107"/>
        <v/>
      </c>
      <c r="K3539" s="138" t="str">
        <f>IF('C. Consumer Service Detail'!$F3539="","",IF('C. Consumer Service Detail'!$F3539="",VLOOKUP('C. Consumer Service Detail'!$F3539,'Table of Current Services'!$B$7:$F$36,'Table of Current Services'!$E$5,FALSE),VLOOKUP('C. Consumer Service Detail'!$F3539,'Table of Current Services'!$B$7:$F$36,'Table of Current Services'!$E$5,FALSE)))</f>
        <v/>
      </c>
      <c r="L3539" s="130" t="str">
        <f>IF('C. Consumer Service Detail'!$F3539="","",IF(VLOOKUP('C. Consumer Service Detail'!$F3539,'Table of Current Services'!$B$7:$F$36,'Table of Current Services'!$F$5,)="cost","Yes","No"))</f>
        <v/>
      </c>
      <c r="M3539" s="130" t="str">
        <f>IFERROR(IF('C. Consumer Service Detail'!$K3539="No Match","No",VLOOKUP('C. Consumer Service Detail'!$C3539,'B. Consumer Budget'!$E$11:$F$2010,2,FALSE)),"")</f>
        <v/>
      </c>
      <c r="P3539" s="77"/>
      <c r="Q3539" s="77"/>
    </row>
    <row r="3540" spans="2:17" x14ac:dyDescent="0.25">
      <c r="B3540" s="78">
        <f t="shared" si="108"/>
        <v>3530</v>
      </c>
      <c r="C3540" s="126" t="str">
        <f t="array" ref="C3540">IF(OR('C. Consumer Service Detail'!$D3540="",'C. Consumer Service Detail'!$E3540=""),"",INDEX('B. Consumer Budget'!$E$11:$E$2010,MATCH(1,IF('B. Consumer Budget'!$C$11:$C$2010='C. Consumer Service Detail'!$D3540,IF('B. Consumer Budget'!$D$11:$D$2010='C. Consumer Service Detail'!$E3540,1)),0)))</f>
        <v/>
      </c>
      <c r="D3540" s="171"/>
      <c r="E3540" s="79"/>
      <c r="F3540" s="100"/>
      <c r="G3540" s="80"/>
      <c r="H3540" s="145" t="str">
        <f>IF('C. Consumer Service Detail'!$F3540="","",IF('C. Consumer Service Detail'!$F3540="",VLOOKUP('C. Consumer Service Detail'!$F3540,'Table of Current Services'!$B$7:$F$36,'Table of Current Services'!$E$5,FALSE),VLOOKUP('C. Consumer Service Detail'!$F3540,'Table of Current Services'!$B$7:$F$36,'Table of Current Services'!$D$5,FALSE)))</f>
        <v/>
      </c>
      <c r="I3540" s="160"/>
      <c r="J3540" s="146" t="str">
        <f t="shared" si="107"/>
        <v/>
      </c>
      <c r="K3540" s="138" t="str">
        <f>IF('C. Consumer Service Detail'!$F3540="","",IF('C. Consumer Service Detail'!$F3540="",VLOOKUP('C. Consumer Service Detail'!$F3540,'Table of Current Services'!$B$7:$F$36,'Table of Current Services'!$E$5,FALSE),VLOOKUP('C. Consumer Service Detail'!$F3540,'Table of Current Services'!$B$7:$F$36,'Table of Current Services'!$E$5,FALSE)))</f>
        <v/>
      </c>
      <c r="L3540" s="130" t="str">
        <f>IF('C. Consumer Service Detail'!$F3540="","",IF(VLOOKUP('C. Consumer Service Detail'!$F3540,'Table of Current Services'!$B$7:$F$36,'Table of Current Services'!$F$5,)="cost","Yes","No"))</f>
        <v/>
      </c>
      <c r="M3540" s="130" t="str">
        <f>IFERROR(IF('C. Consumer Service Detail'!$K3540="No Match","No",VLOOKUP('C. Consumer Service Detail'!$C3540,'B. Consumer Budget'!$E$11:$F$2010,2,FALSE)),"")</f>
        <v/>
      </c>
      <c r="P3540" s="77"/>
      <c r="Q3540" s="77"/>
    </row>
    <row r="3541" spans="2:17" x14ac:dyDescent="0.25">
      <c r="B3541" s="78">
        <f t="shared" si="108"/>
        <v>3531</v>
      </c>
      <c r="C3541" s="126" t="str">
        <f t="array" ref="C3541">IF(OR('C. Consumer Service Detail'!$D3541="",'C. Consumer Service Detail'!$E3541=""),"",INDEX('B. Consumer Budget'!$E$11:$E$2010,MATCH(1,IF('B. Consumer Budget'!$C$11:$C$2010='C. Consumer Service Detail'!$D3541,IF('B. Consumer Budget'!$D$11:$D$2010='C. Consumer Service Detail'!$E3541,1)),0)))</f>
        <v/>
      </c>
      <c r="D3541" s="170"/>
      <c r="E3541" s="81"/>
      <c r="F3541" s="101"/>
      <c r="G3541" s="82"/>
      <c r="H3541" s="147" t="str">
        <f>IF('C. Consumer Service Detail'!$F3541="","",IF('C. Consumer Service Detail'!$F3541="",VLOOKUP('C. Consumer Service Detail'!$F3541,'Table of Current Services'!$B$7:$F$36,'Table of Current Services'!$E$5,FALSE),VLOOKUP('C. Consumer Service Detail'!$F3541,'Table of Current Services'!$B$7:$F$36,'Table of Current Services'!$D$5,FALSE)))</f>
        <v/>
      </c>
      <c r="I3541" s="159"/>
      <c r="J3541" s="146" t="str">
        <f t="shared" si="107"/>
        <v/>
      </c>
      <c r="K3541" s="138" t="str">
        <f>IF('C. Consumer Service Detail'!$F3541="","",IF('C. Consumer Service Detail'!$F3541="",VLOOKUP('C. Consumer Service Detail'!$F3541,'Table of Current Services'!$B$7:$F$36,'Table of Current Services'!$E$5,FALSE),VLOOKUP('C. Consumer Service Detail'!$F3541,'Table of Current Services'!$B$7:$F$36,'Table of Current Services'!$E$5,FALSE)))</f>
        <v/>
      </c>
      <c r="L3541" s="130" t="str">
        <f>IF('C. Consumer Service Detail'!$F3541="","",IF(VLOOKUP('C. Consumer Service Detail'!$F3541,'Table of Current Services'!$B$7:$F$36,'Table of Current Services'!$F$5,)="cost","Yes","No"))</f>
        <v/>
      </c>
      <c r="M3541" s="130" t="str">
        <f>IFERROR(IF('C. Consumer Service Detail'!$K3541="No Match","No",VLOOKUP('C. Consumer Service Detail'!$C3541,'B. Consumer Budget'!$E$11:$F$2010,2,FALSE)),"")</f>
        <v/>
      </c>
      <c r="P3541" s="77"/>
      <c r="Q3541" s="77"/>
    </row>
    <row r="3542" spans="2:17" x14ac:dyDescent="0.25">
      <c r="B3542" s="78">
        <f t="shared" si="108"/>
        <v>3532</v>
      </c>
      <c r="C3542" s="126" t="str">
        <f t="array" ref="C3542">IF(OR('C. Consumer Service Detail'!$D3542="",'C. Consumer Service Detail'!$E3542=""),"",INDEX('B. Consumer Budget'!$E$11:$E$2010,MATCH(1,IF('B. Consumer Budget'!$C$11:$C$2010='C. Consumer Service Detail'!$D3542,IF('B. Consumer Budget'!$D$11:$D$2010='C. Consumer Service Detail'!$E3542,1)),0)))</f>
        <v/>
      </c>
      <c r="D3542" s="171"/>
      <c r="E3542" s="79"/>
      <c r="F3542" s="100"/>
      <c r="G3542" s="80"/>
      <c r="H3542" s="145" t="str">
        <f>IF('C. Consumer Service Detail'!$F3542="","",IF('C. Consumer Service Detail'!$F3542="",VLOOKUP('C. Consumer Service Detail'!$F3542,'Table of Current Services'!$B$7:$F$36,'Table of Current Services'!$E$5,FALSE),VLOOKUP('C. Consumer Service Detail'!$F3542,'Table of Current Services'!$B$7:$F$36,'Table of Current Services'!$D$5,FALSE)))</f>
        <v/>
      </c>
      <c r="I3542" s="160"/>
      <c r="J3542" s="146" t="str">
        <f t="shared" si="107"/>
        <v/>
      </c>
      <c r="K3542" s="138" t="str">
        <f>IF('C. Consumer Service Detail'!$F3542="","",IF('C. Consumer Service Detail'!$F3542="",VLOOKUP('C. Consumer Service Detail'!$F3542,'Table of Current Services'!$B$7:$F$36,'Table of Current Services'!$E$5,FALSE),VLOOKUP('C. Consumer Service Detail'!$F3542,'Table of Current Services'!$B$7:$F$36,'Table of Current Services'!$E$5,FALSE)))</f>
        <v/>
      </c>
      <c r="L3542" s="130" t="str">
        <f>IF('C. Consumer Service Detail'!$F3542="","",IF(VLOOKUP('C. Consumer Service Detail'!$F3542,'Table of Current Services'!$B$7:$F$36,'Table of Current Services'!$F$5,)="cost","Yes","No"))</f>
        <v/>
      </c>
      <c r="M3542" s="130" t="str">
        <f>IFERROR(IF('C. Consumer Service Detail'!$K3542="No Match","No",VLOOKUP('C. Consumer Service Detail'!$C3542,'B. Consumer Budget'!$E$11:$F$2010,2,FALSE)),"")</f>
        <v/>
      </c>
      <c r="P3542" s="77"/>
      <c r="Q3542" s="77"/>
    </row>
    <row r="3543" spans="2:17" x14ac:dyDescent="0.25">
      <c r="B3543" s="78">
        <f t="shared" si="108"/>
        <v>3533</v>
      </c>
      <c r="C3543" s="126" t="str">
        <f t="array" ref="C3543">IF(OR('C. Consumer Service Detail'!$D3543="",'C. Consumer Service Detail'!$E3543=""),"",INDEX('B. Consumer Budget'!$E$11:$E$2010,MATCH(1,IF('B. Consumer Budget'!$C$11:$C$2010='C. Consumer Service Detail'!$D3543,IF('B. Consumer Budget'!$D$11:$D$2010='C. Consumer Service Detail'!$E3543,1)),0)))</f>
        <v/>
      </c>
      <c r="D3543" s="170"/>
      <c r="E3543" s="81"/>
      <c r="F3543" s="101"/>
      <c r="G3543" s="82"/>
      <c r="H3543" s="147" t="str">
        <f>IF('C. Consumer Service Detail'!$F3543="","",IF('C. Consumer Service Detail'!$F3543="",VLOOKUP('C. Consumer Service Detail'!$F3543,'Table of Current Services'!$B$7:$F$36,'Table of Current Services'!$E$5,FALSE),VLOOKUP('C. Consumer Service Detail'!$F3543,'Table of Current Services'!$B$7:$F$36,'Table of Current Services'!$D$5,FALSE)))</f>
        <v/>
      </c>
      <c r="I3543" s="159"/>
      <c r="J3543" s="146" t="str">
        <f t="shared" si="107"/>
        <v/>
      </c>
      <c r="K3543" s="138" t="str">
        <f>IF('C. Consumer Service Detail'!$F3543="","",IF('C. Consumer Service Detail'!$F3543="",VLOOKUP('C. Consumer Service Detail'!$F3543,'Table of Current Services'!$B$7:$F$36,'Table of Current Services'!$E$5,FALSE),VLOOKUP('C. Consumer Service Detail'!$F3543,'Table of Current Services'!$B$7:$F$36,'Table of Current Services'!$E$5,FALSE)))</f>
        <v/>
      </c>
      <c r="L3543" s="130" t="str">
        <f>IF('C. Consumer Service Detail'!$F3543="","",IF(VLOOKUP('C. Consumer Service Detail'!$F3543,'Table of Current Services'!$B$7:$F$36,'Table of Current Services'!$F$5,)="cost","Yes","No"))</f>
        <v/>
      </c>
      <c r="M3543" s="130" t="str">
        <f>IFERROR(IF('C. Consumer Service Detail'!$K3543="No Match","No",VLOOKUP('C. Consumer Service Detail'!$C3543,'B. Consumer Budget'!$E$11:$F$2010,2,FALSE)),"")</f>
        <v/>
      </c>
      <c r="P3543" s="77"/>
      <c r="Q3543" s="77"/>
    </row>
    <row r="3544" spans="2:17" x14ac:dyDescent="0.25">
      <c r="B3544" s="78">
        <f t="shared" si="108"/>
        <v>3534</v>
      </c>
      <c r="C3544" s="126" t="str">
        <f t="array" ref="C3544">IF(OR('C. Consumer Service Detail'!$D3544="",'C. Consumer Service Detail'!$E3544=""),"",INDEX('B. Consumer Budget'!$E$11:$E$2010,MATCH(1,IF('B. Consumer Budget'!$C$11:$C$2010='C. Consumer Service Detail'!$D3544,IF('B. Consumer Budget'!$D$11:$D$2010='C. Consumer Service Detail'!$E3544,1)),0)))</f>
        <v/>
      </c>
      <c r="D3544" s="171"/>
      <c r="E3544" s="79"/>
      <c r="F3544" s="100"/>
      <c r="G3544" s="80"/>
      <c r="H3544" s="145" t="str">
        <f>IF('C. Consumer Service Detail'!$F3544="","",IF('C. Consumer Service Detail'!$F3544="",VLOOKUP('C. Consumer Service Detail'!$F3544,'Table of Current Services'!$B$7:$F$36,'Table of Current Services'!$E$5,FALSE),VLOOKUP('C. Consumer Service Detail'!$F3544,'Table of Current Services'!$B$7:$F$36,'Table of Current Services'!$D$5,FALSE)))</f>
        <v/>
      </c>
      <c r="I3544" s="160"/>
      <c r="J3544" s="146" t="str">
        <f t="shared" si="107"/>
        <v/>
      </c>
      <c r="K3544" s="138" t="str">
        <f>IF('C. Consumer Service Detail'!$F3544="","",IF('C. Consumer Service Detail'!$F3544="",VLOOKUP('C. Consumer Service Detail'!$F3544,'Table of Current Services'!$B$7:$F$36,'Table of Current Services'!$E$5,FALSE),VLOOKUP('C. Consumer Service Detail'!$F3544,'Table of Current Services'!$B$7:$F$36,'Table of Current Services'!$E$5,FALSE)))</f>
        <v/>
      </c>
      <c r="L3544" s="130" t="str">
        <f>IF('C. Consumer Service Detail'!$F3544="","",IF(VLOOKUP('C. Consumer Service Detail'!$F3544,'Table of Current Services'!$B$7:$F$36,'Table of Current Services'!$F$5,)="cost","Yes","No"))</f>
        <v/>
      </c>
      <c r="M3544" s="130" t="str">
        <f>IFERROR(IF('C. Consumer Service Detail'!$K3544="No Match","No",VLOOKUP('C. Consumer Service Detail'!$C3544,'B. Consumer Budget'!$E$11:$F$2010,2,FALSE)),"")</f>
        <v/>
      </c>
      <c r="P3544" s="77"/>
      <c r="Q3544" s="77"/>
    </row>
    <row r="3545" spans="2:17" x14ac:dyDescent="0.25">
      <c r="B3545" s="78">
        <f t="shared" si="108"/>
        <v>3535</v>
      </c>
      <c r="C3545" s="126" t="str">
        <f t="array" ref="C3545">IF(OR('C. Consumer Service Detail'!$D3545="",'C. Consumer Service Detail'!$E3545=""),"",INDEX('B. Consumer Budget'!$E$11:$E$2010,MATCH(1,IF('B. Consumer Budget'!$C$11:$C$2010='C. Consumer Service Detail'!$D3545,IF('B. Consumer Budget'!$D$11:$D$2010='C. Consumer Service Detail'!$E3545,1)),0)))</f>
        <v/>
      </c>
      <c r="D3545" s="170"/>
      <c r="E3545" s="81"/>
      <c r="F3545" s="101"/>
      <c r="G3545" s="82"/>
      <c r="H3545" s="147" t="str">
        <f>IF('C. Consumer Service Detail'!$F3545="","",IF('C. Consumer Service Detail'!$F3545="",VLOOKUP('C. Consumer Service Detail'!$F3545,'Table of Current Services'!$B$7:$F$36,'Table of Current Services'!$E$5,FALSE),VLOOKUP('C. Consumer Service Detail'!$F3545,'Table of Current Services'!$B$7:$F$36,'Table of Current Services'!$D$5,FALSE)))</f>
        <v/>
      </c>
      <c r="I3545" s="159"/>
      <c r="J3545" s="146" t="str">
        <f t="shared" si="107"/>
        <v/>
      </c>
      <c r="K3545" s="138" t="str">
        <f>IF('C. Consumer Service Detail'!$F3545="","",IF('C. Consumer Service Detail'!$F3545="",VLOOKUP('C. Consumer Service Detail'!$F3545,'Table of Current Services'!$B$7:$F$36,'Table of Current Services'!$E$5,FALSE),VLOOKUP('C. Consumer Service Detail'!$F3545,'Table of Current Services'!$B$7:$F$36,'Table of Current Services'!$E$5,FALSE)))</f>
        <v/>
      </c>
      <c r="L3545" s="130" t="str">
        <f>IF('C. Consumer Service Detail'!$F3545="","",IF(VLOOKUP('C. Consumer Service Detail'!$F3545,'Table of Current Services'!$B$7:$F$36,'Table of Current Services'!$F$5,)="cost","Yes","No"))</f>
        <v/>
      </c>
      <c r="M3545" s="130" t="str">
        <f>IFERROR(IF('C. Consumer Service Detail'!$K3545="No Match","No",VLOOKUP('C. Consumer Service Detail'!$C3545,'B. Consumer Budget'!$E$11:$F$2010,2,FALSE)),"")</f>
        <v/>
      </c>
      <c r="P3545" s="77"/>
      <c r="Q3545" s="77"/>
    </row>
    <row r="3546" spans="2:17" x14ac:dyDescent="0.25">
      <c r="B3546" s="78">
        <f t="shared" si="108"/>
        <v>3536</v>
      </c>
      <c r="C3546" s="126" t="str">
        <f t="array" ref="C3546">IF(OR('C. Consumer Service Detail'!$D3546="",'C. Consumer Service Detail'!$E3546=""),"",INDEX('B. Consumer Budget'!$E$11:$E$2010,MATCH(1,IF('B. Consumer Budget'!$C$11:$C$2010='C. Consumer Service Detail'!$D3546,IF('B. Consumer Budget'!$D$11:$D$2010='C. Consumer Service Detail'!$E3546,1)),0)))</f>
        <v/>
      </c>
      <c r="D3546" s="171"/>
      <c r="E3546" s="79"/>
      <c r="F3546" s="100"/>
      <c r="G3546" s="80"/>
      <c r="H3546" s="145" t="str">
        <f>IF('C. Consumer Service Detail'!$F3546="","",IF('C. Consumer Service Detail'!$F3546="",VLOOKUP('C. Consumer Service Detail'!$F3546,'Table of Current Services'!$B$7:$F$36,'Table of Current Services'!$E$5,FALSE),VLOOKUP('C. Consumer Service Detail'!$F3546,'Table of Current Services'!$B$7:$F$36,'Table of Current Services'!$D$5,FALSE)))</f>
        <v/>
      </c>
      <c r="I3546" s="160"/>
      <c r="J3546" s="146" t="str">
        <f t="shared" si="107"/>
        <v/>
      </c>
      <c r="K3546" s="138" t="str">
        <f>IF('C. Consumer Service Detail'!$F3546="","",IF('C. Consumer Service Detail'!$F3546="",VLOOKUP('C. Consumer Service Detail'!$F3546,'Table of Current Services'!$B$7:$F$36,'Table of Current Services'!$E$5,FALSE),VLOOKUP('C. Consumer Service Detail'!$F3546,'Table of Current Services'!$B$7:$F$36,'Table of Current Services'!$E$5,FALSE)))</f>
        <v/>
      </c>
      <c r="L3546" s="130" t="str">
        <f>IF('C. Consumer Service Detail'!$F3546="","",IF(VLOOKUP('C. Consumer Service Detail'!$F3546,'Table of Current Services'!$B$7:$F$36,'Table of Current Services'!$F$5,)="cost","Yes","No"))</f>
        <v/>
      </c>
      <c r="M3546" s="130" t="str">
        <f>IFERROR(IF('C. Consumer Service Detail'!$K3546="No Match","No",VLOOKUP('C. Consumer Service Detail'!$C3546,'B. Consumer Budget'!$E$11:$F$2010,2,FALSE)),"")</f>
        <v/>
      </c>
      <c r="P3546" s="77"/>
      <c r="Q3546" s="77"/>
    </row>
    <row r="3547" spans="2:17" x14ac:dyDescent="0.25">
      <c r="B3547" s="78">
        <f t="shared" si="108"/>
        <v>3537</v>
      </c>
      <c r="C3547" s="126" t="str">
        <f t="array" ref="C3547">IF(OR('C. Consumer Service Detail'!$D3547="",'C. Consumer Service Detail'!$E3547=""),"",INDEX('B. Consumer Budget'!$E$11:$E$2010,MATCH(1,IF('B. Consumer Budget'!$C$11:$C$2010='C. Consumer Service Detail'!$D3547,IF('B. Consumer Budget'!$D$11:$D$2010='C. Consumer Service Detail'!$E3547,1)),0)))</f>
        <v/>
      </c>
      <c r="D3547" s="170"/>
      <c r="E3547" s="81"/>
      <c r="F3547" s="101"/>
      <c r="G3547" s="82"/>
      <c r="H3547" s="147" t="str">
        <f>IF('C. Consumer Service Detail'!$F3547="","",IF('C. Consumer Service Detail'!$F3547="",VLOOKUP('C. Consumer Service Detail'!$F3547,'Table of Current Services'!$B$7:$F$36,'Table of Current Services'!$E$5,FALSE),VLOOKUP('C. Consumer Service Detail'!$F3547,'Table of Current Services'!$B$7:$F$36,'Table of Current Services'!$D$5,FALSE)))</f>
        <v/>
      </c>
      <c r="I3547" s="159"/>
      <c r="J3547" s="146" t="str">
        <f t="shared" si="107"/>
        <v/>
      </c>
      <c r="K3547" s="138" t="str">
        <f>IF('C. Consumer Service Detail'!$F3547="","",IF('C. Consumer Service Detail'!$F3547="",VLOOKUP('C. Consumer Service Detail'!$F3547,'Table of Current Services'!$B$7:$F$36,'Table of Current Services'!$E$5,FALSE),VLOOKUP('C. Consumer Service Detail'!$F3547,'Table of Current Services'!$B$7:$F$36,'Table of Current Services'!$E$5,FALSE)))</f>
        <v/>
      </c>
      <c r="L3547" s="130" t="str">
        <f>IF('C. Consumer Service Detail'!$F3547="","",IF(VLOOKUP('C. Consumer Service Detail'!$F3547,'Table of Current Services'!$B$7:$F$36,'Table of Current Services'!$F$5,)="cost","Yes","No"))</f>
        <v/>
      </c>
      <c r="M3547" s="130" t="str">
        <f>IFERROR(IF('C. Consumer Service Detail'!$K3547="No Match","No",VLOOKUP('C. Consumer Service Detail'!$C3547,'B. Consumer Budget'!$E$11:$F$2010,2,FALSE)),"")</f>
        <v/>
      </c>
      <c r="P3547" s="77"/>
      <c r="Q3547" s="77"/>
    </row>
    <row r="3548" spans="2:17" x14ac:dyDescent="0.25">
      <c r="B3548" s="78">
        <f t="shared" si="108"/>
        <v>3538</v>
      </c>
      <c r="C3548" s="126" t="str">
        <f t="array" ref="C3548">IF(OR('C. Consumer Service Detail'!$D3548="",'C. Consumer Service Detail'!$E3548=""),"",INDEX('B. Consumer Budget'!$E$11:$E$2010,MATCH(1,IF('B. Consumer Budget'!$C$11:$C$2010='C. Consumer Service Detail'!$D3548,IF('B. Consumer Budget'!$D$11:$D$2010='C. Consumer Service Detail'!$E3548,1)),0)))</f>
        <v/>
      </c>
      <c r="D3548" s="171"/>
      <c r="E3548" s="79"/>
      <c r="F3548" s="100"/>
      <c r="G3548" s="80"/>
      <c r="H3548" s="145" t="str">
        <f>IF('C. Consumer Service Detail'!$F3548="","",IF('C. Consumer Service Detail'!$F3548="",VLOOKUP('C. Consumer Service Detail'!$F3548,'Table of Current Services'!$B$7:$F$36,'Table of Current Services'!$E$5,FALSE),VLOOKUP('C. Consumer Service Detail'!$F3548,'Table of Current Services'!$B$7:$F$36,'Table of Current Services'!$D$5,FALSE)))</f>
        <v/>
      </c>
      <c r="I3548" s="160"/>
      <c r="J3548" s="146" t="str">
        <f t="shared" si="107"/>
        <v/>
      </c>
      <c r="K3548" s="138" t="str">
        <f>IF('C. Consumer Service Detail'!$F3548="","",IF('C. Consumer Service Detail'!$F3548="",VLOOKUP('C. Consumer Service Detail'!$F3548,'Table of Current Services'!$B$7:$F$36,'Table of Current Services'!$E$5,FALSE),VLOOKUP('C. Consumer Service Detail'!$F3548,'Table of Current Services'!$B$7:$F$36,'Table of Current Services'!$E$5,FALSE)))</f>
        <v/>
      </c>
      <c r="L3548" s="130" t="str">
        <f>IF('C. Consumer Service Detail'!$F3548="","",IF(VLOOKUP('C. Consumer Service Detail'!$F3548,'Table of Current Services'!$B$7:$F$36,'Table of Current Services'!$F$5,)="cost","Yes","No"))</f>
        <v/>
      </c>
      <c r="M3548" s="130" t="str">
        <f>IFERROR(IF('C. Consumer Service Detail'!$K3548="No Match","No",VLOOKUP('C. Consumer Service Detail'!$C3548,'B. Consumer Budget'!$E$11:$F$2010,2,FALSE)),"")</f>
        <v/>
      </c>
      <c r="P3548" s="77"/>
      <c r="Q3548" s="77"/>
    </row>
    <row r="3549" spans="2:17" x14ac:dyDescent="0.25">
      <c r="B3549" s="78">
        <f t="shared" si="108"/>
        <v>3539</v>
      </c>
      <c r="C3549" s="126" t="str">
        <f t="array" ref="C3549">IF(OR('C. Consumer Service Detail'!$D3549="",'C. Consumer Service Detail'!$E3549=""),"",INDEX('B. Consumer Budget'!$E$11:$E$2010,MATCH(1,IF('B. Consumer Budget'!$C$11:$C$2010='C. Consumer Service Detail'!$D3549,IF('B. Consumer Budget'!$D$11:$D$2010='C. Consumer Service Detail'!$E3549,1)),0)))</f>
        <v/>
      </c>
      <c r="D3549" s="170"/>
      <c r="E3549" s="81"/>
      <c r="F3549" s="101"/>
      <c r="G3549" s="82"/>
      <c r="H3549" s="147" t="str">
        <f>IF('C. Consumer Service Detail'!$F3549="","",IF('C. Consumer Service Detail'!$F3549="",VLOOKUP('C. Consumer Service Detail'!$F3549,'Table of Current Services'!$B$7:$F$36,'Table of Current Services'!$E$5,FALSE),VLOOKUP('C. Consumer Service Detail'!$F3549,'Table of Current Services'!$B$7:$F$36,'Table of Current Services'!$D$5,FALSE)))</f>
        <v/>
      </c>
      <c r="I3549" s="159"/>
      <c r="J3549" s="146" t="str">
        <f t="shared" si="107"/>
        <v/>
      </c>
      <c r="K3549" s="138" t="str">
        <f>IF('C. Consumer Service Detail'!$F3549="","",IF('C. Consumer Service Detail'!$F3549="",VLOOKUP('C. Consumer Service Detail'!$F3549,'Table of Current Services'!$B$7:$F$36,'Table of Current Services'!$E$5,FALSE),VLOOKUP('C. Consumer Service Detail'!$F3549,'Table of Current Services'!$B$7:$F$36,'Table of Current Services'!$E$5,FALSE)))</f>
        <v/>
      </c>
      <c r="L3549" s="130" t="str">
        <f>IF('C. Consumer Service Detail'!$F3549="","",IF(VLOOKUP('C. Consumer Service Detail'!$F3549,'Table of Current Services'!$B$7:$F$36,'Table of Current Services'!$F$5,)="cost","Yes","No"))</f>
        <v/>
      </c>
      <c r="M3549" s="130" t="str">
        <f>IFERROR(IF('C. Consumer Service Detail'!$K3549="No Match","No",VLOOKUP('C. Consumer Service Detail'!$C3549,'B. Consumer Budget'!$E$11:$F$2010,2,FALSE)),"")</f>
        <v/>
      </c>
      <c r="P3549" s="77"/>
      <c r="Q3549" s="77"/>
    </row>
    <row r="3550" spans="2:17" x14ac:dyDescent="0.25">
      <c r="B3550" s="78">
        <f t="shared" si="108"/>
        <v>3540</v>
      </c>
      <c r="C3550" s="126" t="str">
        <f t="array" ref="C3550">IF(OR('C. Consumer Service Detail'!$D3550="",'C. Consumer Service Detail'!$E3550=""),"",INDEX('B. Consumer Budget'!$E$11:$E$2010,MATCH(1,IF('B. Consumer Budget'!$C$11:$C$2010='C. Consumer Service Detail'!$D3550,IF('B. Consumer Budget'!$D$11:$D$2010='C. Consumer Service Detail'!$E3550,1)),0)))</f>
        <v/>
      </c>
      <c r="D3550" s="171"/>
      <c r="E3550" s="79"/>
      <c r="F3550" s="100"/>
      <c r="G3550" s="80"/>
      <c r="H3550" s="145" t="str">
        <f>IF('C. Consumer Service Detail'!$F3550="","",IF('C. Consumer Service Detail'!$F3550="",VLOOKUP('C. Consumer Service Detail'!$F3550,'Table of Current Services'!$B$7:$F$36,'Table of Current Services'!$E$5,FALSE),VLOOKUP('C. Consumer Service Detail'!$F3550,'Table of Current Services'!$B$7:$F$36,'Table of Current Services'!$D$5,FALSE)))</f>
        <v/>
      </c>
      <c r="I3550" s="160"/>
      <c r="J3550" s="146" t="str">
        <f t="shared" si="107"/>
        <v/>
      </c>
      <c r="K3550" s="138" t="str">
        <f>IF('C. Consumer Service Detail'!$F3550="","",IF('C. Consumer Service Detail'!$F3550="",VLOOKUP('C. Consumer Service Detail'!$F3550,'Table of Current Services'!$B$7:$F$36,'Table of Current Services'!$E$5,FALSE),VLOOKUP('C. Consumer Service Detail'!$F3550,'Table of Current Services'!$B$7:$F$36,'Table of Current Services'!$E$5,FALSE)))</f>
        <v/>
      </c>
      <c r="L3550" s="130" t="str">
        <f>IF('C. Consumer Service Detail'!$F3550="","",IF(VLOOKUP('C. Consumer Service Detail'!$F3550,'Table of Current Services'!$B$7:$F$36,'Table of Current Services'!$F$5,)="cost","Yes","No"))</f>
        <v/>
      </c>
      <c r="M3550" s="130" t="str">
        <f>IFERROR(IF('C. Consumer Service Detail'!$K3550="No Match","No",VLOOKUP('C. Consumer Service Detail'!$C3550,'B. Consumer Budget'!$E$11:$F$2010,2,FALSE)),"")</f>
        <v/>
      </c>
      <c r="P3550" s="77"/>
      <c r="Q3550" s="77"/>
    </row>
    <row r="3551" spans="2:17" x14ac:dyDescent="0.25">
      <c r="B3551" s="78">
        <f t="shared" si="108"/>
        <v>3541</v>
      </c>
      <c r="C3551" s="126" t="str">
        <f t="array" ref="C3551">IF(OR('C. Consumer Service Detail'!$D3551="",'C. Consumer Service Detail'!$E3551=""),"",INDEX('B. Consumer Budget'!$E$11:$E$2010,MATCH(1,IF('B. Consumer Budget'!$C$11:$C$2010='C. Consumer Service Detail'!$D3551,IF('B. Consumer Budget'!$D$11:$D$2010='C. Consumer Service Detail'!$E3551,1)),0)))</f>
        <v/>
      </c>
      <c r="D3551" s="170"/>
      <c r="E3551" s="81"/>
      <c r="F3551" s="101"/>
      <c r="G3551" s="82"/>
      <c r="H3551" s="147" t="str">
        <f>IF('C. Consumer Service Detail'!$F3551="","",IF('C. Consumer Service Detail'!$F3551="",VLOOKUP('C. Consumer Service Detail'!$F3551,'Table of Current Services'!$B$7:$F$36,'Table of Current Services'!$E$5,FALSE),VLOOKUP('C. Consumer Service Detail'!$F3551,'Table of Current Services'!$B$7:$F$36,'Table of Current Services'!$D$5,FALSE)))</f>
        <v/>
      </c>
      <c r="I3551" s="159"/>
      <c r="J3551" s="146" t="str">
        <f t="shared" si="107"/>
        <v/>
      </c>
      <c r="K3551" s="138" t="str">
        <f>IF('C. Consumer Service Detail'!$F3551="","",IF('C. Consumer Service Detail'!$F3551="",VLOOKUP('C. Consumer Service Detail'!$F3551,'Table of Current Services'!$B$7:$F$36,'Table of Current Services'!$E$5,FALSE),VLOOKUP('C. Consumer Service Detail'!$F3551,'Table of Current Services'!$B$7:$F$36,'Table of Current Services'!$E$5,FALSE)))</f>
        <v/>
      </c>
      <c r="L3551" s="130" t="str">
        <f>IF('C. Consumer Service Detail'!$F3551="","",IF(VLOOKUP('C. Consumer Service Detail'!$F3551,'Table of Current Services'!$B$7:$F$36,'Table of Current Services'!$F$5,)="cost","Yes","No"))</f>
        <v/>
      </c>
      <c r="M3551" s="130" t="str">
        <f>IFERROR(IF('C. Consumer Service Detail'!$K3551="No Match","No",VLOOKUP('C. Consumer Service Detail'!$C3551,'B. Consumer Budget'!$E$11:$F$2010,2,FALSE)),"")</f>
        <v/>
      </c>
      <c r="P3551" s="77"/>
      <c r="Q3551" s="77"/>
    </row>
    <row r="3552" spans="2:17" x14ac:dyDescent="0.25">
      <c r="B3552" s="78">
        <f t="shared" si="108"/>
        <v>3542</v>
      </c>
      <c r="C3552" s="126" t="str">
        <f t="array" ref="C3552">IF(OR('C. Consumer Service Detail'!$D3552="",'C. Consumer Service Detail'!$E3552=""),"",INDEX('B. Consumer Budget'!$E$11:$E$2010,MATCH(1,IF('B. Consumer Budget'!$C$11:$C$2010='C. Consumer Service Detail'!$D3552,IF('B. Consumer Budget'!$D$11:$D$2010='C. Consumer Service Detail'!$E3552,1)),0)))</f>
        <v/>
      </c>
      <c r="D3552" s="171"/>
      <c r="E3552" s="79"/>
      <c r="F3552" s="100"/>
      <c r="G3552" s="80"/>
      <c r="H3552" s="145" t="str">
        <f>IF('C. Consumer Service Detail'!$F3552="","",IF('C. Consumer Service Detail'!$F3552="",VLOOKUP('C. Consumer Service Detail'!$F3552,'Table of Current Services'!$B$7:$F$36,'Table of Current Services'!$E$5,FALSE),VLOOKUP('C. Consumer Service Detail'!$F3552,'Table of Current Services'!$B$7:$F$36,'Table of Current Services'!$D$5,FALSE)))</f>
        <v/>
      </c>
      <c r="I3552" s="160"/>
      <c r="J3552" s="146" t="str">
        <f t="shared" si="107"/>
        <v/>
      </c>
      <c r="K3552" s="138" t="str">
        <f>IF('C. Consumer Service Detail'!$F3552="","",IF('C. Consumer Service Detail'!$F3552="",VLOOKUP('C. Consumer Service Detail'!$F3552,'Table of Current Services'!$B$7:$F$36,'Table of Current Services'!$E$5,FALSE),VLOOKUP('C. Consumer Service Detail'!$F3552,'Table of Current Services'!$B$7:$F$36,'Table of Current Services'!$E$5,FALSE)))</f>
        <v/>
      </c>
      <c r="L3552" s="130" t="str">
        <f>IF('C. Consumer Service Detail'!$F3552="","",IF(VLOOKUP('C. Consumer Service Detail'!$F3552,'Table of Current Services'!$B$7:$F$36,'Table of Current Services'!$F$5,)="cost","Yes","No"))</f>
        <v/>
      </c>
      <c r="M3552" s="130" t="str">
        <f>IFERROR(IF('C. Consumer Service Detail'!$K3552="No Match","No",VLOOKUP('C. Consumer Service Detail'!$C3552,'B. Consumer Budget'!$E$11:$F$2010,2,FALSE)),"")</f>
        <v/>
      </c>
      <c r="P3552" s="77"/>
      <c r="Q3552" s="77"/>
    </row>
    <row r="3553" spans="2:17" x14ac:dyDescent="0.25">
      <c r="B3553" s="78">
        <f t="shared" si="108"/>
        <v>3543</v>
      </c>
      <c r="C3553" s="126" t="str">
        <f t="array" ref="C3553">IF(OR('C. Consumer Service Detail'!$D3553="",'C. Consumer Service Detail'!$E3553=""),"",INDEX('B. Consumer Budget'!$E$11:$E$2010,MATCH(1,IF('B. Consumer Budget'!$C$11:$C$2010='C. Consumer Service Detail'!$D3553,IF('B. Consumer Budget'!$D$11:$D$2010='C. Consumer Service Detail'!$E3553,1)),0)))</f>
        <v/>
      </c>
      <c r="D3553" s="170"/>
      <c r="E3553" s="81"/>
      <c r="F3553" s="101"/>
      <c r="G3553" s="82"/>
      <c r="H3553" s="147" t="str">
        <f>IF('C. Consumer Service Detail'!$F3553="","",IF('C. Consumer Service Detail'!$F3553="",VLOOKUP('C. Consumer Service Detail'!$F3553,'Table of Current Services'!$B$7:$F$36,'Table of Current Services'!$E$5,FALSE),VLOOKUP('C. Consumer Service Detail'!$F3553,'Table of Current Services'!$B$7:$F$36,'Table of Current Services'!$D$5,FALSE)))</f>
        <v/>
      </c>
      <c r="I3553" s="159"/>
      <c r="J3553" s="146" t="str">
        <f t="shared" si="107"/>
        <v/>
      </c>
      <c r="K3553" s="138" t="str">
        <f>IF('C. Consumer Service Detail'!$F3553="","",IF('C. Consumer Service Detail'!$F3553="",VLOOKUP('C. Consumer Service Detail'!$F3553,'Table of Current Services'!$B$7:$F$36,'Table of Current Services'!$E$5,FALSE),VLOOKUP('C. Consumer Service Detail'!$F3553,'Table of Current Services'!$B$7:$F$36,'Table of Current Services'!$E$5,FALSE)))</f>
        <v/>
      </c>
      <c r="L3553" s="130" t="str">
        <f>IF('C. Consumer Service Detail'!$F3553="","",IF(VLOOKUP('C. Consumer Service Detail'!$F3553,'Table of Current Services'!$B$7:$F$36,'Table of Current Services'!$F$5,)="cost","Yes","No"))</f>
        <v/>
      </c>
      <c r="M3553" s="130" t="str">
        <f>IFERROR(IF('C. Consumer Service Detail'!$K3553="No Match","No",VLOOKUP('C. Consumer Service Detail'!$C3553,'B. Consumer Budget'!$E$11:$F$2010,2,FALSE)),"")</f>
        <v/>
      </c>
      <c r="P3553" s="77"/>
      <c r="Q3553" s="77"/>
    </row>
    <row r="3554" spans="2:17" x14ac:dyDescent="0.25">
      <c r="B3554" s="78">
        <f t="shared" si="108"/>
        <v>3544</v>
      </c>
      <c r="C3554" s="126" t="str">
        <f t="array" ref="C3554">IF(OR('C. Consumer Service Detail'!$D3554="",'C. Consumer Service Detail'!$E3554=""),"",INDEX('B. Consumer Budget'!$E$11:$E$2010,MATCH(1,IF('B. Consumer Budget'!$C$11:$C$2010='C. Consumer Service Detail'!$D3554,IF('B. Consumer Budget'!$D$11:$D$2010='C. Consumer Service Detail'!$E3554,1)),0)))</f>
        <v/>
      </c>
      <c r="D3554" s="171"/>
      <c r="E3554" s="79"/>
      <c r="F3554" s="100"/>
      <c r="G3554" s="80"/>
      <c r="H3554" s="145" t="str">
        <f>IF('C. Consumer Service Detail'!$F3554="","",IF('C. Consumer Service Detail'!$F3554="",VLOOKUP('C. Consumer Service Detail'!$F3554,'Table of Current Services'!$B$7:$F$36,'Table of Current Services'!$E$5,FALSE),VLOOKUP('C. Consumer Service Detail'!$F3554,'Table of Current Services'!$B$7:$F$36,'Table of Current Services'!$D$5,FALSE)))</f>
        <v/>
      </c>
      <c r="I3554" s="160"/>
      <c r="J3554" s="146" t="str">
        <f t="shared" si="107"/>
        <v/>
      </c>
      <c r="K3554" s="138" t="str">
        <f>IF('C. Consumer Service Detail'!$F3554="","",IF('C. Consumer Service Detail'!$F3554="",VLOOKUP('C. Consumer Service Detail'!$F3554,'Table of Current Services'!$B$7:$F$36,'Table of Current Services'!$E$5,FALSE),VLOOKUP('C. Consumer Service Detail'!$F3554,'Table of Current Services'!$B$7:$F$36,'Table of Current Services'!$E$5,FALSE)))</f>
        <v/>
      </c>
      <c r="L3554" s="130" t="str">
        <f>IF('C. Consumer Service Detail'!$F3554="","",IF(VLOOKUP('C. Consumer Service Detail'!$F3554,'Table of Current Services'!$B$7:$F$36,'Table of Current Services'!$F$5,)="cost","Yes","No"))</f>
        <v/>
      </c>
      <c r="M3554" s="130" t="str">
        <f>IFERROR(IF('C. Consumer Service Detail'!$K3554="No Match","No",VLOOKUP('C. Consumer Service Detail'!$C3554,'B. Consumer Budget'!$E$11:$F$2010,2,FALSE)),"")</f>
        <v/>
      </c>
      <c r="P3554" s="77"/>
      <c r="Q3554" s="77"/>
    </row>
    <row r="3555" spans="2:17" x14ac:dyDescent="0.25">
      <c r="B3555" s="78">
        <f t="shared" si="108"/>
        <v>3545</v>
      </c>
      <c r="C3555" s="126" t="str">
        <f t="array" ref="C3555">IF(OR('C. Consumer Service Detail'!$D3555="",'C. Consumer Service Detail'!$E3555=""),"",INDEX('B. Consumer Budget'!$E$11:$E$2010,MATCH(1,IF('B. Consumer Budget'!$C$11:$C$2010='C. Consumer Service Detail'!$D3555,IF('B. Consumer Budget'!$D$11:$D$2010='C. Consumer Service Detail'!$E3555,1)),0)))</f>
        <v/>
      </c>
      <c r="D3555" s="170"/>
      <c r="E3555" s="81"/>
      <c r="F3555" s="101"/>
      <c r="G3555" s="82"/>
      <c r="H3555" s="147" t="str">
        <f>IF('C. Consumer Service Detail'!$F3555="","",IF('C. Consumer Service Detail'!$F3555="",VLOOKUP('C. Consumer Service Detail'!$F3555,'Table of Current Services'!$B$7:$F$36,'Table of Current Services'!$E$5,FALSE),VLOOKUP('C. Consumer Service Detail'!$F3555,'Table of Current Services'!$B$7:$F$36,'Table of Current Services'!$D$5,FALSE)))</f>
        <v/>
      </c>
      <c r="I3555" s="159"/>
      <c r="J3555" s="146" t="str">
        <f t="shared" si="107"/>
        <v/>
      </c>
      <c r="K3555" s="138" t="str">
        <f>IF('C. Consumer Service Detail'!$F3555="","",IF('C. Consumer Service Detail'!$F3555="",VLOOKUP('C. Consumer Service Detail'!$F3555,'Table of Current Services'!$B$7:$F$36,'Table of Current Services'!$E$5,FALSE),VLOOKUP('C. Consumer Service Detail'!$F3555,'Table of Current Services'!$B$7:$F$36,'Table of Current Services'!$E$5,FALSE)))</f>
        <v/>
      </c>
      <c r="L3555" s="130" t="str">
        <f>IF('C. Consumer Service Detail'!$F3555="","",IF(VLOOKUP('C. Consumer Service Detail'!$F3555,'Table of Current Services'!$B$7:$F$36,'Table of Current Services'!$F$5,)="cost","Yes","No"))</f>
        <v/>
      </c>
      <c r="M3555" s="130" t="str">
        <f>IFERROR(IF('C. Consumer Service Detail'!$K3555="No Match","No",VLOOKUP('C. Consumer Service Detail'!$C3555,'B. Consumer Budget'!$E$11:$F$2010,2,FALSE)),"")</f>
        <v/>
      </c>
      <c r="P3555" s="77"/>
      <c r="Q3555" s="77"/>
    </row>
    <row r="3556" spans="2:17" x14ac:dyDescent="0.25">
      <c r="B3556" s="78">
        <f t="shared" si="108"/>
        <v>3546</v>
      </c>
      <c r="C3556" s="126" t="str">
        <f t="array" ref="C3556">IF(OR('C. Consumer Service Detail'!$D3556="",'C. Consumer Service Detail'!$E3556=""),"",INDEX('B. Consumer Budget'!$E$11:$E$2010,MATCH(1,IF('B. Consumer Budget'!$C$11:$C$2010='C. Consumer Service Detail'!$D3556,IF('B. Consumer Budget'!$D$11:$D$2010='C. Consumer Service Detail'!$E3556,1)),0)))</f>
        <v/>
      </c>
      <c r="D3556" s="171"/>
      <c r="E3556" s="79"/>
      <c r="F3556" s="100"/>
      <c r="G3556" s="80"/>
      <c r="H3556" s="145" t="str">
        <f>IF('C. Consumer Service Detail'!$F3556="","",IF('C. Consumer Service Detail'!$F3556="",VLOOKUP('C. Consumer Service Detail'!$F3556,'Table of Current Services'!$B$7:$F$36,'Table of Current Services'!$E$5,FALSE),VLOOKUP('C. Consumer Service Detail'!$F3556,'Table of Current Services'!$B$7:$F$36,'Table of Current Services'!$D$5,FALSE)))</f>
        <v/>
      </c>
      <c r="I3556" s="160"/>
      <c r="J3556" s="146" t="str">
        <f t="shared" si="107"/>
        <v/>
      </c>
      <c r="K3556" s="138" t="str">
        <f>IF('C. Consumer Service Detail'!$F3556="","",IF('C. Consumer Service Detail'!$F3556="",VLOOKUP('C. Consumer Service Detail'!$F3556,'Table of Current Services'!$B$7:$F$36,'Table of Current Services'!$E$5,FALSE),VLOOKUP('C. Consumer Service Detail'!$F3556,'Table of Current Services'!$B$7:$F$36,'Table of Current Services'!$E$5,FALSE)))</f>
        <v/>
      </c>
      <c r="L3556" s="130" t="str">
        <f>IF('C. Consumer Service Detail'!$F3556="","",IF(VLOOKUP('C. Consumer Service Detail'!$F3556,'Table of Current Services'!$B$7:$F$36,'Table of Current Services'!$F$5,)="cost","Yes","No"))</f>
        <v/>
      </c>
      <c r="M3556" s="130" t="str">
        <f>IFERROR(IF('C. Consumer Service Detail'!$K3556="No Match","No",VLOOKUP('C. Consumer Service Detail'!$C3556,'B. Consumer Budget'!$E$11:$F$2010,2,FALSE)),"")</f>
        <v/>
      </c>
      <c r="P3556" s="77"/>
      <c r="Q3556" s="77"/>
    </row>
    <row r="3557" spans="2:17" x14ac:dyDescent="0.25">
      <c r="B3557" s="78">
        <f t="shared" si="108"/>
        <v>3547</v>
      </c>
      <c r="C3557" s="126" t="str">
        <f t="array" ref="C3557">IF(OR('C. Consumer Service Detail'!$D3557="",'C. Consumer Service Detail'!$E3557=""),"",INDEX('B. Consumer Budget'!$E$11:$E$2010,MATCH(1,IF('B. Consumer Budget'!$C$11:$C$2010='C. Consumer Service Detail'!$D3557,IF('B. Consumer Budget'!$D$11:$D$2010='C. Consumer Service Detail'!$E3557,1)),0)))</f>
        <v/>
      </c>
      <c r="D3557" s="170"/>
      <c r="E3557" s="81"/>
      <c r="F3557" s="101"/>
      <c r="G3557" s="82"/>
      <c r="H3557" s="147" t="str">
        <f>IF('C. Consumer Service Detail'!$F3557="","",IF('C. Consumer Service Detail'!$F3557="",VLOOKUP('C. Consumer Service Detail'!$F3557,'Table of Current Services'!$B$7:$F$36,'Table of Current Services'!$E$5,FALSE),VLOOKUP('C. Consumer Service Detail'!$F3557,'Table of Current Services'!$B$7:$F$36,'Table of Current Services'!$D$5,FALSE)))</f>
        <v/>
      </c>
      <c r="I3557" s="159"/>
      <c r="J3557" s="146" t="str">
        <f t="shared" si="107"/>
        <v/>
      </c>
      <c r="K3557" s="138" t="str">
        <f>IF('C. Consumer Service Detail'!$F3557="","",IF('C. Consumer Service Detail'!$F3557="",VLOOKUP('C. Consumer Service Detail'!$F3557,'Table of Current Services'!$B$7:$F$36,'Table of Current Services'!$E$5,FALSE),VLOOKUP('C. Consumer Service Detail'!$F3557,'Table of Current Services'!$B$7:$F$36,'Table of Current Services'!$E$5,FALSE)))</f>
        <v/>
      </c>
      <c r="L3557" s="130" t="str">
        <f>IF('C. Consumer Service Detail'!$F3557="","",IF(VLOOKUP('C. Consumer Service Detail'!$F3557,'Table of Current Services'!$B$7:$F$36,'Table of Current Services'!$F$5,)="cost","Yes","No"))</f>
        <v/>
      </c>
      <c r="M3557" s="130" t="str">
        <f>IFERROR(IF('C. Consumer Service Detail'!$K3557="No Match","No",VLOOKUP('C. Consumer Service Detail'!$C3557,'B. Consumer Budget'!$E$11:$F$2010,2,FALSE)),"")</f>
        <v/>
      </c>
      <c r="P3557" s="77"/>
      <c r="Q3557" s="77"/>
    </row>
    <row r="3558" spans="2:17" x14ac:dyDescent="0.25">
      <c r="B3558" s="78">
        <f t="shared" si="108"/>
        <v>3548</v>
      </c>
      <c r="C3558" s="126" t="str">
        <f t="array" ref="C3558">IF(OR('C. Consumer Service Detail'!$D3558="",'C. Consumer Service Detail'!$E3558=""),"",INDEX('B. Consumer Budget'!$E$11:$E$2010,MATCH(1,IF('B. Consumer Budget'!$C$11:$C$2010='C. Consumer Service Detail'!$D3558,IF('B. Consumer Budget'!$D$11:$D$2010='C. Consumer Service Detail'!$E3558,1)),0)))</f>
        <v/>
      </c>
      <c r="D3558" s="171"/>
      <c r="E3558" s="79"/>
      <c r="F3558" s="100"/>
      <c r="G3558" s="80"/>
      <c r="H3558" s="145" t="str">
        <f>IF('C. Consumer Service Detail'!$F3558="","",IF('C. Consumer Service Detail'!$F3558="",VLOOKUP('C. Consumer Service Detail'!$F3558,'Table of Current Services'!$B$7:$F$36,'Table of Current Services'!$E$5,FALSE),VLOOKUP('C. Consumer Service Detail'!$F3558,'Table of Current Services'!$B$7:$F$36,'Table of Current Services'!$D$5,FALSE)))</f>
        <v/>
      </c>
      <c r="I3558" s="160"/>
      <c r="J3558" s="146" t="str">
        <f t="shared" si="107"/>
        <v/>
      </c>
      <c r="K3558" s="138" t="str">
        <f>IF('C. Consumer Service Detail'!$F3558="","",IF('C. Consumer Service Detail'!$F3558="",VLOOKUP('C. Consumer Service Detail'!$F3558,'Table of Current Services'!$B$7:$F$36,'Table of Current Services'!$E$5,FALSE),VLOOKUP('C. Consumer Service Detail'!$F3558,'Table of Current Services'!$B$7:$F$36,'Table of Current Services'!$E$5,FALSE)))</f>
        <v/>
      </c>
      <c r="L3558" s="130" t="str">
        <f>IF('C. Consumer Service Detail'!$F3558="","",IF(VLOOKUP('C. Consumer Service Detail'!$F3558,'Table of Current Services'!$B$7:$F$36,'Table of Current Services'!$F$5,)="cost","Yes","No"))</f>
        <v/>
      </c>
      <c r="M3558" s="130" t="str">
        <f>IFERROR(IF('C. Consumer Service Detail'!$K3558="No Match","No",VLOOKUP('C. Consumer Service Detail'!$C3558,'B. Consumer Budget'!$E$11:$F$2010,2,FALSE)),"")</f>
        <v/>
      </c>
      <c r="P3558" s="77"/>
      <c r="Q3558" s="77"/>
    </row>
    <row r="3559" spans="2:17" x14ac:dyDescent="0.25">
      <c r="B3559" s="78">
        <f t="shared" si="108"/>
        <v>3549</v>
      </c>
      <c r="C3559" s="126" t="str">
        <f t="array" ref="C3559">IF(OR('C. Consumer Service Detail'!$D3559="",'C. Consumer Service Detail'!$E3559=""),"",INDEX('B. Consumer Budget'!$E$11:$E$2010,MATCH(1,IF('B. Consumer Budget'!$C$11:$C$2010='C. Consumer Service Detail'!$D3559,IF('B. Consumer Budget'!$D$11:$D$2010='C. Consumer Service Detail'!$E3559,1)),0)))</f>
        <v/>
      </c>
      <c r="D3559" s="170"/>
      <c r="E3559" s="81"/>
      <c r="F3559" s="101"/>
      <c r="G3559" s="82"/>
      <c r="H3559" s="147" t="str">
        <f>IF('C. Consumer Service Detail'!$F3559="","",IF('C. Consumer Service Detail'!$F3559="",VLOOKUP('C. Consumer Service Detail'!$F3559,'Table of Current Services'!$B$7:$F$36,'Table of Current Services'!$E$5,FALSE),VLOOKUP('C. Consumer Service Detail'!$F3559,'Table of Current Services'!$B$7:$F$36,'Table of Current Services'!$D$5,FALSE)))</f>
        <v/>
      </c>
      <c r="I3559" s="159"/>
      <c r="J3559" s="146" t="str">
        <f t="shared" si="107"/>
        <v/>
      </c>
      <c r="K3559" s="138" t="str">
        <f>IF('C. Consumer Service Detail'!$F3559="","",IF('C. Consumer Service Detail'!$F3559="",VLOOKUP('C. Consumer Service Detail'!$F3559,'Table of Current Services'!$B$7:$F$36,'Table of Current Services'!$E$5,FALSE),VLOOKUP('C. Consumer Service Detail'!$F3559,'Table of Current Services'!$B$7:$F$36,'Table of Current Services'!$E$5,FALSE)))</f>
        <v/>
      </c>
      <c r="L3559" s="130" t="str">
        <f>IF('C. Consumer Service Detail'!$F3559="","",IF(VLOOKUP('C. Consumer Service Detail'!$F3559,'Table of Current Services'!$B$7:$F$36,'Table of Current Services'!$F$5,)="cost","Yes","No"))</f>
        <v/>
      </c>
      <c r="M3559" s="130" t="str">
        <f>IFERROR(IF('C. Consumer Service Detail'!$K3559="No Match","No",VLOOKUP('C. Consumer Service Detail'!$C3559,'B. Consumer Budget'!$E$11:$F$2010,2,FALSE)),"")</f>
        <v/>
      </c>
      <c r="P3559" s="77"/>
      <c r="Q3559" s="77"/>
    </row>
    <row r="3560" spans="2:17" x14ac:dyDescent="0.25">
      <c r="B3560" s="78">
        <f t="shared" si="108"/>
        <v>3550</v>
      </c>
      <c r="C3560" s="126" t="str">
        <f t="array" ref="C3560">IF(OR('C. Consumer Service Detail'!$D3560="",'C. Consumer Service Detail'!$E3560=""),"",INDEX('B. Consumer Budget'!$E$11:$E$2010,MATCH(1,IF('B. Consumer Budget'!$C$11:$C$2010='C. Consumer Service Detail'!$D3560,IF('B. Consumer Budget'!$D$11:$D$2010='C. Consumer Service Detail'!$E3560,1)),0)))</f>
        <v/>
      </c>
      <c r="D3560" s="171"/>
      <c r="E3560" s="79"/>
      <c r="F3560" s="100"/>
      <c r="G3560" s="80"/>
      <c r="H3560" s="145" t="str">
        <f>IF('C. Consumer Service Detail'!$F3560="","",IF('C. Consumer Service Detail'!$F3560="",VLOOKUP('C. Consumer Service Detail'!$F3560,'Table of Current Services'!$B$7:$F$36,'Table of Current Services'!$E$5,FALSE),VLOOKUP('C. Consumer Service Detail'!$F3560,'Table of Current Services'!$B$7:$F$36,'Table of Current Services'!$D$5,FALSE)))</f>
        <v/>
      </c>
      <c r="I3560" s="160"/>
      <c r="J3560" s="146" t="str">
        <f t="shared" si="107"/>
        <v/>
      </c>
      <c r="K3560" s="138" t="str">
        <f>IF('C. Consumer Service Detail'!$F3560="","",IF('C. Consumer Service Detail'!$F3560="",VLOOKUP('C. Consumer Service Detail'!$F3560,'Table of Current Services'!$B$7:$F$36,'Table of Current Services'!$E$5,FALSE),VLOOKUP('C. Consumer Service Detail'!$F3560,'Table of Current Services'!$B$7:$F$36,'Table of Current Services'!$E$5,FALSE)))</f>
        <v/>
      </c>
      <c r="L3560" s="130" t="str">
        <f>IF('C. Consumer Service Detail'!$F3560="","",IF(VLOOKUP('C. Consumer Service Detail'!$F3560,'Table of Current Services'!$B$7:$F$36,'Table of Current Services'!$F$5,)="cost","Yes","No"))</f>
        <v/>
      </c>
      <c r="M3560" s="130" t="str">
        <f>IFERROR(IF('C. Consumer Service Detail'!$K3560="No Match","No",VLOOKUP('C. Consumer Service Detail'!$C3560,'B. Consumer Budget'!$E$11:$F$2010,2,FALSE)),"")</f>
        <v/>
      </c>
      <c r="P3560" s="77"/>
      <c r="Q3560" s="77"/>
    </row>
    <row r="3561" spans="2:17" x14ac:dyDescent="0.25">
      <c r="B3561" s="78">
        <f t="shared" si="108"/>
        <v>3551</v>
      </c>
      <c r="C3561" s="126" t="str">
        <f t="array" ref="C3561">IF(OR('C. Consumer Service Detail'!$D3561="",'C. Consumer Service Detail'!$E3561=""),"",INDEX('B. Consumer Budget'!$E$11:$E$2010,MATCH(1,IF('B. Consumer Budget'!$C$11:$C$2010='C. Consumer Service Detail'!$D3561,IF('B. Consumer Budget'!$D$11:$D$2010='C. Consumer Service Detail'!$E3561,1)),0)))</f>
        <v/>
      </c>
      <c r="D3561" s="170"/>
      <c r="E3561" s="81"/>
      <c r="F3561" s="101"/>
      <c r="G3561" s="82"/>
      <c r="H3561" s="147" t="str">
        <f>IF('C. Consumer Service Detail'!$F3561="","",IF('C. Consumer Service Detail'!$F3561="",VLOOKUP('C. Consumer Service Detail'!$F3561,'Table of Current Services'!$B$7:$F$36,'Table of Current Services'!$E$5,FALSE),VLOOKUP('C. Consumer Service Detail'!$F3561,'Table of Current Services'!$B$7:$F$36,'Table of Current Services'!$D$5,FALSE)))</f>
        <v/>
      </c>
      <c r="I3561" s="159"/>
      <c r="J3561" s="146" t="str">
        <f t="shared" si="107"/>
        <v/>
      </c>
      <c r="K3561" s="138" t="str">
        <f>IF('C. Consumer Service Detail'!$F3561="","",IF('C. Consumer Service Detail'!$F3561="",VLOOKUP('C. Consumer Service Detail'!$F3561,'Table of Current Services'!$B$7:$F$36,'Table of Current Services'!$E$5,FALSE),VLOOKUP('C. Consumer Service Detail'!$F3561,'Table of Current Services'!$B$7:$F$36,'Table of Current Services'!$E$5,FALSE)))</f>
        <v/>
      </c>
      <c r="L3561" s="130" t="str">
        <f>IF('C. Consumer Service Detail'!$F3561="","",IF(VLOOKUP('C. Consumer Service Detail'!$F3561,'Table of Current Services'!$B$7:$F$36,'Table of Current Services'!$F$5,)="cost","Yes","No"))</f>
        <v/>
      </c>
      <c r="M3561" s="130" t="str">
        <f>IFERROR(IF('C. Consumer Service Detail'!$K3561="No Match","No",VLOOKUP('C. Consumer Service Detail'!$C3561,'B. Consumer Budget'!$E$11:$F$2010,2,FALSE)),"")</f>
        <v/>
      </c>
      <c r="P3561" s="77"/>
      <c r="Q3561" s="77"/>
    </row>
    <row r="3562" spans="2:17" x14ac:dyDescent="0.25">
      <c r="B3562" s="78">
        <f t="shared" si="108"/>
        <v>3552</v>
      </c>
      <c r="C3562" s="126" t="str">
        <f t="array" ref="C3562">IF(OR('C. Consumer Service Detail'!$D3562="",'C. Consumer Service Detail'!$E3562=""),"",INDEX('B. Consumer Budget'!$E$11:$E$2010,MATCH(1,IF('B. Consumer Budget'!$C$11:$C$2010='C. Consumer Service Detail'!$D3562,IF('B. Consumer Budget'!$D$11:$D$2010='C. Consumer Service Detail'!$E3562,1)),0)))</f>
        <v/>
      </c>
      <c r="D3562" s="171"/>
      <c r="E3562" s="79"/>
      <c r="F3562" s="100"/>
      <c r="G3562" s="80"/>
      <c r="H3562" s="145" t="str">
        <f>IF('C. Consumer Service Detail'!$F3562="","",IF('C. Consumer Service Detail'!$F3562="",VLOOKUP('C. Consumer Service Detail'!$F3562,'Table of Current Services'!$B$7:$F$36,'Table of Current Services'!$E$5,FALSE),VLOOKUP('C. Consumer Service Detail'!$F3562,'Table of Current Services'!$B$7:$F$36,'Table of Current Services'!$D$5,FALSE)))</f>
        <v/>
      </c>
      <c r="I3562" s="160"/>
      <c r="J3562" s="146" t="str">
        <f t="shared" si="107"/>
        <v/>
      </c>
      <c r="K3562" s="138" t="str">
        <f>IF('C. Consumer Service Detail'!$F3562="","",IF('C. Consumer Service Detail'!$F3562="",VLOOKUP('C. Consumer Service Detail'!$F3562,'Table of Current Services'!$B$7:$F$36,'Table of Current Services'!$E$5,FALSE),VLOOKUP('C. Consumer Service Detail'!$F3562,'Table of Current Services'!$B$7:$F$36,'Table of Current Services'!$E$5,FALSE)))</f>
        <v/>
      </c>
      <c r="L3562" s="130" t="str">
        <f>IF('C. Consumer Service Detail'!$F3562="","",IF(VLOOKUP('C. Consumer Service Detail'!$F3562,'Table of Current Services'!$B$7:$F$36,'Table of Current Services'!$F$5,)="cost","Yes","No"))</f>
        <v/>
      </c>
      <c r="M3562" s="130" t="str">
        <f>IFERROR(IF('C. Consumer Service Detail'!$K3562="No Match","No",VLOOKUP('C. Consumer Service Detail'!$C3562,'B. Consumer Budget'!$E$11:$F$2010,2,FALSE)),"")</f>
        <v/>
      </c>
      <c r="P3562" s="77"/>
      <c r="Q3562" s="77"/>
    </row>
    <row r="3563" spans="2:17" x14ac:dyDescent="0.25">
      <c r="B3563" s="78">
        <f t="shared" si="108"/>
        <v>3553</v>
      </c>
      <c r="C3563" s="126" t="str">
        <f t="array" ref="C3563">IF(OR('C. Consumer Service Detail'!$D3563="",'C. Consumer Service Detail'!$E3563=""),"",INDEX('B. Consumer Budget'!$E$11:$E$2010,MATCH(1,IF('B. Consumer Budget'!$C$11:$C$2010='C. Consumer Service Detail'!$D3563,IF('B. Consumer Budget'!$D$11:$D$2010='C. Consumer Service Detail'!$E3563,1)),0)))</f>
        <v/>
      </c>
      <c r="D3563" s="170"/>
      <c r="E3563" s="81"/>
      <c r="F3563" s="101"/>
      <c r="G3563" s="82"/>
      <c r="H3563" s="147" t="str">
        <f>IF('C. Consumer Service Detail'!$F3563="","",IF('C. Consumer Service Detail'!$F3563="",VLOOKUP('C. Consumer Service Detail'!$F3563,'Table of Current Services'!$B$7:$F$36,'Table of Current Services'!$E$5,FALSE),VLOOKUP('C. Consumer Service Detail'!$F3563,'Table of Current Services'!$B$7:$F$36,'Table of Current Services'!$D$5,FALSE)))</f>
        <v/>
      </c>
      <c r="I3563" s="159"/>
      <c r="J3563" s="146" t="str">
        <f t="shared" si="107"/>
        <v/>
      </c>
      <c r="K3563" s="138" t="str">
        <f>IF('C. Consumer Service Detail'!$F3563="","",IF('C. Consumer Service Detail'!$F3563="",VLOOKUP('C. Consumer Service Detail'!$F3563,'Table of Current Services'!$B$7:$F$36,'Table of Current Services'!$E$5,FALSE),VLOOKUP('C. Consumer Service Detail'!$F3563,'Table of Current Services'!$B$7:$F$36,'Table of Current Services'!$E$5,FALSE)))</f>
        <v/>
      </c>
      <c r="L3563" s="130" t="str">
        <f>IF('C. Consumer Service Detail'!$F3563="","",IF(VLOOKUP('C. Consumer Service Detail'!$F3563,'Table of Current Services'!$B$7:$F$36,'Table of Current Services'!$F$5,)="cost","Yes","No"))</f>
        <v/>
      </c>
      <c r="M3563" s="130" t="str">
        <f>IFERROR(IF('C. Consumer Service Detail'!$K3563="No Match","No",VLOOKUP('C. Consumer Service Detail'!$C3563,'B. Consumer Budget'!$E$11:$F$2010,2,FALSE)),"")</f>
        <v/>
      </c>
      <c r="P3563" s="77"/>
      <c r="Q3563" s="77"/>
    </row>
    <row r="3564" spans="2:17" x14ac:dyDescent="0.25">
      <c r="B3564" s="78">
        <f t="shared" si="108"/>
        <v>3554</v>
      </c>
      <c r="C3564" s="126" t="str">
        <f t="array" ref="C3564">IF(OR('C. Consumer Service Detail'!$D3564="",'C. Consumer Service Detail'!$E3564=""),"",INDEX('B. Consumer Budget'!$E$11:$E$2010,MATCH(1,IF('B. Consumer Budget'!$C$11:$C$2010='C. Consumer Service Detail'!$D3564,IF('B. Consumer Budget'!$D$11:$D$2010='C. Consumer Service Detail'!$E3564,1)),0)))</f>
        <v/>
      </c>
      <c r="D3564" s="171"/>
      <c r="E3564" s="79"/>
      <c r="F3564" s="100"/>
      <c r="G3564" s="80"/>
      <c r="H3564" s="145" t="str">
        <f>IF('C. Consumer Service Detail'!$F3564="","",IF('C. Consumer Service Detail'!$F3564="",VLOOKUP('C. Consumer Service Detail'!$F3564,'Table of Current Services'!$B$7:$F$36,'Table of Current Services'!$E$5,FALSE),VLOOKUP('C. Consumer Service Detail'!$F3564,'Table of Current Services'!$B$7:$F$36,'Table of Current Services'!$D$5,FALSE)))</f>
        <v/>
      </c>
      <c r="I3564" s="160"/>
      <c r="J3564" s="146" t="str">
        <f t="shared" si="107"/>
        <v/>
      </c>
      <c r="K3564" s="138" t="str">
        <f>IF('C. Consumer Service Detail'!$F3564="","",IF('C. Consumer Service Detail'!$F3564="",VLOOKUP('C. Consumer Service Detail'!$F3564,'Table of Current Services'!$B$7:$F$36,'Table of Current Services'!$E$5,FALSE),VLOOKUP('C. Consumer Service Detail'!$F3564,'Table of Current Services'!$B$7:$F$36,'Table of Current Services'!$E$5,FALSE)))</f>
        <v/>
      </c>
      <c r="L3564" s="130" t="str">
        <f>IF('C. Consumer Service Detail'!$F3564="","",IF(VLOOKUP('C. Consumer Service Detail'!$F3564,'Table of Current Services'!$B$7:$F$36,'Table of Current Services'!$F$5,)="cost","Yes","No"))</f>
        <v/>
      </c>
      <c r="M3564" s="130" t="str">
        <f>IFERROR(IF('C. Consumer Service Detail'!$K3564="No Match","No",VLOOKUP('C. Consumer Service Detail'!$C3564,'B. Consumer Budget'!$E$11:$F$2010,2,FALSE)),"")</f>
        <v/>
      </c>
      <c r="P3564" s="77"/>
      <c r="Q3564" s="77"/>
    </row>
    <row r="3565" spans="2:17" x14ac:dyDescent="0.25">
      <c r="B3565" s="78">
        <f t="shared" si="108"/>
        <v>3555</v>
      </c>
      <c r="C3565" s="126" t="str">
        <f t="array" ref="C3565">IF(OR('C. Consumer Service Detail'!$D3565="",'C. Consumer Service Detail'!$E3565=""),"",INDEX('B. Consumer Budget'!$E$11:$E$2010,MATCH(1,IF('B. Consumer Budget'!$C$11:$C$2010='C. Consumer Service Detail'!$D3565,IF('B. Consumer Budget'!$D$11:$D$2010='C. Consumer Service Detail'!$E3565,1)),0)))</f>
        <v/>
      </c>
      <c r="D3565" s="170"/>
      <c r="E3565" s="81"/>
      <c r="F3565" s="101"/>
      <c r="G3565" s="82"/>
      <c r="H3565" s="147" t="str">
        <f>IF('C. Consumer Service Detail'!$F3565="","",IF('C. Consumer Service Detail'!$F3565="",VLOOKUP('C. Consumer Service Detail'!$F3565,'Table of Current Services'!$B$7:$F$36,'Table of Current Services'!$E$5,FALSE),VLOOKUP('C. Consumer Service Detail'!$F3565,'Table of Current Services'!$B$7:$F$36,'Table of Current Services'!$D$5,FALSE)))</f>
        <v/>
      </c>
      <c r="I3565" s="159"/>
      <c r="J3565" s="146" t="str">
        <f t="shared" si="107"/>
        <v/>
      </c>
      <c r="K3565" s="138" t="str">
        <f>IF('C. Consumer Service Detail'!$F3565="","",IF('C. Consumer Service Detail'!$F3565="",VLOOKUP('C. Consumer Service Detail'!$F3565,'Table of Current Services'!$B$7:$F$36,'Table of Current Services'!$E$5,FALSE),VLOOKUP('C. Consumer Service Detail'!$F3565,'Table of Current Services'!$B$7:$F$36,'Table of Current Services'!$E$5,FALSE)))</f>
        <v/>
      </c>
      <c r="L3565" s="130" t="str">
        <f>IF('C. Consumer Service Detail'!$F3565="","",IF(VLOOKUP('C. Consumer Service Detail'!$F3565,'Table of Current Services'!$B$7:$F$36,'Table of Current Services'!$F$5,)="cost","Yes","No"))</f>
        <v/>
      </c>
      <c r="M3565" s="130" t="str">
        <f>IFERROR(IF('C. Consumer Service Detail'!$K3565="No Match","No",VLOOKUP('C. Consumer Service Detail'!$C3565,'B. Consumer Budget'!$E$11:$F$2010,2,FALSE)),"")</f>
        <v/>
      </c>
      <c r="P3565" s="77"/>
      <c r="Q3565" s="77"/>
    </row>
    <row r="3566" spans="2:17" x14ac:dyDescent="0.25">
      <c r="B3566" s="78">
        <f t="shared" si="108"/>
        <v>3556</v>
      </c>
      <c r="C3566" s="126" t="str">
        <f t="array" ref="C3566">IF(OR('C. Consumer Service Detail'!$D3566="",'C. Consumer Service Detail'!$E3566=""),"",INDEX('B. Consumer Budget'!$E$11:$E$2010,MATCH(1,IF('B. Consumer Budget'!$C$11:$C$2010='C. Consumer Service Detail'!$D3566,IF('B. Consumer Budget'!$D$11:$D$2010='C. Consumer Service Detail'!$E3566,1)),0)))</f>
        <v/>
      </c>
      <c r="D3566" s="171"/>
      <c r="E3566" s="79"/>
      <c r="F3566" s="100"/>
      <c r="G3566" s="80"/>
      <c r="H3566" s="145" t="str">
        <f>IF('C. Consumer Service Detail'!$F3566="","",IF('C. Consumer Service Detail'!$F3566="",VLOOKUP('C. Consumer Service Detail'!$F3566,'Table of Current Services'!$B$7:$F$36,'Table of Current Services'!$E$5,FALSE),VLOOKUP('C. Consumer Service Detail'!$F3566,'Table of Current Services'!$B$7:$F$36,'Table of Current Services'!$D$5,FALSE)))</f>
        <v/>
      </c>
      <c r="I3566" s="160"/>
      <c r="J3566" s="146" t="str">
        <f t="shared" si="107"/>
        <v/>
      </c>
      <c r="K3566" s="138" t="str">
        <f>IF('C. Consumer Service Detail'!$F3566="","",IF('C. Consumer Service Detail'!$F3566="",VLOOKUP('C. Consumer Service Detail'!$F3566,'Table of Current Services'!$B$7:$F$36,'Table of Current Services'!$E$5,FALSE),VLOOKUP('C. Consumer Service Detail'!$F3566,'Table of Current Services'!$B$7:$F$36,'Table of Current Services'!$E$5,FALSE)))</f>
        <v/>
      </c>
      <c r="L3566" s="130" t="str">
        <f>IF('C. Consumer Service Detail'!$F3566="","",IF(VLOOKUP('C. Consumer Service Detail'!$F3566,'Table of Current Services'!$B$7:$F$36,'Table of Current Services'!$F$5,)="cost","Yes","No"))</f>
        <v/>
      </c>
      <c r="M3566" s="130" t="str">
        <f>IFERROR(IF('C. Consumer Service Detail'!$K3566="No Match","No",VLOOKUP('C. Consumer Service Detail'!$C3566,'B. Consumer Budget'!$E$11:$F$2010,2,FALSE)),"")</f>
        <v/>
      </c>
      <c r="P3566" s="77"/>
      <c r="Q3566" s="77"/>
    </row>
    <row r="3567" spans="2:17" x14ac:dyDescent="0.25">
      <c r="B3567" s="78">
        <f t="shared" si="108"/>
        <v>3557</v>
      </c>
      <c r="C3567" s="126" t="str">
        <f t="array" ref="C3567">IF(OR('C. Consumer Service Detail'!$D3567="",'C. Consumer Service Detail'!$E3567=""),"",INDEX('B. Consumer Budget'!$E$11:$E$2010,MATCH(1,IF('B. Consumer Budget'!$C$11:$C$2010='C. Consumer Service Detail'!$D3567,IF('B. Consumer Budget'!$D$11:$D$2010='C. Consumer Service Detail'!$E3567,1)),0)))</f>
        <v/>
      </c>
      <c r="D3567" s="170"/>
      <c r="E3567" s="81"/>
      <c r="F3567" s="101"/>
      <c r="G3567" s="82"/>
      <c r="H3567" s="147" t="str">
        <f>IF('C. Consumer Service Detail'!$F3567="","",IF('C. Consumer Service Detail'!$F3567="",VLOOKUP('C. Consumer Service Detail'!$F3567,'Table of Current Services'!$B$7:$F$36,'Table of Current Services'!$E$5,FALSE),VLOOKUP('C. Consumer Service Detail'!$F3567,'Table of Current Services'!$B$7:$F$36,'Table of Current Services'!$D$5,FALSE)))</f>
        <v/>
      </c>
      <c r="I3567" s="159"/>
      <c r="J3567" s="146" t="str">
        <f t="shared" si="107"/>
        <v/>
      </c>
      <c r="K3567" s="138" t="str">
        <f>IF('C. Consumer Service Detail'!$F3567="","",IF('C. Consumer Service Detail'!$F3567="",VLOOKUP('C. Consumer Service Detail'!$F3567,'Table of Current Services'!$B$7:$F$36,'Table of Current Services'!$E$5,FALSE),VLOOKUP('C. Consumer Service Detail'!$F3567,'Table of Current Services'!$B$7:$F$36,'Table of Current Services'!$E$5,FALSE)))</f>
        <v/>
      </c>
      <c r="L3567" s="130" t="str">
        <f>IF('C. Consumer Service Detail'!$F3567="","",IF(VLOOKUP('C. Consumer Service Detail'!$F3567,'Table of Current Services'!$B$7:$F$36,'Table of Current Services'!$F$5,)="cost","Yes","No"))</f>
        <v/>
      </c>
      <c r="M3567" s="130" t="str">
        <f>IFERROR(IF('C. Consumer Service Detail'!$K3567="No Match","No",VLOOKUP('C. Consumer Service Detail'!$C3567,'B. Consumer Budget'!$E$11:$F$2010,2,FALSE)),"")</f>
        <v/>
      </c>
      <c r="P3567" s="77"/>
      <c r="Q3567" s="77"/>
    </row>
    <row r="3568" spans="2:17" x14ac:dyDescent="0.25">
      <c r="B3568" s="78">
        <f t="shared" si="108"/>
        <v>3558</v>
      </c>
      <c r="C3568" s="126" t="str">
        <f t="array" ref="C3568">IF(OR('C. Consumer Service Detail'!$D3568="",'C. Consumer Service Detail'!$E3568=""),"",INDEX('B. Consumer Budget'!$E$11:$E$2010,MATCH(1,IF('B. Consumer Budget'!$C$11:$C$2010='C. Consumer Service Detail'!$D3568,IF('B. Consumer Budget'!$D$11:$D$2010='C. Consumer Service Detail'!$E3568,1)),0)))</f>
        <v/>
      </c>
      <c r="D3568" s="171"/>
      <c r="E3568" s="79"/>
      <c r="F3568" s="100"/>
      <c r="G3568" s="80"/>
      <c r="H3568" s="145" t="str">
        <f>IF('C. Consumer Service Detail'!$F3568="","",IF('C. Consumer Service Detail'!$F3568="",VLOOKUP('C. Consumer Service Detail'!$F3568,'Table of Current Services'!$B$7:$F$36,'Table of Current Services'!$E$5,FALSE),VLOOKUP('C. Consumer Service Detail'!$F3568,'Table of Current Services'!$B$7:$F$36,'Table of Current Services'!$D$5,FALSE)))</f>
        <v/>
      </c>
      <c r="I3568" s="160"/>
      <c r="J3568" s="146" t="str">
        <f t="shared" si="107"/>
        <v/>
      </c>
      <c r="K3568" s="138" t="str">
        <f>IF('C. Consumer Service Detail'!$F3568="","",IF('C. Consumer Service Detail'!$F3568="",VLOOKUP('C. Consumer Service Detail'!$F3568,'Table of Current Services'!$B$7:$F$36,'Table of Current Services'!$E$5,FALSE),VLOOKUP('C. Consumer Service Detail'!$F3568,'Table of Current Services'!$B$7:$F$36,'Table of Current Services'!$E$5,FALSE)))</f>
        <v/>
      </c>
      <c r="L3568" s="130" t="str">
        <f>IF('C. Consumer Service Detail'!$F3568="","",IF(VLOOKUP('C. Consumer Service Detail'!$F3568,'Table of Current Services'!$B$7:$F$36,'Table of Current Services'!$F$5,)="cost","Yes","No"))</f>
        <v/>
      </c>
      <c r="M3568" s="130" t="str">
        <f>IFERROR(IF('C. Consumer Service Detail'!$K3568="No Match","No",VLOOKUP('C. Consumer Service Detail'!$C3568,'B. Consumer Budget'!$E$11:$F$2010,2,FALSE)),"")</f>
        <v/>
      </c>
      <c r="P3568" s="77"/>
      <c r="Q3568" s="77"/>
    </row>
    <row r="3569" spans="2:17" x14ac:dyDescent="0.25">
      <c r="B3569" s="78">
        <f t="shared" si="108"/>
        <v>3559</v>
      </c>
      <c r="C3569" s="126" t="str">
        <f t="array" ref="C3569">IF(OR('C. Consumer Service Detail'!$D3569="",'C. Consumer Service Detail'!$E3569=""),"",INDEX('B. Consumer Budget'!$E$11:$E$2010,MATCH(1,IF('B. Consumer Budget'!$C$11:$C$2010='C. Consumer Service Detail'!$D3569,IF('B. Consumer Budget'!$D$11:$D$2010='C. Consumer Service Detail'!$E3569,1)),0)))</f>
        <v/>
      </c>
      <c r="D3569" s="170"/>
      <c r="E3569" s="81"/>
      <c r="F3569" s="101"/>
      <c r="G3569" s="82"/>
      <c r="H3569" s="147" t="str">
        <f>IF('C. Consumer Service Detail'!$F3569="","",IF('C. Consumer Service Detail'!$F3569="",VLOOKUP('C. Consumer Service Detail'!$F3569,'Table of Current Services'!$B$7:$F$36,'Table of Current Services'!$E$5,FALSE),VLOOKUP('C. Consumer Service Detail'!$F3569,'Table of Current Services'!$B$7:$F$36,'Table of Current Services'!$D$5,FALSE)))</f>
        <v/>
      </c>
      <c r="I3569" s="159"/>
      <c r="J3569" s="146" t="str">
        <f t="shared" si="107"/>
        <v/>
      </c>
      <c r="K3569" s="138" t="str">
        <f>IF('C. Consumer Service Detail'!$F3569="","",IF('C. Consumer Service Detail'!$F3569="",VLOOKUP('C. Consumer Service Detail'!$F3569,'Table of Current Services'!$B$7:$F$36,'Table of Current Services'!$E$5,FALSE),VLOOKUP('C. Consumer Service Detail'!$F3569,'Table of Current Services'!$B$7:$F$36,'Table of Current Services'!$E$5,FALSE)))</f>
        <v/>
      </c>
      <c r="L3569" s="130" t="str">
        <f>IF('C. Consumer Service Detail'!$F3569="","",IF(VLOOKUP('C. Consumer Service Detail'!$F3569,'Table of Current Services'!$B$7:$F$36,'Table of Current Services'!$F$5,)="cost","Yes","No"))</f>
        <v/>
      </c>
      <c r="M3569" s="130" t="str">
        <f>IFERROR(IF('C. Consumer Service Detail'!$K3569="No Match","No",VLOOKUP('C. Consumer Service Detail'!$C3569,'B. Consumer Budget'!$E$11:$F$2010,2,FALSE)),"")</f>
        <v/>
      </c>
      <c r="P3569" s="77"/>
      <c r="Q3569" s="77"/>
    </row>
    <row r="3570" spans="2:17" x14ac:dyDescent="0.25">
      <c r="B3570" s="78">
        <f t="shared" si="108"/>
        <v>3560</v>
      </c>
      <c r="C3570" s="126" t="str">
        <f t="array" ref="C3570">IF(OR('C. Consumer Service Detail'!$D3570="",'C. Consumer Service Detail'!$E3570=""),"",INDEX('B. Consumer Budget'!$E$11:$E$2010,MATCH(1,IF('B. Consumer Budget'!$C$11:$C$2010='C. Consumer Service Detail'!$D3570,IF('B. Consumer Budget'!$D$11:$D$2010='C. Consumer Service Detail'!$E3570,1)),0)))</f>
        <v/>
      </c>
      <c r="D3570" s="171"/>
      <c r="E3570" s="79"/>
      <c r="F3570" s="100"/>
      <c r="G3570" s="80"/>
      <c r="H3570" s="145" t="str">
        <f>IF('C. Consumer Service Detail'!$F3570="","",IF('C. Consumer Service Detail'!$F3570="",VLOOKUP('C. Consumer Service Detail'!$F3570,'Table of Current Services'!$B$7:$F$36,'Table of Current Services'!$E$5,FALSE),VLOOKUP('C. Consumer Service Detail'!$F3570,'Table of Current Services'!$B$7:$F$36,'Table of Current Services'!$D$5,FALSE)))</f>
        <v/>
      </c>
      <c r="I3570" s="160"/>
      <c r="J3570" s="146" t="str">
        <f t="shared" si="107"/>
        <v/>
      </c>
      <c r="K3570" s="138" t="str">
        <f>IF('C. Consumer Service Detail'!$F3570="","",IF('C. Consumer Service Detail'!$F3570="",VLOOKUP('C. Consumer Service Detail'!$F3570,'Table of Current Services'!$B$7:$F$36,'Table of Current Services'!$E$5,FALSE),VLOOKUP('C. Consumer Service Detail'!$F3570,'Table of Current Services'!$B$7:$F$36,'Table of Current Services'!$E$5,FALSE)))</f>
        <v/>
      </c>
      <c r="L3570" s="130" t="str">
        <f>IF('C. Consumer Service Detail'!$F3570="","",IF(VLOOKUP('C. Consumer Service Detail'!$F3570,'Table of Current Services'!$B$7:$F$36,'Table of Current Services'!$F$5,)="cost","Yes","No"))</f>
        <v/>
      </c>
      <c r="M3570" s="130" t="str">
        <f>IFERROR(IF('C. Consumer Service Detail'!$K3570="No Match","No",VLOOKUP('C. Consumer Service Detail'!$C3570,'B. Consumer Budget'!$E$11:$F$2010,2,FALSE)),"")</f>
        <v/>
      </c>
      <c r="P3570" s="77"/>
      <c r="Q3570" s="77"/>
    </row>
    <row r="3571" spans="2:17" x14ac:dyDescent="0.25">
      <c r="B3571" s="78">
        <f t="shared" si="108"/>
        <v>3561</v>
      </c>
      <c r="C3571" s="126" t="str">
        <f t="array" ref="C3571">IF(OR('C. Consumer Service Detail'!$D3571="",'C. Consumer Service Detail'!$E3571=""),"",INDEX('B. Consumer Budget'!$E$11:$E$2010,MATCH(1,IF('B. Consumer Budget'!$C$11:$C$2010='C. Consumer Service Detail'!$D3571,IF('B. Consumer Budget'!$D$11:$D$2010='C. Consumer Service Detail'!$E3571,1)),0)))</f>
        <v/>
      </c>
      <c r="D3571" s="170"/>
      <c r="E3571" s="81"/>
      <c r="F3571" s="101"/>
      <c r="G3571" s="82"/>
      <c r="H3571" s="147" t="str">
        <f>IF('C. Consumer Service Detail'!$F3571="","",IF('C. Consumer Service Detail'!$F3571="",VLOOKUP('C. Consumer Service Detail'!$F3571,'Table of Current Services'!$B$7:$F$36,'Table of Current Services'!$E$5,FALSE),VLOOKUP('C. Consumer Service Detail'!$F3571,'Table of Current Services'!$B$7:$F$36,'Table of Current Services'!$D$5,FALSE)))</f>
        <v/>
      </c>
      <c r="I3571" s="159"/>
      <c r="J3571" s="146" t="str">
        <f t="shared" si="107"/>
        <v/>
      </c>
      <c r="K3571" s="138" t="str">
        <f>IF('C. Consumer Service Detail'!$F3571="","",IF('C. Consumer Service Detail'!$F3571="",VLOOKUP('C. Consumer Service Detail'!$F3571,'Table of Current Services'!$B$7:$F$36,'Table of Current Services'!$E$5,FALSE),VLOOKUP('C. Consumer Service Detail'!$F3571,'Table of Current Services'!$B$7:$F$36,'Table of Current Services'!$E$5,FALSE)))</f>
        <v/>
      </c>
      <c r="L3571" s="130" t="str">
        <f>IF('C. Consumer Service Detail'!$F3571="","",IF(VLOOKUP('C. Consumer Service Detail'!$F3571,'Table of Current Services'!$B$7:$F$36,'Table of Current Services'!$F$5,)="cost","Yes","No"))</f>
        <v/>
      </c>
      <c r="M3571" s="130" t="str">
        <f>IFERROR(IF('C. Consumer Service Detail'!$K3571="No Match","No",VLOOKUP('C. Consumer Service Detail'!$C3571,'B. Consumer Budget'!$E$11:$F$2010,2,FALSE)),"")</f>
        <v/>
      </c>
      <c r="P3571" s="77"/>
      <c r="Q3571" s="77"/>
    </row>
    <row r="3572" spans="2:17" x14ac:dyDescent="0.25">
      <c r="B3572" s="78">
        <f t="shared" si="108"/>
        <v>3562</v>
      </c>
      <c r="C3572" s="126" t="str">
        <f t="array" ref="C3572">IF(OR('C. Consumer Service Detail'!$D3572="",'C. Consumer Service Detail'!$E3572=""),"",INDEX('B. Consumer Budget'!$E$11:$E$2010,MATCH(1,IF('B. Consumer Budget'!$C$11:$C$2010='C. Consumer Service Detail'!$D3572,IF('B. Consumer Budget'!$D$11:$D$2010='C. Consumer Service Detail'!$E3572,1)),0)))</f>
        <v/>
      </c>
      <c r="D3572" s="171"/>
      <c r="E3572" s="79"/>
      <c r="F3572" s="100"/>
      <c r="G3572" s="80"/>
      <c r="H3572" s="145" t="str">
        <f>IF('C. Consumer Service Detail'!$F3572="","",IF('C. Consumer Service Detail'!$F3572="",VLOOKUP('C. Consumer Service Detail'!$F3572,'Table of Current Services'!$B$7:$F$36,'Table of Current Services'!$E$5,FALSE),VLOOKUP('C. Consumer Service Detail'!$F3572,'Table of Current Services'!$B$7:$F$36,'Table of Current Services'!$D$5,FALSE)))</f>
        <v/>
      </c>
      <c r="I3572" s="160"/>
      <c r="J3572" s="146" t="str">
        <f t="shared" si="107"/>
        <v/>
      </c>
      <c r="K3572" s="138" t="str">
        <f>IF('C. Consumer Service Detail'!$F3572="","",IF('C. Consumer Service Detail'!$F3572="",VLOOKUP('C. Consumer Service Detail'!$F3572,'Table of Current Services'!$B$7:$F$36,'Table of Current Services'!$E$5,FALSE),VLOOKUP('C. Consumer Service Detail'!$F3572,'Table of Current Services'!$B$7:$F$36,'Table of Current Services'!$E$5,FALSE)))</f>
        <v/>
      </c>
      <c r="L3572" s="130" t="str">
        <f>IF('C. Consumer Service Detail'!$F3572="","",IF(VLOOKUP('C. Consumer Service Detail'!$F3572,'Table of Current Services'!$B$7:$F$36,'Table of Current Services'!$F$5,)="cost","Yes","No"))</f>
        <v/>
      </c>
      <c r="M3572" s="130" t="str">
        <f>IFERROR(IF('C. Consumer Service Detail'!$K3572="No Match","No",VLOOKUP('C. Consumer Service Detail'!$C3572,'B. Consumer Budget'!$E$11:$F$2010,2,FALSE)),"")</f>
        <v/>
      </c>
      <c r="P3572" s="77"/>
      <c r="Q3572" s="77"/>
    </row>
    <row r="3573" spans="2:17" x14ac:dyDescent="0.25">
      <c r="B3573" s="78">
        <f t="shared" si="108"/>
        <v>3563</v>
      </c>
      <c r="C3573" s="126" t="str">
        <f t="array" ref="C3573">IF(OR('C. Consumer Service Detail'!$D3573="",'C. Consumer Service Detail'!$E3573=""),"",INDEX('B. Consumer Budget'!$E$11:$E$2010,MATCH(1,IF('B. Consumer Budget'!$C$11:$C$2010='C. Consumer Service Detail'!$D3573,IF('B. Consumer Budget'!$D$11:$D$2010='C. Consumer Service Detail'!$E3573,1)),0)))</f>
        <v/>
      </c>
      <c r="D3573" s="170"/>
      <c r="E3573" s="81"/>
      <c r="F3573" s="101"/>
      <c r="G3573" s="82"/>
      <c r="H3573" s="147" t="str">
        <f>IF('C. Consumer Service Detail'!$F3573="","",IF('C. Consumer Service Detail'!$F3573="",VLOOKUP('C. Consumer Service Detail'!$F3573,'Table of Current Services'!$B$7:$F$36,'Table of Current Services'!$E$5,FALSE),VLOOKUP('C. Consumer Service Detail'!$F3573,'Table of Current Services'!$B$7:$F$36,'Table of Current Services'!$D$5,FALSE)))</f>
        <v/>
      </c>
      <c r="I3573" s="159"/>
      <c r="J3573" s="146" t="str">
        <f t="shared" si="107"/>
        <v/>
      </c>
      <c r="K3573" s="138" t="str">
        <f>IF('C. Consumer Service Detail'!$F3573="","",IF('C. Consumer Service Detail'!$F3573="",VLOOKUP('C. Consumer Service Detail'!$F3573,'Table of Current Services'!$B$7:$F$36,'Table of Current Services'!$E$5,FALSE),VLOOKUP('C. Consumer Service Detail'!$F3573,'Table of Current Services'!$B$7:$F$36,'Table of Current Services'!$E$5,FALSE)))</f>
        <v/>
      </c>
      <c r="L3573" s="130" t="str">
        <f>IF('C. Consumer Service Detail'!$F3573="","",IF(VLOOKUP('C. Consumer Service Detail'!$F3573,'Table of Current Services'!$B$7:$F$36,'Table of Current Services'!$F$5,)="cost","Yes","No"))</f>
        <v/>
      </c>
      <c r="M3573" s="130" t="str">
        <f>IFERROR(IF('C. Consumer Service Detail'!$K3573="No Match","No",VLOOKUP('C. Consumer Service Detail'!$C3573,'B. Consumer Budget'!$E$11:$F$2010,2,FALSE)),"")</f>
        <v/>
      </c>
      <c r="P3573" s="77"/>
      <c r="Q3573" s="77"/>
    </row>
    <row r="3574" spans="2:17" x14ac:dyDescent="0.25">
      <c r="B3574" s="78">
        <f t="shared" si="108"/>
        <v>3564</v>
      </c>
      <c r="C3574" s="126" t="str">
        <f t="array" ref="C3574">IF(OR('C. Consumer Service Detail'!$D3574="",'C. Consumer Service Detail'!$E3574=""),"",INDEX('B. Consumer Budget'!$E$11:$E$2010,MATCH(1,IF('B. Consumer Budget'!$C$11:$C$2010='C. Consumer Service Detail'!$D3574,IF('B. Consumer Budget'!$D$11:$D$2010='C. Consumer Service Detail'!$E3574,1)),0)))</f>
        <v/>
      </c>
      <c r="D3574" s="171"/>
      <c r="E3574" s="79"/>
      <c r="F3574" s="100"/>
      <c r="G3574" s="80"/>
      <c r="H3574" s="145" t="str">
        <f>IF('C. Consumer Service Detail'!$F3574="","",IF('C. Consumer Service Detail'!$F3574="",VLOOKUP('C. Consumer Service Detail'!$F3574,'Table of Current Services'!$B$7:$F$36,'Table of Current Services'!$E$5,FALSE),VLOOKUP('C. Consumer Service Detail'!$F3574,'Table of Current Services'!$B$7:$F$36,'Table of Current Services'!$D$5,FALSE)))</f>
        <v/>
      </c>
      <c r="I3574" s="160"/>
      <c r="J3574" s="146" t="str">
        <f t="shared" si="107"/>
        <v/>
      </c>
      <c r="K3574" s="138" t="str">
        <f>IF('C. Consumer Service Detail'!$F3574="","",IF('C. Consumer Service Detail'!$F3574="",VLOOKUP('C. Consumer Service Detail'!$F3574,'Table of Current Services'!$B$7:$F$36,'Table of Current Services'!$E$5,FALSE),VLOOKUP('C. Consumer Service Detail'!$F3574,'Table of Current Services'!$B$7:$F$36,'Table of Current Services'!$E$5,FALSE)))</f>
        <v/>
      </c>
      <c r="L3574" s="130" t="str">
        <f>IF('C. Consumer Service Detail'!$F3574="","",IF(VLOOKUP('C. Consumer Service Detail'!$F3574,'Table of Current Services'!$B$7:$F$36,'Table of Current Services'!$F$5,)="cost","Yes","No"))</f>
        <v/>
      </c>
      <c r="M3574" s="130" t="str">
        <f>IFERROR(IF('C. Consumer Service Detail'!$K3574="No Match","No",VLOOKUP('C. Consumer Service Detail'!$C3574,'B. Consumer Budget'!$E$11:$F$2010,2,FALSE)),"")</f>
        <v/>
      </c>
      <c r="P3574" s="77"/>
      <c r="Q3574" s="77"/>
    </row>
    <row r="3575" spans="2:17" x14ac:dyDescent="0.25">
      <c r="B3575" s="78">
        <f t="shared" si="108"/>
        <v>3565</v>
      </c>
      <c r="C3575" s="126" t="str">
        <f t="array" ref="C3575">IF(OR('C. Consumer Service Detail'!$D3575="",'C. Consumer Service Detail'!$E3575=""),"",INDEX('B. Consumer Budget'!$E$11:$E$2010,MATCH(1,IF('B. Consumer Budget'!$C$11:$C$2010='C. Consumer Service Detail'!$D3575,IF('B. Consumer Budget'!$D$11:$D$2010='C. Consumer Service Detail'!$E3575,1)),0)))</f>
        <v/>
      </c>
      <c r="D3575" s="170"/>
      <c r="E3575" s="81"/>
      <c r="F3575" s="101"/>
      <c r="G3575" s="82"/>
      <c r="H3575" s="147" t="str">
        <f>IF('C. Consumer Service Detail'!$F3575="","",IF('C. Consumer Service Detail'!$F3575="",VLOOKUP('C. Consumer Service Detail'!$F3575,'Table of Current Services'!$B$7:$F$36,'Table of Current Services'!$E$5,FALSE),VLOOKUP('C. Consumer Service Detail'!$F3575,'Table of Current Services'!$B$7:$F$36,'Table of Current Services'!$D$5,FALSE)))</f>
        <v/>
      </c>
      <c r="I3575" s="159"/>
      <c r="J3575" s="146" t="str">
        <f t="shared" si="107"/>
        <v/>
      </c>
      <c r="K3575" s="138" t="str">
        <f>IF('C. Consumer Service Detail'!$F3575="","",IF('C. Consumer Service Detail'!$F3575="",VLOOKUP('C. Consumer Service Detail'!$F3575,'Table of Current Services'!$B$7:$F$36,'Table of Current Services'!$E$5,FALSE),VLOOKUP('C. Consumer Service Detail'!$F3575,'Table of Current Services'!$B$7:$F$36,'Table of Current Services'!$E$5,FALSE)))</f>
        <v/>
      </c>
      <c r="L3575" s="130" t="str">
        <f>IF('C. Consumer Service Detail'!$F3575="","",IF(VLOOKUP('C. Consumer Service Detail'!$F3575,'Table of Current Services'!$B$7:$F$36,'Table of Current Services'!$F$5,)="cost","Yes","No"))</f>
        <v/>
      </c>
      <c r="M3575" s="130" t="str">
        <f>IFERROR(IF('C. Consumer Service Detail'!$K3575="No Match","No",VLOOKUP('C. Consumer Service Detail'!$C3575,'B. Consumer Budget'!$E$11:$F$2010,2,FALSE)),"")</f>
        <v/>
      </c>
      <c r="P3575" s="77"/>
      <c r="Q3575" s="77"/>
    </row>
    <row r="3576" spans="2:17" x14ac:dyDescent="0.25">
      <c r="B3576" s="78">
        <f t="shared" si="108"/>
        <v>3566</v>
      </c>
      <c r="C3576" s="126" t="str">
        <f t="array" ref="C3576">IF(OR('C. Consumer Service Detail'!$D3576="",'C. Consumer Service Detail'!$E3576=""),"",INDEX('B. Consumer Budget'!$E$11:$E$2010,MATCH(1,IF('B. Consumer Budget'!$C$11:$C$2010='C. Consumer Service Detail'!$D3576,IF('B. Consumer Budget'!$D$11:$D$2010='C. Consumer Service Detail'!$E3576,1)),0)))</f>
        <v/>
      </c>
      <c r="D3576" s="171"/>
      <c r="E3576" s="79"/>
      <c r="F3576" s="100"/>
      <c r="G3576" s="80"/>
      <c r="H3576" s="145" t="str">
        <f>IF('C. Consumer Service Detail'!$F3576="","",IF('C. Consumer Service Detail'!$F3576="",VLOOKUP('C. Consumer Service Detail'!$F3576,'Table of Current Services'!$B$7:$F$36,'Table of Current Services'!$E$5,FALSE),VLOOKUP('C. Consumer Service Detail'!$F3576,'Table of Current Services'!$B$7:$F$36,'Table of Current Services'!$D$5,FALSE)))</f>
        <v/>
      </c>
      <c r="I3576" s="160"/>
      <c r="J3576" s="146" t="str">
        <f t="shared" si="107"/>
        <v/>
      </c>
      <c r="K3576" s="138" t="str">
        <f>IF('C. Consumer Service Detail'!$F3576="","",IF('C. Consumer Service Detail'!$F3576="",VLOOKUP('C. Consumer Service Detail'!$F3576,'Table of Current Services'!$B$7:$F$36,'Table of Current Services'!$E$5,FALSE),VLOOKUP('C. Consumer Service Detail'!$F3576,'Table of Current Services'!$B$7:$F$36,'Table of Current Services'!$E$5,FALSE)))</f>
        <v/>
      </c>
      <c r="L3576" s="130" t="str">
        <f>IF('C. Consumer Service Detail'!$F3576="","",IF(VLOOKUP('C. Consumer Service Detail'!$F3576,'Table of Current Services'!$B$7:$F$36,'Table of Current Services'!$F$5,)="cost","Yes","No"))</f>
        <v/>
      </c>
      <c r="M3576" s="130" t="str">
        <f>IFERROR(IF('C. Consumer Service Detail'!$K3576="No Match","No",VLOOKUP('C. Consumer Service Detail'!$C3576,'B. Consumer Budget'!$E$11:$F$2010,2,FALSE)),"")</f>
        <v/>
      </c>
      <c r="P3576" s="77"/>
      <c r="Q3576" s="77"/>
    </row>
    <row r="3577" spans="2:17" x14ac:dyDescent="0.25">
      <c r="B3577" s="78">
        <f t="shared" si="108"/>
        <v>3567</v>
      </c>
      <c r="C3577" s="126" t="str">
        <f t="array" ref="C3577">IF(OR('C. Consumer Service Detail'!$D3577="",'C. Consumer Service Detail'!$E3577=""),"",INDEX('B. Consumer Budget'!$E$11:$E$2010,MATCH(1,IF('B. Consumer Budget'!$C$11:$C$2010='C. Consumer Service Detail'!$D3577,IF('B. Consumer Budget'!$D$11:$D$2010='C. Consumer Service Detail'!$E3577,1)),0)))</f>
        <v/>
      </c>
      <c r="D3577" s="170"/>
      <c r="E3577" s="81"/>
      <c r="F3577" s="101"/>
      <c r="G3577" s="82"/>
      <c r="H3577" s="147" t="str">
        <f>IF('C. Consumer Service Detail'!$F3577="","",IF('C. Consumer Service Detail'!$F3577="",VLOOKUP('C. Consumer Service Detail'!$F3577,'Table of Current Services'!$B$7:$F$36,'Table of Current Services'!$E$5,FALSE),VLOOKUP('C. Consumer Service Detail'!$F3577,'Table of Current Services'!$B$7:$F$36,'Table of Current Services'!$D$5,FALSE)))</f>
        <v/>
      </c>
      <c r="I3577" s="159"/>
      <c r="J3577" s="146" t="str">
        <f t="shared" si="107"/>
        <v/>
      </c>
      <c r="K3577" s="138" t="str">
        <f>IF('C. Consumer Service Detail'!$F3577="","",IF('C. Consumer Service Detail'!$F3577="",VLOOKUP('C. Consumer Service Detail'!$F3577,'Table of Current Services'!$B$7:$F$36,'Table of Current Services'!$E$5,FALSE),VLOOKUP('C. Consumer Service Detail'!$F3577,'Table of Current Services'!$B$7:$F$36,'Table of Current Services'!$E$5,FALSE)))</f>
        <v/>
      </c>
      <c r="L3577" s="130" t="str">
        <f>IF('C. Consumer Service Detail'!$F3577="","",IF(VLOOKUP('C. Consumer Service Detail'!$F3577,'Table of Current Services'!$B$7:$F$36,'Table of Current Services'!$F$5,)="cost","Yes","No"))</f>
        <v/>
      </c>
      <c r="M3577" s="130" t="str">
        <f>IFERROR(IF('C. Consumer Service Detail'!$K3577="No Match","No",VLOOKUP('C. Consumer Service Detail'!$C3577,'B. Consumer Budget'!$E$11:$F$2010,2,FALSE)),"")</f>
        <v/>
      </c>
      <c r="P3577" s="77"/>
      <c r="Q3577" s="77"/>
    </row>
    <row r="3578" spans="2:17" x14ac:dyDescent="0.25">
      <c r="B3578" s="78">
        <f t="shared" si="108"/>
        <v>3568</v>
      </c>
      <c r="C3578" s="126" t="str">
        <f t="array" ref="C3578">IF(OR('C. Consumer Service Detail'!$D3578="",'C. Consumer Service Detail'!$E3578=""),"",INDEX('B. Consumer Budget'!$E$11:$E$2010,MATCH(1,IF('B. Consumer Budget'!$C$11:$C$2010='C. Consumer Service Detail'!$D3578,IF('B. Consumer Budget'!$D$11:$D$2010='C. Consumer Service Detail'!$E3578,1)),0)))</f>
        <v/>
      </c>
      <c r="D3578" s="171"/>
      <c r="E3578" s="79"/>
      <c r="F3578" s="100"/>
      <c r="G3578" s="80"/>
      <c r="H3578" s="145" t="str">
        <f>IF('C. Consumer Service Detail'!$F3578="","",IF('C. Consumer Service Detail'!$F3578="",VLOOKUP('C. Consumer Service Detail'!$F3578,'Table of Current Services'!$B$7:$F$36,'Table of Current Services'!$E$5,FALSE),VLOOKUP('C. Consumer Service Detail'!$F3578,'Table of Current Services'!$B$7:$F$36,'Table of Current Services'!$D$5,FALSE)))</f>
        <v/>
      </c>
      <c r="I3578" s="160"/>
      <c r="J3578" s="146" t="str">
        <f t="shared" si="107"/>
        <v/>
      </c>
      <c r="K3578" s="138" t="str">
        <f>IF('C. Consumer Service Detail'!$F3578="","",IF('C. Consumer Service Detail'!$F3578="",VLOOKUP('C. Consumer Service Detail'!$F3578,'Table of Current Services'!$B$7:$F$36,'Table of Current Services'!$E$5,FALSE),VLOOKUP('C. Consumer Service Detail'!$F3578,'Table of Current Services'!$B$7:$F$36,'Table of Current Services'!$E$5,FALSE)))</f>
        <v/>
      </c>
      <c r="L3578" s="130" t="str">
        <f>IF('C. Consumer Service Detail'!$F3578="","",IF(VLOOKUP('C. Consumer Service Detail'!$F3578,'Table of Current Services'!$B$7:$F$36,'Table of Current Services'!$F$5,)="cost","Yes","No"))</f>
        <v/>
      </c>
      <c r="M3578" s="130" t="str">
        <f>IFERROR(IF('C. Consumer Service Detail'!$K3578="No Match","No",VLOOKUP('C. Consumer Service Detail'!$C3578,'B. Consumer Budget'!$E$11:$F$2010,2,FALSE)),"")</f>
        <v/>
      </c>
      <c r="P3578" s="77"/>
      <c r="Q3578" s="77"/>
    </row>
    <row r="3579" spans="2:17" x14ac:dyDescent="0.25">
      <c r="B3579" s="78">
        <f t="shared" si="108"/>
        <v>3569</v>
      </c>
      <c r="C3579" s="126" t="str">
        <f t="array" ref="C3579">IF(OR('C. Consumer Service Detail'!$D3579="",'C. Consumer Service Detail'!$E3579=""),"",INDEX('B. Consumer Budget'!$E$11:$E$2010,MATCH(1,IF('B. Consumer Budget'!$C$11:$C$2010='C. Consumer Service Detail'!$D3579,IF('B. Consumer Budget'!$D$11:$D$2010='C. Consumer Service Detail'!$E3579,1)),0)))</f>
        <v/>
      </c>
      <c r="D3579" s="170"/>
      <c r="E3579" s="81"/>
      <c r="F3579" s="101"/>
      <c r="G3579" s="82"/>
      <c r="H3579" s="147" t="str">
        <f>IF('C. Consumer Service Detail'!$F3579="","",IF('C. Consumer Service Detail'!$F3579="",VLOOKUP('C. Consumer Service Detail'!$F3579,'Table of Current Services'!$B$7:$F$36,'Table of Current Services'!$E$5,FALSE),VLOOKUP('C. Consumer Service Detail'!$F3579,'Table of Current Services'!$B$7:$F$36,'Table of Current Services'!$D$5,FALSE)))</f>
        <v/>
      </c>
      <c r="I3579" s="159"/>
      <c r="J3579" s="146" t="str">
        <f t="shared" si="107"/>
        <v/>
      </c>
      <c r="K3579" s="138" t="str">
        <f>IF('C. Consumer Service Detail'!$F3579="","",IF('C. Consumer Service Detail'!$F3579="",VLOOKUP('C. Consumer Service Detail'!$F3579,'Table of Current Services'!$B$7:$F$36,'Table of Current Services'!$E$5,FALSE),VLOOKUP('C. Consumer Service Detail'!$F3579,'Table of Current Services'!$B$7:$F$36,'Table of Current Services'!$E$5,FALSE)))</f>
        <v/>
      </c>
      <c r="L3579" s="130" t="str">
        <f>IF('C. Consumer Service Detail'!$F3579="","",IF(VLOOKUP('C. Consumer Service Detail'!$F3579,'Table of Current Services'!$B$7:$F$36,'Table of Current Services'!$F$5,)="cost","Yes","No"))</f>
        <v/>
      </c>
      <c r="M3579" s="130" t="str">
        <f>IFERROR(IF('C. Consumer Service Detail'!$K3579="No Match","No",VLOOKUP('C. Consumer Service Detail'!$C3579,'B. Consumer Budget'!$E$11:$F$2010,2,FALSE)),"")</f>
        <v/>
      </c>
      <c r="P3579" s="77"/>
      <c r="Q3579" s="77"/>
    </row>
    <row r="3580" spans="2:17" x14ac:dyDescent="0.25">
      <c r="B3580" s="78">
        <f t="shared" si="108"/>
        <v>3570</v>
      </c>
      <c r="C3580" s="126" t="str">
        <f t="array" ref="C3580">IF(OR('C. Consumer Service Detail'!$D3580="",'C. Consumer Service Detail'!$E3580=""),"",INDEX('B. Consumer Budget'!$E$11:$E$2010,MATCH(1,IF('B. Consumer Budget'!$C$11:$C$2010='C. Consumer Service Detail'!$D3580,IF('B. Consumer Budget'!$D$11:$D$2010='C. Consumer Service Detail'!$E3580,1)),0)))</f>
        <v/>
      </c>
      <c r="D3580" s="171"/>
      <c r="E3580" s="79"/>
      <c r="F3580" s="100"/>
      <c r="G3580" s="80"/>
      <c r="H3580" s="145" t="str">
        <f>IF('C. Consumer Service Detail'!$F3580="","",IF('C. Consumer Service Detail'!$F3580="",VLOOKUP('C. Consumer Service Detail'!$F3580,'Table of Current Services'!$B$7:$F$36,'Table of Current Services'!$E$5,FALSE),VLOOKUP('C. Consumer Service Detail'!$F3580,'Table of Current Services'!$B$7:$F$36,'Table of Current Services'!$D$5,FALSE)))</f>
        <v/>
      </c>
      <c r="I3580" s="160"/>
      <c r="J3580" s="146" t="str">
        <f t="shared" si="107"/>
        <v/>
      </c>
      <c r="K3580" s="138" t="str">
        <f>IF('C. Consumer Service Detail'!$F3580="","",IF('C. Consumer Service Detail'!$F3580="",VLOOKUP('C. Consumer Service Detail'!$F3580,'Table of Current Services'!$B$7:$F$36,'Table of Current Services'!$E$5,FALSE),VLOOKUP('C. Consumer Service Detail'!$F3580,'Table of Current Services'!$B$7:$F$36,'Table of Current Services'!$E$5,FALSE)))</f>
        <v/>
      </c>
      <c r="L3580" s="130" t="str">
        <f>IF('C. Consumer Service Detail'!$F3580="","",IF(VLOOKUP('C. Consumer Service Detail'!$F3580,'Table of Current Services'!$B$7:$F$36,'Table of Current Services'!$F$5,)="cost","Yes","No"))</f>
        <v/>
      </c>
      <c r="M3580" s="130" t="str">
        <f>IFERROR(IF('C. Consumer Service Detail'!$K3580="No Match","No",VLOOKUP('C. Consumer Service Detail'!$C3580,'B. Consumer Budget'!$E$11:$F$2010,2,FALSE)),"")</f>
        <v/>
      </c>
      <c r="P3580" s="77"/>
      <c r="Q3580" s="77"/>
    </row>
    <row r="3581" spans="2:17" x14ac:dyDescent="0.25">
      <c r="B3581" s="78">
        <f t="shared" si="108"/>
        <v>3571</v>
      </c>
      <c r="C3581" s="126" t="str">
        <f t="array" ref="C3581">IF(OR('C. Consumer Service Detail'!$D3581="",'C. Consumer Service Detail'!$E3581=""),"",INDEX('B. Consumer Budget'!$E$11:$E$2010,MATCH(1,IF('B. Consumer Budget'!$C$11:$C$2010='C. Consumer Service Detail'!$D3581,IF('B. Consumer Budget'!$D$11:$D$2010='C. Consumer Service Detail'!$E3581,1)),0)))</f>
        <v/>
      </c>
      <c r="D3581" s="170"/>
      <c r="E3581" s="81"/>
      <c r="F3581" s="101"/>
      <c r="G3581" s="82"/>
      <c r="H3581" s="147" t="str">
        <f>IF('C. Consumer Service Detail'!$F3581="","",IF('C. Consumer Service Detail'!$F3581="",VLOOKUP('C. Consumer Service Detail'!$F3581,'Table of Current Services'!$B$7:$F$36,'Table of Current Services'!$E$5,FALSE),VLOOKUP('C. Consumer Service Detail'!$F3581,'Table of Current Services'!$B$7:$F$36,'Table of Current Services'!$D$5,FALSE)))</f>
        <v/>
      </c>
      <c r="I3581" s="159"/>
      <c r="J3581" s="146" t="str">
        <f t="shared" si="107"/>
        <v/>
      </c>
      <c r="K3581" s="138" t="str">
        <f>IF('C. Consumer Service Detail'!$F3581="","",IF('C. Consumer Service Detail'!$F3581="",VLOOKUP('C. Consumer Service Detail'!$F3581,'Table of Current Services'!$B$7:$F$36,'Table of Current Services'!$E$5,FALSE),VLOOKUP('C. Consumer Service Detail'!$F3581,'Table of Current Services'!$B$7:$F$36,'Table of Current Services'!$E$5,FALSE)))</f>
        <v/>
      </c>
      <c r="L3581" s="130" t="str">
        <f>IF('C. Consumer Service Detail'!$F3581="","",IF(VLOOKUP('C. Consumer Service Detail'!$F3581,'Table of Current Services'!$B$7:$F$36,'Table of Current Services'!$F$5,)="cost","Yes","No"))</f>
        <v/>
      </c>
      <c r="M3581" s="130" t="str">
        <f>IFERROR(IF('C. Consumer Service Detail'!$K3581="No Match","No",VLOOKUP('C. Consumer Service Detail'!$C3581,'B. Consumer Budget'!$E$11:$F$2010,2,FALSE)),"")</f>
        <v/>
      </c>
      <c r="P3581" s="77"/>
      <c r="Q3581" s="77"/>
    </row>
    <row r="3582" spans="2:17" x14ac:dyDescent="0.25">
      <c r="B3582" s="78">
        <f t="shared" si="108"/>
        <v>3572</v>
      </c>
      <c r="C3582" s="126" t="str">
        <f t="array" ref="C3582">IF(OR('C. Consumer Service Detail'!$D3582="",'C. Consumer Service Detail'!$E3582=""),"",INDEX('B. Consumer Budget'!$E$11:$E$2010,MATCH(1,IF('B. Consumer Budget'!$C$11:$C$2010='C. Consumer Service Detail'!$D3582,IF('B. Consumer Budget'!$D$11:$D$2010='C. Consumer Service Detail'!$E3582,1)),0)))</f>
        <v/>
      </c>
      <c r="D3582" s="171"/>
      <c r="E3582" s="79"/>
      <c r="F3582" s="100"/>
      <c r="G3582" s="80"/>
      <c r="H3582" s="145" t="str">
        <f>IF('C. Consumer Service Detail'!$F3582="","",IF('C. Consumer Service Detail'!$F3582="",VLOOKUP('C. Consumer Service Detail'!$F3582,'Table of Current Services'!$B$7:$F$36,'Table of Current Services'!$E$5,FALSE),VLOOKUP('C. Consumer Service Detail'!$F3582,'Table of Current Services'!$B$7:$F$36,'Table of Current Services'!$D$5,FALSE)))</f>
        <v/>
      </c>
      <c r="I3582" s="160"/>
      <c r="J3582" s="146" t="str">
        <f t="shared" si="107"/>
        <v/>
      </c>
      <c r="K3582" s="138" t="str">
        <f>IF('C. Consumer Service Detail'!$F3582="","",IF('C. Consumer Service Detail'!$F3582="",VLOOKUP('C. Consumer Service Detail'!$F3582,'Table of Current Services'!$B$7:$F$36,'Table of Current Services'!$E$5,FALSE),VLOOKUP('C. Consumer Service Detail'!$F3582,'Table of Current Services'!$B$7:$F$36,'Table of Current Services'!$E$5,FALSE)))</f>
        <v/>
      </c>
      <c r="L3582" s="130" t="str">
        <f>IF('C. Consumer Service Detail'!$F3582="","",IF(VLOOKUP('C. Consumer Service Detail'!$F3582,'Table of Current Services'!$B$7:$F$36,'Table of Current Services'!$F$5,)="cost","Yes","No"))</f>
        <v/>
      </c>
      <c r="M3582" s="130" t="str">
        <f>IFERROR(IF('C. Consumer Service Detail'!$K3582="No Match","No",VLOOKUP('C. Consumer Service Detail'!$C3582,'B. Consumer Budget'!$E$11:$F$2010,2,FALSE)),"")</f>
        <v/>
      </c>
      <c r="P3582" s="77"/>
      <c r="Q3582" s="77"/>
    </row>
    <row r="3583" spans="2:17" x14ac:dyDescent="0.25">
      <c r="B3583" s="78">
        <f t="shared" si="108"/>
        <v>3573</v>
      </c>
      <c r="C3583" s="126" t="str">
        <f t="array" ref="C3583">IF(OR('C. Consumer Service Detail'!$D3583="",'C. Consumer Service Detail'!$E3583=""),"",INDEX('B. Consumer Budget'!$E$11:$E$2010,MATCH(1,IF('B. Consumer Budget'!$C$11:$C$2010='C. Consumer Service Detail'!$D3583,IF('B. Consumer Budget'!$D$11:$D$2010='C. Consumer Service Detail'!$E3583,1)),0)))</f>
        <v/>
      </c>
      <c r="D3583" s="170"/>
      <c r="E3583" s="81"/>
      <c r="F3583" s="101"/>
      <c r="G3583" s="82"/>
      <c r="H3583" s="147" t="str">
        <f>IF('C. Consumer Service Detail'!$F3583="","",IF('C. Consumer Service Detail'!$F3583="",VLOOKUP('C. Consumer Service Detail'!$F3583,'Table of Current Services'!$B$7:$F$36,'Table of Current Services'!$E$5,FALSE),VLOOKUP('C. Consumer Service Detail'!$F3583,'Table of Current Services'!$B$7:$F$36,'Table of Current Services'!$D$5,FALSE)))</f>
        <v/>
      </c>
      <c r="I3583" s="159"/>
      <c r="J3583" s="146" t="str">
        <f t="shared" si="107"/>
        <v/>
      </c>
      <c r="K3583" s="138" t="str">
        <f>IF('C. Consumer Service Detail'!$F3583="","",IF('C. Consumer Service Detail'!$F3583="",VLOOKUP('C. Consumer Service Detail'!$F3583,'Table of Current Services'!$B$7:$F$36,'Table of Current Services'!$E$5,FALSE),VLOOKUP('C. Consumer Service Detail'!$F3583,'Table of Current Services'!$B$7:$F$36,'Table of Current Services'!$E$5,FALSE)))</f>
        <v/>
      </c>
      <c r="L3583" s="130" t="str">
        <f>IF('C. Consumer Service Detail'!$F3583="","",IF(VLOOKUP('C. Consumer Service Detail'!$F3583,'Table of Current Services'!$B$7:$F$36,'Table of Current Services'!$F$5,)="cost","Yes","No"))</f>
        <v/>
      </c>
      <c r="M3583" s="130" t="str">
        <f>IFERROR(IF('C. Consumer Service Detail'!$K3583="No Match","No",VLOOKUP('C. Consumer Service Detail'!$C3583,'B. Consumer Budget'!$E$11:$F$2010,2,FALSE)),"")</f>
        <v/>
      </c>
      <c r="P3583" s="77"/>
      <c r="Q3583" s="77"/>
    </row>
    <row r="3584" spans="2:17" x14ac:dyDescent="0.25">
      <c r="B3584" s="78">
        <f t="shared" si="108"/>
        <v>3574</v>
      </c>
      <c r="C3584" s="126" t="str">
        <f t="array" ref="C3584">IF(OR('C. Consumer Service Detail'!$D3584="",'C. Consumer Service Detail'!$E3584=""),"",INDEX('B. Consumer Budget'!$E$11:$E$2010,MATCH(1,IF('B. Consumer Budget'!$C$11:$C$2010='C. Consumer Service Detail'!$D3584,IF('B. Consumer Budget'!$D$11:$D$2010='C. Consumer Service Detail'!$E3584,1)),0)))</f>
        <v/>
      </c>
      <c r="D3584" s="171"/>
      <c r="E3584" s="79"/>
      <c r="F3584" s="100"/>
      <c r="G3584" s="80"/>
      <c r="H3584" s="145" t="str">
        <f>IF('C. Consumer Service Detail'!$F3584="","",IF('C. Consumer Service Detail'!$F3584="",VLOOKUP('C. Consumer Service Detail'!$F3584,'Table of Current Services'!$B$7:$F$36,'Table of Current Services'!$E$5,FALSE),VLOOKUP('C. Consumer Service Detail'!$F3584,'Table of Current Services'!$B$7:$F$36,'Table of Current Services'!$D$5,FALSE)))</f>
        <v/>
      </c>
      <c r="I3584" s="160"/>
      <c r="J3584" s="146" t="str">
        <f t="shared" si="107"/>
        <v/>
      </c>
      <c r="K3584" s="138" t="str">
        <f>IF('C. Consumer Service Detail'!$F3584="","",IF('C. Consumer Service Detail'!$F3584="",VLOOKUP('C. Consumer Service Detail'!$F3584,'Table of Current Services'!$B$7:$F$36,'Table of Current Services'!$E$5,FALSE),VLOOKUP('C. Consumer Service Detail'!$F3584,'Table of Current Services'!$B$7:$F$36,'Table of Current Services'!$E$5,FALSE)))</f>
        <v/>
      </c>
      <c r="L3584" s="130" t="str">
        <f>IF('C. Consumer Service Detail'!$F3584="","",IF(VLOOKUP('C. Consumer Service Detail'!$F3584,'Table of Current Services'!$B$7:$F$36,'Table of Current Services'!$F$5,)="cost","Yes","No"))</f>
        <v/>
      </c>
      <c r="M3584" s="130" t="str">
        <f>IFERROR(IF('C. Consumer Service Detail'!$K3584="No Match","No",VLOOKUP('C. Consumer Service Detail'!$C3584,'B. Consumer Budget'!$E$11:$F$2010,2,FALSE)),"")</f>
        <v/>
      </c>
      <c r="P3584" s="77"/>
      <c r="Q3584" s="77"/>
    </row>
    <row r="3585" spans="2:17" x14ac:dyDescent="0.25">
      <c r="B3585" s="78">
        <f t="shared" si="108"/>
        <v>3575</v>
      </c>
      <c r="C3585" s="126" t="str">
        <f t="array" ref="C3585">IF(OR('C. Consumer Service Detail'!$D3585="",'C. Consumer Service Detail'!$E3585=""),"",INDEX('B. Consumer Budget'!$E$11:$E$2010,MATCH(1,IF('B. Consumer Budget'!$C$11:$C$2010='C. Consumer Service Detail'!$D3585,IF('B. Consumer Budget'!$D$11:$D$2010='C. Consumer Service Detail'!$E3585,1)),0)))</f>
        <v/>
      </c>
      <c r="D3585" s="170"/>
      <c r="E3585" s="81"/>
      <c r="F3585" s="101"/>
      <c r="G3585" s="82"/>
      <c r="H3585" s="147" t="str">
        <f>IF('C. Consumer Service Detail'!$F3585="","",IF('C. Consumer Service Detail'!$F3585="",VLOOKUP('C. Consumer Service Detail'!$F3585,'Table of Current Services'!$B$7:$F$36,'Table of Current Services'!$E$5,FALSE),VLOOKUP('C. Consumer Service Detail'!$F3585,'Table of Current Services'!$B$7:$F$36,'Table of Current Services'!$D$5,FALSE)))</f>
        <v/>
      </c>
      <c r="I3585" s="159"/>
      <c r="J3585" s="146" t="str">
        <f t="shared" si="107"/>
        <v/>
      </c>
      <c r="K3585" s="138" t="str">
        <f>IF('C. Consumer Service Detail'!$F3585="","",IF('C. Consumer Service Detail'!$F3585="",VLOOKUP('C. Consumer Service Detail'!$F3585,'Table of Current Services'!$B$7:$F$36,'Table of Current Services'!$E$5,FALSE),VLOOKUP('C. Consumer Service Detail'!$F3585,'Table of Current Services'!$B$7:$F$36,'Table of Current Services'!$E$5,FALSE)))</f>
        <v/>
      </c>
      <c r="L3585" s="130" t="str">
        <f>IF('C. Consumer Service Detail'!$F3585="","",IF(VLOOKUP('C. Consumer Service Detail'!$F3585,'Table of Current Services'!$B$7:$F$36,'Table of Current Services'!$F$5,)="cost","Yes","No"))</f>
        <v/>
      </c>
      <c r="M3585" s="130" t="str">
        <f>IFERROR(IF('C. Consumer Service Detail'!$K3585="No Match","No",VLOOKUP('C. Consumer Service Detail'!$C3585,'B. Consumer Budget'!$E$11:$F$2010,2,FALSE)),"")</f>
        <v/>
      </c>
      <c r="P3585" s="77"/>
      <c r="Q3585" s="77"/>
    </row>
    <row r="3586" spans="2:17" x14ac:dyDescent="0.25">
      <c r="B3586" s="78">
        <f t="shared" si="108"/>
        <v>3576</v>
      </c>
      <c r="C3586" s="126" t="str">
        <f t="array" ref="C3586">IF(OR('C. Consumer Service Detail'!$D3586="",'C. Consumer Service Detail'!$E3586=""),"",INDEX('B. Consumer Budget'!$E$11:$E$2010,MATCH(1,IF('B. Consumer Budget'!$C$11:$C$2010='C. Consumer Service Detail'!$D3586,IF('B. Consumer Budget'!$D$11:$D$2010='C. Consumer Service Detail'!$E3586,1)),0)))</f>
        <v/>
      </c>
      <c r="D3586" s="171"/>
      <c r="E3586" s="79"/>
      <c r="F3586" s="100"/>
      <c r="G3586" s="80"/>
      <c r="H3586" s="145" t="str">
        <f>IF('C. Consumer Service Detail'!$F3586="","",IF('C. Consumer Service Detail'!$F3586="",VLOOKUP('C. Consumer Service Detail'!$F3586,'Table of Current Services'!$B$7:$F$36,'Table of Current Services'!$E$5,FALSE),VLOOKUP('C. Consumer Service Detail'!$F3586,'Table of Current Services'!$B$7:$F$36,'Table of Current Services'!$D$5,FALSE)))</f>
        <v/>
      </c>
      <c r="I3586" s="160"/>
      <c r="J3586" s="146" t="str">
        <f t="shared" si="107"/>
        <v/>
      </c>
      <c r="K3586" s="138" t="str">
        <f>IF('C. Consumer Service Detail'!$F3586="","",IF('C. Consumer Service Detail'!$F3586="",VLOOKUP('C. Consumer Service Detail'!$F3586,'Table of Current Services'!$B$7:$F$36,'Table of Current Services'!$E$5,FALSE),VLOOKUP('C. Consumer Service Detail'!$F3586,'Table of Current Services'!$B$7:$F$36,'Table of Current Services'!$E$5,FALSE)))</f>
        <v/>
      </c>
      <c r="L3586" s="130" t="str">
        <f>IF('C. Consumer Service Detail'!$F3586="","",IF(VLOOKUP('C. Consumer Service Detail'!$F3586,'Table of Current Services'!$B$7:$F$36,'Table of Current Services'!$F$5,)="cost","Yes","No"))</f>
        <v/>
      </c>
      <c r="M3586" s="130" t="str">
        <f>IFERROR(IF('C. Consumer Service Detail'!$K3586="No Match","No",VLOOKUP('C. Consumer Service Detail'!$C3586,'B. Consumer Budget'!$E$11:$F$2010,2,FALSE)),"")</f>
        <v/>
      </c>
      <c r="P3586" s="77"/>
      <c r="Q3586" s="77"/>
    </row>
    <row r="3587" spans="2:17" x14ac:dyDescent="0.25">
      <c r="B3587" s="78">
        <f t="shared" si="108"/>
        <v>3577</v>
      </c>
      <c r="C3587" s="126" t="str">
        <f t="array" ref="C3587">IF(OR('C. Consumer Service Detail'!$D3587="",'C. Consumer Service Detail'!$E3587=""),"",INDEX('B. Consumer Budget'!$E$11:$E$2010,MATCH(1,IF('B. Consumer Budget'!$C$11:$C$2010='C. Consumer Service Detail'!$D3587,IF('B. Consumer Budget'!$D$11:$D$2010='C. Consumer Service Detail'!$E3587,1)),0)))</f>
        <v/>
      </c>
      <c r="D3587" s="170"/>
      <c r="E3587" s="81"/>
      <c r="F3587" s="101"/>
      <c r="G3587" s="82"/>
      <c r="H3587" s="147" t="str">
        <f>IF('C. Consumer Service Detail'!$F3587="","",IF('C. Consumer Service Detail'!$F3587="",VLOOKUP('C. Consumer Service Detail'!$F3587,'Table of Current Services'!$B$7:$F$36,'Table of Current Services'!$E$5,FALSE),VLOOKUP('C. Consumer Service Detail'!$F3587,'Table of Current Services'!$B$7:$F$36,'Table of Current Services'!$D$5,FALSE)))</f>
        <v/>
      </c>
      <c r="I3587" s="159"/>
      <c r="J3587" s="146" t="str">
        <f t="shared" si="107"/>
        <v/>
      </c>
      <c r="K3587" s="138" t="str">
        <f>IF('C. Consumer Service Detail'!$F3587="","",IF('C. Consumer Service Detail'!$F3587="",VLOOKUP('C. Consumer Service Detail'!$F3587,'Table of Current Services'!$B$7:$F$36,'Table of Current Services'!$E$5,FALSE),VLOOKUP('C. Consumer Service Detail'!$F3587,'Table of Current Services'!$B$7:$F$36,'Table of Current Services'!$E$5,FALSE)))</f>
        <v/>
      </c>
      <c r="L3587" s="130" t="str">
        <f>IF('C. Consumer Service Detail'!$F3587="","",IF(VLOOKUP('C. Consumer Service Detail'!$F3587,'Table of Current Services'!$B$7:$F$36,'Table of Current Services'!$F$5,)="cost","Yes","No"))</f>
        <v/>
      </c>
      <c r="M3587" s="130" t="str">
        <f>IFERROR(IF('C. Consumer Service Detail'!$K3587="No Match","No",VLOOKUP('C. Consumer Service Detail'!$C3587,'B. Consumer Budget'!$E$11:$F$2010,2,FALSE)),"")</f>
        <v/>
      </c>
      <c r="P3587" s="77"/>
      <c r="Q3587" s="77"/>
    </row>
    <row r="3588" spans="2:17" x14ac:dyDescent="0.25">
      <c r="B3588" s="78">
        <f t="shared" si="108"/>
        <v>3578</v>
      </c>
      <c r="C3588" s="126" t="str">
        <f t="array" ref="C3588">IF(OR('C. Consumer Service Detail'!$D3588="",'C. Consumer Service Detail'!$E3588=""),"",INDEX('B. Consumer Budget'!$E$11:$E$2010,MATCH(1,IF('B. Consumer Budget'!$C$11:$C$2010='C. Consumer Service Detail'!$D3588,IF('B. Consumer Budget'!$D$11:$D$2010='C. Consumer Service Detail'!$E3588,1)),0)))</f>
        <v/>
      </c>
      <c r="D3588" s="171"/>
      <c r="E3588" s="79"/>
      <c r="F3588" s="100"/>
      <c r="G3588" s="80"/>
      <c r="H3588" s="145" t="str">
        <f>IF('C. Consumer Service Detail'!$F3588="","",IF('C. Consumer Service Detail'!$F3588="",VLOOKUP('C. Consumer Service Detail'!$F3588,'Table of Current Services'!$B$7:$F$36,'Table of Current Services'!$E$5,FALSE),VLOOKUP('C. Consumer Service Detail'!$F3588,'Table of Current Services'!$B$7:$F$36,'Table of Current Services'!$D$5,FALSE)))</f>
        <v/>
      </c>
      <c r="I3588" s="160"/>
      <c r="J3588" s="146" t="str">
        <f t="shared" si="107"/>
        <v/>
      </c>
      <c r="K3588" s="138" t="str">
        <f>IF('C. Consumer Service Detail'!$F3588="","",IF('C. Consumer Service Detail'!$F3588="",VLOOKUP('C. Consumer Service Detail'!$F3588,'Table of Current Services'!$B$7:$F$36,'Table of Current Services'!$E$5,FALSE),VLOOKUP('C. Consumer Service Detail'!$F3588,'Table of Current Services'!$B$7:$F$36,'Table of Current Services'!$E$5,FALSE)))</f>
        <v/>
      </c>
      <c r="L3588" s="130" t="str">
        <f>IF('C. Consumer Service Detail'!$F3588="","",IF(VLOOKUP('C. Consumer Service Detail'!$F3588,'Table of Current Services'!$B$7:$F$36,'Table of Current Services'!$F$5,)="cost","Yes","No"))</f>
        <v/>
      </c>
      <c r="M3588" s="130" t="str">
        <f>IFERROR(IF('C. Consumer Service Detail'!$K3588="No Match","No",VLOOKUP('C. Consumer Service Detail'!$C3588,'B. Consumer Budget'!$E$11:$F$2010,2,FALSE)),"")</f>
        <v/>
      </c>
      <c r="P3588" s="77"/>
      <c r="Q3588" s="77"/>
    </row>
    <row r="3589" spans="2:17" x14ac:dyDescent="0.25">
      <c r="B3589" s="78">
        <f t="shared" si="108"/>
        <v>3579</v>
      </c>
      <c r="C3589" s="126" t="str">
        <f t="array" ref="C3589">IF(OR('C. Consumer Service Detail'!$D3589="",'C. Consumer Service Detail'!$E3589=""),"",INDEX('B. Consumer Budget'!$E$11:$E$2010,MATCH(1,IF('B. Consumer Budget'!$C$11:$C$2010='C. Consumer Service Detail'!$D3589,IF('B. Consumer Budget'!$D$11:$D$2010='C. Consumer Service Detail'!$E3589,1)),0)))</f>
        <v/>
      </c>
      <c r="D3589" s="170"/>
      <c r="E3589" s="81"/>
      <c r="F3589" s="101"/>
      <c r="G3589" s="82"/>
      <c r="H3589" s="147" t="str">
        <f>IF('C. Consumer Service Detail'!$F3589="","",IF('C. Consumer Service Detail'!$F3589="",VLOOKUP('C. Consumer Service Detail'!$F3589,'Table of Current Services'!$B$7:$F$36,'Table of Current Services'!$E$5,FALSE),VLOOKUP('C. Consumer Service Detail'!$F3589,'Table of Current Services'!$B$7:$F$36,'Table of Current Services'!$D$5,FALSE)))</f>
        <v/>
      </c>
      <c r="I3589" s="159"/>
      <c r="J3589" s="146" t="str">
        <f t="shared" si="107"/>
        <v/>
      </c>
      <c r="K3589" s="138" t="str">
        <f>IF('C. Consumer Service Detail'!$F3589="","",IF('C. Consumer Service Detail'!$F3589="",VLOOKUP('C. Consumer Service Detail'!$F3589,'Table of Current Services'!$B$7:$F$36,'Table of Current Services'!$E$5,FALSE),VLOOKUP('C. Consumer Service Detail'!$F3589,'Table of Current Services'!$B$7:$F$36,'Table of Current Services'!$E$5,FALSE)))</f>
        <v/>
      </c>
      <c r="L3589" s="130" t="str">
        <f>IF('C. Consumer Service Detail'!$F3589="","",IF(VLOOKUP('C. Consumer Service Detail'!$F3589,'Table of Current Services'!$B$7:$F$36,'Table of Current Services'!$F$5,)="cost","Yes","No"))</f>
        <v/>
      </c>
      <c r="M3589" s="130" t="str">
        <f>IFERROR(IF('C. Consumer Service Detail'!$K3589="No Match","No",VLOOKUP('C. Consumer Service Detail'!$C3589,'B. Consumer Budget'!$E$11:$F$2010,2,FALSE)),"")</f>
        <v/>
      </c>
      <c r="P3589" s="77"/>
      <c r="Q3589" s="77"/>
    </row>
    <row r="3590" spans="2:17" x14ac:dyDescent="0.25">
      <c r="B3590" s="78">
        <f t="shared" si="108"/>
        <v>3580</v>
      </c>
      <c r="C3590" s="126" t="str">
        <f t="array" ref="C3590">IF(OR('C. Consumer Service Detail'!$D3590="",'C. Consumer Service Detail'!$E3590=""),"",INDEX('B. Consumer Budget'!$E$11:$E$2010,MATCH(1,IF('B. Consumer Budget'!$C$11:$C$2010='C. Consumer Service Detail'!$D3590,IF('B. Consumer Budget'!$D$11:$D$2010='C. Consumer Service Detail'!$E3590,1)),0)))</f>
        <v/>
      </c>
      <c r="D3590" s="171"/>
      <c r="E3590" s="79"/>
      <c r="F3590" s="100"/>
      <c r="G3590" s="80"/>
      <c r="H3590" s="145" t="str">
        <f>IF('C. Consumer Service Detail'!$F3590="","",IF('C. Consumer Service Detail'!$F3590="",VLOOKUP('C. Consumer Service Detail'!$F3590,'Table of Current Services'!$B$7:$F$36,'Table of Current Services'!$E$5,FALSE),VLOOKUP('C. Consumer Service Detail'!$F3590,'Table of Current Services'!$B$7:$F$36,'Table of Current Services'!$D$5,FALSE)))</f>
        <v/>
      </c>
      <c r="I3590" s="160"/>
      <c r="J3590" s="146" t="str">
        <f t="shared" si="107"/>
        <v/>
      </c>
      <c r="K3590" s="138" t="str">
        <f>IF('C. Consumer Service Detail'!$F3590="","",IF('C. Consumer Service Detail'!$F3590="",VLOOKUP('C. Consumer Service Detail'!$F3590,'Table of Current Services'!$B$7:$F$36,'Table of Current Services'!$E$5,FALSE),VLOOKUP('C. Consumer Service Detail'!$F3590,'Table of Current Services'!$B$7:$F$36,'Table of Current Services'!$E$5,FALSE)))</f>
        <v/>
      </c>
      <c r="L3590" s="130" t="str">
        <f>IF('C. Consumer Service Detail'!$F3590="","",IF(VLOOKUP('C. Consumer Service Detail'!$F3590,'Table of Current Services'!$B$7:$F$36,'Table of Current Services'!$F$5,)="cost","Yes","No"))</f>
        <v/>
      </c>
      <c r="M3590" s="130" t="str">
        <f>IFERROR(IF('C. Consumer Service Detail'!$K3590="No Match","No",VLOOKUP('C. Consumer Service Detail'!$C3590,'B. Consumer Budget'!$E$11:$F$2010,2,FALSE)),"")</f>
        <v/>
      </c>
      <c r="P3590" s="77"/>
      <c r="Q3590" s="77"/>
    </row>
    <row r="3591" spans="2:17" x14ac:dyDescent="0.25">
      <c r="B3591" s="78">
        <f t="shared" si="108"/>
        <v>3581</v>
      </c>
      <c r="C3591" s="126" t="str">
        <f t="array" ref="C3591">IF(OR('C. Consumer Service Detail'!$D3591="",'C. Consumer Service Detail'!$E3591=""),"",INDEX('B. Consumer Budget'!$E$11:$E$2010,MATCH(1,IF('B. Consumer Budget'!$C$11:$C$2010='C. Consumer Service Detail'!$D3591,IF('B. Consumer Budget'!$D$11:$D$2010='C. Consumer Service Detail'!$E3591,1)),0)))</f>
        <v/>
      </c>
      <c r="D3591" s="170"/>
      <c r="E3591" s="81"/>
      <c r="F3591" s="101"/>
      <c r="G3591" s="82"/>
      <c r="H3591" s="147" t="str">
        <f>IF('C. Consumer Service Detail'!$F3591="","",IF('C. Consumer Service Detail'!$F3591="",VLOOKUP('C. Consumer Service Detail'!$F3591,'Table of Current Services'!$B$7:$F$36,'Table of Current Services'!$E$5,FALSE),VLOOKUP('C. Consumer Service Detail'!$F3591,'Table of Current Services'!$B$7:$F$36,'Table of Current Services'!$D$5,FALSE)))</f>
        <v/>
      </c>
      <c r="I3591" s="159"/>
      <c r="J3591" s="146" t="str">
        <f t="shared" si="107"/>
        <v/>
      </c>
      <c r="K3591" s="138" t="str">
        <f>IF('C. Consumer Service Detail'!$F3591="","",IF('C. Consumer Service Detail'!$F3591="",VLOOKUP('C. Consumer Service Detail'!$F3591,'Table of Current Services'!$B$7:$F$36,'Table of Current Services'!$E$5,FALSE),VLOOKUP('C. Consumer Service Detail'!$F3591,'Table of Current Services'!$B$7:$F$36,'Table of Current Services'!$E$5,FALSE)))</f>
        <v/>
      </c>
      <c r="L3591" s="130" t="str">
        <f>IF('C. Consumer Service Detail'!$F3591="","",IF(VLOOKUP('C. Consumer Service Detail'!$F3591,'Table of Current Services'!$B$7:$F$36,'Table of Current Services'!$F$5,)="cost","Yes","No"))</f>
        <v/>
      </c>
      <c r="M3591" s="130" t="str">
        <f>IFERROR(IF('C. Consumer Service Detail'!$K3591="No Match","No",VLOOKUP('C. Consumer Service Detail'!$C3591,'B. Consumer Budget'!$E$11:$F$2010,2,FALSE)),"")</f>
        <v/>
      </c>
      <c r="P3591" s="77"/>
      <c r="Q3591" s="77"/>
    </row>
    <row r="3592" spans="2:17" x14ac:dyDescent="0.25">
      <c r="B3592" s="78">
        <f t="shared" si="108"/>
        <v>3582</v>
      </c>
      <c r="C3592" s="126" t="str">
        <f t="array" ref="C3592">IF(OR('C. Consumer Service Detail'!$D3592="",'C. Consumer Service Detail'!$E3592=""),"",INDEX('B. Consumer Budget'!$E$11:$E$2010,MATCH(1,IF('B. Consumer Budget'!$C$11:$C$2010='C. Consumer Service Detail'!$D3592,IF('B. Consumer Budget'!$D$11:$D$2010='C. Consumer Service Detail'!$E3592,1)),0)))</f>
        <v/>
      </c>
      <c r="D3592" s="171"/>
      <c r="E3592" s="79"/>
      <c r="F3592" s="100"/>
      <c r="G3592" s="80"/>
      <c r="H3592" s="145" t="str">
        <f>IF('C. Consumer Service Detail'!$F3592="","",IF('C. Consumer Service Detail'!$F3592="",VLOOKUP('C. Consumer Service Detail'!$F3592,'Table of Current Services'!$B$7:$F$36,'Table of Current Services'!$E$5,FALSE),VLOOKUP('C. Consumer Service Detail'!$F3592,'Table of Current Services'!$B$7:$F$36,'Table of Current Services'!$D$5,FALSE)))</f>
        <v/>
      </c>
      <c r="I3592" s="160"/>
      <c r="J3592" s="146" t="str">
        <f t="shared" si="107"/>
        <v/>
      </c>
      <c r="K3592" s="138" t="str">
        <f>IF('C. Consumer Service Detail'!$F3592="","",IF('C. Consumer Service Detail'!$F3592="",VLOOKUP('C. Consumer Service Detail'!$F3592,'Table of Current Services'!$B$7:$F$36,'Table of Current Services'!$E$5,FALSE),VLOOKUP('C. Consumer Service Detail'!$F3592,'Table of Current Services'!$B$7:$F$36,'Table of Current Services'!$E$5,FALSE)))</f>
        <v/>
      </c>
      <c r="L3592" s="130" t="str">
        <f>IF('C. Consumer Service Detail'!$F3592="","",IF(VLOOKUP('C. Consumer Service Detail'!$F3592,'Table of Current Services'!$B$7:$F$36,'Table of Current Services'!$F$5,)="cost","Yes","No"))</f>
        <v/>
      </c>
      <c r="M3592" s="130" t="str">
        <f>IFERROR(IF('C. Consumer Service Detail'!$K3592="No Match","No",VLOOKUP('C. Consumer Service Detail'!$C3592,'B. Consumer Budget'!$E$11:$F$2010,2,FALSE)),"")</f>
        <v/>
      </c>
      <c r="P3592" s="77"/>
      <c r="Q3592" s="77"/>
    </row>
    <row r="3593" spans="2:17" x14ac:dyDescent="0.25">
      <c r="B3593" s="78">
        <f t="shared" si="108"/>
        <v>3583</v>
      </c>
      <c r="C3593" s="126" t="str">
        <f t="array" ref="C3593">IF(OR('C. Consumer Service Detail'!$D3593="",'C. Consumer Service Detail'!$E3593=""),"",INDEX('B. Consumer Budget'!$E$11:$E$2010,MATCH(1,IF('B. Consumer Budget'!$C$11:$C$2010='C. Consumer Service Detail'!$D3593,IF('B. Consumer Budget'!$D$11:$D$2010='C. Consumer Service Detail'!$E3593,1)),0)))</f>
        <v/>
      </c>
      <c r="D3593" s="170"/>
      <c r="E3593" s="81"/>
      <c r="F3593" s="101"/>
      <c r="G3593" s="82"/>
      <c r="H3593" s="147" t="str">
        <f>IF('C. Consumer Service Detail'!$F3593="","",IF('C. Consumer Service Detail'!$F3593="",VLOOKUP('C. Consumer Service Detail'!$F3593,'Table of Current Services'!$B$7:$F$36,'Table of Current Services'!$E$5,FALSE),VLOOKUP('C. Consumer Service Detail'!$F3593,'Table of Current Services'!$B$7:$F$36,'Table of Current Services'!$D$5,FALSE)))</f>
        <v/>
      </c>
      <c r="I3593" s="159"/>
      <c r="J3593" s="146" t="str">
        <f t="shared" si="107"/>
        <v/>
      </c>
      <c r="K3593" s="138" t="str">
        <f>IF('C. Consumer Service Detail'!$F3593="","",IF('C. Consumer Service Detail'!$F3593="",VLOOKUP('C. Consumer Service Detail'!$F3593,'Table of Current Services'!$B$7:$F$36,'Table of Current Services'!$E$5,FALSE),VLOOKUP('C. Consumer Service Detail'!$F3593,'Table of Current Services'!$B$7:$F$36,'Table of Current Services'!$E$5,FALSE)))</f>
        <v/>
      </c>
      <c r="L3593" s="130" t="str">
        <f>IF('C. Consumer Service Detail'!$F3593="","",IF(VLOOKUP('C. Consumer Service Detail'!$F3593,'Table of Current Services'!$B$7:$F$36,'Table of Current Services'!$F$5,)="cost","Yes","No"))</f>
        <v/>
      </c>
      <c r="M3593" s="130" t="str">
        <f>IFERROR(IF('C. Consumer Service Detail'!$K3593="No Match","No",VLOOKUP('C. Consumer Service Detail'!$C3593,'B. Consumer Budget'!$E$11:$F$2010,2,FALSE)),"")</f>
        <v/>
      </c>
      <c r="P3593" s="77"/>
      <c r="Q3593" s="77"/>
    </row>
    <row r="3594" spans="2:17" x14ac:dyDescent="0.25">
      <c r="B3594" s="78">
        <f t="shared" si="108"/>
        <v>3584</v>
      </c>
      <c r="C3594" s="126" t="str">
        <f t="array" ref="C3594">IF(OR('C. Consumer Service Detail'!$D3594="",'C. Consumer Service Detail'!$E3594=""),"",INDEX('B. Consumer Budget'!$E$11:$E$2010,MATCH(1,IF('B. Consumer Budget'!$C$11:$C$2010='C. Consumer Service Detail'!$D3594,IF('B. Consumer Budget'!$D$11:$D$2010='C. Consumer Service Detail'!$E3594,1)),0)))</f>
        <v/>
      </c>
      <c r="D3594" s="171"/>
      <c r="E3594" s="79"/>
      <c r="F3594" s="100"/>
      <c r="G3594" s="80"/>
      <c r="H3594" s="145" t="str">
        <f>IF('C. Consumer Service Detail'!$F3594="","",IF('C. Consumer Service Detail'!$F3594="",VLOOKUP('C. Consumer Service Detail'!$F3594,'Table of Current Services'!$B$7:$F$36,'Table of Current Services'!$E$5,FALSE),VLOOKUP('C. Consumer Service Detail'!$F3594,'Table of Current Services'!$B$7:$F$36,'Table of Current Services'!$D$5,FALSE)))</f>
        <v/>
      </c>
      <c r="I3594" s="160"/>
      <c r="J3594" s="146" t="str">
        <f t="shared" si="107"/>
        <v/>
      </c>
      <c r="K3594" s="138" t="str">
        <f>IF('C. Consumer Service Detail'!$F3594="","",IF('C. Consumer Service Detail'!$F3594="",VLOOKUP('C. Consumer Service Detail'!$F3594,'Table of Current Services'!$B$7:$F$36,'Table of Current Services'!$E$5,FALSE),VLOOKUP('C. Consumer Service Detail'!$F3594,'Table of Current Services'!$B$7:$F$36,'Table of Current Services'!$E$5,FALSE)))</f>
        <v/>
      </c>
      <c r="L3594" s="130" t="str">
        <f>IF('C. Consumer Service Detail'!$F3594="","",IF(VLOOKUP('C. Consumer Service Detail'!$F3594,'Table of Current Services'!$B$7:$F$36,'Table of Current Services'!$F$5,)="cost","Yes","No"))</f>
        <v/>
      </c>
      <c r="M3594" s="130" t="str">
        <f>IFERROR(IF('C. Consumer Service Detail'!$K3594="No Match","No",VLOOKUP('C. Consumer Service Detail'!$C3594,'B. Consumer Budget'!$E$11:$F$2010,2,FALSE)),"")</f>
        <v/>
      </c>
      <c r="P3594" s="77"/>
      <c r="Q3594" s="77"/>
    </row>
    <row r="3595" spans="2:17" x14ac:dyDescent="0.25">
      <c r="B3595" s="78">
        <f t="shared" si="108"/>
        <v>3585</v>
      </c>
      <c r="C3595" s="126" t="str">
        <f t="array" ref="C3595">IF(OR('C. Consumer Service Detail'!$D3595="",'C. Consumer Service Detail'!$E3595=""),"",INDEX('B. Consumer Budget'!$E$11:$E$2010,MATCH(1,IF('B. Consumer Budget'!$C$11:$C$2010='C. Consumer Service Detail'!$D3595,IF('B. Consumer Budget'!$D$11:$D$2010='C. Consumer Service Detail'!$E3595,1)),0)))</f>
        <v/>
      </c>
      <c r="D3595" s="170"/>
      <c r="E3595" s="81"/>
      <c r="F3595" s="101"/>
      <c r="G3595" s="82"/>
      <c r="H3595" s="147" t="str">
        <f>IF('C. Consumer Service Detail'!$F3595="","",IF('C. Consumer Service Detail'!$F3595="",VLOOKUP('C. Consumer Service Detail'!$F3595,'Table of Current Services'!$B$7:$F$36,'Table of Current Services'!$E$5,FALSE),VLOOKUP('C. Consumer Service Detail'!$F3595,'Table of Current Services'!$B$7:$F$36,'Table of Current Services'!$D$5,FALSE)))</f>
        <v/>
      </c>
      <c r="I3595" s="159"/>
      <c r="J3595" s="146" t="str">
        <f t="shared" ref="J3595:J3658" si="109">IFERROR(IF($H3595&gt;0,$H3595*$I3595,$I3595),"")</f>
        <v/>
      </c>
      <c r="K3595" s="138" t="str">
        <f>IF('C. Consumer Service Detail'!$F3595="","",IF('C. Consumer Service Detail'!$F3595="",VLOOKUP('C. Consumer Service Detail'!$F3595,'Table of Current Services'!$B$7:$F$36,'Table of Current Services'!$E$5,FALSE),VLOOKUP('C. Consumer Service Detail'!$F3595,'Table of Current Services'!$B$7:$F$36,'Table of Current Services'!$E$5,FALSE)))</f>
        <v/>
      </c>
      <c r="L3595" s="130" t="str">
        <f>IF('C. Consumer Service Detail'!$F3595="","",IF(VLOOKUP('C. Consumer Service Detail'!$F3595,'Table of Current Services'!$B$7:$F$36,'Table of Current Services'!$F$5,)="cost","Yes","No"))</f>
        <v/>
      </c>
      <c r="M3595" s="130" t="str">
        <f>IFERROR(IF('C. Consumer Service Detail'!$K3595="No Match","No",VLOOKUP('C. Consumer Service Detail'!$C3595,'B. Consumer Budget'!$E$11:$F$2010,2,FALSE)),"")</f>
        <v/>
      </c>
      <c r="P3595" s="77"/>
      <c r="Q3595" s="77"/>
    </row>
    <row r="3596" spans="2:17" x14ac:dyDescent="0.25">
      <c r="B3596" s="78">
        <f t="shared" ref="B3596:B3659" si="110">B3595+1</f>
        <v>3586</v>
      </c>
      <c r="C3596" s="126" t="str">
        <f t="array" ref="C3596">IF(OR('C. Consumer Service Detail'!$D3596="",'C. Consumer Service Detail'!$E3596=""),"",INDEX('B. Consumer Budget'!$E$11:$E$2010,MATCH(1,IF('B. Consumer Budget'!$C$11:$C$2010='C. Consumer Service Detail'!$D3596,IF('B. Consumer Budget'!$D$11:$D$2010='C. Consumer Service Detail'!$E3596,1)),0)))</f>
        <v/>
      </c>
      <c r="D3596" s="171"/>
      <c r="E3596" s="79"/>
      <c r="F3596" s="100"/>
      <c r="G3596" s="80"/>
      <c r="H3596" s="145" t="str">
        <f>IF('C. Consumer Service Detail'!$F3596="","",IF('C. Consumer Service Detail'!$F3596="",VLOOKUP('C. Consumer Service Detail'!$F3596,'Table of Current Services'!$B$7:$F$36,'Table of Current Services'!$E$5,FALSE),VLOOKUP('C. Consumer Service Detail'!$F3596,'Table of Current Services'!$B$7:$F$36,'Table of Current Services'!$D$5,FALSE)))</f>
        <v/>
      </c>
      <c r="I3596" s="160"/>
      <c r="J3596" s="146" t="str">
        <f t="shared" si="109"/>
        <v/>
      </c>
      <c r="K3596" s="138" t="str">
        <f>IF('C. Consumer Service Detail'!$F3596="","",IF('C. Consumer Service Detail'!$F3596="",VLOOKUP('C. Consumer Service Detail'!$F3596,'Table of Current Services'!$B$7:$F$36,'Table of Current Services'!$E$5,FALSE),VLOOKUP('C. Consumer Service Detail'!$F3596,'Table of Current Services'!$B$7:$F$36,'Table of Current Services'!$E$5,FALSE)))</f>
        <v/>
      </c>
      <c r="L3596" s="130" t="str">
        <f>IF('C. Consumer Service Detail'!$F3596="","",IF(VLOOKUP('C. Consumer Service Detail'!$F3596,'Table of Current Services'!$B$7:$F$36,'Table of Current Services'!$F$5,)="cost","Yes","No"))</f>
        <v/>
      </c>
      <c r="M3596" s="130" t="str">
        <f>IFERROR(IF('C. Consumer Service Detail'!$K3596="No Match","No",VLOOKUP('C. Consumer Service Detail'!$C3596,'B. Consumer Budget'!$E$11:$F$2010,2,FALSE)),"")</f>
        <v/>
      </c>
      <c r="P3596" s="77"/>
      <c r="Q3596" s="77"/>
    </row>
    <row r="3597" spans="2:17" x14ac:dyDescent="0.25">
      <c r="B3597" s="78">
        <f t="shared" si="110"/>
        <v>3587</v>
      </c>
      <c r="C3597" s="126" t="str">
        <f t="array" ref="C3597">IF(OR('C. Consumer Service Detail'!$D3597="",'C. Consumer Service Detail'!$E3597=""),"",INDEX('B. Consumer Budget'!$E$11:$E$2010,MATCH(1,IF('B. Consumer Budget'!$C$11:$C$2010='C. Consumer Service Detail'!$D3597,IF('B. Consumer Budget'!$D$11:$D$2010='C. Consumer Service Detail'!$E3597,1)),0)))</f>
        <v/>
      </c>
      <c r="D3597" s="170"/>
      <c r="E3597" s="81"/>
      <c r="F3597" s="101"/>
      <c r="G3597" s="82"/>
      <c r="H3597" s="147" t="str">
        <f>IF('C. Consumer Service Detail'!$F3597="","",IF('C. Consumer Service Detail'!$F3597="",VLOOKUP('C. Consumer Service Detail'!$F3597,'Table of Current Services'!$B$7:$F$36,'Table of Current Services'!$E$5,FALSE),VLOOKUP('C. Consumer Service Detail'!$F3597,'Table of Current Services'!$B$7:$F$36,'Table of Current Services'!$D$5,FALSE)))</f>
        <v/>
      </c>
      <c r="I3597" s="159"/>
      <c r="J3597" s="146" t="str">
        <f t="shared" si="109"/>
        <v/>
      </c>
      <c r="K3597" s="138" t="str">
        <f>IF('C. Consumer Service Detail'!$F3597="","",IF('C. Consumer Service Detail'!$F3597="",VLOOKUP('C. Consumer Service Detail'!$F3597,'Table of Current Services'!$B$7:$F$36,'Table of Current Services'!$E$5,FALSE),VLOOKUP('C. Consumer Service Detail'!$F3597,'Table of Current Services'!$B$7:$F$36,'Table of Current Services'!$E$5,FALSE)))</f>
        <v/>
      </c>
      <c r="L3597" s="130" t="str">
        <f>IF('C. Consumer Service Detail'!$F3597="","",IF(VLOOKUP('C. Consumer Service Detail'!$F3597,'Table of Current Services'!$B$7:$F$36,'Table of Current Services'!$F$5,)="cost","Yes","No"))</f>
        <v/>
      </c>
      <c r="M3597" s="130" t="str">
        <f>IFERROR(IF('C. Consumer Service Detail'!$K3597="No Match","No",VLOOKUP('C. Consumer Service Detail'!$C3597,'B. Consumer Budget'!$E$11:$F$2010,2,FALSE)),"")</f>
        <v/>
      </c>
      <c r="P3597" s="77"/>
      <c r="Q3597" s="77"/>
    </row>
    <row r="3598" spans="2:17" x14ac:dyDescent="0.25">
      <c r="B3598" s="78">
        <f t="shared" si="110"/>
        <v>3588</v>
      </c>
      <c r="C3598" s="126" t="str">
        <f t="array" ref="C3598">IF(OR('C. Consumer Service Detail'!$D3598="",'C. Consumer Service Detail'!$E3598=""),"",INDEX('B. Consumer Budget'!$E$11:$E$2010,MATCH(1,IF('B. Consumer Budget'!$C$11:$C$2010='C. Consumer Service Detail'!$D3598,IF('B. Consumer Budget'!$D$11:$D$2010='C. Consumer Service Detail'!$E3598,1)),0)))</f>
        <v/>
      </c>
      <c r="D3598" s="171"/>
      <c r="E3598" s="79"/>
      <c r="F3598" s="100"/>
      <c r="G3598" s="80"/>
      <c r="H3598" s="145" t="str">
        <f>IF('C. Consumer Service Detail'!$F3598="","",IF('C. Consumer Service Detail'!$F3598="",VLOOKUP('C. Consumer Service Detail'!$F3598,'Table of Current Services'!$B$7:$F$36,'Table of Current Services'!$E$5,FALSE),VLOOKUP('C. Consumer Service Detail'!$F3598,'Table of Current Services'!$B$7:$F$36,'Table of Current Services'!$D$5,FALSE)))</f>
        <v/>
      </c>
      <c r="I3598" s="160"/>
      <c r="J3598" s="146" t="str">
        <f t="shared" si="109"/>
        <v/>
      </c>
      <c r="K3598" s="138" t="str">
        <f>IF('C. Consumer Service Detail'!$F3598="","",IF('C. Consumer Service Detail'!$F3598="",VLOOKUP('C. Consumer Service Detail'!$F3598,'Table of Current Services'!$B$7:$F$36,'Table of Current Services'!$E$5,FALSE),VLOOKUP('C. Consumer Service Detail'!$F3598,'Table of Current Services'!$B$7:$F$36,'Table of Current Services'!$E$5,FALSE)))</f>
        <v/>
      </c>
      <c r="L3598" s="130" t="str">
        <f>IF('C. Consumer Service Detail'!$F3598="","",IF(VLOOKUP('C. Consumer Service Detail'!$F3598,'Table of Current Services'!$B$7:$F$36,'Table of Current Services'!$F$5,)="cost","Yes","No"))</f>
        <v/>
      </c>
      <c r="M3598" s="130" t="str">
        <f>IFERROR(IF('C. Consumer Service Detail'!$K3598="No Match","No",VLOOKUP('C. Consumer Service Detail'!$C3598,'B. Consumer Budget'!$E$11:$F$2010,2,FALSE)),"")</f>
        <v/>
      </c>
      <c r="P3598" s="77"/>
      <c r="Q3598" s="77"/>
    </row>
    <row r="3599" spans="2:17" x14ac:dyDescent="0.25">
      <c r="B3599" s="78">
        <f t="shared" si="110"/>
        <v>3589</v>
      </c>
      <c r="C3599" s="126" t="str">
        <f t="array" ref="C3599">IF(OR('C. Consumer Service Detail'!$D3599="",'C. Consumer Service Detail'!$E3599=""),"",INDEX('B. Consumer Budget'!$E$11:$E$2010,MATCH(1,IF('B. Consumer Budget'!$C$11:$C$2010='C. Consumer Service Detail'!$D3599,IF('B. Consumer Budget'!$D$11:$D$2010='C. Consumer Service Detail'!$E3599,1)),0)))</f>
        <v/>
      </c>
      <c r="D3599" s="170"/>
      <c r="E3599" s="81"/>
      <c r="F3599" s="101"/>
      <c r="G3599" s="82"/>
      <c r="H3599" s="147" t="str">
        <f>IF('C. Consumer Service Detail'!$F3599="","",IF('C. Consumer Service Detail'!$F3599="",VLOOKUP('C. Consumer Service Detail'!$F3599,'Table of Current Services'!$B$7:$F$36,'Table of Current Services'!$E$5,FALSE),VLOOKUP('C. Consumer Service Detail'!$F3599,'Table of Current Services'!$B$7:$F$36,'Table of Current Services'!$D$5,FALSE)))</f>
        <v/>
      </c>
      <c r="I3599" s="159"/>
      <c r="J3599" s="146" t="str">
        <f t="shared" si="109"/>
        <v/>
      </c>
      <c r="K3599" s="138" t="str">
        <f>IF('C. Consumer Service Detail'!$F3599="","",IF('C. Consumer Service Detail'!$F3599="",VLOOKUP('C. Consumer Service Detail'!$F3599,'Table of Current Services'!$B$7:$F$36,'Table of Current Services'!$E$5,FALSE),VLOOKUP('C. Consumer Service Detail'!$F3599,'Table of Current Services'!$B$7:$F$36,'Table of Current Services'!$E$5,FALSE)))</f>
        <v/>
      </c>
      <c r="L3599" s="130" t="str">
        <f>IF('C. Consumer Service Detail'!$F3599="","",IF(VLOOKUP('C. Consumer Service Detail'!$F3599,'Table of Current Services'!$B$7:$F$36,'Table of Current Services'!$F$5,)="cost","Yes","No"))</f>
        <v/>
      </c>
      <c r="M3599" s="130" t="str">
        <f>IFERROR(IF('C. Consumer Service Detail'!$K3599="No Match","No",VLOOKUP('C. Consumer Service Detail'!$C3599,'B. Consumer Budget'!$E$11:$F$2010,2,FALSE)),"")</f>
        <v/>
      </c>
      <c r="P3599" s="77"/>
      <c r="Q3599" s="77"/>
    </row>
    <row r="3600" spans="2:17" x14ac:dyDescent="0.25">
      <c r="B3600" s="78">
        <f t="shared" si="110"/>
        <v>3590</v>
      </c>
      <c r="C3600" s="126" t="str">
        <f t="array" ref="C3600">IF(OR('C. Consumer Service Detail'!$D3600="",'C. Consumer Service Detail'!$E3600=""),"",INDEX('B. Consumer Budget'!$E$11:$E$2010,MATCH(1,IF('B. Consumer Budget'!$C$11:$C$2010='C. Consumer Service Detail'!$D3600,IF('B. Consumer Budget'!$D$11:$D$2010='C. Consumer Service Detail'!$E3600,1)),0)))</f>
        <v/>
      </c>
      <c r="D3600" s="171"/>
      <c r="E3600" s="79"/>
      <c r="F3600" s="100"/>
      <c r="G3600" s="80"/>
      <c r="H3600" s="145" t="str">
        <f>IF('C. Consumer Service Detail'!$F3600="","",IF('C. Consumer Service Detail'!$F3600="",VLOOKUP('C. Consumer Service Detail'!$F3600,'Table of Current Services'!$B$7:$F$36,'Table of Current Services'!$E$5,FALSE),VLOOKUP('C. Consumer Service Detail'!$F3600,'Table of Current Services'!$B$7:$F$36,'Table of Current Services'!$D$5,FALSE)))</f>
        <v/>
      </c>
      <c r="I3600" s="160"/>
      <c r="J3600" s="146" t="str">
        <f t="shared" si="109"/>
        <v/>
      </c>
      <c r="K3600" s="138" t="str">
        <f>IF('C. Consumer Service Detail'!$F3600="","",IF('C. Consumer Service Detail'!$F3600="",VLOOKUP('C. Consumer Service Detail'!$F3600,'Table of Current Services'!$B$7:$F$36,'Table of Current Services'!$E$5,FALSE),VLOOKUP('C. Consumer Service Detail'!$F3600,'Table of Current Services'!$B$7:$F$36,'Table of Current Services'!$E$5,FALSE)))</f>
        <v/>
      </c>
      <c r="L3600" s="130" t="str">
        <f>IF('C. Consumer Service Detail'!$F3600="","",IF(VLOOKUP('C. Consumer Service Detail'!$F3600,'Table of Current Services'!$B$7:$F$36,'Table of Current Services'!$F$5,)="cost","Yes","No"))</f>
        <v/>
      </c>
      <c r="M3600" s="130" t="str">
        <f>IFERROR(IF('C. Consumer Service Detail'!$K3600="No Match","No",VLOOKUP('C. Consumer Service Detail'!$C3600,'B. Consumer Budget'!$E$11:$F$2010,2,FALSE)),"")</f>
        <v/>
      </c>
      <c r="P3600" s="77"/>
      <c r="Q3600" s="77"/>
    </row>
    <row r="3601" spans="2:17" x14ac:dyDescent="0.25">
      <c r="B3601" s="78">
        <f t="shared" si="110"/>
        <v>3591</v>
      </c>
      <c r="C3601" s="126" t="str">
        <f t="array" ref="C3601">IF(OR('C. Consumer Service Detail'!$D3601="",'C. Consumer Service Detail'!$E3601=""),"",INDEX('B. Consumer Budget'!$E$11:$E$2010,MATCH(1,IF('B. Consumer Budget'!$C$11:$C$2010='C. Consumer Service Detail'!$D3601,IF('B. Consumer Budget'!$D$11:$D$2010='C. Consumer Service Detail'!$E3601,1)),0)))</f>
        <v/>
      </c>
      <c r="D3601" s="170"/>
      <c r="E3601" s="81"/>
      <c r="F3601" s="101"/>
      <c r="G3601" s="82"/>
      <c r="H3601" s="147" t="str">
        <f>IF('C. Consumer Service Detail'!$F3601="","",IF('C. Consumer Service Detail'!$F3601="",VLOOKUP('C. Consumer Service Detail'!$F3601,'Table of Current Services'!$B$7:$F$36,'Table of Current Services'!$E$5,FALSE),VLOOKUP('C. Consumer Service Detail'!$F3601,'Table of Current Services'!$B$7:$F$36,'Table of Current Services'!$D$5,FALSE)))</f>
        <v/>
      </c>
      <c r="I3601" s="159"/>
      <c r="J3601" s="146" t="str">
        <f t="shared" si="109"/>
        <v/>
      </c>
      <c r="K3601" s="138" t="str">
        <f>IF('C. Consumer Service Detail'!$F3601="","",IF('C. Consumer Service Detail'!$F3601="",VLOOKUP('C. Consumer Service Detail'!$F3601,'Table of Current Services'!$B$7:$F$36,'Table of Current Services'!$E$5,FALSE),VLOOKUP('C. Consumer Service Detail'!$F3601,'Table of Current Services'!$B$7:$F$36,'Table of Current Services'!$E$5,FALSE)))</f>
        <v/>
      </c>
      <c r="L3601" s="130" t="str">
        <f>IF('C. Consumer Service Detail'!$F3601="","",IF(VLOOKUP('C. Consumer Service Detail'!$F3601,'Table of Current Services'!$B$7:$F$36,'Table of Current Services'!$F$5,)="cost","Yes","No"))</f>
        <v/>
      </c>
      <c r="M3601" s="130" t="str">
        <f>IFERROR(IF('C. Consumer Service Detail'!$K3601="No Match","No",VLOOKUP('C. Consumer Service Detail'!$C3601,'B. Consumer Budget'!$E$11:$F$2010,2,FALSE)),"")</f>
        <v/>
      </c>
      <c r="P3601" s="77"/>
      <c r="Q3601" s="77"/>
    </row>
    <row r="3602" spans="2:17" x14ac:dyDescent="0.25">
      <c r="B3602" s="78">
        <f t="shared" si="110"/>
        <v>3592</v>
      </c>
      <c r="C3602" s="126" t="str">
        <f t="array" ref="C3602">IF(OR('C. Consumer Service Detail'!$D3602="",'C. Consumer Service Detail'!$E3602=""),"",INDEX('B. Consumer Budget'!$E$11:$E$2010,MATCH(1,IF('B. Consumer Budget'!$C$11:$C$2010='C. Consumer Service Detail'!$D3602,IF('B. Consumer Budget'!$D$11:$D$2010='C. Consumer Service Detail'!$E3602,1)),0)))</f>
        <v/>
      </c>
      <c r="D3602" s="171"/>
      <c r="E3602" s="79"/>
      <c r="F3602" s="100"/>
      <c r="G3602" s="80"/>
      <c r="H3602" s="145" t="str">
        <f>IF('C. Consumer Service Detail'!$F3602="","",IF('C. Consumer Service Detail'!$F3602="",VLOOKUP('C. Consumer Service Detail'!$F3602,'Table of Current Services'!$B$7:$F$36,'Table of Current Services'!$E$5,FALSE),VLOOKUP('C. Consumer Service Detail'!$F3602,'Table of Current Services'!$B$7:$F$36,'Table of Current Services'!$D$5,FALSE)))</f>
        <v/>
      </c>
      <c r="I3602" s="160"/>
      <c r="J3602" s="146" t="str">
        <f t="shared" si="109"/>
        <v/>
      </c>
      <c r="K3602" s="138" t="str">
        <f>IF('C. Consumer Service Detail'!$F3602="","",IF('C. Consumer Service Detail'!$F3602="",VLOOKUP('C. Consumer Service Detail'!$F3602,'Table of Current Services'!$B$7:$F$36,'Table of Current Services'!$E$5,FALSE),VLOOKUP('C. Consumer Service Detail'!$F3602,'Table of Current Services'!$B$7:$F$36,'Table of Current Services'!$E$5,FALSE)))</f>
        <v/>
      </c>
      <c r="L3602" s="130" t="str">
        <f>IF('C. Consumer Service Detail'!$F3602="","",IF(VLOOKUP('C. Consumer Service Detail'!$F3602,'Table of Current Services'!$B$7:$F$36,'Table of Current Services'!$F$5,)="cost","Yes","No"))</f>
        <v/>
      </c>
      <c r="M3602" s="130" t="str">
        <f>IFERROR(IF('C. Consumer Service Detail'!$K3602="No Match","No",VLOOKUP('C. Consumer Service Detail'!$C3602,'B. Consumer Budget'!$E$11:$F$2010,2,FALSE)),"")</f>
        <v/>
      </c>
      <c r="P3602" s="77"/>
      <c r="Q3602" s="77"/>
    </row>
    <row r="3603" spans="2:17" x14ac:dyDescent="0.25">
      <c r="B3603" s="78">
        <f t="shared" si="110"/>
        <v>3593</v>
      </c>
      <c r="C3603" s="126" t="str">
        <f t="array" ref="C3603">IF(OR('C. Consumer Service Detail'!$D3603="",'C. Consumer Service Detail'!$E3603=""),"",INDEX('B. Consumer Budget'!$E$11:$E$2010,MATCH(1,IF('B. Consumer Budget'!$C$11:$C$2010='C. Consumer Service Detail'!$D3603,IF('B. Consumer Budget'!$D$11:$D$2010='C. Consumer Service Detail'!$E3603,1)),0)))</f>
        <v/>
      </c>
      <c r="D3603" s="170"/>
      <c r="E3603" s="81"/>
      <c r="F3603" s="101"/>
      <c r="G3603" s="82"/>
      <c r="H3603" s="147" t="str">
        <f>IF('C. Consumer Service Detail'!$F3603="","",IF('C. Consumer Service Detail'!$F3603="",VLOOKUP('C. Consumer Service Detail'!$F3603,'Table of Current Services'!$B$7:$F$36,'Table of Current Services'!$E$5,FALSE),VLOOKUP('C. Consumer Service Detail'!$F3603,'Table of Current Services'!$B$7:$F$36,'Table of Current Services'!$D$5,FALSE)))</f>
        <v/>
      </c>
      <c r="I3603" s="159"/>
      <c r="J3603" s="146" t="str">
        <f t="shared" si="109"/>
        <v/>
      </c>
      <c r="K3603" s="138" t="str">
        <f>IF('C. Consumer Service Detail'!$F3603="","",IF('C. Consumer Service Detail'!$F3603="",VLOOKUP('C. Consumer Service Detail'!$F3603,'Table of Current Services'!$B$7:$F$36,'Table of Current Services'!$E$5,FALSE),VLOOKUP('C. Consumer Service Detail'!$F3603,'Table of Current Services'!$B$7:$F$36,'Table of Current Services'!$E$5,FALSE)))</f>
        <v/>
      </c>
      <c r="L3603" s="130" t="str">
        <f>IF('C. Consumer Service Detail'!$F3603="","",IF(VLOOKUP('C. Consumer Service Detail'!$F3603,'Table of Current Services'!$B$7:$F$36,'Table of Current Services'!$F$5,)="cost","Yes","No"))</f>
        <v/>
      </c>
      <c r="M3603" s="130" t="str">
        <f>IFERROR(IF('C. Consumer Service Detail'!$K3603="No Match","No",VLOOKUP('C. Consumer Service Detail'!$C3603,'B. Consumer Budget'!$E$11:$F$2010,2,FALSE)),"")</f>
        <v/>
      </c>
      <c r="P3603" s="77"/>
      <c r="Q3603" s="77"/>
    </row>
    <row r="3604" spans="2:17" x14ac:dyDescent="0.25">
      <c r="B3604" s="78">
        <f t="shared" si="110"/>
        <v>3594</v>
      </c>
      <c r="C3604" s="126" t="str">
        <f t="array" ref="C3604">IF(OR('C. Consumer Service Detail'!$D3604="",'C. Consumer Service Detail'!$E3604=""),"",INDEX('B. Consumer Budget'!$E$11:$E$2010,MATCH(1,IF('B. Consumer Budget'!$C$11:$C$2010='C. Consumer Service Detail'!$D3604,IF('B. Consumer Budget'!$D$11:$D$2010='C. Consumer Service Detail'!$E3604,1)),0)))</f>
        <v/>
      </c>
      <c r="D3604" s="171"/>
      <c r="E3604" s="79"/>
      <c r="F3604" s="100"/>
      <c r="G3604" s="80"/>
      <c r="H3604" s="145" t="str">
        <f>IF('C. Consumer Service Detail'!$F3604="","",IF('C. Consumer Service Detail'!$F3604="",VLOOKUP('C. Consumer Service Detail'!$F3604,'Table of Current Services'!$B$7:$F$36,'Table of Current Services'!$E$5,FALSE),VLOOKUP('C. Consumer Service Detail'!$F3604,'Table of Current Services'!$B$7:$F$36,'Table of Current Services'!$D$5,FALSE)))</f>
        <v/>
      </c>
      <c r="I3604" s="160"/>
      <c r="J3604" s="146" t="str">
        <f t="shared" si="109"/>
        <v/>
      </c>
      <c r="K3604" s="138" t="str">
        <f>IF('C. Consumer Service Detail'!$F3604="","",IF('C. Consumer Service Detail'!$F3604="",VLOOKUP('C. Consumer Service Detail'!$F3604,'Table of Current Services'!$B$7:$F$36,'Table of Current Services'!$E$5,FALSE),VLOOKUP('C. Consumer Service Detail'!$F3604,'Table of Current Services'!$B$7:$F$36,'Table of Current Services'!$E$5,FALSE)))</f>
        <v/>
      </c>
      <c r="L3604" s="130" t="str">
        <f>IF('C. Consumer Service Detail'!$F3604="","",IF(VLOOKUP('C. Consumer Service Detail'!$F3604,'Table of Current Services'!$B$7:$F$36,'Table of Current Services'!$F$5,)="cost","Yes","No"))</f>
        <v/>
      </c>
      <c r="M3604" s="130" t="str">
        <f>IFERROR(IF('C. Consumer Service Detail'!$K3604="No Match","No",VLOOKUP('C. Consumer Service Detail'!$C3604,'B. Consumer Budget'!$E$11:$F$2010,2,FALSE)),"")</f>
        <v/>
      </c>
      <c r="P3604" s="77"/>
      <c r="Q3604" s="77"/>
    </row>
    <row r="3605" spans="2:17" x14ac:dyDescent="0.25">
      <c r="B3605" s="78">
        <f t="shared" si="110"/>
        <v>3595</v>
      </c>
      <c r="C3605" s="126" t="str">
        <f t="array" ref="C3605">IF(OR('C. Consumer Service Detail'!$D3605="",'C. Consumer Service Detail'!$E3605=""),"",INDEX('B. Consumer Budget'!$E$11:$E$2010,MATCH(1,IF('B. Consumer Budget'!$C$11:$C$2010='C. Consumer Service Detail'!$D3605,IF('B. Consumer Budget'!$D$11:$D$2010='C. Consumer Service Detail'!$E3605,1)),0)))</f>
        <v/>
      </c>
      <c r="D3605" s="170"/>
      <c r="E3605" s="81"/>
      <c r="F3605" s="101"/>
      <c r="G3605" s="82"/>
      <c r="H3605" s="147" t="str">
        <f>IF('C. Consumer Service Detail'!$F3605="","",IF('C. Consumer Service Detail'!$F3605="",VLOOKUP('C. Consumer Service Detail'!$F3605,'Table of Current Services'!$B$7:$F$36,'Table of Current Services'!$E$5,FALSE),VLOOKUP('C. Consumer Service Detail'!$F3605,'Table of Current Services'!$B$7:$F$36,'Table of Current Services'!$D$5,FALSE)))</f>
        <v/>
      </c>
      <c r="I3605" s="159"/>
      <c r="J3605" s="146" t="str">
        <f t="shared" si="109"/>
        <v/>
      </c>
      <c r="K3605" s="138" t="str">
        <f>IF('C. Consumer Service Detail'!$F3605="","",IF('C. Consumer Service Detail'!$F3605="",VLOOKUP('C. Consumer Service Detail'!$F3605,'Table of Current Services'!$B$7:$F$36,'Table of Current Services'!$E$5,FALSE),VLOOKUP('C. Consumer Service Detail'!$F3605,'Table of Current Services'!$B$7:$F$36,'Table of Current Services'!$E$5,FALSE)))</f>
        <v/>
      </c>
      <c r="L3605" s="130" t="str">
        <f>IF('C. Consumer Service Detail'!$F3605="","",IF(VLOOKUP('C. Consumer Service Detail'!$F3605,'Table of Current Services'!$B$7:$F$36,'Table of Current Services'!$F$5,)="cost","Yes","No"))</f>
        <v/>
      </c>
      <c r="M3605" s="130" t="str">
        <f>IFERROR(IF('C. Consumer Service Detail'!$K3605="No Match","No",VLOOKUP('C. Consumer Service Detail'!$C3605,'B. Consumer Budget'!$E$11:$F$2010,2,FALSE)),"")</f>
        <v/>
      </c>
      <c r="P3605" s="77"/>
      <c r="Q3605" s="77"/>
    </row>
    <row r="3606" spans="2:17" x14ac:dyDescent="0.25">
      <c r="B3606" s="78">
        <f t="shared" si="110"/>
        <v>3596</v>
      </c>
      <c r="C3606" s="126" t="str">
        <f t="array" ref="C3606">IF(OR('C. Consumer Service Detail'!$D3606="",'C. Consumer Service Detail'!$E3606=""),"",INDEX('B. Consumer Budget'!$E$11:$E$2010,MATCH(1,IF('B. Consumer Budget'!$C$11:$C$2010='C. Consumer Service Detail'!$D3606,IF('B. Consumer Budget'!$D$11:$D$2010='C. Consumer Service Detail'!$E3606,1)),0)))</f>
        <v/>
      </c>
      <c r="D3606" s="171"/>
      <c r="E3606" s="79"/>
      <c r="F3606" s="100"/>
      <c r="G3606" s="80"/>
      <c r="H3606" s="145" t="str">
        <f>IF('C. Consumer Service Detail'!$F3606="","",IF('C. Consumer Service Detail'!$F3606="",VLOOKUP('C. Consumer Service Detail'!$F3606,'Table of Current Services'!$B$7:$F$36,'Table of Current Services'!$E$5,FALSE),VLOOKUP('C. Consumer Service Detail'!$F3606,'Table of Current Services'!$B$7:$F$36,'Table of Current Services'!$D$5,FALSE)))</f>
        <v/>
      </c>
      <c r="I3606" s="160"/>
      <c r="J3606" s="146" t="str">
        <f t="shared" si="109"/>
        <v/>
      </c>
      <c r="K3606" s="138" t="str">
        <f>IF('C. Consumer Service Detail'!$F3606="","",IF('C. Consumer Service Detail'!$F3606="",VLOOKUP('C. Consumer Service Detail'!$F3606,'Table of Current Services'!$B$7:$F$36,'Table of Current Services'!$E$5,FALSE),VLOOKUP('C. Consumer Service Detail'!$F3606,'Table of Current Services'!$B$7:$F$36,'Table of Current Services'!$E$5,FALSE)))</f>
        <v/>
      </c>
      <c r="L3606" s="130" t="str">
        <f>IF('C. Consumer Service Detail'!$F3606="","",IF(VLOOKUP('C. Consumer Service Detail'!$F3606,'Table of Current Services'!$B$7:$F$36,'Table of Current Services'!$F$5,)="cost","Yes","No"))</f>
        <v/>
      </c>
      <c r="M3606" s="130" t="str">
        <f>IFERROR(IF('C. Consumer Service Detail'!$K3606="No Match","No",VLOOKUP('C. Consumer Service Detail'!$C3606,'B. Consumer Budget'!$E$11:$F$2010,2,FALSE)),"")</f>
        <v/>
      </c>
      <c r="P3606" s="77"/>
      <c r="Q3606" s="77"/>
    </row>
    <row r="3607" spans="2:17" x14ac:dyDescent="0.25">
      <c r="B3607" s="78">
        <f t="shared" si="110"/>
        <v>3597</v>
      </c>
      <c r="C3607" s="126" t="str">
        <f t="array" ref="C3607">IF(OR('C. Consumer Service Detail'!$D3607="",'C. Consumer Service Detail'!$E3607=""),"",INDEX('B. Consumer Budget'!$E$11:$E$2010,MATCH(1,IF('B. Consumer Budget'!$C$11:$C$2010='C. Consumer Service Detail'!$D3607,IF('B. Consumer Budget'!$D$11:$D$2010='C. Consumer Service Detail'!$E3607,1)),0)))</f>
        <v/>
      </c>
      <c r="D3607" s="170"/>
      <c r="E3607" s="81"/>
      <c r="F3607" s="101"/>
      <c r="G3607" s="82"/>
      <c r="H3607" s="147" t="str">
        <f>IF('C. Consumer Service Detail'!$F3607="","",IF('C. Consumer Service Detail'!$F3607="",VLOOKUP('C. Consumer Service Detail'!$F3607,'Table of Current Services'!$B$7:$F$36,'Table of Current Services'!$E$5,FALSE),VLOOKUP('C. Consumer Service Detail'!$F3607,'Table of Current Services'!$B$7:$F$36,'Table of Current Services'!$D$5,FALSE)))</f>
        <v/>
      </c>
      <c r="I3607" s="159"/>
      <c r="J3607" s="146" t="str">
        <f t="shared" si="109"/>
        <v/>
      </c>
      <c r="K3607" s="138" t="str">
        <f>IF('C. Consumer Service Detail'!$F3607="","",IF('C. Consumer Service Detail'!$F3607="",VLOOKUP('C. Consumer Service Detail'!$F3607,'Table of Current Services'!$B$7:$F$36,'Table of Current Services'!$E$5,FALSE),VLOOKUP('C. Consumer Service Detail'!$F3607,'Table of Current Services'!$B$7:$F$36,'Table of Current Services'!$E$5,FALSE)))</f>
        <v/>
      </c>
      <c r="L3607" s="130" t="str">
        <f>IF('C. Consumer Service Detail'!$F3607="","",IF(VLOOKUP('C. Consumer Service Detail'!$F3607,'Table of Current Services'!$B$7:$F$36,'Table of Current Services'!$F$5,)="cost","Yes","No"))</f>
        <v/>
      </c>
      <c r="M3607" s="130" t="str">
        <f>IFERROR(IF('C. Consumer Service Detail'!$K3607="No Match","No",VLOOKUP('C. Consumer Service Detail'!$C3607,'B. Consumer Budget'!$E$11:$F$2010,2,FALSE)),"")</f>
        <v/>
      </c>
      <c r="P3607" s="77"/>
      <c r="Q3607" s="77"/>
    </row>
    <row r="3608" spans="2:17" x14ac:dyDescent="0.25">
      <c r="B3608" s="78">
        <f t="shared" si="110"/>
        <v>3598</v>
      </c>
      <c r="C3608" s="126" t="str">
        <f t="array" ref="C3608">IF(OR('C. Consumer Service Detail'!$D3608="",'C. Consumer Service Detail'!$E3608=""),"",INDEX('B. Consumer Budget'!$E$11:$E$2010,MATCH(1,IF('B. Consumer Budget'!$C$11:$C$2010='C. Consumer Service Detail'!$D3608,IF('B. Consumer Budget'!$D$11:$D$2010='C. Consumer Service Detail'!$E3608,1)),0)))</f>
        <v/>
      </c>
      <c r="D3608" s="171"/>
      <c r="E3608" s="79"/>
      <c r="F3608" s="100"/>
      <c r="G3608" s="80"/>
      <c r="H3608" s="145" t="str">
        <f>IF('C. Consumer Service Detail'!$F3608="","",IF('C. Consumer Service Detail'!$F3608="",VLOOKUP('C. Consumer Service Detail'!$F3608,'Table of Current Services'!$B$7:$F$36,'Table of Current Services'!$E$5,FALSE),VLOOKUP('C. Consumer Service Detail'!$F3608,'Table of Current Services'!$B$7:$F$36,'Table of Current Services'!$D$5,FALSE)))</f>
        <v/>
      </c>
      <c r="I3608" s="160"/>
      <c r="J3608" s="146" t="str">
        <f t="shared" si="109"/>
        <v/>
      </c>
      <c r="K3608" s="138" t="str">
        <f>IF('C. Consumer Service Detail'!$F3608="","",IF('C. Consumer Service Detail'!$F3608="",VLOOKUP('C. Consumer Service Detail'!$F3608,'Table of Current Services'!$B$7:$F$36,'Table of Current Services'!$E$5,FALSE),VLOOKUP('C. Consumer Service Detail'!$F3608,'Table of Current Services'!$B$7:$F$36,'Table of Current Services'!$E$5,FALSE)))</f>
        <v/>
      </c>
      <c r="L3608" s="130" t="str">
        <f>IF('C. Consumer Service Detail'!$F3608="","",IF(VLOOKUP('C. Consumer Service Detail'!$F3608,'Table of Current Services'!$B$7:$F$36,'Table of Current Services'!$F$5,)="cost","Yes","No"))</f>
        <v/>
      </c>
      <c r="M3608" s="130" t="str">
        <f>IFERROR(IF('C. Consumer Service Detail'!$K3608="No Match","No",VLOOKUP('C. Consumer Service Detail'!$C3608,'B. Consumer Budget'!$E$11:$F$2010,2,FALSE)),"")</f>
        <v/>
      </c>
      <c r="P3608" s="77"/>
      <c r="Q3608" s="77"/>
    </row>
    <row r="3609" spans="2:17" x14ac:dyDescent="0.25">
      <c r="B3609" s="78">
        <f t="shared" si="110"/>
        <v>3599</v>
      </c>
      <c r="C3609" s="126" t="str">
        <f t="array" ref="C3609">IF(OR('C. Consumer Service Detail'!$D3609="",'C. Consumer Service Detail'!$E3609=""),"",INDEX('B. Consumer Budget'!$E$11:$E$2010,MATCH(1,IF('B. Consumer Budget'!$C$11:$C$2010='C. Consumer Service Detail'!$D3609,IF('B. Consumer Budget'!$D$11:$D$2010='C. Consumer Service Detail'!$E3609,1)),0)))</f>
        <v/>
      </c>
      <c r="D3609" s="170"/>
      <c r="E3609" s="81"/>
      <c r="F3609" s="101"/>
      <c r="G3609" s="82"/>
      <c r="H3609" s="147" t="str">
        <f>IF('C. Consumer Service Detail'!$F3609="","",IF('C. Consumer Service Detail'!$F3609="",VLOOKUP('C. Consumer Service Detail'!$F3609,'Table of Current Services'!$B$7:$F$36,'Table of Current Services'!$E$5,FALSE),VLOOKUP('C. Consumer Service Detail'!$F3609,'Table of Current Services'!$B$7:$F$36,'Table of Current Services'!$D$5,FALSE)))</f>
        <v/>
      </c>
      <c r="I3609" s="159"/>
      <c r="J3609" s="146" t="str">
        <f t="shared" si="109"/>
        <v/>
      </c>
      <c r="K3609" s="138" t="str">
        <f>IF('C. Consumer Service Detail'!$F3609="","",IF('C. Consumer Service Detail'!$F3609="",VLOOKUP('C. Consumer Service Detail'!$F3609,'Table of Current Services'!$B$7:$F$36,'Table of Current Services'!$E$5,FALSE),VLOOKUP('C. Consumer Service Detail'!$F3609,'Table of Current Services'!$B$7:$F$36,'Table of Current Services'!$E$5,FALSE)))</f>
        <v/>
      </c>
      <c r="L3609" s="130" t="str">
        <f>IF('C. Consumer Service Detail'!$F3609="","",IF(VLOOKUP('C. Consumer Service Detail'!$F3609,'Table of Current Services'!$B$7:$F$36,'Table of Current Services'!$F$5,)="cost","Yes","No"))</f>
        <v/>
      </c>
      <c r="M3609" s="130" t="str">
        <f>IFERROR(IF('C. Consumer Service Detail'!$K3609="No Match","No",VLOOKUP('C. Consumer Service Detail'!$C3609,'B. Consumer Budget'!$E$11:$F$2010,2,FALSE)),"")</f>
        <v/>
      </c>
      <c r="P3609" s="77"/>
      <c r="Q3609" s="77"/>
    </row>
    <row r="3610" spans="2:17" x14ac:dyDescent="0.25">
      <c r="B3610" s="78">
        <f t="shared" si="110"/>
        <v>3600</v>
      </c>
      <c r="C3610" s="126" t="str">
        <f t="array" ref="C3610">IF(OR('C. Consumer Service Detail'!$D3610="",'C. Consumer Service Detail'!$E3610=""),"",INDEX('B. Consumer Budget'!$E$11:$E$2010,MATCH(1,IF('B. Consumer Budget'!$C$11:$C$2010='C. Consumer Service Detail'!$D3610,IF('B. Consumer Budget'!$D$11:$D$2010='C. Consumer Service Detail'!$E3610,1)),0)))</f>
        <v/>
      </c>
      <c r="D3610" s="171"/>
      <c r="E3610" s="79"/>
      <c r="F3610" s="100"/>
      <c r="G3610" s="80"/>
      <c r="H3610" s="145" t="str">
        <f>IF('C. Consumer Service Detail'!$F3610="","",IF('C. Consumer Service Detail'!$F3610="",VLOOKUP('C. Consumer Service Detail'!$F3610,'Table of Current Services'!$B$7:$F$36,'Table of Current Services'!$E$5,FALSE),VLOOKUP('C. Consumer Service Detail'!$F3610,'Table of Current Services'!$B$7:$F$36,'Table of Current Services'!$D$5,FALSE)))</f>
        <v/>
      </c>
      <c r="I3610" s="160"/>
      <c r="J3610" s="146" t="str">
        <f t="shared" si="109"/>
        <v/>
      </c>
      <c r="K3610" s="138" t="str">
        <f>IF('C. Consumer Service Detail'!$F3610="","",IF('C. Consumer Service Detail'!$F3610="",VLOOKUP('C. Consumer Service Detail'!$F3610,'Table of Current Services'!$B$7:$F$36,'Table of Current Services'!$E$5,FALSE),VLOOKUP('C. Consumer Service Detail'!$F3610,'Table of Current Services'!$B$7:$F$36,'Table of Current Services'!$E$5,FALSE)))</f>
        <v/>
      </c>
      <c r="L3610" s="130" t="str">
        <f>IF('C. Consumer Service Detail'!$F3610="","",IF(VLOOKUP('C. Consumer Service Detail'!$F3610,'Table of Current Services'!$B$7:$F$36,'Table of Current Services'!$F$5,)="cost","Yes","No"))</f>
        <v/>
      </c>
      <c r="M3610" s="130" t="str">
        <f>IFERROR(IF('C. Consumer Service Detail'!$K3610="No Match","No",VLOOKUP('C. Consumer Service Detail'!$C3610,'B. Consumer Budget'!$E$11:$F$2010,2,FALSE)),"")</f>
        <v/>
      </c>
      <c r="P3610" s="77"/>
      <c r="Q3610" s="77"/>
    </row>
    <row r="3611" spans="2:17" x14ac:dyDescent="0.25">
      <c r="B3611" s="78">
        <f t="shared" si="110"/>
        <v>3601</v>
      </c>
      <c r="C3611" s="126" t="str">
        <f t="array" ref="C3611">IF(OR('C. Consumer Service Detail'!$D3611="",'C. Consumer Service Detail'!$E3611=""),"",INDEX('B. Consumer Budget'!$E$11:$E$2010,MATCH(1,IF('B. Consumer Budget'!$C$11:$C$2010='C. Consumer Service Detail'!$D3611,IF('B. Consumer Budget'!$D$11:$D$2010='C. Consumer Service Detail'!$E3611,1)),0)))</f>
        <v/>
      </c>
      <c r="D3611" s="170"/>
      <c r="E3611" s="81"/>
      <c r="F3611" s="101"/>
      <c r="G3611" s="82"/>
      <c r="H3611" s="147" t="str">
        <f>IF('C. Consumer Service Detail'!$F3611="","",IF('C. Consumer Service Detail'!$F3611="",VLOOKUP('C. Consumer Service Detail'!$F3611,'Table of Current Services'!$B$7:$F$36,'Table of Current Services'!$E$5,FALSE),VLOOKUP('C. Consumer Service Detail'!$F3611,'Table of Current Services'!$B$7:$F$36,'Table of Current Services'!$D$5,FALSE)))</f>
        <v/>
      </c>
      <c r="I3611" s="159"/>
      <c r="J3611" s="146" t="str">
        <f t="shared" si="109"/>
        <v/>
      </c>
      <c r="K3611" s="138" t="str">
        <f>IF('C. Consumer Service Detail'!$F3611="","",IF('C. Consumer Service Detail'!$F3611="",VLOOKUP('C. Consumer Service Detail'!$F3611,'Table of Current Services'!$B$7:$F$36,'Table of Current Services'!$E$5,FALSE),VLOOKUP('C. Consumer Service Detail'!$F3611,'Table of Current Services'!$B$7:$F$36,'Table of Current Services'!$E$5,FALSE)))</f>
        <v/>
      </c>
      <c r="L3611" s="130" t="str">
        <f>IF('C. Consumer Service Detail'!$F3611="","",IF(VLOOKUP('C. Consumer Service Detail'!$F3611,'Table of Current Services'!$B$7:$F$36,'Table of Current Services'!$F$5,)="cost","Yes","No"))</f>
        <v/>
      </c>
      <c r="M3611" s="130" t="str">
        <f>IFERROR(IF('C. Consumer Service Detail'!$K3611="No Match","No",VLOOKUP('C. Consumer Service Detail'!$C3611,'B. Consumer Budget'!$E$11:$F$2010,2,FALSE)),"")</f>
        <v/>
      </c>
      <c r="P3611" s="77"/>
      <c r="Q3611" s="77"/>
    </row>
    <row r="3612" spans="2:17" x14ac:dyDescent="0.25">
      <c r="B3612" s="78">
        <f t="shared" si="110"/>
        <v>3602</v>
      </c>
      <c r="C3612" s="126" t="str">
        <f t="array" ref="C3612">IF(OR('C. Consumer Service Detail'!$D3612="",'C. Consumer Service Detail'!$E3612=""),"",INDEX('B. Consumer Budget'!$E$11:$E$2010,MATCH(1,IF('B. Consumer Budget'!$C$11:$C$2010='C. Consumer Service Detail'!$D3612,IF('B. Consumer Budget'!$D$11:$D$2010='C. Consumer Service Detail'!$E3612,1)),0)))</f>
        <v/>
      </c>
      <c r="D3612" s="171"/>
      <c r="E3612" s="79"/>
      <c r="F3612" s="100"/>
      <c r="G3612" s="80"/>
      <c r="H3612" s="145" t="str">
        <f>IF('C. Consumer Service Detail'!$F3612="","",IF('C. Consumer Service Detail'!$F3612="",VLOOKUP('C. Consumer Service Detail'!$F3612,'Table of Current Services'!$B$7:$F$36,'Table of Current Services'!$E$5,FALSE),VLOOKUP('C. Consumer Service Detail'!$F3612,'Table of Current Services'!$B$7:$F$36,'Table of Current Services'!$D$5,FALSE)))</f>
        <v/>
      </c>
      <c r="I3612" s="160"/>
      <c r="J3612" s="146" t="str">
        <f t="shared" si="109"/>
        <v/>
      </c>
      <c r="K3612" s="138" t="str">
        <f>IF('C. Consumer Service Detail'!$F3612="","",IF('C. Consumer Service Detail'!$F3612="",VLOOKUP('C. Consumer Service Detail'!$F3612,'Table of Current Services'!$B$7:$F$36,'Table of Current Services'!$E$5,FALSE),VLOOKUP('C. Consumer Service Detail'!$F3612,'Table of Current Services'!$B$7:$F$36,'Table of Current Services'!$E$5,FALSE)))</f>
        <v/>
      </c>
      <c r="L3612" s="130" t="str">
        <f>IF('C. Consumer Service Detail'!$F3612="","",IF(VLOOKUP('C. Consumer Service Detail'!$F3612,'Table of Current Services'!$B$7:$F$36,'Table of Current Services'!$F$5,)="cost","Yes","No"))</f>
        <v/>
      </c>
      <c r="M3612" s="130" t="str">
        <f>IFERROR(IF('C. Consumer Service Detail'!$K3612="No Match","No",VLOOKUP('C. Consumer Service Detail'!$C3612,'B. Consumer Budget'!$E$11:$F$2010,2,FALSE)),"")</f>
        <v/>
      </c>
      <c r="P3612" s="77"/>
      <c r="Q3612" s="77"/>
    </row>
    <row r="3613" spans="2:17" x14ac:dyDescent="0.25">
      <c r="B3613" s="78">
        <f t="shared" si="110"/>
        <v>3603</v>
      </c>
      <c r="C3613" s="126" t="str">
        <f t="array" ref="C3613">IF(OR('C. Consumer Service Detail'!$D3613="",'C. Consumer Service Detail'!$E3613=""),"",INDEX('B. Consumer Budget'!$E$11:$E$2010,MATCH(1,IF('B. Consumer Budget'!$C$11:$C$2010='C. Consumer Service Detail'!$D3613,IF('B. Consumer Budget'!$D$11:$D$2010='C. Consumer Service Detail'!$E3613,1)),0)))</f>
        <v/>
      </c>
      <c r="D3613" s="170"/>
      <c r="E3613" s="81"/>
      <c r="F3613" s="101"/>
      <c r="G3613" s="82"/>
      <c r="H3613" s="147" t="str">
        <f>IF('C. Consumer Service Detail'!$F3613="","",IF('C. Consumer Service Detail'!$F3613="",VLOOKUP('C. Consumer Service Detail'!$F3613,'Table of Current Services'!$B$7:$F$36,'Table of Current Services'!$E$5,FALSE),VLOOKUP('C. Consumer Service Detail'!$F3613,'Table of Current Services'!$B$7:$F$36,'Table of Current Services'!$D$5,FALSE)))</f>
        <v/>
      </c>
      <c r="I3613" s="159"/>
      <c r="J3613" s="146" t="str">
        <f t="shared" si="109"/>
        <v/>
      </c>
      <c r="K3613" s="138" t="str">
        <f>IF('C. Consumer Service Detail'!$F3613="","",IF('C. Consumer Service Detail'!$F3613="",VLOOKUP('C. Consumer Service Detail'!$F3613,'Table of Current Services'!$B$7:$F$36,'Table of Current Services'!$E$5,FALSE),VLOOKUP('C. Consumer Service Detail'!$F3613,'Table of Current Services'!$B$7:$F$36,'Table of Current Services'!$E$5,FALSE)))</f>
        <v/>
      </c>
      <c r="L3613" s="130" t="str">
        <f>IF('C. Consumer Service Detail'!$F3613="","",IF(VLOOKUP('C. Consumer Service Detail'!$F3613,'Table of Current Services'!$B$7:$F$36,'Table of Current Services'!$F$5,)="cost","Yes","No"))</f>
        <v/>
      </c>
      <c r="M3613" s="130" t="str">
        <f>IFERROR(IF('C. Consumer Service Detail'!$K3613="No Match","No",VLOOKUP('C. Consumer Service Detail'!$C3613,'B. Consumer Budget'!$E$11:$F$2010,2,FALSE)),"")</f>
        <v/>
      </c>
      <c r="P3613" s="77"/>
      <c r="Q3613" s="77"/>
    </row>
    <row r="3614" spans="2:17" x14ac:dyDescent="0.25">
      <c r="B3614" s="78">
        <f t="shared" si="110"/>
        <v>3604</v>
      </c>
      <c r="C3614" s="126" t="str">
        <f t="array" ref="C3614">IF(OR('C. Consumer Service Detail'!$D3614="",'C. Consumer Service Detail'!$E3614=""),"",INDEX('B. Consumer Budget'!$E$11:$E$2010,MATCH(1,IF('B. Consumer Budget'!$C$11:$C$2010='C. Consumer Service Detail'!$D3614,IF('B. Consumer Budget'!$D$11:$D$2010='C. Consumer Service Detail'!$E3614,1)),0)))</f>
        <v/>
      </c>
      <c r="D3614" s="171"/>
      <c r="E3614" s="79"/>
      <c r="F3614" s="100"/>
      <c r="G3614" s="80"/>
      <c r="H3614" s="145" t="str">
        <f>IF('C. Consumer Service Detail'!$F3614="","",IF('C. Consumer Service Detail'!$F3614="",VLOOKUP('C. Consumer Service Detail'!$F3614,'Table of Current Services'!$B$7:$F$36,'Table of Current Services'!$E$5,FALSE),VLOOKUP('C. Consumer Service Detail'!$F3614,'Table of Current Services'!$B$7:$F$36,'Table of Current Services'!$D$5,FALSE)))</f>
        <v/>
      </c>
      <c r="I3614" s="160"/>
      <c r="J3614" s="146" t="str">
        <f t="shared" si="109"/>
        <v/>
      </c>
      <c r="K3614" s="138" t="str">
        <f>IF('C. Consumer Service Detail'!$F3614="","",IF('C. Consumer Service Detail'!$F3614="",VLOOKUP('C. Consumer Service Detail'!$F3614,'Table of Current Services'!$B$7:$F$36,'Table of Current Services'!$E$5,FALSE),VLOOKUP('C. Consumer Service Detail'!$F3614,'Table of Current Services'!$B$7:$F$36,'Table of Current Services'!$E$5,FALSE)))</f>
        <v/>
      </c>
      <c r="L3614" s="130" t="str">
        <f>IF('C. Consumer Service Detail'!$F3614="","",IF(VLOOKUP('C. Consumer Service Detail'!$F3614,'Table of Current Services'!$B$7:$F$36,'Table of Current Services'!$F$5,)="cost","Yes","No"))</f>
        <v/>
      </c>
      <c r="M3614" s="130" t="str">
        <f>IFERROR(IF('C. Consumer Service Detail'!$K3614="No Match","No",VLOOKUP('C. Consumer Service Detail'!$C3614,'B. Consumer Budget'!$E$11:$F$2010,2,FALSE)),"")</f>
        <v/>
      </c>
      <c r="P3614" s="77"/>
      <c r="Q3614" s="77"/>
    </row>
    <row r="3615" spans="2:17" x14ac:dyDescent="0.25">
      <c r="B3615" s="78">
        <f t="shared" si="110"/>
        <v>3605</v>
      </c>
      <c r="C3615" s="126" t="str">
        <f t="array" ref="C3615">IF(OR('C. Consumer Service Detail'!$D3615="",'C. Consumer Service Detail'!$E3615=""),"",INDEX('B. Consumer Budget'!$E$11:$E$2010,MATCH(1,IF('B. Consumer Budget'!$C$11:$C$2010='C. Consumer Service Detail'!$D3615,IF('B. Consumer Budget'!$D$11:$D$2010='C. Consumer Service Detail'!$E3615,1)),0)))</f>
        <v/>
      </c>
      <c r="D3615" s="170"/>
      <c r="E3615" s="81"/>
      <c r="F3615" s="101"/>
      <c r="G3615" s="82"/>
      <c r="H3615" s="147" t="str">
        <f>IF('C. Consumer Service Detail'!$F3615="","",IF('C. Consumer Service Detail'!$F3615="",VLOOKUP('C. Consumer Service Detail'!$F3615,'Table of Current Services'!$B$7:$F$36,'Table of Current Services'!$E$5,FALSE),VLOOKUP('C. Consumer Service Detail'!$F3615,'Table of Current Services'!$B$7:$F$36,'Table of Current Services'!$D$5,FALSE)))</f>
        <v/>
      </c>
      <c r="I3615" s="159"/>
      <c r="J3615" s="146" t="str">
        <f t="shared" si="109"/>
        <v/>
      </c>
      <c r="K3615" s="138" t="str">
        <f>IF('C. Consumer Service Detail'!$F3615="","",IF('C. Consumer Service Detail'!$F3615="",VLOOKUP('C. Consumer Service Detail'!$F3615,'Table of Current Services'!$B$7:$F$36,'Table of Current Services'!$E$5,FALSE),VLOOKUP('C. Consumer Service Detail'!$F3615,'Table of Current Services'!$B$7:$F$36,'Table of Current Services'!$E$5,FALSE)))</f>
        <v/>
      </c>
      <c r="L3615" s="130" t="str">
        <f>IF('C. Consumer Service Detail'!$F3615="","",IF(VLOOKUP('C. Consumer Service Detail'!$F3615,'Table of Current Services'!$B$7:$F$36,'Table of Current Services'!$F$5,)="cost","Yes","No"))</f>
        <v/>
      </c>
      <c r="M3615" s="130" t="str">
        <f>IFERROR(IF('C. Consumer Service Detail'!$K3615="No Match","No",VLOOKUP('C. Consumer Service Detail'!$C3615,'B. Consumer Budget'!$E$11:$F$2010,2,FALSE)),"")</f>
        <v/>
      </c>
      <c r="P3615" s="77"/>
      <c r="Q3615" s="77"/>
    </row>
    <row r="3616" spans="2:17" x14ac:dyDescent="0.25">
      <c r="B3616" s="78">
        <f t="shared" si="110"/>
        <v>3606</v>
      </c>
      <c r="C3616" s="126" t="str">
        <f t="array" ref="C3616">IF(OR('C. Consumer Service Detail'!$D3616="",'C. Consumer Service Detail'!$E3616=""),"",INDEX('B. Consumer Budget'!$E$11:$E$2010,MATCH(1,IF('B. Consumer Budget'!$C$11:$C$2010='C. Consumer Service Detail'!$D3616,IF('B. Consumer Budget'!$D$11:$D$2010='C. Consumer Service Detail'!$E3616,1)),0)))</f>
        <v/>
      </c>
      <c r="D3616" s="171"/>
      <c r="E3616" s="79"/>
      <c r="F3616" s="100"/>
      <c r="G3616" s="80"/>
      <c r="H3616" s="145" t="str">
        <f>IF('C. Consumer Service Detail'!$F3616="","",IF('C. Consumer Service Detail'!$F3616="",VLOOKUP('C. Consumer Service Detail'!$F3616,'Table of Current Services'!$B$7:$F$36,'Table of Current Services'!$E$5,FALSE),VLOOKUP('C. Consumer Service Detail'!$F3616,'Table of Current Services'!$B$7:$F$36,'Table of Current Services'!$D$5,FALSE)))</f>
        <v/>
      </c>
      <c r="I3616" s="160"/>
      <c r="J3616" s="146" t="str">
        <f t="shared" si="109"/>
        <v/>
      </c>
      <c r="K3616" s="138" t="str">
        <f>IF('C. Consumer Service Detail'!$F3616="","",IF('C. Consumer Service Detail'!$F3616="",VLOOKUP('C. Consumer Service Detail'!$F3616,'Table of Current Services'!$B$7:$F$36,'Table of Current Services'!$E$5,FALSE),VLOOKUP('C. Consumer Service Detail'!$F3616,'Table of Current Services'!$B$7:$F$36,'Table of Current Services'!$E$5,FALSE)))</f>
        <v/>
      </c>
      <c r="L3616" s="130" t="str">
        <f>IF('C. Consumer Service Detail'!$F3616="","",IF(VLOOKUP('C. Consumer Service Detail'!$F3616,'Table of Current Services'!$B$7:$F$36,'Table of Current Services'!$F$5,)="cost","Yes","No"))</f>
        <v/>
      </c>
      <c r="M3616" s="130" t="str">
        <f>IFERROR(IF('C. Consumer Service Detail'!$K3616="No Match","No",VLOOKUP('C. Consumer Service Detail'!$C3616,'B. Consumer Budget'!$E$11:$F$2010,2,FALSE)),"")</f>
        <v/>
      </c>
      <c r="P3616" s="77"/>
      <c r="Q3616" s="77"/>
    </row>
    <row r="3617" spans="2:17" x14ac:dyDescent="0.25">
      <c r="B3617" s="78">
        <f t="shared" si="110"/>
        <v>3607</v>
      </c>
      <c r="C3617" s="126" t="str">
        <f t="array" ref="C3617">IF(OR('C. Consumer Service Detail'!$D3617="",'C. Consumer Service Detail'!$E3617=""),"",INDEX('B. Consumer Budget'!$E$11:$E$2010,MATCH(1,IF('B. Consumer Budget'!$C$11:$C$2010='C. Consumer Service Detail'!$D3617,IF('B. Consumer Budget'!$D$11:$D$2010='C. Consumer Service Detail'!$E3617,1)),0)))</f>
        <v/>
      </c>
      <c r="D3617" s="170"/>
      <c r="E3617" s="81"/>
      <c r="F3617" s="101"/>
      <c r="G3617" s="82"/>
      <c r="H3617" s="147" t="str">
        <f>IF('C. Consumer Service Detail'!$F3617="","",IF('C. Consumer Service Detail'!$F3617="",VLOOKUP('C. Consumer Service Detail'!$F3617,'Table of Current Services'!$B$7:$F$36,'Table of Current Services'!$E$5,FALSE),VLOOKUP('C. Consumer Service Detail'!$F3617,'Table of Current Services'!$B$7:$F$36,'Table of Current Services'!$D$5,FALSE)))</f>
        <v/>
      </c>
      <c r="I3617" s="159"/>
      <c r="J3617" s="146" t="str">
        <f t="shared" si="109"/>
        <v/>
      </c>
      <c r="K3617" s="138" t="str">
        <f>IF('C. Consumer Service Detail'!$F3617="","",IF('C. Consumer Service Detail'!$F3617="",VLOOKUP('C. Consumer Service Detail'!$F3617,'Table of Current Services'!$B$7:$F$36,'Table of Current Services'!$E$5,FALSE),VLOOKUP('C. Consumer Service Detail'!$F3617,'Table of Current Services'!$B$7:$F$36,'Table of Current Services'!$E$5,FALSE)))</f>
        <v/>
      </c>
      <c r="L3617" s="130" t="str">
        <f>IF('C. Consumer Service Detail'!$F3617="","",IF(VLOOKUP('C. Consumer Service Detail'!$F3617,'Table of Current Services'!$B$7:$F$36,'Table of Current Services'!$F$5,)="cost","Yes","No"))</f>
        <v/>
      </c>
      <c r="M3617" s="130" t="str">
        <f>IFERROR(IF('C. Consumer Service Detail'!$K3617="No Match","No",VLOOKUP('C. Consumer Service Detail'!$C3617,'B. Consumer Budget'!$E$11:$F$2010,2,FALSE)),"")</f>
        <v/>
      </c>
      <c r="P3617" s="77"/>
      <c r="Q3617" s="77"/>
    </row>
    <row r="3618" spans="2:17" x14ac:dyDescent="0.25">
      <c r="B3618" s="78">
        <f t="shared" si="110"/>
        <v>3608</v>
      </c>
      <c r="C3618" s="126" t="str">
        <f t="array" ref="C3618">IF(OR('C. Consumer Service Detail'!$D3618="",'C. Consumer Service Detail'!$E3618=""),"",INDEX('B. Consumer Budget'!$E$11:$E$2010,MATCH(1,IF('B. Consumer Budget'!$C$11:$C$2010='C. Consumer Service Detail'!$D3618,IF('B. Consumer Budget'!$D$11:$D$2010='C. Consumer Service Detail'!$E3618,1)),0)))</f>
        <v/>
      </c>
      <c r="D3618" s="171"/>
      <c r="E3618" s="79"/>
      <c r="F3618" s="100"/>
      <c r="G3618" s="80"/>
      <c r="H3618" s="145" t="str">
        <f>IF('C. Consumer Service Detail'!$F3618="","",IF('C. Consumer Service Detail'!$F3618="",VLOOKUP('C. Consumer Service Detail'!$F3618,'Table of Current Services'!$B$7:$F$36,'Table of Current Services'!$E$5,FALSE),VLOOKUP('C. Consumer Service Detail'!$F3618,'Table of Current Services'!$B$7:$F$36,'Table of Current Services'!$D$5,FALSE)))</f>
        <v/>
      </c>
      <c r="I3618" s="160"/>
      <c r="J3618" s="146" t="str">
        <f t="shared" si="109"/>
        <v/>
      </c>
      <c r="K3618" s="138" t="str">
        <f>IF('C. Consumer Service Detail'!$F3618="","",IF('C. Consumer Service Detail'!$F3618="",VLOOKUP('C. Consumer Service Detail'!$F3618,'Table of Current Services'!$B$7:$F$36,'Table of Current Services'!$E$5,FALSE),VLOOKUP('C. Consumer Service Detail'!$F3618,'Table of Current Services'!$B$7:$F$36,'Table of Current Services'!$E$5,FALSE)))</f>
        <v/>
      </c>
      <c r="L3618" s="130" t="str">
        <f>IF('C. Consumer Service Detail'!$F3618="","",IF(VLOOKUP('C. Consumer Service Detail'!$F3618,'Table of Current Services'!$B$7:$F$36,'Table of Current Services'!$F$5,)="cost","Yes","No"))</f>
        <v/>
      </c>
      <c r="M3618" s="130" t="str">
        <f>IFERROR(IF('C. Consumer Service Detail'!$K3618="No Match","No",VLOOKUP('C. Consumer Service Detail'!$C3618,'B. Consumer Budget'!$E$11:$F$2010,2,FALSE)),"")</f>
        <v/>
      </c>
      <c r="P3618" s="77"/>
      <c r="Q3618" s="77"/>
    </row>
    <row r="3619" spans="2:17" x14ac:dyDescent="0.25">
      <c r="B3619" s="78">
        <f t="shared" si="110"/>
        <v>3609</v>
      </c>
      <c r="C3619" s="126" t="str">
        <f t="array" ref="C3619">IF(OR('C. Consumer Service Detail'!$D3619="",'C. Consumer Service Detail'!$E3619=""),"",INDEX('B. Consumer Budget'!$E$11:$E$2010,MATCH(1,IF('B. Consumer Budget'!$C$11:$C$2010='C. Consumer Service Detail'!$D3619,IF('B. Consumer Budget'!$D$11:$D$2010='C. Consumer Service Detail'!$E3619,1)),0)))</f>
        <v/>
      </c>
      <c r="D3619" s="170"/>
      <c r="E3619" s="81"/>
      <c r="F3619" s="101"/>
      <c r="G3619" s="82"/>
      <c r="H3619" s="147" t="str">
        <f>IF('C. Consumer Service Detail'!$F3619="","",IF('C. Consumer Service Detail'!$F3619="",VLOOKUP('C. Consumer Service Detail'!$F3619,'Table of Current Services'!$B$7:$F$36,'Table of Current Services'!$E$5,FALSE),VLOOKUP('C. Consumer Service Detail'!$F3619,'Table of Current Services'!$B$7:$F$36,'Table of Current Services'!$D$5,FALSE)))</f>
        <v/>
      </c>
      <c r="I3619" s="159"/>
      <c r="J3619" s="146" t="str">
        <f t="shared" si="109"/>
        <v/>
      </c>
      <c r="K3619" s="138" t="str">
        <f>IF('C. Consumer Service Detail'!$F3619="","",IF('C. Consumer Service Detail'!$F3619="",VLOOKUP('C. Consumer Service Detail'!$F3619,'Table of Current Services'!$B$7:$F$36,'Table of Current Services'!$E$5,FALSE),VLOOKUP('C. Consumer Service Detail'!$F3619,'Table of Current Services'!$B$7:$F$36,'Table of Current Services'!$E$5,FALSE)))</f>
        <v/>
      </c>
      <c r="L3619" s="130" t="str">
        <f>IF('C. Consumer Service Detail'!$F3619="","",IF(VLOOKUP('C. Consumer Service Detail'!$F3619,'Table of Current Services'!$B$7:$F$36,'Table of Current Services'!$F$5,)="cost","Yes","No"))</f>
        <v/>
      </c>
      <c r="M3619" s="130" t="str">
        <f>IFERROR(IF('C. Consumer Service Detail'!$K3619="No Match","No",VLOOKUP('C. Consumer Service Detail'!$C3619,'B. Consumer Budget'!$E$11:$F$2010,2,FALSE)),"")</f>
        <v/>
      </c>
      <c r="P3619" s="77"/>
      <c r="Q3619" s="77"/>
    </row>
    <row r="3620" spans="2:17" x14ac:dyDescent="0.25">
      <c r="B3620" s="78">
        <f t="shared" si="110"/>
        <v>3610</v>
      </c>
      <c r="C3620" s="126" t="str">
        <f t="array" ref="C3620">IF(OR('C. Consumer Service Detail'!$D3620="",'C. Consumer Service Detail'!$E3620=""),"",INDEX('B. Consumer Budget'!$E$11:$E$2010,MATCH(1,IF('B. Consumer Budget'!$C$11:$C$2010='C. Consumer Service Detail'!$D3620,IF('B. Consumer Budget'!$D$11:$D$2010='C. Consumer Service Detail'!$E3620,1)),0)))</f>
        <v/>
      </c>
      <c r="D3620" s="171"/>
      <c r="E3620" s="79"/>
      <c r="F3620" s="100"/>
      <c r="G3620" s="80"/>
      <c r="H3620" s="145" t="str">
        <f>IF('C. Consumer Service Detail'!$F3620="","",IF('C. Consumer Service Detail'!$F3620="",VLOOKUP('C. Consumer Service Detail'!$F3620,'Table of Current Services'!$B$7:$F$36,'Table of Current Services'!$E$5,FALSE),VLOOKUP('C. Consumer Service Detail'!$F3620,'Table of Current Services'!$B$7:$F$36,'Table of Current Services'!$D$5,FALSE)))</f>
        <v/>
      </c>
      <c r="I3620" s="160"/>
      <c r="J3620" s="146" t="str">
        <f t="shared" si="109"/>
        <v/>
      </c>
      <c r="K3620" s="138" t="str">
        <f>IF('C. Consumer Service Detail'!$F3620="","",IF('C. Consumer Service Detail'!$F3620="",VLOOKUP('C. Consumer Service Detail'!$F3620,'Table of Current Services'!$B$7:$F$36,'Table of Current Services'!$E$5,FALSE),VLOOKUP('C. Consumer Service Detail'!$F3620,'Table of Current Services'!$B$7:$F$36,'Table of Current Services'!$E$5,FALSE)))</f>
        <v/>
      </c>
      <c r="L3620" s="130" t="str">
        <f>IF('C. Consumer Service Detail'!$F3620="","",IF(VLOOKUP('C. Consumer Service Detail'!$F3620,'Table of Current Services'!$B$7:$F$36,'Table of Current Services'!$F$5,)="cost","Yes","No"))</f>
        <v/>
      </c>
      <c r="M3620" s="130" t="str">
        <f>IFERROR(IF('C. Consumer Service Detail'!$K3620="No Match","No",VLOOKUP('C. Consumer Service Detail'!$C3620,'B. Consumer Budget'!$E$11:$F$2010,2,FALSE)),"")</f>
        <v/>
      </c>
      <c r="P3620" s="77"/>
      <c r="Q3620" s="77"/>
    </row>
    <row r="3621" spans="2:17" x14ac:dyDescent="0.25">
      <c r="B3621" s="78">
        <f t="shared" si="110"/>
        <v>3611</v>
      </c>
      <c r="C3621" s="126" t="str">
        <f t="array" ref="C3621">IF(OR('C. Consumer Service Detail'!$D3621="",'C. Consumer Service Detail'!$E3621=""),"",INDEX('B. Consumer Budget'!$E$11:$E$2010,MATCH(1,IF('B. Consumer Budget'!$C$11:$C$2010='C. Consumer Service Detail'!$D3621,IF('B. Consumer Budget'!$D$11:$D$2010='C. Consumer Service Detail'!$E3621,1)),0)))</f>
        <v/>
      </c>
      <c r="D3621" s="170"/>
      <c r="E3621" s="81"/>
      <c r="F3621" s="101"/>
      <c r="G3621" s="82"/>
      <c r="H3621" s="147" t="str">
        <f>IF('C. Consumer Service Detail'!$F3621="","",IF('C. Consumer Service Detail'!$F3621="",VLOOKUP('C. Consumer Service Detail'!$F3621,'Table of Current Services'!$B$7:$F$36,'Table of Current Services'!$E$5,FALSE),VLOOKUP('C. Consumer Service Detail'!$F3621,'Table of Current Services'!$B$7:$F$36,'Table of Current Services'!$D$5,FALSE)))</f>
        <v/>
      </c>
      <c r="I3621" s="159"/>
      <c r="J3621" s="146" t="str">
        <f t="shared" si="109"/>
        <v/>
      </c>
      <c r="K3621" s="138" t="str">
        <f>IF('C. Consumer Service Detail'!$F3621="","",IF('C. Consumer Service Detail'!$F3621="",VLOOKUP('C. Consumer Service Detail'!$F3621,'Table of Current Services'!$B$7:$F$36,'Table of Current Services'!$E$5,FALSE),VLOOKUP('C. Consumer Service Detail'!$F3621,'Table of Current Services'!$B$7:$F$36,'Table of Current Services'!$E$5,FALSE)))</f>
        <v/>
      </c>
      <c r="L3621" s="130" t="str">
        <f>IF('C. Consumer Service Detail'!$F3621="","",IF(VLOOKUP('C. Consumer Service Detail'!$F3621,'Table of Current Services'!$B$7:$F$36,'Table of Current Services'!$F$5,)="cost","Yes","No"))</f>
        <v/>
      </c>
      <c r="M3621" s="130" t="str">
        <f>IFERROR(IF('C. Consumer Service Detail'!$K3621="No Match","No",VLOOKUP('C. Consumer Service Detail'!$C3621,'B. Consumer Budget'!$E$11:$F$2010,2,FALSE)),"")</f>
        <v/>
      </c>
      <c r="P3621" s="77"/>
      <c r="Q3621" s="77"/>
    </row>
    <row r="3622" spans="2:17" x14ac:dyDescent="0.25">
      <c r="B3622" s="78">
        <f t="shared" si="110"/>
        <v>3612</v>
      </c>
      <c r="C3622" s="126" t="str">
        <f t="array" ref="C3622">IF(OR('C. Consumer Service Detail'!$D3622="",'C. Consumer Service Detail'!$E3622=""),"",INDEX('B. Consumer Budget'!$E$11:$E$2010,MATCH(1,IF('B. Consumer Budget'!$C$11:$C$2010='C. Consumer Service Detail'!$D3622,IF('B. Consumer Budget'!$D$11:$D$2010='C. Consumer Service Detail'!$E3622,1)),0)))</f>
        <v/>
      </c>
      <c r="D3622" s="171"/>
      <c r="E3622" s="79"/>
      <c r="F3622" s="100"/>
      <c r="G3622" s="80"/>
      <c r="H3622" s="145" t="str">
        <f>IF('C. Consumer Service Detail'!$F3622="","",IF('C. Consumer Service Detail'!$F3622="",VLOOKUP('C. Consumer Service Detail'!$F3622,'Table of Current Services'!$B$7:$F$36,'Table of Current Services'!$E$5,FALSE),VLOOKUP('C. Consumer Service Detail'!$F3622,'Table of Current Services'!$B$7:$F$36,'Table of Current Services'!$D$5,FALSE)))</f>
        <v/>
      </c>
      <c r="I3622" s="160"/>
      <c r="J3622" s="146" t="str">
        <f t="shared" si="109"/>
        <v/>
      </c>
      <c r="K3622" s="138" t="str">
        <f>IF('C. Consumer Service Detail'!$F3622="","",IF('C. Consumer Service Detail'!$F3622="",VLOOKUP('C. Consumer Service Detail'!$F3622,'Table of Current Services'!$B$7:$F$36,'Table of Current Services'!$E$5,FALSE),VLOOKUP('C. Consumer Service Detail'!$F3622,'Table of Current Services'!$B$7:$F$36,'Table of Current Services'!$E$5,FALSE)))</f>
        <v/>
      </c>
      <c r="L3622" s="130" t="str">
        <f>IF('C. Consumer Service Detail'!$F3622="","",IF(VLOOKUP('C. Consumer Service Detail'!$F3622,'Table of Current Services'!$B$7:$F$36,'Table of Current Services'!$F$5,)="cost","Yes","No"))</f>
        <v/>
      </c>
      <c r="M3622" s="130" t="str">
        <f>IFERROR(IF('C. Consumer Service Detail'!$K3622="No Match","No",VLOOKUP('C. Consumer Service Detail'!$C3622,'B. Consumer Budget'!$E$11:$F$2010,2,FALSE)),"")</f>
        <v/>
      </c>
      <c r="P3622" s="77"/>
      <c r="Q3622" s="77"/>
    </row>
    <row r="3623" spans="2:17" x14ac:dyDescent="0.25">
      <c r="B3623" s="78">
        <f t="shared" si="110"/>
        <v>3613</v>
      </c>
      <c r="C3623" s="126" t="str">
        <f t="array" ref="C3623">IF(OR('C. Consumer Service Detail'!$D3623="",'C. Consumer Service Detail'!$E3623=""),"",INDEX('B. Consumer Budget'!$E$11:$E$2010,MATCH(1,IF('B. Consumer Budget'!$C$11:$C$2010='C. Consumer Service Detail'!$D3623,IF('B. Consumer Budget'!$D$11:$D$2010='C. Consumer Service Detail'!$E3623,1)),0)))</f>
        <v/>
      </c>
      <c r="D3623" s="170"/>
      <c r="E3623" s="81"/>
      <c r="F3623" s="101"/>
      <c r="G3623" s="82"/>
      <c r="H3623" s="147" t="str">
        <f>IF('C. Consumer Service Detail'!$F3623="","",IF('C. Consumer Service Detail'!$F3623="",VLOOKUP('C. Consumer Service Detail'!$F3623,'Table of Current Services'!$B$7:$F$36,'Table of Current Services'!$E$5,FALSE),VLOOKUP('C. Consumer Service Detail'!$F3623,'Table of Current Services'!$B$7:$F$36,'Table of Current Services'!$D$5,FALSE)))</f>
        <v/>
      </c>
      <c r="I3623" s="159"/>
      <c r="J3623" s="146" t="str">
        <f t="shared" si="109"/>
        <v/>
      </c>
      <c r="K3623" s="138" t="str">
        <f>IF('C. Consumer Service Detail'!$F3623="","",IF('C. Consumer Service Detail'!$F3623="",VLOOKUP('C. Consumer Service Detail'!$F3623,'Table of Current Services'!$B$7:$F$36,'Table of Current Services'!$E$5,FALSE),VLOOKUP('C. Consumer Service Detail'!$F3623,'Table of Current Services'!$B$7:$F$36,'Table of Current Services'!$E$5,FALSE)))</f>
        <v/>
      </c>
      <c r="L3623" s="130" t="str">
        <f>IF('C. Consumer Service Detail'!$F3623="","",IF(VLOOKUP('C. Consumer Service Detail'!$F3623,'Table of Current Services'!$B$7:$F$36,'Table of Current Services'!$F$5,)="cost","Yes","No"))</f>
        <v/>
      </c>
      <c r="M3623" s="130" t="str">
        <f>IFERROR(IF('C. Consumer Service Detail'!$K3623="No Match","No",VLOOKUP('C. Consumer Service Detail'!$C3623,'B. Consumer Budget'!$E$11:$F$2010,2,FALSE)),"")</f>
        <v/>
      </c>
      <c r="P3623" s="77"/>
      <c r="Q3623" s="77"/>
    </row>
    <row r="3624" spans="2:17" x14ac:dyDescent="0.25">
      <c r="B3624" s="78">
        <f t="shared" si="110"/>
        <v>3614</v>
      </c>
      <c r="C3624" s="126" t="str">
        <f t="array" ref="C3624">IF(OR('C. Consumer Service Detail'!$D3624="",'C. Consumer Service Detail'!$E3624=""),"",INDEX('B. Consumer Budget'!$E$11:$E$2010,MATCH(1,IF('B. Consumer Budget'!$C$11:$C$2010='C. Consumer Service Detail'!$D3624,IF('B. Consumer Budget'!$D$11:$D$2010='C. Consumer Service Detail'!$E3624,1)),0)))</f>
        <v/>
      </c>
      <c r="D3624" s="171"/>
      <c r="E3624" s="79"/>
      <c r="F3624" s="100"/>
      <c r="G3624" s="80"/>
      <c r="H3624" s="145" t="str">
        <f>IF('C. Consumer Service Detail'!$F3624="","",IF('C. Consumer Service Detail'!$F3624="",VLOOKUP('C. Consumer Service Detail'!$F3624,'Table of Current Services'!$B$7:$F$36,'Table of Current Services'!$E$5,FALSE),VLOOKUP('C. Consumer Service Detail'!$F3624,'Table of Current Services'!$B$7:$F$36,'Table of Current Services'!$D$5,FALSE)))</f>
        <v/>
      </c>
      <c r="I3624" s="160"/>
      <c r="J3624" s="146" t="str">
        <f t="shared" si="109"/>
        <v/>
      </c>
      <c r="K3624" s="138" t="str">
        <f>IF('C. Consumer Service Detail'!$F3624="","",IF('C. Consumer Service Detail'!$F3624="",VLOOKUP('C. Consumer Service Detail'!$F3624,'Table of Current Services'!$B$7:$F$36,'Table of Current Services'!$E$5,FALSE),VLOOKUP('C. Consumer Service Detail'!$F3624,'Table of Current Services'!$B$7:$F$36,'Table of Current Services'!$E$5,FALSE)))</f>
        <v/>
      </c>
      <c r="L3624" s="130" t="str">
        <f>IF('C. Consumer Service Detail'!$F3624="","",IF(VLOOKUP('C. Consumer Service Detail'!$F3624,'Table of Current Services'!$B$7:$F$36,'Table of Current Services'!$F$5,)="cost","Yes","No"))</f>
        <v/>
      </c>
      <c r="M3624" s="130" t="str">
        <f>IFERROR(IF('C. Consumer Service Detail'!$K3624="No Match","No",VLOOKUP('C. Consumer Service Detail'!$C3624,'B. Consumer Budget'!$E$11:$F$2010,2,FALSE)),"")</f>
        <v/>
      </c>
      <c r="P3624" s="77"/>
      <c r="Q3624" s="77"/>
    </row>
    <row r="3625" spans="2:17" x14ac:dyDescent="0.25">
      <c r="B3625" s="78">
        <f t="shared" si="110"/>
        <v>3615</v>
      </c>
      <c r="C3625" s="126" t="str">
        <f t="array" ref="C3625">IF(OR('C. Consumer Service Detail'!$D3625="",'C. Consumer Service Detail'!$E3625=""),"",INDEX('B. Consumer Budget'!$E$11:$E$2010,MATCH(1,IF('B. Consumer Budget'!$C$11:$C$2010='C. Consumer Service Detail'!$D3625,IF('B. Consumer Budget'!$D$11:$D$2010='C. Consumer Service Detail'!$E3625,1)),0)))</f>
        <v/>
      </c>
      <c r="D3625" s="170"/>
      <c r="E3625" s="81"/>
      <c r="F3625" s="101"/>
      <c r="G3625" s="82"/>
      <c r="H3625" s="147" t="str">
        <f>IF('C. Consumer Service Detail'!$F3625="","",IF('C. Consumer Service Detail'!$F3625="",VLOOKUP('C. Consumer Service Detail'!$F3625,'Table of Current Services'!$B$7:$F$36,'Table of Current Services'!$E$5,FALSE),VLOOKUP('C. Consumer Service Detail'!$F3625,'Table of Current Services'!$B$7:$F$36,'Table of Current Services'!$D$5,FALSE)))</f>
        <v/>
      </c>
      <c r="I3625" s="159"/>
      <c r="J3625" s="146" t="str">
        <f t="shared" si="109"/>
        <v/>
      </c>
      <c r="K3625" s="138" t="str">
        <f>IF('C. Consumer Service Detail'!$F3625="","",IF('C. Consumer Service Detail'!$F3625="",VLOOKUP('C. Consumer Service Detail'!$F3625,'Table of Current Services'!$B$7:$F$36,'Table of Current Services'!$E$5,FALSE),VLOOKUP('C. Consumer Service Detail'!$F3625,'Table of Current Services'!$B$7:$F$36,'Table of Current Services'!$E$5,FALSE)))</f>
        <v/>
      </c>
      <c r="L3625" s="130" t="str">
        <f>IF('C. Consumer Service Detail'!$F3625="","",IF(VLOOKUP('C. Consumer Service Detail'!$F3625,'Table of Current Services'!$B$7:$F$36,'Table of Current Services'!$F$5,)="cost","Yes","No"))</f>
        <v/>
      </c>
      <c r="M3625" s="130" t="str">
        <f>IFERROR(IF('C. Consumer Service Detail'!$K3625="No Match","No",VLOOKUP('C. Consumer Service Detail'!$C3625,'B. Consumer Budget'!$E$11:$F$2010,2,FALSE)),"")</f>
        <v/>
      </c>
      <c r="P3625" s="77"/>
      <c r="Q3625" s="77"/>
    </row>
    <row r="3626" spans="2:17" x14ac:dyDescent="0.25">
      <c r="B3626" s="78">
        <f t="shared" si="110"/>
        <v>3616</v>
      </c>
      <c r="C3626" s="126" t="str">
        <f t="array" ref="C3626">IF(OR('C. Consumer Service Detail'!$D3626="",'C. Consumer Service Detail'!$E3626=""),"",INDEX('B. Consumer Budget'!$E$11:$E$2010,MATCH(1,IF('B. Consumer Budget'!$C$11:$C$2010='C. Consumer Service Detail'!$D3626,IF('B. Consumer Budget'!$D$11:$D$2010='C. Consumer Service Detail'!$E3626,1)),0)))</f>
        <v/>
      </c>
      <c r="D3626" s="171"/>
      <c r="E3626" s="79"/>
      <c r="F3626" s="100"/>
      <c r="G3626" s="80"/>
      <c r="H3626" s="145" t="str">
        <f>IF('C. Consumer Service Detail'!$F3626="","",IF('C. Consumer Service Detail'!$F3626="",VLOOKUP('C. Consumer Service Detail'!$F3626,'Table of Current Services'!$B$7:$F$36,'Table of Current Services'!$E$5,FALSE),VLOOKUP('C. Consumer Service Detail'!$F3626,'Table of Current Services'!$B$7:$F$36,'Table of Current Services'!$D$5,FALSE)))</f>
        <v/>
      </c>
      <c r="I3626" s="160"/>
      <c r="J3626" s="146" t="str">
        <f t="shared" si="109"/>
        <v/>
      </c>
      <c r="K3626" s="138" t="str">
        <f>IF('C. Consumer Service Detail'!$F3626="","",IF('C. Consumer Service Detail'!$F3626="",VLOOKUP('C. Consumer Service Detail'!$F3626,'Table of Current Services'!$B$7:$F$36,'Table of Current Services'!$E$5,FALSE),VLOOKUP('C. Consumer Service Detail'!$F3626,'Table of Current Services'!$B$7:$F$36,'Table of Current Services'!$E$5,FALSE)))</f>
        <v/>
      </c>
      <c r="L3626" s="130" t="str">
        <f>IF('C. Consumer Service Detail'!$F3626="","",IF(VLOOKUP('C. Consumer Service Detail'!$F3626,'Table of Current Services'!$B$7:$F$36,'Table of Current Services'!$F$5,)="cost","Yes","No"))</f>
        <v/>
      </c>
      <c r="M3626" s="130" t="str">
        <f>IFERROR(IF('C. Consumer Service Detail'!$K3626="No Match","No",VLOOKUP('C. Consumer Service Detail'!$C3626,'B. Consumer Budget'!$E$11:$F$2010,2,FALSE)),"")</f>
        <v/>
      </c>
      <c r="P3626" s="77"/>
      <c r="Q3626" s="77"/>
    </row>
    <row r="3627" spans="2:17" x14ac:dyDescent="0.25">
      <c r="B3627" s="78">
        <f t="shared" si="110"/>
        <v>3617</v>
      </c>
      <c r="C3627" s="126" t="str">
        <f t="array" ref="C3627">IF(OR('C. Consumer Service Detail'!$D3627="",'C. Consumer Service Detail'!$E3627=""),"",INDEX('B. Consumer Budget'!$E$11:$E$2010,MATCH(1,IF('B. Consumer Budget'!$C$11:$C$2010='C. Consumer Service Detail'!$D3627,IF('B. Consumer Budget'!$D$11:$D$2010='C. Consumer Service Detail'!$E3627,1)),0)))</f>
        <v/>
      </c>
      <c r="D3627" s="170"/>
      <c r="E3627" s="81"/>
      <c r="F3627" s="101"/>
      <c r="G3627" s="82"/>
      <c r="H3627" s="147" t="str">
        <f>IF('C. Consumer Service Detail'!$F3627="","",IF('C. Consumer Service Detail'!$F3627="",VLOOKUP('C. Consumer Service Detail'!$F3627,'Table of Current Services'!$B$7:$F$36,'Table of Current Services'!$E$5,FALSE),VLOOKUP('C. Consumer Service Detail'!$F3627,'Table of Current Services'!$B$7:$F$36,'Table of Current Services'!$D$5,FALSE)))</f>
        <v/>
      </c>
      <c r="I3627" s="159"/>
      <c r="J3627" s="146" t="str">
        <f t="shared" si="109"/>
        <v/>
      </c>
      <c r="K3627" s="138" t="str">
        <f>IF('C. Consumer Service Detail'!$F3627="","",IF('C. Consumer Service Detail'!$F3627="",VLOOKUP('C. Consumer Service Detail'!$F3627,'Table of Current Services'!$B$7:$F$36,'Table of Current Services'!$E$5,FALSE),VLOOKUP('C. Consumer Service Detail'!$F3627,'Table of Current Services'!$B$7:$F$36,'Table of Current Services'!$E$5,FALSE)))</f>
        <v/>
      </c>
      <c r="L3627" s="130" t="str">
        <f>IF('C. Consumer Service Detail'!$F3627="","",IF(VLOOKUP('C. Consumer Service Detail'!$F3627,'Table of Current Services'!$B$7:$F$36,'Table of Current Services'!$F$5,)="cost","Yes","No"))</f>
        <v/>
      </c>
      <c r="M3627" s="130" t="str">
        <f>IFERROR(IF('C. Consumer Service Detail'!$K3627="No Match","No",VLOOKUP('C. Consumer Service Detail'!$C3627,'B. Consumer Budget'!$E$11:$F$2010,2,FALSE)),"")</f>
        <v/>
      </c>
      <c r="P3627" s="77"/>
      <c r="Q3627" s="77"/>
    </row>
    <row r="3628" spans="2:17" x14ac:dyDescent="0.25">
      <c r="B3628" s="78">
        <f t="shared" si="110"/>
        <v>3618</v>
      </c>
      <c r="C3628" s="126" t="str">
        <f t="array" ref="C3628">IF(OR('C. Consumer Service Detail'!$D3628="",'C. Consumer Service Detail'!$E3628=""),"",INDEX('B. Consumer Budget'!$E$11:$E$2010,MATCH(1,IF('B. Consumer Budget'!$C$11:$C$2010='C. Consumer Service Detail'!$D3628,IF('B. Consumer Budget'!$D$11:$D$2010='C. Consumer Service Detail'!$E3628,1)),0)))</f>
        <v/>
      </c>
      <c r="D3628" s="171"/>
      <c r="E3628" s="79"/>
      <c r="F3628" s="100"/>
      <c r="G3628" s="80"/>
      <c r="H3628" s="145" t="str">
        <f>IF('C. Consumer Service Detail'!$F3628="","",IF('C. Consumer Service Detail'!$F3628="",VLOOKUP('C. Consumer Service Detail'!$F3628,'Table of Current Services'!$B$7:$F$36,'Table of Current Services'!$E$5,FALSE),VLOOKUP('C. Consumer Service Detail'!$F3628,'Table of Current Services'!$B$7:$F$36,'Table of Current Services'!$D$5,FALSE)))</f>
        <v/>
      </c>
      <c r="I3628" s="160"/>
      <c r="J3628" s="146" t="str">
        <f t="shared" si="109"/>
        <v/>
      </c>
      <c r="K3628" s="138" t="str">
        <f>IF('C. Consumer Service Detail'!$F3628="","",IF('C. Consumer Service Detail'!$F3628="",VLOOKUP('C. Consumer Service Detail'!$F3628,'Table of Current Services'!$B$7:$F$36,'Table of Current Services'!$E$5,FALSE),VLOOKUP('C. Consumer Service Detail'!$F3628,'Table of Current Services'!$B$7:$F$36,'Table of Current Services'!$E$5,FALSE)))</f>
        <v/>
      </c>
      <c r="L3628" s="130" t="str">
        <f>IF('C. Consumer Service Detail'!$F3628="","",IF(VLOOKUP('C. Consumer Service Detail'!$F3628,'Table of Current Services'!$B$7:$F$36,'Table of Current Services'!$F$5,)="cost","Yes","No"))</f>
        <v/>
      </c>
      <c r="M3628" s="130" t="str">
        <f>IFERROR(IF('C. Consumer Service Detail'!$K3628="No Match","No",VLOOKUP('C. Consumer Service Detail'!$C3628,'B. Consumer Budget'!$E$11:$F$2010,2,FALSE)),"")</f>
        <v/>
      </c>
      <c r="P3628" s="77"/>
      <c r="Q3628" s="77"/>
    </row>
    <row r="3629" spans="2:17" x14ac:dyDescent="0.25">
      <c r="B3629" s="78">
        <f t="shared" si="110"/>
        <v>3619</v>
      </c>
      <c r="C3629" s="126" t="str">
        <f t="array" ref="C3629">IF(OR('C. Consumer Service Detail'!$D3629="",'C. Consumer Service Detail'!$E3629=""),"",INDEX('B. Consumer Budget'!$E$11:$E$2010,MATCH(1,IF('B. Consumer Budget'!$C$11:$C$2010='C. Consumer Service Detail'!$D3629,IF('B. Consumer Budget'!$D$11:$D$2010='C. Consumer Service Detail'!$E3629,1)),0)))</f>
        <v/>
      </c>
      <c r="D3629" s="170"/>
      <c r="E3629" s="81"/>
      <c r="F3629" s="101"/>
      <c r="G3629" s="82"/>
      <c r="H3629" s="147" t="str">
        <f>IF('C. Consumer Service Detail'!$F3629="","",IF('C. Consumer Service Detail'!$F3629="",VLOOKUP('C. Consumer Service Detail'!$F3629,'Table of Current Services'!$B$7:$F$36,'Table of Current Services'!$E$5,FALSE),VLOOKUP('C. Consumer Service Detail'!$F3629,'Table of Current Services'!$B$7:$F$36,'Table of Current Services'!$D$5,FALSE)))</f>
        <v/>
      </c>
      <c r="I3629" s="159"/>
      <c r="J3629" s="146" t="str">
        <f t="shared" si="109"/>
        <v/>
      </c>
      <c r="K3629" s="138" t="str">
        <f>IF('C. Consumer Service Detail'!$F3629="","",IF('C. Consumer Service Detail'!$F3629="",VLOOKUP('C. Consumer Service Detail'!$F3629,'Table of Current Services'!$B$7:$F$36,'Table of Current Services'!$E$5,FALSE),VLOOKUP('C. Consumer Service Detail'!$F3629,'Table of Current Services'!$B$7:$F$36,'Table of Current Services'!$E$5,FALSE)))</f>
        <v/>
      </c>
      <c r="L3629" s="130" t="str">
        <f>IF('C. Consumer Service Detail'!$F3629="","",IF(VLOOKUP('C. Consumer Service Detail'!$F3629,'Table of Current Services'!$B$7:$F$36,'Table of Current Services'!$F$5,)="cost","Yes","No"))</f>
        <v/>
      </c>
      <c r="M3629" s="130" t="str">
        <f>IFERROR(IF('C. Consumer Service Detail'!$K3629="No Match","No",VLOOKUP('C. Consumer Service Detail'!$C3629,'B. Consumer Budget'!$E$11:$F$2010,2,FALSE)),"")</f>
        <v/>
      </c>
      <c r="P3629" s="77"/>
      <c r="Q3629" s="77"/>
    </row>
    <row r="3630" spans="2:17" x14ac:dyDescent="0.25">
      <c r="B3630" s="78">
        <f t="shared" si="110"/>
        <v>3620</v>
      </c>
      <c r="C3630" s="126" t="str">
        <f t="array" ref="C3630">IF(OR('C. Consumer Service Detail'!$D3630="",'C. Consumer Service Detail'!$E3630=""),"",INDEX('B. Consumer Budget'!$E$11:$E$2010,MATCH(1,IF('B. Consumer Budget'!$C$11:$C$2010='C. Consumer Service Detail'!$D3630,IF('B. Consumer Budget'!$D$11:$D$2010='C. Consumer Service Detail'!$E3630,1)),0)))</f>
        <v/>
      </c>
      <c r="D3630" s="171"/>
      <c r="E3630" s="79"/>
      <c r="F3630" s="100"/>
      <c r="G3630" s="80"/>
      <c r="H3630" s="145" t="str">
        <f>IF('C. Consumer Service Detail'!$F3630="","",IF('C. Consumer Service Detail'!$F3630="",VLOOKUP('C. Consumer Service Detail'!$F3630,'Table of Current Services'!$B$7:$F$36,'Table of Current Services'!$E$5,FALSE),VLOOKUP('C. Consumer Service Detail'!$F3630,'Table of Current Services'!$B$7:$F$36,'Table of Current Services'!$D$5,FALSE)))</f>
        <v/>
      </c>
      <c r="I3630" s="160"/>
      <c r="J3630" s="146" t="str">
        <f t="shared" si="109"/>
        <v/>
      </c>
      <c r="K3630" s="138" t="str">
        <f>IF('C. Consumer Service Detail'!$F3630="","",IF('C. Consumer Service Detail'!$F3630="",VLOOKUP('C. Consumer Service Detail'!$F3630,'Table of Current Services'!$B$7:$F$36,'Table of Current Services'!$E$5,FALSE),VLOOKUP('C. Consumer Service Detail'!$F3630,'Table of Current Services'!$B$7:$F$36,'Table of Current Services'!$E$5,FALSE)))</f>
        <v/>
      </c>
      <c r="L3630" s="130" t="str">
        <f>IF('C. Consumer Service Detail'!$F3630="","",IF(VLOOKUP('C. Consumer Service Detail'!$F3630,'Table of Current Services'!$B$7:$F$36,'Table of Current Services'!$F$5,)="cost","Yes","No"))</f>
        <v/>
      </c>
      <c r="M3630" s="130" t="str">
        <f>IFERROR(IF('C. Consumer Service Detail'!$K3630="No Match","No",VLOOKUP('C. Consumer Service Detail'!$C3630,'B. Consumer Budget'!$E$11:$F$2010,2,FALSE)),"")</f>
        <v/>
      </c>
      <c r="P3630" s="77"/>
      <c r="Q3630" s="77"/>
    </row>
    <row r="3631" spans="2:17" x14ac:dyDescent="0.25">
      <c r="B3631" s="78">
        <f t="shared" si="110"/>
        <v>3621</v>
      </c>
      <c r="C3631" s="126" t="str">
        <f t="array" ref="C3631">IF(OR('C. Consumer Service Detail'!$D3631="",'C. Consumer Service Detail'!$E3631=""),"",INDEX('B. Consumer Budget'!$E$11:$E$2010,MATCH(1,IF('B. Consumer Budget'!$C$11:$C$2010='C. Consumer Service Detail'!$D3631,IF('B. Consumer Budget'!$D$11:$D$2010='C. Consumer Service Detail'!$E3631,1)),0)))</f>
        <v/>
      </c>
      <c r="D3631" s="170"/>
      <c r="E3631" s="81"/>
      <c r="F3631" s="101"/>
      <c r="G3631" s="82"/>
      <c r="H3631" s="147" t="str">
        <f>IF('C. Consumer Service Detail'!$F3631="","",IF('C. Consumer Service Detail'!$F3631="",VLOOKUP('C. Consumer Service Detail'!$F3631,'Table of Current Services'!$B$7:$F$36,'Table of Current Services'!$E$5,FALSE),VLOOKUP('C. Consumer Service Detail'!$F3631,'Table of Current Services'!$B$7:$F$36,'Table of Current Services'!$D$5,FALSE)))</f>
        <v/>
      </c>
      <c r="I3631" s="159"/>
      <c r="J3631" s="146" t="str">
        <f t="shared" si="109"/>
        <v/>
      </c>
      <c r="K3631" s="138" t="str">
        <f>IF('C. Consumer Service Detail'!$F3631="","",IF('C. Consumer Service Detail'!$F3631="",VLOOKUP('C. Consumer Service Detail'!$F3631,'Table of Current Services'!$B$7:$F$36,'Table of Current Services'!$E$5,FALSE),VLOOKUP('C. Consumer Service Detail'!$F3631,'Table of Current Services'!$B$7:$F$36,'Table of Current Services'!$E$5,FALSE)))</f>
        <v/>
      </c>
      <c r="L3631" s="130" t="str">
        <f>IF('C. Consumer Service Detail'!$F3631="","",IF(VLOOKUP('C. Consumer Service Detail'!$F3631,'Table of Current Services'!$B$7:$F$36,'Table of Current Services'!$F$5,)="cost","Yes","No"))</f>
        <v/>
      </c>
      <c r="M3631" s="130" t="str">
        <f>IFERROR(IF('C. Consumer Service Detail'!$K3631="No Match","No",VLOOKUP('C. Consumer Service Detail'!$C3631,'B. Consumer Budget'!$E$11:$F$2010,2,FALSE)),"")</f>
        <v/>
      </c>
      <c r="P3631" s="77"/>
      <c r="Q3631" s="77"/>
    </row>
    <row r="3632" spans="2:17" x14ac:dyDescent="0.25">
      <c r="B3632" s="78">
        <f t="shared" si="110"/>
        <v>3622</v>
      </c>
      <c r="C3632" s="126" t="str">
        <f t="array" ref="C3632">IF(OR('C. Consumer Service Detail'!$D3632="",'C. Consumer Service Detail'!$E3632=""),"",INDEX('B. Consumer Budget'!$E$11:$E$2010,MATCH(1,IF('B. Consumer Budget'!$C$11:$C$2010='C. Consumer Service Detail'!$D3632,IF('B. Consumer Budget'!$D$11:$D$2010='C. Consumer Service Detail'!$E3632,1)),0)))</f>
        <v/>
      </c>
      <c r="D3632" s="171"/>
      <c r="E3632" s="79"/>
      <c r="F3632" s="100"/>
      <c r="G3632" s="80"/>
      <c r="H3632" s="145" t="str">
        <f>IF('C. Consumer Service Detail'!$F3632="","",IF('C. Consumer Service Detail'!$F3632="",VLOOKUP('C. Consumer Service Detail'!$F3632,'Table of Current Services'!$B$7:$F$36,'Table of Current Services'!$E$5,FALSE),VLOOKUP('C. Consumer Service Detail'!$F3632,'Table of Current Services'!$B$7:$F$36,'Table of Current Services'!$D$5,FALSE)))</f>
        <v/>
      </c>
      <c r="I3632" s="160"/>
      <c r="J3632" s="146" t="str">
        <f t="shared" si="109"/>
        <v/>
      </c>
      <c r="K3632" s="138" t="str">
        <f>IF('C. Consumer Service Detail'!$F3632="","",IF('C. Consumer Service Detail'!$F3632="",VLOOKUP('C. Consumer Service Detail'!$F3632,'Table of Current Services'!$B$7:$F$36,'Table of Current Services'!$E$5,FALSE),VLOOKUP('C. Consumer Service Detail'!$F3632,'Table of Current Services'!$B$7:$F$36,'Table of Current Services'!$E$5,FALSE)))</f>
        <v/>
      </c>
      <c r="L3632" s="130" t="str">
        <f>IF('C. Consumer Service Detail'!$F3632="","",IF(VLOOKUP('C. Consumer Service Detail'!$F3632,'Table of Current Services'!$B$7:$F$36,'Table of Current Services'!$F$5,)="cost","Yes","No"))</f>
        <v/>
      </c>
      <c r="M3632" s="130" t="str">
        <f>IFERROR(IF('C. Consumer Service Detail'!$K3632="No Match","No",VLOOKUP('C. Consumer Service Detail'!$C3632,'B. Consumer Budget'!$E$11:$F$2010,2,FALSE)),"")</f>
        <v/>
      </c>
      <c r="P3632" s="77"/>
      <c r="Q3632" s="77"/>
    </row>
    <row r="3633" spans="2:17" x14ac:dyDescent="0.25">
      <c r="B3633" s="78">
        <f t="shared" si="110"/>
        <v>3623</v>
      </c>
      <c r="C3633" s="126" t="str">
        <f t="array" ref="C3633">IF(OR('C. Consumer Service Detail'!$D3633="",'C. Consumer Service Detail'!$E3633=""),"",INDEX('B. Consumer Budget'!$E$11:$E$2010,MATCH(1,IF('B. Consumer Budget'!$C$11:$C$2010='C. Consumer Service Detail'!$D3633,IF('B. Consumer Budget'!$D$11:$D$2010='C. Consumer Service Detail'!$E3633,1)),0)))</f>
        <v/>
      </c>
      <c r="D3633" s="170"/>
      <c r="E3633" s="81"/>
      <c r="F3633" s="101"/>
      <c r="G3633" s="82"/>
      <c r="H3633" s="147" t="str">
        <f>IF('C. Consumer Service Detail'!$F3633="","",IF('C. Consumer Service Detail'!$F3633="",VLOOKUP('C. Consumer Service Detail'!$F3633,'Table of Current Services'!$B$7:$F$36,'Table of Current Services'!$E$5,FALSE),VLOOKUP('C. Consumer Service Detail'!$F3633,'Table of Current Services'!$B$7:$F$36,'Table of Current Services'!$D$5,FALSE)))</f>
        <v/>
      </c>
      <c r="I3633" s="159"/>
      <c r="J3633" s="146" t="str">
        <f t="shared" si="109"/>
        <v/>
      </c>
      <c r="K3633" s="138" t="str">
        <f>IF('C. Consumer Service Detail'!$F3633="","",IF('C. Consumer Service Detail'!$F3633="",VLOOKUP('C. Consumer Service Detail'!$F3633,'Table of Current Services'!$B$7:$F$36,'Table of Current Services'!$E$5,FALSE),VLOOKUP('C. Consumer Service Detail'!$F3633,'Table of Current Services'!$B$7:$F$36,'Table of Current Services'!$E$5,FALSE)))</f>
        <v/>
      </c>
      <c r="L3633" s="130" t="str">
        <f>IF('C. Consumer Service Detail'!$F3633="","",IF(VLOOKUP('C. Consumer Service Detail'!$F3633,'Table of Current Services'!$B$7:$F$36,'Table of Current Services'!$F$5,)="cost","Yes","No"))</f>
        <v/>
      </c>
      <c r="M3633" s="130" t="str">
        <f>IFERROR(IF('C. Consumer Service Detail'!$K3633="No Match","No",VLOOKUP('C. Consumer Service Detail'!$C3633,'B. Consumer Budget'!$E$11:$F$2010,2,FALSE)),"")</f>
        <v/>
      </c>
      <c r="P3633" s="77"/>
      <c r="Q3633" s="77"/>
    </row>
    <row r="3634" spans="2:17" x14ac:dyDescent="0.25">
      <c r="B3634" s="78">
        <f t="shared" si="110"/>
        <v>3624</v>
      </c>
      <c r="C3634" s="126" t="str">
        <f t="array" ref="C3634">IF(OR('C. Consumer Service Detail'!$D3634="",'C. Consumer Service Detail'!$E3634=""),"",INDEX('B. Consumer Budget'!$E$11:$E$2010,MATCH(1,IF('B. Consumer Budget'!$C$11:$C$2010='C. Consumer Service Detail'!$D3634,IF('B. Consumer Budget'!$D$11:$D$2010='C. Consumer Service Detail'!$E3634,1)),0)))</f>
        <v/>
      </c>
      <c r="D3634" s="171"/>
      <c r="E3634" s="79"/>
      <c r="F3634" s="100"/>
      <c r="G3634" s="80"/>
      <c r="H3634" s="145" t="str">
        <f>IF('C. Consumer Service Detail'!$F3634="","",IF('C. Consumer Service Detail'!$F3634="",VLOOKUP('C. Consumer Service Detail'!$F3634,'Table of Current Services'!$B$7:$F$36,'Table of Current Services'!$E$5,FALSE),VLOOKUP('C. Consumer Service Detail'!$F3634,'Table of Current Services'!$B$7:$F$36,'Table of Current Services'!$D$5,FALSE)))</f>
        <v/>
      </c>
      <c r="I3634" s="160"/>
      <c r="J3634" s="146" t="str">
        <f t="shared" si="109"/>
        <v/>
      </c>
      <c r="K3634" s="138" t="str">
        <f>IF('C. Consumer Service Detail'!$F3634="","",IF('C. Consumer Service Detail'!$F3634="",VLOOKUP('C. Consumer Service Detail'!$F3634,'Table of Current Services'!$B$7:$F$36,'Table of Current Services'!$E$5,FALSE),VLOOKUP('C. Consumer Service Detail'!$F3634,'Table of Current Services'!$B$7:$F$36,'Table of Current Services'!$E$5,FALSE)))</f>
        <v/>
      </c>
      <c r="L3634" s="130" t="str">
        <f>IF('C. Consumer Service Detail'!$F3634="","",IF(VLOOKUP('C. Consumer Service Detail'!$F3634,'Table of Current Services'!$B$7:$F$36,'Table of Current Services'!$F$5,)="cost","Yes","No"))</f>
        <v/>
      </c>
      <c r="M3634" s="130" t="str">
        <f>IFERROR(IF('C. Consumer Service Detail'!$K3634="No Match","No",VLOOKUP('C. Consumer Service Detail'!$C3634,'B. Consumer Budget'!$E$11:$F$2010,2,FALSE)),"")</f>
        <v/>
      </c>
      <c r="P3634" s="77"/>
      <c r="Q3634" s="77"/>
    </row>
    <row r="3635" spans="2:17" x14ac:dyDescent="0.25">
      <c r="B3635" s="78">
        <f t="shared" si="110"/>
        <v>3625</v>
      </c>
      <c r="C3635" s="126" t="str">
        <f t="array" ref="C3635">IF(OR('C. Consumer Service Detail'!$D3635="",'C. Consumer Service Detail'!$E3635=""),"",INDEX('B. Consumer Budget'!$E$11:$E$2010,MATCH(1,IF('B. Consumer Budget'!$C$11:$C$2010='C. Consumer Service Detail'!$D3635,IF('B. Consumer Budget'!$D$11:$D$2010='C. Consumer Service Detail'!$E3635,1)),0)))</f>
        <v/>
      </c>
      <c r="D3635" s="170"/>
      <c r="E3635" s="81"/>
      <c r="F3635" s="101"/>
      <c r="G3635" s="82"/>
      <c r="H3635" s="147" t="str">
        <f>IF('C. Consumer Service Detail'!$F3635="","",IF('C. Consumer Service Detail'!$F3635="",VLOOKUP('C. Consumer Service Detail'!$F3635,'Table of Current Services'!$B$7:$F$36,'Table of Current Services'!$E$5,FALSE),VLOOKUP('C. Consumer Service Detail'!$F3635,'Table of Current Services'!$B$7:$F$36,'Table of Current Services'!$D$5,FALSE)))</f>
        <v/>
      </c>
      <c r="I3635" s="159"/>
      <c r="J3635" s="146" t="str">
        <f t="shared" si="109"/>
        <v/>
      </c>
      <c r="K3635" s="138" t="str">
        <f>IF('C. Consumer Service Detail'!$F3635="","",IF('C. Consumer Service Detail'!$F3635="",VLOOKUP('C. Consumer Service Detail'!$F3635,'Table of Current Services'!$B$7:$F$36,'Table of Current Services'!$E$5,FALSE),VLOOKUP('C. Consumer Service Detail'!$F3635,'Table of Current Services'!$B$7:$F$36,'Table of Current Services'!$E$5,FALSE)))</f>
        <v/>
      </c>
      <c r="L3635" s="130" t="str">
        <f>IF('C. Consumer Service Detail'!$F3635="","",IF(VLOOKUP('C. Consumer Service Detail'!$F3635,'Table of Current Services'!$B$7:$F$36,'Table of Current Services'!$F$5,)="cost","Yes","No"))</f>
        <v/>
      </c>
      <c r="M3635" s="130" t="str">
        <f>IFERROR(IF('C. Consumer Service Detail'!$K3635="No Match","No",VLOOKUP('C. Consumer Service Detail'!$C3635,'B. Consumer Budget'!$E$11:$F$2010,2,FALSE)),"")</f>
        <v/>
      </c>
      <c r="P3635" s="77"/>
      <c r="Q3635" s="77"/>
    </row>
    <row r="3636" spans="2:17" x14ac:dyDescent="0.25">
      <c r="B3636" s="78">
        <f t="shared" si="110"/>
        <v>3626</v>
      </c>
      <c r="C3636" s="126" t="str">
        <f t="array" ref="C3636">IF(OR('C. Consumer Service Detail'!$D3636="",'C. Consumer Service Detail'!$E3636=""),"",INDEX('B. Consumer Budget'!$E$11:$E$2010,MATCH(1,IF('B. Consumer Budget'!$C$11:$C$2010='C. Consumer Service Detail'!$D3636,IF('B. Consumer Budget'!$D$11:$D$2010='C. Consumer Service Detail'!$E3636,1)),0)))</f>
        <v/>
      </c>
      <c r="D3636" s="171"/>
      <c r="E3636" s="79"/>
      <c r="F3636" s="100"/>
      <c r="G3636" s="80"/>
      <c r="H3636" s="145" t="str">
        <f>IF('C. Consumer Service Detail'!$F3636="","",IF('C. Consumer Service Detail'!$F3636="",VLOOKUP('C. Consumer Service Detail'!$F3636,'Table of Current Services'!$B$7:$F$36,'Table of Current Services'!$E$5,FALSE),VLOOKUP('C. Consumer Service Detail'!$F3636,'Table of Current Services'!$B$7:$F$36,'Table of Current Services'!$D$5,FALSE)))</f>
        <v/>
      </c>
      <c r="I3636" s="160"/>
      <c r="J3636" s="146" t="str">
        <f t="shared" si="109"/>
        <v/>
      </c>
      <c r="K3636" s="138" t="str">
        <f>IF('C. Consumer Service Detail'!$F3636="","",IF('C. Consumer Service Detail'!$F3636="",VLOOKUP('C. Consumer Service Detail'!$F3636,'Table of Current Services'!$B$7:$F$36,'Table of Current Services'!$E$5,FALSE),VLOOKUP('C. Consumer Service Detail'!$F3636,'Table of Current Services'!$B$7:$F$36,'Table of Current Services'!$E$5,FALSE)))</f>
        <v/>
      </c>
      <c r="L3636" s="130" t="str">
        <f>IF('C. Consumer Service Detail'!$F3636="","",IF(VLOOKUP('C. Consumer Service Detail'!$F3636,'Table of Current Services'!$B$7:$F$36,'Table of Current Services'!$F$5,)="cost","Yes","No"))</f>
        <v/>
      </c>
      <c r="M3636" s="130" t="str">
        <f>IFERROR(IF('C. Consumer Service Detail'!$K3636="No Match","No",VLOOKUP('C. Consumer Service Detail'!$C3636,'B. Consumer Budget'!$E$11:$F$2010,2,FALSE)),"")</f>
        <v/>
      </c>
      <c r="P3636" s="77"/>
      <c r="Q3636" s="77"/>
    </row>
    <row r="3637" spans="2:17" x14ac:dyDescent="0.25">
      <c r="B3637" s="78">
        <f t="shared" si="110"/>
        <v>3627</v>
      </c>
      <c r="C3637" s="126" t="str">
        <f t="array" ref="C3637">IF(OR('C. Consumer Service Detail'!$D3637="",'C. Consumer Service Detail'!$E3637=""),"",INDEX('B. Consumer Budget'!$E$11:$E$2010,MATCH(1,IF('B. Consumer Budget'!$C$11:$C$2010='C. Consumer Service Detail'!$D3637,IF('B. Consumer Budget'!$D$11:$D$2010='C. Consumer Service Detail'!$E3637,1)),0)))</f>
        <v/>
      </c>
      <c r="D3637" s="170"/>
      <c r="E3637" s="81"/>
      <c r="F3637" s="101"/>
      <c r="G3637" s="82"/>
      <c r="H3637" s="147" t="str">
        <f>IF('C. Consumer Service Detail'!$F3637="","",IF('C. Consumer Service Detail'!$F3637="",VLOOKUP('C. Consumer Service Detail'!$F3637,'Table of Current Services'!$B$7:$F$36,'Table of Current Services'!$E$5,FALSE),VLOOKUP('C. Consumer Service Detail'!$F3637,'Table of Current Services'!$B$7:$F$36,'Table of Current Services'!$D$5,FALSE)))</f>
        <v/>
      </c>
      <c r="I3637" s="159"/>
      <c r="J3637" s="146" t="str">
        <f t="shared" si="109"/>
        <v/>
      </c>
      <c r="K3637" s="138" t="str">
        <f>IF('C. Consumer Service Detail'!$F3637="","",IF('C. Consumer Service Detail'!$F3637="",VLOOKUP('C. Consumer Service Detail'!$F3637,'Table of Current Services'!$B$7:$F$36,'Table of Current Services'!$E$5,FALSE),VLOOKUP('C. Consumer Service Detail'!$F3637,'Table of Current Services'!$B$7:$F$36,'Table of Current Services'!$E$5,FALSE)))</f>
        <v/>
      </c>
      <c r="L3637" s="130" t="str">
        <f>IF('C. Consumer Service Detail'!$F3637="","",IF(VLOOKUP('C. Consumer Service Detail'!$F3637,'Table of Current Services'!$B$7:$F$36,'Table of Current Services'!$F$5,)="cost","Yes","No"))</f>
        <v/>
      </c>
      <c r="M3637" s="130" t="str">
        <f>IFERROR(IF('C. Consumer Service Detail'!$K3637="No Match","No",VLOOKUP('C. Consumer Service Detail'!$C3637,'B. Consumer Budget'!$E$11:$F$2010,2,FALSE)),"")</f>
        <v/>
      </c>
      <c r="P3637" s="77"/>
      <c r="Q3637" s="77"/>
    </row>
    <row r="3638" spans="2:17" x14ac:dyDescent="0.25">
      <c r="B3638" s="78">
        <f t="shared" si="110"/>
        <v>3628</v>
      </c>
      <c r="C3638" s="126" t="str">
        <f t="array" ref="C3638">IF(OR('C. Consumer Service Detail'!$D3638="",'C. Consumer Service Detail'!$E3638=""),"",INDEX('B. Consumer Budget'!$E$11:$E$2010,MATCH(1,IF('B. Consumer Budget'!$C$11:$C$2010='C. Consumer Service Detail'!$D3638,IF('B. Consumer Budget'!$D$11:$D$2010='C. Consumer Service Detail'!$E3638,1)),0)))</f>
        <v/>
      </c>
      <c r="D3638" s="171"/>
      <c r="E3638" s="79"/>
      <c r="F3638" s="100"/>
      <c r="G3638" s="80"/>
      <c r="H3638" s="145" t="str">
        <f>IF('C. Consumer Service Detail'!$F3638="","",IF('C. Consumer Service Detail'!$F3638="",VLOOKUP('C. Consumer Service Detail'!$F3638,'Table of Current Services'!$B$7:$F$36,'Table of Current Services'!$E$5,FALSE),VLOOKUP('C. Consumer Service Detail'!$F3638,'Table of Current Services'!$B$7:$F$36,'Table of Current Services'!$D$5,FALSE)))</f>
        <v/>
      </c>
      <c r="I3638" s="160"/>
      <c r="J3638" s="146" t="str">
        <f t="shared" si="109"/>
        <v/>
      </c>
      <c r="K3638" s="138" t="str">
        <f>IF('C. Consumer Service Detail'!$F3638="","",IF('C. Consumer Service Detail'!$F3638="",VLOOKUP('C. Consumer Service Detail'!$F3638,'Table of Current Services'!$B$7:$F$36,'Table of Current Services'!$E$5,FALSE),VLOOKUP('C. Consumer Service Detail'!$F3638,'Table of Current Services'!$B$7:$F$36,'Table of Current Services'!$E$5,FALSE)))</f>
        <v/>
      </c>
      <c r="L3638" s="130" t="str">
        <f>IF('C. Consumer Service Detail'!$F3638="","",IF(VLOOKUP('C. Consumer Service Detail'!$F3638,'Table of Current Services'!$B$7:$F$36,'Table of Current Services'!$F$5,)="cost","Yes","No"))</f>
        <v/>
      </c>
      <c r="M3638" s="130" t="str">
        <f>IFERROR(IF('C. Consumer Service Detail'!$K3638="No Match","No",VLOOKUP('C. Consumer Service Detail'!$C3638,'B. Consumer Budget'!$E$11:$F$2010,2,FALSE)),"")</f>
        <v/>
      </c>
      <c r="P3638" s="77"/>
      <c r="Q3638" s="77"/>
    </row>
    <row r="3639" spans="2:17" x14ac:dyDescent="0.25">
      <c r="B3639" s="78">
        <f t="shared" si="110"/>
        <v>3629</v>
      </c>
      <c r="C3639" s="126" t="str">
        <f t="array" ref="C3639">IF(OR('C. Consumer Service Detail'!$D3639="",'C. Consumer Service Detail'!$E3639=""),"",INDEX('B. Consumer Budget'!$E$11:$E$2010,MATCH(1,IF('B. Consumer Budget'!$C$11:$C$2010='C. Consumer Service Detail'!$D3639,IF('B. Consumer Budget'!$D$11:$D$2010='C. Consumer Service Detail'!$E3639,1)),0)))</f>
        <v/>
      </c>
      <c r="D3639" s="170"/>
      <c r="E3639" s="81"/>
      <c r="F3639" s="101"/>
      <c r="G3639" s="82"/>
      <c r="H3639" s="147" t="str">
        <f>IF('C. Consumer Service Detail'!$F3639="","",IF('C. Consumer Service Detail'!$F3639="",VLOOKUP('C. Consumer Service Detail'!$F3639,'Table of Current Services'!$B$7:$F$36,'Table of Current Services'!$E$5,FALSE),VLOOKUP('C. Consumer Service Detail'!$F3639,'Table of Current Services'!$B$7:$F$36,'Table of Current Services'!$D$5,FALSE)))</f>
        <v/>
      </c>
      <c r="I3639" s="159"/>
      <c r="J3639" s="146" t="str">
        <f t="shared" si="109"/>
        <v/>
      </c>
      <c r="K3639" s="138" t="str">
        <f>IF('C. Consumer Service Detail'!$F3639="","",IF('C. Consumer Service Detail'!$F3639="",VLOOKUP('C. Consumer Service Detail'!$F3639,'Table of Current Services'!$B$7:$F$36,'Table of Current Services'!$E$5,FALSE),VLOOKUP('C. Consumer Service Detail'!$F3639,'Table of Current Services'!$B$7:$F$36,'Table of Current Services'!$E$5,FALSE)))</f>
        <v/>
      </c>
      <c r="L3639" s="130" t="str">
        <f>IF('C. Consumer Service Detail'!$F3639="","",IF(VLOOKUP('C. Consumer Service Detail'!$F3639,'Table of Current Services'!$B$7:$F$36,'Table of Current Services'!$F$5,)="cost","Yes","No"))</f>
        <v/>
      </c>
      <c r="M3639" s="130" t="str">
        <f>IFERROR(IF('C. Consumer Service Detail'!$K3639="No Match","No",VLOOKUP('C. Consumer Service Detail'!$C3639,'B. Consumer Budget'!$E$11:$F$2010,2,FALSE)),"")</f>
        <v/>
      </c>
      <c r="P3639" s="77"/>
      <c r="Q3639" s="77"/>
    </row>
    <row r="3640" spans="2:17" x14ac:dyDescent="0.25">
      <c r="B3640" s="78">
        <f t="shared" si="110"/>
        <v>3630</v>
      </c>
      <c r="C3640" s="126" t="str">
        <f t="array" ref="C3640">IF(OR('C. Consumer Service Detail'!$D3640="",'C. Consumer Service Detail'!$E3640=""),"",INDEX('B. Consumer Budget'!$E$11:$E$2010,MATCH(1,IF('B. Consumer Budget'!$C$11:$C$2010='C. Consumer Service Detail'!$D3640,IF('B. Consumer Budget'!$D$11:$D$2010='C. Consumer Service Detail'!$E3640,1)),0)))</f>
        <v/>
      </c>
      <c r="D3640" s="171"/>
      <c r="E3640" s="79"/>
      <c r="F3640" s="100"/>
      <c r="G3640" s="80"/>
      <c r="H3640" s="145" t="str">
        <f>IF('C. Consumer Service Detail'!$F3640="","",IF('C. Consumer Service Detail'!$F3640="",VLOOKUP('C. Consumer Service Detail'!$F3640,'Table of Current Services'!$B$7:$F$36,'Table of Current Services'!$E$5,FALSE),VLOOKUP('C. Consumer Service Detail'!$F3640,'Table of Current Services'!$B$7:$F$36,'Table of Current Services'!$D$5,FALSE)))</f>
        <v/>
      </c>
      <c r="I3640" s="160"/>
      <c r="J3640" s="146" t="str">
        <f t="shared" si="109"/>
        <v/>
      </c>
      <c r="K3640" s="138" t="str">
        <f>IF('C. Consumer Service Detail'!$F3640="","",IF('C. Consumer Service Detail'!$F3640="",VLOOKUP('C. Consumer Service Detail'!$F3640,'Table of Current Services'!$B$7:$F$36,'Table of Current Services'!$E$5,FALSE),VLOOKUP('C. Consumer Service Detail'!$F3640,'Table of Current Services'!$B$7:$F$36,'Table of Current Services'!$E$5,FALSE)))</f>
        <v/>
      </c>
      <c r="L3640" s="130" t="str">
        <f>IF('C. Consumer Service Detail'!$F3640="","",IF(VLOOKUP('C. Consumer Service Detail'!$F3640,'Table of Current Services'!$B$7:$F$36,'Table of Current Services'!$F$5,)="cost","Yes","No"))</f>
        <v/>
      </c>
      <c r="M3640" s="130" t="str">
        <f>IFERROR(IF('C. Consumer Service Detail'!$K3640="No Match","No",VLOOKUP('C. Consumer Service Detail'!$C3640,'B. Consumer Budget'!$E$11:$F$2010,2,FALSE)),"")</f>
        <v/>
      </c>
      <c r="P3640" s="77"/>
      <c r="Q3640" s="77"/>
    </row>
    <row r="3641" spans="2:17" x14ac:dyDescent="0.25">
      <c r="B3641" s="78">
        <f t="shared" si="110"/>
        <v>3631</v>
      </c>
      <c r="C3641" s="126" t="str">
        <f t="array" ref="C3641">IF(OR('C. Consumer Service Detail'!$D3641="",'C. Consumer Service Detail'!$E3641=""),"",INDEX('B. Consumer Budget'!$E$11:$E$2010,MATCH(1,IF('B. Consumer Budget'!$C$11:$C$2010='C. Consumer Service Detail'!$D3641,IF('B. Consumer Budget'!$D$11:$D$2010='C. Consumer Service Detail'!$E3641,1)),0)))</f>
        <v/>
      </c>
      <c r="D3641" s="170"/>
      <c r="E3641" s="81"/>
      <c r="F3641" s="101"/>
      <c r="G3641" s="82"/>
      <c r="H3641" s="147" t="str">
        <f>IF('C. Consumer Service Detail'!$F3641="","",IF('C. Consumer Service Detail'!$F3641="",VLOOKUP('C. Consumer Service Detail'!$F3641,'Table of Current Services'!$B$7:$F$36,'Table of Current Services'!$E$5,FALSE),VLOOKUP('C. Consumer Service Detail'!$F3641,'Table of Current Services'!$B$7:$F$36,'Table of Current Services'!$D$5,FALSE)))</f>
        <v/>
      </c>
      <c r="I3641" s="159"/>
      <c r="J3641" s="146" t="str">
        <f t="shared" si="109"/>
        <v/>
      </c>
      <c r="K3641" s="138" t="str">
        <f>IF('C. Consumer Service Detail'!$F3641="","",IF('C. Consumer Service Detail'!$F3641="",VLOOKUP('C. Consumer Service Detail'!$F3641,'Table of Current Services'!$B$7:$F$36,'Table of Current Services'!$E$5,FALSE),VLOOKUP('C. Consumer Service Detail'!$F3641,'Table of Current Services'!$B$7:$F$36,'Table of Current Services'!$E$5,FALSE)))</f>
        <v/>
      </c>
      <c r="L3641" s="130" t="str">
        <f>IF('C. Consumer Service Detail'!$F3641="","",IF(VLOOKUP('C. Consumer Service Detail'!$F3641,'Table of Current Services'!$B$7:$F$36,'Table of Current Services'!$F$5,)="cost","Yes","No"))</f>
        <v/>
      </c>
      <c r="M3641" s="130" t="str">
        <f>IFERROR(IF('C. Consumer Service Detail'!$K3641="No Match","No",VLOOKUP('C. Consumer Service Detail'!$C3641,'B. Consumer Budget'!$E$11:$F$2010,2,FALSE)),"")</f>
        <v/>
      </c>
      <c r="P3641" s="77"/>
      <c r="Q3641" s="77"/>
    </row>
    <row r="3642" spans="2:17" x14ac:dyDescent="0.25">
      <c r="B3642" s="78">
        <f t="shared" si="110"/>
        <v>3632</v>
      </c>
      <c r="C3642" s="126" t="str">
        <f t="array" ref="C3642">IF(OR('C. Consumer Service Detail'!$D3642="",'C. Consumer Service Detail'!$E3642=""),"",INDEX('B. Consumer Budget'!$E$11:$E$2010,MATCH(1,IF('B. Consumer Budget'!$C$11:$C$2010='C. Consumer Service Detail'!$D3642,IF('B. Consumer Budget'!$D$11:$D$2010='C. Consumer Service Detail'!$E3642,1)),0)))</f>
        <v/>
      </c>
      <c r="D3642" s="171"/>
      <c r="E3642" s="79"/>
      <c r="F3642" s="100"/>
      <c r="G3642" s="80"/>
      <c r="H3642" s="145" t="str">
        <f>IF('C. Consumer Service Detail'!$F3642="","",IF('C. Consumer Service Detail'!$F3642="",VLOOKUP('C. Consumer Service Detail'!$F3642,'Table of Current Services'!$B$7:$F$36,'Table of Current Services'!$E$5,FALSE),VLOOKUP('C. Consumer Service Detail'!$F3642,'Table of Current Services'!$B$7:$F$36,'Table of Current Services'!$D$5,FALSE)))</f>
        <v/>
      </c>
      <c r="I3642" s="160"/>
      <c r="J3642" s="146" t="str">
        <f t="shared" si="109"/>
        <v/>
      </c>
      <c r="K3642" s="138" t="str">
        <f>IF('C. Consumer Service Detail'!$F3642="","",IF('C. Consumer Service Detail'!$F3642="",VLOOKUP('C. Consumer Service Detail'!$F3642,'Table of Current Services'!$B$7:$F$36,'Table of Current Services'!$E$5,FALSE),VLOOKUP('C. Consumer Service Detail'!$F3642,'Table of Current Services'!$B$7:$F$36,'Table of Current Services'!$E$5,FALSE)))</f>
        <v/>
      </c>
      <c r="L3642" s="130" t="str">
        <f>IF('C. Consumer Service Detail'!$F3642="","",IF(VLOOKUP('C. Consumer Service Detail'!$F3642,'Table of Current Services'!$B$7:$F$36,'Table of Current Services'!$F$5,)="cost","Yes","No"))</f>
        <v/>
      </c>
      <c r="M3642" s="130" t="str">
        <f>IFERROR(IF('C. Consumer Service Detail'!$K3642="No Match","No",VLOOKUP('C. Consumer Service Detail'!$C3642,'B. Consumer Budget'!$E$11:$F$2010,2,FALSE)),"")</f>
        <v/>
      </c>
      <c r="P3642" s="77"/>
      <c r="Q3642" s="77"/>
    </row>
    <row r="3643" spans="2:17" x14ac:dyDescent="0.25">
      <c r="B3643" s="78">
        <f t="shared" si="110"/>
        <v>3633</v>
      </c>
      <c r="C3643" s="126" t="str">
        <f t="array" ref="C3643">IF(OR('C. Consumer Service Detail'!$D3643="",'C. Consumer Service Detail'!$E3643=""),"",INDEX('B. Consumer Budget'!$E$11:$E$2010,MATCH(1,IF('B. Consumer Budget'!$C$11:$C$2010='C. Consumer Service Detail'!$D3643,IF('B. Consumer Budget'!$D$11:$D$2010='C. Consumer Service Detail'!$E3643,1)),0)))</f>
        <v/>
      </c>
      <c r="D3643" s="170"/>
      <c r="E3643" s="81"/>
      <c r="F3643" s="101"/>
      <c r="G3643" s="82"/>
      <c r="H3643" s="147" t="str">
        <f>IF('C. Consumer Service Detail'!$F3643="","",IF('C. Consumer Service Detail'!$F3643="",VLOOKUP('C. Consumer Service Detail'!$F3643,'Table of Current Services'!$B$7:$F$36,'Table of Current Services'!$E$5,FALSE),VLOOKUP('C. Consumer Service Detail'!$F3643,'Table of Current Services'!$B$7:$F$36,'Table of Current Services'!$D$5,FALSE)))</f>
        <v/>
      </c>
      <c r="I3643" s="159"/>
      <c r="J3643" s="146" t="str">
        <f t="shared" si="109"/>
        <v/>
      </c>
      <c r="K3643" s="138" t="str">
        <f>IF('C. Consumer Service Detail'!$F3643="","",IF('C. Consumer Service Detail'!$F3643="",VLOOKUP('C. Consumer Service Detail'!$F3643,'Table of Current Services'!$B$7:$F$36,'Table of Current Services'!$E$5,FALSE),VLOOKUP('C. Consumer Service Detail'!$F3643,'Table of Current Services'!$B$7:$F$36,'Table of Current Services'!$E$5,FALSE)))</f>
        <v/>
      </c>
      <c r="L3643" s="130" t="str">
        <f>IF('C. Consumer Service Detail'!$F3643="","",IF(VLOOKUP('C. Consumer Service Detail'!$F3643,'Table of Current Services'!$B$7:$F$36,'Table of Current Services'!$F$5,)="cost","Yes","No"))</f>
        <v/>
      </c>
      <c r="M3643" s="130" t="str">
        <f>IFERROR(IF('C. Consumer Service Detail'!$K3643="No Match","No",VLOOKUP('C. Consumer Service Detail'!$C3643,'B. Consumer Budget'!$E$11:$F$2010,2,FALSE)),"")</f>
        <v/>
      </c>
      <c r="P3643" s="77"/>
      <c r="Q3643" s="77"/>
    </row>
    <row r="3644" spans="2:17" x14ac:dyDescent="0.25">
      <c r="B3644" s="78">
        <f t="shared" si="110"/>
        <v>3634</v>
      </c>
      <c r="C3644" s="126" t="str">
        <f t="array" ref="C3644">IF(OR('C. Consumer Service Detail'!$D3644="",'C. Consumer Service Detail'!$E3644=""),"",INDEX('B. Consumer Budget'!$E$11:$E$2010,MATCH(1,IF('B. Consumer Budget'!$C$11:$C$2010='C. Consumer Service Detail'!$D3644,IF('B. Consumer Budget'!$D$11:$D$2010='C. Consumer Service Detail'!$E3644,1)),0)))</f>
        <v/>
      </c>
      <c r="D3644" s="171"/>
      <c r="E3644" s="79"/>
      <c r="F3644" s="100"/>
      <c r="G3644" s="80"/>
      <c r="H3644" s="145" t="str">
        <f>IF('C. Consumer Service Detail'!$F3644="","",IF('C. Consumer Service Detail'!$F3644="",VLOOKUP('C. Consumer Service Detail'!$F3644,'Table of Current Services'!$B$7:$F$36,'Table of Current Services'!$E$5,FALSE),VLOOKUP('C. Consumer Service Detail'!$F3644,'Table of Current Services'!$B$7:$F$36,'Table of Current Services'!$D$5,FALSE)))</f>
        <v/>
      </c>
      <c r="I3644" s="160"/>
      <c r="J3644" s="146" t="str">
        <f t="shared" si="109"/>
        <v/>
      </c>
      <c r="K3644" s="138" t="str">
        <f>IF('C. Consumer Service Detail'!$F3644="","",IF('C. Consumer Service Detail'!$F3644="",VLOOKUP('C. Consumer Service Detail'!$F3644,'Table of Current Services'!$B$7:$F$36,'Table of Current Services'!$E$5,FALSE),VLOOKUP('C. Consumer Service Detail'!$F3644,'Table of Current Services'!$B$7:$F$36,'Table of Current Services'!$E$5,FALSE)))</f>
        <v/>
      </c>
      <c r="L3644" s="130" t="str">
        <f>IF('C. Consumer Service Detail'!$F3644="","",IF(VLOOKUP('C. Consumer Service Detail'!$F3644,'Table of Current Services'!$B$7:$F$36,'Table of Current Services'!$F$5,)="cost","Yes","No"))</f>
        <v/>
      </c>
      <c r="M3644" s="130" t="str">
        <f>IFERROR(IF('C. Consumer Service Detail'!$K3644="No Match","No",VLOOKUP('C. Consumer Service Detail'!$C3644,'B. Consumer Budget'!$E$11:$F$2010,2,FALSE)),"")</f>
        <v/>
      </c>
      <c r="P3644" s="77"/>
      <c r="Q3644" s="77"/>
    </row>
    <row r="3645" spans="2:17" x14ac:dyDescent="0.25">
      <c r="B3645" s="78">
        <f t="shared" si="110"/>
        <v>3635</v>
      </c>
      <c r="C3645" s="126" t="str">
        <f t="array" ref="C3645">IF(OR('C. Consumer Service Detail'!$D3645="",'C. Consumer Service Detail'!$E3645=""),"",INDEX('B. Consumer Budget'!$E$11:$E$2010,MATCH(1,IF('B. Consumer Budget'!$C$11:$C$2010='C. Consumer Service Detail'!$D3645,IF('B. Consumer Budget'!$D$11:$D$2010='C. Consumer Service Detail'!$E3645,1)),0)))</f>
        <v/>
      </c>
      <c r="D3645" s="170"/>
      <c r="E3645" s="81"/>
      <c r="F3645" s="101"/>
      <c r="G3645" s="82"/>
      <c r="H3645" s="147" t="str">
        <f>IF('C. Consumer Service Detail'!$F3645="","",IF('C. Consumer Service Detail'!$F3645="",VLOOKUP('C. Consumer Service Detail'!$F3645,'Table of Current Services'!$B$7:$F$36,'Table of Current Services'!$E$5,FALSE),VLOOKUP('C. Consumer Service Detail'!$F3645,'Table of Current Services'!$B$7:$F$36,'Table of Current Services'!$D$5,FALSE)))</f>
        <v/>
      </c>
      <c r="I3645" s="159"/>
      <c r="J3645" s="146" t="str">
        <f t="shared" si="109"/>
        <v/>
      </c>
      <c r="K3645" s="138" t="str">
        <f>IF('C. Consumer Service Detail'!$F3645="","",IF('C. Consumer Service Detail'!$F3645="",VLOOKUP('C. Consumer Service Detail'!$F3645,'Table of Current Services'!$B$7:$F$36,'Table of Current Services'!$E$5,FALSE),VLOOKUP('C. Consumer Service Detail'!$F3645,'Table of Current Services'!$B$7:$F$36,'Table of Current Services'!$E$5,FALSE)))</f>
        <v/>
      </c>
      <c r="L3645" s="130" t="str">
        <f>IF('C. Consumer Service Detail'!$F3645="","",IF(VLOOKUP('C. Consumer Service Detail'!$F3645,'Table of Current Services'!$B$7:$F$36,'Table of Current Services'!$F$5,)="cost","Yes","No"))</f>
        <v/>
      </c>
      <c r="M3645" s="130" t="str">
        <f>IFERROR(IF('C. Consumer Service Detail'!$K3645="No Match","No",VLOOKUP('C. Consumer Service Detail'!$C3645,'B. Consumer Budget'!$E$11:$F$2010,2,FALSE)),"")</f>
        <v/>
      </c>
      <c r="P3645" s="77"/>
      <c r="Q3645" s="77"/>
    </row>
    <row r="3646" spans="2:17" x14ac:dyDescent="0.25">
      <c r="B3646" s="78">
        <f t="shared" si="110"/>
        <v>3636</v>
      </c>
      <c r="C3646" s="126" t="str">
        <f t="array" ref="C3646">IF(OR('C. Consumer Service Detail'!$D3646="",'C. Consumer Service Detail'!$E3646=""),"",INDEX('B. Consumer Budget'!$E$11:$E$2010,MATCH(1,IF('B. Consumer Budget'!$C$11:$C$2010='C. Consumer Service Detail'!$D3646,IF('B. Consumer Budget'!$D$11:$D$2010='C. Consumer Service Detail'!$E3646,1)),0)))</f>
        <v/>
      </c>
      <c r="D3646" s="171"/>
      <c r="E3646" s="79"/>
      <c r="F3646" s="100"/>
      <c r="G3646" s="80"/>
      <c r="H3646" s="145" t="str">
        <f>IF('C. Consumer Service Detail'!$F3646="","",IF('C. Consumer Service Detail'!$F3646="",VLOOKUP('C. Consumer Service Detail'!$F3646,'Table of Current Services'!$B$7:$F$36,'Table of Current Services'!$E$5,FALSE),VLOOKUP('C. Consumer Service Detail'!$F3646,'Table of Current Services'!$B$7:$F$36,'Table of Current Services'!$D$5,FALSE)))</f>
        <v/>
      </c>
      <c r="I3646" s="160"/>
      <c r="J3646" s="146" t="str">
        <f t="shared" si="109"/>
        <v/>
      </c>
      <c r="K3646" s="138" t="str">
        <f>IF('C. Consumer Service Detail'!$F3646="","",IF('C. Consumer Service Detail'!$F3646="",VLOOKUP('C. Consumer Service Detail'!$F3646,'Table of Current Services'!$B$7:$F$36,'Table of Current Services'!$E$5,FALSE),VLOOKUP('C. Consumer Service Detail'!$F3646,'Table of Current Services'!$B$7:$F$36,'Table of Current Services'!$E$5,FALSE)))</f>
        <v/>
      </c>
      <c r="L3646" s="130" t="str">
        <f>IF('C. Consumer Service Detail'!$F3646="","",IF(VLOOKUP('C. Consumer Service Detail'!$F3646,'Table of Current Services'!$B$7:$F$36,'Table of Current Services'!$F$5,)="cost","Yes","No"))</f>
        <v/>
      </c>
      <c r="M3646" s="130" t="str">
        <f>IFERROR(IF('C. Consumer Service Detail'!$K3646="No Match","No",VLOOKUP('C. Consumer Service Detail'!$C3646,'B. Consumer Budget'!$E$11:$F$2010,2,FALSE)),"")</f>
        <v/>
      </c>
      <c r="P3646" s="77"/>
      <c r="Q3646" s="77"/>
    </row>
    <row r="3647" spans="2:17" x14ac:dyDescent="0.25">
      <c r="B3647" s="78">
        <f t="shared" si="110"/>
        <v>3637</v>
      </c>
      <c r="C3647" s="126" t="str">
        <f t="array" ref="C3647">IF(OR('C. Consumer Service Detail'!$D3647="",'C. Consumer Service Detail'!$E3647=""),"",INDEX('B. Consumer Budget'!$E$11:$E$2010,MATCH(1,IF('B. Consumer Budget'!$C$11:$C$2010='C. Consumer Service Detail'!$D3647,IF('B. Consumer Budget'!$D$11:$D$2010='C. Consumer Service Detail'!$E3647,1)),0)))</f>
        <v/>
      </c>
      <c r="D3647" s="170"/>
      <c r="E3647" s="81"/>
      <c r="F3647" s="101"/>
      <c r="G3647" s="82"/>
      <c r="H3647" s="147" t="str">
        <f>IF('C. Consumer Service Detail'!$F3647="","",IF('C. Consumer Service Detail'!$F3647="",VLOOKUP('C. Consumer Service Detail'!$F3647,'Table of Current Services'!$B$7:$F$36,'Table of Current Services'!$E$5,FALSE),VLOOKUP('C. Consumer Service Detail'!$F3647,'Table of Current Services'!$B$7:$F$36,'Table of Current Services'!$D$5,FALSE)))</f>
        <v/>
      </c>
      <c r="I3647" s="159"/>
      <c r="J3647" s="146" t="str">
        <f t="shared" si="109"/>
        <v/>
      </c>
      <c r="K3647" s="138" t="str">
        <f>IF('C. Consumer Service Detail'!$F3647="","",IF('C. Consumer Service Detail'!$F3647="",VLOOKUP('C. Consumer Service Detail'!$F3647,'Table of Current Services'!$B$7:$F$36,'Table of Current Services'!$E$5,FALSE),VLOOKUP('C. Consumer Service Detail'!$F3647,'Table of Current Services'!$B$7:$F$36,'Table of Current Services'!$E$5,FALSE)))</f>
        <v/>
      </c>
      <c r="L3647" s="130" t="str">
        <f>IF('C. Consumer Service Detail'!$F3647="","",IF(VLOOKUP('C. Consumer Service Detail'!$F3647,'Table of Current Services'!$B$7:$F$36,'Table of Current Services'!$F$5,)="cost","Yes","No"))</f>
        <v/>
      </c>
      <c r="M3647" s="130" t="str">
        <f>IFERROR(IF('C. Consumer Service Detail'!$K3647="No Match","No",VLOOKUP('C. Consumer Service Detail'!$C3647,'B. Consumer Budget'!$E$11:$F$2010,2,FALSE)),"")</f>
        <v/>
      </c>
      <c r="P3647" s="77"/>
      <c r="Q3647" s="77"/>
    </row>
    <row r="3648" spans="2:17" x14ac:dyDescent="0.25">
      <c r="B3648" s="78">
        <f t="shared" si="110"/>
        <v>3638</v>
      </c>
      <c r="C3648" s="126" t="str">
        <f t="array" ref="C3648">IF(OR('C. Consumer Service Detail'!$D3648="",'C. Consumer Service Detail'!$E3648=""),"",INDEX('B. Consumer Budget'!$E$11:$E$2010,MATCH(1,IF('B. Consumer Budget'!$C$11:$C$2010='C. Consumer Service Detail'!$D3648,IF('B. Consumer Budget'!$D$11:$D$2010='C. Consumer Service Detail'!$E3648,1)),0)))</f>
        <v/>
      </c>
      <c r="D3648" s="171"/>
      <c r="E3648" s="79"/>
      <c r="F3648" s="100"/>
      <c r="G3648" s="80"/>
      <c r="H3648" s="145" t="str">
        <f>IF('C. Consumer Service Detail'!$F3648="","",IF('C. Consumer Service Detail'!$F3648="",VLOOKUP('C. Consumer Service Detail'!$F3648,'Table of Current Services'!$B$7:$F$36,'Table of Current Services'!$E$5,FALSE),VLOOKUP('C. Consumer Service Detail'!$F3648,'Table of Current Services'!$B$7:$F$36,'Table of Current Services'!$D$5,FALSE)))</f>
        <v/>
      </c>
      <c r="I3648" s="160"/>
      <c r="J3648" s="146" t="str">
        <f t="shared" si="109"/>
        <v/>
      </c>
      <c r="K3648" s="138" t="str">
        <f>IF('C. Consumer Service Detail'!$F3648="","",IF('C. Consumer Service Detail'!$F3648="",VLOOKUP('C. Consumer Service Detail'!$F3648,'Table of Current Services'!$B$7:$F$36,'Table of Current Services'!$E$5,FALSE),VLOOKUP('C. Consumer Service Detail'!$F3648,'Table of Current Services'!$B$7:$F$36,'Table of Current Services'!$E$5,FALSE)))</f>
        <v/>
      </c>
      <c r="L3648" s="130" t="str">
        <f>IF('C. Consumer Service Detail'!$F3648="","",IF(VLOOKUP('C. Consumer Service Detail'!$F3648,'Table of Current Services'!$B$7:$F$36,'Table of Current Services'!$F$5,)="cost","Yes","No"))</f>
        <v/>
      </c>
      <c r="M3648" s="130" t="str">
        <f>IFERROR(IF('C. Consumer Service Detail'!$K3648="No Match","No",VLOOKUP('C. Consumer Service Detail'!$C3648,'B. Consumer Budget'!$E$11:$F$2010,2,FALSE)),"")</f>
        <v/>
      </c>
      <c r="P3648" s="77"/>
      <c r="Q3648" s="77"/>
    </row>
    <row r="3649" spans="2:17" x14ac:dyDescent="0.25">
      <c r="B3649" s="78">
        <f t="shared" si="110"/>
        <v>3639</v>
      </c>
      <c r="C3649" s="126" t="str">
        <f t="array" ref="C3649">IF(OR('C. Consumer Service Detail'!$D3649="",'C. Consumer Service Detail'!$E3649=""),"",INDEX('B. Consumer Budget'!$E$11:$E$2010,MATCH(1,IF('B. Consumer Budget'!$C$11:$C$2010='C. Consumer Service Detail'!$D3649,IF('B. Consumer Budget'!$D$11:$D$2010='C. Consumer Service Detail'!$E3649,1)),0)))</f>
        <v/>
      </c>
      <c r="D3649" s="170"/>
      <c r="E3649" s="81"/>
      <c r="F3649" s="101"/>
      <c r="G3649" s="82"/>
      <c r="H3649" s="147" t="str">
        <f>IF('C. Consumer Service Detail'!$F3649="","",IF('C. Consumer Service Detail'!$F3649="",VLOOKUP('C. Consumer Service Detail'!$F3649,'Table of Current Services'!$B$7:$F$36,'Table of Current Services'!$E$5,FALSE),VLOOKUP('C. Consumer Service Detail'!$F3649,'Table of Current Services'!$B$7:$F$36,'Table of Current Services'!$D$5,FALSE)))</f>
        <v/>
      </c>
      <c r="I3649" s="159"/>
      <c r="J3649" s="146" t="str">
        <f t="shared" si="109"/>
        <v/>
      </c>
      <c r="K3649" s="138" t="str">
        <f>IF('C. Consumer Service Detail'!$F3649="","",IF('C. Consumer Service Detail'!$F3649="",VLOOKUP('C. Consumer Service Detail'!$F3649,'Table of Current Services'!$B$7:$F$36,'Table of Current Services'!$E$5,FALSE),VLOOKUP('C. Consumer Service Detail'!$F3649,'Table of Current Services'!$B$7:$F$36,'Table of Current Services'!$E$5,FALSE)))</f>
        <v/>
      </c>
      <c r="L3649" s="130" t="str">
        <f>IF('C. Consumer Service Detail'!$F3649="","",IF(VLOOKUP('C. Consumer Service Detail'!$F3649,'Table of Current Services'!$B$7:$F$36,'Table of Current Services'!$F$5,)="cost","Yes","No"))</f>
        <v/>
      </c>
      <c r="M3649" s="130" t="str">
        <f>IFERROR(IF('C. Consumer Service Detail'!$K3649="No Match","No",VLOOKUP('C. Consumer Service Detail'!$C3649,'B. Consumer Budget'!$E$11:$F$2010,2,FALSE)),"")</f>
        <v/>
      </c>
      <c r="P3649" s="77"/>
      <c r="Q3649" s="77"/>
    </row>
    <row r="3650" spans="2:17" x14ac:dyDescent="0.25">
      <c r="B3650" s="78">
        <f t="shared" si="110"/>
        <v>3640</v>
      </c>
      <c r="C3650" s="126" t="str">
        <f t="array" ref="C3650">IF(OR('C. Consumer Service Detail'!$D3650="",'C. Consumer Service Detail'!$E3650=""),"",INDEX('B. Consumer Budget'!$E$11:$E$2010,MATCH(1,IF('B. Consumer Budget'!$C$11:$C$2010='C. Consumer Service Detail'!$D3650,IF('B. Consumer Budget'!$D$11:$D$2010='C. Consumer Service Detail'!$E3650,1)),0)))</f>
        <v/>
      </c>
      <c r="D3650" s="171"/>
      <c r="E3650" s="79"/>
      <c r="F3650" s="100"/>
      <c r="G3650" s="80"/>
      <c r="H3650" s="145" t="str">
        <f>IF('C. Consumer Service Detail'!$F3650="","",IF('C. Consumer Service Detail'!$F3650="",VLOOKUP('C. Consumer Service Detail'!$F3650,'Table of Current Services'!$B$7:$F$36,'Table of Current Services'!$E$5,FALSE),VLOOKUP('C. Consumer Service Detail'!$F3650,'Table of Current Services'!$B$7:$F$36,'Table of Current Services'!$D$5,FALSE)))</f>
        <v/>
      </c>
      <c r="I3650" s="160"/>
      <c r="J3650" s="146" t="str">
        <f t="shared" si="109"/>
        <v/>
      </c>
      <c r="K3650" s="138" t="str">
        <f>IF('C. Consumer Service Detail'!$F3650="","",IF('C. Consumer Service Detail'!$F3650="",VLOOKUP('C. Consumer Service Detail'!$F3650,'Table of Current Services'!$B$7:$F$36,'Table of Current Services'!$E$5,FALSE),VLOOKUP('C. Consumer Service Detail'!$F3650,'Table of Current Services'!$B$7:$F$36,'Table of Current Services'!$E$5,FALSE)))</f>
        <v/>
      </c>
      <c r="L3650" s="130" t="str">
        <f>IF('C. Consumer Service Detail'!$F3650="","",IF(VLOOKUP('C. Consumer Service Detail'!$F3650,'Table of Current Services'!$B$7:$F$36,'Table of Current Services'!$F$5,)="cost","Yes","No"))</f>
        <v/>
      </c>
      <c r="M3650" s="130" t="str">
        <f>IFERROR(IF('C. Consumer Service Detail'!$K3650="No Match","No",VLOOKUP('C. Consumer Service Detail'!$C3650,'B. Consumer Budget'!$E$11:$F$2010,2,FALSE)),"")</f>
        <v/>
      </c>
      <c r="P3650" s="77"/>
      <c r="Q3650" s="77"/>
    </row>
    <row r="3651" spans="2:17" x14ac:dyDescent="0.25">
      <c r="B3651" s="78">
        <f t="shared" si="110"/>
        <v>3641</v>
      </c>
      <c r="C3651" s="126" t="str">
        <f t="array" ref="C3651">IF(OR('C. Consumer Service Detail'!$D3651="",'C. Consumer Service Detail'!$E3651=""),"",INDEX('B. Consumer Budget'!$E$11:$E$2010,MATCH(1,IF('B. Consumer Budget'!$C$11:$C$2010='C. Consumer Service Detail'!$D3651,IF('B. Consumer Budget'!$D$11:$D$2010='C. Consumer Service Detail'!$E3651,1)),0)))</f>
        <v/>
      </c>
      <c r="D3651" s="170"/>
      <c r="E3651" s="81"/>
      <c r="F3651" s="101"/>
      <c r="G3651" s="82"/>
      <c r="H3651" s="147" t="str">
        <f>IF('C. Consumer Service Detail'!$F3651="","",IF('C. Consumer Service Detail'!$F3651="",VLOOKUP('C. Consumer Service Detail'!$F3651,'Table of Current Services'!$B$7:$F$36,'Table of Current Services'!$E$5,FALSE),VLOOKUP('C. Consumer Service Detail'!$F3651,'Table of Current Services'!$B$7:$F$36,'Table of Current Services'!$D$5,FALSE)))</f>
        <v/>
      </c>
      <c r="I3651" s="159"/>
      <c r="J3651" s="146" t="str">
        <f t="shared" si="109"/>
        <v/>
      </c>
      <c r="K3651" s="138" t="str">
        <f>IF('C. Consumer Service Detail'!$F3651="","",IF('C. Consumer Service Detail'!$F3651="",VLOOKUP('C. Consumer Service Detail'!$F3651,'Table of Current Services'!$B$7:$F$36,'Table of Current Services'!$E$5,FALSE),VLOOKUP('C. Consumer Service Detail'!$F3651,'Table of Current Services'!$B$7:$F$36,'Table of Current Services'!$E$5,FALSE)))</f>
        <v/>
      </c>
      <c r="L3651" s="130" t="str">
        <f>IF('C. Consumer Service Detail'!$F3651="","",IF(VLOOKUP('C. Consumer Service Detail'!$F3651,'Table of Current Services'!$B$7:$F$36,'Table of Current Services'!$F$5,)="cost","Yes","No"))</f>
        <v/>
      </c>
      <c r="M3651" s="130" t="str">
        <f>IFERROR(IF('C. Consumer Service Detail'!$K3651="No Match","No",VLOOKUP('C. Consumer Service Detail'!$C3651,'B. Consumer Budget'!$E$11:$F$2010,2,FALSE)),"")</f>
        <v/>
      </c>
      <c r="P3651" s="77"/>
      <c r="Q3651" s="77"/>
    </row>
    <row r="3652" spans="2:17" x14ac:dyDescent="0.25">
      <c r="B3652" s="78">
        <f t="shared" si="110"/>
        <v>3642</v>
      </c>
      <c r="C3652" s="126" t="str">
        <f t="array" ref="C3652">IF(OR('C. Consumer Service Detail'!$D3652="",'C. Consumer Service Detail'!$E3652=""),"",INDEX('B. Consumer Budget'!$E$11:$E$2010,MATCH(1,IF('B. Consumer Budget'!$C$11:$C$2010='C. Consumer Service Detail'!$D3652,IF('B. Consumer Budget'!$D$11:$D$2010='C. Consumer Service Detail'!$E3652,1)),0)))</f>
        <v/>
      </c>
      <c r="D3652" s="171"/>
      <c r="E3652" s="79"/>
      <c r="F3652" s="100"/>
      <c r="G3652" s="80"/>
      <c r="H3652" s="145" t="str">
        <f>IF('C. Consumer Service Detail'!$F3652="","",IF('C. Consumer Service Detail'!$F3652="",VLOOKUP('C. Consumer Service Detail'!$F3652,'Table of Current Services'!$B$7:$F$36,'Table of Current Services'!$E$5,FALSE),VLOOKUP('C. Consumer Service Detail'!$F3652,'Table of Current Services'!$B$7:$F$36,'Table of Current Services'!$D$5,FALSE)))</f>
        <v/>
      </c>
      <c r="I3652" s="160"/>
      <c r="J3652" s="146" t="str">
        <f t="shared" si="109"/>
        <v/>
      </c>
      <c r="K3652" s="138" t="str">
        <f>IF('C. Consumer Service Detail'!$F3652="","",IF('C. Consumer Service Detail'!$F3652="",VLOOKUP('C. Consumer Service Detail'!$F3652,'Table of Current Services'!$B$7:$F$36,'Table of Current Services'!$E$5,FALSE),VLOOKUP('C. Consumer Service Detail'!$F3652,'Table of Current Services'!$B$7:$F$36,'Table of Current Services'!$E$5,FALSE)))</f>
        <v/>
      </c>
      <c r="L3652" s="130" t="str">
        <f>IF('C. Consumer Service Detail'!$F3652="","",IF(VLOOKUP('C. Consumer Service Detail'!$F3652,'Table of Current Services'!$B$7:$F$36,'Table of Current Services'!$F$5,)="cost","Yes","No"))</f>
        <v/>
      </c>
      <c r="M3652" s="130" t="str">
        <f>IFERROR(IF('C. Consumer Service Detail'!$K3652="No Match","No",VLOOKUP('C. Consumer Service Detail'!$C3652,'B. Consumer Budget'!$E$11:$F$2010,2,FALSE)),"")</f>
        <v/>
      </c>
      <c r="P3652" s="77"/>
      <c r="Q3652" s="77"/>
    </row>
    <row r="3653" spans="2:17" x14ac:dyDescent="0.25">
      <c r="B3653" s="78">
        <f t="shared" si="110"/>
        <v>3643</v>
      </c>
      <c r="C3653" s="126" t="str">
        <f t="array" ref="C3653">IF(OR('C. Consumer Service Detail'!$D3653="",'C. Consumer Service Detail'!$E3653=""),"",INDEX('B. Consumer Budget'!$E$11:$E$2010,MATCH(1,IF('B. Consumer Budget'!$C$11:$C$2010='C. Consumer Service Detail'!$D3653,IF('B. Consumer Budget'!$D$11:$D$2010='C. Consumer Service Detail'!$E3653,1)),0)))</f>
        <v/>
      </c>
      <c r="D3653" s="170"/>
      <c r="E3653" s="81"/>
      <c r="F3653" s="101"/>
      <c r="G3653" s="82"/>
      <c r="H3653" s="147" t="str">
        <f>IF('C. Consumer Service Detail'!$F3653="","",IF('C. Consumer Service Detail'!$F3653="",VLOOKUP('C. Consumer Service Detail'!$F3653,'Table of Current Services'!$B$7:$F$36,'Table of Current Services'!$E$5,FALSE),VLOOKUP('C. Consumer Service Detail'!$F3653,'Table of Current Services'!$B$7:$F$36,'Table of Current Services'!$D$5,FALSE)))</f>
        <v/>
      </c>
      <c r="I3653" s="159"/>
      <c r="J3653" s="146" t="str">
        <f t="shared" si="109"/>
        <v/>
      </c>
      <c r="K3653" s="138" t="str">
        <f>IF('C. Consumer Service Detail'!$F3653="","",IF('C. Consumer Service Detail'!$F3653="",VLOOKUP('C. Consumer Service Detail'!$F3653,'Table of Current Services'!$B$7:$F$36,'Table of Current Services'!$E$5,FALSE),VLOOKUP('C. Consumer Service Detail'!$F3653,'Table of Current Services'!$B$7:$F$36,'Table of Current Services'!$E$5,FALSE)))</f>
        <v/>
      </c>
      <c r="L3653" s="130" t="str">
        <f>IF('C. Consumer Service Detail'!$F3653="","",IF(VLOOKUP('C. Consumer Service Detail'!$F3653,'Table of Current Services'!$B$7:$F$36,'Table of Current Services'!$F$5,)="cost","Yes","No"))</f>
        <v/>
      </c>
      <c r="M3653" s="130" t="str">
        <f>IFERROR(IF('C. Consumer Service Detail'!$K3653="No Match","No",VLOOKUP('C. Consumer Service Detail'!$C3653,'B. Consumer Budget'!$E$11:$F$2010,2,FALSE)),"")</f>
        <v/>
      </c>
      <c r="P3653" s="77"/>
      <c r="Q3653" s="77"/>
    </row>
    <row r="3654" spans="2:17" x14ac:dyDescent="0.25">
      <c r="B3654" s="78">
        <f t="shared" si="110"/>
        <v>3644</v>
      </c>
      <c r="C3654" s="126" t="str">
        <f t="array" ref="C3654">IF(OR('C. Consumer Service Detail'!$D3654="",'C. Consumer Service Detail'!$E3654=""),"",INDEX('B. Consumer Budget'!$E$11:$E$2010,MATCH(1,IF('B. Consumer Budget'!$C$11:$C$2010='C. Consumer Service Detail'!$D3654,IF('B. Consumer Budget'!$D$11:$D$2010='C. Consumer Service Detail'!$E3654,1)),0)))</f>
        <v/>
      </c>
      <c r="D3654" s="171"/>
      <c r="E3654" s="79"/>
      <c r="F3654" s="100"/>
      <c r="G3654" s="80"/>
      <c r="H3654" s="145" t="str">
        <f>IF('C. Consumer Service Detail'!$F3654="","",IF('C. Consumer Service Detail'!$F3654="",VLOOKUP('C. Consumer Service Detail'!$F3654,'Table of Current Services'!$B$7:$F$36,'Table of Current Services'!$E$5,FALSE),VLOOKUP('C. Consumer Service Detail'!$F3654,'Table of Current Services'!$B$7:$F$36,'Table of Current Services'!$D$5,FALSE)))</f>
        <v/>
      </c>
      <c r="I3654" s="160"/>
      <c r="J3654" s="146" t="str">
        <f t="shared" si="109"/>
        <v/>
      </c>
      <c r="K3654" s="138" t="str">
        <f>IF('C. Consumer Service Detail'!$F3654="","",IF('C. Consumer Service Detail'!$F3654="",VLOOKUP('C. Consumer Service Detail'!$F3654,'Table of Current Services'!$B$7:$F$36,'Table of Current Services'!$E$5,FALSE),VLOOKUP('C. Consumer Service Detail'!$F3654,'Table of Current Services'!$B$7:$F$36,'Table of Current Services'!$E$5,FALSE)))</f>
        <v/>
      </c>
      <c r="L3654" s="130" t="str">
        <f>IF('C. Consumer Service Detail'!$F3654="","",IF(VLOOKUP('C. Consumer Service Detail'!$F3654,'Table of Current Services'!$B$7:$F$36,'Table of Current Services'!$F$5,)="cost","Yes","No"))</f>
        <v/>
      </c>
      <c r="M3654" s="130" t="str">
        <f>IFERROR(IF('C. Consumer Service Detail'!$K3654="No Match","No",VLOOKUP('C. Consumer Service Detail'!$C3654,'B. Consumer Budget'!$E$11:$F$2010,2,FALSE)),"")</f>
        <v/>
      </c>
      <c r="P3654" s="77"/>
      <c r="Q3654" s="77"/>
    </row>
    <row r="3655" spans="2:17" x14ac:dyDescent="0.25">
      <c r="B3655" s="78">
        <f t="shared" si="110"/>
        <v>3645</v>
      </c>
      <c r="C3655" s="126" t="str">
        <f t="array" ref="C3655">IF(OR('C. Consumer Service Detail'!$D3655="",'C. Consumer Service Detail'!$E3655=""),"",INDEX('B. Consumer Budget'!$E$11:$E$2010,MATCH(1,IF('B. Consumer Budget'!$C$11:$C$2010='C. Consumer Service Detail'!$D3655,IF('B. Consumer Budget'!$D$11:$D$2010='C. Consumer Service Detail'!$E3655,1)),0)))</f>
        <v/>
      </c>
      <c r="D3655" s="170"/>
      <c r="E3655" s="81"/>
      <c r="F3655" s="101"/>
      <c r="G3655" s="82"/>
      <c r="H3655" s="147" t="str">
        <f>IF('C. Consumer Service Detail'!$F3655="","",IF('C. Consumer Service Detail'!$F3655="",VLOOKUP('C. Consumer Service Detail'!$F3655,'Table of Current Services'!$B$7:$F$36,'Table of Current Services'!$E$5,FALSE),VLOOKUP('C. Consumer Service Detail'!$F3655,'Table of Current Services'!$B$7:$F$36,'Table of Current Services'!$D$5,FALSE)))</f>
        <v/>
      </c>
      <c r="I3655" s="159"/>
      <c r="J3655" s="146" t="str">
        <f t="shared" si="109"/>
        <v/>
      </c>
      <c r="K3655" s="138" t="str">
        <f>IF('C. Consumer Service Detail'!$F3655="","",IF('C. Consumer Service Detail'!$F3655="",VLOOKUP('C. Consumer Service Detail'!$F3655,'Table of Current Services'!$B$7:$F$36,'Table of Current Services'!$E$5,FALSE),VLOOKUP('C. Consumer Service Detail'!$F3655,'Table of Current Services'!$B$7:$F$36,'Table of Current Services'!$E$5,FALSE)))</f>
        <v/>
      </c>
      <c r="L3655" s="130" t="str">
        <f>IF('C. Consumer Service Detail'!$F3655="","",IF(VLOOKUP('C. Consumer Service Detail'!$F3655,'Table of Current Services'!$B$7:$F$36,'Table of Current Services'!$F$5,)="cost","Yes","No"))</f>
        <v/>
      </c>
      <c r="M3655" s="130" t="str">
        <f>IFERROR(IF('C. Consumer Service Detail'!$K3655="No Match","No",VLOOKUP('C. Consumer Service Detail'!$C3655,'B. Consumer Budget'!$E$11:$F$2010,2,FALSE)),"")</f>
        <v/>
      </c>
      <c r="P3655" s="77"/>
      <c r="Q3655" s="77"/>
    </row>
    <row r="3656" spans="2:17" x14ac:dyDescent="0.25">
      <c r="B3656" s="78">
        <f t="shared" si="110"/>
        <v>3646</v>
      </c>
      <c r="C3656" s="126" t="str">
        <f t="array" ref="C3656">IF(OR('C. Consumer Service Detail'!$D3656="",'C. Consumer Service Detail'!$E3656=""),"",INDEX('B. Consumer Budget'!$E$11:$E$2010,MATCH(1,IF('B. Consumer Budget'!$C$11:$C$2010='C. Consumer Service Detail'!$D3656,IF('B. Consumer Budget'!$D$11:$D$2010='C. Consumer Service Detail'!$E3656,1)),0)))</f>
        <v/>
      </c>
      <c r="D3656" s="171"/>
      <c r="E3656" s="79"/>
      <c r="F3656" s="100"/>
      <c r="G3656" s="80"/>
      <c r="H3656" s="145" t="str">
        <f>IF('C. Consumer Service Detail'!$F3656="","",IF('C. Consumer Service Detail'!$F3656="",VLOOKUP('C. Consumer Service Detail'!$F3656,'Table of Current Services'!$B$7:$F$36,'Table of Current Services'!$E$5,FALSE),VLOOKUP('C. Consumer Service Detail'!$F3656,'Table of Current Services'!$B$7:$F$36,'Table of Current Services'!$D$5,FALSE)))</f>
        <v/>
      </c>
      <c r="I3656" s="160"/>
      <c r="J3656" s="146" t="str">
        <f t="shared" si="109"/>
        <v/>
      </c>
      <c r="K3656" s="138" t="str">
        <f>IF('C. Consumer Service Detail'!$F3656="","",IF('C. Consumer Service Detail'!$F3656="",VLOOKUP('C. Consumer Service Detail'!$F3656,'Table of Current Services'!$B$7:$F$36,'Table of Current Services'!$E$5,FALSE),VLOOKUP('C. Consumer Service Detail'!$F3656,'Table of Current Services'!$B$7:$F$36,'Table of Current Services'!$E$5,FALSE)))</f>
        <v/>
      </c>
      <c r="L3656" s="130" t="str">
        <f>IF('C. Consumer Service Detail'!$F3656="","",IF(VLOOKUP('C. Consumer Service Detail'!$F3656,'Table of Current Services'!$B$7:$F$36,'Table of Current Services'!$F$5,)="cost","Yes","No"))</f>
        <v/>
      </c>
      <c r="M3656" s="130" t="str">
        <f>IFERROR(IF('C. Consumer Service Detail'!$K3656="No Match","No",VLOOKUP('C. Consumer Service Detail'!$C3656,'B. Consumer Budget'!$E$11:$F$2010,2,FALSE)),"")</f>
        <v/>
      </c>
      <c r="P3656" s="77"/>
      <c r="Q3656" s="77"/>
    </row>
    <row r="3657" spans="2:17" x14ac:dyDescent="0.25">
      <c r="B3657" s="78">
        <f t="shared" si="110"/>
        <v>3647</v>
      </c>
      <c r="C3657" s="126" t="str">
        <f t="array" ref="C3657">IF(OR('C. Consumer Service Detail'!$D3657="",'C. Consumer Service Detail'!$E3657=""),"",INDEX('B. Consumer Budget'!$E$11:$E$2010,MATCH(1,IF('B. Consumer Budget'!$C$11:$C$2010='C. Consumer Service Detail'!$D3657,IF('B. Consumer Budget'!$D$11:$D$2010='C. Consumer Service Detail'!$E3657,1)),0)))</f>
        <v/>
      </c>
      <c r="D3657" s="170"/>
      <c r="E3657" s="81"/>
      <c r="F3657" s="101"/>
      <c r="G3657" s="82"/>
      <c r="H3657" s="147" t="str">
        <f>IF('C. Consumer Service Detail'!$F3657="","",IF('C. Consumer Service Detail'!$F3657="",VLOOKUP('C. Consumer Service Detail'!$F3657,'Table of Current Services'!$B$7:$F$36,'Table of Current Services'!$E$5,FALSE),VLOOKUP('C. Consumer Service Detail'!$F3657,'Table of Current Services'!$B$7:$F$36,'Table of Current Services'!$D$5,FALSE)))</f>
        <v/>
      </c>
      <c r="I3657" s="159"/>
      <c r="J3657" s="146" t="str">
        <f t="shared" si="109"/>
        <v/>
      </c>
      <c r="K3657" s="138" t="str">
        <f>IF('C. Consumer Service Detail'!$F3657="","",IF('C. Consumer Service Detail'!$F3657="",VLOOKUP('C. Consumer Service Detail'!$F3657,'Table of Current Services'!$B$7:$F$36,'Table of Current Services'!$E$5,FALSE),VLOOKUP('C. Consumer Service Detail'!$F3657,'Table of Current Services'!$B$7:$F$36,'Table of Current Services'!$E$5,FALSE)))</f>
        <v/>
      </c>
      <c r="L3657" s="130" t="str">
        <f>IF('C. Consumer Service Detail'!$F3657="","",IF(VLOOKUP('C. Consumer Service Detail'!$F3657,'Table of Current Services'!$B$7:$F$36,'Table of Current Services'!$F$5,)="cost","Yes","No"))</f>
        <v/>
      </c>
      <c r="M3657" s="130" t="str">
        <f>IFERROR(IF('C. Consumer Service Detail'!$K3657="No Match","No",VLOOKUP('C. Consumer Service Detail'!$C3657,'B. Consumer Budget'!$E$11:$F$2010,2,FALSE)),"")</f>
        <v/>
      </c>
      <c r="P3657" s="77"/>
      <c r="Q3657" s="77"/>
    </row>
    <row r="3658" spans="2:17" x14ac:dyDescent="0.25">
      <c r="B3658" s="78">
        <f t="shared" si="110"/>
        <v>3648</v>
      </c>
      <c r="C3658" s="126" t="str">
        <f t="array" ref="C3658">IF(OR('C. Consumer Service Detail'!$D3658="",'C. Consumer Service Detail'!$E3658=""),"",INDEX('B. Consumer Budget'!$E$11:$E$2010,MATCH(1,IF('B. Consumer Budget'!$C$11:$C$2010='C. Consumer Service Detail'!$D3658,IF('B. Consumer Budget'!$D$11:$D$2010='C. Consumer Service Detail'!$E3658,1)),0)))</f>
        <v/>
      </c>
      <c r="D3658" s="171"/>
      <c r="E3658" s="79"/>
      <c r="F3658" s="100"/>
      <c r="G3658" s="80"/>
      <c r="H3658" s="145" t="str">
        <f>IF('C. Consumer Service Detail'!$F3658="","",IF('C. Consumer Service Detail'!$F3658="",VLOOKUP('C. Consumer Service Detail'!$F3658,'Table of Current Services'!$B$7:$F$36,'Table of Current Services'!$E$5,FALSE),VLOOKUP('C. Consumer Service Detail'!$F3658,'Table of Current Services'!$B$7:$F$36,'Table of Current Services'!$D$5,FALSE)))</f>
        <v/>
      </c>
      <c r="I3658" s="160"/>
      <c r="J3658" s="146" t="str">
        <f t="shared" si="109"/>
        <v/>
      </c>
      <c r="K3658" s="138" t="str">
        <f>IF('C. Consumer Service Detail'!$F3658="","",IF('C. Consumer Service Detail'!$F3658="",VLOOKUP('C. Consumer Service Detail'!$F3658,'Table of Current Services'!$B$7:$F$36,'Table of Current Services'!$E$5,FALSE),VLOOKUP('C. Consumer Service Detail'!$F3658,'Table of Current Services'!$B$7:$F$36,'Table of Current Services'!$E$5,FALSE)))</f>
        <v/>
      </c>
      <c r="L3658" s="130" t="str">
        <f>IF('C. Consumer Service Detail'!$F3658="","",IF(VLOOKUP('C. Consumer Service Detail'!$F3658,'Table of Current Services'!$B$7:$F$36,'Table of Current Services'!$F$5,)="cost","Yes","No"))</f>
        <v/>
      </c>
      <c r="M3658" s="130" t="str">
        <f>IFERROR(IF('C. Consumer Service Detail'!$K3658="No Match","No",VLOOKUP('C. Consumer Service Detail'!$C3658,'B. Consumer Budget'!$E$11:$F$2010,2,FALSE)),"")</f>
        <v/>
      </c>
      <c r="P3658" s="77"/>
      <c r="Q3658" s="77"/>
    </row>
    <row r="3659" spans="2:17" x14ac:dyDescent="0.25">
      <c r="B3659" s="78">
        <f t="shared" si="110"/>
        <v>3649</v>
      </c>
      <c r="C3659" s="126" t="str">
        <f t="array" ref="C3659">IF(OR('C. Consumer Service Detail'!$D3659="",'C. Consumer Service Detail'!$E3659=""),"",INDEX('B. Consumer Budget'!$E$11:$E$2010,MATCH(1,IF('B. Consumer Budget'!$C$11:$C$2010='C. Consumer Service Detail'!$D3659,IF('B. Consumer Budget'!$D$11:$D$2010='C. Consumer Service Detail'!$E3659,1)),0)))</f>
        <v/>
      </c>
      <c r="D3659" s="170"/>
      <c r="E3659" s="81"/>
      <c r="F3659" s="101"/>
      <c r="G3659" s="82"/>
      <c r="H3659" s="147" t="str">
        <f>IF('C. Consumer Service Detail'!$F3659="","",IF('C. Consumer Service Detail'!$F3659="",VLOOKUP('C. Consumer Service Detail'!$F3659,'Table of Current Services'!$B$7:$F$36,'Table of Current Services'!$E$5,FALSE),VLOOKUP('C. Consumer Service Detail'!$F3659,'Table of Current Services'!$B$7:$F$36,'Table of Current Services'!$D$5,FALSE)))</f>
        <v/>
      </c>
      <c r="I3659" s="159"/>
      <c r="J3659" s="146" t="str">
        <f t="shared" ref="J3659:J3722" si="111">IFERROR(IF($H3659&gt;0,$H3659*$I3659,$I3659),"")</f>
        <v/>
      </c>
      <c r="K3659" s="138" t="str">
        <f>IF('C. Consumer Service Detail'!$F3659="","",IF('C. Consumer Service Detail'!$F3659="",VLOOKUP('C. Consumer Service Detail'!$F3659,'Table of Current Services'!$B$7:$F$36,'Table of Current Services'!$E$5,FALSE),VLOOKUP('C. Consumer Service Detail'!$F3659,'Table of Current Services'!$B$7:$F$36,'Table of Current Services'!$E$5,FALSE)))</f>
        <v/>
      </c>
      <c r="L3659" s="130" t="str">
        <f>IF('C. Consumer Service Detail'!$F3659="","",IF(VLOOKUP('C. Consumer Service Detail'!$F3659,'Table of Current Services'!$B$7:$F$36,'Table of Current Services'!$F$5,)="cost","Yes","No"))</f>
        <v/>
      </c>
      <c r="M3659" s="130" t="str">
        <f>IFERROR(IF('C. Consumer Service Detail'!$K3659="No Match","No",VLOOKUP('C. Consumer Service Detail'!$C3659,'B. Consumer Budget'!$E$11:$F$2010,2,FALSE)),"")</f>
        <v/>
      </c>
      <c r="P3659" s="77"/>
      <c r="Q3659" s="77"/>
    </row>
    <row r="3660" spans="2:17" x14ac:dyDescent="0.25">
      <c r="B3660" s="78">
        <f t="shared" ref="B3660:B3723" si="112">B3659+1</f>
        <v>3650</v>
      </c>
      <c r="C3660" s="126" t="str">
        <f t="array" ref="C3660">IF(OR('C. Consumer Service Detail'!$D3660="",'C. Consumer Service Detail'!$E3660=""),"",INDEX('B. Consumer Budget'!$E$11:$E$2010,MATCH(1,IF('B. Consumer Budget'!$C$11:$C$2010='C. Consumer Service Detail'!$D3660,IF('B. Consumer Budget'!$D$11:$D$2010='C. Consumer Service Detail'!$E3660,1)),0)))</f>
        <v/>
      </c>
      <c r="D3660" s="171"/>
      <c r="E3660" s="79"/>
      <c r="F3660" s="100"/>
      <c r="G3660" s="80"/>
      <c r="H3660" s="145" t="str">
        <f>IF('C. Consumer Service Detail'!$F3660="","",IF('C. Consumer Service Detail'!$F3660="",VLOOKUP('C. Consumer Service Detail'!$F3660,'Table of Current Services'!$B$7:$F$36,'Table of Current Services'!$E$5,FALSE),VLOOKUP('C. Consumer Service Detail'!$F3660,'Table of Current Services'!$B$7:$F$36,'Table of Current Services'!$D$5,FALSE)))</f>
        <v/>
      </c>
      <c r="I3660" s="160"/>
      <c r="J3660" s="146" t="str">
        <f t="shared" si="111"/>
        <v/>
      </c>
      <c r="K3660" s="138" t="str">
        <f>IF('C. Consumer Service Detail'!$F3660="","",IF('C. Consumer Service Detail'!$F3660="",VLOOKUP('C. Consumer Service Detail'!$F3660,'Table of Current Services'!$B$7:$F$36,'Table of Current Services'!$E$5,FALSE),VLOOKUP('C. Consumer Service Detail'!$F3660,'Table of Current Services'!$B$7:$F$36,'Table of Current Services'!$E$5,FALSE)))</f>
        <v/>
      </c>
      <c r="L3660" s="130" t="str">
        <f>IF('C. Consumer Service Detail'!$F3660="","",IF(VLOOKUP('C. Consumer Service Detail'!$F3660,'Table of Current Services'!$B$7:$F$36,'Table of Current Services'!$F$5,)="cost","Yes","No"))</f>
        <v/>
      </c>
      <c r="M3660" s="130" t="str">
        <f>IFERROR(IF('C. Consumer Service Detail'!$K3660="No Match","No",VLOOKUP('C. Consumer Service Detail'!$C3660,'B. Consumer Budget'!$E$11:$F$2010,2,FALSE)),"")</f>
        <v/>
      </c>
      <c r="P3660" s="77"/>
      <c r="Q3660" s="77"/>
    </row>
    <row r="3661" spans="2:17" x14ac:dyDescent="0.25">
      <c r="B3661" s="78">
        <f t="shared" si="112"/>
        <v>3651</v>
      </c>
      <c r="C3661" s="126" t="str">
        <f t="array" ref="C3661">IF(OR('C. Consumer Service Detail'!$D3661="",'C. Consumer Service Detail'!$E3661=""),"",INDEX('B. Consumer Budget'!$E$11:$E$2010,MATCH(1,IF('B. Consumer Budget'!$C$11:$C$2010='C. Consumer Service Detail'!$D3661,IF('B. Consumer Budget'!$D$11:$D$2010='C. Consumer Service Detail'!$E3661,1)),0)))</f>
        <v/>
      </c>
      <c r="D3661" s="170"/>
      <c r="E3661" s="81"/>
      <c r="F3661" s="101"/>
      <c r="G3661" s="82"/>
      <c r="H3661" s="147" t="str">
        <f>IF('C. Consumer Service Detail'!$F3661="","",IF('C. Consumer Service Detail'!$F3661="",VLOOKUP('C. Consumer Service Detail'!$F3661,'Table of Current Services'!$B$7:$F$36,'Table of Current Services'!$E$5,FALSE),VLOOKUP('C. Consumer Service Detail'!$F3661,'Table of Current Services'!$B$7:$F$36,'Table of Current Services'!$D$5,FALSE)))</f>
        <v/>
      </c>
      <c r="I3661" s="159"/>
      <c r="J3661" s="146" t="str">
        <f t="shared" si="111"/>
        <v/>
      </c>
      <c r="K3661" s="138" t="str">
        <f>IF('C. Consumer Service Detail'!$F3661="","",IF('C. Consumer Service Detail'!$F3661="",VLOOKUP('C. Consumer Service Detail'!$F3661,'Table of Current Services'!$B$7:$F$36,'Table of Current Services'!$E$5,FALSE),VLOOKUP('C. Consumer Service Detail'!$F3661,'Table of Current Services'!$B$7:$F$36,'Table of Current Services'!$E$5,FALSE)))</f>
        <v/>
      </c>
      <c r="L3661" s="130" t="str">
        <f>IF('C. Consumer Service Detail'!$F3661="","",IF(VLOOKUP('C. Consumer Service Detail'!$F3661,'Table of Current Services'!$B$7:$F$36,'Table of Current Services'!$F$5,)="cost","Yes","No"))</f>
        <v/>
      </c>
      <c r="M3661" s="130" t="str">
        <f>IFERROR(IF('C. Consumer Service Detail'!$K3661="No Match","No",VLOOKUP('C. Consumer Service Detail'!$C3661,'B. Consumer Budget'!$E$11:$F$2010,2,FALSE)),"")</f>
        <v/>
      </c>
      <c r="P3661" s="77"/>
      <c r="Q3661" s="77"/>
    </row>
    <row r="3662" spans="2:17" x14ac:dyDescent="0.25">
      <c r="B3662" s="78">
        <f t="shared" si="112"/>
        <v>3652</v>
      </c>
      <c r="C3662" s="126" t="str">
        <f t="array" ref="C3662">IF(OR('C. Consumer Service Detail'!$D3662="",'C. Consumer Service Detail'!$E3662=""),"",INDEX('B. Consumer Budget'!$E$11:$E$2010,MATCH(1,IF('B. Consumer Budget'!$C$11:$C$2010='C. Consumer Service Detail'!$D3662,IF('B. Consumer Budget'!$D$11:$D$2010='C. Consumer Service Detail'!$E3662,1)),0)))</f>
        <v/>
      </c>
      <c r="D3662" s="171"/>
      <c r="E3662" s="79"/>
      <c r="F3662" s="100"/>
      <c r="G3662" s="80"/>
      <c r="H3662" s="145" t="str">
        <f>IF('C. Consumer Service Detail'!$F3662="","",IF('C. Consumer Service Detail'!$F3662="",VLOOKUP('C. Consumer Service Detail'!$F3662,'Table of Current Services'!$B$7:$F$36,'Table of Current Services'!$E$5,FALSE),VLOOKUP('C. Consumer Service Detail'!$F3662,'Table of Current Services'!$B$7:$F$36,'Table of Current Services'!$D$5,FALSE)))</f>
        <v/>
      </c>
      <c r="I3662" s="160"/>
      <c r="J3662" s="146" t="str">
        <f t="shared" si="111"/>
        <v/>
      </c>
      <c r="K3662" s="138" t="str">
        <f>IF('C. Consumer Service Detail'!$F3662="","",IF('C. Consumer Service Detail'!$F3662="",VLOOKUP('C. Consumer Service Detail'!$F3662,'Table of Current Services'!$B$7:$F$36,'Table of Current Services'!$E$5,FALSE),VLOOKUP('C. Consumer Service Detail'!$F3662,'Table of Current Services'!$B$7:$F$36,'Table of Current Services'!$E$5,FALSE)))</f>
        <v/>
      </c>
      <c r="L3662" s="130" t="str">
        <f>IF('C. Consumer Service Detail'!$F3662="","",IF(VLOOKUP('C. Consumer Service Detail'!$F3662,'Table of Current Services'!$B$7:$F$36,'Table of Current Services'!$F$5,)="cost","Yes","No"))</f>
        <v/>
      </c>
      <c r="M3662" s="130" t="str">
        <f>IFERROR(IF('C. Consumer Service Detail'!$K3662="No Match","No",VLOOKUP('C. Consumer Service Detail'!$C3662,'B. Consumer Budget'!$E$11:$F$2010,2,FALSE)),"")</f>
        <v/>
      </c>
      <c r="P3662" s="77"/>
      <c r="Q3662" s="77"/>
    </row>
    <row r="3663" spans="2:17" x14ac:dyDescent="0.25">
      <c r="B3663" s="78">
        <f t="shared" si="112"/>
        <v>3653</v>
      </c>
      <c r="C3663" s="126" t="str">
        <f t="array" ref="C3663">IF(OR('C. Consumer Service Detail'!$D3663="",'C. Consumer Service Detail'!$E3663=""),"",INDEX('B. Consumer Budget'!$E$11:$E$2010,MATCH(1,IF('B. Consumer Budget'!$C$11:$C$2010='C. Consumer Service Detail'!$D3663,IF('B. Consumer Budget'!$D$11:$D$2010='C. Consumer Service Detail'!$E3663,1)),0)))</f>
        <v/>
      </c>
      <c r="D3663" s="170"/>
      <c r="E3663" s="81"/>
      <c r="F3663" s="101"/>
      <c r="G3663" s="82"/>
      <c r="H3663" s="147" t="str">
        <f>IF('C. Consumer Service Detail'!$F3663="","",IF('C. Consumer Service Detail'!$F3663="",VLOOKUP('C. Consumer Service Detail'!$F3663,'Table of Current Services'!$B$7:$F$36,'Table of Current Services'!$E$5,FALSE),VLOOKUP('C. Consumer Service Detail'!$F3663,'Table of Current Services'!$B$7:$F$36,'Table of Current Services'!$D$5,FALSE)))</f>
        <v/>
      </c>
      <c r="I3663" s="159"/>
      <c r="J3663" s="146" t="str">
        <f t="shared" si="111"/>
        <v/>
      </c>
      <c r="K3663" s="138" t="str">
        <f>IF('C. Consumer Service Detail'!$F3663="","",IF('C. Consumer Service Detail'!$F3663="",VLOOKUP('C. Consumer Service Detail'!$F3663,'Table of Current Services'!$B$7:$F$36,'Table of Current Services'!$E$5,FALSE),VLOOKUP('C. Consumer Service Detail'!$F3663,'Table of Current Services'!$B$7:$F$36,'Table of Current Services'!$E$5,FALSE)))</f>
        <v/>
      </c>
      <c r="L3663" s="130" t="str">
        <f>IF('C. Consumer Service Detail'!$F3663="","",IF(VLOOKUP('C. Consumer Service Detail'!$F3663,'Table of Current Services'!$B$7:$F$36,'Table of Current Services'!$F$5,)="cost","Yes","No"))</f>
        <v/>
      </c>
      <c r="M3663" s="130" t="str">
        <f>IFERROR(IF('C. Consumer Service Detail'!$K3663="No Match","No",VLOOKUP('C. Consumer Service Detail'!$C3663,'B. Consumer Budget'!$E$11:$F$2010,2,FALSE)),"")</f>
        <v/>
      </c>
      <c r="P3663" s="77"/>
      <c r="Q3663" s="77"/>
    </row>
    <row r="3664" spans="2:17" x14ac:dyDescent="0.25">
      <c r="B3664" s="78">
        <f t="shared" si="112"/>
        <v>3654</v>
      </c>
      <c r="C3664" s="126" t="str">
        <f t="array" ref="C3664">IF(OR('C. Consumer Service Detail'!$D3664="",'C. Consumer Service Detail'!$E3664=""),"",INDEX('B. Consumer Budget'!$E$11:$E$2010,MATCH(1,IF('B. Consumer Budget'!$C$11:$C$2010='C. Consumer Service Detail'!$D3664,IF('B. Consumer Budget'!$D$11:$D$2010='C. Consumer Service Detail'!$E3664,1)),0)))</f>
        <v/>
      </c>
      <c r="D3664" s="171"/>
      <c r="E3664" s="79"/>
      <c r="F3664" s="100"/>
      <c r="G3664" s="80"/>
      <c r="H3664" s="145" t="str">
        <f>IF('C. Consumer Service Detail'!$F3664="","",IF('C. Consumer Service Detail'!$F3664="",VLOOKUP('C. Consumer Service Detail'!$F3664,'Table of Current Services'!$B$7:$F$36,'Table of Current Services'!$E$5,FALSE),VLOOKUP('C. Consumer Service Detail'!$F3664,'Table of Current Services'!$B$7:$F$36,'Table of Current Services'!$D$5,FALSE)))</f>
        <v/>
      </c>
      <c r="I3664" s="160"/>
      <c r="J3664" s="146" t="str">
        <f t="shared" si="111"/>
        <v/>
      </c>
      <c r="K3664" s="138" t="str">
        <f>IF('C. Consumer Service Detail'!$F3664="","",IF('C. Consumer Service Detail'!$F3664="",VLOOKUP('C. Consumer Service Detail'!$F3664,'Table of Current Services'!$B$7:$F$36,'Table of Current Services'!$E$5,FALSE),VLOOKUP('C. Consumer Service Detail'!$F3664,'Table of Current Services'!$B$7:$F$36,'Table of Current Services'!$E$5,FALSE)))</f>
        <v/>
      </c>
      <c r="L3664" s="130" t="str">
        <f>IF('C. Consumer Service Detail'!$F3664="","",IF(VLOOKUP('C. Consumer Service Detail'!$F3664,'Table of Current Services'!$B$7:$F$36,'Table of Current Services'!$F$5,)="cost","Yes","No"))</f>
        <v/>
      </c>
      <c r="M3664" s="130" t="str">
        <f>IFERROR(IF('C. Consumer Service Detail'!$K3664="No Match","No",VLOOKUP('C. Consumer Service Detail'!$C3664,'B. Consumer Budget'!$E$11:$F$2010,2,FALSE)),"")</f>
        <v/>
      </c>
      <c r="P3664" s="77"/>
      <c r="Q3664" s="77"/>
    </row>
    <row r="3665" spans="2:17" x14ac:dyDescent="0.25">
      <c r="B3665" s="78">
        <f t="shared" si="112"/>
        <v>3655</v>
      </c>
      <c r="C3665" s="126" t="str">
        <f t="array" ref="C3665">IF(OR('C. Consumer Service Detail'!$D3665="",'C. Consumer Service Detail'!$E3665=""),"",INDEX('B. Consumer Budget'!$E$11:$E$2010,MATCH(1,IF('B. Consumer Budget'!$C$11:$C$2010='C. Consumer Service Detail'!$D3665,IF('B. Consumer Budget'!$D$11:$D$2010='C. Consumer Service Detail'!$E3665,1)),0)))</f>
        <v/>
      </c>
      <c r="D3665" s="170"/>
      <c r="E3665" s="81"/>
      <c r="F3665" s="101"/>
      <c r="G3665" s="82"/>
      <c r="H3665" s="147" t="str">
        <f>IF('C. Consumer Service Detail'!$F3665="","",IF('C. Consumer Service Detail'!$F3665="",VLOOKUP('C. Consumer Service Detail'!$F3665,'Table of Current Services'!$B$7:$F$36,'Table of Current Services'!$E$5,FALSE),VLOOKUP('C. Consumer Service Detail'!$F3665,'Table of Current Services'!$B$7:$F$36,'Table of Current Services'!$D$5,FALSE)))</f>
        <v/>
      </c>
      <c r="I3665" s="159"/>
      <c r="J3665" s="146" t="str">
        <f t="shared" si="111"/>
        <v/>
      </c>
      <c r="K3665" s="138" t="str">
        <f>IF('C. Consumer Service Detail'!$F3665="","",IF('C. Consumer Service Detail'!$F3665="",VLOOKUP('C. Consumer Service Detail'!$F3665,'Table of Current Services'!$B$7:$F$36,'Table of Current Services'!$E$5,FALSE),VLOOKUP('C. Consumer Service Detail'!$F3665,'Table of Current Services'!$B$7:$F$36,'Table of Current Services'!$E$5,FALSE)))</f>
        <v/>
      </c>
      <c r="L3665" s="130" t="str">
        <f>IF('C. Consumer Service Detail'!$F3665="","",IF(VLOOKUP('C. Consumer Service Detail'!$F3665,'Table of Current Services'!$B$7:$F$36,'Table of Current Services'!$F$5,)="cost","Yes","No"))</f>
        <v/>
      </c>
      <c r="M3665" s="130" t="str">
        <f>IFERROR(IF('C. Consumer Service Detail'!$K3665="No Match","No",VLOOKUP('C. Consumer Service Detail'!$C3665,'B. Consumer Budget'!$E$11:$F$2010,2,FALSE)),"")</f>
        <v/>
      </c>
      <c r="P3665" s="77"/>
      <c r="Q3665" s="77"/>
    </row>
    <row r="3666" spans="2:17" x14ac:dyDescent="0.25">
      <c r="B3666" s="78">
        <f t="shared" si="112"/>
        <v>3656</v>
      </c>
      <c r="C3666" s="126" t="str">
        <f t="array" ref="C3666">IF(OR('C. Consumer Service Detail'!$D3666="",'C. Consumer Service Detail'!$E3666=""),"",INDEX('B. Consumer Budget'!$E$11:$E$2010,MATCH(1,IF('B. Consumer Budget'!$C$11:$C$2010='C. Consumer Service Detail'!$D3666,IF('B. Consumer Budget'!$D$11:$D$2010='C. Consumer Service Detail'!$E3666,1)),0)))</f>
        <v/>
      </c>
      <c r="D3666" s="171"/>
      <c r="E3666" s="79"/>
      <c r="F3666" s="100"/>
      <c r="G3666" s="80"/>
      <c r="H3666" s="145" t="str">
        <f>IF('C. Consumer Service Detail'!$F3666="","",IF('C. Consumer Service Detail'!$F3666="",VLOOKUP('C. Consumer Service Detail'!$F3666,'Table of Current Services'!$B$7:$F$36,'Table of Current Services'!$E$5,FALSE),VLOOKUP('C. Consumer Service Detail'!$F3666,'Table of Current Services'!$B$7:$F$36,'Table of Current Services'!$D$5,FALSE)))</f>
        <v/>
      </c>
      <c r="I3666" s="160"/>
      <c r="J3666" s="146" t="str">
        <f t="shared" si="111"/>
        <v/>
      </c>
      <c r="K3666" s="138" t="str">
        <f>IF('C. Consumer Service Detail'!$F3666="","",IF('C. Consumer Service Detail'!$F3666="",VLOOKUP('C. Consumer Service Detail'!$F3666,'Table of Current Services'!$B$7:$F$36,'Table of Current Services'!$E$5,FALSE),VLOOKUP('C. Consumer Service Detail'!$F3666,'Table of Current Services'!$B$7:$F$36,'Table of Current Services'!$E$5,FALSE)))</f>
        <v/>
      </c>
      <c r="L3666" s="130" t="str">
        <f>IF('C. Consumer Service Detail'!$F3666="","",IF(VLOOKUP('C. Consumer Service Detail'!$F3666,'Table of Current Services'!$B$7:$F$36,'Table of Current Services'!$F$5,)="cost","Yes","No"))</f>
        <v/>
      </c>
      <c r="M3666" s="130" t="str">
        <f>IFERROR(IF('C. Consumer Service Detail'!$K3666="No Match","No",VLOOKUP('C. Consumer Service Detail'!$C3666,'B. Consumer Budget'!$E$11:$F$2010,2,FALSE)),"")</f>
        <v/>
      </c>
      <c r="P3666" s="77"/>
      <c r="Q3666" s="77"/>
    </row>
    <row r="3667" spans="2:17" x14ac:dyDescent="0.25">
      <c r="B3667" s="78">
        <f t="shared" si="112"/>
        <v>3657</v>
      </c>
      <c r="C3667" s="126" t="str">
        <f t="array" ref="C3667">IF(OR('C. Consumer Service Detail'!$D3667="",'C. Consumer Service Detail'!$E3667=""),"",INDEX('B. Consumer Budget'!$E$11:$E$2010,MATCH(1,IF('B. Consumer Budget'!$C$11:$C$2010='C. Consumer Service Detail'!$D3667,IF('B. Consumer Budget'!$D$11:$D$2010='C. Consumer Service Detail'!$E3667,1)),0)))</f>
        <v/>
      </c>
      <c r="D3667" s="170"/>
      <c r="E3667" s="81"/>
      <c r="F3667" s="101"/>
      <c r="G3667" s="82"/>
      <c r="H3667" s="147" t="str">
        <f>IF('C. Consumer Service Detail'!$F3667="","",IF('C. Consumer Service Detail'!$F3667="",VLOOKUP('C. Consumer Service Detail'!$F3667,'Table of Current Services'!$B$7:$F$36,'Table of Current Services'!$E$5,FALSE),VLOOKUP('C. Consumer Service Detail'!$F3667,'Table of Current Services'!$B$7:$F$36,'Table of Current Services'!$D$5,FALSE)))</f>
        <v/>
      </c>
      <c r="I3667" s="159"/>
      <c r="J3667" s="146" t="str">
        <f t="shared" si="111"/>
        <v/>
      </c>
      <c r="K3667" s="138" t="str">
        <f>IF('C. Consumer Service Detail'!$F3667="","",IF('C. Consumer Service Detail'!$F3667="",VLOOKUP('C. Consumer Service Detail'!$F3667,'Table of Current Services'!$B$7:$F$36,'Table of Current Services'!$E$5,FALSE),VLOOKUP('C. Consumer Service Detail'!$F3667,'Table of Current Services'!$B$7:$F$36,'Table of Current Services'!$E$5,FALSE)))</f>
        <v/>
      </c>
      <c r="L3667" s="130" t="str">
        <f>IF('C. Consumer Service Detail'!$F3667="","",IF(VLOOKUP('C. Consumer Service Detail'!$F3667,'Table of Current Services'!$B$7:$F$36,'Table of Current Services'!$F$5,)="cost","Yes","No"))</f>
        <v/>
      </c>
      <c r="M3667" s="130" t="str">
        <f>IFERROR(IF('C. Consumer Service Detail'!$K3667="No Match","No",VLOOKUP('C. Consumer Service Detail'!$C3667,'B. Consumer Budget'!$E$11:$F$2010,2,FALSE)),"")</f>
        <v/>
      </c>
      <c r="P3667" s="77"/>
      <c r="Q3667" s="77"/>
    </row>
    <row r="3668" spans="2:17" x14ac:dyDescent="0.25">
      <c r="B3668" s="78">
        <f t="shared" si="112"/>
        <v>3658</v>
      </c>
      <c r="C3668" s="126" t="str">
        <f t="array" ref="C3668">IF(OR('C. Consumer Service Detail'!$D3668="",'C. Consumer Service Detail'!$E3668=""),"",INDEX('B. Consumer Budget'!$E$11:$E$2010,MATCH(1,IF('B. Consumer Budget'!$C$11:$C$2010='C. Consumer Service Detail'!$D3668,IF('B. Consumer Budget'!$D$11:$D$2010='C. Consumer Service Detail'!$E3668,1)),0)))</f>
        <v/>
      </c>
      <c r="D3668" s="171"/>
      <c r="E3668" s="79"/>
      <c r="F3668" s="100"/>
      <c r="G3668" s="80"/>
      <c r="H3668" s="145" t="str">
        <f>IF('C. Consumer Service Detail'!$F3668="","",IF('C. Consumer Service Detail'!$F3668="",VLOOKUP('C. Consumer Service Detail'!$F3668,'Table of Current Services'!$B$7:$F$36,'Table of Current Services'!$E$5,FALSE),VLOOKUP('C. Consumer Service Detail'!$F3668,'Table of Current Services'!$B$7:$F$36,'Table of Current Services'!$D$5,FALSE)))</f>
        <v/>
      </c>
      <c r="I3668" s="160"/>
      <c r="J3668" s="146" t="str">
        <f t="shared" si="111"/>
        <v/>
      </c>
      <c r="K3668" s="138" t="str">
        <f>IF('C. Consumer Service Detail'!$F3668="","",IF('C. Consumer Service Detail'!$F3668="",VLOOKUP('C. Consumer Service Detail'!$F3668,'Table of Current Services'!$B$7:$F$36,'Table of Current Services'!$E$5,FALSE),VLOOKUP('C. Consumer Service Detail'!$F3668,'Table of Current Services'!$B$7:$F$36,'Table of Current Services'!$E$5,FALSE)))</f>
        <v/>
      </c>
      <c r="L3668" s="130" t="str">
        <f>IF('C. Consumer Service Detail'!$F3668="","",IF(VLOOKUP('C. Consumer Service Detail'!$F3668,'Table of Current Services'!$B$7:$F$36,'Table of Current Services'!$F$5,)="cost","Yes","No"))</f>
        <v/>
      </c>
      <c r="M3668" s="130" t="str">
        <f>IFERROR(IF('C. Consumer Service Detail'!$K3668="No Match","No",VLOOKUP('C. Consumer Service Detail'!$C3668,'B. Consumer Budget'!$E$11:$F$2010,2,FALSE)),"")</f>
        <v/>
      </c>
      <c r="P3668" s="77"/>
      <c r="Q3668" s="77"/>
    </row>
    <row r="3669" spans="2:17" x14ac:dyDescent="0.25">
      <c r="B3669" s="78">
        <f t="shared" si="112"/>
        <v>3659</v>
      </c>
      <c r="C3669" s="126" t="str">
        <f t="array" ref="C3669">IF(OR('C. Consumer Service Detail'!$D3669="",'C. Consumer Service Detail'!$E3669=""),"",INDEX('B. Consumer Budget'!$E$11:$E$2010,MATCH(1,IF('B. Consumer Budget'!$C$11:$C$2010='C. Consumer Service Detail'!$D3669,IF('B. Consumer Budget'!$D$11:$D$2010='C. Consumer Service Detail'!$E3669,1)),0)))</f>
        <v/>
      </c>
      <c r="D3669" s="170"/>
      <c r="E3669" s="81"/>
      <c r="F3669" s="101"/>
      <c r="G3669" s="82"/>
      <c r="H3669" s="147" t="str">
        <f>IF('C. Consumer Service Detail'!$F3669="","",IF('C. Consumer Service Detail'!$F3669="",VLOOKUP('C. Consumer Service Detail'!$F3669,'Table of Current Services'!$B$7:$F$36,'Table of Current Services'!$E$5,FALSE),VLOOKUP('C. Consumer Service Detail'!$F3669,'Table of Current Services'!$B$7:$F$36,'Table of Current Services'!$D$5,FALSE)))</f>
        <v/>
      </c>
      <c r="I3669" s="159"/>
      <c r="J3669" s="146" t="str">
        <f t="shared" si="111"/>
        <v/>
      </c>
      <c r="K3669" s="138" t="str">
        <f>IF('C. Consumer Service Detail'!$F3669="","",IF('C. Consumer Service Detail'!$F3669="",VLOOKUP('C. Consumer Service Detail'!$F3669,'Table of Current Services'!$B$7:$F$36,'Table of Current Services'!$E$5,FALSE),VLOOKUP('C. Consumer Service Detail'!$F3669,'Table of Current Services'!$B$7:$F$36,'Table of Current Services'!$E$5,FALSE)))</f>
        <v/>
      </c>
      <c r="L3669" s="130" t="str">
        <f>IF('C. Consumer Service Detail'!$F3669="","",IF(VLOOKUP('C. Consumer Service Detail'!$F3669,'Table of Current Services'!$B$7:$F$36,'Table of Current Services'!$F$5,)="cost","Yes","No"))</f>
        <v/>
      </c>
      <c r="M3669" s="130" t="str">
        <f>IFERROR(IF('C. Consumer Service Detail'!$K3669="No Match","No",VLOOKUP('C. Consumer Service Detail'!$C3669,'B. Consumer Budget'!$E$11:$F$2010,2,FALSE)),"")</f>
        <v/>
      </c>
      <c r="P3669" s="77"/>
      <c r="Q3669" s="77"/>
    </row>
    <row r="3670" spans="2:17" x14ac:dyDescent="0.25">
      <c r="B3670" s="78">
        <f t="shared" si="112"/>
        <v>3660</v>
      </c>
      <c r="C3670" s="126" t="str">
        <f t="array" ref="C3670">IF(OR('C. Consumer Service Detail'!$D3670="",'C. Consumer Service Detail'!$E3670=""),"",INDEX('B. Consumer Budget'!$E$11:$E$2010,MATCH(1,IF('B. Consumer Budget'!$C$11:$C$2010='C. Consumer Service Detail'!$D3670,IF('B. Consumer Budget'!$D$11:$D$2010='C. Consumer Service Detail'!$E3670,1)),0)))</f>
        <v/>
      </c>
      <c r="D3670" s="171"/>
      <c r="E3670" s="79"/>
      <c r="F3670" s="100"/>
      <c r="G3670" s="80"/>
      <c r="H3670" s="145" t="str">
        <f>IF('C. Consumer Service Detail'!$F3670="","",IF('C. Consumer Service Detail'!$F3670="",VLOOKUP('C. Consumer Service Detail'!$F3670,'Table of Current Services'!$B$7:$F$36,'Table of Current Services'!$E$5,FALSE),VLOOKUP('C. Consumer Service Detail'!$F3670,'Table of Current Services'!$B$7:$F$36,'Table of Current Services'!$D$5,FALSE)))</f>
        <v/>
      </c>
      <c r="I3670" s="160"/>
      <c r="J3670" s="146" t="str">
        <f t="shared" si="111"/>
        <v/>
      </c>
      <c r="K3670" s="138" t="str">
        <f>IF('C. Consumer Service Detail'!$F3670="","",IF('C. Consumer Service Detail'!$F3670="",VLOOKUP('C. Consumer Service Detail'!$F3670,'Table of Current Services'!$B$7:$F$36,'Table of Current Services'!$E$5,FALSE),VLOOKUP('C. Consumer Service Detail'!$F3670,'Table of Current Services'!$B$7:$F$36,'Table of Current Services'!$E$5,FALSE)))</f>
        <v/>
      </c>
      <c r="L3670" s="130" t="str">
        <f>IF('C. Consumer Service Detail'!$F3670="","",IF(VLOOKUP('C. Consumer Service Detail'!$F3670,'Table of Current Services'!$B$7:$F$36,'Table of Current Services'!$F$5,)="cost","Yes","No"))</f>
        <v/>
      </c>
      <c r="M3670" s="130" t="str">
        <f>IFERROR(IF('C. Consumer Service Detail'!$K3670="No Match","No",VLOOKUP('C. Consumer Service Detail'!$C3670,'B. Consumer Budget'!$E$11:$F$2010,2,FALSE)),"")</f>
        <v/>
      </c>
      <c r="P3670" s="77"/>
      <c r="Q3670" s="77"/>
    </row>
    <row r="3671" spans="2:17" x14ac:dyDescent="0.25">
      <c r="B3671" s="78">
        <f t="shared" si="112"/>
        <v>3661</v>
      </c>
      <c r="C3671" s="126" t="str">
        <f t="array" ref="C3671">IF(OR('C. Consumer Service Detail'!$D3671="",'C. Consumer Service Detail'!$E3671=""),"",INDEX('B. Consumer Budget'!$E$11:$E$2010,MATCH(1,IF('B. Consumer Budget'!$C$11:$C$2010='C. Consumer Service Detail'!$D3671,IF('B. Consumer Budget'!$D$11:$D$2010='C. Consumer Service Detail'!$E3671,1)),0)))</f>
        <v/>
      </c>
      <c r="D3671" s="170"/>
      <c r="E3671" s="81"/>
      <c r="F3671" s="101"/>
      <c r="G3671" s="82"/>
      <c r="H3671" s="147" t="str">
        <f>IF('C. Consumer Service Detail'!$F3671="","",IF('C. Consumer Service Detail'!$F3671="",VLOOKUP('C. Consumer Service Detail'!$F3671,'Table of Current Services'!$B$7:$F$36,'Table of Current Services'!$E$5,FALSE),VLOOKUP('C. Consumer Service Detail'!$F3671,'Table of Current Services'!$B$7:$F$36,'Table of Current Services'!$D$5,FALSE)))</f>
        <v/>
      </c>
      <c r="I3671" s="159"/>
      <c r="J3671" s="146" t="str">
        <f t="shared" si="111"/>
        <v/>
      </c>
      <c r="K3671" s="138" t="str">
        <f>IF('C. Consumer Service Detail'!$F3671="","",IF('C. Consumer Service Detail'!$F3671="",VLOOKUP('C. Consumer Service Detail'!$F3671,'Table of Current Services'!$B$7:$F$36,'Table of Current Services'!$E$5,FALSE),VLOOKUP('C. Consumer Service Detail'!$F3671,'Table of Current Services'!$B$7:$F$36,'Table of Current Services'!$E$5,FALSE)))</f>
        <v/>
      </c>
      <c r="L3671" s="130" t="str">
        <f>IF('C. Consumer Service Detail'!$F3671="","",IF(VLOOKUP('C. Consumer Service Detail'!$F3671,'Table of Current Services'!$B$7:$F$36,'Table of Current Services'!$F$5,)="cost","Yes","No"))</f>
        <v/>
      </c>
      <c r="M3671" s="130" t="str">
        <f>IFERROR(IF('C. Consumer Service Detail'!$K3671="No Match","No",VLOOKUP('C. Consumer Service Detail'!$C3671,'B. Consumer Budget'!$E$11:$F$2010,2,FALSE)),"")</f>
        <v/>
      </c>
      <c r="P3671" s="77"/>
      <c r="Q3671" s="77"/>
    </row>
    <row r="3672" spans="2:17" x14ac:dyDescent="0.25">
      <c r="B3672" s="78">
        <f t="shared" si="112"/>
        <v>3662</v>
      </c>
      <c r="C3672" s="126" t="str">
        <f t="array" ref="C3672">IF(OR('C. Consumer Service Detail'!$D3672="",'C. Consumer Service Detail'!$E3672=""),"",INDEX('B. Consumer Budget'!$E$11:$E$2010,MATCH(1,IF('B. Consumer Budget'!$C$11:$C$2010='C. Consumer Service Detail'!$D3672,IF('B. Consumer Budget'!$D$11:$D$2010='C. Consumer Service Detail'!$E3672,1)),0)))</f>
        <v/>
      </c>
      <c r="D3672" s="171"/>
      <c r="E3672" s="79"/>
      <c r="F3672" s="100"/>
      <c r="G3672" s="80"/>
      <c r="H3672" s="145" t="str">
        <f>IF('C. Consumer Service Detail'!$F3672="","",IF('C. Consumer Service Detail'!$F3672="",VLOOKUP('C. Consumer Service Detail'!$F3672,'Table of Current Services'!$B$7:$F$36,'Table of Current Services'!$E$5,FALSE),VLOOKUP('C. Consumer Service Detail'!$F3672,'Table of Current Services'!$B$7:$F$36,'Table of Current Services'!$D$5,FALSE)))</f>
        <v/>
      </c>
      <c r="I3672" s="160"/>
      <c r="J3672" s="146" t="str">
        <f t="shared" si="111"/>
        <v/>
      </c>
      <c r="K3672" s="138" t="str">
        <f>IF('C. Consumer Service Detail'!$F3672="","",IF('C. Consumer Service Detail'!$F3672="",VLOOKUP('C. Consumer Service Detail'!$F3672,'Table of Current Services'!$B$7:$F$36,'Table of Current Services'!$E$5,FALSE),VLOOKUP('C. Consumer Service Detail'!$F3672,'Table of Current Services'!$B$7:$F$36,'Table of Current Services'!$E$5,FALSE)))</f>
        <v/>
      </c>
      <c r="L3672" s="130" t="str">
        <f>IF('C. Consumer Service Detail'!$F3672="","",IF(VLOOKUP('C. Consumer Service Detail'!$F3672,'Table of Current Services'!$B$7:$F$36,'Table of Current Services'!$F$5,)="cost","Yes","No"))</f>
        <v/>
      </c>
      <c r="M3672" s="130" t="str">
        <f>IFERROR(IF('C. Consumer Service Detail'!$K3672="No Match","No",VLOOKUP('C. Consumer Service Detail'!$C3672,'B. Consumer Budget'!$E$11:$F$2010,2,FALSE)),"")</f>
        <v/>
      </c>
      <c r="P3672" s="77"/>
      <c r="Q3672" s="77"/>
    </row>
    <row r="3673" spans="2:17" x14ac:dyDescent="0.25">
      <c r="B3673" s="78">
        <f t="shared" si="112"/>
        <v>3663</v>
      </c>
      <c r="C3673" s="126" t="str">
        <f t="array" ref="C3673">IF(OR('C. Consumer Service Detail'!$D3673="",'C. Consumer Service Detail'!$E3673=""),"",INDEX('B. Consumer Budget'!$E$11:$E$2010,MATCH(1,IF('B. Consumer Budget'!$C$11:$C$2010='C. Consumer Service Detail'!$D3673,IF('B. Consumer Budget'!$D$11:$D$2010='C. Consumer Service Detail'!$E3673,1)),0)))</f>
        <v/>
      </c>
      <c r="D3673" s="170"/>
      <c r="E3673" s="81"/>
      <c r="F3673" s="101"/>
      <c r="G3673" s="82"/>
      <c r="H3673" s="147" t="str">
        <f>IF('C. Consumer Service Detail'!$F3673="","",IF('C. Consumer Service Detail'!$F3673="",VLOOKUP('C. Consumer Service Detail'!$F3673,'Table of Current Services'!$B$7:$F$36,'Table of Current Services'!$E$5,FALSE),VLOOKUP('C. Consumer Service Detail'!$F3673,'Table of Current Services'!$B$7:$F$36,'Table of Current Services'!$D$5,FALSE)))</f>
        <v/>
      </c>
      <c r="I3673" s="159"/>
      <c r="J3673" s="146" t="str">
        <f t="shared" si="111"/>
        <v/>
      </c>
      <c r="K3673" s="138" t="str">
        <f>IF('C. Consumer Service Detail'!$F3673="","",IF('C. Consumer Service Detail'!$F3673="",VLOOKUP('C. Consumer Service Detail'!$F3673,'Table of Current Services'!$B$7:$F$36,'Table of Current Services'!$E$5,FALSE),VLOOKUP('C. Consumer Service Detail'!$F3673,'Table of Current Services'!$B$7:$F$36,'Table of Current Services'!$E$5,FALSE)))</f>
        <v/>
      </c>
      <c r="L3673" s="130" t="str">
        <f>IF('C. Consumer Service Detail'!$F3673="","",IF(VLOOKUP('C. Consumer Service Detail'!$F3673,'Table of Current Services'!$B$7:$F$36,'Table of Current Services'!$F$5,)="cost","Yes","No"))</f>
        <v/>
      </c>
      <c r="M3673" s="130" t="str">
        <f>IFERROR(IF('C. Consumer Service Detail'!$K3673="No Match","No",VLOOKUP('C. Consumer Service Detail'!$C3673,'B. Consumer Budget'!$E$11:$F$2010,2,FALSE)),"")</f>
        <v/>
      </c>
      <c r="P3673" s="77"/>
      <c r="Q3673" s="77"/>
    </row>
    <row r="3674" spans="2:17" x14ac:dyDescent="0.25">
      <c r="B3674" s="78">
        <f t="shared" si="112"/>
        <v>3664</v>
      </c>
      <c r="C3674" s="126" t="str">
        <f t="array" ref="C3674">IF(OR('C. Consumer Service Detail'!$D3674="",'C. Consumer Service Detail'!$E3674=""),"",INDEX('B. Consumer Budget'!$E$11:$E$2010,MATCH(1,IF('B. Consumer Budget'!$C$11:$C$2010='C. Consumer Service Detail'!$D3674,IF('B. Consumer Budget'!$D$11:$D$2010='C. Consumer Service Detail'!$E3674,1)),0)))</f>
        <v/>
      </c>
      <c r="D3674" s="171"/>
      <c r="E3674" s="79"/>
      <c r="F3674" s="100"/>
      <c r="G3674" s="80"/>
      <c r="H3674" s="145" t="str">
        <f>IF('C. Consumer Service Detail'!$F3674="","",IF('C. Consumer Service Detail'!$F3674="",VLOOKUP('C. Consumer Service Detail'!$F3674,'Table of Current Services'!$B$7:$F$36,'Table of Current Services'!$E$5,FALSE),VLOOKUP('C. Consumer Service Detail'!$F3674,'Table of Current Services'!$B$7:$F$36,'Table of Current Services'!$D$5,FALSE)))</f>
        <v/>
      </c>
      <c r="I3674" s="160"/>
      <c r="J3674" s="146" t="str">
        <f t="shared" si="111"/>
        <v/>
      </c>
      <c r="K3674" s="138" t="str">
        <f>IF('C. Consumer Service Detail'!$F3674="","",IF('C. Consumer Service Detail'!$F3674="",VLOOKUP('C. Consumer Service Detail'!$F3674,'Table of Current Services'!$B$7:$F$36,'Table of Current Services'!$E$5,FALSE),VLOOKUP('C. Consumer Service Detail'!$F3674,'Table of Current Services'!$B$7:$F$36,'Table of Current Services'!$E$5,FALSE)))</f>
        <v/>
      </c>
      <c r="L3674" s="130" t="str">
        <f>IF('C. Consumer Service Detail'!$F3674="","",IF(VLOOKUP('C. Consumer Service Detail'!$F3674,'Table of Current Services'!$B$7:$F$36,'Table of Current Services'!$F$5,)="cost","Yes","No"))</f>
        <v/>
      </c>
      <c r="M3674" s="130" t="str">
        <f>IFERROR(IF('C. Consumer Service Detail'!$K3674="No Match","No",VLOOKUP('C. Consumer Service Detail'!$C3674,'B. Consumer Budget'!$E$11:$F$2010,2,FALSE)),"")</f>
        <v/>
      </c>
      <c r="P3674" s="77"/>
      <c r="Q3674" s="77"/>
    </row>
    <row r="3675" spans="2:17" x14ac:dyDescent="0.25">
      <c r="B3675" s="78">
        <f t="shared" si="112"/>
        <v>3665</v>
      </c>
      <c r="C3675" s="126" t="str">
        <f t="array" ref="C3675">IF(OR('C. Consumer Service Detail'!$D3675="",'C. Consumer Service Detail'!$E3675=""),"",INDEX('B. Consumer Budget'!$E$11:$E$2010,MATCH(1,IF('B. Consumer Budget'!$C$11:$C$2010='C. Consumer Service Detail'!$D3675,IF('B. Consumer Budget'!$D$11:$D$2010='C. Consumer Service Detail'!$E3675,1)),0)))</f>
        <v/>
      </c>
      <c r="D3675" s="170"/>
      <c r="E3675" s="81"/>
      <c r="F3675" s="101"/>
      <c r="G3675" s="82"/>
      <c r="H3675" s="147" t="str">
        <f>IF('C. Consumer Service Detail'!$F3675="","",IF('C. Consumer Service Detail'!$F3675="",VLOOKUP('C. Consumer Service Detail'!$F3675,'Table of Current Services'!$B$7:$F$36,'Table of Current Services'!$E$5,FALSE),VLOOKUP('C. Consumer Service Detail'!$F3675,'Table of Current Services'!$B$7:$F$36,'Table of Current Services'!$D$5,FALSE)))</f>
        <v/>
      </c>
      <c r="I3675" s="159"/>
      <c r="J3675" s="146" t="str">
        <f t="shared" si="111"/>
        <v/>
      </c>
      <c r="K3675" s="138" t="str">
        <f>IF('C. Consumer Service Detail'!$F3675="","",IF('C. Consumer Service Detail'!$F3675="",VLOOKUP('C. Consumer Service Detail'!$F3675,'Table of Current Services'!$B$7:$F$36,'Table of Current Services'!$E$5,FALSE),VLOOKUP('C. Consumer Service Detail'!$F3675,'Table of Current Services'!$B$7:$F$36,'Table of Current Services'!$E$5,FALSE)))</f>
        <v/>
      </c>
      <c r="L3675" s="130" t="str">
        <f>IF('C. Consumer Service Detail'!$F3675="","",IF(VLOOKUP('C. Consumer Service Detail'!$F3675,'Table of Current Services'!$B$7:$F$36,'Table of Current Services'!$F$5,)="cost","Yes","No"))</f>
        <v/>
      </c>
      <c r="M3675" s="130" t="str">
        <f>IFERROR(IF('C. Consumer Service Detail'!$K3675="No Match","No",VLOOKUP('C. Consumer Service Detail'!$C3675,'B. Consumer Budget'!$E$11:$F$2010,2,FALSE)),"")</f>
        <v/>
      </c>
      <c r="P3675" s="77"/>
      <c r="Q3675" s="77"/>
    </row>
    <row r="3676" spans="2:17" x14ac:dyDescent="0.25">
      <c r="B3676" s="78">
        <f t="shared" si="112"/>
        <v>3666</v>
      </c>
      <c r="C3676" s="126" t="str">
        <f t="array" ref="C3676">IF(OR('C. Consumer Service Detail'!$D3676="",'C. Consumer Service Detail'!$E3676=""),"",INDEX('B. Consumer Budget'!$E$11:$E$2010,MATCH(1,IF('B. Consumer Budget'!$C$11:$C$2010='C. Consumer Service Detail'!$D3676,IF('B. Consumer Budget'!$D$11:$D$2010='C. Consumer Service Detail'!$E3676,1)),0)))</f>
        <v/>
      </c>
      <c r="D3676" s="171"/>
      <c r="E3676" s="79"/>
      <c r="F3676" s="100"/>
      <c r="G3676" s="80"/>
      <c r="H3676" s="145" t="str">
        <f>IF('C. Consumer Service Detail'!$F3676="","",IF('C. Consumer Service Detail'!$F3676="",VLOOKUP('C. Consumer Service Detail'!$F3676,'Table of Current Services'!$B$7:$F$36,'Table of Current Services'!$E$5,FALSE),VLOOKUP('C. Consumer Service Detail'!$F3676,'Table of Current Services'!$B$7:$F$36,'Table of Current Services'!$D$5,FALSE)))</f>
        <v/>
      </c>
      <c r="I3676" s="160"/>
      <c r="J3676" s="146" t="str">
        <f t="shared" si="111"/>
        <v/>
      </c>
      <c r="K3676" s="138" t="str">
        <f>IF('C. Consumer Service Detail'!$F3676="","",IF('C. Consumer Service Detail'!$F3676="",VLOOKUP('C. Consumer Service Detail'!$F3676,'Table of Current Services'!$B$7:$F$36,'Table of Current Services'!$E$5,FALSE),VLOOKUP('C. Consumer Service Detail'!$F3676,'Table of Current Services'!$B$7:$F$36,'Table of Current Services'!$E$5,FALSE)))</f>
        <v/>
      </c>
      <c r="L3676" s="130" t="str">
        <f>IF('C. Consumer Service Detail'!$F3676="","",IF(VLOOKUP('C. Consumer Service Detail'!$F3676,'Table of Current Services'!$B$7:$F$36,'Table of Current Services'!$F$5,)="cost","Yes","No"))</f>
        <v/>
      </c>
      <c r="M3676" s="130" t="str">
        <f>IFERROR(IF('C. Consumer Service Detail'!$K3676="No Match","No",VLOOKUP('C. Consumer Service Detail'!$C3676,'B. Consumer Budget'!$E$11:$F$2010,2,FALSE)),"")</f>
        <v/>
      </c>
      <c r="P3676" s="77"/>
      <c r="Q3676" s="77"/>
    </row>
    <row r="3677" spans="2:17" x14ac:dyDescent="0.25">
      <c r="B3677" s="78">
        <f t="shared" si="112"/>
        <v>3667</v>
      </c>
      <c r="C3677" s="126" t="str">
        <f t="array" ref="C3677">IF(OR('C. Consumer Service Detail'!$D3677="",'C. Consumer Service Detail'!$E3677=""),"",INDEX('B. Consumer Budget'!$E$11:$E$2010,MATCH(1,IF('B. Consumer Budget'!$C$11:$C$2010='C. Consumer Service Detail'!$D3677,IF('B. Consumer Budget'!$D$11:$D$2010='C. Consumer Service Detail'!$E3677,1)),0)))</f>
        <v/>
      </c>
      <c r="D3677" s="170"/>
      <c r="E3677" s="81"/>
      <c r="F3677" s="101"/>
      <c r="G3677" s="82"/>
      <c r="H3677" s="147" t="str">
        <f>IF('C. Consumer Service Detail'!$F3677="","",IF('C. Consumer Service Detail'!$F3677="",VLOOKUP('C. Consumer Service Detail'!$F3677,'Table of Current Services'!$B$7:$F$36,'Table of Current Services'!$E$5,FALSE),VLOOKUP('C. Consumer Service Detail'!$F3677,'Table of Current Services'!$B$7:$F$36,'Table of Current Services'!$D$5,FALSE)))</f>
        <v/>
      </c>
      <c r="I3677" s="159"/>
      <c r="J3677" s="146" t="str">
        <f t="shared" si="111"/>
        <v/>
      </c>
      <c r="K3677" s="138" t="str">
        <f>IF('C. Consumer Service Detail'!$F3677="","",IF('C. Consumer Service Detail'!$F3677="",VLOOKUP('C. Consumer Service Detail'!$F3677,'Table of Current Services'!$B$7:$F$36,'Table of Current Services'!$E$5,FALSE),VLOOKUP('C. Consumer Service Detail'!$F3677,'Table of Current Services'!$B$7:$F$36,'Table of Current Services'!$E$5,FALSE)))</f>
        <v/>
      </c>
      <c r="L3677" s="130" t="str">
        <f>IF('C. Consumer Service Detail'!$F3677="","",IF(VLOOKUP('C. Consumer Service Detail'!$F3677,'Table of Current Services'!$B$7:$F$36,'Table of Current Services'!$F$5,)="cost","Yes","No"))</f>
        <v/>
      </c>
      <c r="M3677" s="130" t="str">
        <f>IFERROR(IF('C. Consumer Service Detail'!$K3677="No Match","No",VLOOKUP('C. Consumer Service Detail'!$C3677,'B. Consumer Budget'!$E$11:$F$2010,2,FALSE)),"")</f>
        <v/>
      </c>
      <c r="P3677" s="77"/>
      <c r="Q3677" s="77"/>
    </row>
    <row r="3678" spans="2:17" x14ac:dyDescent="0.25">
      <c r="B3678" s="78">
        <f t="shared" si="112"/>
        <v>3668</v>
      </c>
      <c r="C3678" s="126" t="str">
        <f t="array" ref="C3678">IF(OR('C. Consumer Service Detail'!$D3678="",'C. Consumer Service Detail'!$E3678=""),"",INDEX('B. Consumer Budget'!$E$11:$E$2010,MATCH(1,IF('B. Consumer Budget'!$C$11:$C$2010='C. Consumer Service Detail'!$D3678,IF('B. Consumer Budget'!$D$11:$D$2010='C. Consumer Service Detail'!$E3678,1)),0)))</f>
        <v/>
      </c>
      <c r="D3678" s="171"/>
      <c r="E3678" s="79"/>
      <c r="F3678" s="100"/>
      <c r="G3678" s="80"/>
      <c r="H3678" s="145" t="str">
        <f>IF('C. Consumer Service Detail'!$F3678="","",IF('C. Consumer Service Detail'!$F3678="",VLOOKUP('C. Consumer Service Detail'!$F3678,'Table of Current Services'!$B$7:$F$36,'Table of Current Services'!$E$5,FALSE),VLOOKUP('C. Consumer Service Detail'!$F3678,'Table of Current Services'!$B$7:$F$36,'Table of Current Services'!$D$5,FALSE)))</f>
        <v/>
      </c>
      <c r="I3678" s="160"/>
      <c r="J3678" s="146" t="str">
        <f t="shared" si="111"/>
        <v/>
      </c>
      <c r="K3678" s="138" t="str">
        <f>IF('C. Consumer Service Detail'!$F3678="","",IF('C. Consumer Service Detail'!$F3678="",VLOOKUP('C. Consumer Service Detail'!$F3678,'Table of Current Services'!$B$7:$F$36,'Table of Current Services'!$E$5,FALSE),VLOOKUP('C. Consumer Service Detail'!$F3678,'Table of Current Services'!$B$7:$F$36,'Table of Current Services'!$E$5,FALSE)))</f>
        <v/>
      </c>
      <c r="L3678" s="130" t="str">
        <f>IF('C. Consumer Service Detail'!$F3678="","",IF(VLOOKUP('C. Consumer Service Detail'!$F3678,'Table of Current Services'!$B$7:$F$36,'Table of Current Services'!$F$5,)="cost","Yes","No"))</f>
        <v/>
      </c>
      <c r="M3678" s="130" t="str">
        <f>IFERROR(IF('C. Consumer Service Detail'!$K3678="No Match","No",VLOOKUP('C. Consumer Service Detail'!$C3678,'B. Consumer Budget'!$E$11:$F$2010,2,FALSE)),"")</f>
        <v/>
      </c>
      <c r="P3678" s="77"/>
      <c r="Q3678" s="77"/>
    </row>
    <row r="3679" spans="2:17" x14ac:dyDescent="0.25">
      <c r="B3679" s="78">
        <f t="shared" si="112"/>
        <v>3669</v>
      </c>
      <c r="C3679" s="126" t="str">
        <f t="array" ref="C3679">IF(OR('C. Consumer Service Detail'!$D3679="",'C. Consumer Service Detail'!$E3679=""),"",INDEX('B. Consumer Budget'!$E$11:$E$2010,MATCH(1,IF('B. Consumer Budget'!$C$11:$C$2010='C. Consumer Service Detail'!$D3679,IF('B. Consumer Budget'!$D$11:$D$2010='C. Consumer Service Detail'!$E3679,1)),0)))</f>
        <v/>
      </c>
      <c r="D3679" s="170"/>
      <c r="E3679" s="81"/>
      <c r="F3679" s="101"/>
      <c r="G3679" s="82"/>
      <c r="H3679" s="147" t="str">
        <f>IF('C. Consumer Service Detail'!$F3679="","",IF('C. Consumer Service Detail'!$F3679="",VLOOKUP('C. Consumer Service Detail'!$F3679,'Table of Current Services'!$B$7:$F$36,'Table of Current Services'!$E$5,FALSE),VLOOKUP('C. Consumer Service Detail'!$F3679,'Table of Current Services'!$B$7:$F$36,'Table of Current Services'!$D$5,FALSE)))</f>
        <v/>
      </c>
      <c r="I3679" s="159"/>
      <c r="J3679" s="146" t="str">
        <f t="shared" si="111"/>
        <v/>
      </c>
      <c r="K3679" s="138" t="str">
        <f>IF('C. Consumer Service Detail'!$F3679="","",IF('C. Consumer Service Detail'!$F3679="",VLOOKUP('C. Consumer Service Detail'!$F3679,'Table of Current Services'!$B$7:$F$36,'Table of Current Services'!$E$5,FALSE),VLOOKUP('C. Consumer Service Detail'!$F3679,'Table of Current Services'!$B$7:$F$36,'Table of Current Services'!$E$5,FALSE)))</f>
        <v/>
      </c>
      <c r="L3679" s="130" t="str">
        <f>IF('C. Consumer Service Detail'!$F3679="","",IF(VLOOKUP('C. Consumer Service Detail'!$F3679,'Table of Current Services'!$B$7:$F$36,'Table of Current Services'!$F$5,)="cost","Yes","No"))</f>
        <v/>
      </c>
      <c r="M3679" s="130" t="str">
        <f>IFERROR(IF('C. Consumer Service Detail'!$K3679="No Match","No",VLOOKUP('C. Consumer Service Detail'!$C3679,'B. Consumer Budget'!$E$11:$F$2010,2,FALSE)),"")</f>
        <v/>
      </c>
      <c r="P3679" s="77"/>
      <c r="Q3679" s="77"/>
    </row>
    <row r="3680" spans="2:17" x14ac:dyDescent="0.25">
      <c r="B3680" s="78">
        <f t="shared" si="112"/>
        <v>3670</v>
      </c>
      <c r="C3680" s="126" t="str">
        <f t="array" ref="C3680">IF(OR('C. Consumer Service Detail'!$D3680="",'C. Consumer Service Detail'!$E3680=""),"",INDEX('B. Consumer Budget'!$E$11:$E$2010,MATCH(1,IF('B. Consumer Budget'!$C$11:$C$2010='C. Consumer Service Detail'!$D3680,IF('B. Consumer Budget'!$D$11:$D$2010='C. Consumer Service Detail'!$E3680,1)),0)))</f>
        <v/>
      </c>
      <c r="D3680" s="171"/>
      <c r="E3680" s="79"/>
      <c r="F3680" s="100"/>
      <c r="G3680" s="80"/>
      <c r="H3680" s="145" t="str">
        <f>IF('C. Consumer Service Detail'!$F3680="","",IF('C. Consumer Service Detail'!$F3680="",VLOOKUP('C. Consumer Service Detail'!$F3680,'Table of Current Services'!$B$7:$F$36,'Table of Current Services'!$E$5,FALSE),VLOOKUP('C. Consumer Service Detail'!$F3680,'Table of Current Services'!$B$7:$F$36,'Table of Current Services'!$D$5,FALSE)))</f>
        <v/>
      </c>
      <c r="I3680" s="160"/>
      <c r="J3680" s="146" t="str">
        <f t="shared" si="111"/>
        <v/>
      </c>
      <c r="K3680" s="138" t="str">
        <f>IF('C. Consumer Service Detail'!$F3680="","",IF('C. Consumer Service Detail'!$F3680="",VLOOKUP('C. Consumer Service Detail'!$F3680,'Table of Current Services'!$B$7:$F$36,'Table of Current Services'!$E$5,FALSE),VLOOKUP('C. Consumer Service Detail'!$F3680,'Table of Current Services'!$B$7:$F$36,'Table of Current Services'!$E$5,FALSE)))</f>
        <v/>
      </c>
      <c r="L3680" s="130" t="str">
        <f>IF('C. Consumer Service Detail'!$F3680="","",IF(VLOOKUP('C. Consumer Service Detail'!$F3680,'Table of Current Services'!$B$7:$F$36,'Table of Current Services'!$F$5,)="cost","Yes","No"))</f>
        <v/>
      </c>
      <c r="M3680" s="130" t="str">
        <f>IFERROR(IF('C. Consumer Service Detail'!$K3680="No Match","No",VLOOKUP('C. Consumer Service Detail'!$C3680,'B. Consumer Budget'!$E$11:$F$2010,2,FALSE)),"")</f>
        <v/>
      </c>
      <c r="P3680" s="77"/>
      <c r="Q3680" s="77"/>
    </row>
    <row r="3681" spans="2:17" x14ac:dyDescent="0.25">
      <c r="B3681" s="78">
        <f t="shared" si="112"/>
        <v>3671</v>
      </c>
      <c r="C3681" s="126" t="str">
        <f t="array" ref="C3681">IF(OR('C. Consumer Service Detail'!$D3681="",'C. Consumer Service Detail'!$E3681=""),"",INDEX('B. Consumer Budget'!$E$11:$E$2010,MATCH(1,IF('B. Consumer Budget'!$C$11:$C$2010='C. Consumer Service Detail'!$D3681,IF('B. Consumer Budget'!$D$11:$D$2010='C. Consumer Service Detail'!$E3681,1)),0)))</f>
        <v/>
      </c>
      <c r="D3681" s="170"/>
      <c r="E3681" s="81"/>
      <c r="F3681" s="101"/>
      <c r="G3681" s="82"/>
      <c r="H3681" s="147" t="str">
        <f>IF('C. Consumer Service Detail'!$F3681="","",IF('C. Consumer Service Detail'!$F3681="",VLOOKUP('C. Consumer Service Detail'!$F3681,'Table of Current Services'!$B$7:$F$36,'Table of Current Services'!$E$5,FALSE),VLOOKUP('C. Consumer Service Detail'!$F3681,'Table of Current Services'!$B$7:$F$36,'Table of Current Services'!$D$5,FALSE)))</f>
        <v/>
      </c>
      <c r="I3681" s="159"/>
      <c r="J3681" s="146" t="str">
        <f t="shared" si="111"/>
        <v/>
      </c>
      <c r="K3681" s="138" t="str">
        <f>IF('C. Consumer Service Detail'!$F3681="","",IF('C. Consumer Service Detail'!$F3681="",VLOOKUP('C. Consumer Service Detail'!$F3681,'Table of Current Services'!$B$7:$F$36,'Table of Current Services'!$E$5,FALSE),VLOOKUP('C. Consumer Service Detail'!$F3681,'Table of Current Services'!$B$7:$F$36,'Table of Current Services'!$E$5,FALSE)))</f>
        <v/>
      </c>
      <c r="L3681" s="130" t="str">
        <f>IF('C. Consumer Service Detail'!$F3681="","",IF(VLOOKUP('C. Consumer Service Detail'!$F3681,'Table of Current Services'!$B$7:$F$36,'Table of Current Services'!$F$5,)="cost","Yes","No"))</f>
        <v/>
      </c>
      <c r="M3681" s="130" t="str">
        <f>IFERROR(IF('C. Consumer Service Detail'!$K3681="No Match","No",VLOOKUP('C. Consumer Service Detail'!$C3681,'B. Consumer Budget'!$E$11:$F$2010,2,FALSE)),"")</f>
        <v/>
      </c>
      <c r="P3681" s="77"/>
      <c r="Q3681" s="77"/>
    </row>
    <row r="3682" spans="2:17" x14ac:dyDescent="0.25">
      <c r="B3682" s="78">
        <f t="shared" si="112"/>
        <v>3672</v>
      </c>
      <c r="C3682" s="126" t="str">
        <f t="array" ref="C3682">IF(OR('C. Consumer Service Detail'!$D3682="",'C. Consumer Service Detail'!$E3682=""),"",INDEX('B. Consumer Budget'!$E$11:$E$2010,MATCH(1,IF('B. Consumer Budget'!$C$11:$C$2010='C. Consumer Service Detail'!$D3682,IF('B. Consumer Budget'!$D$11:$D$2010='C. Consumer Service Detail'!$E3682,1)),0)))</f>
        <v/>
      </c>
      <c r="D3682" s="171"/>
      <c r="E3682" s="79"/>
      <c r="F3682" s="100"/>
      <c r="G3682" s="80"/>
      <c r="H3682" s="145" t="str">
        <f>IF('C. Consumer Service Detail'!$F3682="","",IF('C. Consumer Service Detail'!$F3682="",VLOOKUP('C. Consumer Service Detail'!$F3682,'Table of Current Services'!$B$7:$F$36,'Table of Current Services'!$E$5,FALSE),VLOOKUP('C. Consumer Service Detail'!$F3682,'Table of Current Services'!$B$7:$F$36,'Table of Current Services'!$D$5,FALSE)))</f>
        <v/>
      </c>
      <c r="I3682" s="160"/>
      <c r="J3682" s="146" t="str">
        <f t="shared" si="111"/>
        <v/>
      </c>
      <c r="K3682" s="138" t="str">
        <f>IF('C. Consumer Service Detail'!$F3682="","",IF('C. Consumer Service Detail'!$F3682="",VLOOKUP('C. Consumer Service Detail'!$F3682,'Table of Current Services'!$B$7:$F$36,'Table of Current Services'!$E$5,FALSE),VLOOKUP('C. Consumer Service Detail'!$F3682,'Table of Current Services'!$B$7:$F$36,'Table of Current Services'!$E$5,FALSE)))</f>
        <v/>
      </c>
      <c r="L3682" s="130" t="str">
        <f>IF('C. Consumer Service Detail'!$F3682="","",IF(VLOOKUP('C. Consumer Service Detail'!$F3682,'Table of Current Services'!$B$7:$F$36,'Table of Current Services'!$F$5,)="cost","Yes","No"))</f>
        <v/>
      </c>
      <c r="M3682" s="130" t="str">
        <f>IFERROR(IF('C. Consumer Service Detail'!$K3682="No Match","No",VLOOKUP('C. Consumer Service Detail'!$C3682,'B. Consumer Budget'!$E$11:$F$2010,2,FALSE)),"")</f>
        <v/>
      </c>
      <c r="P3682" s="77"/>
      <c r="Q3682" s="77"/>
    </row>
    <row r="3683" spans="2:17" x14ac:dyDescent="0.25">
      <c r="B3683" s="78">
        <f t="shared" si="112"/>
        <v>3673</v>
      </c>
      <c r="C3683" s="126" t="str">
        <f t="array" ref="C3683">IF(OR('C. Consumer Service Detail'!$D3683="",'C. Consumer Service Detail'!$E3683=""),"",INDEX('B. Consumer Budget'!$E$11:$E$2010,MATCH(1,IF('B. Consumer Budget'!$C$11:$C$2010='C. Consumer Service Detail'!$D3683,IF('B. Consumer Budget'!$D$11:$D$2010='C. Consumer Service Detail'!$E3683,1)),0)))</f>
        <v/>
      </c>
      <c r="D3683" s="170"/>
      <c r="E3683" s="81"/>
      <c r="F3683" s="101"/>
      <c r="G3683" s="82"/>
      <c r="H3683" s="147" t="str">
        <f>IF('C. Consumer Service Detail'!$F3683="","",IF('C. Consumer Service Detail'!$F3683="",VLOOKUP('C. Consumer Service Detail'!$F3683,'Table of Current Services'!$B$7:$F$36,'Table of Current Services'!$E$5,FALSE),VLOOKUP('C. Consumer Service Detail'!$F3683,'Table of Current Services'!$B$7:$F$36,'Table of Current Services'!$D$5,FALSE)))</f>
        <v/>
      </c>
      <c r="I3683" s="159"/>
      <c r="J3683" s="146" t="str">
        <f t="shared" si="111"/>
        <v/>
      </c>
      <c r="K3683" s="138" t="str">
        <f>IF('C. Consumer Service Detail'!$F3683="","",IF('C. Consumer Service Detail'!$F3683="",VLOOKUP('C. Consumer Service Detail'!$F3683,'Table of Current Services'!$B$7:$F$36,'Table of Current Services'!$E$5,FALSE),VLOOKUP('C. Consumer Service Detail'!$F3683,'Table of Current Services'!$B$7:$F$36,'Table of Current Services'!$E$5,FALSE)))</f>
        <v/>
      </c>
      <c r="L3683" s="130" t="str">
        <f>IF('C. Consumer Service Detail'!$F3683="","",IF(VLOOKUP('C. Consumer Service Detail'!$F3683,'Table of Current Services'!$B$7:$F$36,'Table of Current Services'!$F$5,)="cost","Yes","No"))</f>
        <v/>
      </c>
      <c r="M3683" s="130" t="str">
        <f>IFERROR(IF('C. Consumer Service Detail'!$K3683="No Match","No",VLOOKUP('C. Consumer Service Detail'!$C3683,'B. Consumer Budget'!$E$11:$F$2010,2,FALSE)),"")</f>
        <v/>
      </c>
      <c r="P3683" s="77"/>
      <c r="Q3683" s="77"/>
    </row>
    <row r="3684" spans="2:17" x14ac:dyDescent="0.25">
      <c r="B3684" s="78">
        <f t="shared" si="112"/>
        <v>3674</v>
      </c>
      <c r="C3684" s="126" t="str">
        <f t="array" ref="C3684">IF(OR('C. Consumer Service Detail'!$D3684="",'C. Consumer Service Detail'!$E3684=""),"",INDEX('B. Consumer Budget'!$E$11:$E$2010,MATCH(1,IF('B. Consumer Budget'!$C$11:$C$2010='C. Consumer Service Detail'!$D3684,IF('B. Consumer Budget'!$D$11:$D$2010='C. Consumer Service Detail'!$E3684,1)),0)))</f>
        <v/>
      </c>
      <c r="D3684" s="171"/>
      <c r="E3684" s="79"/>
      <c r="F3684" s="100"/>
      <c r="G3684" s="80"/>
      <c r="H3684" s="145" t="str">
        <f>IF('C. Consumer Service Detail'!$F3684="","",IF('C. Consumer Service Detail'!$F3684="",VLOOKUP('C. Consumer Service Detail'!$F3684,'Table of Current Services'!$B$7:$F$36,'Table of Current Services'!$E$5,FALSE),VLOOKUP('C. Consumer Service Detail'!$F3684,'Table of Current Services'!$B$7:$F$36,'Table of Current Services'!$D$5,FALSE)))</f>
        <v/>
      </c>
      <c r="I3684" s="160"/>
      <c r="J3684" s="146" t="str">
        <f t="shared" si="111"/>
        <v/>
      </c>
      <c r="K3684" s="138" t="str">
        <f>IF('C. Consumer Service Detail'!$F3684="","",IF('C. Consumer Service Detail'!$F3684="",VLOOKUP('C. Consumer Service Detail'!$F3684,'Table of Current Services'!$B$7:$F$36,'Table of Current Services'!$E$5,FALSE),VLOOKUP('C. Consumer Service Detail'!$F3684,'Table of Current Services'!$B$7:$F$36,'Table of Current Services'!$E$5,FALSE)))</f>
        <v/>
      </c>
      <c r="L3684" s="130" t="str">
        <f>IF('C. Consumer Service Detail'!$F3684="","",IF(VLOOKUP('C. Consumer Service Detail'!$F3684,'Table of Current Services'!$B$7:$F$36,'Table of Current Services'!$F$5,)="cost","Yes","No"))</f>
        <v/>
      </c>
      <c r="M3684" s="130" t="str">
        <f>IFERROR(IF('C. Consumer Service Detail'!$K3684="No Match","No",VLOOKUP('C. Consumer Service Detail'!$C3684,'B. Consumer Budget'!$E$11:$F$2010,2,FALSE)),"")</f>
        <v/>
      </c>
      <c r="P3684" s="77"/>
      <c r="Q3684" s="77"/>
    </row>
    <row r="3685" spans="2:17" x14ac:dyDescent="0.25">
      <c r="B3685" s="78">
        <f t="shared" si="112"/>
        <v>3675</v>
      </c>
      <c r="C3685" s="126" t="str">
        <f t="array" ref="C3685">IF(OR('C. Consumer Service Detail'!$D3685="",'C. Consumer Service Detail'!$E3685=""),"",INDEX('B. Consumer Budget'!$E$11:$E$2010,MATCH(1,IF('B. Consumer Budget'!$C$11:$C$2010='C. Consumer Service Detail'!$D3685,IF('B. Consumer Budget'!$D$11:$D$2010='C. Consumer Service Detail'!$E3685,1)),0)))</f>
        <v/>
      </c>
      <c r="D3685" s="170"/>
      <c r="E3685" s="81"/>
      <c r="F3685" s="101"/>
      <c r="G3685" s="82"/>
      <c r="H3685" s="147" t="str">
        <f>IF('C. Consumer Service Detail'!$F3685="","",IF('C. Consumer Service Detail'!$F3685="",VLOOKUP('C. Consumer Service Detail'!$F3685,'Table of Current Services'!$B$7:$F$36,'Table of Current Services'!$E$5,FALSE),VLOOKUP('C. Consumer Service Detail'!$F3685,'Table of Current Services'!$B$7:$F$36,'Table of Current Services'!$D$5,FALSE)))</f>
        <v/>
      </c>
      <c r="I3685" s="159"/>
      <c r="J3685" s="146" t="str">
        <f t="shared" si="111"/>
        <v/>
      </c>
      <c r="K3685" s="138" t="str">
        <f>IF('C. Consumer Service Detail'!$F3685="","",IF('C. Consumer Service Detail'!$F3685="",VLOOKUP('C. Consumer Service Detail'!$F3685,'Table of Current Services'!$B$7:$F$36,'Table of Current Services'!$E$5,FALSE),VLOOKUP('C. Consumer Service Detail'!$F3685,'Table of Current Services'!$B$7:$F$36,'Table of Current Services'!$E$5,FALSE)))</f>
        <v/>
      </c>
      <c r="L3685" s="130" t="str">
        <f>IF('C. Consumer Service Detail'!$F3685="","",IF(VLOOKUP('C. Consumer Service Detail'!$F3685,'Table of Current Services'!$B$7:$F$36,'Table of Current Services'!$F$5,)="cost","Yes","No"))</f>
        <v/>
      </c>
      <c r="M3685" s="130" t="str">
        <f>IFERROR(IF('C. Consumer Service Detail'!$K3685="No Match","No",VLOOKUP('C. Consumer Service Detail'!$C3685,'B. Consumer Budget'!$E$11:$F$2010,2,FALSE)),"")</f>
        <v/>
      </c>
      <c r="P3685" s="77"/>
      <c r="Q3685" s="77"/>
    </row>
    <row r="3686" spans="2:17" x14ac:dyDescent="0.25">
      <c r="B3686" s="78">
        <f t="shared" si="112"/>
        <v>3676</v>
      </c>
      <c r="C3686" s="126" t="str">
        <f t="array" ref="C3686">IF(OR('C. Consumer Service Detail'!$D3686="",'C. Consumer Service Detail'!$E3686=""),"",INDEX('B. Consumer Budget'!$E$11:$E$2010,MATCH(1,IF('B. Consumer Budget'!$C$11:$C$2010='C. Consumer Service Detail'!$D3686,IF('B. Consumer Budget'!$D$11:$D$2010='C. Consumer Service Detail'!$E3686,1)),0)))</f>
        <v/>
      </c>
      <c r="D3686" s="171"/>
      <c r="E3686" s="79"/>
      <c r="F3686" s="100"/>
      <c r="G3686" s="80"/>
      <c r="H3686" s="145" t="str">
        <f>IF('C. Consumer Service Detail'!$F3686="","",IF('C. Consumer Service Detail'!$F3686="",VLOOKUP('C. Consumer Service Detail'!$F3686,'Table of Current Services'!$B$7:$F$36,'Table of Current Services'!$E$5,FALSE),VLOOKUP('C. Consumer Service Detail'!$F3686,'Table of Current Services'!$B$7:$F$36,'Table of Current Services'!$D$5,FALSE)))</f>
        <v/>
      </c>
      <c r="I3686" s="160"/>
      <c r="J3686" s="146" t="str">
        <f t="shared" si="111"/>
        <v/>
      </c>
      <c r="K3686" s="138" t="str">
        <f>IF('C. Consumer Service Detail'!$F3686="","",IF('C. Consumer Service Detail'!$F3686="",VLOOKUP('C. Consumer Service Detail'!$F3686,'Table of Current Services'!$B$7:$F$36,'Table of Current Services'!$E$5,FALSE),VLOOKUP('C. Consumer Service Detail'!$F3686,'Table of Current Services'!$B$7:$F$36,'Table of Current Services'!$E$5,FALSE)))</f>
        <v/>
      </c>
      <c r="L3686" s="130" t="str">
        <f>IF('C. Consumer Service Detail'!$F3686="","",IF(VLOOKUP('C. Consumer Service Detail'!$F3686,'Table of Current Services'!$B$7:$F$36,'Table of Current Services'!$F$5,)="cost","Yes","No"))</f>
        <v/>
      </c>
      <c r="M3686" s="130" t="str">
        <f>IFERROR(IF('C. Consumer Service Detail'!$K3686="No Match","No",VLOOKUP('C. Consumer Service Detail'!$C3686,'B. Consumer Budget'!$E$11:$F$2010,2,FALSE)),"")</f>
        <v/>
      </c>
      <c r="P3686" s="77"/>
      <c r="Q3686" s="77"/>
    </row>
    <row r="3687" spans="2:17" x14ac:dyDescent="0.25">
      <c r="B3687" s="78">
        <f t="shared" si="112"/>
        <v>3677</v>
      </c>
      <c r="C3687" s="126" t="str">
        <f t="array" ref="C3687">IF(OR('C. Consumer Service Detail'!$D3687="",'C. Consumer Service Detail'!$E3687=""),"",INDEX('B. Consumer Budget'!$E$11:$E$2010,MATCH(1,IF('B. Consumer Budget'!$C$11:$C$2010='C. Consumer Service Detail'!$D3687,IF('B. Consumer Budget'!$D$11:$D$2010='C. Consumer Service Detail'!$E3687,1)),0)))</f>
        <v/>
      </c>
      <c r="D3687" s="170"/>
      <c r="E3687" s="81"/>
      <c r="F3687" s="101"/>
      <c r="G3687" s="82"/>
      <c r="H3687" s="147" t="str">
        <f>IF('C. Consumer Service Detail'!$F3687="","",IF('C. Consumer Service Detail'!$F3687="",VLOOKUP('C. Consumer Service Detail'!$F3687,'Table of Current Services'!$B$7:$F$36,'Table of Current Services'!$E$5,FALSE),VLOOKUP('C. Consumer Service Detail'!$F3687,'Table of Current Services'!$B$7:$F$36,'Table of Current Services'!$D$5,FALSE)))</f>
        <v/>
      </c>
      <c r="I3687" s="159"/>
      <c r="J3687" s="146" t="str">
        <f t="shared" si="111"/>
        <v/>
      </c>
      <c r="K3687" s="138" t="str">
        <f>IF('C. Consumer Service Detail'!$F3687="","",IF('C. Consumer Service Detail'!$F3687="",VLOOKUP('C. Consumer Service Detail'!$F3687,'Table of Current Services'!$B$7:$F$36,'Table of Current Services'!$E$5,FALSE),VLOOKUP('C. Consumer Service Detail'!$F3687,'Table of Current Services'!$B$7:$F$36,'Table of Current Services'!$E$5,FALSE)))</f>
        <v/>
      </c>
      <c r="L3687" s="130" t="str">
        <f>IF('C. Consumer Service Detail'!$F3687="","",IF(VLOOKUP('C. Consumer Service Detail'!$F3687,'Table of Current Services'!$B$7:$F$36,'Table of Current Services'!$F$5,)="cost","Yes","No"))</f>
        <v/>
      </c>
      <c r="M3687" s="130" t="str">
        <f>IFERROR(IF('C. Consumer Service Detail'!$K3687="No Match","No",VLOOKUP('C. Consumer Service Detail'!$C3687,'B. Consumer Budget'!$E$11:$F$2010,2,FALSE)),"")</f>
        <v/>
      </c>
      <c r="P3687" s="77"/>
      <c r="Q3687" s="77"/>
    </row>
    <row r="3688" spans="2:17" x14ac:dyDescent="0.25">
      <c r="B3688" s="78">
        <f t="shared" si="112"/>
        <v>3678</v>
      </c>
      <c r="C3688" s="126" t="str">
        <f t="array" ref="C3688">IF(OR('C. Consumer Service Detail'!$D3688="",'C. Consumer Service Detail'!$E3688=""),"",INDEX('B. Consumer Budget'!$E$11:$E$2010,MATCH(1,IF('B. Consumer Budget'!$C$11:$C$2010='C. Consumer Service Detail'!$D3688,IF('B. Consumer Budget'!$D$11:$D$2010='C. Consumer Service Detail'!$E3688,1)),0)))</f>
        <v/>
      </c>
      <c r="D3688" s="171"/>
      <c r="E3688" s="79"/>
      <c r="F3688" s="100"/>
      <c r="G3688" s="80"/>
      <c r="H3688" s="145" t="str">
        <f>IF('C. Consumer Service Detail'!$F3688="","",IF('C. Consumer Service Detail'!$F3688="",VLOOKUP('C. Consumer Service Detail'!$F3688,'Table of Current Services'!$B$7:$F$36,'Table of Current Services'!$E$5,FALSE),VLOOKUP('C. Consumer Service Detail'!$F3688,'Table of Current Services'!$B$7:$F$36,'Table of Current Services'!$D$5,FALSE)))</f>
        <v/>
      </c>
      <c r="I3688" s="160"/>
      <c r="J3688" s="146" t="str">
        <f t="shared" si="111"/>
        <v/>
      </c>
      <c r="K3688" s="138" t="str">
        <f>IF('C. Consumer Service Detail'!$F3688="","",IF('C. Consumer Service Detail'!$F3688="",VLOOKUP('C. Consumer Service Detail'!$F3688,'Table of Current Services'!$B$7:$F$36,'Table of Current Services'!$E$5,FALSE),VLOOKUP('C. Consumer Service Detail'!$F3688,'Table of Current Services'!$B$7:$F$36,'Table of Current Services'!$E$5,FALSE)))</f>
        <v/>
      </c>
      <c r="L3688" s="130" t="str">
        <f>IF('C. Consumer Service Detail'!$F3688="","",IF(VLOOKUP('C. Consumer Service Detail'!$F3688,'Table of Current Services'!$B$7:$F$36,'Table of Current Services'!$F$5,)="cost","Yes","No"))</f>
        <v/>
      </c>
      <c r="M3688" s="130" t="str">
        <f>IFERROR(IF('C. Consumer Service Detail'!$K3688="No Match","No",VLOOKUP('C. Consumer Service Detail'!$C3688,'B. Consumer Budget'!$E$11:$F$2010,2,FALSE)),"")</f>
        <v/>
      </c>
      <c r="P3688" s="77"/>
      <c r="Q3688" s="77"/>
    </row>
    <row r="3689" spans="2:17" x14ac:dyDescent="0.25">
      <c r="B3689" s="78">
        <f t="shared" si="112"/>
        <v>3679</v>
      </c>
      <c r="C3689" s="126" t="str">
        <f t="array" ref="C3689">IF(OR('C. Consumer Service Detail'!$D3689="",'C. Consumer Service Detail'!$E3689=""),"",INDEX('B. Consumer Budget'!$E$11:$E$2010,MATCH(1,IF('B. Consumer Budget'!$C$11:$C$2010='C. Consumer Service Detail'!$D3689,IF('B. Consumer Budget'!$D$11:$D$2010='C. Consumer Service Detail'!$E3689,1)),0)))</f>
        <v/>
      </c>
      <c r="D3689" s="170"/>
      <c r="E3689" s="81"/>
      <c r="F3689" s="101"/>
      <c r="G3689" s="82"/>
      <c r="H3689" s="147" t="str">
        <f>IF('C. Consumer Service Detail'!$F3689="","",IF('C. Consumer Service Detail'!$F3689="",VLOOKUP('C. Consumer Service Detail'!$F3689,'Table of Current Services'!$B$7:$F$36,'Table of Current Services'!$E$5,FALSE),VLOOKUP('C. Consumer Service Detail'!$F3689,'Table of Current Services'!$B$7:$F$36,'Table of Current Services'!$D$5,FALSE)))</f>
        <v/>
      </c>
      <c r="I3689" s="159"/>
      <c r="J3689" s="146" t="str">
        <f t="shared" si="111"/>
        <v/>
      </c>
      <c r="K3689" s="138" t="str">
        <f>IF('C. Consumer Service Detail'!$F3689="","",IF('C. Consumer Service Detail'!$F3689="",VLOOKUP('C. Consumer Service Detail'!$F3689,'Table of Current Services'!$B$7:$F$36,'Table of Current Services'!$E$5,FALSE),VLOOKUP('C. Consumer Service Detail'!$F3689,'Table of Current Services'!$B$7:$F$36,'Table of Current Services'!$E$5,FALSE)))</f>
        <v/>
      </c>
      <c r="L3689" s="130" t="str">
        <f>IF('C. Consumer Service Detail'!$F3689="","",IF(VLOOKUP('C. Consumer Service Detail'!$F3689,'Table of Current Services'!$B$7:$F$36,'Table of Current Services'!$F$5,)="cost","Yes","No"))</f>
        <v/>
      </c>
      <c r="M3689" s="130" t="str">
        <f>IFERROR(IF('C. Consumer Service Detail'!$K3689="No Match","No",VLOOKUP('C. Consumer Service Detail'!$C3689,'B. Consumer Budget'!$E$11:$F$2010,2,FALSE)),"")</f>
        <v/>
      </c>
      <c r="P3689" s="77"/>
      <c r="Q3689" s="77"/>
    </row>
    <row r="3690" spans="2:17" x14ac:dyDescent="0.25">
      <c r="B3690" s="78">
        <f t="shared" si="112"/>
        <v>3680</v>
      </c>
      <c r="C3690" s="126" t="str">
        <f t="array" ref="C3690">IF(OR('C. Consumer Service Detail'!$D3690="",'C. Consumer Service Detail'!$E3690=""),"",INDEX('B. Consumer Budget'!$E$11:$E$2010,MATCH(1,IF('B. Consumer Budget'!$C$11:$C$2010='C. Consumer Service Detail'!$D3690,IF('B. Consumer Budget'!$D$11:$D$2010='C. Consumer Service Detail'!$E3690,1)),0)))</f>
        <v/>
      </c>
      <c r="D3690" s="171"/>
      <c r="E3690" s="79"/>
      <c r="F3690" s="100"/>
      <c r="G3690" s="80"/>
      <c r="H3690" s="145" t="str">
        <f>IF('C. Consumer Service Detail'!$F3690="","",IF('C. Consumer Service Detail'!$F3690="",VLOOKUP('C. Consumer Service Detail'!$F3690,'Table of Current Services'!$B$7:$F$36,'Table of Current Services'!$E$5,FALSE),VLOOKUP('C. Consumer Service Detail'!$F3690,'Table of Current Services'!$B$7:$F$36,'Table of Current Services'!$D$5,FALSE)))</f>
        <v/>
      </c>
      <c r="I3690" s="160"/>
      <c r="J3690" s="146" t="str">
        <f t="shared" si="111"/>
        <v/>
      </c>
      <c r="K3690" s="138" t="str">
        <f>IF('C. Consumer Service Detail'!$F3690="","",IF('C. Consumer Service Detail'!$F3690="",VLOOKUP('C. Consumer Service Detail'!$F3690,'Table of Current Services'!$B$7:$F$36,'Table of Current Services'!$E$5,FALSE),VLOOKUP('C. Consumer Service Detail'!$F3690,'Table of Current Services'!$B$7:$F$36,'Table of Current Services'!$E$5,FALSE)))</f>
        <v/>
      </c>
      <c r="L3690" s="130" t="str">
        <f>IF('C. Consumer Service Detail'!$F3690="","",IF(VLOOKUP('C. Consumer Service Detail'!$F3690,'Table of Current Services'!$B$7:$F$36,'Table of Current Services'!$F$5,)="cost","Yes","No"))</f>
        <v/>
      </c>
      <c r="M3690" s="130" t="str">
        <f>IFERROR(IF('C. Consumer Service Detail'!$K3690="No Match","No",VLOOKUP('C. Consumer Service Detail'!$C3690,'B. Consumer Budget'!$E$11:$F$2010,2,FALSE)),"")</f>
        <v/>
      </c>
      <c r="P3690" s="77"/>
      <c r="Q3690" s="77"/>
    </row>
    <row r="3691" spans="2:17" x14ac:dyDescent="0.25">
      <c r="B3691" s="78">
        <f t="shared" si="112"/>
        <v>3681</v>
      </c>
      <c r="C3691" s="126" t="str">
        <f t="array" ref="C3691">IF(OR('C. Consumer Service Detail'!$D3691="",'C. Consumer Service Detail'!$E3691=""),"",INDEX('B. Consumer Budget'!$E$11:$E$2010,MATCH(1,IF('B. Consumer Budget'!$C$11:$C$2010='C. Consumer Service Detail'!$D3691,IF('B. Consumer Budget'!$D$11:$D$2010='C. Consumer Service Detail'!$E3691,1)),0)))</f>
        <v/>
      </c>
      <c r="D3691" s="170"/>
      <c r="E3691" s="81"/>
      <c r="F3691" s="101"/>
      <c r="G3691" s="82"/>
      <c r="H3691" s="147" t="str">
        <f>IF('C. Consumer Service Detail'!$F3691="","",IF('C. Consumer Service Detail'!$F3691="",VLOOKUP('C. Consumer Service Detail'!$F3691,'Table of Current Services'!$B$7:$F$36,'Table of Current Services'!$E$5,FALSE),VLOOKUP('C. Consumer Service Detail'!$F3691,'Table of Current Services'!$B$7:$F$36,'Table of Current Services'!$D$5,FALSE)))</f>
        <v/>
      </c>
      <c r="I3691" s="159"/>
      <c r="J3691" s="146" t="str">
        <f t="shared" si="111"/>
        <v/>
      </c>
      <c r="K3691" s="138" t="str">
        <f>IF('C. Consumer Service Detail'!$F3691="","",IF('C. Consumer Service Detail'!$F3691="",VLOOKUP('C. Consumer Service Detail'!$F3691,'Table of Current Services'!$B$7:$F$36,'Table of Current Services'!$E$5,FALSE),VLOOKUP('C. Consumer Service Detail'!$F3691,'Table of Current Services'!$B$7:$F$36,'Table of Current Services'!$E$5,FALSE)))</f>
        <v/>
      </c>
      <c r="L3691" s="130" t="str">
        <f>IF('C. Consumer Service Detail'!$F3691="","",IF(VLOOKUP('C. Consumer Service Detail'!$F3691,'Table of Current Services'!$B$7:$F$36,'Table of Current Services'!$F$5,)="cost","Yes","No"))</f>
        <v/>
      </c>
      <c r="M3691" s="130" t="str">
        <f>IFERROR(IF('C. Consumer Service Detail'!$K3691="No Match","No",VLOOKUP('C. Consumer Service Detail'!$C3691,'B. Consumer Budget'!$E$11:$F$2010,2,FALSE)),"")</f>
        <v/>
      </c>
      <c r="P3691" s="77"/>
      <c r="Q3691" s="77"/>
    </row>
    <row r="3692" spans="2:17" x14ac:dyDescent="0.25">
      <c r="B3692" s="78">
        <f t="shared" si="112"/>
        <v>3682</v>
      </c>
      <c r="C3692" s="126" t="str">
        <f t="array" ref="C3692">IF(OR('C. Consumer Service Detail'!$D3692="",'C. Consumer Service Detail'!$E3692=""),"",INDEX('B. Consumer Budget'!$E$11:$E$2010,MATCH(1,IF('B. Consumer Budget'!$C$11:$C$2010='C. Consumer Service Detail'!$D3692,IF('B. Consumer Budget'!$D$11:$D$2010='C. Consumer Service Detail'!$E3692,1)),0)))</f>
        <v/>
      </c>
      <c r="D3692" s="171"/>
      <c r="E3692" s="79"/>
      <c r="F3692" s="100"/>
      <c r="G3692" s="80"/>
      <c r="H3692" s="145" t="str">
        <f>IF('C. Consumer Service Detail'!$F3692="","",IF('C. Consumer Service Detail'!$F3692="",VLOOKUP('C. Consumer Service Detail'!$F3692,'Table of Current Services'!$B$7:$F$36,'Table of Current Services'!$E$5,FALSE),VLOOKUP('C. Consumer Service Detail'!$F3692,'Table of Current Services'!$B$7:$F$36,'Table of Current Services'!$D$5,FALSE)))</f>
        <v/>
      </c>
      <c r="I3692" s="160"/>
      <c r="J3692" s="146" t="str">
        <f t="shared" si="111"/>
        <v/>
      </c>
      <c r="K3692" s="138" t="str">
        <f>IF('C. Consumer Service Detail'!$F3692="","",IF('C. Consumer Service Detail'!$F3692="",VLOOKUP('C. Consumer Service Detail'!$F3692,'Table of Current Services'!$B$7:$F$36,'Table of Current Services'!$E$5,FALSE),VLOOKUP('C. Consumer Service Detail'!$F3692,'Table of Current Services'!$B$7:$F$36,'Table of Current Services'!$E$5,FALSE)))</f>
        <v/>
      </c>
      <c r="L3692" s="130" t="str">
        <f>IF('C. Consumer Service Detail'!$F3692="","",IF(VLOOKUP('C. Consumer Service Detail'!$F3692,'Table of Current Services'!$B$7:$F$36,'Table of Current Services'!$F$5,)="cost","Yes","No"))</f>
        <v/>
      </c>
      <c r="M3692" s="130" t="str">
        <f>IFERROR(IF('C. Consumer Service Detail'!$K3692="No Match","No",VLOOKUP('C. Consumer Service Detail'!$C3692,'B. Consumer Budget'!$E$11:$F$2010,2,FALSE)),"")</f>
        <v/>
      </c>
      <c r="P3692" s="77"/>
      <c r="Q3692" s="77"/>
    </row>
    <row r="3693" spans="2:17" x14ac:dyDescent="0.25">
      <c r="B3693" s="78">
        <f t="shared" si="112"/>
        <v>3683</v>
      </c>
      <c r="C3693" s="126" t="str">
        <f t="array" ref="C3693">IF(OR('C. Consumer Service Detail'!$D3693="",'C. Consumer Service Detail'!$E3693=""),"",INDEX('B. Consumer Budget'!$E$11:$E$2010,MATCH(1,IF('B. Consumer Budget'!$C$11:$C$2010='C. Consumer Service Detail'!$D3693,IF('B. Consumer Budget'!$D$11:$D$2010='C. Consumer Service Detail'!$E3693,1)),0)))</f>
        <v/>
      </c>
      <c r="D3693" s="170"/>
      <c r="E3693" s="81"/>
      <c r="F3693" s="101"/>
      <c r="G3693" s="82"/>
      <c r="H3693" s="147" t="str">
        <f>IF('C. Consumer Service Detail'!$F3693="","",IF('C. Consumer Service Detail'!$F3693="",VLOOKUP('C. Consumer Service Detail'!$F3693,'Table of Current Services'!$B$7:$F$36,'Table of Current Services'!$E$5,FALSE),VLOOKUP('C. Consumer Service Detail'!$F3693,'Table of Current Services'!$B$7:$F$36,'Table of Current Services'!$D$5,FALSE)))</f>
        <v/>
      </c>
      <c r="I3693" s="159"/>
      <c r="J3693" s="146" t="str">
        <f t="shared" si="111"/>
        <v/>
      </c>
      <c r="K3693" s="138" t="str">
        <f>IF('C. Consumer Service Detail'!$F3693="","",IF('C. Consumer Service Detail'!$F3693="",VLOOKUP('C. Consumer Service Detail'!$F3693,'Table of Current Services'!$B$7:$F$36,'Table of Current Services'!$E$5,FALSE),VLOOKUP('C. Consumer Service Detail'!$F3693,'Table of Current Services'!$B$7:$F$36,'Table of Current Services'!$E$5,FALSE)))</f>
        <v/>
      </c>
      <c r="L3693" s="130" t="str">
        <f>IF('C. Consumer Service Detail'!$F3693="","",IF(VLOOKUP('C. Consumer Service Detail'!$F3693,'Table of Current Services'!$B$7:$F$36,'Table of Current Services'!$F$5,)="cost","Yes","No"))</f>
        <v/>
      </c>
      <c r="M3693" s="130" t="str">
        <f>IFERROR(IF('C. Consumer Service Detail'!$K3693="No Match","No",VLOOKUP('C. Consumer Service Detail'!$C3693,'B. Consumer Budget'!$E$11:$F$2010,2,FALSE)),"")</f>
        <v/>
      </c>
      <c r="P3693" s="77"/>
      <c r="Q3693" s="77"/>
    </row>
    <row r="3694" spans="2:17" x14ac:dyDescent="0.25">
      <c r="B3694" s="78">
        <f t="shared" si="112"/>
        <v>3684</v>
      </c>
      <c r="C3694" s="126" t="str">
        <f t="array" ref="C3694">IF(OR('C. Consumer Service Detail'!$D3694="",'C. Consumer Service Detail'!$E3694=""),"",INDEX('B. Consumer Budget'!$E$11:$E$2010,MATCH(1,IF('B. Consumer Budget'!$C$11:$C$2010='C. Consumer Service Detail'!$D3694,IF('B. Consumer Budget'!$D$11:$D$2010='C. Consumer Service Detail'!$E3694,1)),0)))</f>
        <v/>
      </c>
      <c r="D3694" s="171"/>
      <c r="E3694" s="79"/>
      <c r="F3694" s="100"/>
      <c r="G3694" s="80"/>
      <c r="H3694" s="145" t="str">
        <f>IF('C. Consumer Service Detail'!$F3694="","",IF('C. Consumer Service Detail'!$F3694="",VLOOKUP('C. Consumer Service Detail'!$F3694,'Table of Current Services'!$B$7:$F$36,'Table of Current Services'!$E$5,FALSE),VLOOKUP('C. Consumer Service Detail'!$F3694,'Table of Current Services'!$B$7:$F$36,'Table of Current Services'!$D$5,FALSE)))</f>
        <v/>
      </c>
      <c r="I3694" s="160"/>
      <c r="J3694" s="146" t="str">
        <f t="shared" si="111"/>
        <v/>
      </c>
      <c r="K3694" s="138" t="str">
        <f>IF('C. Consumer Service Detail'!$F3694="","",IF('C. Consumer Service Detail'!$F3694="",VLOOKUP('C. Consumer Service Detail'!$F3694,'Table of Current Services'!$B$7:$F$36,'Table of Current Services'!$E$5,FALSE),VLOOKUP('C. Consumer Service Detail'!$F3694,'Table of Current Services'!$B$7:$F$36,'Table of Current Services'!$E$5,FALSE)))</f>
        <v/>
      </c>
      <c r="L3694" s="130" t="str">
        <f>IF('C. Consumer Service Detail'!$F3694="","",IF(VLOOKUP('C. Consumer Service Detail'!$F3694,'Table of Current Services'!$B$7:$F$36,'Table of Current Services'!$F$5,)="cost","Yes","No"))</f>
        <v/>
      </c>
      <c r="M3694" s="130" t="str">
        <f>IFERROR(IF('C. Consumer Service Detail'!$K3694="No Match","No",VLOOKUP('C. Consumer Service Detail'!$C3694,'B. Consumer Budget'!$E$11:$F$2010,2,FALSE)),"")</f>
        <v/>
      </c>
      <c r="P3694" s="77"/>
      <c r="Q3694" s="77"/>
    </row>
    <row r="3695" spans="2:17" x14ac:dyDescent="0.25">
      <c r="B3695" s="78">
        <f t="shared" si="112"/>
        <v>3685</v>
      </c>
      <c r="C3695" s="126" t="str">
        <f t="array" ref="C3695">IF(OR('C. Consumer Service Detail'!$D3695="",'C. Consumer Service Detail'!$E3695=""),"",INDEX('B. Consumer Budget'!$E$11:$E$2010,MATCH(1,IF('B. Consumer Budget'!$C$11:$C$2010='C. Consumer Service Detail'!$D3695,IF('B. Consumer Budget'!$D$11:$D$2010='C. Consumer Service Detail'!$E3695,1)),0)))</f>
        <v/>
      </c>
      <c r="D3695" s="170"/>
      <c r="E3695" s="81"/>
      <c r="F3695" s="101"/>
      <c r="G3695" s="82"/>
      <c r="H3695" s="147" t="str">
        <f>IF('C. Consumer Service Detail'!$F3695="","",IF('C. Consumer Service Detail'!$F3695="",VLOOKUP('C. Consumer Service Detail'!$F3695,'Table of Current Services'!$B$7:$F$36,'Table of Current Services'!$E$5,FALSE),VLOOKUP('C. Consumer Service Detail'!$F3695,'Table of Current Services'!$B$7:$F$36,'Table of Current Services'!$D$5,FALSE)))</f>
        <v/>
      </c>
      <c r="I3695" s="159"/>
      <c r="J3695" s="146" t="str">
        <f t="shared" si="111"/>
        <v/>
      </c>
      <c r="K3695" s="138" t="str">
        <f>IF('C. Consumer Service Detail'!$F3695="","",IF('C. Consumer Service Detail'!$F3695="",VLOOKUP('C. Consumer Service Detail'!$F3695,'Table of Current Services'!$B$7:$F$36,'Table of Current Services'!$E$5,FALSE),VLOOKUP('C. Consumer Service Detail'!$F3695,'Table of Current Services'!$B$7:$F$36,'Table of Current Services'!$E$5,FALSE)))</f>
        <v/>
      </c>
      <c r="L3695" s="130" t="str">
        <f>IF('C. Consumer Service Detail'!$F3695="","",IF(VLOOKUP('C. Consumer Service Detail'!$F3695,'Table of Current Services'!$B$7:$F$36,'Table of Current Services'!$F$5,)="cost","Yes","No"))</f>
        <v/>
      </c>
      <c r="M3695" s="130" t="str">
        <f>IFERROR(IF('C. Consumer Service Detail'!$K3695="No Match","No",VLOOKUP('C. Consumer Service Detail'!$C3695,'B. Consumer Budget'!$E$11:$F$2010,2,FALSE)),"")</f>
        <v/>
      </c>
      <c r="P3695" s="77"/>
      <c r="Q3695" s="77"/>
    </row>
    <row r="3696" spans="2:17" x14ac:dyDescent="0.25">
      <c r="B3696" s="78">
        <f t="shared" si="112"/>
        <v>3686</v>
      </c>
      <c r="C3696" s="126" t="str">
        <f t="array" ref="C3696">IF(OR('C. Consumer Service Detail'!$D3696="",'C. Consumer Service Detail'!$E3696=""),"",INDEX('B. Consumer Budget'!$E$11:$E$2010,MATCH(1,IF('B. Consumer Budget'!$C$11:$C$2010='C. Consumer Service Detail'!$D3696,IF('B. Consumer Budget'!$D$11:$D$2010='C. Consumer Service Detail'!$E3696,1)),0)))</f>
        <v/>
      </c>
      <c r="D3696" s="171"/>
      <c r="E3696" s="79"/>
      <c r="F3696" s="100"/>
      <c r="G3696" s="80"/>
      <c r="H3696" s="145" t="str">
        <f>IF('C. Consumer Service Detail'!$F3696="","",IF('C. Consumer Service Detail'!$F3696="",VLOOKUP('C. Consumer Service Detail'!$F3696,'Table of Current Services'!$B$7:$F$36,'Table of Current Services'!$E$5,FALSE),VLOOKUP('C. Consumer Service Detail'!$F3696,'Table of Current Services'!$B$7:$F$36,'Table of Current Services'!$D$5,FALSE)))</f>
        <v/>
      </c>
      <c r="I3696" s="160"/>
      <c r="J3696" s="146" t="str">
        <f t="shared" si="111"/>
        <v/>
      </c>
      <c r="K3696" s="138" t="str">
        <f>IF('C. Consumer Service Detail'!$F3696="","",IF('C. Consumer Service Detail'!$F3696="",VLOOKUP('C. Consumer Service Detail'!$F3696,'Table of Current Services'!$B$7:$F$36,'Table of Current Services'!$E$5,FALSE),VLOOKUP('C. Consumer Service Detail'!$F3696,'Table of Current Services'!$B$7:$F$36,'Table of Current Services'!$E$5,FALSE)))</f>
        <v/>
      </c>
      <c r="L3696" s="130" t="str">
        <f>IF('C. Consumer Service Detail'!$F3696="","",IF(VLOOKUP('C. Consumer Service Detail'!$F3696,'Table of Current Services'!$B$7:$F$36,'Table of Current Services'!$F$5,)="cost","Yes","No"))</f>
        <v/>
      </c>
      <c r="M3696" s="130" t="str">
        <f>IFERROR(IF('C. Consumer Service Detail'!$K3696="No Match","No",VLOOKUP('C. Consumer Service Detail'!$C3696,'B. Consumer Budget'!$E$11:$F$2010,2,FALSE)),"")</f>
        <v/>
      </c>
      <c r="P3696" s="77"/>
      <c r="Q3696" s="77"/>
    </row>
    <row r="3697" spans="2:17" x14ac:dyDescent="0.25">
      <c r="B3697" s="78">
        <f t="shared" si="112"/>
        <v>3687</v>
      </c>
      <c r="C3697" s="126" t="str">
        <f t="array" ref="C3697">IF(OR('C. Consumer Service Detail'!$D3697="",'C. Consumer Service Detail'!$E3697=""),"",INDEX('B. Consumer Budget'!$E$11:$E$2010,MATCH(1,IF('B. Consumer Budget'!$C$11:$C$2010='C. Consumer Service Detail'!$D3697,IF('B. Consumer Budget'!$D$11:$D$2010='C. Consumer Service Detail'!$E3697,1)),0)))</f>
        <v/>
      </c>
      <c r="D3697" s="170"/>
      <c r="E3697" s="81"/>
      <c r="F3697" s="101"/>
      <c r="G3697" s="82"/>
      <c r="H3697" s="147" t="str">
        <f>IF('C. Consumer Service Detail'!$F3697="","",IF('C. Consumer Service Detail'!$F3697="",VLOOKUP('C. Consumer Service Detail'!$F3697,'Table of Current Services'!$B$7:$F$36,'Table of Current Services'!$E$5,FALSE),VLOOKUP('C. Consumer Service Detail'!$F3697,'Table of Current Services'!$B$7:$F$36,'Table of Current Services'!$D$5,FALSE)))</f>
        <v/>
      </c>
      <c r="I3697" s="159"/>
      <c r="J3697" s="146" t="str">
        <f t="shared" si="111"/>
        <v/>
      </c>
      <c r="K3697" s="138" t="str">
        <f>IF('C. Consumer Service Detail'!$F3697="","",IF('C. Consumer Service Detail'!$F3697="",VLOOKUP('C. Consumer Service Detail'!$F3697,'Table of Current Services'!$B$7:$F$36,'Table of Current Services'!$E$5,FALSE),VLOOKUP('C. Consumer Service Detail'!$F3697,'Table of Current Services'!$B$7:$F$36,'Table of Current Services'!$E$5,FALSE)))</f>
        <v/>
      </c>
      <c r="L3697" s="130" t="str">
        <f>IF('C. Consumer Service Detail'!$F3697="","",IF(VLOOKUP('C. Consumer Service Detail'!$F3697,'Table of Current Services'!$B$7:$F$36,'Table of Current Services'!$F$5,)="cost","Yes","No"))</f>
        <v/>
      </c>
      <c r="M3697" s="130" t="str">
        <f>IFERROR(IF('C. Consumer Service Detail'!$K3697="No Match","No",VLOOKUP('C. Consumer Service Detail'!$C3697,'B. Consumer Budget'!$E$11:$F$2010,2,FALSE)),"")</f>
        <v/>
      </c>
      <c r="P3697" s="77"/>
      <c r="Q3697" s="77"/>
    </row>
    <row r="3698" spans="2:17" x14ac:dyDescent="0.25">
      <c r="B3698" s="78">
        <f t="shared" si="112"/>
        <v>3688</v>
      </c>
      <c r="C3698" s="126" t="str">
        <f t="array" ref="C3698">IF(OR('C. Consumer Service Detail'!$D3698="",'C. Consumer Service Detail'!$E3698=""),"",INDEX('B. Consumer Budget'!$E$11:$E$2010,MATCH(1,IF('B. Consumer Budget'!$C$11:$C$2010='C. Consumer Service Detail'!$D3698,IF('B. Consumer Budget'!$D$11:$D$2010='C. Consumer Service Detail'!$E3698,1)),0)))</f>
        <v/>
      </c>
      <c r="D3698" s="171"/>
      <c r="E3698" s="79"/>
      <c r="F3698" s="100"/>
      <c r="G3698" s="80"/>
      <c r="H3698" s="145" t="str">
        <f>IF('C. Consumer Service Detail'!$F3698="","",IF('C. Consumer Service Detail'!$F3698="",VLOOKUP('C. Consumer Service Detail'!$F3698,'Table of Current Services'!$B$7:$F$36,'Table of Current Services'!$E$5,FALSE),VLOOKUP('C. Consumer Service Detail'!$F3698,'Table of Current Services'!$B$7:$F$36,'Table of Current Services'!$D$5,FALSE)))</f>
        <v/>
      </c>
      <c r="I3698" s="160"/>
      <c r="J3698" s="146" t="str">
        <f t="shared" si="111"/>
        <v/>
      </c>
      <c r="K3698" s="138" t="str">
        <f>IF('C. Consumer Service Detail'!$F3698="","",IF('C. Consumer Service Detail'!$F3698="",VLOOKUP('C. Consumer Service Detail'!$F3698,'Table of Current Services'!$B$7:$F$36,'Table of Current Services'!$E$5,FALSE),VLOOKUP('C. Consumer Service Detail'!$F3698,'Table of Current Services'!$B$7:$F$36,'Table of Current Services'!$E$5,FALSE)))</f>
        <v/>
      </c>
      <c r="L3698" s="130" t="str">
        <f>IF('C. Consumer Service Detail'!$F3698="","",IF(VLOOKUP('C. Consumer Service Detail'!$F3698,'Table of Current Services'!$B$7:$F$36,'Table of Current Services'!$F$5,)="cost","Yes","No"))</f>
        <v/>
      </c>
      <c r="M3698" s="130" t="str">
        <f>IFERROR(IF('C. Consumer Service Detail'!$K3698="No Match","No",VLOOKUP('C. Consumer Service Detail'!$C3698,'B. Consumer Budget'!$E$11:$F$2010,2,FALSE)),"")</f>
        <v/>
      </c>
      <c r="P3698" s="77"/>
      <c r="Q3698" s="77"/>
    </row>
    <row r="3699" spans="2:17" x14ac:dyDescent="0.25">
      <c r="B3699" s="78">
        <f t="shared" si="112"/>
        <v>3689</v>
      </c>
      <c r="C3699" s="126" t="str">
        <f t="array" ref="C3699">IF(OR('C. Consumer Service Detail'!$D3699="",'C. Consumer Service Detail'!$E3699=""),"",INDEX('B. Consumer Budget'!$E$11:$E$2010,MATCH(1,IF('B. Consumer Budget'!$C$11:$C$2010='C. Consumer Service Detail'!$D3699,IF('B. Consumer Budget'!$D$11:$D$2010='C. Consumer Service Detail'!$E3699,1)),0)))</f>
        <v/>
      </c>
      <c r="D3699" s="170"/>
      <c r="E3699" s="81"/>
      <c r="F3699" s="101"/>
      <c r="G3699" s="82"/>
      <c r="H3699" s="147" t="str">
        <f>IF('C. Consumer Service Detail'!$F3699="","",IF('C. Consumer Service Detail'!$F3699="",VLOOKUP('C. Consumer Service Detail'!$F3699,'Table of Current Services'!$B$7:$F$36,'Table of Current Services'!$E$5,FALSE),VLOOKUP('C. Consumer Service Detail'!$F3699,'Table of Current Services'!$B$7:$F$36,'Table of Current Services'!$D$5,FALSE)))</f>
        <v/>
      </c>
      <c r="I3699" s="159"/>
      <c r="J3699" s="146" t="str">
        <f t="shared" si="111"/>
        <v/>
      </c>
      <c r="K3699" s="138" t="str">
        <f>IF('C. Consumer Service Detail'!$F3699="","",IF('C. Consumer Service Detail'!$F3699="",VLOOKUP('C. Consumer Service Detail'!$F3699,'Table of Current Services'!$B$7:$F$36,'Table of Current Services'!$E$5,FALSE),VLOOKUP('C. Consumer Service Detail'!$F3699,'Table of Current Services'!$B$7:$F$36,'Table of Current Services'!$E$5,FALSE)))</f>
        <v/>
      </c>
      <c r="L3699" s="130" t="str">
        <f>IF('C. Consumer Service Detail'!$F3699="","",IF(VLOOKUP('C. Consumer Service Detail'!$F3699,'Table of Current Services'!$B$7:$F$36,'Table of Current Services'!$F$5,)="cost","Yes","No"))</f>
        <v/>
      </c>
      <c r="M3699" s="130" t="str">
        <f>IFERROR(IF('C. Consumer Service Detail'!$K3699="No Match","No",VLOOKUP('C. Consumer Service Detail'!$C3699,'B. Consumer Budget'!$E$11:$F$2010,2,FALSE)),"")</f>
        <v/>
      </c>
      <c r="P3699" s="77"/>
      <c r="Q3699" s="77"/>
    </row>
    <row r="3700" spans="2:17" x14ac:dyDescent="0.25">
      <c r="B3700" s="78">
        <f t="shared" si="112"/>
        <v>3690</v>
      </c>
      <c r="C3700" s="126" t="str">
        <f t="array" ref="C3700">IF(OR('C. Consumer Service Detail'!$D3700="",'C. Consumer Service Detail'!$E3700=""),"",INDEX('B. Consumer Budget'!$E$11:$E$2010,MATCH(1,IF('B. Consumer Budget'!$C$11:$C$2010='C. Consumer Service Detail'!$D3700,IF('B. Consumer Budget'!$D$11:$D$2010='C. Consumer Service Detail'!$E3700,1)),0)))</f>
        <v/>
      </c>
      <c r="D3700" s="171"/>
      <c r="E3700" s="79"/>
      <c r="F3700" s="100"/>
      <c r="G3700" s="80"/>
      <c r="H3700" s="145" t="str">
        <f>IF('C. Consumer Service Detail'!$F3700="","",IF('C. Consumer Service Detail'!$F3700="",VLOOKUP('C. Consumer Service Detail'!$F3700,'Table of Current Services'!$B$7:$F$36,'Table of Current Services'!$E$5,FALSE),VLOOKUP('C. Consumer Service Detail'!$F3700,'Table of Current Services'!$B$7:$F$36,'Table of Current Services'!$D$5,FALSE)))</f>
        <v/>
      </c>
      <c r="I3700" s="160"/>
      <c r="J3700" s="146" t="str">
        <f t="shared" si="111"/>
        <v/>
      </c>
      <c r="K3700" s="138" t="str">
        <f>IF('C. Consumer Service Detail'!$F3700="","",IF('C. Consumer Service Detail'!$F3700="",VLOOKUP('C. Consumer Service Detail'!$F3700,'Table of Current Services'!$B$7:$F$36,'Table of Current Services'!$E$5,FALSE),VLOOKUP('C. Consumer Service Detail'!$F3700,'Table of Current Services'!$B$7:$F$36,'Table of Current Services'!$E$5,FALSE)))</f>
        <v/>
      </c>
      <c r="L3700" s="130" t="str">
        <f>IF('C. Consumer Service Detail'!$F3700="","",IF(VLOOKUP('C. Consumer Service Detail'!$F3700,'Table of Current Services'!$B$7:$F$36,'Table of Current Services'!$F$5,)="cost","Yes","No"))</f>
        <v/>
      </c>
      <c r="M3700" s="130" t="str">
        <f>IFERROR(IF('C. Consumer Service Detail'!$K3700="No Match","No",VLOOKUP('C. Consumer Service Detail'!$C3700,'B. Consumer Budget'!$E$11:$F$2010,2,FALSE)),"")</f>
        <v/>
      </c>
      <c r="P3700" s="77"/>
      <c r="Q3700" s="77"/>
    </row>
    <row r="3701" spans="2:17" x14ac:dyDescent="0.25">
      <c r="B3701" s="78">
        <f t="shared" si="112"/>
        <v>3691</v>
      </c>
      <c r="C3701" s="126" t="str">
        <f t="array" ref="C3701">IF(OR('C. Consumer Service Detail'!$D3701="",'C. Consumer Service Detail'!$E3701=""),"",INDEX('B. Consumer Budget'!$E$11:$E$2010,MATCH(1,IF('B. Consumer Budget'!$C$11:$C$2010='C. Consumer Service Detail'!$D3701,IF('B. Consumer Budget'!$D$11:$D$2010='C. Consumer Service Detail'!$E3701,1)),0)))</f>
        <v/>
      </c>
      <c r="D3701" s="170"/>
      <c r="E3701" s="81"/>
      <c r="F3701" s="101"/>
      <c r="G3701" s="82"/>
      <c r="H3701" s="147" t="str">
        <f>IF('C. Consumer Service Detail'!$F3701="","",IF('C. Consumer Service Detail'!$F3701="",VLOOKUP('C. Consumer Service Detail'!$F3701,'Table of Current Services'!$B$7:$F$36,'Table of Current Services'!$E$5,FALSE),VLOOKUP('C. Consumer Service Detail'!$F3701,'Table of Current Services'!$B$7:$F$36,'Table of Current Services'!$D$5,FALSE)))</f>
        <v/>
      </c>
      <c r="I3701" s="159"/>
      <c r="J3701" s="146" t="str">
        <f t="shared" si="111"/>
        <v/>
      </c>
      <c r="K3701" s="138" t="str">
        <f>IF('C. Consumer Service Detail'!$F3701="","",IF('C. Consumer Service Detail'!$F3701="",VLOOKUP('C. Consumer Service Detail'!$F3701,'Table of Current Services'!$B$7:$F$36,'Table of Current Services'!$E$5,FALSE),VLOOKUP('C. Consumer Service Detail'!$F3701,'Table of Current Services'!$B$7:$F$36,'Table of Current Services'!$E$5,FALSE)))</f>
        <v/>
      </c>
      <c r="L3701" s="130" t="str">
        <f>IF('C. Consumer Service Detail'!$F3701="","",IF(VLOOKUP('C. Consumer Service Detail'!$F3701,'Table of Current Services'!$B$7:$F$36,'Table of Current Services'!$F$5,)="cost","Yes","No"))</f>
        <v/>
      </c>
      <c r="M3701" s="130" t="str">
        <f>IFERROR(IF('C. Consumer Service Detail'!$K3701="No Match","No",VLOOKUP('C. Consumer Service Detail'!$C3701,'B. Consumer Budget'!$E$11:$F$2010,2,FALSE)),"")</f>
        <v/>
      </c>
      <c r="P3701" s="77"/>
      <c r="Q3701" s="77"/>
    </row>
    <row r="3702" spans="2:17" x14ac:dyDescent="0.25">
      <c r="B3702" s="78">
        <f t="shared" si="112"/>
        <v>3692</v>
      </c>
      <c r="C3702" s="126" t="str">
        <f t="array" ref="C3702">IF(OR('C. Consumer Service Detail'!$D3702="",'C. Consumer Service Detail'!$E3702=""),"",INDEX('B. Consumer Budget'!$E$11:$E$2010,MATCH(1,IF('B. Consumer Budget'!$C$11:$C$2010='C. Consumer Service Detail'!$D3702,IF('B. Consumer Budget'!$D$11:$D$2010='C. Consumer Service Detail'!$E3702,1)),0)))</f>
        <v/>
      </c>
      <c r="D3702" s="171"/>
      <c r="E3702" s="79"/>
      <c r="F3702" s="100"/>
      <c r="G3702" s="80"/>
      <c r="H3702" s="145" t="str">
        <f>IF('C. Consumer Service Detail'!$F3702="","",IF('C. Consumer Service Detail'!$F3702="",VLOOKUP('C. Consumer Service Detail'!$F3702,'Table of Current Services'!$B$7:$F$36,'Table of Current Services'!$E$5,FALSE),VLOOKUP('C. Consumer Service Detail'!$F3702,'Table of Current Services'!$B$7:$F$36,'Table of Current Services'!$D$5,FALSE)))</f>
        <v/>
      </c>
      <c r="I3702" s="160"/>
      <c r="J3702" s="146" t="str">
        <f t="shared" si="111"/>
        <v/>
      </c>
      <c r="K3702" s="138" t="str">
        <f>IF('C. Consumer Service Detail'!$F3702="","",IF('C. Consumer Service Detail'!$F3702="",VLOOKUP('C. Consumer Service Detail'!$F3702,'Table of Current Services'!$B$7:$F$36,'Table of Current Services'!$E$5,FALSE),VLOOKUP('C. Consumer Service Detail'!$F3702,'Table of Current Services'!$B$7:$F$36,'Table of Current Services'!$E$5,FALSE)))</f>
        <v/>
      </c>
      <c r="L3702" s="130" t="str">
        <f>IF('C. Consumer Service Detail'!$F3702="","",IF(VLOOKUP('C. Consumer Service Detail'!$F3702,'Table of Current Services'!$B$7:$F$36,'Table of Current Services'!$F$5,)="cost","Yes","No"))</f>
        <v/>
      </c>
      <c r="M3702" s="130" t="str">
        <f>IFERROR(IF('C. Consumer Service Detail'!$K3702="No Match","No",VLOOKUP('C. Consumer Service Detail'!$C3702,'B. Consumer Budget'!$E$11:$F$2010,2,FALSE)),"")</f>
        <v/>
      </c>
      <c r="P3702" s="77"/>
      <c r="Q3702" s="77"/>
    </row>
    <row r="3703" spans="2:17" x14ac:dyDescent="0.25">
      <c r="B3703" s="78">
        <f t="shared" si="112"/>
        <v>3693</v>
      </c>
      <c r="C3703" s="126" t="str">
        <f t="array" ref="C3703">IF(OR('C. Consumer Service Detail'!$D3703="",'C. Consumer Service Detail'!$E3703=""),"",INDEX('B. Consumer Budget'!$E$11:$E$2010,MATCH(1,IF('B. Consumer Budget'!$C$11:$C$2010='C. Consumer Service Detail'!$D3703,IF('B. Consumer Budget'!$D$11:$D$2010='C. Consumer Service Detail'!$E3703,1)),0)))</f>
        <v/>
      </c>
      <c r="D3703" s="170"/>
      <c r="E3703" s="81"/>
      <c r="F3703" s="101"/>
      <c r="G3703" s="82"/>
      <c r="H3703" s="147" t="str">
        <f>IF('C. Consumer Service Detail'!$F3703="","",IF('C. Consumer Service Detail'!$F3703="",VLOOKUP('C. Consumer Service Detail'!$F3703,'Table of Current Services'!$B$7:$F$36,'Table of Current Services'!$E$5,FALSE),VLOOKUP('C. Consumer Service Detail'!$F3703,'Table of Current Services'!$B$7:$F$36,'Table of Current Services'!$D$5,FALSE)))</f>
        <v/>
      </c>
      <c r="I3703" s="159"/>
      <c r="J3703" s="146" t="str">
        <f t="shared" si="111"/>
        <v/>
      </c>
      <c r="K3703" s="138" t="str">
        <f>IF('C. Consumer Service Detail'!$F3703="","",IF('C. Consumer Service Detail'!$F3703="",VLOOKUP('C. Consumer Service Detail'!$F3703,'Table of Current Services'!$B$7:$F$36,'Table of Current Services'!$E$5,FALSE),VLOOKUP('C. Consumer Service Detail'!$F3703,'Table of Current Services'!$B$7:$F$36,'Table of Current Services'!$E$5,FALSE)))</f>
        <v/>
      </c>
      <c r="L3703" s="130" t="str">
        <f>IF('C. Consumer Service Detail'!$F3703="","",IF(VLOOKUP('C. Consumer Service Detail'!$F3703,'Table of Current Services'!$B$7:$F$36,'Table of Current Services'!$F$5,)="cost","Yes","No"))</f>
        <v/>
      </c>
      <c r="M3703" s="130" t="str">
        <f>IFERROR(IF('C. Consumer Service Detail'!$K3703="No Match","No",VLOOKUP('C. Consumer Service Detail'!$C3703,'B. Consumer Budget'!$E$11:$F$2010,2,FALSE)),"")</f>
        <v/>
      </c>
      <c r="P3703" s="77"/>
      <c r="Q3703" s="77"/>
    </row>
    <row r="3704" spans="2:17" x14ac:dyDescent="0.25">
      <c r="B3704" s="78">
        <f t="shared" si="112"/>
        <v>3694</v>
      </c>
      <c r="C3704" s="126" t="str">
        <f t="array" ref="C3704">IF(OR('C. Consumer Service Detail'!$D3704="",'C. Consumer Service Detail'!$E3704=""),"",INDEX('B. Consumer Budget'!$E$11:$E$2010,MATCH(1,IF('B. Consumer Budget'!$C$11:$C$2010='C. Consumer Service Detail'!$D3704,IF('B. Consumer Budget'!$D$11:$D$2010='C. Consumer Service Detail'!$E3704,1)),0)))</f>
        <v/>
      </c>
      <c r="D3704" s="171"/>
      <c r="E3704" s="79"/>
      <c r="F3704" s="100"/>
      <c r="G3704" s="80"/>
      <c r="H3704" s="145" t="str">
        <f>IF('C. Consumer Service Detail'!$F3704="","",IF('C. Consumer Service Detail'!$F3704="",VLOOKUP('C. Consumer Service Detail'!$F3704,'Table of Current Services'!$B$7:$F$36,'Table of Current Services'!$E$5,FALSE),VLOOKUP('C. Consumer Service Detail'!$F3704,'Table of Current Services'!$B$7:$F$36,'Table of Current Services'!$D$5,FALSE)))</f>
        <v/>
      </c>
      <c r="I3704" s="160"/>
      <c r="J3704" s="146" t="str">
        <f t="shared" si="111"/>
        <v/>
      </c>
      <c r="K3704" s="138" t="str">
        <f>IF('C. Consumer Service Detail'!$F3704="","",IF('C. Consumer Service Detail'!$F3704="",VLOOKUP('C. Consumer Service Detail'!$F3704,'Table of Current Services'!$B$7:$F$36,'Table of Current Services'!$E$5,FALSE),VLOOKUP('C. Consumer Service Detail'!$F3704,'Table of Current Services'!$B$7:$F$36,'Table of Current Services'!$E$5,FALSE)))</f>
        <v/>
      </c>
      <c r="L3704" s="130" t="str">
        <f>IF('C. Consumer Service Detail'!$F3704="","",IF(VLOOKUP('C. Consumer Service Detail'!$F3704,'Table of Current Services'!$B$7:$F$36,'Table of Current Services'!$F$5,)="cost","Yes","No"))</f>
        <v/>
      </c>
      <c r="M3704" s="130" t="str">
        <f>IFERROR(IF('C. Consumer Service Detail'!$K3704="No Match","No",VLOOKUP('C. Consumer Service Detail'!$C3704,'B. Consumer Budget'!$E$11:$F$2010,2,FALSE)),"")</f>
        <v/>
      </c>
      <c r="P3704" s="77"/>
      <c r="Q3704" s="77"/>
    </row>
    <row r="3705" spans="2:17" x14ac:dyDescent="0.25">
      <c r="B3705" s="78">
        <f t="shared" si="112"/>
        <v>3695</v>
      </c>
      <c r="C3705" s="126" t="str">
        <f t="array" ref="C3705">IF(OR('C. Consumer Service Detail'!$D3705="",'C. Consumer Service Detail'!$E3705=""),"",INDEX('B. Consumer Budget'!$E$11:$E$2010,MATCH(1,IF('B. Consumer Budget'!$C$11:$C$2010='C. Consumer Service Detail'!$D3705,IF('B. Consumer Budget'!$D$11:$D$2010='C. Consumer Service Detail'!$E3705,1)),0)))</f>
        <v/>
      </c>
      <c r="D3705" s="170"/>
      <c r="E3705" s="81"/>
      <c r="F3705" s="101"/>
      <c r="G3705" s="82"/>
      <c r="H3705" s="147" t="str">
        <f>IF('C. Consumer Service Detail'!$F3705="","",IF('C. Consumer Service Detail'!$F3705="",VLOOKUP('C. Consumer Service Detail'!$F3705,'Table of Current Services'!$B$7:$F$36,'Table of Current Services'!$E$5,FALSE),VLOOKUP('C. Consumer Service Detail'!$F3705,'Table of Current Services'!$B$7:$F$36,'Table of Current Services'!$D$5,FALSE)))</f>
        <v/>
      </c>
      <c r="I3705" s="159"/>
      <c r="J3705" s="146" t="str">
        <f t="shared" si="111"/>
        <v/>
      </c>
      <c r="K3705" s="138" t="str">
        <f>IF('C. Consumer Service Detail'!$F3705="","",IF('C. Consumer Service Detail'!$F3705="",VLOOKUP('C. Consumer Service Detail'!$F3705,'Table of Current Services'!$B$7:$F$36,'Table of Current Services'!$E$5,FALSE),VLOOKUP('C. Consumer Service Detail'!$F3705,'Table of Current Services'!$B$7:$F$36,'Table of Current Services'!$E$5,FALSE)))</f>
        <v/>
      </c>
      <c r="L3705" s="130" t="str">
        <f>IF('C. Consumer Service Detail'!$F3705="","",IF(VLOOKUP('C. Consumer Service Detail'!$F3705,'Table of Current Services'!$B$7:$F$36,'Table of Current Services'!$F$5,)="cost","Yes","No"))</f>
        <v/>
      </c>
      <c r="M3705" s="130" t="str">
        <f>IFERROR(IF('C. Consumer Service Detail'!$K3705="No Match","No",VLOOKUP('C. Consumer Service Detail'!$C3705,'B. Consumer Budget'!$E$11:$F$2010,2,FALSE)),"")</f>
        <v/>
      </c>
      <c r="P3705" s="77"/>
      <c r="Q3705" s="77"/>
    </row>
    <row r="3706" spans="2:17" x14ac:dyDescent="0.25">
      <c r="B3706" s="78">
        <f t="shared" si="112"/>
        <v>3696</v>
      </c>
      <c r="C3706" s="126" t="str">
        <f t="array" ref="C3706">IF(OR('C. Consumer Service Detail'!$D3706="",'C. Consumer Service Detail'!$E3706=""),"",INDEX('B. Consumer Budget'!$E$11:$E$2010,MATCH(1,IF('B. Consumer Budget'!$C$11:$C$2010='C. Consumer Service Detail'!$D3706,IF('B. Consumer Budget'!$D$11:$D$2010='C. Consumer Service Detail'!$E3706,1)),0)))</f>
        <v/>
      </c>
      <c r="D3706" s="171"/>
      <c r="E3706" s="79"/>
      <c r="F3706" s="100"/>
      <c r="G3706" s="80"/>
      <c r="H3706" s="145" t="str">
        <f>IF('C. Consumer Service Detail'!$F3706="","",IF('C. Consumer Service Detail'!$F3706="",VLOOKUP('C. Consumer Service Detail'!$F3706,'Table of Current Services'!$B$7:$F$36,'Table of Current Services'!$E$5,FALSE),VLOOKUP('C. Consumer Service Detail'!$F3706,'Table of Current Services'!$B$7:$F$36,'Table of Current Services'!$D$5,FALSE)))</f>
        <v/>
      </c>
      <c r="I3706" s="160"/>
      <c r="J3706" s="146" t="str">
        <f t="shared" si="111"/>
        <v/>
      </c>
      <c r="K3706" s="138" t="str">
        <f>IF('C. Consumer Service Detail'!$F3706="","",IF('C. Consumer Service Detail'!$F3706="",VLOOKUP('C. Consumer Service Detail'!$F3706,'Table of Current Services'!$B$7:$F$36,'Table of Current Services'!$E$5,FALSE),VLOOKUP('C. Consumer Service Detail'!$F3706,'Table of Current Services'!$B$7:$F$36,'Table of Current Services'!$E$5,FALSE)))</f>
        <v/>
      </c>
      <c r="L3706" s="130" t="str">
        <f>IF('C. Consumer Service Detail'!$F3706="","",IF(VLOOKUP('C. Consumer Service Detail'!$F3706,'Table of Current Services'!$B$7:$F$36,'Table of Current Services'!$F$5,)="cost","Yes","No"))</f>
        <v/>
      </c>
      <c r="M3706" s="130" t="str">
        <f>IFERROR(IF('C. Consumer Service Detail'!$K3706="No Match","No",VLOOKUP('C. Consumer Service Detail'!$C3706,'B. Consumer Budget'!$E$11:$F$2010,2,FALSE)),"")</f>
        <v/>
      </c>
      <c r="P3706" s="77"/>
      <c r="Q3706" s="77"/>
    </row>
    <row r="3707" spans="2:17" x14ac:dyDescent="0.25">
      <c r="B3707" s="78">
        <f t="shared" si="112"/>
        <v>3697</v>
      </c>
      <c r="C3707" s="126" t="str">
        <f t="array" ref="C3707">IF(OR('C. Consumer Service Detail'!$D3707="",'C. Consumer Service Detail'!$E3707=""),"",INDEX('B. Consumer Budget'!$E$11:$E$2010,MATCH(1,IF('B. Consumer Budget'!$C$11:$C$2010='C. Consumer Service Detail'!$D3707,IF('B. Consumer Budget'!$D$11:$D$2010='C. Consumer Service Detail'!$E3707,1)),0)))</f>
        <v/>
      </c>
      <c r="D3707" s="170"/>
      <c r="E3707" s="81"/>
      <c r="F3707" s="101"/>
      <c r="G3707" s="82"/>
      <c r="H3707" s="147" t="str">
        <f>IF('C. Consumer Service Detail'!$F3707="","",IF('C. Consumer Service Detail'!$F3707="",VLOOKUP('C. Consumer Service Detail'!$F3707,'Table of Current Services'!$B$7:$F$36,'Table of Current Services'!$E$5,FALSE),VLOOKUP('C. Consumer Service Detail'!$F3707,'Table of Current Services'!$B$7:$F$36,'Table of Current Services'!$D$5,FALSE)))</f>
        <v/>
      </c>
      <c r="I3707" s="159"/>
      <c r="J3707" s="146" t="str">
        <f t="shared" si="111"/>
        <v/>
      </c>
      <c r="K3707" s="138" t="str">
        <f>IF('C. Consumer Service Detail'!$F3707="","",IF('C. Consumer Service Detail'!$F3707="",VLOOKUP('C. Consumer Service Detail'!$F3707,'Table of Current Services'!$B$7:$F$36,'Table of Current Services'!$E$5,FALSE),VLOOKUP('C. Consumer Service Detail'!$F3707,'Table of Current Services'!$B$7:$F$36,'Table of Current Services'!$E$5,FALSE)))</f>
        <v/>
      </c>
      <c r="L3707" s="130" t="str">
        <f>IF('C. Consumer Service Detail'!$F3707="","",IF(VLOOKUP('C. Consumer Service Detail'!$F3707,'Table of Current Services'!$B$7:$F$36,'Table of Current Services'!$F$5,)="cost","Yes","No"))</f>
        <v/>
      </c>
      <c r="M3707" s="130" t="str">
        <f>IFERROR(IF('C. Consumer Service Detail'!$K3707="No Match","No",VLOOKUP('C. Consumer Service Detail'!$C3707,'B. Consumer Budget'!$E$11:$F$2010,2,FALSE)),"")</f>
        <v/>
      </c>
      <c r="P3707" s="77"/>
      <c r="Q3707" s="77"/>
    </row>
    <row r="3708" spans="2:17" x14ac:dyDescent="0.25">
      <c r="B3708" s="78">
        <f t="shared" si="112"/>
        <v>3698</v>
      </c>
      <c r="C3708" s="126" t="str">
        <f t="array" ref="C3708">IF(OR('C. Consumer Service Detail'!$D3708="",'C. Consumer Service Detail'!$E3708=""),"",INDEX('B. Consumer Budget'!$E$11:$E$2010,MATCH(1,IF('B. Consumer Budget'!$C$11:$C$2010='C. Consumer Service Detail'!$D3708,IF('B. Consumer Budget'!$D$11:$D$2010='C. Consumer Service Detail'!$E3708,1)),0)))</f>
        <v/>
      </c>
      <c r="D3708" s="171"/>
      <c r="E3708" s="79"/>
      <c r="F3708" s="100"/>
      <c r="G3708" s="80"/>
      <c r="H3708" s="145" t="str">
        <f>IF('C. Consumer Service Detail'!$F3708="","",IF('C. Consumer Service Detail'!$F3708="",VLOOKUP('C. Consumer Service Detail'!$F3708,'Table of Current Services'!$B$7:$F$36,'Table of Current Services'!$E$5,FALSE),VLOOKUP('C. Consumer Service Detail'!$F3708,'Table of Current Services'!$B$7:$F$36,'Table of Current Services'!$D$5,FALSE)))</f>
        <v/>
      </c>
      <c r="I3708" s="160"/>
      <c r="J3708" s="146" t="str">
        <f t="shared" si="111"/>
        <v/>
      </c>
      <c r="K3708" s="138" t="str">
        <f>IF('C. Consumer Service Detail'!$F3708="","",IF('C. Consumer Service Detail'!$F3708="",VLOOKUP('C. Consumer Service Detail'!$F3708,'Table of Current Services'!$B$7:$F$36,'Table of Current Services'!$E$5,FALSE),VLOOKUP('C. Consumer Service Detail'!$F3708,'Table of Current Services'!$B$7:$F$36,'Table of Current Services'!$E$5,FALSE)))</f>
        <v/>
      </c>
      <c r="L3708" s="130" t="str">
        <f>IF('C. Consumer Service Detail'!$F3708="","",IF(VLOOKUP('C. Consumer Service Detail'!$F3708,'Table of Current Services'!$B$7:$F$36,'Table of Current Services'!$F$5,)="cost","Yes","No"))</f>
        <v/>
      </c>
      <c r="M3708" s="130" t="str">
        <f>IFERROR(IF('C. Consumer Service Detail'!$K3708="No Match","No",VLOOKUP('C. Consumer Service Detail'!$C3708,'B. Consumer Budget'!$E$11:$F$2010,2,FALSE)),"")</f>
        <v/>
      </c>
      <c r="P3708" s="77"/>
      <c r="Q3708" s="77"/>
    </row>
    <row r="3709" spans="2:17" x14ac:dyDescent="0.25">
      <c r="B3709" s="78">
        <f t="shared" si="112"/>
        <v>3699</v>
      </c>
      <c r="C3709" s="126" t="str">
        <f t="array" ref="C3709">IF(OR('C. Consumer Service Detail'!$D3709="",'C. Consumer Service Detail'!$E3709=""),"",INDEX('B. Consumer Budget'!$E$11:$E$2010,MATCH(1,IF('B. Consumer Budget'!$C$11:$C$2010='C. Consumer Service Detail'!$D3709,IF('B. Consumer Budget'!$D$11:$D$2010='C. Consumer Service Detail'!$E3709,1)),0)))</f>
        <v/>
      </c>
      <c r="D3709" s="170"/>
      <c r="E3709" s="81"/>
      <c r="F3709" s="101"/>
      <c r="G3709" s="82"/>
      <c r="H3709" s="147" t="str">
        <f>IF('C. Consumer Service Detail'!$F3709="","",IF('C. Consumer Service Detail'!$F3709="",VLOOKUP('C. Consumer Service Detail'!$F3709,'Table of Current Services'!$B$7:$F$36,'Table of Current Services'!$E$5,FALSE),VLOOKUP('C. Consumer Service Detail'!$F3709,'Table of Current Services'!$B$7:$F$36,'Table of Current Services'!$D$5,FALSE)))</f>
        <v/>
      </c>
      <c r="I3709" s="159"/>
      <c r="J3709" s="146" t="str">
        <f t="shared" si="111"/>
        <v/>
      </c>
      <c r="K3709" s="138" t="str">
        <f>IF('C. Consumer Service Detail'!$F3709="","",IF('C. Consumer Service Detail'!$F3709="",VLOOKUP('C. Consumer Service Detail'!$F3709,'Table of Current Services'!$B$7:$F$36,'Table of Current Services'!$E$5,FALSE),VLOOKUP('C. Consumer Service Detail'!$F3709,'Table of Current Services'!$B$7:$F$36,'Table of Current Services'!$E$5,FALSE)))</f>
        <v/>
      </c>
      <c r="L3709" s="130" t="str">
        <f>IF('C. Consumer Service Detail'!$F3709="","",IF(VLOOKUP('C. Consumer Service Detail'!$F3709,'Table of Current Services'!$B$7:$F$36,'Table of Current Services'!$F$5,)="cost","Yes","No"))</f>
        <v/>
      </c>
      <c r="M3709" s="130" t="str">
        <f>IFERROR(IF('C. Consumer Service Detail'!$K3709="No Match","No",VLOOKUP('C. Consumer Service Detail'!$C3709,'B. Consumer Budget'!$E$11:$F$2010,2,FALSE)),"")</f>
        <v/>
      </c>
      <c r="P3709" s="77"/>
      <c r="Q3709" s="77"/>
    </row>
    <row r="3710" spans="2:17" x14ac:dyDescent="0.25">
      <c r="B3710" s="78">
        <f t="shared" si="112"/>
        <v>3700</v>
      </c>
      <c r="C3710" s="126" t="str">
        <f t="array" ref="C3710">IF(OR('C. Consumer Service Detail'!$D3710="",'C. Consumer Service Detail'!$E3710=""),"",INDEX('B. Consumer Budget'!$E$11:$E$2010,MATCH(1,IF('B. Consumer Budget'!$C$11:$C$2010='C. Consumer Service Detail'!$D3710,IF('B. Consumer Budget'!$D$11:$D$2010='C. Consumer Service Detail'!$E3710,1)),0)))</f>
        <v/>
      </c>
      <c r="D3710" s="171"/>
      <c r="E3710" s="79"/>
      <c r="F3710" s="100"/>
      <c r="G3710" s="80"/>
      <c r="H3710" s="145" t="str">
        <f>IF('C. Consumer Service Detail'!$F3710="","",IF('C. Consumer Service Detail'!$F3710="",VLOOKUP('C. Consumer Service Detail'!$F3710,'Table of Current Services'!$B$7:$F$36,'Table of Current Services'!$E$5,FALSE),VLOOKUP('C. Consumer Service Detail'!$F3710,'Table of Current Services'!$B$7:$F$36,'Table of Current Services'!$D$5,FALSE)))</f>
        <v/>
      </c>
      <c r="I3710" s="160"/>
      <c r="J3710" s="146" t="str">
        <f t="shared" si="111"/>
        <v/>
      </c>
      <c r="K3710" s="138" t="str">
        <f>IF('C. Consumer Service Detail'!$F3710="","",IF('C. Consumer Service Detail'!$F3710="",VLOOKUP('C. Consumer Service Detail'!$F3710,'Table of Current Services'!$B$7:$F$36,'Table of Current Services'!$E$5,FALSE),VLOOKUP('C. Consumer Service Detail'!$F3710,'Table of Current Services'!$B$7:$F$36,'Table of Current Services'!$E$5,FALSE)))</f>
        <v/>
      </c>
      <c r="L3710" s="130" t="str">
        <f>IF('C. Consumer Service Detail'!$F3710="","",IF(VLOOKUP('C. Consumer Service Detail'!$F3710,'Table of Current Services'!$B$7:$F$36,'Table of Current Services'!$F$5,)="cost","Yes","No"))</f>
        <v/>
      </c>
      <c r="M3710" s="130" t="str">
        <f>IFERROR(IF('C. Consumer Service Detail'!$K3710="No Match","No",VLOOKUP('C. Consumer Service Detail'!$C3710,'B. Consumer Budget'!$E$11:$F$2010,2,FALSE)),"")</f>
        <v/>
      </c>
      <c r="P3710" s="77"/>
      <c r="Q3710" s="77"/>
    </row>
    <row r="3711" spans="2:17" x14ac:dyDescent="0.25">
      <c r="B3711" s="78">
        <f t="shared" si="112"/>
        <v>3701</v>
      </c>
      <c r="C3711" s="126" t="str">
        <f t="array" ref="C3711">IF(OR('C. Consumer Service Detail'!$D3711="",'C. Consumer Service Detail'!$E3711=""),"",INDEX('B. Consumer Budget'!$E$11:$E$2010,MATCH(1,IF('B. Consumer Budget'!$C$11:$C$2010='C. Consumer Service Detail'!$D3711,IF('B. Consumer Budget'!$D$11:$D$2010='C. Consumer Service Detail'!$E3711,1)),0)))</f>
        <v/>
      </c>
      <c r="D3711" s="170"/>
      <c r="E3711" s="81"/>
      <c r="F3711" s="101"/>
      <c r="G3711" s="82"/>
      <c r="H3711" s="147" t="str">
        <f>IF('C. Consumer Service Detail'!$F3711="","",IF('C. Consumer Service Detail'!$F3711="",VLOOKUP('C. Consumer Service Detail'!$F3711,'Table of Current Services'!$B$7:$F$36,'Table of Current Services'!$E$5,FALSE),VLOOKUP('C. Consumer Service Detail'!$F3711,'Table of Current Services'!$B$7:$F$36,'Table of Current Services'!$D$5,FALSE)))</f>
        <v/>
      </c>
      <c r="I3711" s="159"/>
      <c r="J3711" s="146" t="str">
        <f t="shared" si="111"/>
        <v/>
      </c>
      <c r="K3711" s="138" t="str">
        <f>IF('C. Consumer Service Detail'!$F3711="","",IF('C. Consumer Service Detail'!$F3711="",VLOOKUP('C. Consumer Service Detail'!$F3711,'Table of Current Services'!$B$7:$F$36,'Table of Current Services'!$E$5,FALSE),VLOOKUP('C. Consumer Service Detail'!$F3711,'Table of Current Services'!$B$7:$F$36,'Table of Current Services'!$E$5,FALSE)))</f>
        <v/>
      </c>
      <c r="L3711" s="130" t="str">
        <f>IF('C. Consumer Service Detail'!$F3711="","",IF(VLOOKUP('C. Consumer Service Detail'!$F3711,'Table of Current Services'!$B$7:$F$36,'Table of Current Services'!$F$5,)="cost","Yes","No"))</f>
        <v/>
      </c>
      <c r="M3711" s="130" t="str">
        <f>IFERROR(IF('C. Consumer Service Detail'!$K3711="No Match","No",VLOOKUP('C. Consumer Service Detail'!$C3711,'B. Consumer Budget'!$E$11:$F$2010,2,FALSE)),"")</f>
        <v/>
      </c>
      <c r="P3711" s="77"/>
      <c r="Q3711" s="77"/>
    </row>
    <row r="3712" spans="2:17" x14ac:dyDescent="0.25">
      <c r="B3712" s="78">
        <f t="shared" si="112"/>
        <v>3702</v>
      </c>
      <c r="C3712" s="126" t="str">
        <f t="array" ref="C3712">IF(OR('C. Consumer Service Detail'!$D3712="",'C. Consumer Service Detail'!$E3712=""),"",INDEX('B. Consumer Budget'!$E$11:$E$2010,MATCH(1,IF('B. Consumer Budget'!$C$11:$C$2010='C. Consumer Service Detail'!$D3712,IF('B. Consumer Budget'!$D$11:$D$2010='C. Consumer Service Detail'!$E3712,1)),0)))</f>
        <v/>
      </c>
      <c r="D3712" s="171"/>
      <c r="E3712" s="79"/>
      <c r="F3712" s="100"/>
      <c r="G3712" s="80"/>
      <c r="H3712" s="145" t="str">
        <f>IF('C. Consumer Service Detail'!$F3712="","",IF('C. Consumer Service Detail'!$F3712="",VLOOKUP('C. Consumer Service Detail'!$F3712,'Table of Current Services'!$B$7:$F$36,'Table of Current Services'!$E$5,FALSE),VLOOKUP('C. Consumer Service Detail'!$F3712,'Table of Current Services'!$B$7:$F$36,'Table of Current Services'!$D$5,FALSE)))</f>
        <v/>
      </c>
      <c r="I3712" s="160"/>
      <c r="J3712" s="146" t="str">
        <f t="shared" si="111"/>
        <v/>
      </c>
      <c r="K3712" s="138" t="str">
        <f>IF('C. Consumer Service Detail'!$F3712="","",IF('C. Consumer Service Detail'!$F3712="",VLOOKUP('C. Consumer Service Detail'!$F3712,'Table of Current Services'!$B$7:$F$36,'Table of Current Services'!$E$5,FALSE),VLOOKUP('C. Consumer Service Detail'!$F3712,'Table of Current Services'!$B$7:$F$36,'Table of Current Services'!$E$5,FALSE)))</f>
        <v/>
      </c>
      <c r="L3712" s="130" t="str">
        <f>IF('C. Consumer Service Detail'!$F3712="","",IF(VLOOKUP('C. Consumer Service Detail'!$F3712,'Table of Current Services'!$B$7:$F$36,'Table of Current Services'!$F$5,)="cost","Yes","No"))</f>
        <v/>
      </c>
      <c r="M3712" s="130" t="str">
        <f>IFERROR(IF('C. Consumer Service Detail'!$K3712="No Match","No",VLOOKUP('C. Consumer Service Detail'!$C3712,'B. Consumer Budget'!$E$11:$F$2010,2,FALSE)),"")</f>
        <v/>
      </c>
      <c r="P3712" s="77"/>
      <c r="Q3712" s="77"/>
    </row>
    <row r="3713" spans="2:17" x14ac:dyDescent="0.25">
      <c r="B3713" s="78">
        <f t="shared" si="112"/>
        <v>3703</v>
      </c>
      <c r="C3713" s="126" t="str">
        <f t="array" ref="C3713">IF(OR('C. Consumer Service Detail'!$D3713="",'C. Consumer Service Detail'!$E3713=""),"",INDEX('B. Consumer Budget'!$E$11:$E$2010,MATCH(1,IF('B. Consumer Budget'!$C$11:$C$2010='C. Consumer Service Detail'!$D3713,IF('B. Consumer Budget'!$D$11:$D$2010='C. Consumer Service Detail'!$E3713,1)),0)))</f>
        <v/>
      </c>
      <c r="D3713" s="170"/>
      <c r="E3713" s="81"/>
      <c r="F3713" s="101"/>
      <c r="G3713" s="82"/>
      <c r="H3713" s="147" t="str">
        <f>IF('C. Consumer Service Detail'!$F3713="","",IF('C. Consumer Service Detail'!$F3713="",VLOOKUP('C. Consumer Service Detail'!$F3713,'Table of Current Services'!$B$7:$F$36,'Table of Current Services'!$E$5,FALSE),VLOOKUP('C. Consumer Service Detail'!$F3713,'Table of Current Services'!$B$7:$F$36,'Table of Current Services'!$D$5,FALSE)))</f>
        <v/>
      </c>
      <c r="I3713" s="159"/>
      <c r="J3713" s="146" t="str">
        <f t="shared" si="111"/>
        <v/>
      </c>
      <c r="K3713" s="138" t="str">
        <f>IF('C. Consumer Service Detail'!$F3713="","",IF('C. Consumer Service Detail'!$F3713="",VLOOKUP('C. Consumer Service Detail'!$F3713,'Table of Current Services'!$B$7:$F$36,'Table of Current Services'!$E$5,FALSE),VLOOKUP('C. Consumer Service Detail'!$F3713,'Table of Current Services'!$B$7:$F$36,'Table of Current Services'!$E$5,FALSE)))</f>
        <v/>
      </c>
      <c r="L3713" s="130" t="str">
        <f>IF('C. Consumer Service Detail'!$F3713="","",IF(VLOOKUP('C. Consumer Service Detail'!$F3713,'Table of Current Services'!$B$7:$F$36,'Table of Current Services'!$F$5,)="cost","Yes","No"))</f>
        <v/>
      </c>
      <c r="M3713" s="130" t="str">
        <f>IFERROR(IF('C. Consumer Service Detail'!$K3713="No Match","No",VLOOKUP('C. Consumer Service Detail'!$C3713,'B. Consumer Budget'!$E$11:$F$2010,2,FALSE)),"")</f>
        <v/>
      </c>
      <c r="P3713" s="77"/>
      <c r="Q3713" s="77"/>
    </row>
    <row r="3714" spans="2:17" x14ac:dyDescent="0.25">
      <c r="B3714" s="78">
        <f t="shared" si="112"/>
        <v>3704</v>
      </c>
      <c r="C3714" s="126" t="str">
        <f t="array" ref="C3714">IF(OR('C. Consumer Service Detail'!$D3714="",'C. Consumer Service Detail'!$E3714=""),"",INDEX('B. Consumer Budget'!$E$11:$E$2010,MATCH(1,IF('B. Consumer Budget'!$C$11:$C$2010='C. Consumer Service Detail'!$D3714,IF('B. Consumer Budget'!$D$11:$D$2010='C. Consumer Service Detail'!$E3714,1)),0)))</f>
        <v/>
      </c>
      <c r="D3714" s="171"/>
      <c r="E3714" s="79"/>
      <c r="F3714" s="100"/>
      <c r="G3714" s="80"/>
      <c r="H3714" s="145" t="str">
        <f>IF('C. Consumer Service Detail'!$F3714="","",IF('C. Consumer Service Detail'!$F3714="",VLOOKUP('C. Consumer Service Detail'!$F3714,'Table of Current Services'!$B$7:$F$36,'Table of Current Services'!$E$5,FALSE),VLOOKUP('C. Consumer Service Detail'!$F3714,'Table of Current Services'!$B$7:$F$36,'Table of Current Services'!$D$5,FALSE)))</f>
        <v/>
      </c>
      <c r="I3714" s="160"/>
      <c r="J3714" s="146" t="str">
        <f t="shared" si="111"/>
        <v/>
      </c>
      <c r="K3714" s="138" t="str">
        <f>IF('C. Consumer Service Detail'!$F3714="","",IF('C. Consumer Service Detail'!$F3714="",VLOOKUP('C. Consumer Service Detail'!$F3714,'Table of Current Services'!$B$7:$F$36,'Table of Current Services'!$E$5,FALSE),VLOOKUP('C. Consumer Service Detail'!$F3714,'Table of Current Services'!$B$7:$F$36,'Table of Current Services'!$E$5,FALSE)))</f>
        <v/>
      </c>
      <c r="L3714" s="130" t="str">
        <f>IF('C. Consumer Service Detail'!$F3714="","",IF(VLOOKUP('C. Consumer Service Detail'!$F3714,'Table of Current Services'!$B$7:$F$36,'Table of Current Services'!$F$5,)="cost","Yes","No"))</f>
        <v/>
      </c>
      <c r="M3714" s="130" t="str">
        <f>IFERROR(IF('C. Consumer Service Detail'!$K3714="No Match","No",VLOOKUP('C. Consumer Service Detail'!$C3714,'B. Consumer Budget'!$E$11:$F$2010,2,FALSE)),"")</f>
        <v/>
      </c>
      <c r="P3714" s="77"/>
      <c r="Q3714" s="77"/>
    </row>
    <row r="3715" spans="2:17" x14ac:dyDescent="0.25">
      <c r="B3715" s="78">
        <f t="shared" si="112"/>
        <v>3705</v>
      </c>
      <c r="C3715" s="126" t="str">
        <f t="array" ref="C3715">IF(OR('C. Consumer Service Detail'!$D3715="",'C. Consumer Service Detail'!$E3715=""),"",INDEX('B. Consumer Budget'!$E$11:$E$2010,MATCH(1,IF('B. Consumer Budget'!$C$11:$C$2010='C. Consumer Service Detail'!$D3715,IF('B. Consumer Budget'!$D$11:$D$2010='C. Consumer Service Detail'!$E3715,1)),0)))</f>
        <v/>
      </c>
      <c r="D3715" s="170"/>
      <c r="E3715" s="81"/>
      <c r="F3715" s="101"/>
      <c r="G3715" s="82"/>
      <c r="H3715" s="147" t="str">
        <f>IF('C. Consumer Service Detail'!$F3715="","",IF('C. Consumer Service Detail'!$F3715="",VLOOKUP('C. Consumer Service Detail'!$F3715,'Table of Current Services'!$B$7:$F$36,'Table of Current Services'!$E$5,FALSE),VLOOKUP('C. Consumer Service Detail'!$F3715,'Table of Current Services'!$B$7:$F$36,'Table of Current Services'!$D$5,FALSE)))</f>
        <v/>
      </c>
      <c r="I3715" s="159"/>
      <c r="J3715" s="146" t="str">
        <f t="shared" si="111"/>
        <v/>
      </c>
      <c r="K3715" s="138" t="str">
        <f>IF('C. Consumer Service Detail'!$F3715="","",IF('C. Consumer Service Detail'!$F3715="",VLOOKUP('C. Consumer Service Detail'!$F3715,'Table of Current Services'!$B$7:$F$36,'Table of Current Services'!$E$5,FALSE),VLOOKUP('C. Consumer Service Detail'!$F3715,'Table of Current Services'!$B$7:$F$36,'Table of Current Services'!$E$5,FALSE)))</f>
        <v/>
      </c>
      <c r="L3715" s="130" t="str">
        <f>IF('C. Consumer Service Detail'!$F3715="","",IF(VLOOKUP('C. Consumer Service Detail'!$F3715,'Table of Current Services'!$B$7:$F$36,'Table of Current Services'!$F$5,)="cost","Yes","No"))</f>
        <v/>
      </c>
      <c r="M3715" s="130" t="str">
        <f>IFERROR(IF('C. Consumer Service Detail'!$K3715="No Match","No",VLOOKUP('C. Consumer Service Detail'!$C3715,'B. Consumer Budget'!$E$11:$F$2010,2,FALSE)),"")</f>
        <v/>
      </c>
      <c r="P3715" s="77"/>
      <c r="Q3715" s="77"/>
    </row>
    <row r="3716" spans="2:17" x14ac:dyDescent="0.25">
      <c r="B3716" s="78">
        <f t="shared" si="112"/>
        <v>3706</v>
      </c>
      <c r="C3716" s="126" t="str">
        <f t="array" ref="C3716">IF(OR('C. Consumer Service Detail'!$D3716="",'C. Consumer Service Detail'!$E3716=""),"",INDEX('B. Consumer Budget'!$E$11:$E$2010,MATCH(1,IF('B. Consumer Budget'!$C$11:$C$2010='C. Consumer Service Detail'!$D3716,IF('B. Consumer Budget'!$D$11:$D$2010='C. Consumer Service Detail'!$E3716,1)),0)))</f>
        <v/>
      </c>
      <c r="D3716" s="171"/>
      <c r="E3716" s="79"/>
      <c r="F3716" s="100"/>
      <c r="G3716" s="80"/>
      <c r="H3716" s="145" t="str">
        <f>IF('C. Consumer Service Detail'!$F3716="","",IF('C. Consumer Service Detail'!$F3716="",VLOOKUP('C. Consumer Service Detail'!$F3716,'Table of Current Services'!$B$7:$F$36,'Table of Current Services'!$E$5,FALSE),VLOOKUP('C. Consumer Service Detail'!$F3716,'Table of Current Services'!$B$7:$F$36,'Table of Current Services'!$D$5,FALSE)))</f>
        <v/>
      </c>
      <c r="I3716" s="160"/>
      <c r="J3716" s="146" t="str">
        <f t="shared" si="111"/>
        <v/>
      </c>
      <c r="K3716" s="138" t="str">
        <f>IF('C. Consumer Service Detail'!$F3716="","",IF('C. Consumer Service Detail'!$F3716="",VLOOKUP('C. Consumer Service Detail'!$F3716,'Table of Current Services'!$B$7:$F$36,'Table of Current Services'!$E$5,FALSE),VLOOKUP('C. Consumer Service Detail'!$F3716,'Table of Current Services'!$B$7:$F$36,'Table of Current Services'!$E$5,FALSE)))</f>
        <v/>
      </c>
      <c r="L3716" s="130" t="str">
        <f>IF('C. Consumer Service Detail'!$F3716="","",IF(VLOOKUP('C. Consumer Service Detail'!$F3716,'Table of Current Services'!$B$7:$F$36,'Table of Current Services'!$F$5,)="cost","Yes","No"))</f>
        <v/>
      </c>
      <c r="M3716" s="130" t="str">
        <f>IFERROR(IF('C. Consumer Service Detail'!$K3716="No Match","No",VLOOKUP('C. Consumer Service Detail'!$C3716,'B. Consumer Budget'!$E$11:$F$2010,2,FALSE)),"")</f>
        <v/>
      </c>
      <c r="P3716" s="77"/>
      <c r="Q3716" s="77"/>
    </row>
    <row r="3717" spans="2:17" x14ac:dyDescent="0.25">
      <c r="B3717" s="78">
        <f t="shared" si="112"/>
        <v>3707</v>
      </c>
      <c r="C3717" s="126" t="str">
        <f t="array" ref="C3717">IF(OR('C. Consumer Service Detail'!$D3717="",'C. Consumer Service Detail'!$E3717=""),"",INDEX('B. Consumer Budget'!$E$11:$E$2010,MATCH(1,IF('B. Consumer Budget'!$C$11:$C$2010='C. Consumer Service Detail'!$D3717,IF('B. Consumer Budget'!$D$11:$D$2010='C. Consumer Service Detail'!$E3717,1)),0)))</f>
        <v/>
      </c>
      <c r="D3717" s="170"/>
      <c r="E3717" s="81"/>
      <c r="F3717" s="101"/>
      <c r="G3717" s="82"/>
      <c r="H3717" s="147" t="str">
        <f>IF('C. Consumer Service Detail'!$F3717="","",IF('C. Consumer Service Detail'!$F3717="",VLOOKUP('C. Consumer Service Detail'!$F3717,'Table of Current Services'!$B$7:$F$36,'Table of Current Services'!$E$5,FALSE),VLOOKUP('C. Consumer Service Detail'!$F3717,'Table of Current Services'!$B$7:$F$36,'Table of Current Services'!$D$5,FALSE)))</f>
        <v/>
      </c>
      <c r="I3717" s="159"/>
      <c r="J3717" s="146" t="str">
        <f t="shared" si="111"/>
        <v/>
      </c>
      <c r="K3717" s="138" t="str">
        <f>IF('C. Consumer Service Detail'!$F3717="","",IF('C. Consumer Service Detail'!$F3717="",VLOOKUP('C. Consumer Service Detail'!$F3717,'Table of Current Services'!$B$7:$F$36,'Table of Current Services'!$E$5,FALSE),VLOOKUP('C. Consumer Service Detail'!$F3717,'Table of Current Services'!$B$7:$F$36,'Table of Current Services'!$E$5,FALSE)))</f>
        <v/>
      </c>
      <c r="L3717" s="130" t="str">
        <f>IF('C. Consumer Service Detail'!$F3717="","",IF(VLOOKUP('C. Consumer Service Detail'!$F3717,'Table of Current Services'!$B$7:$F$36,'Table of Current Services'!$F$5,)="cost","Yes","No"))</f>
        <v/>
      </c>
      <c r="M3717" s="130" t="str">
        <f>IFERROR(IF('C. Consumer Service Detail'!$K3717="No Match","No",VLOOKUP('C. Consumer Service Detail'!$C3717,'B. Consumer Budget'!$E$11:$F$2010,2,FALSE)),"")</f>
        <v/>
      </c>
      <c r="P3717" s="77"/>
      <c r="Q3717" s="77"/>
    </row>
    <row r="3718" spans="2:17" x14ac:dyDescent="0.25">
      <c r="B3718" s="78">
        <f t="shared" si="112"/>
        <v>3708</v>
      </c>
      <c r="C3718" s="126" t="str">
        <f t="array" ref="C3718">IF(OR('C. Consumer Service Detail'!$D3718="",'C. Consumer Service Detail'!$E3718=""),"",INDEX('B. Consumer Budget'!$E$11:$E$2010,MATCH(1,IF('B. Consumer Budget'!$C$11:$C$2010='C. Consumer Service Detail'!$D3718,IF('B. Consumer Budget'!$D$11:$D$2010='C. Consumer Service Detail'!$E3718,1)),0)))</f>
        <v/>
      </c>
      <c r="D3718" s="171"/>
      <c r="E3718" s="79"/>
      <c r="F3718" s="100"/>
      <c r="G3718" s="80"/>
      <c r="H3718" s="145" t="str">
        <f>IF('C. Consumer Service Detail'!$F3718="","",IF('C. Consumer Service Detail'!$F3718="",VLOOKUP('C. Consumer Service Detail'!$F3718,'Table of Current Services'!$B$7:$F$36,'Table of Current Services'!$E$5,FALSE),VLOOKUP('C. Consumer Service Detail'!$F3718,'Table of Current Services'!$B$7:$F$36,'Table of Current Services'!$D$5,FALSE)))</f>
        <v/>
      </c>
      <c r="I3718" s="160"/>
      <c r="J3718" s="146" t="str">
        <f t="shared" si="111"/>
        <v/>
      </c>
      <c r="K3718" s="138" t="str">
        <f>IF('C. Consumer Service Detail'!$F3718="","",IF('C. Consumer Service Detail'!$F3718="",VLOOKUP('C. Consumer Service Detail'!$F3718,'Table of Current Services'!$B$7:$F$36,'Table of Current Services'!$E$5,FALSE),VLOOKUP('C. Consumer Service Detail'!$F3718,'Table of Current Services'!$B$7:$F$36,'Table of Current Services'!$E$5,FALSE)))</f>
        <v/>
      </c>
      <c r="L3718" s="130" t="str">
        <f>IF('C. Consumer Service Detail'!$F3718="","",IF(VLOOKUP('C. Consumer Service Detail'!$F3718,'Table of Current Services'!$B$7:$F$36,'Table of Current Services'!$F$5,)="cost","Yes","No"))</f>
        <v/>
      </c>
      <c r="M3718" s="130" t="str">
        <f>IFERROR(IF('C. Consumer Service Detail'!$K3718="No Match","No",VLOOKUP('C. Consumer Service Detail'!$C3718,'B. Consumer Budget'!$E$11:$F$2010,2,FALSE)),"")</f>
        <v/>
      </c>
      <c r="P3718" s="77"/>
      <c r="Q3718" s="77"/>
    </row>
    <row r="3719" spans="2:17" x14ac:dyDescent="0.25">
      <c r="B3719" s="78">
        <f t="shared" si="112"/>
        <v>3709</v>
      </c>
      <c r="C3719" s="126" t="str">
        <f t="array" ref="C3719">IF(OR('C. Consumer Service Detail'!$D3719="",'C. Consumer Service Detail'!$E3719=""),"",INDEX('B. Consumer Budget'!$E$11:$E$2010,MATCH(1,IF('B. Consumer Budget'!$C$11:$C$2010='C. Consumer Service Detail'!$D3719,IF('B. Consumer Budget'!$D$11:$D$2010='C. Consumer Service Detail'!$E3719,1)),0)))</f>
        <v/>
      </c>
      <c r="D3719" s="170"/>
      <c r="E3719" s="81"/>
      <c r="F3719" s="101"/>
      <c r="G3719" s="82"/>
      <c r="H3719" s="147" t="str">
        <f>IF('C. Consumer Service Detail'!$F3719="","",IF('C. Consumer Service Detail'!$F3719="",VLOOKUP('C. Consumer Service Detail'!$F3719,'Table of Current Services'!$B$7:$F$36,'Table of Current Services'!$E$5,FALSE),VLOOKUP('C. Consumer Service Detail'!$F3719,'Table of Current Services'!$B$7:$F$36,'Table of Current Services'!$D$5,FALSE)))</f>
        <v/>
      </c>
      <c r="I3719" s="159"/>
      <c r="J3719" s="146" t="str">
        <f t="shared" si="111"/>
        <v/>
      </c>
      <c r="K3719" s="138" t="str">
        <f>IF('C. Consumer Service Detail'!$F3719="","",IF('C. Consumer Service Detail'!$F3719="",VLOOKUP('C. Consumer Service Detail'!$F3719,'Table of Current Services'!$B$7:$F$36,'Table of Current Services'!$E$5,FALSE),VLOOKUP('C. Consumer Service Detail'!$F3719,'Table of Current Services'!$B$7:$F$36,'Table of Current Services'!$E$5,FALSE)))</f>
        <v/>
      </c>
      <c r="L3719" s="130" t="str">
        <f>IF('C. Consumer Service Detail'!$F3719="","",IF(VLOOKUP('C. Consumer Service Detail'!$F3719,'Table of Current Services'!$B$7:$F$36,'Table of Current Services'!$F$5,)="cost","Yes","No"))</f>
        <v/>
      </c>
      <c r="M3719" s="130" t="str">
        <f>IFERROR(IF('C. Consumer Service Detail'!$K3719="No Match","No",VLOOKUP('C. Consumer Service Detail'!$C3719,'B. Consumer Budget'!$E$11:$F$2010,2,FALSE)),"")</f>
        <v/>
      </c>
      <c r="P3719" s="77"/>
      <c r="Q3719" s="77"/>
    </row>
    <row r="3720" spans="2:17" x14ac:dyDescent="0.25">
      <c r="B3720" s="78">
        <f t="shared" si="112"/>
        <v>3710</v>
      </c>
      <c r="C3720" s="126" t="str">
        <f t="array" ref="C3720">IF(OR('C. Consumer Service Detail'!$D3720="",'C. Consumer Service Detail'!$E3720=""),"",INDEX('B. Consumer Budget'!$E$11:$E$2010,MATCH(1,IF('B. Consumer Budget'!$C$11:$C$2010='C. Consumer Service Detail'!$D3720,IF('B. Consumer Budget'!$D$11:$D$2010='C. Consumer Service Detail'!$E3720,1)),0)))</f>
        <v/>
      </c>
      <c r="D3720" s="171"/>
      <c r="E3720" s="79"/>
      <c r="F3720" s="100"/>
      <c r="G3720" s="80"/>
      <c r="H3720" s="145" t="str">
        <f>IF('C. Consumer Service Detail'!$F3720="","",IF('C. Consumer Service Detail'!$F3720="",VLOOKUP('C. Consumer Service Detail'!$F3720,'Table of Current Services'!$B$7:$F$36,'Table of Current Services'!$E$5,FALSE),VLOOKUP('C. Consumer Service Detail'!$F3720,'Table of Current Services'!$B$7:$F$36,'Table of Current Services'!$D$5,FALSE)))</f>
        <v/>
      </c>
      <c r="I3720" s="160"/>
      <c r="J3720" s="146" t="str">
        <f t="shared" si="111"/>
        <v/>
      </c>
      <c r="K3720" s="138" t="str">
        <f>IF('C. Consumer Service Detail'!$F3720="","",IF('C. Consumer Service Detail'!$F3720="",VLOOKUP('C. Consumer Service Detail'!$F3720,'Table of Current Services'!$B$7:$F$36,'Table of Current Services'!$E$5,FALSE),VLOOKUP('C. Consumer Service Detail'!$F3720,'Table of Current Services'!$B$7:$F$36,'Table of Current Services'!$E$5,FALSE)))</f>
        <v/>
      </c>
      <c r="L3720" s="130" t="str">
        <f>IF('C. Consumer Service Detail'!$F3720="","",IF(VLOOKUP('C. Consumer Service Detail'!$F3720,'Table of Current Services'!$B$7:$F$36,'Table of Current Services'!$F$5,)="cost","Yes","No"))</f>
        <v/>
      </c>
      <c r="M3720" s="130" t="str">
        <f>IFERROR(IF('C. Consumer Service Detail'!$K3720="No Match","No",VLOOKUP('C. Consumer Service Detail'!$C3720,'B. Consumer Budget'!$E$11:$F$2010,2,FALSE)),"")</f>
        <v/>
      </c>
      <c r="P3720" s="77"/>
      <c r="Q3720" s="77"/>
    </row>
    <row r="3721" spans="2:17" x14ac:dyDescent="0.25">
      <c r="B3721" s="78">
        <f t="shared" si="112"/>
        <v>3711</v>
      </c>
      <c r="C3721" s="126" t="str">
        <f t="array" ref="C3721">IF(OR('C. Consumer Service Detail'!$D3721="",'C. Consumer Service Detail'!$E3721=""),"",INDEX('B. Consumer Budget'!$E$11:$E$2010,MATCH(1,IF('B. Consumer Budget'!$C$11:$C$2010='C. Consumer Service Detail'!$D3721,IF('B. Consumer Budget'!$D$11:$D$2010='C. Consumer Service Detail'!$E3721,1)),0)))</f>
        <v/>
      </c>
      <c r="D3721" s="170"/>
      <c r="E3721" s="81"/>
      <c r="F3721" s="101"/>
      <c r="G3721" s="82"/>
      <c r="H3721" s="147" t="str">
        <f>IF('C. Consumer Service Detail'!$F3721="","",IF('C. Consumer Service Detail'!$F3721="",VLOOKUP('C. Consumer Service Detail'!$F3721,'Table of Current Services'!$B$7:$F$36,'Table of Current Services'!$E$5,FALSE),VLOOKUP('C. Consumer Service Detail'!$F3721,'Table of Current Services'!$B$7:$F$36,'Table of Current Services'!$D$5,FALSE)))</f>
        <v/>
      </c>
      <c r="I3721" s="159"/>
      <c r="J3721" s="146" t="str">
        <f t="shared" si="111"/>
        <v/>
      </c>
      <c r="K3721" s="138" t="str">
        <f>IF('C. Consumer Service Detail'!$F3721="","",IF('C. Consumer Service Detail'!$F3721="",VLOOKUP('C. Consumer Service Detail'!$F3721,'Table of Current Services'!$B$7:$F$36,'Table of Current Services'!$E$5,FALSE),VLOOKUP('C. Consumer Service Detail'!$F3721,'Table of Current Services'!$B$7:$F$36,'Table of Current Services'!$E$5,FALSE)))</f>
        <v/>
      </c>
      <c r="L3721" s="130" t="str">
        <f>IF('C. Consumer Service Detail'!$F3721="","",IF(VLOOKUP('C. Consumer Service Detail'!$F3721,'Table of Current Services'!$B$7:$F$36,'Table of Current Services'!$F$5,)="cost","Yes","No"))</f>
        <v/>
      </c>
      <c r="M3721" s="130" t="str">
        <f>IFERROR(IF('C. Consumer Service Detail'!$K3721="No Match","No",VLOOKUP('C. Consumer Service Detail'!$C3721,'B. Consumer Budget'!$E$11:$F$2010,2,FALSE)),"")</f>
        <v/>
      </c>
      <c r="P3721" s="77"/>
      <c r="Q3721" s="77"/>
    </row>
    <row r="3722" spans="2:17" x14ac:dyDescent="0.25">
      <c r="B3722" s="78">
        <f t="shared" si="112"/>
        <v>3712</v>
      </c>
      <c r="C3722" s="126" t="str">
        <f t="array" ref="C3722">IF(OR('C. Consumer Service Detail'!$D3722="",'C. Consumer Service Detail'!$E3722=""),"",INDEX('B. Consumer Budget'!$E$11:$E$2010,MATCH(1,IF('B. Consumer Budget'!$C$11:$C$2010='C. Consumer Service Detail'!$D3722,IF('B. Consumer Budget'!$D$11:$D$2010='C. Consumer Service Detail'!$E3722,1)),0)))</f>
        <v/>
      </c>
      <c r="D3722" s="171"/>
      <c r="E3722" s="79"/>
      <c r="F3722" s="100"/>
      <c r="G3722" s="80"/>
      <c r="H3722" s="145" t="str">
        <f>IF('C. Consumer Service Detail'!$F3722="","",IF('C. Consumer Service Detail'!$F3722="",VLOOKUP('C. Consumer Service Detail'!$F3722,'Table of Current Services'!$B$7:$F$36,'Table of Current Services'!$E$5,FALSE),VLOOKUP('C. Consumer Service Detail'!$F3722,'Table of Current Services'!$B$7:$F$36,'Table of Current Services'!$D$5,FALSE)))</f>
        <v/>
      </c>
      <c r="I3722" s="160"/>
      <c r="J3722" s="146" t="str">
        <f t="shared" si="111"/>
        <v/>
      </c>
      <c r="K3722" s="138" t="str">
        <f>IF('C. Consumer Service Detail'!$F3722="","",IF('C. Consumer Service Detail'!$F3722="",VLOOKUP('C. Consumer Service Detail'!$F3722,'Table of Current Services'!$B$7:$F$36,'Table of Current Services'!$E$5,FALSE),VLOOKUP('C. Consumer Service Detail'!$F3722,'Table of Current Services'!$B$7:$F$36,'Table of Current Services'!$E$5,FALSE)))</f>
        <v/>
      </c>
      <c r="L3722" s="130" t="str">
        <f>IF('C. Consumer Service Detail'!$F3722="","",IF(VLOOKUP('C. Consumer Service Detail'!$F3722,'Table of Current Services'!$B$7:$F$36,'Table of Current Services'!$F$5,)="cost","Yes","No"))</f>
        <v/>
      </c>
      <c r="M3722" s="130" t="str">
        <f>IFERROR(IF('C. Consumer Service Detail'!$K3722="No Match","No",VLOOKUP('C. Consumer Service Detail'!$C3722,'B. Consumer Budget'!$E$11:$F$2010,2,FALSE)),"")</f>
        <v/>
      </c>
      <c r="P3722" s="77"/>
      <c r="Q3722" s="77"/>
    </row>
    <row r="3723" spans="2:17" x14ac:dyDescent="0.25">
      <c r="B3723" s="78">
        <f t="shared" si="112"/>
        <v>3713</v>
      </c>
      <c r="C3723" s="126" t="str">
        <f t="array" ref="C3723">IF(OR('C. Consumer Service Detail'!$D3723="",'C. Consumer Service Detail'!$E3723=""),"",INDEX('B. Consumer Budget'!$E$11:$E$2010,MATCH(1,IF('B. Consumer Budget'!$C$11:$C$2010='C. Consumer Service Detail'!$D3723,IF('B. Consumer Budget'!$D$11:$D$2010='C. Consumer Service Detail'!$E3723,1)),0)))</f>
        <v/>
      </c>
      <c r="D3723" s="170"/>
      <c r="E3723" s="81"/>
      <c r="F3723" s="101"/>
      <c r="G3723" s="82"/>
      <c r="H3723" s="147" t="str">
        <f>IF('C. Consumer Service Detail'!$F3723="","",IF('C. Consumer Service Detail'!$F3723="",VLOOKUP('C. Consumer Service Detail'!$F3723,'Table of Current Services'!$B$7:$F$36,'Table of Current Services'!$E$5,FALSE),VLOOKUP('C. Consumer Service Detail'!$F3723,'Table of Current Services'!$B$7:$F$36,'Table of Current Services'!$D$5,FALSE)))</f>
        <v/>
      </c>
      <c r="I3723" s="159"/>
      <c r="J3723" s="146" t="str">
        <f t="shared" ref="J3723:J3786" si="113">IFERROR(IF($H3723&gt;0,$H3723*$I3723,$I3723),"")</f>
        <v/>
      </c>
      <c r="K3723" s="138" t="str">
        <f>IF('C. Consumer Service Detail'!$F3723="","",IF('C. Consumer Service Detail'!$F3723="",VLOOKUP('C. Consumer Service Detail'!$F3723,'Table of Current Services'!$B$7:$F$36,'Table of Current Services'!$E$5,FALSE),VLOOKUP('C. Consumer Service Detail'!$F3723,'Table of Current Services'!$B$7:$F$36,'Table of Current Services'!$E$5,FALSE)))</f>
        <v/>
      </c>
      <c r="L3723" s="130" t="str">
        <f>IF('C. Consumer Service Detail'!$F3723="","",IF(VLOOKUP('C. Consumer Service Detail'!$F3723,'Table of Current Services'!$B$7:$F$36,'Table of Current Services'!$F$5,)="cost","Yes","No"))</f>
        <v/>
      </c>
      <c r="M3723" s="130" t="str">
        <f>IFERROR(IF('C. Consumer Service Detail'!$K3723="No Match","No",VLOOKUP('C. Consumer Service Detail'!$C3723,'B. Consumer Budget'!$E$11:$F$2010,2,FALSE)),"")</f>
        <v/>
      </c>
      <c r="P3723" s="77"/>
      <c r="Q3723" s="77"/>
    </row>
    <row r="3724" spans="2:17" x14ac:dyDescent="0.25">
      <c r="B3724" s="78">
        <f t="shared" ref="B3724:B3787" si="114">B3723+1</f>
        <v>3714</v>
      </c>
      <c r="C3724" s="126" t="str">
        <f t="array" ref="C3724">IF(OR('C. Consumer Service Detail'!$D3724="",'C. Consumer Service Detail'!$E3724=""),"",INDEX('B. Consumer Budget'!$E$11:$E$2010,MATCH(1,IF('B. Consumer Budget'!$C$11:$C$2010='C. Consumer Service Detail'!$D3724,IF('B. Consumer Budget'!$D$11:$D$2010='C. Consumer Service Detail'!$E3724,1)),0)))</f>
        <v/>
      </c>
      <c r="D3724" s="171"/>
      <c r="E3724" s="79"/>
      <c r="F3724" s="100"/>
      <c r="G3724" s="80"/>
      <c r="H3724" s="145" t="str">
        <f>IF('C. Consumer Service Detail'!$F3724="","",IF('C. Consumer Service Detail'!$F3724="",VLOOKUP('C. Consumer Service Detail'!$F3724,'Table of Current Services'!$B$7:$F$36,'Table of Current Services'!$E$5,FALSE),VLOOKUP('C. Consumer Service Detail'!$F3724,'Table of Current Services'!$B$7:$F$36,'Table of Current Services'!$D$5,FALSE)))</f>
        <v/>
      </c>
      <c r="I3724" s="160"/>
      <c r="J3724" s="146" t="str">
        <f t="shared" si="113"/>
        <v/>
      </c>
      <c r="K3724" s="138" t="str">
        <f>IF('C. Consumer Service Detail'!$F3724="","",IF('C. Consumer Service Detail'!$F3724="",VLOOKUP('C. Consumer Service Detail'!$F3724,'Table of Current Services'!$B$7:$F$36,'Table of Current Services'!$E$5,FALSE),VLOOKUP('C. Consumer Service Detail'!$F3724,'Table of Current Services'!$B$7:$F$36,'Table of Current Services'!$E$5,FALSE)))</f>
        <v/>
      </c>
      <c r="L3724" s="130" t="str">
        <f>IF('C. Consumer Service Detail'!$F3724="","",IF(VLOOKUP('C. Consumer Service Detail'!$F3724,'Table of Current Services'!$B$7:$F$36,'Table of Current Services'!$F$5,)="cost","Yes","No"))</f>
        <v/>
      </c>
      <c r="M3724" s="130" t="str">
        <f>IFERROR(IF('C. Consumer Service Detail'!$K3724="No Match","No",VLOOKUP('C. Consumer Service Detail'!$C3724,'B. Consumer Budget'!$E$11:$F$2010,2,FALSE)),"")</f>
        <v/>
      </c>
      <c r="P3724" s="77"/>
      <c r="Q3724" s="77"/>
    </row>
    <row r="3725" spans="2:17" x14ac:dyDescent="0.25">
      <c r="B3725" s="78">
        <f t="shared" si="114"/>
        <v>3715</v>
      </c>
      <c r="C3725" s="126" t="str">
        <f t="array" ref="C3725">IF(OR('C. Consumer Service Detail'!$D3725="",'C. Consumer Service Detail'!$E3725=""),"",INDEX('B. Consumer Budget'!$E$11:$E$2010,MATCH(1,IF('B. Consumer Budget'!$C$11:$C$2010='C. Consumer Service Detail'!$D3725,IF('B. Consumer Budget'!$D$11:$D$2010='C. Consumer Service Detail'!$E3725,1)),0)))</f>
        <v/>
      </c>
      <c r="D3725" s="170"/>
      <c r="E3725" s="81"/>
      <c r="F3725" s="101"/>
      <c r="G3725" s="82"/>
      <c r="H3725" s="147" t="str">
        <f>IF('C. Consumer Service Detail'!$F3725="","",IF('C. Consumer Service Detail'!$F3725="",VLOOKUP('C. Consumer Service Detail'!$F3725,'Table of Current Services'!$B$7:$F$36,'Table of Current Services'!$E$5,FALSE),VLOOKUP('C. Consumer Service Detail'!$F3725,'Table of Current Services'!$B$7:$F$36,'Table of Current Services'!$D$5,FALSE)))</f>
        <v/>
      </c>
      <c r="I3725" s="159"/>
      <c r="J3725" s="146" t="str">
        <f t="shared" si="113"/>
        <v/>
      </c>
      <c r="K3725" s="138" t="str">
        <f>IF('C. Consumer Service Detail'!$F3725="","",IF('C. Consumer Service Detail'!$F3725="",VLOOKUP('C. Consumer Service Detail'!$F3725,'Table of Current Services'!$B$7:$F$36,'Table of Current Services'!$E$5,FALSE),VLOOKUP('C. Consumer Service Detail'!$F3725,'Table of Current Services'!$B$7:$F$36,'Table of Current Services'!$E$5,FALSE)))</f>
        <v/>
      </c>
      <c r="L3725" s="130" t="str">
        <f>IF('C. Consumer Service Detail'!$F3725="","",IF(VLOOKUP('C. Consumer Service Detail'!$F3725,'Table of Current Services'!$B$7:$F$36,'Table of Current Services'!$F$5,)="cost","Yes","No"))</f>
        <v/>
      </c>
      <c r="M3725" s="130" t="str">
        <f>IFERROR(IF('C. Consumer Service Detail'!$K3725="No Match","No",VLOOKUP('C. Consumer Service Detail'!$C3725,'B. Consumer Budget'!$E$11:$F$2010,2,FALSE)),"")</f>
        <v/>
      </c>
      <c r="P3725" s="77"/>
      <c r="Q3725" s="77"/>
    </row>
    <row r="3726" spans="2:17" x14ac:dyDescent="0.25">
      <c r="B3726" s="78">
        <f t="shared" si="114"/>
        <v>3716</v>
      </c>
      <c r="C3726" s="126" t="str">
        <f t="array" ref="C3726">IF(OR('C. Consumer Service Detail'!$D3726="",'C. Consumer Service Detail'!$E3726=""),"",INDEX('B. Consumer Budget'!$E$11:$E$2010,MATCH(1,IF('B. Consumer Budget'!$C$11:$C$2010='C. Consumer Service Detail'!$D3726,IF('B. Consumer Budget'!$D$11:$D$2010='C. Consumer Service Detail'!$E3726,1)),0)))</f>
        <v/>
      </c>
      <c r="D3726" s="171"/>
      <c r="E3726" s="79"/>
      <c r="F3726" s="100"/>
      <c r="G3726" s="80"/>
      <c r="H3726" s="145" t="str">
        <f>IF('C. Consumer Service Detail'!$F3726="","",IF('C. Consumer Service Detail'!$F3726="",VLOOKUP('C. Consumer Service Detail'!$F3726,'Table of Current Services'!$B$7:$F$36,'Table of Current Services'!$E$5,FALSE),VLOOKUP('C. Consumer Service Detail'!$F3726,'Table of Current Services'!$B$7:$F$36,'Table of Current Services'!$D$5,FALSE)))</f>
        <v/>
      </c>
      <c r="I3726" s="160"/>
      <c r="J3726" s="146" t="str">
        <f t="shared" si="113"/>
        <v/>
      </c>
      <c r="K3726" s="138" t="str">
        <f>IF('C. Consumer Service Detail'!$F3726="","",IF('C. Consumer Service Detail'!$F3726="",VLOOKUP('C. Consumer Service Detail'!$F3726,'Table of Current Services'!$B$7:$F$36,'Table of Current Services'!$E$5,FALSE),VLOOKUP('C. Consumer Service Detail'!$F3726,'Table of Current Services'!$B$7:$F$36,'Table of Current Services'!$E$5,FALSE)))</f>
        <v/>
      </c>
      <c r="L3726" s="130" t="str">
        <f>IF('C. Consumer Service Detail'!$F3726="","",IF(VLOOKUP('C. Consumer Service Detail'!$F3726,'Table of Current Services'!$B$7:$F$36,'Table of Current Services'!$F$5,)="cost","Yes","No"))</f>
        <v/>
      </c>
      <c r="M3726" s="130" t="str">
        <f>IFERROR(IF('C. Consumer Service Detail'!$K3726="No Match","No",VLOOKUP('C. Consumer Service Detail'!$C3726,'B. Consumer Budget'!$E$11:$F$2010,2,FALSE)),"")</f>
        <v/>
      </c>
      <c r="P3726" s="77"/>
      <c r="Q3726" s="77"/>
    </row>
    <row r="3727" spans="2:17" x14ac:dyDescent="0.25">
      <c r="B3727" s="78">
        <f t="shared" si="114"/>
        <v>3717</v>
      </c>
      <c r="C3727" s="126" t="str">
        <f t="array" ref="C3727">IF(OR('C. Consumer Service Detail'!$D3727="",'C. Consumer Service Detail'!$E3727=""),"",INDEX('B. Consumer Budget'!$E$11:$E$2010,MATCH(1,IF('B. Consumer Budget'!$C$11:$C$2010='C. Consumer Service Detail'!$D3727,IF('B. Consumer Budget'!$D$11:$D$2010='C. Consumer Service Detail'!$E3727,1)),0)))</f>
        <v/>
      </c>
      <c r="D3727" s="170"/>
      <c r="E3727" s="81"/>
      <c r="F3727" s="101"/>
      <c r="G3727" s="82"/>
      <c r="H3727" s="147" t="str">
        <f>IF('C. Consumer Service Detail'!$F3727="","",IF('C. Consumer Service Detail'!$F3727="",VLOOKUP('C. Consumer Service Detail'!$F3727,'Table of Current Services'!$B$7:$F$36,'Table of Current Services'!$E$5,FALSE),VLOOKUP('C. Consumer Service Detail'!$F3727,'Table of Current Services'!$B$7:$F$36,'Table of Current Services'!$D$5,FALSE)))</f>
        <v/>
      </c>
      <c r="I3727" s="159"/>
      <c r="J3727" s="146" t="str">
        <f t="shared" si="113"/>
        <v/>
      </c>
      <c r="K3727" s="138" t="str">
        <f>IF('C. Consumer Service Detail'!$F3727="","",IF('C. Consumer Service Detail'!$F3727="",VLOOKUP('C. Consumer Service Detail'!$F3727,'Table of Current Services'!$B$7:$F$36,'Table of Current Services'!$E$5,FALSE),VLOOKUP('C. Consumer Service Detail'!$F3727,'Table of Current Services'!$B$7:$F$36,'Table of Current Services'!$E$5,FALSE)))</f>
        <v/>
      </c>
      <c r="L3727" s="130" t="str">
        <f>IF('C. Consumer Service Detail'!$F3727="","",IF(VLOOKUP('C. Consumer Service Detail'!$F3727,'Table of Current Services'!$B$7:$F$36,'Table of Current Services'!$F$5,)="cost","Yes","No"))</f>
        <v/>
      </c>
      <c r="M3727" s="130" t="str">
        <f>IFERROR(IF('C. Consumer Service Detail'!$K3727="No Match","No",VLOOKUP('C. Consumer Service Detail'!$C3727,'B. Consumer Budget'!$E$11:$F$2010,2,FALSE)),"")</f>
        <v/>
      </c>
      <c r="P3727" s="77"/>
      <c r="Q3727" s="77"/>
    </row>
    <row r="3728" spans="2:17" x14ac:dyDescent="0.25">
      <c r="B3728" s="78">
        <f t="shared" si="114"/>
        <v>3718</v>
      </c>
      <c r="C3728" s="126" t="str">
        <f t="array" ref="C3728">IF(OR('C. Consumer Service Detail'!$D3728="",'C. Consumer Service Detail'!$E3728=""),"",INDEX('B. Consumer Budget'!$E$11:$E$2010,MATCH(1,IF('B. Consumer Budget'!$C$11:$C$2010='C. Consumer Service Detail'!$D3728,IF('B. Consumer Budget'!$D$11:$D$2010='C. Consumer Service Detail'!$E3728,1)),0)))</f>
        <v/>
      </c>
      <c r="D3728" s="171"/>
      <c r="E3728" s="79"/>
      <c r="F3728" s="100"/>
      <c r="G3728" s="80"/>
      <c r="H3728" s="145" t="str">
        <f>IF('C. Consumer Service Detail'!$F3728="","",IF('C. Consumer Service Detail'!$F3728="",VLOOKUP('C. Consumer Service Detail'!$F3728,'Table of Current Services'!$B$7:$F$36,'Table of Current Services'!$E$5,FALSE),VLOOKUP('C. Consumer Service Detail'!$F3728,'Table of Current Services'!$B$7:$F$36,'Table of Current Services'!$D$5,FALSE)))</f>
        <v/>
      </c>
      <c r="I3728" s="160"/>
      <c r="J3728" s="146" t="str">
        <f t="shared" si="113"/>
        <v/>
      </c>
      <c r="K3728" s="138" t="str">
        <f>IF('C. Consumer Service Detail'!$F3728="","",IF('C. Consumer Service Detail'!$F3728="",VLOOKUP('C. Consumer Service Detail'!$F3728,'Table of Current Services'!$B$7:$F$36,'Table of Current Services'!$E$5,FALSE),VLOOKUP('C. Consumer Service Detail'!$F3728,'Table of Current Services'!$B$7:$F$36,'Table of Current Services'!$E$5,FALSE)))</f>
        <v/>
      </c>
      <c r="L3728" s="130" t="str">
        <f>IF('C. Consumer Service Detail'!$F3728="","",IF(VLOOKUP('C. Consumer Service Detail'!$F3728,'Table of Current Services'!$B$7:$F$36,'Table of Current Services'!$F$5,)="cost","Yes","No"))</f>
        <v/>
      </c>
      <c r="M3728" s="130" t="str">
        <f>IFERROR(IF('C. Consumer Service Detail'!$K3728="No Match","No",VLOOKUP('C. Consumer Service Detail'!$C3728,'B. Consumer Budget'!$E$11:$F$2010,2,FALSE)),"")</f>
        <v/>
      </c>
      <c r="P3728" s="77"/>
      <c r="Q3728" s="77"/>
    </row>
    <row r="3729" spans="2:17" x14ac:dyDescent="0.25">
      <c r="B3729" s="78">
        <f t="shared" si="114"/>
        <v>3719</v>
      </c>
      <c r="C3729" s="126" t="str">
        <f t="array" ref="C3729">IF(OR('C. Consumer Service Detail'!$D3729="",'C. Consumer Service Detail'!$E3729=""),"",INDEX('B. Consumer Budget'!$E$11:$E$2010,MATCH(1,IF('B. Consumer Budget'!$C$11:$C$2010='C. Consumer Service Detail'!$D3729,IF('B. Consumer Budget'!$D$11:$D$2010='C. Consumer Service Detail'!$E3729,1)),0)))</f>
        <v/>
      </c>
      <c r="D3729" s="170"/>
      <c r="E3729" s="81"/>
      <c r="F3729" s="101"/>
      <c r="G3729" s="82"/>
      <c r="H3729" s="147" t="str">
        <f>IF('C. Consumer Service Detail'!$F3729="","",IF('C. Consumer Service Detail'!$F3729="",VLOOKUP('C. Consumer Service Detail'!$F3729,'Table of Current Services'!$B$7:$F$36,'Table of Current Services'!$E$5,FALSE),VLOOKUP('C. Consumer Service Detail'!$F3729,'Table of Current Services'!$B$7:$F$36,'Table of Current Services'!$D$5,FALSE)))</f>
        <v/>
      </c>
      <c r="I3729" s="159"/>
      <c r="J3729" s="146" t="str">
        <f t="shared" si="113"/>
        <v/>
      </c>
      <c r="K3729" s="138" t="str">
        <f>IF('C. Consumer Service Detail'!$F3729="","",IF('C. Consumer Service Detail'!$F3729="",VLOOKUP('C. Consumer Service Detail'!$F3729,'Table of Current Services'!$B$7:$F$36,'Table of Current Services'!$E$5,FALSE),VLOOKUP('C. Consumer Service Detail'!$F3729,'Table of Current Services'!$B$7:$F$36,'Table of Current Services'!$E$5,FALSE)))</f>
        <v/>
      </c>
      <c r="L3729" s="130" t="str">
        <f>IF('C. Consumer Service Detail'!$F3729="","",IF(VLOOKUP('C. Consumer Service Detail'!$F3729,'Table of Current Services'!$B$7:$F$36,'Table of Current Services'!$F$5,)="cost","Yes","No"))</f>
        <v/>
      </c>
      <c r="M3729" s="130" t="str">
        <f>IFERROR(IF('C. Consumer Service Detail'!$K3729="No Match","No",VLOOKUP('C. Consumer Service Detail'!$C3729,'B. Consumer Budget'!$E$11:$F$2010,2,FALSE)),"")</f>
        <v/>
      </c>
      <c r="P3729" s="77"/>
      <c r="Q3729" s="77"/>
    </row>
    <row r="3730" spans="2:17" x14ac:dyDescent="0.25">
      <c r="B3730" s="78">
        <f t="shared" si="114"/>
        <v>3720</v>
      </c>
      <c r="C3730" s="126" t="str">
        <f t="array" ref="C3730">IF(OR('C. Consumer Service Detail'!$D3730="",'C. Consumer Service Detail'!$E3730=""),"",INDEX('B. Consumer Budget'!$E$11:$E$2010,MATCH(1,IF('B. Consumer Budget'!$C$11:$C$2010='C. Consumer Service Detail'!$D3730,IF('B. Consumer Budget'!$D$11:$D$2010='C. Consumer Service Detail'!$E3730,1)),0)))</f>
        <v/>
      </c>
      <c r="D3730" s="171"/>
      <c r="E3730" s="79"/>
      <c r="F3730" s="100"/>
      <c r="G3730" s="80"/>
      <c r="H3730" s="145" t="str">
        <f>IF('C. Consumer Service Detail'!$F3730="","",IF('C. Consumer Service Detail'!$F3730="",VLOOKUP('C. Consumer Service Detail'!$F3730,'Table of Current Services'!$B$7:$F$36,'Table of Current Services'!$E$5,FALSE),VLOOKUP('C. Consumer Service Detail'!$F3730,'Table of Current Services'!$B$7:$F$36,'Table of Current Services'!$D$5,FALSE)))</f>
        <v/>
      </c>
      <c r="I3730" s="160"/>
      <c r="J3730" s="146" t="str">
        <f t="shared" si="113"/>
        <v/>
      </c>
      <c r="K3730" s="138" t="str">
        <f>IF('C. Consumer Service Detail'!$F3730="","",IF('C. Consumer Service Detail'!$F3730="",VLOOKUP('C. Consumer Service Detail'!$F3730,'Table of Current Services'!$B$7:$F$36,'Table of Current Services'!$E$5,FALSE),VLOOKUP('C. Consumer Service Detail'!$F3730,'Table of Current Services'!$B$7:$F$36,'Table of Current Services'!$E$5,FALSE)))</f>
        <v/>
      </c>
      <c r="L3730" s="130" t="str">
        <f>IF('C. Consumer Service Detail'!$F3730="","",IF(VLOOKUP('C. Consumer Service Detail'!$F3730,'Table of Current Services'!$B$7:$F$36,'Table of Current Services'!$F$5,)="cost","Yes","No"))</f>
        <v/>
      </c>
      <c r="M3730" s="130" t="str">
        <f>IFERROR(IF('C. Consumer Service Detail'!$K3730="No Match","No",VLOOKUP('C. Consumer Service Detail'!$C3730,'B. Consumer Budget'!$E$11:$F$2010,2,FALSE)),"")</f>
        <v/>
      </c>
      <c r="P3730" s="77"/>
      <c r="Q3730" s="77"/>
    </row>
    <row r="3731" spans="2:17" x14ac:dyDescent="0.25">
      <c r="B3731" s="78">
        <f t="shared" si="114"/>
        <v>3721</v>
      </c>
      <c r="C3731" s="126" t="str">
        <f t="array" ref="C3731">IF(OR('C. Consumer Service Detail'!$D3731="",'C. Consumer Service Detail'!$E3731=""),"",INDEX('B. Consumer Budget'!$E$11:$E$2010,MATCH(1,IF('B. Consumer Budget'!$C$11:$C$2010='C. Consumer Service Detail'!$D3731,IF('B. Consumer Budget'!$D$11:$D$2010='C. Consumer Service Detail'!$E3731,1)),0)))</f>
        <v/>
      </c>
      <c r="D3731" s="170"/>
      <c r="E3731" s="81"/>
      <c r="F3731" s="101"/>
      <c r="G3731" s="82"/>
      <c r="H3731" s="147" t="str">
        <f>IF('C. Consumer Service Detail'!$F3731="","",IF('C. Consumer Service Detail'!$F3731="",VLOOKUP('C. Consumer Service Detail'!$F3731,'Table of Current Services'!$B$7:$F$36,'Table of Current Services'!$E$5,FALSE),VLOOKUP('C. Consumer Service Detail'!$F3731,'Table of Current Services'!$B$7:$F$36,'Table of Current Services'!$D$5,FALSE)))</f>
        <v/>
      </c>
      <c r="I3731" s="159"/>
      <c r="J3731" s="146" t="str">
        <f t="shared" si="113"/>
        <v/>
      </c>
      <c r="K3731" s="138" t="str">
        <f>IF('C. Consumer Service Detail'!$F3731="","",IF('C. Consumer Service Detail'!$F3731="",VLOOKUP('C. Consumer Service Detail'!$F3731,'Table of Current Services'!$B$7:$F$36,'Table of Current Services'!$E$5,FALSE),VLOOKUP('C. Consumer Service Detail'!$F3731,'Table of Current Services'!$B$7:$F$36,'Table of Current Services'!$E$5,FALSE)))</f>
        <v/>
      </c>
      <c r="L3731" s="130" t="str">
        <f>IF('C. Consumer Service Detail'!$F3731="","",IF(VLOOKUP('C. Consumer Service Detail'!$F3731,'Table of Current Services'!$B$7:$F$36,'Table of Current Services'!$F$5,)="cost","Yes","No"))</f>
        <v/>
      </c>
      <c r="M3731" s="130" t="str">
        <f>IFERROR(IF('C. Consumer Service Detail'!$K3731="No Match","No",VLOOKUP('C. Consumer Service Detail'!$C3731,'B. Consumer Budget'!$E$11:$F$2010,2,FALSE)),"")</f>
        <v/>
      </c>
      <c r="P3731" s="77"/>
      <c r="Q3731" s="77"/>
    </row>
    <row r="3732" spans="2:17" x14ac:dyDescent="0.25">
      <c r="B3732" s="78">
        <f t="shared" si="114"/>
        <v>3722</v>
      </c>
      <c r="C3732" s="126" t="str">
        <f t="array" ref="C3732">IF(OR('C. Consumer Service Detail'!$D3732="",'C. Consumer Service Detail'!$E3732=""),"",INDEX('B. Consumer Budget'!$E$11:$E$2010,MATCH(1,IF('B. Consumer Budget'!$C$11:$C$2010='C. Consumer Service Detail'!$D3732,IF('B. Consumer Budget'!$D$11:$D$2010='C. Consumer Service Detail'!$E3732,1)),0)))</f>
        <v/>
      </c>
      <c r="D3732" s="171"/>
      <c r="E3732" s="79"/>
      <c r="F3732" s="100"/>
      <c r="G3732" s="80"/>
      <c r="H3732" s="145" t="str">
        <f>IF('C. Consumer Service Detail'!$F3732="","",IF('C. Consumer Service Detail'!$F3732="",VLOOKUP('C. Consumer Service Detail'!$F3732,'Table of Current Services'!$B$7:$F$36,'Table of Current Services'!$E$5,FALSE),VLOOKUP('C. Consumer Service Detail'!$F3732,'Table of Current Services'!$B$7:$F$36,'Table of Current Services'!$D$5,FALSE)))</f>
        <v/>
      </c>
      <c r="I3732" s="160"/>
      <c r="J3732" s="146" t="str">
        <f t="shared" si="113"/>
        <v/>
      </c>
      <c r="K3732" s="138" t="str">
        <f>IF('C. Consumer Service Detail'!$F3732="","",IF('C. Consumer Service Detail'!$F3732="",VLOOKUP('C. Consumer Service Detail'!$F3732,'Table of Current Services'!$B$7:$F$36,'Table of Current Services'!$E$5,FALSE),VLOOKUP('C. Consumer Service Detail'!$F3732,'Table of Current Services'!$B$7:$F$36,'Table of Current Services'!$E$5,FALSE)))</f>
        <v/>
      </c>
      <c r="L3732" s="130" t="str">
        <f>IF('C. Consumer Service Detail'!$F3732="","",IF(VLOOKUP('C. Consumer Service Detail'!$F3732,'Table of Current Services'!$B$7:$F$36,'Table of Current Services'!$F$5,)="cost","Yes","No"))</f>
        <v/>
      </c>
      <c r="M3732" s="130" t="str">
        <f>IFERROR(IF('C. Consumer Service Detail'!$K3732="No Match","No",VLOOKUP('C. Consumer Service Detail'!$C3732,'B. Consumer Budget'!$E$11:$F$2010,2,FALSE)),"")</f>
        <v/>
      </c>
      <c r="P3732" s="77"/>
      <c r="Q3732" s="77"/>
    </row>
    <row r="3733" spans="2:17" x14ac:dyDescent="0.25">
      <c r="B3733" s="78">
        <f t="shared" si="114"/>
        <v>3723</v>
      </c>
      <c r="C3733" s="126" t="str">
        <f t="array" ref="C3733">IF(OR('C. Consumer Service Detail'!$D3733="",'C. Consumer Service Detail'!$E3733=""),"",INDEX('B. Consumer Budget'!$E$11:$E$2010,MATCH(1,IF('B. Consumer Budget'!$C$11:$C$2010='C. Consumer Service Detail'!$D3733,IF('B. Consumer Budget'!$D$11:$D$2010='C. Consumer Service Detail'!$E3733,1)),0)))</f>
        <v/>
      </c>
      <c r="D3733" s="170"/>
      <c r="E3733" s="81"/>
      <c r="F3733" s="101"/>
      <c r="G3733" s="82"/>
      <c r="H3733" s="147" t="str">
        <f>IF('C. Consumer Service Detail'!$F3733="","",IF('C. Consumer Service Detail'!$F3733="",VLOOKUP('C. Consumer Service Detail'!$F3733,'Table of Current Services'!$B$7:$F$36,'Table of Current Services'!$E$5,FALSE),VLOOKUP('C. Consumer Service Detail'!$F3733,'Table of Current Services'!$B$7:$F$36,'Table of Current Services'!$D$5,FALSE)))</f>
        <v/>
      </c>
      <c r="I3733" s="159"/>
      <c r="J3733" s="146" t="str">
        <f t="shared" si="113"/>
        <v/>
      </c>
      <c r="K3733" s="138" t="str">
        <f>IF('C. Consumer Service Detail'!$F3733="","",IF('C. Consumer Service Detail'!$F3733="",VLOOKUP('C. Consumer Service Detail'!$F3733,'Table of Current Services'!$B$7:$F$36,'Table of Current Services'!$E$5,FALSE),VLOOKUP('C. Consumer Service Detail'!$F3733,'Table of Current Services'!$B$7:$F$36,'Table of Current Services'!$E$5,FALSE)))</f>
        <v/>
      </c>
      <c r="L3733" s="130" t="str">
        <f>IF('C. Consumer Service Detail'!$F3733="","",IF(VLOOKUP('C. Consumer Service Detail'!$F3733,'Table of Current Services'!$B$7:$F$36,'Table of Current Services'!$F$5,)="cost","Yes","No"))</f>
        <v/>
      </c>
      <c r="M3733" s="130" t="str">
        <f>IFERROR(IF('C. Consumer Service Detail'!$K3733="No Match","No",VLOOKUP('C. Consumer Service Detail'!$C3733,'B. Consumer Budget'!$E$11:$F$2010,2,FALSE)),"")</f>
        <v/>
      </c>
      <c r="P3733" s="77"/>
      <c r="Q3733" s="77"/>
    </row>
    <row r="3734" spans="2:17" x14ac:dyDescent="0.25">
      <c r="B3734" s="78">
        <f t="shared" si="114"/>
        <v>3724</v>
      </c>
      <c r="C3734" s="126" t="str">
        <f t="array" ref="C3734">IF(OR('C. Consumer Service Detail'!$D3734="",'C. Consumer Service Detail'!$E3734=""),"",INDEX('B. Consumer Budget'!$E$11:$E$2010,MATCH(1,IF('B. Consumer Budget'!$C$11:$C$2010='C. Consumer Service Detail'!$D3734,IF('B. Consumer Budget'!$D$11:$D$2010='C. Consumer Service Detail'!$E3734,1)),0)))</f>
        <v/>
      </c>
      <c r="D3734" s="171"/>
      <c r="E3734" s="79"/>
      <c r="F3734" s="100"/>
      <c r="G3734" s="80"/>
      <c r="H3734" s="145" t="str">
        <f>IF('C. Consumer Service Detail'!$F3734="","",IF('C. Consumer Service Detail'!$F3734="",VLOOKUP('C. Consumer Service Detail'!$F3734,'Table of Current Services'!$B$7:$F$36,'Table of Current Services'!$E$5,FALSE),VLOOKUP('C. Consumer Service Detail'!$F3734,'Table of Current Services'!$B$7:$F$36,'Table of Current Services'!$D$5,FALSE)))</f>
        <v/>
      </c>
      <c r="I3734" s="160"/>
      <c r="J3734" s="146" t="str">
        <f t="shared" si="113"/>
        <v/>
      </c>
      <c r="K3734" s="138" t="str">
        <f>IF('C. Consumer Service Detail'!$F3734="","",IF('C. Consumer Service Detail'!$F3734="",VLOOKUP('C. Consumer Service Detail'!$F3734,'Table of Current Services'!$B$7:$F$36,'Table of Current Services'!$E$5,FALSE),VLOOKUP('C. Consumer Service Detail'!$F3734,'Table of Current Services'!$B$7:$F$36,'Table of Current Services'!$E$5,FALSE)))</f>
        <v/>
      </c>
      <c r="L3734" s="130" t="str">
        <f>IF('C. Consumer Service Detail'!$F3734="","",IF(VLOOKUP('C. Consumer Service Detail'!$F3734,'Table of Current Services'!$B$7:$F$36,'Table of Current Services'!$F$5,)="cost","Yes","No"))</f>
        <v/>
      </c>
      <c r="M3734" s="130" t="str">
        <f>IFERROR(IF('C. Consumer Service Detail'!$K3734="No Match","No",VLOOKUP('C. Consumer Service Detail'!$C3734,'B. Consumer Budget'!$E$11:$F$2010,2,FALSE)),"")</f>
        <v/>
      </c>
      <c r="P3734" s="77"/>
      <c r="Q3734" s="77"/>
    </row>
    <row r="3735" spans="2:17" x14ac:dyDescent="0.25">
      <c r="B3735" s="78">
        <f t="shared" si="114"/>
        <v>3725</v>
      </c>
      <c r="C3735" s="126" t="str">
        <f t="array" ref="C3735">IF(OR('C. Consumer Service Detail'!$D3735="",'C. Consumer Service Detail'!$E3735=""),"",INDEX('B. Consumer Budget'!$E$11:$E$2010,MATCH(1,IF('B. Consumer Budget'!$C$11:$C$2010='C. Consumer Service Detail'!$D3735,IF('B. Consumer Budget'!$D$11:$D$2010='C. Consumer Service Detail'!$E3735,1)),0)))</f>
        <v/>
      </c>
      <c r="D3735" s="170"/>
      <c r="E3735" s="81"/>
      <c r="F3735" s="101"/>
      <c r="G3735" s="82"/>
      <c r="H3735" s="147" t="str">
        <f>IF('C. Consumer Service Detail'!$F3735="","",IF('C. Consumer Service Detail'!$F3735="",VLOOKUP('C. Consumer Service Detail'!$F3735,'Table of Current Services'!$B$7:$F$36,'Table of Current Services'!$E$5,FALSE),VLOOKUP('C. Consumer Service Detail'!$F3735,'Table of Current Services'!$B$7:$F$36,'Table of Current Services'!$D$5,FALSE)))</f>
        <v/>
      </c>
      <c r="I3735" s="159"/>
      <c r="J3735" s="146" t="str">
        <f t="shared" si="113"/>
        <v/>
      </c>
      <c r="K3735" s="138" t="str">
        <f>IF('C. Consumer Service Detail'!$F3735="","",IF('C. Consumer Service Detail'!$F3735="",VLOOKUP('C. Consumer Service Detail'!$F3735,'Table of Current Services'!$B$7:$F$36,'Table of Current Services'!$E$5,FALSE),VLOOKUP('C. Consumer Service Detail'!$F3735,'Table of Current Services'!$B$7:$F$36,'Table of Current Services'!$E$5,FALSE)))</f>
        <v/>
      </c>
      <c r="L3735" s="130" t="str">
        <f>IF('C. Consumer Service Detail'!$F3735="","",IF(VLOOKUP('C. Consumer Service Detail'!$F3735,'Table of Current Services'!$B$7:$F$36,'Table of Current Services'!$F$5,)="cost","Yes","No"))</f>
        <v/>
      </c>
      <c r="M3735" s="130" t="str">
        <f>IFERROR(IF('C. Consumer Service Detail'!$K3735="No Match","No",VLOOKUP('C. Consumer Service Detail'!$C3735,'B. Consumer Budget'!$E$11:$F$2010,2,FALSE)),"")</f>
        <v/>
      </c>
      <c r="P3735" s="77"/>
      <c r="Q3735" s="77"/>
    </row>
    <row r="3736" spans="2:17" x14ac:dyDescent="0.25">
      <c r="B3736" s="78">
        <f t="shared" si="114"/>
        <v>3726</v>
      </c>
      <c r="C3736" s="126" t="str">
        <f t="array" ref="C3736">IF(OR('C. Consumer Service Detail'!$D3736="",'C. Consumer Service Detail'!$E3736=""),"",INDEX('B. Consumer Budget'!$E$11:$E$2010,MATCH(1,IF('B. Consumer Budget'!$C$11:$C$2010='C. Consumer Service Detail'!$D3736,IF('B. Consumer Budget'!$D$11:$D$2010='C. Consumer Service Detail'!$E3736,1)),0)))</f>
        <v/>
      </c>
      <c r="D3736" s="171"/>
      <c r="E3736" s="79"/>
      <c r="F3736" s="100"/>
      <c r="G3736" s="80"/>
      <c r="H3736" s="145" t="str">
        <f>IF('C. Consumer Service Detail'!$F3736="","",IF('C. Consumer Service Detail'!$F3736="",VLOOKUP('C. Consumer Service Detail'!$F3736,'Table of Current Services'!$B$7:$F$36,'Table of Current Services'!$E$5,FALSE),VLOOKUP('C. Consumer Service Detail'!$F3736,'Table of Current Services'!$B$7:$F$36,'Table of Current Services'!$D$5,FALSE)))</f>
        <v/>
      </c>
      <c r="I3736" s="160"/>
      <c r="J3736" s="146" t="str">
        <f t="shared" si="113"/>
        <v/>
      </c>
      <c r="K3736" s="138" t="str">
        <f>IF('C. Consumer Service Detail'!$F3736="","",IF('C. Consumer Service Detail'!$F3736="",VLOOKUP('C. Consumer Service Detail'!$F3736,'Table of Current Services'!$B$7:$F$36,'Table of Current Services'!$E$5,FALSE),VLOOKUP('C. Consumer Service Detail'!$F3736,'Table of Current Services'!$B$7:$F$36,'Table of Current Services'!$E$5,FALSE)))</f>
        <v/>
      </c>
      <c r="L3736" s="130" t="str">
        <f>IF('C. Consumer Service Detail'!$F3736="","",IF(VLOOKUP('C. Consumer Service Detail'!$F3736,'Table of Current Services'!$B$7:$F$36,'Table of Current Services'!$F$5,)="cost","Yes","No"))</f>
        <v/>
      </c>
      <c r="M3736" s="130" t="str">
        <f>IFERROR(IF('C. Consumer Service Detail'!$K3736="No Match","No",VLOOKUP('C. Consumer Service Detail'!$C3736,'B. Consumer Budget'!$E$11:$F$2010,2,FALSE)),"")</f>
        <v/>
      </c>
      <c r="P3736" s="77"/>
      <c r="Q3736" s="77"/>
    </row>
    <row r="3737" spans="2:17" x14ac:dyDescent="0.25">
      <c r="B3737" s="78">
        <f t="shared" si="114"/>
        <v>3727</v>
      </c>
      <c r="C3737" s="126" t="str">
        <f t="array" ref="C3737">IF(OR('C. Consumer Service Detail'!$D3737="",'C. Consumer Service Detail'!$E3737=""),"",INDEX('B. Consumer Budget'!$E$11:$E$2010,MATCH(1,IF('B. Consumer Budget'!$C$11:$C$2010='C. Consumer Service Detail'!$D3737,IF('B. Consumer Budget'!$D$11:$D$2010='C. Consumer Service Detail'!$E3737,1)),0)))</f>
        <v/>
      </c>
      <c r="D3737" s="170"/>
      <c r="E3737" s="81"/>
      <c r="F3737" s="101"/>
      <c r="G3737" s="82"/>
      <c r="H3737" s="147" t="str">
        <f>IF('C. Consumer Service Detail'!$F3737="","",IF('C. Consumer Service Detail'!$F3737="",VLOOKUP('C. Consumer Service Detail'!$F3737,'Table of Current Services'!$B$7:$F$36,'Table of Current Services'!$E$5,FALSE),VLOOKUP('C. Consumer Service Detail'!$F3737,'Table of Current Services'!$B$7:$F$36,'Table of Current Services'!$D$5,FALSE)))</f>
        <v/>
      </c>
      <c r="I3737" s="159"/>
      <c r="J3737" s="146" t="str">
        <f t="shared" si="113"/>
        <v/>
      </c>
      <c r="K3737" s="138" t="str">
        <f>IF('C. Consumer Service Detail'!$F3737="","",IF('C. Consumer Service Detail'!$F3737="",VLOOKUP('C. Consumer Service Detail'!$F3737,'Table of Current Services'!$B$7:$F$36,'Table of Current Services'!$E$5,FALSE),VLOOKUP('C. Consumer Service Detail'!$F3737,'Table of Current Services'!$B$7:$F$36,'Table of Current Services'!$E$5,FALSE)))</f>
        <v/>
      </c>
      <c r="L3737" s="130" t="str">
        <f>IF('C. Consumer Service Detail'!$F3737="","",IF(VLOOKUP('C. Consumer Service Detail'!$F3737,'Table of Current Services'!$B$7:$F$36,'Table of Current Services'!$F$5,)="cost","Yes","No"))</f>
        <v/>
      </c>
      <c r="M3737" s="130" t="str">
        <f>IFERROR(IF('C. Consumer Service Detail'!$K3737="No Match","No",VLOOKUP('C. Consumer Service Detail'!$C3737,'B. Consumer Budget'!$E$11:$F$2010,2,FALSE)),"")</f>
        <v/>
      </c>
      <c r="P3737" s="77"/>
      <c r="Q3737" s="77"/>
    </row>
    <row r="3738" spans="2:17" x14ac:dyDescent="0.25">
      <c r="B3738" s="78">
        <f t="shared" si="114"/>
        <v>3728</v>
      </c>
      <c r="C3738" s="126" t="str">
        <f t="array" ref="C3738">IF(OR('C. Consumer Service Detail'!$D3738="",'C. Consumer Service Detail'!$E3738=""),"",INDEX('B. Consumer Budget'!$E$11:$E$2010,MATCH(1,IF('B. Consumer Budget'!$C$11:$C$2010='C. Consumer Service Detail'!$D3738,IF('B. Consumer Budget'!$D$11:$D$2010='C. Consumer Service Detail'!$E3738,1)),0)))</f>
        <v/>
      </c>
      <c r="D3738" s="171"/>
      <c r="E3738" s="79"/>
      <c r="F3738" s="100"/>
      <c r="G3738" s="80"/>
      <c r="H3738" s="145" t="str">
        <f>IF('C. Consumer Service Detail'!$F3738="","",IF('C. Consumer Service Detail'!$F3738="",VLOOKUP('C. Consumer Service Detail'!$F3738,'Table of Current Services'!$B$7:$F$36,'Table of Current Services'!$E$5,FALSE),VLOOKUP('C. Consumer Service Detail'!$F3738,'Table of Current Services'!$B$7:$F$36,'Table of Current Services'!$D$5,FALSE)))</f>
        <v/>
      </c>
      <c r="I3738" s="160"/>
      <c r="J3738" s="146" t="str">
        <f t="shared" si="113"/>
        <v/>
      </c>
      <c r="K3738" s="138" t="str">
        <f>IF('C. Consumer Service Detail'!$F3738="","",IF('C. Consumer Service Detail'!$F3738="",VLOOKUP('C. Consumer Service Detail'!$F3738,'Table of Current Services'!$B$7:$F$36,'Table of Current Services'!$E$5,FALSE),VLOOKUP('C. Consumer Service Detail'!$F3738,'Table of Current Services'!$B$7:$F$36,'Table of Current Services'!$E$5,FALSE)))</f>
        <v/>
      </c>
      <c r="L3738" s="130" t="str">
        <f>IF('C. Consumer Service Detail'!$F3738="","",IF(VLOOKUP('C. Consumer Service Detail'!$F3738,'Table of Current Services'!$B$7:$F$36,'Table of Current Services'!$F$5,)="cost","Yes","No"))</f>
        <v/>
      </c>
      <c r="M3738" s="130" t="str">
        <f>IFERROR(IF('C. Consumer Service Detail'!$K3738="No Match","No",VLOOKUP('C. Consumer Service Detail'!$C3738,'B. Consumer Budget'!$E$11:$F$2010,2,FALSE)),"")</f>
        <v/>
      </c>
      <c r="P3738" s="77"/>
      <c r="Q3738" s="77"/>
    </row>
    <row r="3739" spans="2:17" x14ac:dyDescent="0.25">
      <c r="B3739" s="78">
        <f t="shared" si="114"/>
        <v>3729</v>
      </c>
      <c r="C3739" s="126" t="str">
        <f t="array" ref="C3739">IF(OR('C. Consumer Service Detail'!$D3739="",'C. Consumer Service Detail'!$E3739=""),"",INDEX('B. Consumer Budget'!$E$11:$E$2010,MATCH(1,IF('B. Consumer Budget'!$C$11:$C$2010='C. Consumer Service Detail'!$D3739,IF('B. Consumer Budget'!$D$11:$D$2010='C. Consumer Service Detail'!$E3739,1)),0)))</f>
        <v/>
      </c>
      <c r="D3739" s="170"/>
      <c r="E3739" s="81"/>
      <c r="F3739" s="101"/>
      <c r="G3739" s="82"/>
      <c r="H3739" s="147" t="str">
        <f>IF('C. Consumer Service Detail'!$F3739="","",IF('C. Consumer Service Detail'!$F3739="",VLOOKUP('C. Consumer Service Detail'!$F3739,'Table of Current Services'!$B$7:$F$36,'Table of Current Services'!$E$5,FALSE),VLOOKUP('C. Consumer Service Detail'!$F3739,'Table of Current Services'!$B$7:$F$36,'Table of Current Services'!$D$5,FALSE)))</f>
        <v/>
      </c>
      <c r="I3739" s="159"/>
      <c r="J3739" s="146" t="str">
        <f t="shared" si="113"/>
        <v/>
      </c>
      <c r="K3739" s="138" t="str">
        <f>IF('C. Consumer Service Detail'!$F3739="","",IF('C. Consumer Service Detail'!$F3739="",VLOOKUP('C. Consumer Service Detail'!$F3739,'Table of Current Services'!$B$7:$F$36,'Table of Current Services'!$E$5,FALSE),VLOOKUP('C. Consumer Service Detail'!$F3739,'Table of Current Services'!$B$7:$F$36,'Table of Current Services'!$E$5,FALSE)))</f>
        <v/>
      </c>
      <c r="L3739" s="130" t="str">
        <f>IF('C. Consumer Service Detail'!$F3739="","",IF(VLOOKUP('C. Consumer Service Detail'!$F3739,'Table of Current Services'!$B$7:$F$36,'Table of Current Services'!$F$5,)="cost","Yes","No"))</f>
        <v/>
      </c>
      <c r="M3739" s="130" t="str">
        <f>IFERROR(IF('C. Consumer Service Detail'!$K3739="No Match","No",VLOOKUP('C. Consumer Service Detail'!$C3739,'B. Consumer Budget'!$E$11:$F$2010,2,FALSE)),"")</f>
        <v/>
      </c>
      <c r="P3739" s="77"/>
      <c r="Q3739" s="77"/>
    </row>
    <row r="3740" spans="2:17" x14ac:dyDescent="0.25">
      <c r="B3740" s="78">
        <f t="shared" si="114"/>
        <v>3730</v>
      </c>
      <c r="C3740" s="126" t="str">
        <f t="array" ref="C3740">IF(OR('C. Consumer Service Detail'!$D3740="",'C. Consumer Service Detail'!$E3740=""),"",INDEX('B. Consumer Budget'!$E$11:$E$2010,MATCH(1,IF('B. Consumer Budget'!$C$11:$C$2010='C. Consumer Service Detail'!$D3740,IF('B. Consumer Budget'!$D$11:$D$2010='C. Consumer Service Detail'!$E3740,1)),0)))</f>
        <v/>
      </c>
      <c r="D3740" s="171"/>
      <c r="E3740" s="79"/>
      <c r="F3740" s="100"/>
      <c r="G3740" s="80"/>
      <c r="H3740" s="145" t="str">
        <f>IF('C. Consumer Service Detail'!$F3740="","",IF('C. Consumer Service Detail'!$F3740="",VLOOKUP('C. Consumer Service Detail'!$F3740,'Table of Current Services'!$B$7:$F$36,'Table of Current Services'!$E$5,FALSE),VLOOKUP('C. Consumer Service Detail'!$F3740,'Table of Current Services'!$B$7:$F$36,'Table of Current Services'!$D$5,FALSE)))</f>
        <v/>
      </c>
      <c r="I3740" s="160"/>
      <c r="J3740" s="146" t="str">
        <f t="shared" si="113"/>
        <v/>
      </c>
      <c r="K3740" s="138" t="str">
        <f>IF('C. Consumer Service Detail'!$F3740="","",IF('C. Consumer Service Detail'!$F3740="",VLOOKUP('C. Consumer Service Detail'!$F3740,'Table of Current Services'!$B$7:$F$36,'Table of Current Services'!$E$5,FALSE),VLOOKUP('C. Consumer Service Detail'!$F3740,'Table of Current Services'!$B$7:$F$36,'Table of Current Services'!$E$5,FALSE)))</f>
        <v/>
      </c>
      <c r="L3740" s="130" t="str">
        <f>IF('C. Consumer Service Detail'!$F3740="","",IF(VLOOKUP('C. Consumer Service Detail'!$F3740,'Table of Current Services'!$B$7:$F$36,'Table of Current Services'!$F$5,)="cost","Yes","No"))</f>
        <v/>
      </c>
      <c r="M3740" s="130" t="str">
        <f>IFERROR(IF('C. Consumer Service Detail'!$K3740="No Match","No",VLOOKUP('C. Consumer Service Detail'!$C3740,'B. Consumer Budget'!$E$11:$F$2010,2,FALSE)),"")</f>
        <v/>
      </c>
      <c r="P3740" s="77"/>
      <c r="Q3740" s="77"/>
    </row>
    <row r="3741" spans="2:17" x14ac:dyDescent="0.25">
      <c r="B3741" s="78">
        <f t="shared" si="114"/>
        <v>3731</v>
      </c>
      <c r="C3741" s="126" t="str">
        <f t="array" ref="C3741">IF(OR('C. Consumer Service Detail'!$D3741="",'C. Consumer Service Detail'!$E3741=""),"",INDEX('B. Consumer Budget'!$E$11:$E$2010,MATCH(1,IF('B. Consumer Budget'!$C$11:$C$2010='C. Consumer Service Detail'!$D3741,IF('B. Consumer Budget'!$D$11:$D$2010='C. Consumer Service Detail'!$E3741,1)),0)))</f>
        <v/>
      </c>
      <c r="D3741" s="170"/>
      <c r="E3741" s="81"/>
      <c r="F3741" s="101"/>
      <c r="G3741" s="82"/>
      <c r="H3741" s="147" t="str">
        <f>IF('C. Consumer Service Detail'!$F3741="","",IF('C. Consumer Service Detail'!$F3741="",VLOOKUP('C. Consumer Service Detail'!$F3741,'Table of Current Services'!$B$7:$F$36,'Table of Current Services'!$E$5,FALSE),VLOOKUP('C. Consumer Service Detail'!$F3741,'Table of Current Services'!$B$7:$F$36,'Table of Current Services'!$D$5,FALSE)))</f>
        <v/>
      </c>
      <c r="I3741" s="159"/>
      <c r="J3741" s="146" t="str">
        <f t="shared" si="113"/>
        <v/>
      </c>
      <c r="K3741" s="138" t="str">
        <f>IF('C. Consumer Service Detail'!$F3741="","",IF('C. Consumer Service Detail'!$F3741="",VLOOKUP('C. Consumer Service Detail'!$F3741,'Table of Current Services'!$B$7:$F$36,'Table of Current Services'!$E$5,FALSE),VLOOKUP('C. Consumer Service Detail'!$F3741,'Table of Current Services'!$B$7:$F$36,'Table of Current Services'!$E$5,FALSE)))</f>
        <v/>
      </c>
      <c r="L3741" s="130" t="str">
        <f>IF('C. Consumer Service Detail'!$F3741="","",IF(VLOOKUP('C. Consumer Service Detail'!$F3741,'Table of Current Services'!$B$7:$F$36,'Table of Current Services'!$F$5,)="cost","Yes","No"))</f>
        <v/>
      </c>
      <c r="M3741" s="130" t="str">
        <f>IFERROR(IF('C. Consumer Service Detail'!$K3741="No Match","No",VLOOKUP('C. Consumer Service Detail'!$C3741,'B. Consumer Budget'!$E$11:$F$2010,2,FALSE)),"")</f>
        <v/>
      </c>
      <c r="P3741" s="77"/>
      <c r="Q3741" s="77"/>
    </row>
    <row r="3742" spans="2:17" x14ac:dyDescent="0.25">
      <c r="B3742" s="78">
        <f t="shared" si="114"/>
        <v>3732</v>
      </c>
      <c r="C3742" s="126" t="str">
        <f t="array" ref="C3742">IF(OR('C. Consumer Service Detail'!$D3742="",'C. Consumer Service Detail'!$E3742=""),"",INDEX('B. Consumer Budget'!$E$11:$E$2010,MATCH(1,IF('B. Consumer Budget'!$C$11:$C$2010='C. Consumer Service Detail'!$D3742,IF('B. Consumer Budget'!$D$11:$D$2010='C. Consumer Service Detail'!$E3742,1)),0)))</f>
        <v/>
      </c>
      <c r="D3742" s="171"/>
      <c r="E3742" s="79"/>
      <c r="F3742" s="100"/>
      <c r="G3742" s="80"/>
      <c r="H3742" s="145" t="str">
        <f>IF('C. Consumer Service Detail'!$F3742="","",IF('C. Consumer Service Detail'!$F3742="",VLOOKUP('C. Consumer Service Detail'!$F3742,'Table of Current Services'!$B$7:$F$36,'Table of Current Services'!$E$5,FALSE),VLOOKUP('C. Consumer Service Detail'!$F3742,'Table of Current Services'!$B$7:$F$36,'Table of Current Services'!$D$5,FALSE)))</f>
        <v/>
      </c>
      <c r="I3742" s="160"/>
      <c r="J3742" s="146" t="str">
        <f t="shared" si="113"/>
        <v/>
      </c>
      <c r="K3742" s="138" t="str">
        <f>IF('C. Consumer Service Detail'!$F3742="","",IF('C. Consumer Service Detail'!$F3742="",VLOOKUP('C. Consumer Service Detail'!$F3742,'Table of Current Services'!$B$7:$F$36,'Table of Current Services'!$E$5,FALSE),VLOOKUP('C. Consumer Service Detail'!$F3742,'Table of Current Services'!$B$7:$F$36,'Table of Current Services'!$E$5,FALSE)))</f>
        <v/>
      </c>
      <c r="L3742" s="130" t="str">
        <f>IF('C. Consumer Service Detail'!$F3742="","",IF(VLOOKUP('C. Consumer Service Detail'!$F3742,'Table of Current Services'!$B$7:$F$36,'Table of Current Services'!$F$5,)="cost","Yes","No"))</f>
        <v/>
      </c>
      <c r="M3742" s="130" t="str">
        <f>IFERROR(IF('C. Consumer Service Detail'!$K3742="No Match","No",VLOOKUP('C. Consumer Service Detail'!$C3742,'B. Consumer Budget'!$E$11:$F$2010,2,FALSE)),"")</f>
        <v/>
      </c>
      <c r="P3742" s="77"/>
      <c r="Q3742" s="77"/>
    </row>
    <row r="3743" spans="2:17" x14ac:dyDescent="0.25">
      <c r="B3743" s="78">
        <f t="shared" si="114"/>
        <v>3733</v>
      </c>
      <c r="C3743" s="126" t="str">
        <f t="array" ref="C3743">IF(OR('C. Consumer Service Detail'!$D3743="",'C. Consumer Service Detail'!$E3743=""),"",INDEX('B. Consumer Budget'!$E$11:$E$2010,MATCH(1,IF('B. Consumer Budget'!$C$11:$C$2010='C. Consumer Service Detail'!$D3743,IF('B. Consumer Budget'!$D$11:$D$2010='C. Consumer Service Detail'!$E3743,1)),0)))</f>
        <v/>
      </c>
      <c r="D3743" s="170"/>
      <c r="E3743" s="81"/>
      <c r="F3743" s="101"/>
      <c r="G3743" s="82"/>
      <c r="H3743" s="147" t="str">
        <f>IF('C. Consumer Service Detail'!$F3743="","",IF('C. Consumer Service Detail'!$F3743="",VLOOKUP('C. Consumer Service Detail'!$F3743,'Table of Current Services'!$B$7:$F$36,'Table of Current Services'!$E$5,FALSE),VLOOKUP('C. Consumer Service Detail'!$F3743,'Table of Current Services'!$B$7:$F$36,'Table of Current Services'!$D$5,FALSE)))</f>
        <v/>
      </c>
      <c r="I3743" s="159"/>
      <c r="J3743" s="146" t="str">
        <f t="shared" si="113"/>
        <v/>
      </c>
      <c r="K3743" s="138" t="str">
        <f>IF('C. Consumer Service Detail'!$F3743="","",IF('C. Consumer Service Detail'!$F3743="",VLOOKUP('C. Consumer Service Detail'!$F3743,'Table of Current Services'!$B$7:$F$36,'Table of Current Services'!$E$5,FALSE),VLOOKUP('C. Consumer Service Detail'!$F3743,'Table of Current Services'!$B$7:$F$36,'Table of Current Services'!$E$5,FALSE)))</f>
        <v/>
      </c>
      <c r="L3743" s="130" t="str">
        <f>IF('C. Consumer Service Detail'!$F3743="","",IF(VLOOKUP('C. Consumer Service Detail'!$F3743,'Table of Current Services'!$B$7:$F$36,'Table of Current Services'!$F$5,)="cost","Yes","No"))</f>
        <v/>
      </c>
      <c r="M3743" s="130" t="str">
        <f>IFERROR(IF('C. Consumer Service Detail'!$K3743="No Match","No",VLOOKUP('C. Consumer Service Detail'!$C3743,'B. Consumer Budget'!$E$11:$F$2010,2,FALSE)),"")</f>
        <v/>
      </c>
      <c r="P3743" s="77"/>
      <c r="Q3743" s="77"/>
    </row>
    <row r="3744" spans="2:17" x14ac:dyDescent="0.25">
      <c r="B3744" s="78">
        <f t="shared" si="114"/>
        <v>3734</v>
      </c>
      <c r="C3744" s="126" t="str">
        <f t="array" ref="C3744">IF(OR('C. Consumer Service Detail'!$D3744="",'C. Consumer Service Detail'!$E3744=""),"",INDEX('B. Consumer Budget'!$E$11:$E$2010,MATCH(1,IF('B. Consumer Budget'!$C$11:$C$2010='C. Consumer Service Detail'!$D3744,IF('B. Consumer Budget'!$D$11:$D$2010='C. Consumer Service Detail'!$E3744,1)),0)))</f>
        <v/>
      </c>
      <c r="D3744" s="171"/>
      <c r="E3744" s="79"/>
      <c r="F3744" s="100"/>
      <c r="G3744" s="80"/>
      <c r="H3744" s="145" t="str">
        <f>IF('C. Consumer Service Detail'!$F3744="","",IF('C. Consumer Service Detail'!$F3744="",VLOOKUP('C. Consumer Service Detail'!$F3744,'Table of Current Services'!$B$7:$F$36,'Table of Current Services'!$E$5,FALSE),VLOOKUP('C. Consumer Service Detail'!$F3744,'Table of Current Services'!$B$7:$F$36,'Table of Current Services'!$D$5,FALSE)))</f>
        <v/>
      </c>
      <c r="I3744" s="160"/>
      <c r="J3744" s="146" t="str">
        <f t="shared" si="113"/>
        <v/>
      </c>
      <c r="K3744" s="138" t="str">
        <f>IF('C. Consumer Service Detail'!$F3744="","",IF('C. Consumer Service Detail'!$F3744="",VLOOKUP('C. Consumer Service Detail'!$F3744,'Table of Current Services'!$B$7:$F$36,'Table of Current Services'!$E$5,FALSE),VLOOKUP('C. Consumer Service Detail'!$F3744,'Table of Current Services'!$B$7:$F$36,'Table of Current Services'!$E$5,FALSE)))</f>
        <v/>
      </c>
      <c r="L3744" s="130" t="str">
        <f>IF('C. Consumer Service Detail'!$F3744="","",IF(VLOOKUP('C. Consumer Service Detail'!$F3744,'Table of Current Services'!$B$7:$F$36,'Table of Current Services'!$F$5,)="cost","Yes","No"))</f>
        <v/>
      </c>
      <c r="M3744" s="130" t="str">
        <f>IFERROR(IF('C. Consumer Service Detail'!$K3744="No Match","No",VLOOKUP('C. Consumer Service Detail'!$C3744,'B. Consumer Budget'!$E$11:$F$2010,2,FALSE)),"")</f>
        <v/>
      </c>
      <c r="P3744" s="77"/>
      <c r="Q3744" s="77"/>
    </row>
    <row r="3745" spans="2:17" x14ac:dyDescent="0.25">
      <c r="B3745" s="78">
        <f t="shared" si="114"/>
        <v>3735</v>
      </c>
      <c r="C3745" s="126" t="str">
        <f t="array" ref="C3745">IF(OR('C. Consumer Service Detail'!$D3745="",'C. Consumer Service Detail'!$E3745=""),"",INDEX('B. Consumer Budget'!$E$11:$E$2010,MATCH(1,IF('B. Consumer Budget'!$C$11:$C$2010='C. Consumer Service Detail'!$D3745,IF('B. Consumer Budget'!$D$11:$D$2010='C. Consumer Service Detail'!$E3745,1)),0)))</f>
        <v/>
      </c>
      <c r="D3745" s="170"/>
      <c r="E3745" s="81"/>
      <c r="F3745" s="101"/>
      <c r="G3745" s="82"/>
      <c r="H3745" s="147" t="str">
        <f>IF('C. Consumer Service Detail'!$F3745="","",IF('C. Consumer Service Detail'!$F3745="",VLOOKUP('C. Consumer Service Detail'!$F3745,'Table of Current Services'!$B$7:$F$36,'Table of Current Services'!$E$5,FALSE),VLOOKUP('C. Consumer Service Detail'!$F3745,'Table of Current Services'!$B$7:$F$36,'Table of Current Services'!$D$5,FALSE)))</f>
        <v/>
      </c>
      <c r="I3745" s="159"/>
      <c r="J3745" s="146" t="str">
        <f t="shared" si="113"/>
        <v/>
      </c>
      <c r="K3745" s="138" t="str">
        <f>IF('C. Consumer Service Detail'!$F3745="","",IF('C. Consumer Service Detail'!$F3745="",VLOOKUP('C. Consumer Service Detail'!$F3745,'Table of Current Services'!$B$7:$F$36,'Table of Current Services'!$E$5,FALSE),VLOOKUP('C. Consumer Service Detail'!$F3745,'Table of Current Services'!$B$7:$F$36,'Table of Current Services'!$E$5,FALSE)))</f>
        <v/>
      </c>
      <c r="L3745" s="130" t="str">
        <f>IF('C. Consumer Service Detail'!$F3745="","",IF(VLOOKUP('C. Consumer Service Detail'!$F3745,'Table of Current Services'!$B$7:$F$36,'Table of Current Services'!$F$5,)="cost","Yes","No"))</f>
        <v/>
      </c>
      <c r="M3745" s="130" t="str">
        <f>IFERROR(IF('C. Consumer Service Detail'!$K3745="No Match","No",VLOOKUP('C. Consumer Service Detail'!$C3745,'B. Consumer Budget'!$E$11:$F$2010,2,FALSE)),"")</f>
        <v/>
      </c>
      <c r="P3745" s="77"/>
      <c r="Q3745" s="77"/>
    </row>
    <row r="3746" spans="2:17" x14ac:dyDescent="0.25">
      <c r="B3746" s="78">
        <f t="shared" si="114"/>
        <v>3736</v>
      </c>
      <c r="C3746" s="126" t="str">
        <f t="array" ref="C3746">IF(OR('C. Consumer Service Detail'!$D3746="",'C. Consumer Service Detail'!$E3746=""),"",INDEX('B. Consumer Budget'!$E$11:$E$2010,MATCH(1,IF('B. Consumer Budget'!$C$11:$C$2010='C. Consumer Service Detail'!$D3746,IF('B. Consumer Budget'!$D$11:$D$2010='C. Consumer Service Detail'!$E3746,1)),0)))</f>
        <v/>
      </c>
      <c r="D3746" s="171"/>
      <c r="E3746" s="79"/>
      <c r="F3746" s="100"/>
      <c r="G3746" s="80"/>
      <c r="H3746" s="145" t="str">
        <f>IF('C. Consumer Service Detail'!$F3746="","",IF('C. Consumer Service Detail'!$F3746="",VLOOKUP('C. Consumer Service Detail'!$F3746,'Table of Current Services'!$B$7:$F$36,'Table of Current Services'!$E$5,FALSE),VLOOKUP('C. Consumer Service Detail'!$F3746,'Table of Current Services'!$B$7:$F$36,'Table of Current Services'!$D$5,FALSE)))</f>
        <v/>
      </c>
      <c r="I3746" s="160"/>
      <c r="J3746" s="146" t="str">
        <f t="shared" si="113"/>
        <v/>
      </c>
      <c r="K3746" s="138" t="str">
        <f>IF('C. Consumer Service Detail'!$F3746="","",IF('C. Consumer Service Detail'!$F3746="",VLOOKUP('C. Consumer Service Detail'!$F3746,'Table of Current Services'!$B$7:$F$36,'Table of Current Services'!$E$5,FALSE),VLOOKUP('C. Consumer Service Detail'!$F3746,'Table of Current Services'!$B$7:$F$36,'Table of Current Services'!$E$5,FALSE)))</f>
        <v/>
      </c>
      <c r="L3746" s="130" t="str">
        <f>IF('C. Consumer Service Detail'!$F3746="","",IF(VLOOKUP('C. Consumer Service Detail'!$F3746,'Table of Current Services'!$B$7:$F$36,'Table of Current Services'!$F$5,)="cost","Yes","No"))</f>
        <v/>
      </c>
      <c r="M3746" s="130" t="str">
        <f>IFERROR(IF('C. Consumer Service Detail'!$K3746="No Match","No",VLOOKUP('C. Consumer Service Detail'!$C3746,'B. Consumer Budget'!$E$11:$F$2010,2,FALSE)),"")</f>
        <v/>
      </c>
      <c r="P3746" s="77"/>
      <c r="Q3746" s="77"/>
    </row>
    <row r="3747" spans="2:17" x14ac:dyDescent="0.25">
      <c r="B3747" s="78">
        <f t="shared" si="114"/>
        <v>3737</v>
      </c>
      <c r="C3747" s="126" t="str">
        <f t="array" ref="C3747">IF(OR('C. Consumer Service Detail'!$D3747="",'C. Consumer Service Detail'!$E3747=""),"",INDEX('B. Consumer Budget'!$E$11:$E$2010,MATCH(1,IF('B. Consumer Budget'!$C$11:$C$2010='C. Consumer Service Detail'!$D3747,IF('B. Consumer Budget'!$D$11:$D$2010='C. Consumer Service Detail'!$E3747,1)),0)))</f>
        <v/>
      </c>
      <c r="D3747" s="170"/>
      <c r="E3747" s="81"/>
      <c r="F3747" s="101"/>
      <c r="G3747" s="82"/>
      <c r="H3747" s="147" t="str">
        <f>IF('C. Consumer Service Detail'!$F3747="","",IF('C. Consumer Service Detail'!$F3747="",VLOOKUP('C. Consumer Service Detail'!$F3747,'Table of Current Services'!$B$7:$F$36,'Table of Current Services'!$E$5,FALSE),VLOOKUP('C. Consumer Service Detail'!$F3747,'Table of Current Services'!$B$7:$F$36,'Table of Current Services'!$D$5,FALSE)))</f>
        <v/>
      </c>
      <c r="I3747" s="159"/>
      <c r="J3747" s="146" t="str">
        <f t="shared" si="113"/>
        <v/>
      </c>
      <c r="K3747" s="138" t="str">
        <f>IF('C. Consumer Service Detail'!$F3747="","",IF('C. Consumer Service Detail'!$F3747="",VLOOKUP('C. Consumer Service Detail'!$F3747,'Table of Current Services'!$B$7:$F$36,'Table of Current Services'!$E$5,FALSE),VLOOKUP('C. Consumer Service Detail'!$F3747,'Table of Current Services'!$B$7:$F$36,'Table of Current Services'!$E$5,FALSE)))</f>
        <v/>
      </c>
      <c r="L3747" s="130" t="str">
        <f>IF('C. Consumer Service Detail'!$F3747="","",IF(VLOOKUP('C. Consumer Service Detail'!$F3747,'Table of Current Services'!$B$7:$F$36,'Table of Current Services'!$F$5,)="cost","Yes","No"))</f>
        <v/>
      </c>
      <c r="M3747" s="130" t="str">
        <f>IFERROR(IF('C. Consumer Service Detail'!$K3747="No Match","No",VLOOKUP('C. Consumer Service Detail'!$C3747,'B. Consumer Budget'!$E$11:$F$2010,2,FALSE)),"")</f>
        <v/>
      </c>
      <c r="P3747" s="77"/>
      <c r="Q3747" s="77"/>
    </row>
    <row r="3748" spans="2:17" x14ac:dyDescent="0.25">
      <c r="B3748" s="78">
        <f t="shared" si="114"/>
        <v>3738</v>
      </c>
      <c r="C3748" s="126" t="str">
        <f t="array" ref="C3748">IF(OR('C. Consumer Service Detail'!$D3748="",'C. Consumer Service Detail'!$E3748=""),"",INDEX('B. Consumer Budget'!$E$11:$E$2010,MATCH(1,IF('B. Consumer Budget'!$C$11:$C$2010='C. Consumer Service Detail'!$D3748,IF('B. Consumer Budget'!$D$11:$D$2010='C. Consumer Service Detail'!$E3748,1)),0)))</f>
        <v/>
      </c>
      <c r="D3748" s="171"/>
      <c r="E3748" s="79"/>
      <c r="F3748" s="100"/>
      <c r="G3748" s="80"/>
      <c r="H3748" s="145" t="str">
        <f>IF('C. Consumer Service Detail'!$F3748="","",IF('C. Consumer Service Detail'!$F3748="",VLOOKUP('C. Consumer Service Detail'!$F3748,'Table of Current Services'!$B$7:$F$36,'Table of Current Services'!$E$5,FALSE),VLOOKUP('C. Consumer Service Detail'!$F3748,'Table of Current Services'!$B$7:$F$36,'Table of Current Services'!$D$5,FALSE)))</f>
        <v/>
      </c>
      <c r="I3748" s="160"/>
      <c r="J3748" s="146" t="str">
        <f t="shared" si="113"/>
        <v/>
      </c>
      <c r="K3748" s="138" t="str">
        <f>IF('C. Consumer Service Detail'!$F3748="","",IF('C. Consumer Service Detail'!$F3748="",VLOOKUP('C. Consumer Service Detail'!$F3748,'Table of Current Services'!$B$7:$F$36,'Table of Current Services'!$E$5,FALSE),VLOOKUP('C. Consumer Service Detail'!$F3748,'Table of Current Services'!$B$7:$F$36,'Table of Current Services'!$E$5,FALSE)))</f>
        <v/>
      </c>
      <c r="L3748" s="130" t="str">
        <f>IF('C. Consumer Service Detail'!$F3748="","",IF(VLOOKUP('C. Consumer Service Detail'!$F3748,'Table of Current Services'!$B$7:$F$36,'Table of Current Services'!$F$5,)="cost","Yes","No"))</f>
        <v/>
      </c>
      <c r="M3748" s="130" t="str">
        <f>IFERROR(IF('C. Consumer Service Detail'!$K3748="No Match","No",VLOOKUP('C. Consumer Service Detail'!$C3748,'B. Consumer Budget'!$E$11:$F$2010,2,FALSE)),"")</f>
        <v/>
      </c>
      <c r="P3748" s="77"/>
      <c r="Q3748" s="77"/>
    </row>
    <row r="3749" spans="2:17" x14ac:dyDescent="0.25">
      <c r="B3749" s="78">
        <f t="shared" si="114"/>
        <v>3739</v>
      </c>
      <c r="C3749" s="126" t="str">
        <f t="array" ref="C3749">IF(OR('C. Consumer Service Detail'!$D3749="",'C. Consumer Service Detail'!$E3749=""),"",INDEX('B. Consumer Budget'!$E$11:$E$2010,MATCH(1,IF('B. Consumer Budget'!$C$11:$C$2010='C. Consumer Service Detail'!$D3749,IF('B. Consumer Budget'!$D$11:$D$2010='C. Consumer Service Detail'!$E3749,1)),0)))</f>
        <v/>
      </c>
      <c r="D3749" s="170"/>
      <c r="E3749" s="81"/>
      <c r="F3749" s="101"/>
      <c r="G3749" s="82"/>
      <c r="H3749" s="147" t="str">
        <f>IF('C. Consumer Service Detail'!$F3749="","",IF('C. Consumer Service Detail'!$F3749="",VLOOKUP('C. Consumer Service Detail'!$F3749,'Table of Current Services'!$B$7:$F$36,'Table of Current Services'!$E$5,FALSE),VLOOKUP('C. Consumer Service Detail'!$F3749,'Table of Current Services'!$B$7:$F$36,'Table of Current Services'!$D$5,FALSE)))</f>
        <v/>
      </c>
      <c r="I3749" s="159"/>
      <c r="J3749" s="146" t="str">
        <f t="shared" si="113"/>
        <v/>
      </c>
      <c r="K3749" s="138" t="str">
        <f>IF('C. Consumer Service Detail'!$F3749="","",IF('C. Consumer Service Detail'!$F3749="",VLOOKUP('C. Consumer Service Detail'!$F3749,'Table of Current Services'!$B$7:$F$36,'Table of Current Services'!$E$5,FALSE),VLOOKUP('C. Consumer Service Detail'!$F3749,'Table of Current Services'!$B$7:$F$36,'Table of Current Services'!$E$5,FALSE)))</f>
        <v/>
      </c>
      <c r="L3749" s="130" t="str">
        <f>IF('C. Consumer Service Detail'!$F3749="","",IF(VLOOKUP('C. Consumer Service Detail'!$F3749,'Table of Current Services'!$B$7:$F$36,'Table of Current Services'!$F$5,)="cost","Yes","No"))</f>
        <v/>
      </c>
      <c r="M3749" s="130" t="str">
        <f>IFERROR(IF('C. Consumer Service Detail'!$K3749="No Match","No",VLOOKUP('C. Consumer Service Detail'!$C3749,'B. Consumer Budget'!$E$11:$F$2010,2,FALSE)),"")</f>
        <v/>
      </c>
      <c r="P3749" s="77"/>
      <c r="Q3749" s="77"/>
    </row>
    <row r="3750" spans="2:17" x14ac:dyDescent="0.25">
      <c r="B3750" s="78">
        <f t="shared" si="114"/>
        <v>3740</v>
      </c>
      <c r="C3750" s="126" t="str">
        <f t="array" ref="C3750">IF(OR('C. Consumer Service Detail'!$D3750="",'C. Consumer Service Detail'!$E3750=""),"",INDEX('B. Consumer Budget'!$E$11:$E$2010,MATCH(1,IF('B. Consumer Budget'!$C$11:$C$2010='C. Consumer Service Detail'!$D3750,IF('B. Consumer Budget'!$D$11:$D$2010='C. Consumer Service Detail'!$E3750,1)),0)))</f>
        <v/>
      </c>
      <c r="D3750" s="171"/>
      <c r="E3750" s="79"/>
      <c r="F3750" s="100"/>
      <c r="G3750" s="80"/>
      <c r="H3750" s="145" t="str">
        <f>IF('C. Consumer Service Detail'!$F3750="","",IF('C. Consumer Service Detail'!$F3750="",VLOOKUP('C. Consumer Service Detail'!$F3750,'Table of Current Services'!$B$7:$F$36,'Table of Current Services'!$E$5,FALSE),VLOOKUP('C. Consumer Service Detail'!$F3750,'Table of Current Services'!$B$7:$F$36,'Table of Current Services'!$D$5,FALSE)))</f>
        <v/>
      </c>
      <c r="I3750" s="160"/>
      <c r="J3750" s="146" t="str">
        <f t="shared" si="113"/>
        <v/>
      </c>
      <c r="K3750" s="138" t="str">
        <f>IF('C. Consumer Service Detail'!$F3750="","",IF('C. Consumer Service Detail'!$F3750="",VLOOKUP('C. Consumer Service Detail'!$F3750,'Table of Current Services'!$B$7:$F$36,'Table of Current Services'!$E$5,FALSE),VLOOKUP('C. Consumer Service Detail'!$F3750,'Table of Current Services'!$B$7:$F$36,'Table of Current Services'!$E$5,FALSE)))</f>
        <v/>
      </c>
      <c r="L3750" s="130" t="str">
        <f>IF('C. Consumer Service Detail'!$F3750="","",IF(VLOOKUP('C. Consumer Service Detail'!$F3750,'Table of Current Services'!$B$7:$F$36,'Table of Current Services'!$F$5,)="cost","Yes","No"))</f>
        <v/>
      </c>
      <c r="M3750" s="130" t="str">
        <f>IFERROR(IF('C. Consumer Service Detail'!$K3750="No Match","No",VLOOKUP('C. Consumer Service Detail'!$C3750,'B. Consumer Budget'!$E$11:$F$2010,2,FALSE)),"")</f>
        <v/>
      </c>
      <c r="P3750" s="77"/>
      <c r="Q3750" s="77"/>
    </row>
    <row r="3751" spans="2:17" x14ac:dyDescent="0.25">
      <c r="B3751" s="78">
        <f t="shared" si="114"/>
        <v>3741</v>
      </c>
      <c r="C3751" s="126" t="str">
        <f t="array" ref="C3751">IF(OR('C. Consumer Service Detail'!$D3751="",'C. Consumer Service Detail'!$E3751=""),"",INDEX('B. Consumer Budget'!$E$11:$E$2010,MATCH(1,IF('B. Consumer Budget'!$C$11:$C$2010='C. Consumer Service Detail'!$D3751,IF('B. Consumer Budget'!$D$11:$D$2010='C. Consumer Service Detail'!$E3751,1)),0)))</f>
        <v/>
      </c>
      <c r="D3751" s="170"/>
      <c r="E3751" s="81"/>
      <c r="F3751" s="101"/>
      <c r="G3751" s="82"/>
      <c r="H3751" s="147" t="str">
        <f>IF('C. Consumer Service Detail'!$F3751="","",IF('C. Consumer Service Detail'!$F3751="",VLOOKUP('C. Consumer Service Detail'!$F3751,'Table of Current Services'!$B$7:$F$36,'Table of Current Services'!$E$5,FALSE),VLOOKUP('C. Consumer Service Detail'!$F3751,'Table of Current Services'!$B$7:$F$36,'Table of Current Services'!$D$5,FALSE)))</f>
        <v/>
      </c>
      <c r="I3751" s="159"/>
      <c r="J3751" s="146" t="str">
        <f t="shared" si="113"/>
        <v/>
      </c>
      <c r="K3751" s="138" t="str">
        <f>IF('C. Consumer Service Detail'!$F3751="","",IF('C. Consumer Service Detail'!$F3751="",VLOOKUP('C. Consumer Service Detail'!$F3751,'Table of Current Services'!$B$7:$F$36,'Table of Current Services'!$E$5,FALSE),VLOOKUP('C. Consumer Service Detail'!$F3751,'Table of Current Services'!$B$7:$F$36,'Table of Current Services'!$E$5,FALSE)))</f>
        <v/>
      </c>
      <c r="L3751" s="130" t="str">
        <f>IF('C. Consumer Service Detail'!$F3751="","",IF(VLOOKUP('C. Consumer Service Detail'!$F3751,'Table of Current Services'!$B$7:$F$36,'Table of Current Services'!$F$5,)="cost","Yes","No"))</f>
        <v/>
      </c>
      <c r="M3751" s="130" t="str">
        <f>IFERROR(IF('C. Consumer Service Detail'!$K3751="No Match","No",VLOOKUP('C. Consumer Service Detail'!$C3751,'B. Consumer Budget'!$E$11:$F$2010,2,FALSE)),"")</f>
        <v/>
      </c>
      <c r="P3751" s="77"/>
      <c r="Q3751" s="77"/>
    </row>
    <row r="3752" spans="2:17" x14ac:dyDescent="0.25">
      <c r="B3752" s="78">
        <f t="shared" si="114"/>
        <v>3742</v>
      </c>
      <c r="C3752" s="126" t="str">
        <f t="array" ref="C3752">IF(OR('C. Consumer Service Detail'!$D3752="",'C. Consumer Service Detail'!$E3752=""),"",INDEX('B. Consumer Budget'!$E$11:$E$2010,MATCH(1,IF('B. Consumer Budget'!$C$11:$C$2010='C. Consumer Service Detail'!$D3752,IF('B. Consumer Budget'!$D$11:$D$2010='C. Consumer Service Detail'!$E3752,1)),0)))</f>
        <v/>
      </c>
      <c r="D3752" s="171"/>
      <c r="E3752" s="79"/>
      <c r="F3752" s="100"/>
      <c r="G3752" s="80"/>
      <c r="H3752" s="145" t="str">
        <f>IF('C. Consumer Service Detail'!$F3752="","",IF('C. Consumer Service Detail'!$F3752="",VLOOKUP('C. Consumer Service Detail'!$F3752,'Table of Current Services'!$B$7:$F$36,'Table of Current Services'!$E$5,FALSE),VLOOKUP('C. Consumer Service Detail'!$F3752,'Table of Current Services'!$B$7:$F$36,'Table of Current Services'!$D$5,FALSE)))</f>
        <v/>
      </c>
      <c r="I3752" s="160"/>
      <c r="J3752" s="146" t="str">
        <f t="shared" si="113"/>
        <v/>
      </c>
      <c r="K3752" s="138" t="str">
        <f>IF('C. Consumer Service Detail'!$F3752="","",IF('C. Consumer Service Detail'!$F3752="",VLOOKUP('C. Consumer Service Detail'!$F3752,'Table of Current Services'!$B$7:$F$36,'Table of Current Services'!$E$5,FALSE),VLOOKUP('C. Consumer Service Detail'!$F3752,'Table of Current Services'!$B$7:$F$36,'Table of Current Services'!$E$5,FALSE)))</f>
        <v/>
      </c>
      <c r="L3752" s="130" t="str">
        <f>IF('C. Consumer Service Detail'!$F3752="","",IF(VLOOKUP('C. Consumer Service Detail'!$F3752,'Table of Current Services'!$B$7:$F$36,'Table of Current Services'!$F$5,)="cost","Yes","No"))</f>
        <v/>
      </c>
      <c r="M3752" s="130" t="str">
        <f>IFERROR(IF('C. Consumer Service Detail'!$K3752="No Match","No",VLOOKUP('C. Consumer Service Detail'!$C3752,'B. Consumer Budget'!$E$11:$F$2010,2,FALSE)),"")</f>
        <v/>
      </c>
      <c r="P3752" s="77"/>
      <c r="Q3752" s="77"/>
    </row>
    <row r="3753" spans="2:17" x14ac:dyDescent="0.25">
      <c r="B3753" s="78">
        <f t="shared" si="114"/>
        <v>3743</v>
      </c>
      <c r="C3753" s="126" t="str">
        <f t="array" ref="C3753">IF(OR('C. Consumer Service Detail'!$D3753="",'C. Consumer Service Detail'!$E3753=""),"",INDEX('B. Consumer Budget'!$E$11:$E$2010,MATCH(1,IF('B. Consumer Budget'!$C$11:$C$2010='C. Consumer Service Detail'!$D3753,IF('B. Consumer Budget'!$D$11:$D$2010='C. Consumer Service Detail'!$E3753,1)),0)))</f>
        <v/>
      </c>
      <c r="D3753" s="170"/>
      <c r="E3753" s="81"/>
      <c r="F3753" s="101"/>
      <c r="G3753" s="82"/>
      <c r="H3753" s="147" t="str">
        <f>IF('C. Consumer Service Detail'!$F3753="","",IF('C. Consumer Service Detail'!$F3753="",VLOOKUP('C. Consumer Service Detail'!$F3753,'Table of Current Services'!$B$7:$F$36,'Table of Current Services'!$E$5,FALSE),VLOOKUP('C. Consumer Service Detail'!$F3753,'Table of Current Services'!$B$7:$F$36,'Table of Current Services'!$D$5,FALSE)))</f>
        <v/>
      </c>
      <c r="I3753" s="159"/>
      <c r="J3753" s="146" t="str">
        <f t="shared" si="113"/>
        <v/>
      </c>
      <c r="K3753" s="138" t="str">
        <f>IF('C. Consumer Service Detail'!$F3753="","",IF('C. Consumer Service Detail'!$F3753="",VLOOKUP('C. Consumer Service Detail'!$F3753,'Table of Current Services'!$B$7:$F$36,'Table of Current Services'!$E$5,FALSE),VLOOKUP('C. Consumer Service Detail'!$F3753,'Table of Current Services'!$B$7:$F$36,'Table of Current Services'!$E$5,FALSE)))</f>
        <v/>
      </c>
      <c r="L3753" s="130" t="str">
        <f>IF('C. Consumer Service Detail'!$F3753="","",IF(VLOOKUP('C. Consumer Service Detail'!$F3753,'Table of Current Services'!$B$7:$F$36,'Table of Current Services'!$F$5,)="cost","Yes","No"))</f>
        <v/>
      </c>
      <c r="M3753" s="130" t="str">
        <f>IFERROR(IF('C. Consumer Service Detail'!$K3753="No Match","No",VLOOKUP('C. Consumer Service Detail'!$C3753,'B. Consumer Budget'!$E$11:$F$2010,2,FALSE)),"")</f>
        <v/>
      </c>
      <c r="P3753" s="77"/>
      <c r="Q3753" s="77"/>
    </row>
    <row r="3754" spans="2:17" x14ac:dyDescent="0.25">
      <c r="B3754" s="78">
        <f t="shared" si="114"/>
        <v>3744</v>
      </c>
      <c r="C3754" s="126" t="str">
        <f t="array" ref="C3754">IF(OR('C. Consumer Service Detail'!$D3754="",'C. Consumer Service Detail'!$E3754=""),"",INDEX('B. Consumer Budget'!$E$11:$E$2010,MATCH(1,IF('B. Consumer Budget'!$C$11:$C$2010='C. Consumer Service Detail'!$D3754,IF('B. Consumer Budget'!$D$11:$D$2010='C. Consumer Service Detail'!$E3754,1)),0)))</f>
        <v/>
      </c>
      <c r="D3754" s="171"/>
      <c r="E3754" s="79"/>
      <c r="F3754" s="100"/>
      <c r="G3754" s="80"/>
      <c r="H3754" s="145" t="str">
        <f>IF('C. Consumer Service Detail'!$F3754="","",IF('C. Consumer Service Detail'!$F3754="",VLOOKUP('C. Consumer Service Detail'!$F3754,'Table of Current Services'!$B$7:$F$36,'Table of Current Services'!$E$5,FALSE),VLOOKUP('C. Consumer Service Detail'!$F3754,'Table of Current Services'!$B$7:$F$36,'Table of Current Services'!$D$5,FALSE)))</f>
        <v/>
      </c>
      <c r="I3754" s="160"/>
      <c r="J3754" s="146" t="str">
        <f t="shared" si="113"/>
        <v/>
      </c>
      <c r="K3754" s="138" t="str">
        <f>IF('C. Consumer Service Detail'!$F3754="","",IF('C. Consumer Service Detail'!$F3754="",VLOOKUP('C. Consumer Service Detail'!$F3754,'Table of Current Services'!$B$7:$F$36,'Table of Current Services'!$E$5,FALSE),VLOOKUP('C. Consumer Service Detail'!$F3754,'Table of Current Services'!$B$7:$F$36,'Table of Current Services'!$E$5,FALSE)))</f>
        <v/>
      </c>
      <c r="L3754" s="130" t="str">
        <f>IF('C. Consumer Service Detail'!$F3754="","",IF(VLOOKUP('C. Consumer Service Detail'!$F3754,'Table of Current Services'!$B$7:$F$36,'Table of Current Services'!$F$5,)="cost","Yes","No"))</f>
        <v/>
      </c>
      <c r="M3754" s="130" t="str">
        <f>IFERROR(IF('C. Consumer Service Detail'!$K3754="No Match","No",VLOOKUP('C. Consumer Service Detail'!$C3754,'B. Consumer Budget'!$E$11:$F$2010,2,FALSE)),"")</f>
        <v/>
      </c>
      <c r="P3754" s="77"/>
      <c r="Q3754" s="77"/>
    </row>
    <row r="3755" spans="2:17" x14ac:dyDescent="0.25">
      <c r="B3755" s="78">
        <f t="shared" si="114"/>
        <v>3745</v>
      </c>
      <c r="C3755" s="126" t="str">
        <f t="array" ref="C3755">IF(OR('C. Consumer Service Detail'!$D3755="",'C. Consumer Service Detail'!$E3755=""),"",INDEX('B. Consumer Budget'!$E$11:$E$2010,MATCH(1,IF('B. Consumer Budget'!$C$11:$C$2010='C. Consumer Service Detail'!$D3755,IF('B. Consumer Budget'!$D$11:$D$2010='C. Consumer Service Detail'!$E3755,1)),0)))</f>
        <v/>
      </c>
      <c r="D3755" s="170"/>
      <c r="E3755" s="81"/>
      <c r="F3755" s="101"/>
      <c r="G3755" s="82"/>
      <c r="H3755" s="147" t="str">
        <f>IF('C. Consumer Service Detail'!$F3755="","",IF('C. Consumer Service Detail'!$F3755="",VLOOKUP('C. Consumer Service Detail'!$F3755,'Table of Current Services'!$B$7:$F$36,'Table of Current Services'!$E$5,FALSE),VLOOKUP('C. Consumer Service Detail'!$F3755,'Table of Current Services'!$B$7:$F$36,'Table of Current Services'!$D$5,FALSE)))</f>
        <v/>
      </c>
      <c r="I3755" s="159"/>
      <c r="J3755" s="146" t="str">
        <f t="shared" si="113"/>
        <v/>
      </c>
      <c r="K3755" s="138" t="str">
        <f>IF('C. Consumer Service Detail'!$F3755="","",IF('C. Consumer Service Detail'!$F3755="",VLOOKUP('C. Consumer Service Detail'!$F3755,'Table of Current Services'!$B$7:$F$36,'Table of Current Services'!$E$5,FALSE),VLOOKUP('C. Consumer Service Detail'!$F3755,'Table of Current Services'!$B$7:$F$36,'Table of Current Services'!$E$5,FALSE)))</f>
        <v/>
      </c>
      <c r="L3755" s="130" t="str">
        <f>IF('C. Consumer Service Detail'!$F3755="","",IF(VLOOKUP('C. Consumer Service Detail'!$F3755,'Table of Current Services'!$B$7:$F$36,'Table of Current Services'!$F$5,)="cost","Yes","No"))</f>
        <v/>
      </c>
      <c r="M3755" s="130" t="str">
        <f>IFERROR(IF('C. Consumer Service Detail'!$K3755="No Match","No",VLOOKUP('C. Consumer Service Detail'!$C3755,'B. Consumer Budget'!$E$11:$F$2010,2,FALSE)),"")</f>
        <v/>
      </c>
      <c r="P3755" s="77"/>
      <c r="Q3755" s="77"/>
    </row>
    <row r="3756" spans="2:17" x14ac:dyDescent="0.25">
      <c r="B3756" s="78">
        <f t="shared" si="114"/>
        <v>3746</v>
      </c>
      <c r="C3756" s="126" t="str">
        <f t="array" ref="C3756">IF(OR('C. Consumer Service Detail'!$D3756="",'C. Consumer Service Detail'!$E3756=""),"",INDEX('B. Consumer Budget'!$E$11:$E$2010,MATCH(1,IF('B. Consumer Budget'!$C$11:$C$2010='C. Consumer Service Detail'!$D3756,IF('B. Consumer Budget'!$D$11:$D$2010='C. Consumer Service Detail'!$E3756,1)),0)))</f>
        <v/>
      </c>
      <c r="D3756" s="171"/>
      <c r="E3756" s="79"/>
      <c r="F3756" s="100"/>
      <c r="G3756" s="80"/>
      <c r="H3756" s="145" t="str">
        <f>IF('C. Consumer Service Detail'!$F3756="","",IF('C. Consumer Service Detail'!$F3756="",VLOOKUP('C. Consumer Service Detail'!$F3756,'Table of Current Services'!$B$7:$F$36,'Table of Current Services'!$E$5,FALSE),VLOOKUP('C. Consumer Service Detail'!$F3756,'Table of Current Services'!$B$7:$F$36,'Table of Current Services'!$D$5,FALSE)))</f>
        <v/>
      </c>
      <c r="I3756" s="160"/>
      <c r="J3756" s="146" t="str">
        <f t="shared" si="113"/>
        <v/>
      </c>
      <c r="K3756" s="138" t="str">
        <f>IF('C. Consumer Service Detail'!$F3756="","",IF('C. Consumer Service Detail'!$F3756="",VLOOKUP('C. Consumer Service Detail'!$F3756,'Table of Current Services'!$B$7:$F$36,'Table of Current Services'!$E$5,FALSE),VLOOKUP('C. Consumer Service Detail'!$F3756,'Table of Current Services'!$B$7:$F$36,'Table of Current Services'!$E$5,FALSE)))</f>
        <v/>
      </c>
      <c r="L3756" s="130" t="str">
        <f>IF('C. Consumer Service Detail'!$F3756="","",IF(VLOOKUP('C. Consumer Service Detail'!$F3756,'Table of Current Services'!$B$7:$F$36,'Table of Current Services'!$F$5,)="cost","Yes","No"))</f>
        <v/>
      </c>
      <c r="M3756" s="130" t="str">
        <f>IFERROR(IF('C. Consumer Service Detail'!$K3756="No Match","No",VLOOKUP('C. Consumer Service Detail'!$C3756,'B. Consumer Budget'!$E$11:$F$2010,2,FALSE)),"")</f>
        <v/>
      </c>
      <c r="P3756" s="77"/>
      <c r="Q3756" s="77"/>
    </row>
    <row r="3757" spans="2:17" x14ac:dyDescent="0.25">
      <c r="B3757" s="78">
        <f t="shared" si="114"/>
        <v>3747</v>
      </c>
      <c r="C3757" s="126" t="str">
        <f t="array" ref="C3757">IF(OR('C. Consumer Service Detail'!$D3757="",'C. Consumer Service Detail'!$E3757=""),"",INDEX('B. Consumer Budget'!$E$11:$E$2010,MATCH(1,IF('B. Consumer Budget'!$C$11:$C$2010='C. Consumer Service Detail'!$D3757,IF('B. Consumer Budget'!$D$11:$D$2010='C. Consumer Service Detail'!$E3757,1)),0)))</f>
        <v/>
      </c>
      <c r="D3757" s="170"/>
      <c r="E3757" s="81"/>
      <c r="F3757" s="101"/>
      <c r="G3757" s="82"/>
      <c r="H3757" s="147" t="str">
        <f>IF('C. Consumer Service Detail'!$F3757="","",IF('C. Consumer Service Detail'!$F3757="",VLOOKUP('C. Consumer Service Detail'!$F3757,'Table of Current Services'!$B$7:$F$36,'Table of Current Services'!$E$5,FALSE),VLOOKUP('C. Consumer Service Detail'!$F3757,'Table of Current Services'!$B$7:$F$36,'Table of Current Services'!$D$5,FALSE)))</f>
        <v/>
      </c>
      <c r="I3757" s="159"/>
      <c r="J3757" s="146" t="str">
        <f t="shared" si="113"/>
        <v/>
      </c>
      <c r="K3757" s="138" t="str">
        <f>IF('C. Consumer Service Detail'!$F3757="","",IF('C. Consumer Service Detail'!$F3757="",VLOOKUP('C. Consumer Service Detail'!$F3757,'Table of Current Services'!$B$7:$F$36,'Table of Current Services'!$E$5,FALSE),VLOOKUP('C. Consumer Service Detail'!$F3757,'Table of Current Services'!$B$7:$F$36,'Table of Current Services'!$E$5,FALSE)))</f>
        <v/>
      </c>
      <c r="L3757" s="130" t="str">
        <f>IF('C. Consumer Service Detail'!$F3757="","",IF(VLOOKUP('C. Consumer Service Detail'!$F3757,'Table of Current Services'!$B$7:$F$36,'Table of Current Services'!$F$5,)="cost","Yes","No"))</f>
        <v/>
      </c>
      <c r="M3757" s="130" t="str">
        <f>IFERROR(IF('C. Consumer Service Detail'!$K3757="No Match","No",VLOOKUP('C. Consumer Service Detail'!$C3757,'B. Consumer Budget'!$E$11:$F$2010,2,FALSE)),"")</f>
        <v/>
      </c>
      <c r="P3757" s="77"/>
      <c r="Q3757" s="77"/>
    </row>
    <row r="3758" spans="2:17" x14ac:dyDescent="0.25">
      <c r="B3758" s="78">
        <f t="shared" si="114"/>
        <v>3748</v>
      </c>
      <c r="C3758" s="126" t="str">
        <f t="array" ref="C3758">IF(OR('C. Consumer Service Detail'!$D3758="",'C. Consumer Service Detail'!$E3758=""),"",INDEX('B. Consumer Budget'!$E$11:$E$2010,MATCH(1,IF('B. Consumer Budget'!$C$11:$C$2010='C. Consumer Service Detail'!$D3758,IF('B. Consumer Budget'!$D$11:$D$2010='C. Consumer Service Detail'!$E3758,1)),0)))</f>
        <v/>
      </c>
      <c r="D3758" s="171"/>
      <c r="E3758" s="79"/>
      <c r="F3758" s="100"/>
      <c r="G3758" s="80"/>
      <c r="H3758" s="145" t="str">
        <f>IF('C. Consumer Service Detail'!$F3758="","",IF('C. Consumer Service Detail'!$F3758="",VLOOKUP('C. Consumer Service Detail'!$F3758,'Table of Current Services'!$B$7:$F$36,'Table of Current Services'!$E$5,FALSE),VLOOKUP('C. Consumer Service Detail'!$F3758,'Table of Current Services'!$B$7:$F$36,'Table of Current Services'!$D$5,FALSE)))</f>
        <v/>
      </c>
      <c r="I3758" s="160"/>
      <c r="J3758" s="146" t="str">
        <f t="shared" si="113"/>
        <v/>
      </c>
      <c r="K3758" s="138" t="str">
        <f>IF('C. Consumer Service Detail'!$F3758="","",IF('C. Consumer Service Detail'!$F3758="",VLOOKUP('C. Consumer Service Detail'!$F3758,'Table of Current Services'!$B$7:$F$36,'Table of Current Services'!$E$5,FALSE),VLOOKUP('C. Consumer Service Detail'!$F3758,'Table of Current Services'!$B$7:$F$36,'Table of Current Services'!$E$5,FALSE)))</f>
        <v/>
      </c>
      <c r="L3758" s="130" t="str">
        <f>IF('C. Consumer Service Detail'!$F3758="","",IF(VLOOKUP('C. Consumer Service Detail'!$F3758,'Table of Current Services'!$B$7:$F$36,'Table of Current Services'!$F$5,)="cost","Yes","No"))</f>
        <v/>
      </c>
      <c r="M3758" s="130" t="str">
        <f>IFERROR(IF('C. Consumer Service Detail'!$K3758="No Match","No",VLOOKUP('C. Consumer Service Detail'!$C3758,'B. Consumer Budget'!$E$11:$F$2010,2,FALSE)),"")</f>
        <v/>
      </c>
      <c r="P3758" s="77"/>
      <c r="Q3758" s="77"/>
    </row>
    <row r="3759" spans="2:17" x14ac:dyDescent="0.25">
      <c r="B3759" s="78">
        <f t="shared" si="114"/>
        <v>3749</v>
      </c>
      <c r="C3759" s="126" t="str">
        <f t="array" ref="C3759">IF(OR('C. Consumer Service Detail'!$D3759="",'C. Consumer Service Detail'!$E3759=""),"",INDEX('B. Consumer Budget'!$E$11:$E$2010,MATCH(1,IF('B. Consumer Budget'!$C$11:$C$2010='C. Consumer Service Detail'!$D3759,IF('B. Consumer Budget'!$D$11:$D$2010='C. Consumer Service Detail'!$E3759,1)),0)))</f>
        <v/>
      </c>
      <c r="D3759" s="170"/>
      <c r="E3759" s="81"/>
      <c r="F3759" s="101"/>
      <c r="G3759" s="82"/>
      <c r="H3759" s="147" t="str">
        <f>IF('C. Consumer Service Detail'!$F3759="","",IF('C. Consumer Service Detail'!$F3759="",VLOOKUP('C. Consumer Service Detail'!$F3759,'Table of Current Services'!$B$7:$F$36,'Table of Current Services'!$E$5,FALSE),VLOOKUP('C. Consumer Service Detail'!$F3759,'Table of Current Services'!$B$7:$F$36,'Table of Current Services'!$D$5,FALSE)))</f>
        <v/>
      </c>
      <c r="I3759" s="159"/>
      <c r="J3759" s="146" t="str">
        <f t="shared" si="113"/>
        <v/>
      </c>
      <c r="K3759" s="138" t="str">
        <f>IF('C. Consumer Service Detail'!$F3759="","",IF('C. Consumer Service Detail'!$F3759="",VLOOKUP('C. Consumer Service Detail'!$F3759,'Table of Current Services'!$B$7:$F$36,'Table of Current Services'!$E$5,FALSE),VLOOKUP('C. Consumer Service Detail'!$F3759,'Table of Current Services'!$B$7:$F$36,'Table of Current Services'!$E$5,FALSE)))</f>
        <v/>
      </c>
      <c r="L3759" s="130" t="str">
        <f>IF('C. Consumer Service Detail'!$F3759="","",IF(VLOOKUP('C. Consumer Service Detail'!$F3759,'Table of Current Services'!$B$7:$F$36,'Table of Current Services'!$F$5,)="cost","Yes","No"))</f>
        <v/>
      </c>
      <c r="M3759" s="130" t="str">
        <f>IFERROR(IF('C. Consumer Service Detail'!$K3759="No Match","No",VLOOKUP('C. Consumer Service Detail'!$C3759,'B. Consumer Budget'!$E$11:$F$2010,2,FALSE)),"")</f>
        <v/>
      </c>
      <c r="P3759" s="77"/>
      <c r="Q3759" s="77"/>
    </row>
    <row r="3760" spans="2:17" x14ac:dyDescent="0.25">
      <c r="B3760" s="78">
        <f t="shared" si="114"/>
        <v>3750</v>
      </c>
      <c r="C3760" s="126" t="str">
        <f t="array" ref="C3760">IF(OR('C. Consumer Service Detail'!$D3760="",'C. Consumer Service Detail'!$E3760=""),"",INDEX('B. Consumer Budget'!$E$11:$E$2010,MATCH(1,IF('B. Consumer Budget'!$C$11:$C$2010='C. Consumer Service Detail'!$D3760,IF('B. Consumer Budget'!$D$11:$D$2010='C. Consumer Service Detail'!$E3760,1)),0)))</f>
        <v/>
      </c>
      <c r="D3760" s="171"/>
      <c r="E3760" s="79"/>
      <c r="F3760" s="100"/>
      <c r="G3760" s="80"/>
      <c r="H3760" s="145" t="str">
        <f>IF('C. Consumer Service Detail'!$F3760="","",IF('C. Consumer Service Detail'!$F3760="",VLOOKUP('C. Consumer Service Detail'!$F3760,'Table of Current Services'!$B$7:$F$36,'Table of Current Services'!$E$5,FALSE),VLOOKUP('C. Consumer Service Detail'!$F3760,'Table of Current Services'!$B$7:$F$36,'Table of Current Services'!$D$5,FALSE)))</f>
        <v/>
      </c>
      <c r="I3760" s="160"/>
      <c r="J3760" s="146" t="str">
        <f t="shared" si="113"/>
        <v/>
      </c>
      <c r="K3760" s="138" t="str">
        <f>IF('C. Consumer Service Detail'!$F3760="","",IF('C. Consumer Service Detail'!$F3760="",VLOOKUP('C. Consumer Service Detail'!$F3760,'Table of Current Services'!$B$7:$F$36,'Table of Current Services'!$E$5,FALSE),VLOOKUP('C. Consumer Service Detail'!$F3760,'Table of Current Services'!$B$7:$F$36,'Table of Current Services'!$E$5,FALSE)))</f>
        <v/>
      </c>
      <c r="L3760" s="130" t="str">
        <f>IF('C. Consumer Service Detail'!$F3760="","",IF(VLOOKUP('C. Consumer Service Detail'!$F3760,'Table of Current Services'!$B$7:$F$36,'Table of Current Services'!$F$5,)="cost","Yes","No"))</f>
        <v/>
      </c>
      <c r="M3760" s="130" t="str">
        <f>IFERROR(IF('C. Consumer Service Detail'!$K3760="No Match","No",VLOOKUP('C. Consumer Service Detail'!$C3760,'B. Consumer Budget'!$E$11:$F$2010,2,FALSE)),"")</f>
        <v/>
      </c>
      <c r="P3760" s="77"/>
      <c r="Q3760" s="77"/>
    </row>
    <row r="3761" spans="2:17" x14ac:dyDescent="0.25">
      <c r="B3761" s="78">
        <f t="shared" si="114"/>
        <v>3751</v>
      </c>
      <c r="C3761" s="126" t="str">
        <f t="array" ref="C3761">IF(OR('C. Consumer Service Detail'!$D3761="",'C. Consumer Service Detail'!$E3761=""),"",INDEX('B. Consumer Budget'!$E$11:$E$2010,MATCH(1,IF('B. Consumer Budget'!$C$11:$C$2010='C. Consumer Service Detail'!$D3761,IF('B. Consumer Budget'!$D$11:$D$2010='C. Consumer Service Detail'!$E3761,1)),0)))</f>
        <v/>
      </c>
      <c r="D3761" s="170"/>
      <c r="E3761" s="81"/>
      <c r="F3761" s="101"/>
      <c r="G3761" s="82"/>
      <c r="H3761" s="147" t="str">
        <f>IF('C. Consumer Service Detail'!$F3761="","",IF('C. Consumer Service Detail'!$F3761="",VLOOKUP('C. Consumer Service Detail'!$F3761,'Table of Current Services'!$B$7:$F$36,'Table of Current Services'!$E$5,FALSE),VLOOKUP('C. Consumer Service Detail'!$F3761,'Table of Current Services'!$B$7:$F$36,'Table of Current Services'!$D$5,FALSE)))</f>
        <v/>
      </c>
      <c r="I3761" s="159"/>
      <c r="J3761" s="146" t="str">
        <f t="shared" si="113"/>
        <v/>
      </c>
      <c r="K3761" s="138" t="str">
        <f>IF('C. Consumer Service Detail'!$F3761="","",IF('C. Consumer Service Detail'!$F3761="",VLOOKUP('C. Consumer Service Detail'!$F3761,'Table of Current Services'!$B$7:$F$36,'Table of Current Services'!$E$5,FALSE),VLOOKUP('C. Consumer Service Detail'!$F3761,'Table of Current Services'!$B$7:$F$36,'Table of Current Services'!$E$5,FALSE)))</f>
        <v/>
      </c>
      <c r="L3761" s="130" t="str">
        <f>IF('C. Consumer Service Detail'!$F3761="","",IF(VLOOKUP('C. Consumer Service Detail'!$F3761,'Table of Current Services'!$B$7:$F$36,'Table of Current Services'!$F$5,)="cost","Yes","No"))</f>
        <v/>
      </c>
      <c r="M3761" s="130" t="str">
        <f>IFERROR(IF('C. Consumer Service Detail'!$K3761="No Match","No",VLOOKUP('C. Consumer Service Detail'!$C3761,'B. Consumer Budget'!$E$11:$F$2010,2,FALSE)),"")</f>
        <v/>
      </c>
      <c r="P3761" s="77"/>
      <c r="Q3761" s="77"/>
    </row>
    <row r="3762" spans="2:17" x14ac:dyDescent="0.25">
      <c r="B3762" s="78">
        <f t="shared" si="114"/>
        <v>3752</v>
      </c>
      <c r="C3762" s="126" t="str">
        <f t="array" ref="C3762">IF(OR('C. Consumer Service Detail'!$D3762="",'C. Consumer Service Detail'!$E3762=""),"",INDEX('B. Consumer Budget'!$E$11:$E$2010,MATCH(1,IF('B. Consumer Budget'!$C$11:$C$2010='C. Consumer Service Detail'!$D3762,IF('B. Consumer Budget'!$D$11:$D$2010='C. Consumer Service Detail'!$E3762,1)),0)))</f>
        <v/>
      </c>
      <c r="D3762" s="171"/>
      <c r="E3762" s="79"/>
      <c r="F3762" s="100"/>
      <c r="G3762" s="80"/>
      <c r="H3762" s="145" t="str">
        <f>IF('C. Consumer Service Detail'!$F3762="","",IF('C. Consumer Service Detail'!$F3762="",VLOOKUP('C. Consumer Service Detail'!$F3762,'Table of Current Services'!$B$7:$F$36,'Table of Current Services'!$E$5,FALSE),VLOOKUP('C. Consumer Service Detail'!$F3762,'Table of Current Services'!$B$7:$F$36,'Table of Current Services'!$D$5,FALSE)))</f>
        <v/>
      </c>
      <c r="I3762" s="160"/>
      <c r="J3762" s="146" t="str">
        <f t="shared" si="113"/>
        <v/>
      </c>
      <c r="K3762" s="138" t="str">
        <f>IF('C. Consumer Service Detail'!$F3762="","",IF('C. Consumer Service Detail'!$F3762="",VLOOKUP('C. Consumer Service Detail'!$F3762,'Table of Current Services'!$B$7:$F$36,'Table of Current Services'!$E$5,FALSE),VLOOKUP('C. Consumer Service Detail'!$F3762,'Table of Current Services'!$B$7:$F$36,'Table of Current Services'!$E$5,FALSE)))</f>
        <v/>
      </c>
      <c r="L3762" s="130" t="str">
        <f>IF('C. Consumer Service Detail'!$F3762="","",IF(VLOOKUP('C. Consumer Service Detail'!$F3762,'Table of Current Services'!$B$7:$F$36,'Table of Current Services'!$F$5,)="cost","Yes","No"))</f>
        <v/>
      </c>
      <c r="M3762" s="130" t="str">
        <f>IFERROR(IF('C. Consumer Service Detail'!$K3762="No Match","No",VLOOKUP('C. Consumer Service Detail'!$C3762,'B. Consumer Budget'!$E$11:$F$2010,2,FALSE)),"")</f>
        <v/>
      </c>
      <c r="P3762" s="77"/>
      <c r="Q3762" s="77"/>
    </row>
    <row r="3763" spans="2:17" x14ac:dyDescent="0.25">
      <c r="B3763" s="78">
        <f t="shared" si="114"/>
        <v>3753</v>
      </c>
      <c r="C3763" s="126" t="str">
        <f t="array" ref="C3763">IF(OR('C. Consumer Service Detail'!$D3763="",'C. Consumer Service Detail'!$E3763=""),"",INDEX('B. Consumer Budget'!$E$11:$E$2010,MATCH(1,IF('B. Consumer Budget'!$C$11:$C$2010='C. Consumer Service Detail'!$D3763,IF('B. Consumer Budget'!$D$11:$D$2010='C. Consumer Service Detail'!$E3763,1)),0)))</f>
        <v/>
      </c>
      <c r="D3763" s="170"/>
      <c r="E3763" s="81"/>
      <c r="F3763" s="101"/>
      <c r="G3763" s="82"/>
      <c r="H3763" s="147" t="str">
        <f>IF('C. Consumer Service Detail'!$F3763="","",IF('C. Consumer Service Detail'!$F3763="",VLOOKUP('C. Consumer Service Detail'!$F3763,'Table of Current Services'!$B$7:$F$36,'Table of Current Services'!$E$5,FALSE),VLOOKUP('C. Consumer Service Detail'!$F3763,'Table of Current Services'!$B$7:$F$36,'Table of Current Services'!$D$5,FALSE)))</f>
        <v/>
      </c>
      <c r="I3763" s="159"/>
      <c r="J3763" s="146" t="str">
        <f t="shared" si="113"/>
        <v/>
      </c>
      <c r="K3763" s="138" t="str">
        <f>IF('C. Consumer Service Detail'!$F3763="","",IF('C. Consumer Service Detail'!$F3763="",VLOOKUP('C. Consumer Service Detail'!$F3763,'Table of Current Services'!$B$7:$F$36,'Table of Current Services'!$E$5,FALSE),VLOOKUP('C. Consumer Service Detail'!$F3763,'Table of Current Services'!$B$7:$F$36,'Table of Current Services'!$E$5,FALSE)))</f>
        <v/>
      </c>
      <c r="L3763" s="130" t="str">
        <f>IF('C. Consumer Service Detail'!$F3763="","",IF(VLOOKUP('C. Consumer Service Detail'!$F3763,'Table of Current Services'!$B$7:$F$36,'Table of Current Services'!$F$5,)="cost","Yes","No"))</f>
        <v/>
      </c>
      <c r="M3763" s="130" t="str">
        <f>IFERROR(IF('C. Consumer Service Detail'!$K3763="No Match","No",VLOOKUP('C. Consumer Service Detail'!$C3763,'B. Consumer Budget'!$E$11:$F$2010,2,FALSE)),"")</f>
        <v/>
      </c>
      <c r="P3763" s="77"/>
      <c r="Q3763" s="77"/>
    </row>
    <row r="3764" spans="2:17" x14ac:dyDescent="0.25">
      <c r="B3764" s="78">
        <f t="shared" si="114"/>
        <v>3754</v>
      </c>
      <c r="C3764" s="126" t="str">
        <f t="array" ref="C3764">IF(OR('C. Consumer Service Detail'!$D3764="",'C. Consumer Service Detail'!$E3764=""),"",INDEX('B. Consumer Budget'!$E$11:$E$2010,MATCH(1,IF('B. Consumer Budget'!$C$11:$C$2010='C. Consumer Service Detail'!$D3764,IF('B. Consumer Budget'!$D$11:$D$2010='C. Consumer Service Detail'!$E3764,1)),0)))</f>
        <v/>
      </c>
      <c r="D3764" s="171"/>
      <c r="E3764" s="79"/>
      <c r="F3764" s="100"/>
      <c r="G3764" s="80"/>
      <c r="H3764" s="145" t="str">
        <f>IF('C. Consumer Service Detail'!$F3764="","",IF('C. Consumer Service Detail'!$F3764="",VLOOKUP('C. Consumer Service Detail'!$F3764,'Table of Current Services'!$B$7:$F$36,'Table of Current Services'!$E$5,FALSE),VLOOKUP('C. Consumer Service Detail'!$F3764,'Table of Current Services'!$B$7:$F$36,'Table of Current Services'!$D$5,FALSE)))</f>
        <v/>
      </c>
      <c r="I3764" s="160"/>
      <c r="J3764" s="146" t="str">
        <f t="shared" si="113"/>
        <v/>
      </c>
      <c r="K3764" s="138" t="str">
        <f>IF('C. Consumer Service Detail'!$F3764="","",IF('C. Consumer Service Detail'!$F3764="",VLOOKUP('C. Consumer Service Detail'!$F3764,'Table of Current Services'!$B$7:$F$36,'Table of Current Services'!$E$5,FALSE),VLOOKUP('C. Consumer Service Detail'!$F3764,'Table of Current Services'!$B$7:$F$36,'Table of Current Services'!$E$5,FALSE)))</f>
        <v/>
      </c>
      <c r="L3764" s="130" t="str">
        <f>IF('C. Consumer Service Detail'!$F3764="","",IF(VLOOKUP('C. Consumer Service Detail'!$F3764,'Table of Current Services'!$B$7:$F$36,'Table of Current Services'!$F$5,)="cost","Yes","No"))</f>
        <v/>
      </c>
      <c r="M3764" s="130" t="str">
        <f>IFERROR(IF('C. Consumer Service Detail'!$K3764="No Match","No",VLOOKUP('C. Consumer Service Detail'!$C3764,'B. Consumer Budget'!$E$11:$F$2010,2,FALSE)),"")</f>
        <v/>
      </c>
      <c r="P3764" s="77"/>
      <c r="Q3764" s="77"/>
    </row>
    <row r="3765" spans="2:17" x14ac:dyDescent="0.25">
      <c r="B3765" s="78">
        <f t="shared" si="114"/>
        <v>3755</v>
      </c>
      <c r="C3765" s="126" t="str">
        <f t="array" ref="C3765">IF(OR('C. Consumer Service Detail'!$D3765="",'C. Consumer Service Detail'!$E3765=""),"",INDEX('B. Consumer Budget'!$E$11:$E$2010,MATCH(1,IF('B. Consumer Budget'!$C$11:$C$2010='C. Consumer Service Detail'!$D3765,IF('B. Consumer Budget'!$D$11:$D$2010='C. Consumer Service Detail'!$E3765,1)),0)))</f>
        <v/>
      </c>
      <c r="D3765" s="170"/>
      <c r="E3765" s="81"/>
      <c r="F3765" s="101"/>
      <c r="G3765" s="82"/>
      <c r="H3765" s="147" t="str">
        <f>IF('C. Consumer Service Detail'!$F3765="","",IF('C. Consumer Service Detail'!$F3765="",VLOOKUP('C. Consumer Service Detail'!$F3765,'Table of Current Services'!$B$7:$F$36,'Table of Current Services'!$E$5,FALSE),VLOOKUP('C. Consumer Service Detail'!$F3765,'Table of Current Services'!$B$7:$F$36,'Table of Current Services'!$D$5,FALSE)))</f>
        <v/>
      </c>
      <c r="I3765" s="159"/>
      <c r="J3765" s="146" t="str">
        <f t="shared" si="113"/>
        <v/>
      </c>
      <c r="K3765" s="138" t="str">
        <f>IF('C. Consumer Service Detail'!$F3765="","",IF('C. Consumer Service Detail'!$F3765="",VLOOKUP('C. Consumer Service Detail'!$F3765,'Table of Current Services'!$B$7:$F$36,'Table of Current Services'!$E$5,FALSE),VLOOKUP('C. Consumer Service Detail'!$F3765,'Table of Current Services'!$B$7:$F$36,'Table of Current Services'!$E$5,FALSE)))</f>
        <v/>
      </c>
      <c r="L3765" s="130" t="str">
        <f>IF('C. Consumer Service Detail'!$F3765="","",IF(VLOOKUP('C. Consumer Service Detail'!$F3765,'Table of Current Services'!$B$7:$F$36,'Table of Current Services'!$F$5,)="cost","Yes","No"))</f>
        <v/>
      </c>
      <c r="M3765" s="130" t="str">
        <f>IFERROR(IF('C. Consumer Service Detail'!$K3765="No Match","No",VLOOKUP('C. Consumer Service Detail'!$C3765,'B. Consumer Budget'!$E$11:$F$2010,2,FALSE)),"")</f>
        <v/>
      </c>
      <c r="P3765" s="77"/>
      <c r="Q3765" s="77"/>
    </row>
    <row r="3766" spans="2:17" x14ac:dyDescent="0.25">
      <c r="B3766" s="78">
        <f t="shared" si="114"/>
        <v>3756</v>
      </c>
      <c r="C3766" s="126" t="str">
        <f t="array" ref="C3766">IF(OR('C. Consumer Service Detail'!$D3766="",'C. Consumer Service Detail'!$E3766=""),"",INDEX('B. Consumer Budget'!$E$11:$E$2010,MATCH(1,IF('B. Consumer Budget'!$C$11:$C$2010='C. Consumer Service Detail'!$D3766,IF('B. Consumer Budget'!$D$11:$D$2010='C. Consumer Service Detail'!$E3766,1)),0)))</f>
        <v/>
      </c>
      <c r="D3766" s="171"/>
      <c r="E3766" s="79"/>
      <c r="F3766" s="100"/>
      <c r="G3766" s="80"/>
      <c r="H3766" s="145" t="str">
        <f>IF('C. Consumer Service Detail'!$F3766="","",IF('C. Consumer Service Detail'!$F3766="",VLOOKUP('C. Consumer Service Detail'!$F3766,'Table of Current Services'!$B$7:$F$36,'Table of Current Services'!$E$5,FALSE),VLOOKUP('C. Consumer Service Detail'!$F3766,'Table of Current Services'!$B$7:$F$36,'Table of Current Services'!$D$5,FALSE)))</f>
        <v/>
      </c>
      <c r="I3766" s="160"/>
      <c r="J3766" s="146" t="str">
        <f t="shared" si="113"/>
        <v/>
      </c>
      <c r="K3766" s="138" t="str">
        <f>IF('C. Consumer Service Detail'!$F3766="","",IF('C. Consumer Service Detail'!$F3766="",VLOOKUP('C. Consumer Service Detail'!$F3766,'Table of Current Services'!$B$7:$F$36,'Table of Current Services'!$E$5,FALSE),VLOOKUP('C. Consumer Service Detail'!$F3766,'Table of Current Services'!$B$7:$F$36,'Table of Current Services'!$E$5,FALSE)))</f>
        <v/>
      </c>
      <c r="L3766" s="130" t="str">
        <f>IF('C. Consumer Service Detail'!$F3766="","",IF(VLOOKUP('C. Consumer Service Detail'!$F3766,'Table of Current Services'!$B$7:$F$36,'Table of Current Services'!$F$5,)="cost","Yes","No"))</f>
        <v/>
      </c>
      <c r="M3766" s="130" t="str">
        <f>IFERROR(IF('C. Consumer Service Detail'!$K3766="No Match","No",VLOOKUP('C. Consumer Service Detail'!$C3766,'B. Consumer Budget'!$E$11:$F$2010,2,FALSE)),"")</f>
        <v/>
      </c>
      <c r="P3766" s="77"/>
      <c r="Q3766" s="77"/>
    </row>
    <row r="3767" spans="2:17" x14ac:dyDescent="0.25">
      <c r="B3767" s="78">
        <f t="shared" si="114"/>
        <v>3757</v>
      </c>
      <c r="C3767" s="126" t="str">
        <f t="array" ref="C3767">IF(OR('C. Consumer Service Detail'!$D3767="",'C. Consumer Service Detail'!$E3767=""),"",INDEX('B. Consumer Budget'!$E$11:$E$2010,MATCH(1,IF('B. Consumer Budget'!$C$11:$C$2010='C. Consumer Service Detail'!$D3767,IF('B. Consumer Budget'!$D$11:$D$2010='C. Consumer Service Detail'!$E3767,1)),0)))</f>
        <v/>
      </c>
      <c r="D3767" s="170"/>
      <c r="E3767" s="81"/>
      <c r="F3767" s="101"/>
      <c r="G3767" s="82"/>
      <c r="H3767" s="147" t="str">
        <f>IF('C. Consumer Service Detail'!$F3767="","",IF('C. Consumer Service Detail'!$F3767="",VLOOKUP('C. Consumer Service Detail'!$F3767,'Table of Current Services'!$B$7:$F$36,'Table of Current Services'!$E$5,FALSE),VLOOKUP('C. Consumer Service Detail'!$F3767,'Table of Current Services'!$B$7:$F$36,'Table of Current Services'!$D$5,FALSE)))</f>
        <v/>
      </c>
      <c r="I3767" s="159"/>
      <c r="J3767" s="146" t="str">
        <f t="shared" si="113"/>
        <v/>
      </c>
      <c r="K3767" s="138" t="str">
        <f>IF('C. Consumer Service Detail'!$F3767="","",IF('C. Consumer Service Detail'!$F3767="",VLOOKUP('C. Consumer Service Detail'!$F3767,'Table of Current Services'!$B$7:$F$36,'Table of Current Services'!$E$5,FALSE),VLOOKUP('C. Consumer Service Detail'!$F3767,'Table of Current Services'!$B$7:$F$36,'Table of Current Services'!$E$5,FALSE)))</f>
        <v/>
      </c>
      <c r="L3767" s="130" t="str">
        <f>IF('C. Consumer Service Detail'!$F3767="","",IF(VLOOKUP('C. Consumer Service Detail'!$F3767,'Table of Current Services'!$B$7:$F$36,'Table of Current Services'!$F$5,)="cost","Yes","No"))</f>
        <v/>
      </c>
      <c r="M3767" s="130" t="str">
        <f>IFERROR(IF('C. Consumer Service Detail'!$K3767="No Match","No",VLOOKUP('C. Consumer Service Detail'!$C3767,'B. Consumer Budget'!$E$11:$F$2010,2,FALSE)),"")</f>
        <v/>
      </c>
      <c r="P3767" s="77"/>
      <c r="Q3767" s="77"/>
    </row>
    <row r="3768" spans="2:17" x14ac:dyDescent="0.25">
      <c r="B3768" s="78">
        <f t="shared" si="114"/>
        <v>3758</v>
      </c>
      <c r="C3768" s="126" t="str">
        <f t="array" ref="C3768">IF(OR('C. Consumer Service Detail'!$D3768="",'C. Consumer Service Detail'!$E3768=""),"",INDEX('B. Consumer Budget'!$E$11:$E$2010,MATCH(1,IF('B. Consumer Budget'!$C$11:$C$2010='C. Consumer Service Detail'!$D3768,IF('B. Consumer Budget'!$D$11:$D$2010='C. Consumer Service Detail'!$E3768,1)),0)))</f>
        <v/>
      </c>
      <c r="D3768" s="171"/>
      <c r="E3768" s="79"/>
      <c r="F3768" s="100"/>
      <c r="G3768" s="80"/>
      <c r="H3768" s="145" t="str">
        <f>IF('C. Consumer Service Detail'!$F3768="","",IF('C. Consumer Service Detail'!$F3768="",VLOOKUP('C. Consumer Service Detail'!$F3768,'Table of Current Services'!$B$7:$F$36,'Table of Current Services'!$E$5,FALSE),VLOOKUP('C. Consumer Service Detail'!$F3768,'Table of Current Services'!$B$7:$F$36,'Table of Current Services'!$D$5,FALSE)))</f>
        <v/>
      </c>
      <c r="I3768" s="160"/>
      <c r="J3768" s="146" t="str">
        <f t="shared" si="113"/>
        <v/>
      </c>
      <c r="K3768" s="138" t="str">
        <f>IF('C. Consumer Service Detail'!$F3768="","",IF('C. Consumer Service Detail'!$F3768="",VLOOKUP('C. Consumer Service Detail'!$F3768,'Table of Current Services'!$B$7:$F$36,'Table of Current Services'!$E$5,FALSE),VLOOKUP('C. Consumer Service Detail'!$F3768,'Table of Current Services'!$B$7:$F$36,'Table of Current Services'!$E$5,FALSE)))</f>
        <v/>
      </c>
      <c r="L3768" s="130" t="str">
        <f>IF('C. Consumer Service Detail'!$F3768="","",IF(VLOOKUP('C. Consumer Service Detail'!$F3768,'Table of Current Services'!$B$7:$F$36,'Table of Current Services'!$F$5,)="cost","Yes","No"))</f>
        <v/>
      </c>
      <c r="M3768" s="130" t="str">
        <f>IFERROR(IF('C. Consumer Service Detail'!$K3768="No Match","No",VLOOKUP('C. Consumer Service Detail'!$C3768,'B. Consumer Budget'!$E$11:$F$2010,2,FALSE)),"")</f>
        <v/>
      </c>
      <c r="P3768" s="77"/>
      <c r="Q3768" s="77"/>
    </row>
    <row r="3769" spans="2:17" x14ac:dyDescent="0.25">
      <c r="B3769" s="78">
        <f t="shared" si="114"/>
        <v>3759</v>
      </c>
      <c r="C3769" s="126" t="str">
        <f t="array" ref="C3769">IF(OR('C. Consumer Service Detail'!$D3769="",'C. Consumer Service Detail'!$E3769=""),"",INDEX('B. Consumer Budget'!$E$11:$E$2010,MATCH(1,IF('B. Consumer Budget'!$C$11:$C$2010='C. Consumer Service Detail'!$D3769,IF('B. Consumer Budget'!$D$11:$D$2010='C. Consumer Service Detail'!$E3769,1)),0)))</f>
        <v/>
      </c>
      <c r="D3769" s="170"/>
      <c r="E3769" s="81"/>
      <c r="F3769" s="101"/>
      <c r="G3769" s="82"/>
      <c r="H3769" s="147" t="str">
        <f>IF('C. Consumer Service Detail'!$F3769="","",IF('C. Consumer Service Detail'!$F3769="",VLOOKUP('C. Consumer Service Detail'!$F3769,'Table of Current Services'!$B$7:$F$36,'Table of Current Services'!$E$5,FALSE),VLOOKUP('C. Consumer Service Detail'!$F3769,'Table of Current Services'!$B$7:$F$36,'Table of Current Services'!$D$5,FALSE)))</f>
        <v/>
      </c>
      <c r="I3769" s="159"/>
      <c r="J3769" s="146" t="str">
        <f t="shared" si="113"/>
        <v/>
      </c>
      <c r="K3769" s="138" t="str">
        <f>IF('C. Consumer Service Detail'!$F3769="","",IF('C. Consumer Service Detail'!$F3769="",VLOOKUP('C. Consumer Service Detail'!$F3769,'Table of Current Services'!$B$7:$F$36,'Table of Current Services'!$E$5,FALSE),VLOOKUP('C. Consumer Service Detail'!$F3769,'Table of Current Services'!$B$7:$F$36,'Table of Current Services'!$E$5,FALSE)))</f>
        <v/>
      </c>
      <c r="L3769" s="130" t="str">
        <f>IF('C. Consumer Service Detail'!$F3769="","",IF(VLOOKUP('C. Consumer Service Detail'!$F3769,'Table of Current Services'!$B$7:$F$36,'Table of Current Services'!$F$5,)="cost","Yes","No"))</f>
        <v/>
      </c>
      <c r="M3769" s="130" t="str">
        <f>IFERROR(IF('C. Consumer Service Detail'!$K3769="No Match","No",VLOOKUP('C. Consumer Service Detail'!$C3769,'B. Consumer Budget'!$E$11:$F$2010,2,FALSE)),"")</f>
        <v/>
      </c>
      <c r="P3769" s="77"/>
      <c r="Q3769" s="77"/>
    </row>
    <row r="3770" spans="2:17" x14ac:dyDescent="0.25">
      <c r="B3770" s="78">
        <f t="shared" si="114"/>
        <v>3760</v>
      </c>
      <c r="C3770" s="126" t="str">
        <f t="array" ref="C3770">IF(OR('C. Consumer Service Detail'!$D3770="",'C. Consumer Service Detail'!$E3770=""),"",INDEX('B. Consumer Budget'!$E$11:$E$2010,MATCH(1,IF('B. Consumer Budget'!$C$11:$C$2010='C. Consumer Service Detail'!$D3770,IF('B. Consumer Budget'!$D$11:$D$2010='C. Consumer Service Detail'!$E3770,1)),0)))</f>
        <v/>
      </c>
      <c r="D3770" s="171"/>
      <c r="E3770" s="79"/>
      <c r="F3770" s="100"/>
      <c r="G3770" s="80"/>
      <c r="H3770" s="145" t="str">
        <f>IF('C. Consumer Service Detail'!$F3770="","",IF('C. Consumer Service Detail'!$F3770="",VLOOKUP('C. Consumer Service Detail'!$F3770,'Table of Current Services'!$B$7:$F$36,'Table of Current Services'!$E$5,FALSE),VLOOKUP('C. Consumer Service Detail'!$F3770,'Table of Current Services'!$B$7:$F$36,'Table of Current Services'!$D$5,FALSE)))</f>
        <v/>
      </c>
      <c r="I3770" s="160"/>
      <c r="J3770" s="146" t="str">
        <f t="shared" si="113"/>
        <v/>
      </c>
      <c r="K3770" s="138" t="str">
        <f>IF('C. Consumer Service Detail'!$F3770="","",IF('C. Consumer Service Detail'!$F3770="",VLOOKUP('C. Consumer Service Detail'!$F3770,'Table of Current Services'!$B$7:$F$36,'Table of Current Services'!$E$5,FALSE),VLOOKUP('C. Consumer Service Detail'!$F3770,'Table of Current Services'!$B$7:$F$36,'Table of Current Services'!$E$5,FALSE)))</f>
        <v/>
      </c>
      <c r="L3770" s="130" t="str">
        <f>IF('C. Consumer Service Detail'!$F3770="","",IF(VLOOKUP('C. Consumer Service Detail'!$F3770,'Table of Current Services'!$B$7:$F$36,'Table of Current Services'!$F$5,)="cost","Yes","No"))</f>
        <v/>
      </c>
      <c r="M3770" s="130" t="str">
        <f>IFERROR(IF('C. Consumer Service Detail'!$K3770="No Match","No",VLOOKUP('C. Consumer Service Detail'!$C3770,'B. Consumer Budget'!$E$11:$F$2010,2,FALSE)),"")</f>
        <v/>
      </c>
      <c r="P3770" s="77"/>
      <c r="Q3770" s="77"/>
    </row>
    <row r="3771" spans="2:17" x14ac:dyDescent="0.25">
      <c r="B3771" s="78">
        <f t="shared" si="114"/>
        <v>3761</v>
      </c>
      <c r="C3771" s="126" t="str">
        <f t="array" ref="C3771">IF(OR('C. Consumer Service Detail'!$D3771="",'C. Consumer Service Detail'!$E3771=""),"",INDEX('B. Consumer Budget'!$E$11:$E$2010,MATCH(1,IF('B. Consumer Budget'!$C$11:$C$2010='C. Consumer Service Detail'!$D3771,IF('B. Consumer Budget'!$D$11:$D$2010='C. Consumer Service Detail'!$E3771,1)),0)))</f>
        <v/>
      </c>
      <c r="D3771" s="170"/>
      <c r="E3771" s="81"/>
      <c r="F3771" s="101"/>
      <c r="G3771" s="82"/>
      <c r="H3771" s="147" t="str">
        <f>IF('C. Consumer Service Detail'!$F3771="","",IF('C. Consumer Service Detail'!$F3771="",VLOOKUP('C. Consumer Service Detail'!$F3771,'Table of Current Services'!$B$7:$F$36,'Table of Current Services'!$E$5,FALSE),VLOOKUP('C. Consumer Service Detail'!$F3771,'Table of Current Services'!$B$7:$F$36,'Table of Current Services'!$D$5,FALSE)))</f>
        <v/>
      </c>
      <c r="I3771" s="159"/>
      <c r="J3771" s="146" t="str">
        <f t="shared" si="113"/>
        <v/>
      </c>
      <c r="K3771" s="138" t="str">
        <f>IF('C. Consumer Service Detail'!$F3771="","",IF('C. Consumer Service Detail'!$F3771="",VLOOKUP('C. Consumer Service Detail'!$F3771,'Table of Current Services'!$B$7:$F$36,'Table of Current Services'!$E$5,FALSE),VLOOKUP('C. Consumer Service Detail'!$F3771,'Table of Current Services'!$B$7:$F$36,'Table of Current Services'!$E$5,FALSE)))</f>
        <v/>
      </c>
      <c r="L3771" s="130" t="str">
        <f>IF('C. Consumer Service Detail'!$F3771="","",IF(VLOOKUP('C. Consumer Service Detail'!$F3771,'Table of Current Services'!$B$7:$F$36,'Table of Current Services'!$F$5,)="cost","Yes","No"))</f>
        <v/>
      </c>
      <c r="M3771" s="130" t="str">
        <f>IFERROR(IF('C. Consumer Service Detail'!$K3771="No Match","No",VLOOKUP('C. Consumer Service Detail'!$C3771,'B. Consumer Budget'!$E$11:$F$2010,2,FALSE)),"")</f>
        <v/>
      </c>
      <c r="P3771" s="77"/>
      <c r="Q3771" s="77"/>
    </row>
    <row r="3772" spans="2:17" x14ac:dyDescent="0.25">
      <c r="B3772" s="78">
        <f t="shared" si="114"/>
        <v>3762</v>
      </c>
      <c r="C3772" s="126" t="str">
        <f t="array" ref="C3772">IF(OR('C. Consumer Service Detail'!$D3772="",'C. Consumer Service Detail'!$E3772=""),"",INDEX('B. Consumer Budget'!$E$11:$E$2010,MATCH(1,IF('B. Consumer Budget'!$C$11:$C$2010='C. Consumer Service Detail'!$D3772,IF('B. Consumer Budget'!$D$11:$D$2010='C. Consumer Service Detail'!$E3772,1)),0)))</f>
        <v/>
      </c>
      <c r="D3772" s="171"/>
      <c r="E3772" s="79"/>
      <c r="F3772" s="100"/>
      <c r="G3772" s="80"/>
      <c r="H3772" s="145" t="str">
        <f>IF('C. Consumer Service Detail'!$F3772="","",IF('C. Consumer Service Detail'!$F3772="",VLOOKUP('C. Consumer Service Detail'!$F3772,'Table of Current Services'!$B$7:$F$36,'Table of Current Services'!$E$5,FALSE),VLOOKUP('C. Consumer Service Detail'!$F3772,'Table of Current Services'!$B$7:$F$36,'Table of Current Services'!$D$5,FALSE)))</f>
        <v/>
      </c>
      <c r="I3772" s="160"/>
      <c r="J3772" s="146" t="str">
        <f t="shared" si="113"/>
        <v/>
      </c>
      <c r="K3772" s="138" t="str">
        <f>IF('C. Consumer Service Detail'!$F3772="","",IF('C. Consumer Service Detail'!$F3772="",VLOOKUP('C. Consumer Service Detail'!$F3772,'Table of Current Services'!$B$7:$F$36,'Table of Current Services'!$E$5,FALSE),VLOOKUP('C. Consumer Service Detail'!$F3772,'Table of Current Services'!$B$7:$F$36,'Table of Current Services'!$E$5,FALSE)))</f>
        <v/>
      </c>
      <c r="L3772" s="130" t="str">
        <f>IF('C. Consumer Service Detail'!$F3772="","",IF(VLOOKUP('C. Consumer Service Detail'!$F3772,'Table of Current Services'!$B$7:$F$36,'Table of Current Services'!$F$5,)="cost","Yes","No"))</f>
        <v/>
      </c>
      <c r="M3772" s="130" t="str">
        <f>IFERROR(IF('C. Consumer Service Detail'!$K3772="No Match","No",VLOOKUP('C. Consumer Service Detail'!$C3772,'B. Consumer Budget'!$E$11:$F$2010,2,FALSE)),"")</f>
        <v/>
      </c>
      <c r="P3772" s="77"/>
      <c r="Q3772" s="77"/>
    </row>
    <row r="3773" spans="2:17" x14ac:dyDescent="0.25">
      <c r="B3773" s="78">
        <f t="shared" si="114"/>
        <v>3763</v>
      </c>
      <c r="C3773" s="126" t="str">
        <f t="array" ref="C3773">IF(OR('C. Consumer Service Detail'!$D3773="",'C. Consumer Service Detail'!$E3773=""),"",INDEX('B. Consumer Budget'!$E$11:$E$2010,MATCH(1,IF('B. Consumer Budget'!$C$11:$C$2010='C. Consumer Service Detail'!$D3773,IF('B. Consumer Budget'!$D$11:$D$2010='C. Consumer Service Detail'!$E3773,1)),0)))</f>
        <v/>
      </c>
      <c r="D3773" s="170"/>
      <c r="E3773" s="81"/>
      <c r="F3773" s="101"/>
      <c r="G3773" s="82"/>
      <c r="H3773" s="147" t="str">
        <f>IF('C. Consumer Service Detail'!$F3773="","",IF('C. Consumer Service Detail'!$F3773="",VLOOKUP('C. Consumer Service Detail'!$F3773,'Table of Current Services'!$B$7:$F$36,'Table of Current Services'!$E$5,FALSE),VLOOKUP('C. Consumer Service Detail'!$F3773,'Table of Current Services'!$B$7:$F$36,'Table of Current Services'!$D$5,FALSE)))</f>
        <v/>
      </c>
      <c r="I3773" s="159"/>
      <c r="J3773" s="146" t="str">
        <f t="shared" si="113"/>
        <v/>
      </c>
      <c r="K3773" s="138" t="str">
        <f>IF('C. Consumer Service Detail'!$F3773="","",IF('C. Consumer Service Detail'!$F3773="",VLOOKUP('C. Consumer Service Detail'!$F3773,'Table of Current Services'!$B$7:$F$36,'Table of Current Services'!$E$5,FALSE),VLOOKUP('C. Consumer Service Detail'!$F3773,'Table of Current Services'!$B$7:$F$36,'Table of Current Services'!$E$5,FALSE)))</f>
        <v/>
      </c>
      <c r="L3773" s="130" t="str">
        <f>IF('C. Consumer Service Detail'!$F3773="","",IF(VLOOKUP('C. Consumer Service Detail'!$F3773,'Table of Current Services'!$B$7:$F$36,'Table of Current Services'!$F$5,)="cost","Yes","No"))</f>
        <v/>
      </c>
      <c r="M3773" s="130" t="str">
        <f>IFERROR(IF('C. Consumer Service Detail'!$K3773="No Match","No",VLOOKUP('C. Consumer Service Detail'!$C3773,'B. Consumer Budget'!$E$11:$F$2010,2,FALSE)),"")</f>
        <v/>
      </c>
      <c r="P3773" s="77"/>
      <c r="Q3773" s="77"/>
    </row>
    <row r="3774" spans="2:17" x14ac:dyDescent="0.25">
      <c r="B3774" s="78">
        <f t="shared" si="114"/>
        <v>3764</v>
      </c>
      <c r="C3774" s="126" t="str">
        <f t="array" ref="C3774">IF(OR('C. Consumer Service Detail'!$D3774="",'C. Consumer Service Detail'!$E3774=""),"",INDEX('B. Consumer Budget'!$E$11:$E$2010,MATCH(1,IF('B. Consumer Budget'!$C$11:$C$2010='C. Consumer Service Detail'!$D3774,IF('B. Consumer Budget'!$D$11:$D$2010='C. Consumer Service Detail'!$E3774,1)),0)))</f>
        <v/>
      </c>
      <c r="D3774" s="171"/>
      <c r="E3774" s="79"/>
      <c r="F3774" s="100"/>
      <c r="G3774" s="80"/>
      <c r="H3774" s="145" t="str">
        <f>IF('C. Consumer Service Detail'!$F3774="","",IF('C. Consumer Service Detail'!$F3774="",VLOOKUP('C. Consumer Service Detail'!$F3774,'Table of Current Services'!$B$7:$F$36,'Table of Current Services'!$E$5,FALSE),VLOOKUP('C. Consumer Service Detail'!$F3774,'Table of Current Services'!$B$7:$F$36,'Table of Current Services'!$D$5,FALSE)))</f>
        <v/>
      </c>
      <c r="I3774" s="160"/>
      <c r="J3774" s="146" t="str">
        <f t="shared" si="113"/>
        <v/>
      </c>
      <c r="K3774" s="138" t="str">
        <f>IF('C. Consumer Service Detail'!$F3774="","",IF('C. Consumer Service Detail'!$F3774="",VLOOKUP('C. Consumer Service Detail'!$F3774,'Table of Current Services'!$B$7:$F$36,'Table of Current Services'!$E$5,FALSE),VLOOKUP('C. Consumer Service Detail'!$F3774,'Table of Current Services'!$B$7:$F$36,'Table of Current Services'!$E$5,FALSE)))</f>
        <v/>
      </c>
      <c r="L3774" s="130" t="str">
        <f>IF('C. Consumer Service Detail'!$F3774="","",IF(VLOOKUP('C. Consumer Service Detail'!$F3774,'Table of Current Services'!$B$7:$F$36,'Table of Current Services'!$F$5,)="cost","Yes","No"))</f>
        <v/>
      </c>
      <c r="M3774" s="130" t="str">
        <f>IFERROR(IF('C. Consumer Service Detail'!$K3774="No Match","No",VLOOKUP('C. Consumer Service Detail'!$C3774,'B. Consumer Budget'!$E$11:$F$2010,2,FALSE)),"")</f>
        <v/>
      </c>
      <c r="P3774" s="77"/>
      <c r="Q3774" s="77"/>
    </row>
    <row r="3775" spans="2:17" x14ac:dyDescent="0.25">
      <c r="B3775" s="78">
        <f t="shared" si="114"/>
        <v>3765</v>
      </c>
      <c r="C3775" s="126" t="str">
        <f t="array" ref="C3775">IF(OR('C. Consumer Service Detail'!$D3775="",'C. Consumer Service Detail'!$E3775=""),"",INDEX('B. Consumer Budget'!$E$11:$E$2010,MATCH(1,IF('B. Consumer Budget'!$C$11:$C$2010='C. Consumer Service Detail'!$D3775,IF('B. Consumer Budget'!$D$11:$D$2010='C. Consumer Service Detail'!$E3775,1)),0)))</f>
        <v/>
      </c>
      <c r="D3775" s="170"/>
      <c r="E3775" s="81"/>
      <c r="F3775" s="101"/>
      <c r="G3775" s="82"/>
      <c r="H3775" s="147" t="str">
        <f>IF('C. Consumer Service Detail'!$F3775="","",IF('C. Consumer Service Detail'!$F3775="",VLOOKUP('C. Consumer Service Detail'!$F3775,'Table of Current Services'!$B$7:$F$36,'Table of Current Services'!$E$5,FALSE),VLOOKUP('C. Consumer Service Detail'!$F3775,'Table of Current Services'!$B$7:$F$36,'Table of Current Services'!$D$5,FALSE)))</f>
        <v/>
      </c>
      <c r="I3775" s="159"/>
      <c r="J3775" s="146" t="str">
        <f t="shared" si="113"/>
        <v/>
      </c>
      <c r="K3775" s="138" t="str">
        <f>IF('C. Consumer Service Detail'!$F3775="","",IF('C. Consumer Service Detail'!$F3775="",VLOOKUP('C. Consumer Service Detail'!$F3775,'Table of Current Services'!$B$7:$F$36,'Table of Current Services'!$E$5,FALSE),VLOOKUP('C. Consumer Service Detail'!$F3775,'Table of Current Services'!$B$7:$F$36,'Table of Current Services'!$E$5,FALSE)))</f>
        <v/>
      </c>
      <c r="L3775" s="130" t="str">
        <f>IF('C. Consumer Service Detail'!$F3775="","",IF(VLOOKUP('C. Consumer Service Detail'!$F3775,'Table of Current Services'!$B$7:$F$36,'Table of Current Services'!$F$5,)="cost","Yes","No"))</f>
        <v/>
      </c>
      <c r="M3775" s="130" t="str">
        <f>IFERROR(IF('C. Consumer Service Detail'!$K3775="No Match","No",VLOOKUP('C. Consumer Service Detail'!$C3775,'B. Consumer Budget'!$E$11:$F$2010,2,FALSE)),"")</f>
        <v/>
      </c>
      <c r="P3775" s="77"/>
      <c r="Q3775" s="77"/>
    </row>
    <row r="3776" spans="2:17" x14ac:dyDescent="0.25">
      <c r="B3776" s="78">
        <f t="shared" si="114"/>
        <v>3766</v>
      </c>
      <c r="C3776" s="126" t="str">
        <f t="array" ref="C3776">IF(OR('C. Consumer Service Detail'!$D3776="",'C. Consumer Service Detail'!$E3776=""),"",INDEX('B. Consumer Budget'!$E$11:$E$2010,MATCH(1,IF('B. Consumer Budget'!$C$11:$C$2010='C. Consumer Service Detail'!$D3776,IF('B. Consumer Budget'!$D$11:$D$2010='C. Consumer Service Detail'!$E3776,1)),0)))</f>
        <v/>
      </c>
      <c r="D3776" s="171"/>
      <c r="E3776" s="79"/>
      <c r="F3776" s="100"/>
      <c r="G3776" s="80"/>
      <c r="H3776" s="145" t="str">
        <f>IF('C. Consumer Service Detail'!$F3776="","",IF('C. Consumer Service Detail'!$F3776="",VLOOKUP('C. Consumer Service Detail'!$F3776,'Table of Current Services'!$B$7:$F$36,'Table of Current Services'!$E$5,FALSE),VLOOKUP('C. Consumer Service Detail'!$F3776,'Table of Current Services'!$B$7:$F$36,'Table of Current Services'!$D$5,FALSE)))</f>
        <v/>
      </c>
      <c r="I3776" s="160"/>
      <c r="J3776" s="146" t="str">
        <f t="shared" si="113"/>
        <v/>
      </c>
      <c r="K3776" s="138" t="str">
        <f>IF('C. Consumer Service Detail'!$F3776="","",IF('C. Consumer Service Detail'!$F3776="",VLOOKUP('C. Consumer Service Detail'!$F3776,'Table of Current Services'!$B$7:$F$36,'Table of Current Services'!$E$5,FALSE),VLOOKUP('C. Consumer Service Detail'!$F3776,'Table of Current Services'!$B$7:$F$36,'Table of Current Services'!$E$5,FALSE)))</f>
        <v/>
      </c>
      <c r="L3776" s="130" t="str">
        <f>IF('C. Consumer Service Detail'!$F3776="","",IF(VLOOKUP('C. Consumer Service Detail'!$F3776,'Table of Current Services'!$B$7:$F$36,'Table of Current Services'!$F$5,)="cost","Yes","No"))</f>
        <v/>
      </c>
      <c r="M3776" s="130" t="str">
        <f>IFERROR(IF('C. Consumer Service Detail'!$K3776="No Match","No",VLOOKUP('C. Consumer Service Detail'!$C3776,'B. Consumer Budget'!$E$11:$F$2010,2,FALSE)),"")</f>
        <v/>
      </c>
      <c r="P3776" s="77"/>
      <c r="Q3776" s="77"/>
    </row>
    <row r="3777" spans="2:17" x14ac:dyDescent="0.25">
      <c r="B3777" s="78">
        <f t="shared" si="114"/>
        <v>3767</v>
      </c>
      <c r="C3777" s="126" t="str">
        <f t="array" ref="C3777">IF(OR('C. Consumer Service Detail'!$D3777="",'C. Consumer Service Detail'!$E3777=""),"",INDEX('B. Consumer Budget'!$E$11:$E$2010,MATCH(1,IF('B. Consumer Budget'!$C$11:$C$2010='C. Consumer Service Detail'!$D3777,IF('B. Consumer Budget'!$D$11:$D$2010='C. Consumer Service Detail'!$E3777,1)),0)))</f>
        <v/>
      </c>
      <c r="D3777" s="170"/>
      <c r="E3777" s="81"/>
      <c r="F3777" s="101"/>
      <c r="G3777" s="82"/>
      <c r="H3777" s="147" t="str">
        <f>IF('C. Consumer Service Detail'!$F3777="","",IF('C. Consumer Service Detail'!$F3777="",VLOOKUP('C. Consumer Service Detail'!$F3777,'Table of Current Services'!$B$7:$F$36,'Table of Current Services'!$E$5,FALSE),VLOOKUP('C. Consumer Service Detail'!$F3777,'Table of Current Services'!$B$7:$F$36,'Table of Current Services'!$D$5,FALSE)))</f>
        <v/>
      </c>
      <c r="I3777" s="159"/>
      <c r="J3777" s="146" t="str">
        <f t="shared" si="113"/>
        <v/>
      </c>
      <c r="K3777" s="138" t="str">
        <f>IF('C. Consumer Service Detail'!$F3777="","",IF('C. Consumer Service Detail'!$F3777="",VLOOKUP('C. Consumer Service Detail'!$F3777,'Table of Current Services'!$B$7:$F$36,'Table of Current Services'!$E$5,FALSE),VLOOKUP('C. Consumer Service Detail'!$F3777,'Table of Current Services'!$B$7:$F$36,'Table of Current Services'!$E$5,FALSE)))</f>
        <v/>
      </c>
      <c r="L3777" s="130" t="str">
        <f>IF('C. Consumer Service Detail'!$F3777="","",IF(VLOOKUP('C. Consumer Service Detail'!$F3777,'Table of Current Services'!$B$7:$F$36,'Table of Current Services'!$F$5,)="cost","Yes","No"))</f>
        <v/>
      </c>
      <c r="M3777" s="130" t="str">
        <f>IFERROR(IF('C. Consumer Service Detail'!$K3777="No Match","No",VLOOKUP('C. Consumer Service Detail'!$C3777,'B. Consumer Budget'!$E$11:$F$2010,2,FALSE)),"")</f>
        <v/>
      </c>
      <c r="P3777" s="77"/>
      <c r="Q3777" s="77"/>
    </row>
    <row r="3778" spans="2:17" x14ac:dyDescent="0.25">
      <c r="B3778" s="78">
        <f t="shared" si="114"/>
        <v>3768</v>
      </c>
      <c r="C3778" s="126" t="str">
        <f t="array" ref="C3778">IF(OR('C. Consumer Service Detail'!$D3778="",'C. Consumer Service Detail'!$E3778=""),"",INDEX('B. Consumer Budget'!$E$11:$E$2010,MATCH(1,IF('B. Consumer Budget'!$C$11:$C$2010='C. Consumer Service Detail'!$D3778,IF('B. Consumer Budget'!$D$11:$D$2010='C. Consumer Service Detail'!$E3778,1)),0)))</f>
        <v/>
      </c>
      <c r="D3778" s="171"/>
      <c r="E3778" s="79"/>
      <c r="F3778" s="100"/>
      <c r="G3778" s="80"/>
      <c r="H3778" s="145" t="str">
        <f>IF('C. Consumer Service Detail'!$F3778="","",IF('C. Consumer Service Detail'!$F3778="",VLOOKUP('C. Consumer Service Detail'!$F3778,'Table of Current Services'!$B$7:$F$36,'Table of Current Services'!$E$5,FALSE),VLOOKUP('C. Consumer Service Detail'!$F3778,'Table of Current Services'!$B$7:$F$36,'Table of Current Services'!$D$5,FALSE)))</f>
        <v/>
      </c>
      <c r="I3778" s="160"/>
      <c r="J3778" s="146" t="str">
        <f t="shared" si="113"/>
        <v/>
      </c>
      <c r="K3778" s="138" t="str">
        <f>IF('C. Consumer Service Detail'!$F3778="","",IF('C. Consumer Service Detail'!$F3778="",VLOOKUP('C. Consumer Service Detail'!$F3778,'Table of Current Services'!$B$7:$F$36,'Table of Current Services'!$E$5,FALSE),VLOOKUP('C. Consumer Service Detail'!$F3778,'Table of Current Services'!$B$7:$F$36,'Table of Current Services'!$E$5,FALSE)))</f>
        <v/>
      </c>
      <c r="L3778" s="130" t="str">
        <f>IF('C. Consumer Service Detail'!$F3778="","",IF(VLOOKUP('C. Consumer Service Detail'!$F3778,'Table of Current Services'!$B$7:$F$36,'Table of Current Services'!$F$5,)="cost","Yes","No"))</f>
        <v/>
      </c>
      <c r="M3778" s="130" t="str">
        <f>IFERROR(IF('C. Consumer Service Detail'!$K3778="No Match","No",VLOOKUP('C. Consumer Service Detail'!$C3778,'B. Consumer Budget'!$E$11:$F$2010,2,FALSE)),"")</f>
        <v/>
      </c>
      <c r="P3778" s="77"/>
      <c r="Q3778" s="77"/>
    </row>
    <row r="3779" spans="2:17" x14ac:dyDescent="0.25">
      <c r="B3779" s="78">
        <f t="shared" si="114"/>
        <v>3769</v>
      </c>
      <c r="C3779" s="126" t="str">
        <f t="array" ref="C3779">IF(OR('C. Consumer Service Detail'!$D3779="",'C. Consumer Service Detail'!$E3779=""),"",INDEX('B. Consumer Budget'!$E$11:$E$2010,MATCH(1,IF('B. Consumer Budget'!$C$11:$C$2010='C. Consumer Service Detail'!$D3779,IF('B. Consumer Budget'!$D$11:$D$2010='C. Consumer Service Detail'!$E3779,1)),0)))</f>
        <v/>
      </c>
      <c r="D3779" s="170"/>
      <c r="E3779" s="81"/>
      <c r="F3779" s="101"/>
      <c r="G3779" s="82"/>
      <c r="H3779" s="147" t="str">
        <f>IF('C. Consumer Service Detail'!$F3779="","",IF('C. Consumer Service Detail'!$F3779="",VLOOKUP('C. Consumer Service Detail'!$F3779,'Table of Current Services'!$B$7:$F$36,'Table of Current Services'!$E$5,FALSE),VLOOKUP('C. Consumer Service Detail'!$F3779,'Table of Current Services'!$B$7:$F$36,'Table of Current Services'!$D$5,FALSE)))</f>
        <v/>
      </c>
      <c r="I3779" s="159"/>
      <c r="J3779" s="146" t="str">
        <f t="shared" si="113"/>
        <v/>
      </c>
      <c r="K3779" s="138" t="str">
        <f>IF('C. Consumer Service Detail'!$F3779="","",IF('C. Consumer Service Detail'!$F3779="",VLOOKUP('C. Consumer Service Detail'!$F3779,'Table of Current Services'!$B$7:$F$36,'Table of Current Services'!$E$5,FALSE),VLOOKUP('C. Consumer Service Detail'!$F3779,'Table of Current Services'!$B$7:$F$36,'Table of Current Services'!$E$5,FALSE)))</f>
        <v/>
      </c>
      <c r="L3779" s="130" t="str">
        <f>IF('C. Consumer Service Detail'!$F3779="","",IF(VLOOKUP('C. Consumer Service Detail'!$F3779,'Table of Current Services'!$B$7:$F$36,'Table of Current Services'!$F$5,)="cost","Yes","No"))</f>
        <v/>
      </c>
      <c r="M3779" s="130" t="str">
        <f>IFERROR(IF('C. Consumer Service Detail'!$K3779="No Match","No",VLOOKUP('C. Consumer Service Detail'!$C3779,'B. Consumer Budget'!$E$11:$F$2010,2,FALSE)),"")</f>
        <v/>
      </c>
      <c r="P3779" s="77"/>
      <c r="Q3779" s="77"/>
    </row>
    <row r="3780" spans="2:17" x14ac:dyDescent="0.25">
      <c r="B3780" s="78">
        <f t="shared" si="114"/>
        <v>3770</v>
      </c>
      <c r="C3780" s="126" t="str">
        <f t="array" ref="C3780">IF(OR('C. Consumer Service Detail'!$D3780="",'C. Consumer Service Detail'!$E3780=""),"",INDEX('B. Consumer Budget'!$E$11:$E$2010,MATCH(1,IF('B. Consumer Budget'!$C$11:$C$2010='C. Consumer Service Detail'!$D3780,IF('B. Consumer Budget'!$D$11:$D$2010='C. Consumer Service Detail'!$E3780,1)),0)))</f>
        <v/>
      </c>
      <c r="D3780" s="171"/>
      <c r="E3780" s="79"/>
      <c r="F3780" s="100"/>
      <c r="G3780" s="80"/>
      <c r="H3780" s="145" t="str">
        <f>IF('C. Consumer Service Detail'!$F3780="","",IF('C. Consumer Service Detail'!$F3780="",VLOOKUP('C. Consumer Service Detail'!$F3780,'Table of Current Services'!$B$7:$F$36,'Table of Current Services'!$E$5,FALSE),VLOOKUP('C. Consumer Service Detail'!$F3780,'Table of Current Services'!$B$7:$F$36,'Table of Current Services'!$D$5,FALSE)))</f>
        <v/>
      </c>
      <c r="I3780" s="160"/>
      <c r="J3780" s="146" t="str">
        <f t="shared" si="113"/>
        <v/>
      </c>
      <c r="K3780" s="138" t="str">
        <f>IF('C. Consumer Service Detail'!$F3780="","",IF('C. Consumer Service Detail'!$F3780="",VLOOKUP('C. Consumer Service Detail'!$F3780,'Table of Current Services'!$B$7:$F$36,'Table of Current Services'!$E$5,FALSE),VLOOKUP('C. Consumer Service Detail'!$F3780,'Table of Current Services'!$B$7:$F$36,'Table of Current Services'!$E$5,FALSE)))</f>
        <v/>
      </c>
      <c r="L3780" s="130" t="str">
        <f>IF('C. Consumer Service Detail'!$F3780="","",IF(VLOOKUP('C. Consumer Service Detail'!$F3780,'Table of Current Services'!$B$7:$F$36,'Table of Current Services'!$F$5,)="cost","Yes","No"))</f>
        <v/>
      </c>
      <c r="M3780" s="130" t="str">
        <f>IFERROR(IF('C. Consumer Service Detail'!$K3780="No Match","No",VLOOKUP('C. Consumer Service Detail'!$C3780,'B. Consumer Budget'!$E$11:$F$2010,2,FALSE)),"")</f>
        <v/>
      </c>
      <c r="P3780" s="77"/>
      <c r="Q3780" s="77"/>
    </row>
    <row r="3781" spans="2:17" x14ac:dyDescent="0.25">
      <c r="B3781" s="78">
        <f t="shared" si="114"/>
        <v>3771</v>
      </c>
      <c r="C3781" s="126" t="str">
        <f t="array" ref="C3781">IF(OR('C. Consumer Service Detail'!$D3781="",'C. Consumer Service Detail'!$E3781=""),"",INDEX('B. Consumer Budget'!$E$11:$E$2010,MATCH(1,IF('B. Consumer Budget'!$C$11:$C$2010='C. Consumer Service Detail'!$D3781,IF('B. Consumer Budget'!$D$11:$D$2010='C. Consumer Service Detail'!$E3781,1)),0)))</f>
        <v/>
      </c>
      <c r="D3781" s="170"/>
      <c r="E3781" s="81"/>
      <c r="F3781" s="101"/>
      <c r="G3781" s="82"/>
      <c r="H3781" s="147" t="str">
        <f>IF('C. Consumer Service Detail'!$F3781="","",IF('C. Consumer Service Detail'!$F3781="",VLOOKUP('C. Consumer Service Detail'!$F3781,'Table of Current Services'!$B$7:$F$36,'Table of Current Services'!$E$5,FALSE),VLOOKUP('C. Consumer Service Detail'!$F3781,'Table of Current Services'!$B$7:$F$36,'Table of Current Services'!$D$5,FALSE)))</f>
        <v/>
      </c>
      <c r="I3781" s="159"/>
      <c r="J3781" s="146" t="str">
        <f t="shared" si="113"/>
        <v/>
      </c>
      <c r="K3781" s="138" t="str">
        <f>IF('C. Consumer Service Detail'!$F3781="","",IF('C. Consumer Service Detail'!$F3781="",VLOOKUP('C. Consumer Service Detail'!$F3781,'Table of Current Services'!$B$7:$F$36,'Table of Current Services'!$E$5,FALSE),VLOOKUP('C. Consumer Service Detail'!$F3781,'Table of Current Services'!$B$7:$F$36,'Table of Current Services'!$E$5,FALSE)))</f>
        <v/>
      </c>
      <c r="L3781" s="130" t="str">
        <f>IF('C. Consumer Service Detail'!$F3781="","",IF(VLOOKUP('C. Consumer Service Detail'!$F3781,'Table of Current Services'!$B$7:$F$36,'Table of Current Services'!$F$5,)="cost","Yes","No"))</f>
        <v/>
      </c>
      <c r="M3781" s="130" t="str">
        <f>IFERROR(IF('C. Consumer Service Detail'!$K3781="No Match","No",VLOOKUP('C. Consumer Service Detail'!$C3781,'B. Consumer Budget'!$E$11:$F$2010,2,FALSE)),"")</f>
        <v/>
      </c>
      <c r="P3781" s="77"/>
      <c r="Q3781" s="77"/>
    </row>
    <row r="3782" spans="2:17" x14ac:dyDescent="0.25">
      <c r="B3782" s="78">
        <f t="shared" si="114"/>
        <v>3772</v>
      </c>
      <c r="C3782" s="126" t="str">
        <f t="array" ref="C3782">IF(OR('C. Consumer Service Detail'!$D3782="",'C. Consumer Service Detail'!$E3782=""),"",INDEX('B. Consumer Budget'!$E$11:$E$2010,MATCH(1,IF('B. Consumer Budget'!$C$11:$C$2010='C. Consumer Service Detail'!$D3782,IF('B. Consumer Budget'!$D$11:$D$2010='C. Consumer Service Detail'!$E3782,1)),0)))</f>
        <v/>
      </c>
      <c r="D3782" s="171"/>
      <c r="E3782" s="79"/>
      <c r="F3782" s="100"/>
      <c r="G3782" s="80"/>
      <c r="H3782" s="145" t="str">
        <f>IF('C. Consumer Service Detail'!$F3782="","",IF('C. Consumer Service Detail'!$F3782="",VLOOKUP('C. Consumer Service Detail'!$F3782,'Table of Current Services'!$B$7:$F$36,'Table of Current Services'!$E$5,FALSE),VLOOKUP('C. Consumer Service Detail'!$F3782,'Table of Current Services'!$B$7:$F$36,'Table of Current Services'!$D$5,FALSE)))</f>
        <v/>
      </c>
      <c r="I3782" s="160"/>
      <c r="J3782" s="146" t="str">
        <f t="shared" si="113"/>
        <v/>
      </c>
      <c r="K3782" s="138" t="str">
        <f>IF('C. Consumer Service Detail'!$F3782="","",IF('C. Consumer Service Detail'!$F3782="",VLOOKUP('C. Consumer Service Detail'!$F3782,'Table of Current Services'!$B$7:$F$36,'Table of Current Services'!$E$5,FALSE),VLOOKUP('C. Consumer Service Detail'!$F3782,'Table of Current Services'!$B$7:$F$36,'Table of Current Services'!$E$5,FALSE)))</f>
        <v/>
      </c>
      <c r="L3782" s="130" t="str">
        <f>IF('C. Consumer Service Detail'!$F3782="","",IF(VLOOKUP('C. Consumer Service Detail'!$F3782,'Table of Current Services'!$B$7:$F$36,'Table of Current Services'!$F$5,)="cost","Yes","No"))</f>
        <v/>
      </c>
      <c r="M3782" s="130" t="str">
        <f>IFERROR(IF('C. Consumer Service Detail'!$K3782="No Match","No",VLOOKUP('C. Consumer Service Detail'!$C3782,'B. Consumer Budget'!$E$11:$F$2010,2,FALSE)),"")</f>
        <v/>
      </c>
      <c r="P3782" s="77"/>
      <c r="Q3782" s="77"/>
    </row>
    <row r="3783" spans="2:17" x14ac:dyDescent="0.25">
      <c r="B3783" s="78">
        <f t="shared" si="114"/>
        <v>3773</v>
      </c>
      <c r="C3783" s="126" t="str">
        <f t="array" ref="C3783">IF(OR('C. Consumer Service Detail'!$D3783="",'C. Consumer Service Detail'!$E3783=""),"",INDEX('B. Consumer Budget'!$E$11:$E$2010,MATCH(1,IF('B. Consumer Budget'!$C$11:$C$2010='C. Consumer Service Detail'!$D3783,IF('B. Consumer Budget'!$D$11:$D$2010='C. Consumer Service Detail'!$E3783,1)),0)))</f>
        <v/>
      </c>
      <c r="D3783" s="170"/>
      <c r="E3783" s="81"/>
      <c r="F3783" s="101"/>
      <c r="G3783" s="82"/>
      <c r="H3783" s="147" t="str">
        <f>IF('C. Consumer Service Detail'!$F3783="","",IF('C. Consumer Service Detail'!$F3783="",VLOOKUP('C. Consumer Service Detail'!$F3783,'Table of Current Services'!$B$7:$F$36,'Table of Current Services'!$E$5,FALSE),VLOOKUP('C. Consumer Service Detail'!$F3783,'Table of Current Services'!$B$7:$F$36,'Table of Current Services'!$D$5,FALSE)))</f>
        <v/>
      </c>
      <c r="I3783" s="159"/>
      <c r="J3783" s="146" t="str">
        <f t="shared" si="113"/>
        <v/>
      </c>
      <c r="K3783" s="138" t="str">
        <f>IF('C. Consumer Service Detail'!$F3783="","",IF('C. Consumer Service Detail'!$F3783="",VLOOKUP('C. Consumer Service Detail'!$F3783,'Table of Current Services'!$B$7:$F$36,'Table of Current Services'!$E$5,FALSE),VLOOKUP('C. Consumer Service Detail'!$F3783,'Table of Current Services'!$B$7:$F$36,'Table of Current Services'!$E$5,FALSE)))</f>
        <v/>
      </c>
      <c r="L3783" s="130" t="str">
        <f>IF('C. Consumer Service Detail'!$F3783="","",IF(VLOOKUP('C. Consumer Service Detail'!$F3783,'Table of Current Services'!$B$7:$F$36,'Table of Current Services'!$F$5,)="cost","Yes","No"))</f>
        <v/>
      </c>
      <c r="M3783" s="130" t="str">
        <f>IFERROR(IF('C. Consumer Service Detail'!$K3783="No Match","No",VLOOKUP('C. Consumer Service Detail'!$C3783,'B. Consumer Budget'!$E$11:$F$2010,2,FALSE)),"")</f>
        <v/>
      </c>
      <c r="P3783" s="77"/>
      <c r="Q3783" s="77"/>
    </row>
    <row r="3784" spans="2:17" x14ac:dyDescent="0.25">
      <c r="B3784" s="78">
        <f t="shared" si="114"/>
        <v>3774</v>
      </c>
      <c r="C3784" s="126" t="str">
        <f t="array" ref="C3784">IF(OR('C. Consumer Service Detail'!$D3784="",'C. Consumer Service Detail'!$E3784=""),"",INDEX('B. Consumer Budget'!$E$11:$E$2010,MATCH(1,IF('B. Consumer Budget'!$C$11:$C$2010='C. Consumer Service Detail'!$D3784,IF('B. Consumer Budget'!$D$11:$D$2010='C. Consumer Service Detail'!$E3784,1)),0)))</f>
        <v/>
      </c>
      <c r="D3784" s="171"/>
      <c r="E3784" s="79"/>
      <c r="F3784" s="100"/>
      <c r="G3784" s="80"/>
      <c r="H3784" s="145" t="str">
        <f>IF('C. Consumer Service Detail'!$F3784="","",IF('C. Consumer Service Detail'!$F3784="",VLOOKUP('C. Consumer Service Detail'!$F3784,'Table of Current Services'!$B$7:$F$36,'Table of Current Services'!$E$5,FALSE),VLOOKUP('C. Consumer Service Detail'!$F3784,'Table of Current Services'!$B$7:$F$36,'Table of Current Services'!$D$5,FALSE)))</f>
        <v/>
      </c>
      <c r="I3784" s="160"/>
      <c r="J3784" s="146" t="str">
        <f t="shared" si="113"/>
        <v/>
      </c>
      <c r="K3784" s="138" t="str">
        <f>IF('C. Consumer Service Detail'!$F3784="","",IF('C. Consumer Service Detail'!$F3784="",VLOOKUP('C. Consumer Service Detail'!$F3784,'Table of Current Services'!$B$7:$F$36,'Table of Current Services'!$E$5,FALSE),VLOOKUP('C. Consumer Service Detail'!$F3784,'Table of Current Services'!$B$7:$F$36,'Table of Current Services'!$E$5,FALSE)))</f>
        <v/>
      </c>
      <c r="L3784" s="130" t="str">
        <f>IF('C. Consumer Service Detail'!$F3784="","",IF(VLOOKUP('C. Consumer Service Detail'!$F3784,'Table of Current Services'!$B$7:$F$36,'Table of Current Services'!$F$5,)="cost","Yes","No"))</f>
        <v/>
      </c>
      <c r="M3784" s="130" t="str">
        <f>IFERROR(IF('C. Consumer Service Detail'!$K3784="No Match","No",VLOOKUP('C. Consumer Service Detail'!$C3784,'B. Consumer Budget'!$E$11:$F$2010,2,FALSE)),"")</f>
        <v/>
      </c>
      <c r="P3784" s="77"/>
      <c r="Q3784" s="77"/>
    </row>
    <row r="3785" spans="2:17" x14ac:dyDescent="0.25">
      <c r="B3785" s="78">
        <f t="shared" si="114"/>
        <v>3775</v>
      </c>
      <c r="C3785" s="126" t="str">
        <f t="array" ref="C3785">IF(OR('C. Consumer Service Detail'!$D3785="",'C. Consumer Service Detail'!$E3785=""),"",INDEX('B. Consumer Budget'!$E$11:$E$2010,MATCH(1,IF('B. Consumer Budget'!$C$11:$C$2010='C. Consumer Service Detail'!$D3785,IF('B. Consumer Budget'!$D$11:$D$2010='C. Consumer Service Detail'!$E3785,1)),0)))</f>
        <v/>
      </c>
      <c r="D3785" s="170"/>
      <c r="E3785" s="81"/>
      <c r="F3785" s="101"/>
      <c r="G3785" s="82"/>
      <c r="H3785" s="147" t="str">
        <f>IF('C. Consumer Service Detail'!$F3785="","",IF('C. Consumer Service Detail'!$F3785="",VLOOKUP('C. Consumer Service Detail'!$F3785,'Table of Current Services'!$B$7:$F$36,'Table of Current Services'!$E$5,FALSE),VLOOKUP('C. Consumer Service Detail'!$F3785,'Table of Current Services'!$B$7:$F$36,'Table of Current Services'!$D$5,FALSE)))</f>
        <v/>
      </c>
      <c r="I3785" s="159"/>
      <c r="J3785" s="146" t="str">
        <f t="shared" si="113"/>
        <v/>
      </c>
      <c r="K3785" s="138" t="str">
        <f>IF('C. Consumer Service Detail'!$F3785="","",IF('C. Consumer Service Detail'!$F3785="",VLOOKUP('C. Consumer Service Detail'!$F3785,'Table of Current Services'!$B$7:$F$36,'Table of Current Services'!$E$5,FALSE),VLOOKUP('C. Consumer Service Detail'!$F3785,'Table of Current Services'!$B$7:$F$36,'Table of Current Services'!$E$5,FALSE)))</f>
        <v/>
      </c>
      <c r="L3785" s="130" t="str">
        <f>IF('C. Consumer Service Detail'!$F3785="","",IF(VLOOKUP('C. Consumer Service Detail'!$F3785,'Table of Current Services'!$B$7:$F$36,'Table of Current Services'!$F$5,)="cost","Yes","No"))</f>
        <v/>
      </c>
      <c r="M3785" s="130" t="str">
        <f>IFERROR(IF('C. Consumer Service Detail'!$K3785="No Match","No",VLOOKUP('C. Consumer Service Detail'!$C3785,'B. Consumer Budget'!$E$11:$F$2010,2,FALSE)),"")</f>
        <v/>
      </c>
      <c r="P3785" s="77"/>
      <c r="Q3785" s="77"/>
    </row>
    <row r="3786" spans="2:17" x14ac:dyDescent="0.25">
      <c r="B3786" s="78">
        <f t="shared" si="114"/>
        <v>3776</v>
      </c>
      <c r="C3786" s="126" t="str">
        <f t="array" ref="C3786">IF(OR('C. Consumer Service Detail'!$D3786="",'C. Consumer Service Detail'!$E3786=""),"",INDEX('B. Consumer Budget'!$E$11:$E$2010,MATCH(1,IF('B. Consumer Budget'!$C$11:$C$2010='C. Consumer Service Detail'!$D3786,IF('B. Consumer Budget'!$D$11:$D$2010='C. Consumer Service Detail'!$E3786,1)),0)))</f>
        <v/>
      </c>
      <c r="D3786" s="171"/>
      <c r="E3786" s="79"/>
      <c r="F3786" s="100"/>
      <c r="G3786" s="80"/>
      <c r="H3786" s="145" t="str">
        <f>IF('C. Consumer Service Detail'!$F3786="","",IF('C. Consumer Service Detail'!$F3786="",VLOOKUP('C. Consumer Service Detail'!$F3786,'Table of Current Services'!$B$7:$F$36,'Table of Current Services'!$E$5,FALSE),VLOOKUP('C. Consumer Service Detail'!$F3786,'Table of Current Services'!$B$7:$F$36,'Table of Current Services'!$D$5,FALSE)))</f>
        <v/>
      </c>
      <c r="I3786" s="160"/>
      <c r="J3786" s="146" t="str">
        <f t="shared" si="113"/>
        <v/>
      </c>
      <c r="K3786" s="138" t="str">
        <f>IF('C. Consumer Service Detail'!$F3786="","",IF('C. Consumer Service Detail'!$F3786="",VLOOKUP('C. Consumer Service Detail'!$F3786,'Table of Current Services'!$B$7:$F$36,'Table of Current Services'!$E$5,FALSE),VLOOKUP('C. Consumer Service Detail'!$F3786,'Table of Current Services'!$B$7:$F$36,'Table of Current Services'!$E$5,FALSE)))</f>
        <v/>
      </c>
      <c r="L3786" s="130" t="str">
        <f>IF('C. Consumer Service Detail'!$F3786="","",IF(VLOOKUP('C. Consumer Service Detail'!$F3786,'Table of Current Services'!$B$7:$F$36,'Table of Current Services'!$F$5,)="cost","Yes","No"))</f>
        <v/>
      </c>
      <c r="M3786" s="130" t="str">
        <f>IFERROR(IF('C. Consumer Service Detail'!$K3786="No Match","No",VLOOKUP('C. Consumer Service Detail'!$C3786,'B. Consumer Budget'!$E$11:$F$2010,2,FALSE)),"")</f>
        <v/>
      </c>
      <c r="P3786" s="77"/>
      <c r="Q3786" s="77"/>
    </row>
    <row r="3787" spans="2:17" x14ac:dyDescent="0.25">
      <c r="B3787" s="78">
        <f t="shared" si="114"/>
        <v>3777</v>
      </c>
      <c r="C3787" s="126" t="str">
        <f t="array" ref="C3787">IF(OR('C. Consumer Service Detail'!$D3787="",'C. Consumer Service Detail'!$E3787=""),"",INDEX('B. Consumer Budget'!$E$11:$E$2010,MATCH(1,IF('B. Consumer Budget'!$C$11:$C$2010='C. Consumer Service Detail'!$D3787,IF('B. Consumer Budget'!$D$11:$D$2010='C. Consumer Service Detail'!$E3787,1)),0)))</f>
        <v/>
      </c>
      <c r="D3787" s="170"/>
      <c r="E3787" s="81"/>
      <c r="F3787" s="101"/>
      <c r="G3787" s="82"/>
      <c r="H3787" s="147" t="str">
        <f>IF('C. Consumer Service Detail'!$F3787="","",IF('C. Consumer Service Detail'!$F3787="",VLOOKUP('C. Consumer Service Detail'!$F3787,'Table of Current Services'!$B$7:$F$36,'Table of Current Services'!$E$5,FALSE),VLOOKUP('C. Consumer Service Detail'!$F3787,'Table of Current Services'!$B$7:$F$36,'Table of Current Services'!$D$5,FALSE)))</f>
        <v/>
      </c>
      <c r="I3787" s="159"/>
      <c r="J3787" s="146" t="str">
        <f t="shared" ref="J3787:J3850" si="115">IFERROR(IF($H3787&gt;0,$H3787*$I3787,$I3787),"")</f>
        <v/>
      </c>
      <c r="K3787" s="138" t="str">
        <f>IF('C. Consumer Service Detail'!$F3787="","",IF('C. Consumer Service Detail'!$F3787="",VLOOKUP('C. Consumer Service Detail'!$F3787,'Table of Current Services'!$B$7:$F$36,'Table of Current Services'!$E$5,FALSE),VLOOKUP('C. Consumer Service Detail'!$F3787,'Table of Current Services'!$B$7:$F$36,'Table of Current Services'!$E$5,FALSE)))</f>
        <v/>
      </c>
      <c r="L3787" s="130" t="str">
        <f>IF('C. Consumer Service Detail'!$F3787="","",IF(VLOOKUP('C. Consumer Service Detail'!$F3787,'Table of Current Services'!$B$7:$F$36,'Table of Current Services'!$F$5,)="cost","Yes","No"))</f>
        <v/>
      </c>
      <c r="M3787" s="130" t="str">
        <f>IFERROR(IF('C. Consumer Service Detail'!$K3787="No Match","No",VLOOKUP('C. Consumer Service Detail'!$C3787,'B. Consumer Budget'!$E$11:$F$2010,2,FALSE)),"")</f>
        <v/>
      </c>
      <c r="P3787" s="77"/>
      <c r="Q3787" s="77"/>
    </row>
    <row r="3788" spans="2:17" x14ac:dyDescent="0.25">
      <c r="B3788" s="78">
        <f t="shared" ref="B3788:B3851" si="116">B3787+1</f>
        <v>3778</v>
      </c>
      <c r="C3788" s="126" t="str">
        <f t="array" ref="C3788">IF(OR('C. Consumer Service Detail'!$D3788="",'C. Consumer Service Detail'!$E3788=""),"",INDEX('B. Consumer Budget'!$E$11:$E$2010,MATCH(1,IF('B. Consumer Budget'!$C$11:$C$2010='C. Consumer Service Detail'!$D3788,IF('B. Consumer Budget'!$D$11:$D$2010='C. Consumer Service Detail'!$E3788,1)),0)))</f>
        <v/>
      </c>
      <c r="D3788" s="171"/>
      <c r="E3788" s="79"/>
      <c r="F3788" s="100"/>
      <c r="G3788" s="80"/>
      <c r="H3788" s="145" t="str">
        <f>IF('C. Consumer Service Detail'!$F3788="","",IF('C. Consumer Service Detail'!$F3788="",VLOOKUP('C. Consumer Service Detail'!$F3788,'Table of Current Services'!$B$7:$F$36,'Table of Current Services'!$E$5,FALSE),VLOOKUP('C. Consumer Service Detail'!$F3788,'Table of Current Services'!$B$7:$F$36,'Table of Current Services'!$D$5,FALSE)))</f>
        <v/>
      </c>
      <c r="I3788" s="160"/>
      <c r="J3788" s="146" t="str">
        <f t="shared" si="115"/>
        <v/>
      </c>
      <c r="K3788" s="138" t="str">
        <f>IF('C. Consumer Service Detail'!$F3788="","",IF('C. Consumer Service Detail'!$F3788="",VLOOKUP('C. Consumer Service Detail'!$F3788,'Table of Current Services'!$B$7:$F$36,'Table of Current Services'!$E$5,FALSE),VLOOKUP('C. Consumer Service Detail'!$F3788,'Table of Current Services'!$B$7:$F$36,'Table of Current Services'!$E$5,FALSE)))</f>
        <v/>
      </c>
      <c r="L3788" s="130" t="str">
        <f>IF('C. Consumer Service Detail'!$F3788="","",IF(VLOOKUP('C. Consumer Service Detail'!$F3788,'Table of Current Services'!$B$7:$F$36,'Table of Current Services'!$F$5,)="cost","Yes","No"))</f>
        <v/>
      </c>
      <c r="M3788" s="130" t="str">
        <f>IFERROR(IF('C. Consumer Service Detail'!$K3788="No Match","No",VLOOKUP('C. Consumer Service Detail'!$C3788,'B. Consumer Budget'!$E$11:$F$2010,2,FALSE)),"")</f>
        <v/>
      </c>
      <c r="P3788" s="77"/>
      <c r="Q3788" s="77"/>
    </row>
    <row r="3789" spans="2:17" x14ac:dyDescent="0.25">
      <c r="B3789" s="78">
        <f t="shared" si="116"/>
        <v>3779</v>
      </c>
      <c r="C3789" s="126" t="str">
        <f t="array" ref="C3789">IF(OR('C. Consumer Service Detail'!$D3789="",'C. Consumer Service Detail'!$E3789=""),"",INDEX('B. Consumer Budget'!$E$11:$E$2010,MATCH(1,IF('B. Consumer Budget'!$C$11:$C$2010='C. Consumer Service Detail'!$D3789,IF('B. Consumer Budget'!$D$11:$D$2010='C. Consumer Service Detail'!$E3789,1)),0)))</f>
        <v/>
      </c>
      <c r="D3789" s="170"/>
      <c r="E3789" s="81"/>
      <c r="F3789" s="101"/>
      <c r="G3789" s="82"/>
      <c r="H3789" s="147" t="str">
        <f>IF('C. Consumer Service Detail'!$F3789="","",IF('C. Consumer Service Detail'!$F3789="",VLOOKUP('C. Consumer Service Detail'!$F3789,'Table of Current Services'!$B$7:$F$36,'Table of Current Services'!$E$5,FALSE),VLOOKUP('C. Consumer Service Detail'!$F3789,'Table of Current Services'!$B$7:$F$36,'Table of Current Services'!$D$5,FALSE)))</f>
        <v/>
      </c>
      <c r="I3789" s="159"/>
      <c r="J3789" s="146" t="str">
        <f t="shared" si="115"/>
        <v/>
      </c>
      <c r="K3789" s="138" t="str">
        <f>IF('C. Consumer Service Detail'!$F3789="","",IF('C. Consumer Service Detail'!$F3789="",VLOOKUP('C. Consumer Service Detail'!$F3789,'Table of Current Services'!$B$7:$F$36,'Table of Current Services'!$E$5,FALSE),VLOOKUP('C. Consumer Service Detail'!$F3789,'Table of Current Services'!$B$7:$F$36,'Table of Current Services'!$E$5,FALSE)))</f>
        <v/>
      </c>
      <c r="L3789" s="130" t="str">
        <f>IF('C. Consumer Service Detail'!$F3789="","",IF(VLOOKUP('C. Consumer Service Detail'!$F3789,'Table of Current Services'!$B$7:$F$36,'Table of Current Services'!$F$5,)="cost","Yes","No"))</f>
        <v/>
      </c>
      <c r="M3789" s="130" t="str">
        <f>IFERROR(IF('C. Consumer Service Detail'!$K3789="No Match","No",VLOOKUP('C. Consumer Service Detail'!$C3789,'B. Consumer Budget'!$E$11:$F$2010,2,FALSE)),"")</f>
        <v/>
      </c>
      <c r="P3789" s="77"/>
      <c r="Q3789" s="77"/>
    </row>
    <row r="3790" spans="2:17" x14ac:dyDescent="0.25">
      <c r="B3790" s="78">
        <f t="shared" si="116"/>
        <v>3780</v>
      </c>
      <c r="C3790" s="126" t="str">
        <f t="array" ref="C3790">IF(OR('C. Consumer Service Detail'!$D3790="",'C. Consumer Service Detail'!$E3790=""),"",INDEX('B. Consumer Budget'!$E$11:$E$2010,MATCH(1,IF('B. Consumer Budget'!$C$11:$C$2010='C. Consumer Service Detail'!$D3790,IF('B. Consumer Budget'!$D$11:$D$2010='C. Consumer Service Detail'!$E3790,1)),0)))</f>
        <v/>
      </c>
      <c r="D3790" s="171"/>
      <c r="E3790" s="79"/>
      <c r="F3790" s="100"/>
      <c r="G3790" s="80"/>
      <c r="H3790" s="145" t="str">
        <f>IF('C. Consumer Service Detail'!$F3790="","",IF('C. Consumer Service Detail'!$F3790="",VLOOKUP('C. Consumer Service Detail'!$F3790,'Table of Current Services'!$B$7:$F$36,'Table of Current Services'!$E$5,FALSE),VLOOKUP('C. Consumer Service Detail'!$F3790,'Table of Current Services'!$B$7:$F$36,'Table of Current Services'!$D$5,FALSE)))</f>
        <v/>
      </c>
      <c r="I3790" s="160"/>
      <c r="J3790" s="146" t="str">
        <f t="shared" si="115"/>
        <v/>
      </c>
      <c r="K3790" s="138" t="str">
        <f>IF('C. Consumer Service Detail'!$F3790="","",IF('C. Consumer Service Detail'!$F3790="",VLOOKUP('C. Consumer Service Detail'!$F3790,'Table of Current Services'!$B$7:$F$36,'Table of Current Services'!$E$5,FALSE),VLOOKUP('C. Consumer Service Detail'!$F3790,'Table of Current Services'!$B$7:$F$36,'Table of Current Services'!$E$5,FALSE)))</f>
        <v/>
      </c>
      <c r="L3790" s="130" t="str">
        <f>IF('C. Consumer Service Detail'!$F3790="","",IF(VLOOKUP('C. Consumer Service Detail'!$F3790,'Table of Current Services'!$B$7:$F$36,'Table of Current Services'!$F$5,)="cost","Yes","No"))</f>
        <v/>
      </c>
      <c r="M3790" s="130" t="str">
        <f>IFERROR(IF('C. Consumer Service Detail'!$K3790="No Match","No",VLOOKUP('C. Consumer Service Detail'!$C3790,'B. Consumer Budget'!$E$11:$F$2010,2,FALSE)),"")</f>
        <v/>
      </c>
      <c r="P3790" s="77"/>
      <c r="Q3790" s="77"/>
    </row>
    <row r="3791" spans="2:17" x14ac:dyDescent="0.25">
      <c r="B3791" s="78">
        <f t="shared" si="116"/>
        <v>3781</v>
      </c>
      <c r="C3791" s="126" t="str">
        <f t="array" ref="C3791">IF(OR('C. Consumer Service Detail'!$D3791="",'C. Consumer Service Detail'!$E3791=""),"",INDEX('B. Consumer Budget'!$E$11:$E$2010,MATCH(1,IF('B. Consumer Budget'!$C$11:$C$2010='C. Consumer Service Detail'!$D3791,IF('B. Consumer Budget'!$D$11:$D$2010='C. Consumer Service Detail'!$E3791,1)),0)))</f>
        <v/>
      </c>
      <c r="D3791" s="170"/>
      <c r="E3791" s="81"/>
      <c r="F3791" s="101"/>
      <c r="G3791" s="82"/>
      <c r="H3791" s="147" t="str">
        <f>IF('C. Consumer Service Detail'!$F3791="","",IF('C. Consumer Service Detail'!$F3791="",VLOOKUP('C. Consumer Service Detail'!$F3791,'Table of Current Services'!$B$7:$F$36,'Table of Current Services'!$E$5,FALSE),VLOOKUP('C. Consumer Service Detail'!$F3791,'Table of Current Services'!$B$7:$F$36,'Table of Current Services'!$D$5,FALSE)))</f>
        <v/>
      </c>
      <c r="I3791" s="159"/>
      <c r="J3791" s="146" t="str">
        <f t="shared" si="115"/>
        <v/>
      </c>
      <c r="K3791" s="138" t="str">
        <f>IF('C. Consumer Service Detail'!$F3791="","",IF('C. Consumer Service Detail'!$F3791="",VLOOKUP('C. Consumer Service Detail'!$F3791,'Table of Current Services'!$B$7:$F$36,'Table of Current Services'!$E$5,FALSE),VLOOKUP('C. Consumer Service Detail'!$F3791,'Table of Current Services'!$B$7:$F$36,'Table of Current Services'!$E$5,FALSE)))</f>
        <v/>
      </c>
      <c r="L3791" s="130" t="str">
        <f>IF('C. Consumer Service Detail'!$F3791="","",IF(VLOOKUP('C. Consumer Service Detail'!$F3791,'Table of Current Services'!$B$7:$F$36,'Table of Current Services'!$F$5,)="cost","Yes","No"))</f>
        <v/>
      </c>
      <c r="M3791" s="130" t="str">
        <f>IFERROR(IF('C. Consumer Service Detail'!$K3791="No Match","No",VLOOKUP('C. Consumer Service Detail'!$C3791,'B. Consumer Budget'!$E$11:$F$2010,2,FALSE)),"")</f>
        <v/>
      </c>
      <c r="P3791" s="77"/>
      <c r="Q3791" s="77"/>
    </row>
    <row r="3792" spans="2:17" x14ac:dyDescent="0.25">
      <c r="B3792" s="78">
        <f t="shared" si="116"/>
        <v>3782</v>
      </c>
      <c r="C3792" s="126" t="str">
        <f t="array" ref="C3792">IF(OR('C. Consumer Service Detail'!$D3792="",'C. Consumer Service Detail'!$E3792=""),"",INDEX('B. Consumer Budget'!$E$11:$E$2010,MATCH(1,IF('B. Consumer Budget'!$C$11:$C$2010='C. Consumer Service Detail'!$D3792,IF('B. Consumer Budget'!$D$11:$D$2010='C. Consumer Service Detail'!$E3792,1)),0)))</f>
        <v/>
      </c>
      <c r="D3792" s="171"/>
      <c r="E3792" s="79"/>
      <c r="F3792" s="100"/>
      <c r="G3792" s="80"/>
      <c r="H3792" s="145" t="str">
        <f>IF('C. Consumer Service Detail'!$F3792="","",IF('C. Consumer Service Detail'!$F3792="",VLOOKUP('C. Consumer Service Detail'!$F3792,'Table of Current Services'!$B$7:$F$36,'Table of Current Services'!$E$5,FALSE),VLOOKUP('C. Consumer Service Detail'!$F3792,'Table of Current Services'!$B$7:$F$36,'Table of Current Services'!$D$5,FALSE)))</f>
        <v/>
      </c>
      <c r="I3792" s="160"/>
      <c r="J3792" s="146" t="str">
        <f t="shared" si="115"/>
        <v/>
      </c>
      <c r="K3792" s="138" t="str">
        <f>IF('C. Consumer Service Detail'!$F3792="","",IF('C. Consumer Service Detail'!$F3792="",VLOOKUP('C. Consumer Service Detail'!$F3792,'Table of Current Services'!$B$7:$F$36,'Table of Current Services'!$E$5,FALSE),VLOOKUP('C. Consumer Service Detail'!$F3792,'Table of Current Services'!$B$7:$F$36,'Table of Current Services'!$E$5,FALSE)))</f>
        <v/>
      </c>
      <c r="L3792" s="130" t="str">
        <f>IF('C. Consumer Service Detail'!$F3792="","",IF(VLOOKUP('C. Consumer Service Detail'!$F3792,'Table of Current Services'!$B$7:$F$36,'Table of Current Services'!$F$5,)="cost","Yes","No"))</f>
        <v/>
      </c>
      <c r="M3792" s="130" t="str">
        <f>IFERROR(IF('C. Consumer Service Detail'!$K3792="No Match","No",VLOOKUP('C. Consumer Service Detail'!$C3792,'B. Consumer Budget'!$E$11:$F$2010,2,FALSE)),"")</f>
        <v/>
      </c>
      <c r="P3792" s="77"/>
      <c r="Q3792" s="77"/>
    </row>
    <row r="3793" spans="2:17" x14ac:dyDescent="0.25">
      <c r="B3793" s="78">
        <f t="shared" si="116"/>
        <v>3783</v>
      </c>
      <c r="C3793" s="126" t="str">
        <f t="array" ref="C3793">IF(OR('C. Consumer Service Detail'!$D3793="",'C. Consumer Service Detail'!$E3793=""),"",INDEX('B. Consumer Budget'!$E$11:$E$2010,MATCH(1,IF('B. Consumer Budget'!$C$11:$C$2010='C. Consumer Service Detail'!$D3793,IF('B. Consumer Budget'!$D$11:$D$2010='C. Consumer Service Detail'!$E3793,1)),0)))</f>
        <v/>
      </c>
      <c r="D3793" s="170"/>
      <c r="E3793" s="81"/>
      <c r="F3793" s="101"/>
      <c r="G3793" s="82"/>
      <c r="H3793" s="147" t="str">
        <f>IF('C. Consumer Service Detail'!$F3793="","",IF('C. Consumer Service Detail'!$F3793="",VLOOKUP('C. Consumer Service Detail'!$F3793,'Table of Current Services'!$B$7:$F$36,'Table of Current Services'!$E$5,FALSE),VLOOKUP('C. Consumer Service Detail'!$F3793,'Table of Current Services'!$B$7:$F$36,'Table of Current Services'!$D$5,FALSE)))</f>
        <v/>
      </c>
      <c r="I3793" s="159"/>
      <c r="J3793" s="146" t="str">
        <f t="shared" si="115"/>
        <v/>
      </c>
      <c r="K3793" s="138" t="str">
        <f>IF('C. Consumer Service Detail'!$F3793="","",IF('C. Consumer Service Detail'!$F3793="",VLOOKUP('C. Consumer Service Detail'!$F3793,'Table of Current Services'!$B$7:$F$36,'Table of Current Services'!$E$5,FALSE),VLOOKUP('C. Consumer Service Detail'!$F3793,'Table of Current Services'!$B$7:$F$36,'Table of Current Services'!$E$5,FALSE)))</f>
        <v/>
      </c>
      <c r="L3793" s="130" t="str">
        <f>IF('C. Consumer Service Detail'!$F3793="","",IF(VLOOKUP('C. Consumer Service Detail'!$F3793,'Table of Current Services'!$B$7:$F$36,'Table of Current Services'!$F$5,)="cost","Yes","No"))</f>
        <v/>
      </c>
      <c r="M3793" s="130" t="str">
        <f>IFERROR(IF('C. Consumer Service Detail'!$K3793="No Match","No",VLOOKUP('C. Consumer Service Detail'!$C3793,'B. Consumer Budget'!$E$11:$F$2010,2,FALSE)),"")</f>
        <v/>
      </c>
      <c r="P3793" s="77"/>
      <c r="Q3793" s="77"/>
    </row>
    <row r="3794" spans="2:17" x14ac:dyDescent="0.25">
      <c r="B3794" s="78">
        <f t="shared" si="116"/>
        <v>3784</v>
      </c>
      <c r="C3794" s="126" t="str">
        <f t="array" ref="C3794">IF(OR('C. Consumer Service Detail'!$D3794="",'C. Consumer Service Detail'!$E3794=""),"",INDEX('B. Consumer Budget'!$E$11:$E$2010,MATCH(1,IF('B. Consumer Budget'!$C$11:$C$2010='C. Consumer Service Detail'!$D3794,IF('B. Consumer Budget'!$D$11:$D$2010='C. Consumer Service Detail'!$E3794,1)),0)))</f>
        <v/>
      </c>
      <c r="D3794" s="171"/>
      <c r="E3794" s="79"/>
      <c r="F3794" s="100"/>
      <c r="G3794" s="80"/>
      <c r="H3794" s="145" t="str">
        <f>IF('C. Consumer Service Detail'!$F3794="","",IF('C. Consumer Service Detail'!$F3794="",VLOOKUP('C. Consumer Service Detail'!$F3794,'Table of Current Services'!$B$7:$F$36,'Table of Current Services'!$E$5,FALSE),VLOOKUP('C. Consumer Service Detail'!$F3794,'Table of Current Services'!$B$7:$F$36,'Table of Current Services'!$D$5,FALSE)))</f>
        <v/>
      </c>
      <c r="I3794" s="160"/>
      <c r="J3794" s="146" t="str">
        <f t="shared" si="115"/>
        <v/>
      </c>
      <c r="K3794" s="138" t="str">
        <f>IF('C. Consumer Service Detail'!$F3794="","",IF('C. Consumer Service Detail'!$F3794="",VLOOKUP('C. Consumer Service Detail'!$F3794,'Table of Current Services'!$B$7:$F$36,'Table of Current Services'!$E$5,FALSE),VLOOKUP('C. Consumer Service Detail'!$F3794,'Table of Current Services'!$B$7:$F$36,'Table of Current Services'!$E$5,FALSE)))</f>
        <v/>
      </c>
      <c r="L3794" s="130" t="str">
        <f>IF('C. Consumer Service Detail'!$F3794="","",IF(VLOOKUP('C. Consumer Service Detail'!$F3794,'Table of Current Services'!$B$7:$F$36,'Table of Current Services'!$F$5,)="cost","Yes","No"))</f>
        <v/>
      </c>
      <c r="M3794" s="130" t="str">
        <f>IFERROR(IF('C. Consumer Service Detail'!$K3794="No Match","No",VLOOKUP('C. Consumer Service Detail'!$C3794,'B. Consumer Budget'!$E$11:$F$2010,2,FALSE)),"")</f>
        <v/>
      </c>
      <c r="P3794" s="77"/>
      <c r="Q3794" s="77"/>
    </row>
    <row r="3795" spans="2:17" x14ac:dyDescent="0.25">
      <c r="B3795" s="78">
        <f t="shared" si="116"/>
        <v>3785</v>
      </c>
      <c r="C3795" s="126" t="str">
        <f t="array" ref="C3795">IF(OR('C. Consumer Service Detail'!$D3795="",'C. Consumer Service Detail'!$E3795=""),"",INDEX('B. Consumer Budget'!$E$11:$E$2010,MATCH(1,IF('B. Consumer Budget'!$C$11:$C$2010='C. Consumer Service Detail'!$D3795,IF('B. Consumer Budget'!$D$11:$D$2010='C. Consumer Service Detail'!$E3795,1)),0)))</f>
        <v/>
      </c>
      <c r="D3795" s="170"/>
      <c r="E3795" s="81"/>
      <c r="F3795" s="101"/>
      <c r="G3795" s="82"/>
      <c r="H3795" s="147" t="str">
        <f>IF('C. Consumer Service Detail'!$F3795="","",IF('C. Consumer Service Detail'!$F3795="",VLOOKUP('C. Consumer Service Detail'!$F3795,'Table of Current Services'!$B$7:$F$36,'Table of Current Services'!$E$5,FALSE),VLOOKUP('C. Consumer Service Detail'!$F3795,'Table of Current Services'!$B$7:$F$36,'Table of Current Services'!$D$5,FALSE)))</f>
        <v/>
      </c>
      <c r="I3795" s="159"/>
      <c r="J3795" s="146" t="str">
        <f t="shared" si="115"/>
        <v/>
      </c>
      <c r="K3795" s="138" t="str">
        <f>IF('C. Consumer Service Detail'!$F3795="","",IF('C. Consumer Service Detail'!$F3795="",VLOOKUP('C. Consumer Service Detail'!$F3795,'Table of Current Services'!$B$7:$F$36,'Table of Current Services'!$E$5,FALSE),VLOOKUP('C. Consumer Service Detail'!$F3795,'Table of Current Services'!$B$7:$F$36,'Table of Current Services'!$E$5,FALSE)))</f>
        <v/>
      </c>
      <c r="L3795" s="130" t="str">
        <f>IF('C. Consumer Service Detail'!$F3795="","",IF(VLOOKUP('C. Consumer Service Detail'!$F3795,'Table of Current Services'!$B$7:$F$36,'Table of Current Services'!$F$5,)="cost","Yes","No"))</f>
        <v/>
      </c>
      <c r="M3795" s="130" t="str">
        <f>IFERROR(IF('C. Consumer Service Detail'!$K3795="No Match","No",VLOOKUP('C. Consumer Service Detail'!$C3795,'B. Consumer Budget'!$E$11:$F$2010,2,FALSE)),"")</f>
        <v/>
      </c>
      <c r="P3795" s="77"/>
      <c r="Q3795" s="77"/>
    </row>
    <row r="3796" spans="2:17" x14ac:dyDescent="0.25">
      <c r="B3796" s="78">
        <f t="shared" si="116"/>
        <v>3786</v>
      </c>
      <c r="C3796" s="126" t="str">
        <f t="array" ref="C3796">IF(OR('C. Consumer Service Detail'!$D3796="",'C. Consumer Service Detail'!$E3796=""),"",INDEX('B. Consumer Budget'!$E$11:$E$2010,MATCH(1,IF('B. Consumer Budget'!$C$11:$C$2010='C. Consumer Service Detail'!$D3796,IF('B. Consumer Budget'!$D$11:$D$2010='C. Consumer Service Detail'!$E3796,1)),0)))</f>
        <v/>
      </c>
      <c r="D3796" s="171"/>
      <c r="E3796" s="79"/>
      <c r="F3796" s="100"/>
      <c r="G3796" s="80"/>
      <c r="H3796" s="145" t="str">
        <f>IF('C. Consumer Service Detail'!$F3796="","",IF('C. Consumer Service Detail'!$F3796="",VLOOKUP('C. Consumer Service Detail'!$F3796,'Table of Current Services'!$B$7:$F$36,'Table of Current Services'!$E$5,FALSE),VLOOKUP('C. Consumer Service Detail'!$F3796,'Table of Current Services'!$B$7:$F$36,'Table of Current Services'!$D$5,FALSE)))</f>
        <v/>
      </c>
      <c r="I3796" s="160"/>
      <c r="J3796" s="146" t="str">
        <f t="shared" si="115"/>
        <v/>
      </c>
      <c r="K3796" s="138" t="str">
        <f>IF('C. Consumer Service Detail'!$F3796="","",IF('C. Consumer Service Detail'!$F3796="",VLOOKUP('C. Consumer Service Detail'!$F3796,'Table of Current Services'!$B$7:$F$36,'Table of Current Services'!$E$5,FALSE),VLOOKUP('C. Consumer Service Detail'!$F3796,'Table of Current Services'!$B$7:$F$36,'Table of Current Services'!$E$5,FALSE)))</f>
        <v/>
      </c>
      <c r="L3796" s="130" t="str">
        <f>IF('C. Consumer Service Detail'!$F3796="","",IF(VLOOKUP('C. Consumer Service Detail'!$F3796,'Table of Current Services'!$B$7:$F$36,'Table of Current Services'!$F$5,)="cost","Yes","No"))</f>
        <v/>
      </c>
      <c r="M3796" s="130" t="str">
        <f>IFERROR(IF('C. Consumer Service Detail'!$K3796="No Match","No",VLOOKUP('C. Consumer Service Detail'!$C3796,'B. Consumer Budget'!$E$11:$F$2010,2,FALSE)),"")</f>
        <v/>
      </c>
      <c r="P3796" s="77"/>
      <c r="Q3796" s="77"/>
    </row>
    <row r="3797" spans="2:17" x14ac:dyDescent="0.25">
      <c r="B3797" s="78">
        <f t="shared" si="116"/>
        <v>3787</v>
      </c>
      <c r="C3797" s="126" t="str">
        <f t="array" ref="C3797">IF(OR('C. Consumer Service Detail'!$D3797="",'C. Consumer Service Detail'!$E3797=""),"",INDEX('B. Consumer Budget'!$E$11:$E$2010,MATCH(1,IF('B. Consumer Budget'!$C$11:$C$2010='C. Consumer Service Detail'!$D3797,IF('B. Consumer Budget'!$D$11:$D$2010='C. Consumer Service Detail'!$E3797,1)),0)))</f>
        <v/>
      </c>
      <c r="D3797" s="170"/>
      <c r="E3797" s="81"/>
      <c r="F3797" s="101"/>
      <c r="G3797" s="82"/>
      <c r="H3797" s="147" t="str">
        <f>IF('C. Consumer Service Detail'!$F3797="","",IF('C. Consumer Service Detail'!$F3797="",VLOOKUP('C. Consumer Service Detail'!$F3797,'Table of Current Services'!$B$7:$F$36,'Table of Current Services'!$E$5,FALSE),VLOOKUP('C. Consumer Service Detail'!$F3797,'Table of Current Services'!$B$7:$F$36,'Table of Current Services'!$D$5,FALSE)))</f>
        <v/>
      </c>
      <c r="I3797" s="159"/>
      <c r="J3797" s="146" t="str">
        <f t="shared" si="115"/>
        <v/>
      </c>
      <c r="K3797" s="138" t="str">
        <f>IF('C. Consumer Service Detail'!$F3797="","",IF('C. Consumer Service Detail'!$F3797="",VLOOKUP('C. Consumer Service Detail'!$F3797,'Table of Current Services'!$B$7:$F$36,'Table of Current Services'!$E$5,FALSE),VLOOKUP('C. Consumer Service Detail'!$F3797,'Table of Current Services'!$B$7:$F$36,'Table of Current Services'!$E$5,FALSE)))</f>
        <v/>
      </c>
      <c r="L3797" s="130" t="str">
        <f>IF('C. Consumer Service Detail'!$F3797="","",IF(VLOOKUP('C. Consumer Service Detail'!$F3797,'Table of Current Services'!$B$7:$F$36,'Table of Current Services'!$F$5,)="cost","Yes","No"))</f>
        <v/>
      </c>
      <c r="M3797" s="130" t="str">
        <f>IFERROR(IF('C. Consumer Service Detail'!$K3797="No Match","No",VLOOKUP('C. Consumer Service Detail'!$C3797,'B. Consumer Budget'!$E$11:$F$2010,2,FALSE)),"")</f>
        <v/>
      </c>
      <c r="P3797" s="77"/>
      <c r="Q3797" s="77"/>
    </row>
    <row r="3798" spans="2:17" x14ac:dyDescent="0.25">
      <c r="B3798" s="78">
        <f t="shared" si="116"/>
        <v>3788</v>
      </c>
      <c r="C3798" s="126" t="str">
        <f t="array" ref="C3798">IF(OR('C. Consumer Service Detail'!$D3798="",'C. Consumer Service Detail'!$E3798=""),"",INDEX('B. Consumer Budget'!$E$11:$E$2010,MATCH(1,IF('B. Consumer Budget'!$C$11:$C$2010='C. Consumer Service Detail'!$D3798,IF('B. Consumer Budget'!$D$11:$D$2010='C. Consumer Service Detail'!$E3798,1)),0)))</f>
        <v/>
      </c>
      <c r="D3798" s="171"/>
      <c r="E3798" s="79"/>
      <c r="F3798" s="100"/>
      <c r="G3798" s="80"/>
      <c r="H3798" s="145" t="str">
        <f>IF('C. Consumer Service Detail'!$F3798="","",IF('C. Consumer Service Detail'!$F3798="",VLOOKUP('C. Consumer Service Detail'!$F3798,'Table of Current Services'!$B$7:$F$36,'Table of Current Services'!$E$5,FALSE),VLOOKUP('C. Consumer Service Detail'!$F3798,'Table of Current Services'!$B$7:$F$36,'Table of Current Services'!$D$5,FALSE)))</f>
        <v/>
      </c>
      <c r="I3798" s="160"/>
      <c r="J3798" s="146" t="str">
        <f t="shared" si="115"/>
        <v/>
      </c>
      <c r="K3798" s="138" t="str">
        <f>IF('C. Consumer Service Detail'!$F3798="","",IF('C. Consumer Service Detail'!$F3798="",VLOOKUP('C. Consumer Service Detail'!$F3798,'Table of Current Services'!$B$7:$F$36,'Table of Current Services'!$E$5,FALSE),VLOOKUP('C. Consumer Service Detail'!$F3798,'Table of Current Services'!$B$7:$F$36,'Table of Current Services'!$E$5,FALSE)))</f>
        <v/>
      </c>
      <c r="L3798" s="130" t="str">
        <f>IF('C. Consumer Service Detail'!$F3798="","",IF(VLOOKUP('C. Consumer Service Detail'!$F3798,'Table of Current Services'!$B$7:$F$36,'Table of Current Services'!$F$5,)="cost","Yes","No"))</f>
        <v/>
      </c>
      <c r="M3798" s="130" t="str">
        <f>IFERROR(IF('C. Consumer Service Detail'!$K3798="No Match","No",VLOOKUP('C. Consumer Service Detail'!$C3798,'B. Consumer Budget'!$E$11:$F$2010,2,FALSE)),"")</f>
        <v/>
      </c>
      <c r="P3798" s="77"/>
      <c r="Q3798" s="77"/>
    </row>
    <row r="3799" spans="2:17" x14ac:dyDescent="0.25">
      <c r="B3799" s="78">
        <f t="shared" si="116"/>
        <v>3789</v>
      </c>
      <c r="C3799" s="126" t="str">
        <f t="array" ref="C3799">IF(OR('C. Consumer Service Detail'!$D3799="",'C. Consumer Service Detail'!$E3799=""),"",INDEX('B. Consumer Budget'!$E$11:$E$2010,MATCH(1,IF('B. Consumer Budget'!$C$11:$C$2010='C. Consumer Service Detail'!$D3799,IF('B. Consumer Budget'!$D$11:$D$2010='C. Consumer Service Detail'!$E3799,1)),0)))</f>
        <v/>
      </c>
      <c r="D3799" s="170"/>
      <c r="E3799" s="81"/>
      <c r="F3799" s="101"/>
      <c r="G3799" s="82"/>
      <c r="H3799" s="147" t="str">
        <f>IF('C. Consumer Service Detail'!$F3799="","",IF('C. Consumer Service Detail'!$F3799="",VLOOKUP('C. Consumer Service Detail'!$F3799,'Table of Current Services'!$B$7:$F$36,'Table of Current Services'!$E$5,FALSE),VLOOKUP('C. Consumer Service Detail'!$F3799,'Table of Current Services'!$B$7:$F$36,'Table of Current Services'!$D$5,FALSE)))</f>
        <v/>
      </c>
      <c r="I3799" s="159"/>
      <c r="J3799" s="146" t="str">
        <f t="shared" si="115"/>
        <v/>
      </c>
      <c r="K3799" s="138" t="str">
        <f>IF('C. Consumer Service Detail'!$F3799="","",IF('C. Consumer Service Detail'!$F3799="",VLOOKUP('C. Consumer Service Detail'!$F3799,'Table of Current Services'!$B$7:$F$36,'Table of Current Services'!$E$5,FALSE),VLOOKUP('C. Consumer Service Detail'!$F3799,'Table of Current Services'!$B$7:$F$36,'Table of Current Services'!$E$5,FALSE)))</f>
        <v/>
      </c>
      <c r="L3799" s="130" t="str">
        <f>IF('C. Consumer Service Detail'!$F3799="","",IF(VLOOKUP('C. Consumer Service Detail'!$F3799,'Table of Current Services'!$B$7:$F$36,'Table of Current Services'!$F$5,)="cost","Yes","No"))</f>
        <v/>
      </c>
      <c r="M3799" s="130" t="str">
        <f>IFERROR(IF('C. Consumer Service Detail'!$K3799="No Match","No",VLOOKUP('C. Consumer Service Detail'!$C3799,'B. Consumer Budget'!$E$11:$F$2010,2,FALSE)),"")</f>
        <v/>
      </c>
      <c r="P3799" s="77"/>
      <c r="Q3799" s="77"/>
    </row>
    <row r="3800" spans="2:17" x14ac:dyDescent="0.25">
      <c r="B3800" s="78">
        <f t="shared" si="116"/>
        <v>3790</v>
      </c>
      <c r="C3800" s="126" t="str">
        <f t="array" ref="C3800">IF(OR('C. Consumer Service Detail'!$D3800="",'C. Consumer Service Detail'!$E3800=""),"",INDEX('B. Consumer Budget'!$E$11:$E$2010,MATCH(1,IF('B. Consumer Budget'!$C$11:$C$2010='C. Consumer Service Detail'!$D3800,IF('B. Consumer Budget'!$D$11:$D$2010='C. Consumer Service Detail'!$E3800,1)),0)))</f>
        <v/>
      </c>
      <c r="D3800" s="171"/>
      <c r="E3800" s="79"/>
      <c r="F3800" s="100"/>
      <c r="G3800" s="80"/>
      <c r="H3800" s="145" t="str">
        <f>IF('C. Consumer Service Detail'!$F3800="","",IF('C. Consumer Service Detail'!$F3800="",VLOOKUP('C. Consumer Service Detail'!$F3800,'Table of Current Services'!$B$7:$F$36,'Table of Current Services'!$E$5,FALSE),VLOOKUP('C. Consumer Service Detail'!$F3800,'Table of Current Services'!$B$7:$F$36,'Table of Current Services'!$D$5,FALSE)))</f>
        <v/>
      </c>
      <c r="I3800" s="160"/>
      <c r="J3800" s="146" t="str">
        <f t="shared" si="115"/>
        <v/>
      </c>
      <c r="K3800" s="138" t="str">
        <f>IF('C. Consumer Service Detail'!$F3800="","",IF('C. Consumer Service Detail'!$F3800="",VLOOKUP('C. Consumer Service Detail'!$F3800,'Table of Current Services'!$B$7:$F$36,'Table of Current Services'!$E$5,FALSE),VLOOKUP('C. Consumer Service Detail'!$F3800,'Table of Current Services'!$B$7:$F$36,'Table of Current Services'!$E$5,FALSE)))</f>
        <v/>
      </c>
      <c r="L3800" s="130" t="str">
        <f>IF('C. Consumer Service Detail'!$F3800="","",IF(VLOOKUP('C. Consumer Service Detail'!$F3800,'Table of Current Services'!$B$7:$F$36,'Table of Current Services'!$F$5,)="cost","Yes","No"))</f>
        <v/>
      </c>
      <c r="M3800" s="130" t="str">
        <f>IFERROR(IF('C. Consumer Service Detail'!$K3800="No Match","No",VLOOKUP('C. Consumer Service Detail'!$C3800,'B. Consumer Budget'!$E$11:$F$2010,2,FALSE)),"")</f>
        <v/>
      </c>
      <c r="P3800" s="77"/>
      <c r="Q3800" s="77"/>
    </row>
    <row r="3801" spans="2:17" x14ac:dyDescent="0.25">
      <c r="B3801" s="78">
        <f t="shared" si="116"/>
        <v>3791</v>
      </c>
      <c r="C3801" s="126" t="str">
        <f t="array" ref="C3801">IF(OR('C. Consumer Service Detail'!$D3801="",'C. Consumer Service Detail'!$E3801=""),"",INDEX('B. Consumer Budget'!$E$11:$E$2010,MATCH(1,IF('B. Consumer Budget'!$C$11:$C$2010='C. Consumer Service Detail'!$D3801,IF('B. Consumer Budget'!$D$11:$D$2010='C. Consumer Service Detail'!$E3801,1)),0)))</f>
        <v/>
      </c>
      <c r="D3801" s="170"/>
      <c r="E3801" s="81"/>
      <c r="F3801" s="101"/>
      <c r="G3801" s="82"/>
      <c r="H3801" s="147" t="str">
        <f>IF('C. Consumer Service Detail'!$F3801="","",IF('C. Consumer Service Detail'!$F3801="",VLOOKUP('C. Consumer Service Detail'!$F3801,'Table of Current Services'!$B$7:$F$36,'Table of Current Services'!$E$5,FALSE),VLOOKUP('C. Consumer Service Detail'!$F3801,'Table of Current Services'!$B$7:$F$36,'Table of Current Services'!$D$5,FALSE)))</f>
        <v/>
      </c>
      <c r="I3801" s="159"/>
      <c r="J3801" s="146" t="str">
        <f t="shared" si="115"/>
        <v/>
      </c>
      <c r="K3801" s="138" t="str">
        <f>IF('C. Consumer Service Detail'!$F3801="","",IF('C. Consumer Service Detail'!$F3801="",VLOOKUP('C. Consumer Service Detail'!$F3801,'Table of Current Services'!$B$7:$F$36,'Table of Current Services'!$E$5,FALSE),VLOOKUP('C. Consumer Service Detail'!$F3801,'Table of Current Services'!$B$7:$F$36,'Table of Current Services'!$E$5,FALSE)))</f>
        <v/>
      </c>
      <c r="L3801" s="130" t="str">
        <f>IF('C. Consumer Service Detail'!$F3801="","",IF(VLOOKUP('C. Consumer Service Detail'!$F3801,'Table of Current Services'!$B$7:$F$36,'Table of Current Services'!$F$5,)="cost","Yes","No"))</f>
        <v/>
      </c>
      <c r="M3801" s="130" t="str">
        <f>IFERROR(IF('C. Consumer Service Detail'!$K3801="No Match","No",VLOOKUP('C. Consumer Service Detail'!$C3801,'B. Consumer Budget'!$E$11:$F$2010,2,FALSE)),"")</f>
        <v/>
      </c>
      <c r="P3801" s="77"/>
      <c r="Q3801" s="77"/>
    </row>
    <row r="3802" spans="2:17" x14ac:dyDescent="0.25">
      <c r="B3802" s="78">
        <f t="shared" si="116"/>
        <v>3792</v>
      </c>
      <c r="C3802" s="126" t="str">
        <f t="array" ref="C3802">IF(OR('C. Consumer Service Detail'!$D3802="",'C. Consumer Service Detail'!$E3802=""),"",INDEX('B. Consumer Budget'!$E$11:$E$2010,MATCH(1,IF('B. Consumer Budget'!$C$11:$C$2010='C. Consumer Service Detail'!$D3802,IF('B. Consumer Budget'!$D$11:$D$2010='C. Consumer Service Detail'!$E3802,1)),0)))</f>
        <v/>
      </c>
      <c r="D3802" s="171"/>
      <c r="E3802" s="79"/>
      <c r="F3802" s="100"/>
      <c r="G3802" s="80"/>
      <c r="H3802" s="145" t="str">
        <f>IF('C. Consumer Service Detail'!$F3802="","",IF('C. Consumer Service Detail'!$F3802="",VLOOKUP('C. Consumer Service Detail'!$F3802,'Table of Current Services'!$B$7:$F$36,'Table of Current Services'!$E$5,FALSE),VLOOKUP('C. Consumer Service Detail'!$F3802,'Table of Current Services'!$B$7:$F$36,'Table of Current Services'!$D$5,FALSE)))</f>
        <v/>
      </c>
      <c r="I3802" s="160"/>
      <c r="J3802" s="146" t="str">
        <f t="shared" si="115"/>
        <v/>
      </c>
      <c r="K3802" s="138" t="str">
        <f>IF('C. Consumer Service Detail'!$F3802="","",IF('C. Consumer Service Detail'!$F3802="",VLOOKUP('C. Consumer Service Detail'!$F3802,'Table of Current Services'!$B$7:$F$36,'Table of Current Services'!$E$5,FALSE),VLOOKUP('C. Consumer Service Detail'!$F3802,'Table of Current Services'!$B$7:$F$36,'Table of Current Services'!$E$5,FALSE)))</f>
        <v/>
      </c>
      <c r="L3802" s="130" t="str">
        <f>IF('C. Consumer Service Detail'!$F3802="","",IF(VLOOKUP('C. Consumer Service Detail'!$F3802,'Table of Current Services'!$B$7:$F$36,'Table of Current Services'!$F$5,)="cost","Yes","No"))</f>
        <v/>
      </c>
      <c r="M3802" s="130" t="str">
        <f>IFERROR(IF('C. Consumer Service Detail'!$K3802="No Match","No",VLOOKUP('C. Consumer Service Detail'!$C3802,'B. Consumer Budget'!$E$11:$F$2010,2,FALSE)),"")</f>
        <v/>
      </c>
      <c r="P3802" s="77"/>
      <c r="Q3802" s="77"/>
    </row>
    <row r="3803" spans="2:17" x14ac:dyDescent="0.25">
      <c r="B3803" s="78">
        <f t="shared" si="116"/>
        <v>3793</v>
      </c>
      <c r="C3803" s="126" t="str">
        <f t="array" ref="C3803">IF(OR('C. Consumer Service Detail'!$D3803="",'C. Consumer Service Detail'!$E3803=""),"",INDEX('B. Consumer Budget'!$E$11:$E$2010,MATCH(1,IF('B. Consumer Budget'!$C$11:$C$2010='C. Consumer Service Detail'!$D3803,IF('B. Consumer Budget'!$D$11:$D$2010='C. Consumer Service Detail'!$E3803,1)),0)))</f>
        <v/>
      </c>
      <c r="D3803" s="170"/>
      <c r="E3803" s="81"/>
      <c r="F3803" s="101"/>
      <c r="G3803" s="82"/>
      <c r="H3803" s="147" t="str">
        <f>IF('C. Consumer Service Detail'!$F3803="","",IF('C. Consumer Service Detail'!$F3803="",VLOOKUP('C. Consumer Service Detail'!$F3803,'Table of Current Services'!$B$7:$F$36,'Table of Current Services'!$E$5,FALSE),VLOOKUP('C. Consumer Service Detail'!$F3803,'Table of Current Services'!$B$7:$F$36,'Table of Current Services'!$D$5,FALSE)))</f>
        <v/>
      </c>
      <c r="I3803" s="159"/>
      <c r="J3803" s="146" t="str">
        <f t="shared" si="115"/>
        <v/>
      </c>
      <c r="K3803" s="138" t="str">
        <f>IF('C. Consumer Service Detail'!$F3803="","",IF('C. Consumer Service Detail'!$F3803="",VLOOKUP('C. Consumer Service Detail'!$F3803,'Table of Current Services'!$B$7:$F$36,'Table of Current Services'!$E$5,FALSE),VLOOKUP('C. Consumer Service Detail'!$F3803,'Table of Current Services'!$B$7:$F$36,'Table of Current Services'!$E$5,FALSE)))</f>
        <v/>
      </c>
      <c r="L3803" s="130" t="str">
        <f>IF('C. Consumer Service Detail'!$F3803="","",IF(VLOOKUP('C. Consumer Service Detail'!$F3803,'Table of Current Services'!$B$7:$F$36,'Table of Current Services'!$F$5,)="cost","Yes","No"))</f>
        <v/>
      </c>
      <c r="M3803" s="130" t="str">
        <f>IFERROR(IF('C. Consumer Service Detail'!$K3803="No Match","No",VLOOKUP('C. Consumer Service Detail'!$C3803,'B. Consumer Budget'!$E$11:$F$2010,2,FALSE)),"")</f>
        <v/>
      </c>
      <c r="P3803" s="77"/>
      <c r="Q3803" s="77"/>
    </row>
    <row r="3804" spans="2:17" x14ac:dyDescent="0.25">
      <c r="B3804" s="78">
        <f t="shared" si="116"/>
        <v>3794</v>
      </c>
      <c r="C3804" s="126" t="str">
        <f t="array" ref="C3804">IF(OR('C. Consumer Service Detail'!$D3804="",'C. Consumer Service Detail'!$E3804=""),"",INDEX('B. Consumer Budget'!$E$11:$E$2010,MATCH(1,IF('B. Consumer Budget'!$C$11:$C$2010='C. Consumer Service Detail'!$D3804,IF('B. Consumer Budget'!$D$11:$D$2010='C. Consumer Service Detail'!$E3804,1)),0)))</f>
        <v/>
      </c>
      <c r="D3804" s="171"/>
      <c r="E3804" s="79"/>
      <c r="F3804" s="100"/>
      <c r="G3804" s="80"/>
      <c r="H3804" s="145" t="str">
        <f>IF('C. Consumer Service Detail'!$F3804="","",IF('C. Consumer Service Detail'!$F3804="",VLOOKUP('C. Consumer Service Detail'!$F3804,'Table of Current Services'!$B$7:$F$36,'Table of Current Services'!$E$5,FALSE),VLOOKUP('C. Consumer Service Detail'!$F3804,'Table of Current Services'!$B$7:$F$36,'Table of Current Services'!$D$5,FALSE)))</f>
        <v/>
      </c>
      <c r="I3804" s="160"/>
      <c r="J3804" s="146" t="str">
        <f t="shared" si="115"/>
        <v/>
      </c>
      <c r="K3804" s="138" t="str">
        <f>IF('C. Consumer Service Detail'!$F3804="","",IF('C. Consumer Service Detail'!$F3804="",VLOOKUP('C. Consumer Service Detail'!$F3804,'Table of Current Services'!$B$7:$F$36,'Table of Current Services'!$E$5,FALSE),VLOOKUP('C. Consumer Service Detail'!$F3804,'Table of Current Services'!$B$7:$F$36,'Table of Current Services'!$E$5,FALSE)))</f>
        <v/>
      </c>
      <c r="L3804" s="130" t="str">
        <f>IF('C. Consumer Service Detail'!$F3804="","",IF(VLOOKUP('C. Consumer Service Detail'!$F3804,'Table of Current Services'!$B$7:$F$36,'Table of Current Services'!$F$5,)="cost","Yes","No"))</f>
        <v/>
      </c>
      <c r="M3804" s="130" t="str">
        <f>IFERROR(IF('C. Consumer Service Detail'!$K3804="No Match","No",VLOOKUP('C. Consumer Service Detail'!$C3804,'B. Consumer Budget'!$E$11:$F$2010,2,FALSE)),"")</f>
        <v/>
      </c>
      <c r="P3804" s="77"/>
      <c r="Q3804" s="77"/>
    </row>
    <row r="3805" spans="2:17" x14ac:dyDescent="0.25">
      <c r="B3805" s="78">
        <f t="shared" si="116"/>
        <v>3795</v>
      </c>
      <c r="C3805" s="126" t="str">
        <f t="array" ref="C3805">IF(OR('C. Consumer Service Detail'!$D3805="",'C. Consumer Service Detail'!$E3805=""),"",INDEX('B. Consumer Budget'!$E$11:$E$2010,MATCH(1,IF('B. Consumer Budget'!$C$11:$C$2010='C. Consumer Service Detail'!$D3805,IF('B. Consumer Budget'!$D$11:$D$2010='C. Consumer Service Detail'!$E3805,1)),0)))</f>
        <v/>
      </c>
      <c r="D3805" s="170"/>
      <c r="E3805" s="81"/>
      <c r="F3805" s="101"/>
      <c r="G3805" s="82"/>
      <c r="H3805" s="147" t="str">
        <f>IF('C. Consumer Service Detail'!$F3805="","",IF('C. Consumer Service Detail'!$F3805="",VLOOKUP('C. Consumer Service Detail'!$F3805,'Table of Current Services'!$B$7:$F$36,'Table of Current Services'!$E$5,FALSE),VLOOKUP('C. Consumer Service Detail'!$F3805,'Table of Current Services'!$B$7:$F$36,'Table of Current Services'!$D$5,FALSE)))</f>
        <v/>
      </c>
      <c r="I3805" s="159"/>
      <c r="J3805" s="146" t="str">
        <f t="shared" si="115"/>
        <v/>
      </c>
      <c r="K3805" s="138" t="str">
        <f>IF('C. Consumer Service Detail'!$F3805="","",IF('C. Consumer Service Detail'!$F3805="",VLOOKUP('C. Consumer Service Detail'!$F3805,'Table of Current Services'!$B$7:$F$36,'Table of Current Services'!$E$5,FALSE),VLOOKUP('C. Consumer Service Detail'!$F3805,'Table of Current Services'!$B$7:$F$36,'Table of Current Services'!$E$5,FALSE)))</f>
        <v/>
      </c>
      <c r="L3805" s="130" t="str">
        <f>IF('C. Consumer Service Detail'!$F3805="","",IF(VLOOKUP('C. Consumer Service Detail'!$F3805,'Table of Current Services'!$B$7:$F$36,'Table of Current Services'!$F$5,)="cost","Yes","No"))</f>
        <v/>
      </c>
      <c r="M3805" s="130" t="str">
        <f>IFERROR(IF('C. Consumer Service Detail'!$K3805="No Match","No",VLOOKUP('C. Consumer Service Detail'!$C3805,'B. Consumer Budget'!$E$11:$F$2010,2,FALSE)),"")</f>
        <v/>
      </c>
      <c r="P3805" s="77"/>
      <c r="Q3805" s="77"/>
    </row>
    <row r="3806" spans="2:17" x14ac:dyDescent="0.25">
      <c r="B3806" s="78">
        <f t="shared" si="116"/>
        <v>3796</v>
      </c>
      <c r="C3806" s="126" t="str">
        <f t="array" ref="C3806">IF(OR('C. Consumer Service Detail'!$D3806="",'C. Consumer Service Detail'!$E3806=""),"",INDEX('B. Consumer Budget'!$E$11:$E$2010,MATCH(1,IF('B. Consumer Budget'!$C$11:$C$2010='C. Consumer Service Detail'!$D3806,IF('B. Consumer Budget'!$D$11:$D$2010='C. Consumer Service Detail'!$E3806,1)),0)))</f>
        <v/>
      </c>
      <c r="D3806" s="171"/>
      <c r="E3806" s="79"/>
      <c r="F3806" s="100"/>
      <c r="G3806" s="80"/>
      <c r="H3806" s="145" t="str">
        <f>IF('C. Consumer Service Detail'!$F3806="","",IF('C. Consumer Service Detail'!$F3806="",VLOOKUP('C. Consumer Service Detail'!$F3806,'Table of Current Services'!$B$7:$F$36,'Table of Current Services'!$E$5,FALSE),VLOOKUP('C. Consumer Service Detail'!$F3806,'Table of Current Services'!$B$7:$F$36,'Table of Current Services'!$D$5,FALSE)))</f>
        <v/>
      </c>
      <c r="I3806" s="160"/>
      <c r="J3806" s="146" t="str">
        <f t="shared" si="115"/>
        <v/>
      </c>
      <c r="K3806" s="138" t="str">
        <f>IF('C. Consumer Service Detail'!$F3806="","",IF('C. Consumer Service Detail'!$F3806="",VLOOKUP('C. Consumer Service Detail'!$F3806,'Table of Current Services'!$B$7:$F$36,'Table of Current Services'!$E$5,FALSE),VLOOKUP('C. Consumer Service Detail'!$F3806,'Table of Current Services'!$B$7:$F$36,'Table of Current Services'!$E$5,FALSE)))</f>
        <v/>
      </c>
      <c r="L3806" s="130" t="str">
        <f>IF('C. Consumer Service Detail'!$F3806="","",IF(VLOOKUP('C. Consumer Service Detail'!$F3806,'Table of Current Services'!$B$7:$F$36,'Table of Current Services'!$F$5,)="cost","Yes","No"))</f>
        <v/>
      </c>
      <c r="M3806" s="130" t="str">
        <f>IFERROR(IF('C. Consumer Service Detail'!$K3806="No Match","No",VLOOKUP('C. Consumer Service Detail'!$C3806,'B. Consumer Budget'!$E$11:$F$2010,2,FALSE)),"")</f>
        <v/>
      </c>
      <c r="P3806" s="77"/>
      <c r="Q3806" s="77"/>
    </row>
    <row r="3807" spans="2:17" x14ac:dyDescent="0.25">
      <c r="B3807" s="78">
        <f t="shared" si="116"/>
        <v>3797</v>
      </c>
      <c r="C3807" s="126" t="str">
        <f t="array" ref="C3807">IF(OR('C. Consumer Service Detail'!$D3807="",'C. Consumer Service Detail'!$E3807=""),"",INDEX('B. Consumer Budget'!$E$11:$E$2010,MATCH(1,IF('B. Consumer Budget'!$C$11:$C$2010='C. Consumer Service Detail'!$D3807,IF('B. Consumer Budget'!$D$11:$D$2010='C. Consumer Service Detail'!$E3807,1)),0)))</f>
        <v/>
      </c>
      <c r="D3807" s="170"/>
      <c r="E3807" s="81"/>
      <c r="F3807" s="101"/>
      <c r="G3807" s="82"/>
      <c r="H3807" s="147" t="str">
        <f>IF('C. Consumer Service Detail'!$F3807="","",IF('C. Consumer Service Detail'!$F3807="",VLOOKUP('C. Consumer Service Detail'!$F3807,'Table of Current Services'!$B$7:$F$36,'Table of Current Services'!$E$5,FALSE),VLOOKUP('C. Consumer Service Detail'!$F3807,'Table of Current Services'!$B$7:$F$36,'Table of Current Services'!$D$5,FALSE)))</f>
        <v/>
      </c>
      <c r="I3807" s="159"/>
      <c r="J3807" s="146" t="str">
        <f t="shared" si="115"/>
        <v/>
      </c>
      <c r="K3807" s="138" t="str">
        <f>IF('C. Consumer Service Detail'!$F3807="","",IF('C. Consumer Service Detail'!$F3807="",VLOOKUP('C. Consumer Service Detail'!$F3807,'Table of Current Services'!$B$7:$F$36,'Table of Current Services'!$E$5,FALSE),VLOOKUP('C. Consumer Service Detail'!$F3807,'Table of Current Services'!$B$7:$F$36,'Table of Current Services'!$E$5,FALSE)))</f>
        <v/>
      </c>
      <c r="L3807" s="130" t="str">
        <f>IF('C. Consumer Service Detail'!$F3807="","",IF(VLOOKUP('C. Consumer Service Detail'!$F3807,'Table of Current Services'!$B$7:$F$36,'Table of Current Services'!$F$5,)="cost","Yes","No"))</f>
        <v/>
      </c>
      <c r="M3807" s="130" t="str">
        <f>IFERROR(IF('C. Consumer Service Detail'!$K3807="No Match","No",VLOOKUP('C. Consumer Service Detail'!$C3807,'B. Consumer Budget'!$E$11:$F$2010,2,FALSE)),"")</f>
        <v/>
      </c>
      <c r="P3807" s="77"/>
      <c r="Q3807" s="77"/>
    </row>
    <row r="3808" spans="2:17" x14ac:dyDescent="0.25">
      <c r="B3808" s="78">
        <f t="shared" si="116"/>
        <v>3798</v>
      </c>
      <c r="C3808" s="126" t="str">
        <f t="array" ref="C3808">IF(OR('C. Consumer Service Detail'!$D3808="",'C. Consumer Service Detail'!$E3808=""),"",INDEX('B. Consumer Budget'!$E$11:$E$2010,MATCH(1,IF('B. Consumer Budget'!$C$11:$C$2010='C. Consumer Service Detail'!$D3808,IF('B. Consumer Budget'!$D$11:$D$2010='C. Consumer Service Detail'!$E3808,1)),0)))</f>
        <v/>
      </c>
      <c r="D3808" s="171"/>
      <c r="E3808" s="79"/>
      <c r="F3808" s="100"/>
      <c r="G3808" s="80"/>
      <c r="H3808" s="145" t="str">
        <f>IF('C. Consumer Service Detail'!$F3808="","",IF('C. Consumer Service Detail'!$F3808="",VLOOKUP('C. Consumer Service Detail'!$F3808,'Table of Current Services'!$B$7:$F$36,'Table of Current Services'!$E$5,FALSE),VLOOKUP('C. Consumer Service Detail'!$F3808,'Table of Current Services'!$B$7:$F$36,'Table of Current Services'!$D$5,FALSE)))</f>
        <v/>
      </c>
      <c r="I3808" s="160"/>
      <c r="J3808" s="146" t="str">
        <f t="shared" si="115"/>
        <v/>
      </c>
      <c r="K3808" s="138" t="str">
        <f>IF('C. Consumer Service Detail'!$F3808="","",IF('C. Consumer Service Detail'!$F3808="",VLOOKUP('C. Consumer Service Detail'!$F3808,'Table of Current Services'!$B$7:$F$36,'Table of Current Services'!$E$5,FALSE),VLOOKUP('C. Consumer Service Detail'!$F3808,'Table of Current Services'!$B$7:$F$36,'Table of Current Services'!$E$5,FALSE)))</f>
        <v/>
      </c>
      <c r="L3808" s="130" t="str">
        <f>IF('C. Consumer Service Detail'!$F3808="","",IF(VLOOKUP('C. Consumer Service Detail'!$F3808,'Table of Current Services'!$B$7:$F$36,'Table of Current Services'!$F$5,)="cost","Yes","No"))</f>
        <v/>
      </c>
      <c r="M3808" s="130" t="str">
        <f>IFERROR(IF('C. Consumer Service Detail'!$K3808="No Match","No",VLOOKUP('C. Consumer Service Detail'!$C3808,'B. Consumer Budget'!$E$11:$F$2010,2,FALSE)),"")</f>
        <v/>
      </c>
      <c r="P3808" s="77"/>
      <c r="Q3808" s="77"/>
    </row>
    <row r="3809" spans="2:17" x14ac:dyDescent="0.25">
      <c r="B3809" s="78">
        <f t="shared" si="116"/>
        <v>3799</v>
      </c>
      <c r="C3809" s="126" t="str">
        <f t="array" ref="C3809">IF(OR('C. Consumer Service Detail'!$D3809="",'C. Consumer Service Detail'!$E3809=""),"",INDEX('B. Consumer Budget'!$E$11:$E$2010,MATCH(1,IF('B. Consumer Budget'!$C$11:$C$2010='C. Consumer Service Detail'!$D3809,IF('B. Consumer Budget'!$D$11:$D$2010='C. Consumer Service Detail'!$E3809,1)),0)))</f>
        <v/>
      </c>
      <c r="D3809" s="170"/>
      <c r="E3809" s="81"/>
      <c r="F3809" s="101"/>
      <c r="G3809" s="82"/>
      <c r="H3809" s="147" t="str">
        <f>IF('C. Consumer Service Detail'!$F3809="","",IF('C. Consumer Service Detail'!$F3809="",VLOOKUP('C. Consumer Service Detail'!$F3809,'Table of Current Services'!$B$7:$F$36,'Table of Current Services'!$E$5,FALSE),VLOOKUP('C. Consumer Service Detail'!$F3809,'Table of Current Services'!$B$7:$F$36,'Table of Current Services'!$D$5,FALSE)))</f>
        <v/>
      </c>
      <c r="I3809" s="159"/>
      <c r="J3809" s="146" t="str">
        <f t="shared" si="115"/>
        <v/>
      </c>
      <c r="K3809" s="138" t="str">
        <f>IF('C. Consumer Service Detail'!$F3809="","",IF('C. Consumer Service Detail'!$F3809="",VLOOKUP('C. Consumer Service Detail'!$F3809,'Table of Current Services'!$B$7:$F$36,'Table of Current Services'!$E$5,FALSE),VLOOKUP('C. Consumer Service Detail'!$F3809,'Table of Current Services'!$B$7:$F$36,'Table of Current Services'!$E$5,FALSE)))</f>
        <v/>
      </c>
      <c r="L3809" s="130" t="str">
        <f>IF('C. Consumer Service Detail'!$F3809="","",IF(VLOOKUP('C. Consumer Service Detail'!$F3809,'Table of Current Services'!$B$7:$F$36,'Table of Current Services'!$F$5,)="cost","Yes","No"))</f>
        <v/>
      </c>
      <c r="M3809" s="130" t="str">
        <f>IFERROR(IF('C. Consumer Service Detail'!$K3809="No Match","No",VLOOKUP('C. Consumer Service Detail'!$C3809,'B. Consumer Budget'!$E$11:$F$2010,2,FALSE)),"")</f>
        <v/>
      </c>
      <c r="P3809" s="77"/>
      <c r="Q3809" s="77"/>
    </row>
    <row r="3810" spans="2:17" x14ac:dyDescent="0.25">
      <c r="B3810" s="78">
        <f t="shared" si="116"/>
        <v>3800</v>
      </c>
      <c r="C3810" s="126" t="str">
        <f t="array" ref="C3810">IF(OR('C. Consumer Service Detail'!$D3810="",'C. Consumer Service Detail'!$E3810=""),"",INDEX('B. Consumer Budget'!$E$11:$E$2010,MATCH(1,IF('B. Consumer Budget'!$C$11:$C$2010='C. Consumer Service Detail'!$D3810,IF('B. Consumer Budget'!$D$11:$D$2010='C. Consumer Service Detail'!$E3810,1)),0)))</f>
        <v/>
      </c>
      <c r="D3810" s="171"/>
      <c r="E3810" s="79"/>
      <c r="F3810" s="100"/>
      <c r="G3810" s="80"/>
      <c r="H3810" s="145" t="str">
        <f>IF('C. Consumer Service Detail'!$F3810="","",IF('C. Consumer Service Detail'!$F3810="",VLOOKUP('C. Consumer Service Detail'!$F3810,'Table of Current Services'!$B$7:$F$36,'Table of Current Services'!$E$5,FALSE),VLOOKUP('C. Consumer Service Detail'!$F3810,'Table of Current Services'!$B$7:$F$36,'Table of Current Services'!$D$5,FALSE)))</f>
        <v/>
      </c>
      <c r="I3810" s="160"/>
      <c r="J3810" s="146" t="str">
        <f t="shared" si="115"/>
        <v/>
      </c>
      <c r="K3810" s="138" t="str">
        <f>IF('C. Consumer Service Detail'!$F3810="","",IF('C. Consumer Service Detail'!$F3810="",VLOOKUP('C. Consumer Service Detail'!$F3810,'Table of Current Services'!$B$7:$F$36,'Table of Current Services'!$E$5,FALSE),VLOOKUP('C. Consumer Service Detail'!$F3810,'Table of Current Services'!$B$7:$F$36,'Table of Current Services'!$E$5,FALSE)))</f>
        <v/>
      </c>
      <c r="L3810" s="130" t="str">
        <f>IF('C. Consumer Service Detail'!$F3810="","",IF(VLOOKUP('C. Consumer Service Detail'!$F3810,'Table of Current Services'!$B$7:$F$36,'Table of Current Services'!$F$5,)="cost","Yes","No"))</f>
        <v/>
      </c>
      <c r="M3810" s="130" t="str">
        <f>IFERROR(IF('C. Consumer Service Detail'!$K3810="No Match","No",VLOOKUP('C. Consumer Service Detail'!$C3810,'B. Consumer Budget'!$E$11:$F$2010,2,FALSE)),"")</f>
        <v/>
      </c>
      <c r="P3810" s="77"/>
      <c r="Q3810" s="77"/>
    </row>
    <row r="3811" spans="2:17" x14ac:dyDescent="0.25">
      <c r="B3811" s="78">
        <f t="shared" si="116"/>
        <v>3801</v>
      </c>
      <c r="C3811" s="126" t="str">
        <f t="array" ref="C3811">IF(OR('C. Consumer Service Detail'!$D3811="",'C. Consumer Service Detail'!$E3811=""),"",INDEX('B. Consumer Budget'!$E$11:$E$2010,MATCH(1,IF('B. Consumer Budget'!$C$11:$C$2010='C. Consumer Service Detail'!$D3811,IF('B. Consumer Budget'!$D$11:$D$2010='C. Consumer Service Detail'!$E3811,1)),0)))</f>
        <v/>
      </c>
      <c r="D3811" s="170"/>
      <c r="E3811" s="81"/>
      <c r="F3811" s="101"/>
      <c r="G3811" s="82"/>
      <c r="H3811" s="147" t="str">
        <f>IF('C. Consumer Service Detail'!$F3811="","",IF('C. Consumer Service Detail'!$F3811="",VLOOKUP('C. Consumer Service Detail'!$F3811,'Table of Current Services'!$B$7:$F$36,'Table of Current Services'!$E$5,FALSE),VLOOKUP('C. Consumer Service Detail'!$F3811,'Table of Current Services'!$B$7:$F$36,'Table of Current Services'!$D$5,FALSE)))</f>
        <v/>
      </c>
      <c r="I3811" s="159"/>
      <c r="J3811" s="146" t="str">
        <f t="shared" si="115"/>
        <v/>
      </c>
      <c r="K3811" s="138" t="str">
        <f>IF('C. Consumer Service Detail'!$F3811="","",IF('C. Consumer Service Detail'!$F3811="",VLOOKUP('C. Consumer Service Detail'!$F3811,'Table of Current Services'!$B$7:$F$36,'Table of Current Services'!$E$5,FALSE),VLOOKUP('C. Consumer Service Detail'!$F3811,'Table of Current Services'!$B$7:$F$36,'Table of Current Services'!$E$5,FALSE)))</f>
        <v/>
      </c>
      <c r="L3811" s="130" t="str">
        <f>IF('C. Consumer Service Detail'!$F3811="","",IF(VLOOKUP('C. Consumer Service Detail'!$F3811,'Table of Current Services'!$B$7:$F$36,'Table of Current Services'!$F$5,)="cost","Yes","No"))</f>
        <v/>
      </c>
      <c r="M3811" s="130" t="str">
        <f>IFERROR(IF('C. Consumer Service Detail'!$K3811="No Match","No",VLOOKUP('C. Consumer Service Detail'!$C3811,'B. Consumer Budget'!$E$11:$F$2010,2,FALSE)),"")</f>
        <v/>
      </c>
      <c r="P3811" s="77"/>
      <c r="Q3811" s="77"/>
    </row>
    <row r="3812" spans="2:17" x14ac:dyDescent="0.25">
      <c r="B3812" s="78">
        <f t="shared" si="116"/>
        <v>3802</v>
      </c>
      <c r="C3812" s="126" t="str">
        <f t="array" ref="C3812">IF(OR('C. Consumer Service Detail'!$D3812="",'C. Consumer Service Detail'!$E3812=""),"",INDEX('B. Consumer Budget'!$E$11:$E$2010,MATCH(1,IF('B. Consumer Budget'!$C$11:$C$2010='C. Consumer Service Detail'!$D3812,IF('B. Consumer Budget'!$D$11:$D$2010='C. Consumer Service Detail'!$E3812,1)),0)))</f>
        <v/>
      </c>
      <c r="D3812" s="171"/>
      <c r="E3812" s="79"/>
      <c r="F3812" s="100"/>
      <c r="G3812" s="80"/>
      <c r="H3812" s="145" t="str">
        <f>IF('C. Consumer Service Detail'!$F3812="","",IF('C. Consumer Service Detail'!$F3812="",VLOOKUP('C. Consumer Service Detail'!$F3812,'Table of Current Services'!$B$7:$F$36,'Table of Current Services'!$E$5,FALSE),VLOOKUP('C. Consumer Service Detail'!$F3812,'Table of Current Services'!$B$7:$F$36,'Table of Current Services'!$D$5,FALSE)))</f>
        <v/>
      </c>
      <c r="I3812" s="160"/>
      <c r="J3812" s="146" t="str">
        <f t="shared" si="115"/>
        <v/>
      </c>
      <c r="K3812" s="138" t="str">
        <f>IF('C. Consumer Service Detail'!$F3812="","",IF('C. Consumer Service Detail'!$F3812="",VLOOKUP('C. Consumer Service Detail'!$F3812,'Table of Current Services'!$B$7:$F$36,'Table of Current Services'!$E$5,FALSE),VLOOKUP('C. Consumer Service Detail'!$F3812,'Table of Current Services'!$B$7:$F$36,'Table of Current Services'!$E$5,FALSE)))</f>
        <v/>
      </c>
      <c r="L3812" s="130" t="str">
        <f>IF('C. Consumer Service Detail'!$F3812="","",IF(VLOOKUP('C. Consumer Service Detail'!$F3812,'Table of Current Services'!$B$7:$F$36,'Table of Current Services'!$F$5,)="cost","Yes","No"))</f>
        <v/>
      </c>
      <c r="M3812" s="130" t="str">
        <f>IFERROR(IF('C. Consumer Service Detail'!$K3812="No Match","No",VLOOKUP('C. Consumer Service Detail'!$C3812,'B. Consumer Budget'!$E$11:$F$2010,2,FALSE)),"")</f>
        <v/>
      </c>
      <c r="P3812" s="77"/>
      <c r="Q3812" s="77"/>
    </row>
    <row r="3813" spans="2:17" x14ac:dyDescent="0.25">
      <c r="B3813" s="78">
        <f t="shared" si="116"/>
        <v>3803</v>
      </c>
      <c r="C3813" s="126" t="str">
        <f t="array" ref="C3813">IF(OR('C. Consumer Service Detail'!$D3813="",'C. Consumer Service Detail'!$E3813=""),"",INDEX('B. Consumer Budget'!$E$11:$E$2010,MATCH(1,IF('B. Consumer Budget'!$C$11:$C$2010='C. Consumer Service Detail'!$D3813,IF('B. Consumer Budget'!$D$11:$D$2010='C. Consumer Service Detail'!$E3813,1)),0)))</f>
        <v/>
      </c>
      <c r="D3813" s="170"/>
      <c r="E3813" s="81"/>
      <c r="F3813" s="101"/>
      <c r="G3813" s="82"/>
      <c r="H3813" s="147" t="str">
        <f>IF('C. Consumer Service Detail'!$F3813="","",IF('C. Consumer Service Detail'!$F3813="",VLOOKUP('C. Consumer Service Detail'!$F3813,'Table of Current Services'!$B$7:$F$36,'Table of Current Services'!$E$5,FALSE),VLOOKUP('C. Consumer Service Detail'!$F3813,'Table of Current Services'!$B$7:$F$36,'Table of Current Services'!$D$5,FALSE)))</f>
        <v/>
      </c>
      <c r="I3813" s="159"/>
      <c r="J3813" s="146" t="str">
        <f t="shared" si="115"/>
        <v/>
      </c>
      <c r="K3813" s="138" t="str">
        <f>IF('C. Consumer Service Detail'!$F3813="","",IF('C. Consumer Service Detail'!$F3813="",VLOOKUP('C. Consumer Service Detail'!$F3813,'Table of Current Services'!$B$7:$F$36,'Table of Current Services'!$E$5,FALSE),VLOOKUP('C. Consumer Service Detail'!$F3813,'Table of Current Services'!$B$7:$F$36,'Table of Current Services'!$E$5,FALSE)))</f>
        <v/>
      </c>
      <c r="L3813" s="130" t="str">
        <f>IF('C. Consumer Service Detail'!$F3813="","",IF(VLOOKUP('C. Consumer Service Detail'!$F3813,'Table of Current Services'!$B$7:$F$36,'Table of Current Services'!$F$5,)="cost","Yes","No"))</f>
        <v/>
      </c>
      <c r="M3813" s="130" t="str">
        <f>IFERROR(IF('C. Consumer Service Detail'!$K3813="No Match","No",VLOOKUP('C. Consumer Service Detail'!$C3813,'B. Consumer Budget'!$E$11:$F$2010,2,FALSE)),"")</f>
        <v/>
      </c>
      <c r="P3813" s="77"/>
      <c r="Q3813" s="77"/>
    </row>
    <row r="3814" spans="2:17" x14ac:dyDescent="0.25">
      <c r="B3814" s="78">
        <f t="shared" si="116"/>
        <v>3804</v>
      </c>
      <c r="C3814" s="126" t="str">
        <f t="array" ref="C3814">IF(OR('C. Consumer Service Detail'!$D3814="",'C. Consumer Service Detail'!$E3814=""),"",INDEX('B. Consumer Budget'!$E$11:$E$2010,MATCH(1,IF('B. Consumer Budget'!$C$11:$C$2010='C. Consumer Service Detail'!$D3814,IF('B. Consumer Budget'!$D$11:$D$2010='C. Consumer Service Detail'!$E3814,1)),0)))</f>
        <v/>
      </c>
      <c r="D3814" s="171"/>
      <c r="E3814" s="79"/>
      <c r="F3814" s="100"/>
      <c r="G3814" s="80"/>
      <c r="H3814" s="145" t="str">
        <f>IF('C. Consumer Service Detail'!$F3814="","",IF('C. Consumer Service Detail'!$F3814="",VLOOKUP('C. Consumer Service Detail'!$F3814,'Table of Current Services'!$B$7:$F$36,'Table of Current Services'!$E$5,FALSE),VLOOKUP('C. Consumer Service Detail'!$F3814,'Table of Current Services'!$B$7:$F$36,'Table of Current Services'!$D$5,FALSE)))</f>
        <v/>
      </c>
      <c r="I3814" s="160"/>
      <c r="J3814" s="146" t="str">
        <f t="shared" si="115"/>
        <v/>
      </c>
      <c r="K3814" s="138" t="str">
        <f>IF('C. Consumer Service Detail'!$F3814="","",IF('C. Consumer Service Detail'!$F3814="",VLOOKUP('C. Consumer Service Detail'!$F3814,'Table of Current Services'!$B$7:$F$36,'Table of Current Services'!$E$5,FALSE),VLOOKUP('C. Consumer Service Detail'!$F3814,'Table of Current Services'!$B$7:$F$36,'Table of Current Services'!$E$5,FALSE)))</f>
        <v/>
      </c>
      <c r="L3814" s="130" t="str">
        <f>IF('C. Consumer Service Detail'!$F3814="","",IF(VLOOKUP('C. Consumer Service Detail'!$F3814,'Table of Current Services'!$B$7:$F$36,'Table of Current Services'!$F$5,)="cost","Yes","No"))</f>
        <v/>
      </c>
      <c r="M3814" s="130" t="str">
        <f>IFERROR(IF('C. Consumer Service Detail'!$K3814="No Match","No",VLOOKUP('C. Consumer Service Detail'!$C3814,'B. Consumer Budget'!$E$11:$F$2010,2,FALSE)),"")</f>
        <v/>
      </c>
      <c r="P3814" s="77"/>
      <c r="Q3814" s="77"/>
    </row>
    <row r="3815" spans="2:17" x14ac:dyDescent="0.25">
      <c r="B3815" s="78">
        <f t="shared" si="116"/>
        <v>3805</v>
      </c>
      <c r="C3815" s="126" t="str">
        <f t="array" ref="C3815">IF(OR('C. Consumer Service Detail'!$D3815="",'C. Consumer Service Detail'!$E3815=""),"",INDEX('B. Consumer Budget'!$E$11:$E$2010,MATCH(1,IF('B. Consumer Budget'!$C$11:$C$2010='C. Consumer Service Detail'!$D3815,IF('B. Consumer Budget'!$D$11:$D$2010='C. Consumer Service Detail'!$E3815,1)),0)))</f>
        <v/>
      </c>
      <c r="D3815" s="170"/>
      <c r="E3815" s="81"/>
      <c r="F3815" s="101"/>
      <c r="G3815" s="82"/>
      <c r="H3815" s="147" t="str">
        <f>IF('C. Consumer Service Detail'!$F3815="","",IF('C. Consumer Service Detail'!$F3815="",VLOOKUP('C. Consumer Service Detail'!$F3815,'Table of Current Services'!$B$7:$F$36,'Table of Current Services'!$E$5,FALSE),VLOOKUP('C. Consumer Service Detail'!$F3815,'Table of Current Services'!$B$7:$F$36,'Table of Current Services'!$D$5,FALSE)))</f>
        <v/>
      </c>
      <c r="I3815" s="159"/>
      <c r="J3815" s="146" t="str">
        <f t="shared" si="115"/>
        <v/>
      </c>
      <c r="K3815" s="138" t="str">
        <f>IF('C. Consumer Service Detail'!$F3815="","",IF('C. Consumer Service Detail'!$F3815="",VLOOKUP('C. Consumer Service Detail'!$F3815,'Table of Current Services'!$B$7:$F$36,'Table of Current Services'!$E$5,FALSE),VLOOKUP('C. Consumer Service Detail'!$F3815,'Table of Current Services'!$B$7:$F$36,'Table of Current Services'!$E$5,FALSE)))</f>
        <v/>
      </c>
      <c r="L3815" s="130" t="str">
        <f>IF('C. Consumer Service Detail'!$F3815="","",IF(VLOOKUP('C. Consumer Service Detail'!$F3815,'Table of Current Services'!$B$7:$F$36,'Table of Current Services'!$F$5,)="cost","Yes","No"))</f>
        <v/>
      </c>
      <c r="M3815" s="130" t="str">
        <f>IFERROR(IF('C. Consumer Service Detail'!$K3815="No Match","No",VLOOKUP('C. Consumer Service Detail'!$C3815,'B. Consumer Budget'!$E$11:$F$2010,2,FALSE)),"")</f>
        <v/>
      </c>
      <c r="P3815" s="77"/>
      <c r="Q3815" s="77"/>
    </row>
    <row r="3816" spans="2:17" x14ac:dyDescent="0.25">
      <c r="B3816" s="78">
        <f t="shared" si="116"/>
        <v>3806</v>
      </c>
      <c r="C3816" s="126" t="str">
        <f t="array" ref="C3816">IF(OR('C. Consumer Service Detail'!$D3816="",'C. Consumer Service Detail'!$E3816=""),"",INDEX('B. Consumer Budget'!$E$11:$E$2010,MATCH(1,IF('B. Consumer Budget'!$C$11:$C$2010='C. Consumer Service Detail'!$D3816,IF('B. Consumer Budget'!$D$11:$D$2010='C. Consumer Service Detail'!$E3816,1)),0)))</f>
        <v/>
      </c>
      <c r="D3816" s="171"/>
      <c r="E3816" s="79"/>
      <c r="F3816" s="100"/>
      <c r="G3816" s="80"/>
      <c r="H3816" s="145" t="str">
        <f>IF('C. Consumer Service Detail'!$F3816="","",IF('C. Consumer Service Detail'!$F3816="",VLOOKUP('C. Consumer Service Detail'!$F3816,'Table of Current Services'!$B$7:$F$36,'Table of Current Services'!$E$5,FALSE),VLOOKUP('C. Consumer Service Detail'!$F3816,'Table of Current Services'!$B$7:$F$36,'Table of Current Services'!$D$5,FALSE)))</f>
        <v/>
      </c>
      <c r="I3816" s="160"/>
      <c r="J3816" s="146" t="str">
        <f t="shared" si="115"/>
        <v/>
      </c>
      <c r="K3816" s="138" t="str">
        <f>IF('C. Consumer Service Detail'!$F3816="","",IF('C. Consumer Service Detail'!$F3816="",VLOOKUP('C. Consumer Service Detail'!$F3816,'Table of Current Services'!$B$7:$F$36,'Table of Current Services'!$E$5,FALSE),VLOOKUP('C. Consumer Service Detail'!$F3816,'Table of Current Services'!$B$7:$F$36,'Table of Current Services'!$E$5,FALSE)))</f>
        <v/>
      </c>
      <c r="L3816" s="130" t="str">
        <f>IF('C. Consumer Service Detail'!$F3816="","",IF(VLOOKUP('C. Consumer Service Detail'!$F3816,'Table of Current Services'!$B$7:$F$36,'Table of Current Services'!$F$5,)="cost","Yes","No"))</f>
        <v/>
      </c>
      <c r="M3816" s="130" t="str">
        <f>IFERROR(IF('C. Consumer Service Detail'!$K3816="No Match","No",VLOOKUP('C. Consumer Service Detail'!$C3816,'B. Consumer Budget'!$E$11:$F$2010,2,FALSE)),"")</f>
        <v/>
      </c>
      <c r="P3816" s="77"/>
      <c r="Q3816" s="77"/>
    </row>
    <row r="3817" spans="2:17" x14ac:dyDescent="0.25">
      <c r="B3817" s="78">
        <f t="shared" si="116"/>
        <v>3807</v>
      </c>
      <c r="C3817" s="126" t="str">
        <f t="array" ref="C3817">IF(OR('C. Consumer Service Detail'!$D3817="",'C. Consumer Service Detail'!$E3817=""),"",INDEX('B. Consumer Budget'!$E$11:$E$2010,MATCH(1,IF('B. Consumer Budget'!$C$11:$C$2010='C. Consumer Service Detail'!$D3817,IF('B. Consumer Budget'!$D$11:$D$2010='C. Consumer Service Detail'!$E3817,1)),0)))</f>
        <v/>
      </c>
      <c r="D3817" s="170"/>
      <c r="E3817" s="81"/>
      <c r="F3817" s="101"/>
      <c r="G3817" s="82"/>
      <c r="H3817" s="147" t="str">
        <f>IF('C. Consumer Service Detail'!$F3817="","",IF('C. Consumer Service Detail'!$F3817="",VLOOKUP('C. Consumer Service Detail'!$F3817,'Table of Current Services'!$B$7:$F$36,'Table of Current Services'!$E$5,FALSE),VLOOKUP('C. Consumer Service Detail'!$F3817,'Table of Current Services'!$B$7:$F$36,'Table of Current Services'!$D$5,FALSE)))</f>
        <v/>
      </c>
      <c r="I3817" s="159"/>
      <c r="J3817" s="146" t="str">
        <f t="shared" si="115"/>
        <v/>
      </c>
      <c r="K3817" s="138" t="str">
        <f>IF('C. Consumer Service Detail'!$F3817="","",IF('C. Consumer Service Detail'!$F3817="",VLOOKUP('C. Consumer Service Detail'!$F3817,'Table of Current Services'!$B$7:$F$36,'Table of Current Services'!$E$5,FALSE),VLOOKUP('C. Consumer Service Detail'!$F3817,'Table of Current Services'!$B$7:$F$36,'Table of Current Services'!$E$5,FALSE)))</f>
        <v/>
      </c>
      <c r="L3817" s="130" t="str">
        <f>IF('C. Consumer Service Detail'!$F3817="","",IF(VLOOKUP('C. Consumer Service Detail'!$F3817,'Table of Current Services'!$B$7:$F$36,'Table of Current Services'!$F$5,)="cost","Yes","No"))</f>
        <v/>
      </c>
      <c r="M3817" s="130" t="str">
        <f>IFERROR(IF('C. Consumer Service Detail'!$K3817="No Match","No",VLOOKUP('C. Consumer Service Detail'!$C3817,'B. Consumer Budget'!$E$11:$F$2010,2,FALSE)),"")</f>
        <v/>
      </c>
      <c r="P3817" s="77"/>
      <c r="Q3817" s="77"/>
    </row>
    <row r="3818" spans="2:17" x14ac:dyDescent="0.25">
      <c r="B3818" s="78">
        <f t="shared" si="116"/>
        <v>3808</v>
      </c>
      <c r="C3818" s="126" t="str">
        <f t="array" ref="C3818">IF(OR('C. Consumer Service Detail'!$D3818="",'C. Consumer Service Detail'!$E3818=""),"",INDEX('B. Consumer Budget'!$E$11:$E$2010,MATCH(1,IF('B. Consumer Budget'!$C$11:$C$2010='C. Consumer Service Detail'!$D3818,IF('B. Consumer Budget'!$D$11:$D$2010='C. Consumer Service Detail'!$E3818,1)),0)))</f>
        <v/>
      </c>
      <c r="D3818" s="171"/>
      <c r="E3818" s="79"/>
      <c r="F3818" s="100"/>
      <c r="G3818" s="80"/>
      <c r="H3818" s="145" t="str">
        <f>IF('C. Consumer Service Detail'!$F3818="","",IF('C. Consumer Service Detail'!$F3818="",VLOOKUP('C. Consumer Service Detail'!$F3818,'Table of Current Services'!$B$7:$F$36,'Table of Current Services'!$E$5,FALSE),VLOOKUP('C. Consumer Service Detail'!$F3818,'Table of Current Services'!$B$7:$F$36,'Table of Current Services'!$D$5,FALSE)))</f>
        <v/>
      </c>
      <c r="I3818" s="160"/>
      <c r="J3818" s="146" t="str">
        <f t="shared" si="115"/>
        <v/>
      </c>
      <c r="K3818" s="138" t="str">
        <f>IF('C. Consumer Service Detail'!$F3818="","",IF('C. Consumer Service Detail'!$F3818="",VLOOKUP('C. Consumer Service Detail'!$F3818,'Table of Current Services'!$B$7:$F$36,'Table of Current Services'!$E$5,FALSE),VLOOKUP('C. Consumer Service Detail'!$F3818,'Table of Current Services'!$B$7:$F$36,'Table of Current Services'!$E$5,FALSE)))</f>
        <v/>
      </c>
      <c r="L3818" s="130" t="str">
        <f>IF('C. Consumer Service Detail'!$F3818="","",IF(VLOOKUP('C. Consumer Service Detail'!$F3818,'Table of Current Services'!$B$7:$F$36,'Table of Current Services'!$F$5,)="cost","Yes","No"))</f>
        <v/>
      </c>
      <c r="M3818" s="130" t="str">
        <f>IFERROR(IF('C. Consumer Service Detail'!$K3818="No Match","No",VLOOKUP('C. Consumer Service Detail'!$C3818,'B. Consumer Budget'!$E$11:$F$2010,2,FALSE)),"")</f>
        <v/>
      </c>
      <c r="P3818" s="77"/>
      <c r="Q3818" s="77"/>
    </row>
    <row r="3819" spans="2:17" x14ac:dyDescent="0.25">
      <c r="B3819" s="78">
        <f t="shared" si="116"/>
        <v>3809</v>
      </c>
      <c r="C3819" s="126" t="str">
        <f t="array" ref="C3819">IF(OR('C. Consumer Service Detail'!$D3819="",'C. Consumer Service Detail'!$E3819=""),"",INDEX('B. Consumer Budget'!$E$11:$E$2010,MATCH(1,IF('B. Consumer Budget'!$C$11:$C$2010='C. Consumer Service Detail'!$D3819,IF('B. Consumer Budget'!$D$11:$D$2010='C. Consumer Service Detail'!$E3819,1)),0)))</f>
        <v/>
      </c>
      <c r="D3819" s="170"/>
      <c r="E3819" s="81"/>
      <c r="F3819" s="101"/>
      <c r="G3819" s="82"/>
      <c r="H3819" s="147" t="str">
        <f>IF('C. Consumer Service Detail'!$F3819="","",IF('C. Consumer Service Detail'!$F3819="",VLOOKUP('C. Consumer Service Detail'!$F3819,'Table of Current Services'!$B$7:$F$36,'Table of Current Services'!$E$5,FALSE),VLOOKUP('C. Consumer Service Detail'!$F3819,'Table of Current Services'!$B$7:$F$36,'Table of Current Services'!$D$5,FALSE)))</f>
        <v/>
      </c>
      <c r="I3819" s="159"/>
      <c r="J3819" s="146" t="str">
        <f t="shared" si="115"/>
        <v/>
      </c>
      <c r="K3819" s="138" t="str">
        <f>IF('C. Consumer Service Detail'!$F3819="","",IF('C. Consumer Service Detail'!$F3819="",VLOOKUP('C. Consumer Service Detail'!$F3819,'Table of Current Services'!$B$7:$F$36,'Table of Current Services'!$E$5,FALSE),VLOOKUP('C. Consumer Service Detail'!$F3819,'Table of Current Services'!$B$7:$F$36,'Table of Current Services'!$E$5,FALSE)))</f>
        <v/>
      </c>
      <c r="L3819" s="130" t="str">
        <f>IF('C. Consumer Service Detail'!$F3819="","",IF(VLOOKUP('C. Consumer Service Detail'!$F3819,'Table of Current Services'!$B$7:$F$36,'Table of Current Services'!$F$5,)="cost","Yes","No"))</f>
        <v/>
      </c>
      <c r="M3819" s="130" t="str">
        <f>IFERROR(IF('C. Consumer Service Detail'!$K3819="No Match","No",VLOOKUP('C. Consumer Service Detail'!$C3819,'B. Consumer Budget'!$E$11:$F$2010,2,FALSE)),"")</f>
        <v/>
      </c>
      <c r="P3819" s="77"/>
      <c r="Q3819" s="77"/>
    </row>
    <row r="3820" spans="2:17" x14ac:dyDescent="0.25">
      <c r="B3820" s="78">
        <f t="shared" si="116"/>
        <v>3810</v>
      </c>
      <c r="C3820" s="126" t="str">
        <f t="array" ref="C3820">IF(OR('C. Consumer Service Detail'!$D3820="",'C. Consumer Service Detail'!$E3820=""),"",INDEX('B. Consumer Budget'!$E$11:$E$2010,MATCH(1,IF('B. Consumer Budget'!$C$11:$C$2010='C. Consumer Service Detail'!$D3820,IF('B. Consumer Budget'!$D$11:$D$2010='C. Consumer Service Detail'!$E3820,1)),0)))</f>
        <v/>
      </c>
      <c r="D3820" s="171"/>
      <c r="E3820" s="79"/>
      <c r="F3820" s="100"/>
      <c r="G3820" s="80"/>
      <c r="H3820" s="145" t="str">
        <f>IF('C. Consumer Service Detail'!$F3820="","",IF('C. Consumer Service Detail'!$F3820="",VLOOKUP('C. Consumer Service Detail'!$F3820,'Table of Current Services'!$B$7:$F$36,'Table of Current Services'!$E$5,FALSE),VLOOKUP('C. Consumer Service Detail'!$F3820,'Table of Current Services'!$B$7:$F$36,'Table of Current Services'!$D$5,FALSE)))</f>
        <v/>
      </c>
      <c r="I3820" s="160"/>
      <c r="J3820" s="146" t="str">
        <f t="shared" si="115"/>
        <v/>
      </c>
      <c r="K3820" s="138" t="str">
        <f>IF('C. Consumer Service Detail'!$F3820="","",IF('C. Consumer Service Detail'!$F3820="",VLOOKUP('C. Consumer Service Detail'!$F3820,'Table of Current Services'!$B$7:$F$36,'Table of Current Services'!$E$5,FALSE),VLOOKUP('C. Consumer Service Detail'!$F3820,'Table of Current Services'!$B$7:$F$36,'Table of Current Services'!$E$5,FALSE)))</f>
        <v/>
      </c>
      <c r="L3820" s="130" t="str">
        <f>IF('C. Consumer Service Detail'!$F3820="","",IF(VLOOKUP('C. Consumer Service Detail'!$F3820,'Table of Current Services'!$B$7:$F$36,'Table of Current Services'!$F$5,)="cost","Yes","No"))</f>
        <v/>
      </c>
      <c r="M3820" s="130" t="str">
        <f>IFERROR(IF('C. Consumer Service Detail'!$K3820="No Match","No",VLOOKUP('C. Consumer Service Detail'!$C3820,'B. Consumer Budget'!$E$11:$F$2010,2,FALSE)),"")</f>
        <v/>
      </c>
      <c r="P3820" s="77"/>
      <c r="Q3820" s="77"/>
    </row>
    <row r="3821" spans="2:17" x14ac:dyDescent="0.25">
      <c r="B3821" s="78">
        <f t="shared" si="116"/>
        <v>3811</v>
      </c>
      <c r="C3821" s="126" t="str">
        <f t="array" ref="C3821">IF(OR('C. Consumer Service Detail'!$D3821="",'C. Consumer Service Detail'!$E3821=""),"",INDEX('B. Consumer Budget'!$E$11:$E$2010,MATCH(1,IF('B. Consumer Budget'!$C$11:$C$2010='C. Consumer Service Detail'!$D3821,IF('B. Consumer Budget'!$D$11:$D$2010='C. Consumer Service Detail'!$E3821,1)),0)))</f>
        <v/>
      </c>
      <c r="D3821" s="170"/>
      <c r="E3821" s="81"/>
      <c r="F3821" s="101"/>
      <c r="G3821" s="82"/>
      <c r="H3821" s="147" t="str">
        <f>IF('C. Consumer Service Detail'!$F3821="","",IF('C. Consumer Service Detail'!$F3821="",VLOOKUP('C. Consumer Service Detail'!$F3821,'Table of Current Services'!$B$7:$F$36,'Table of Current Services'!$E$5,FALSE),VLOOKUP('C. Consumer Service Detail'!$F3821,'Table of Current Services'!$B$7:$F$36,'Table of Current Services'!$D$5,FALSE)))</f>
        <v/>
      </c>
      <c r="I3821" s="159"/>
      <c r="J3821" s="146" t="str">
        <f t="shared" si="115"/>
        <v/>
      </c>
      <c r="K3821" s="138" t="str">
        <f>IF('C. Consumer Service Detail'!$F3821="","",IF('C. Consumer Service Detail'!$F3821="",VLOOKUP('C. Consumer Service Detail'!$F3821,'Table of Current Services'!$B$7:$F$36,'Table of Current Services'!$E$5,FALSE),VLOOKUP('C. Consumer Service Detail'!$F3821,'Table of Current Services'!$B$7:$F$36,'Table of Current Services'!$E$5,FALSE)))</f>
        <v/>
      </c>
      <c r="L3821" s="130" t="str">
        <f>IF('C. Consumer Service Detail'!$F3821="","",IF(VLOOKUP('C. Consumer Service Detail'!$F3821,'Table of Current Services'!$B$7:$F$36,'Table of Current Services'!$F$5,)="cost","Yes","No"))</f>
        <v/>
      </c>
      <c r="M3821" s="130" t="str">
        <f>IFERROR(IF('C. Consumer Service Detail'!$K3821="No Match","No",VLOOKUP('C. Consumer Service Detail'!$C3821,'B. Consumer Budget'!$E$11:$F$2010,2,FALSE)),"")</f>
        <v/>
      </c>
      <c r="P3821" s="77"/>
      <c r="Q3821" s="77"/>
    </row>
    <row r="3822" spans="2:17" x14ac:dyDescent="0.25">
      <c r="B3822" s="78">
        <f t="shared" si="116"/>
        <v>3812</v>
      </c>
      <c r="C3822" s="126" t="str">
        <f t="array" ref="C3822">IF(OR('C. Consumer Service Detail'!$D3822="",'C. Consumer Service Detail'!$E3822=""),"",INDEX('B. Consumer Budget'!$E$11:$E$2010,MATCH(1,IF('B. Consumer Budget'!$C$11:$C$2010='C. Consumer Service Detail'!$D3822,IF('B. Consumer Budget'!$D$11:$D$2010='C. Consumer Service Detail'!$E3822,1)),0)))</f>
        <v/>
      </c>
      <c r="D3822" s="171"/>
      <c r="E3822" s="79"/>
      <c r="F3822" s="100"/>
      <c r="G3822" s="80"/>
      <c r="H3822" s="145" t="str">
        <f>IF('C. Consumer Service Detail'!$F3822="","",IF('C. Consumer Service Detail'!$F3822="",VLOOKUP('C. Consumer Service Detail'!$F3822,'Table of Current Services'!$B$7:$F$36,'Table of Current Services'!$E$5,FALSE),VLOOKUP('C. Consumer Service Detail'!$F3822,'Table of Current Services'!$B$7:$F$36,'Table of Current Services'!$D$5,FALSE)))</f>
        <v/>
      </c>
      <c r="I3822" s="160"/>
      <c r="J3822" s="146" t="str">
        <f t="shared" si="115"/>
        <v/>
      </c>
      <c r="K3822" s="138" t="str">
        <f>IF('C. Consumer Service Detail'!$F3822="","",IF('C. Consumer Service Detail'!$F3822="",VLOOKUP('C. Consumer Service Detail'!$F3822,'Table of Current Services'!$B$7:$F$36,'Table of Current Services'!$E$5,FALSE),VLOOKUP('C. Consumer Service Detail'!$F3822,'Table of Current Services'!$B$7:$F$36,'Table of Current Services'!$E$5,FALSE)))</f>
        <v/>
      </c>
      <c r="L3822" s="130" t="str">
        <f>IF('C. Consumer Service Detail'!$F3822="","",IF(VLOOKUP('C. Consumer Service Detail'!$F3822,'Table of Current Services'!$B$7:$F$36,'Table of Current Services'!$F$5,)="cost","Yes","No"))</f>
        <v/>
      </c>
      <c r="M3822" s="130" t="str">
        <f>IFERROR(IF('C. Consumer Service Detail'!$K3822="No Match","No",VLOOKUP('C. Consumer Service Detail'!$C3822,'B. Consumer Budget'!$E$11:$F$2010,2,FALSE)),"")</f>
        <v/>
      </c>
      <c r="P3822" s="77"/>
      <c r="Q3822" s="77"/>
    </row>
    <row r="3823" spans="2:17" x14ac:dyDescent="0.25">
      <c r="B3823" s="78">
        <f t="shared" si="116"/>
        <v>3813</v>
      </c>
      <c r="C3823" s="126" t="str">
        <f t="array" ref="C3823">IF(OR('C. Consumer Service Detail'!$D3823="",'C. Consumer Service Detail'!$E3823=""),"",INDEX('B. Consumer Budget'!$E$11:$E$2010,MATCH(1,IF('B. Consumer Budget'!$C$11:$C$2010='C. Consumer Service Detail'!$D3823,IF('B. Consumer Budget'!$D$11:$D$2010='C. Consumer Service Detail'!$E3823,1)),0)))</f>
        <v/>
      </c>
      <c r="D3823" s="170"/>
      <c r="E3823" s="81"/>
      <c r="F3823" s="101"/>
      <c r="G3823" s="82"/>
      <c r="H3823" s="147" t="str">
        <f>IF('C. Consumer Service Detail'!$F3823="","",IF('C. Consumer Service Detail'!$F3823="",VLOOKUP('C. Consumer Service Detail'!$F3823,'Table of Current Services'!$B$7:$F$36,'Table of Current Services'!$E$5,FALSE),VLOOKUP('C. Consumer Service Detail'!$F3823,'Table of Current Services'!$B$7:$F$36,'Table of Current Services'!$D$5,FALSE)))</f>
        <v/>
      </c>
      <c r="I3823" s="159"/>
      <c r="J3823" s="146" t="str">
        <f t="shared" si="115"/>
        <v/>
      </c>
      <c r="K3823" s="138" t="str">
        <f>IF('C. Consumer Service Detail'!$F3823="","",IF('C. Consumer Service Detail'!$F3823="",VLOOKUP('C. Consumer Service Detail'!$F3823,'Table of Current Services'!$B$7:$F$36,'Table of Current Services'!$E$5,FALSE),VLOOKUP('C. Consumer Service Detail'!$F3823,'Table of Current Services'!$B$7:$F$36,'Table of Current Services'!$E$5,FALSE)))</f>
        <v/>
      </c>
      <c r="L3823" s="130" t="str">
        <f>IF('C. Consumer Service Detail'!$F3823="","",IF(VLOOKUP('C. Consumer Service Detail'!$F3823,'Table of Current Services'!$B$7:$F$36,'Table of Current Services'!$F$5,)="cost","Yes","No"))</f>
        <v/>
      </c>
      <c r="M3823" s="130" t="str">
        <f>IFERROR(IF('C. Consumer Service Detail'!$K3823="No Match","No",VLOOKUP('C. Consumer Service Detail'!$C3823,'B. Consumer Budget'!$E$11:$F$2010,2,FALSE)),"")</f>
        <v/>
      </c>
      <c r="P3823" s="77"/>
      <c r="Q3823" s="77"/>
    </row>
    <row r="3824" spans="2:17" x14ac:dyDescent="0.25">
      <c r="B3824" s="78">
        <f t="shared" si="116"/>
        <v>3814</v>
      </c>
      <c r="C3824" s="126" t="str">
        <f t="array" ref="C3824">IF(OR('C. Consumer Service Detail'!$D3824="",'C. Consumer Service Detail'!$E3824=""),"",INDEX('B. Consumer Budget'!$E$11:$E$2010,MATCH(1,IF('B. Consumer Budget'!$C$11:$C$2010='C. Consumer Service Detail'!$D3824,IF('B. Consumer Budget'!$D$11:$D$2010='C. Consumer Service Detail'!$E3824,1)),0)))</f>
        <v/>
      </c>
      <c r="D3824" s="171"/>
      <c r="E3824" s="79"/>
      <c r="F3824" s="100"/>
      <c r="G3824" s="80"/>
      <c r="H3824" s="145" t="str">
        <f>IF('C. Consumer Service Detail'!$F3824="","",IF('C. Consumer Service Detail'!$F3824="",VLOOKUP('C. Consumer Service Detail'!$F3824,'Table of Current Services'!$B$7:$F$36,'Table of Current Services'!$E$5,FALSE),VLOOKUP('C. Consumer Service Detail'!$F3824,'Table of Current Services'!$B$7:$F$36,'Table of Current Services'!$D$5,FALSE)))</f>
        <v/>
      </c>
      <c r="I3824" s="160"/>
      <c r="J3824" s="146" t="str">
        <f t="shared" si="115"/>
        <v/>
      </c>
      <c r="K3824" s="138" t="str">
        <f>IF('C. Consumer Service Detail'!$F3824="","",IF('C. Consumer Service Detail'!$F3824="",VLOOKUP('C. Consumer Service Detail'!$F3824,'Table of Current Services'!$B$7:$F$36,'Table of Current Services'!$E$5,FALSE),VLOOKUP('C. Consumer Service Detail'!$F3824,'Table of Current Services'!$B$7:$F$36,'Table of Current Services'!$E$5,FALSE)))</f>
        <v/>
      </c>
      <c r="L3824" s="130" t="str">
        <f>IF('C. Consumer Service Detail'!$F3824="","",IF(VLOOKUP('C. Consumer Service Detail'!$F3824,'Table of Current Services'!$B$7:$F$36,'Table of Current Services'!$F$5,)="cost","Yes","No"))</f>
        <v/>
      </c>
      <c r="M3824" s="130" t="str">
        <f>IFERROR(IF('C. Consumer Service Detail'!$K3824="No Match","No",VLOOKUP('C. Consumer Service Detail'!$C3824,'B. Consumer Budget'!$E$11:$F$2010,2,FALSE)),"")</f>
        <v/>
      </c>
      <c r="P3824" s="77"/>
      <c r="Q3824" s="77"/>
    </row>
    <row r="3825" spans="2:17" x14ac:dyDescent="0.25">
      <c r="B3825" s="78">
        <f t="shared" si="116"/>
        <v>3815</v>
      </c>
      <c r="C3825" s="126" t="str">
        <f t="array" ref="C3825">IF(OR('C. Consumer Service Detail'!$D3825="",'C. Consumer Service Detail'!$E3825=""),"",INDEX('B. Consumer Budget'!$E$11:$E$2010,MATCH(1,IF('B. Consumer Budget'!$C$11:$C$2010='C. Consumer Service Detail'!$D3825,IF('B. Consumer Budget'!$D$11:$D$2010='C. Consumer Service Detail'!$E3825,1)),0)))</f>
        <v/>
      </c>
      <c r="D3825" s="170"/>
      <c r="E3825" s="81"/>
      <c r="F3825" s="101"/>
      <c r="G3825" s="82"/>
      <c r="H3825" s="147" t="str">
        <f>IF('C. Consumer Service Detail'!$F3825="","",IF('C. Consumer Service Detail'!$F3825="",VLOOKUP('C. Consumer Service Detail'!$F3825,'Table of Current Services'!$B$7:$F$36,'Table of Current Services'!$E$5,FALSE),VLOOKUP('C. Consumer Service Detail'!$F3825,'Table of Current Services'!$B$7:$F$36,'Table of Current Services'!$D$5,FALSE)))</f>
        <v/>
      </c>
      <c r="I3825" s="159"/>
      <c r="J3825" s="146" t="str">
        <f t="shared" si="115"/>
        <v/>
      </c>
      <c r="K3825" s="138" t="str">
        <f>IF('C. Consumer Service Detail'!$F3825="","",IF('C. Consumer Service Detail'!$F3825="",VLOOKUP('C. Consumer Service Detail'!$F3825,'Table of Current Services'!$B$7:$F$36,'Table of Current Services'!$E$5,FALSE),VLOOKUP('C. Consumer Service Detail'!$F3825,'Table of Current Services'!$B$7:$F$36,'Table of Current Services'!$E$5,FALSE)))</f>
        <v/>
      </c>
      <c r="L3825" s="130" t="str">
        <f>IF('C. Consumer Service Detail'!$F3825="","",IF(VLOOKUP('C. Consumer Service Detail'!$F3825,'Table of Current Services'!$B$7:$F$36,'Table of Current Services'!$F$5,)="cost","Yes","No"))</f>
        <v/>
      </c>
      <c r="M3825" s="130" t="str">
        <f>IFERROR(IF('C. Consumer Service Detail'!$K3825="No Match","No",VLOOKUP('C. Consumer Service Detail'!$C3825,'B. Consumer Budget'!$E$11:$F$2010,2,FALSE)),"")</f>
        <v/>
      </c>
      <c r="P3825" s="77"/>
      <c r="Q3825" s="77"/>
    </row>
    <row r="3826" spans="2:17" x14ac:dyDescent="0.25">
      <c r="B3826" s="78">
        <f t="shared" si="116"/>
        <v>3816</v>
      </c>
      <c r="C3826" s="126" t="str">
        <f t="array" ref="C3826">IF(OR('C. Consumer Service Detail'!$D3826="",'C. Consumer Service Detail'!$E3826=""),"",INDEX('B. Consumer Budget'!$E$11:$E$2010,MATCH(1,IF('B. Consumer Budget'!$C$11:$C$2010='C. Consumer Service Detail'!$D3826,IF('B. Consumer Budget'!$D$11:$D$2010='C. Consumer Service Detail'!$E3826,1)),0)))</f>
        <v/>
      </c>
      <c r="D3826" s="171"/>
      <c r="E3826" s="79"/>
      <c r="F3826" s="100"/>
      <c r="G3826" s="80"/>
      <c r="H3826" s="145" t="str">
        <f>IF('C. Consumer Service Detail'!$F3826="","",IF('C. Consumer Service Detail'!$F3826="",VLOOKUP('C. Consumer Service Detail'!$F3826,'Table of Current Services'!$B$7:$F$36,'Table of Current Services'!$E$5,FALSE),VLOOKUP('C. Consumer Service Detail'!$F3826,'Table of Current Services'!$B$7:$F$36,'Table of Current Services'!$D$5,FALSE)))</f>
        <v/>
      </c>
      <c r="I3826" s="160"/>
      <c r="J3826" s="146" t="str">
        <f t="shared" si="115"/>
        <v/>
      </c>
      <c r="K3826" s="138" t="str">
        <f>IF('C. Consumer Service Detail'!$F3826="","",IF('C. Consumer Service Detail'!$F3826="",VLOOKUP('C. Consumer Service Detail'!$F3826,'Table of Current Services'!$B$7:$F$36,'Table of Current Services'!$E$5,FALSE),VLOOKUP('C. Consumer Service Detail'!$F3826,'Table of Current Services'!$B$7:$F$36,'Table of Current Services'!$E$5,FALSE)))</f>
        <v/>
      </c>
      <c r="L3826" s="130" t="str">
        <f>IF('C. Consumer Service Detail'!$F3826="","",IF(VLOOKUP('C. Consumer Service Detail'!$F3826,'Table of Current Services'!$B$7:$F$36,'Table of Current Services'!$F$5,)="cost","Yes","No"))</f>
        <v/>
      </c>
      <c r="M3826" s="130" t="str">
        <f>IFERROR(IF('C. Consumer Service Detail'!$K3826="No Match","No",VLOOKUP('C. Consumer Service Detail'!$C3826,'B. Consumer Budget'!$E$11:$F$2010,2,FALSE)),"")</f>
        <v/>
      </c>
      <c r="P3826" s="77"/>
      <c r="Q3826" s="77"/>
    </row>
    <row r="3827" spans="2:17" x14ac:dyDescent="0.25">
      <c r="B3827" s="78">
        <f t="shared" si="116"/>
        <v>3817</v>
      </c>
      <c r="C3827" s="126" t="str">
        <f t="array" ref="C3827">IF(OR('C. Consumer Service Detail'!$D3827="",'C. Consumer Service Detail'!$E3827=""),"",INDEX('B. Consumer Budget'!$E$11:$E$2010,MATCH(1,IF('B. Consumer Budget'!$C$11:$C$2010='C. Consumer Service Detail'!$D3827,IF('B. Consumer Budget'!$D$11:$D$2010='C. Consumer Service Detail'!$E3827,1)),0)))</f>
        <v/>
      </c>
      <c r="D3827" s="170"/>
      <c r="E3827" s="81"/>
      <c r="F3827" s="101"/>
      <c r="G3827" s="82"/>
      <c r="H3827" s="147" t="str">
        <f>IF('C. Consumer Service Detail'!$F3827="","",IF('C. Consumer Service Detail'!$F3827="",VLOOKUP('C. Consumer Service Detail'!$F3827,'Table of Current Services'!$B$7:$F$36,'Table of Current Services'!$E$5,FALSE),VLOOKUP('C. Consumer Service Detail'!$F3827,'Table of Current Services'!$B$7:$F$36,'Table of Current Services'!$D$5,FALSE)))</f>
        <v/>
      </c>
      <c r="I3827" s="159"/>
      <c r="J3827" s="146" t="str">
        <f t="shared" si="115"/>
        <v/>
      </c>
      <c r="K3827" s="138" t="str">
        <f>IF('C. Consumer Service Detail'!$F3827="","",IF('C. Consumer Service Detail'!$F3827="",VLOOKUP('C. Consumer Service Detail'!$F3827,'Table of Current Services'!$B$7:$F$36,'Table of Current Services'!$E$5,FALSE),VLOOKUP('C. Consumer Service Detail'!$F3827,'Table of Current Services'!$B$7:$F$36,'Table of Current Services'!$E$5,FALSE)))</f>
        <v/>
      </c>
      <c r="L3827" s="130" t="str">
        <f>IF('C. Consumer Service Detail'!$F3827="","",IF(VLOOKUP('C. Consumer Service Detail'!$F3827,'Table of Current Services'!$B$7:$F$36,'Table of Current Services'!$F$5,)="cost","Yes","No"))</f>
        <v/>
      </c>
      <c r="M3827" s="130" t="str">
        <f>IFERROR(IF('C. Consumer Service Detail'!$K3827="No Match","No",VLOOKUP('C. Consumer Service Detail'!$C3827,'B. Consumer Budget'!$E$11:$F$2010,2,FALSE)),"")</f>
        <v/>
      </c>
      <c r="P3827" s="77"/>
      <c r="Q3827" s="77"/>
    </row>
    <row r="3828" spans="2:17" x14ac:dyDescent="0.25">
      <c r="B3828" s="78">
        <f t="shared" si="116"/>
        <v>3818</v>
      </c>
      <c r="C3828" s="126" t="str">
        <f t="array" ref="C3828">IF(OR('C. Consumer Service Detail'!$D3828="",'C. Consumer Service Detail'!$E3828=""),"",INDEX('B. Consumer Budget'!$E$11:$E$2010,MATCH(1,IF('B. Consumer Budget'!$C$11:$C$2010='C. Consumer Service Detail'!$D3828,IF('B. Consumer Budget'!$D$11:$D$2010='C. Consumer Service Detail'!$E3828,1)),0)))</f>
        <v/>
      </c>
      <c r="D3828" s="171"/>
      <c r="E3828" s="79"/>
      <c r="F3828" s="100"/>
      <c r="G3828" s="80"/>
      <c r="H3828" s="145" t="str">
        <f>IF('C. Consumer Service Detail'!$F3828="","",IF('C. Consumer Service Detail'!$F3828="",VLOOKUP('C. Consumer Service Detail'!$F3828,'Table of Current Services'!$B$7:$F$36,'Table of Current Services'!$E$5,FALSE),VLOOKUP('C. Consumer Service Detail'!$F3828,'Table of Current Services'!$B$7:$F$36,'Table of Current Services'!$D$5,FALSE)))</f>
        <v/>
      </c>
      <c r="I3828" s="160"/>
      <c r="J3828" s="146" t="str">
        <f t="shared" si="115"/>
        <v/>
      </c>
      <c r="K3828" s="138" t="str">
        <f>IF('C. Consumer Service Detail'!$F3828="","",IF('C. Consumer Service Detail'!$F3828="",VLOOKUP('C. Consumer Service Detail'!$F3828,'Table of Current Services'!$B$7:$F$36,'Table of Current Services'!$E$5,FALSE),VLOOKUP('C. Consumer Service Detail'!$F3828,'Table of Current Services'!$B$7:$F$36,'Table of Current Services'!$E$5,FALSE)))</f>
        <v/>
      </c>
      <c r="L3828" s="130" t="str">
        <f>IF('C. Consumer Service Detail'!$F3828="","",IF(VLOOKUP('C. Consumer Service Detail'!$F3828,'Table of Current Services'!$B$7:$F$36,'Table of Current Services'!$F$5,)="cost","Yes","No"))</f>
        <v/>
      </c>
      <c r="M3828" s="130" t="str">
        <f>IFERROR(IF('C. Consumer Service Detail'!$K3828="No Match","No",VLOOKUP('C. Consumer Service Detail'!$C3828,'B. Consumer Budget'!$E$11:$F$2010,2,FALSE)),"")</f>
        <v/>
      </c>
      <c r="P3828" s="77"/>
      <c r="Q3828" s="77"/>
    </row>
    <row r="3829" spans="2:17" x14ac:dyDescent="0.25">
      <c r="B3829" s="78">
        <f t="shared" si="116"/>
        <v>3819</v>
      </c>
      <c r="C3829" s="126" t="str">
        <f t="array" ref="C3829">IF(OR('C. Consumer Service Detail'!$D3829="",'C. Consumer Service Detail'!$E3829=""),"",INDEX('B. Consumer Budget'!$E$11:$E$2010,MATCH(1,IF('B. Consumer Budget'!$C$11:$C$2010='C. Consumer Service Detail'!$D3829,IF('B. Consumer Budget'!$D$11:$D$2010='C. Consumer Service Detail'!$E3829,1)),0)))</f>
        <v/>
      </c>
      <c r="D3829" s="170"/>
      <c r="E3829" s="81"/>
      <c r="F3829" s="101"/>
      <c r="G3829" s="82"/>
      <c r="H3829" s="147" t="str">
        <f>IF('C. Consumer Service Detail'!$F3829="","",IF('C. Consumer Service Detail'!$F3829="",VLOOKUP('C. Consumer Service Detail'!$F3829,'Table of Current Services'!$B$7:$F$36,'Table of Current Services'!$E$5,FALSE),VLOOKUP('C. Consumer Service Detail'!$F3829,'Table of Current Services'!$B$7:$F$36,'Table of Current Services'!$D$5,FALSE)))</f>
        <v/>
      </c>
      <c r="I3829" s="159"/>
      <c r="J3829" s="146" t="str">
        <f t="shared" si="115"/>
        <v/>
      </c>
      <c r="K3829" s="138" t="str">
        <f>IF('C. Consumer Service Detail'!$F3829="","",IF('C. Consumer Service Detail'!$F3829="",VLOOKUP('C. Consumer Service Detail'!$F3829,'Table of Current Services'!$B$7:$F$36,'Table of Current Services'!$E$5,FALSE),VLOOKUP('C. Consumer Service Detail'!$F3829,'Table of Current Services'!$B$7:$F$36,'Table of Current Services'!$E$5,FALSE)))</f>
        <v/>
      </c>
      <c r="L3829" s="130" t="str">
        <f>IF('C. Consumer Service Detail'!$F3829="","",IF(VLOOKUP('C. Consumer Service Detail'!$F3829,'Table of Current Services'!$B$7:$F$36,'Table of Current Services'!$F$5,)="cost","Yes","No"))</f>
        <v/>
      </c>
      <c r="M3829" s="130" t="str">
        <f>IFERROR(IF('C. Consumer Service Detail'!$K3829="No Match","No",VLOOKUP('C. Consumer Service Detail'!$C3829,'B. Consumer Budget'!$E$11:$F$2010,2,FALSE)),"")</f>
        <v/>
      </c>
      <c r="P3829" s="77"/>
      <c r="Q3829" s="77"/>
    </row>
    <row r="3830" spans="2:17" x14ac:dyDescent="0.25">
      <c r="B3830" s="78">
        <f t="shared" si="116"/>
        <v>3820</v>
      </c>
      <c r="C3830" s="126" t="str">
        <f t="array" ref="C3830">IF(OR('C. Consumer Service Detail'!$D3830="",'C. Consumer Service Detail'!$E3830=""),"",INDEX('B. Consumer Budget'!$E$11:$E$2010,MATCH(1,IF('B. Consumer Budget'!$C$11:$C$2010='C. Consumer Service Detail'!$D3830,IF('B. Consumer Budget'!$D$11:$D$2010='C. Consumer Service Detail'!$E3830,1)),0)))</f>
        <v/>
      </c>
      <c r="D3830" s="171"/>
      <c r="E3830" s="79"/>
      <c r="F3830" s="100"/>
      <c r="G3830" s="80"/>
      <c r="H3830" s="145" t="str">
        <f>IF('C. Consumer Service Detail'!$F3830="","",IF('C. Consumer Service Detail'!$F3830="",VLOOKUP('C. Consumer Service Detail'!$F3830,'Table of Current Services'!$B$7:$F$36,'Table of Current Services'!$E$5,FALSE),VLOOKUP('C. Consumer Service Detail'!$F3830,'Table of Current Services'!$B$7:$F$36,'Table of Current Services'!$D$5,FALSE)))</f>
        <v/>
      </c>
      <c r="I3830" s="160"/>
      <c r="J3830" s="146" t="str">
        <f t="shared" si="115"/>
        <v/>
      </c>
      <c r="K3830" s="138" t="str">
        <f>IF('C. Consumer Service Detail'!$F3830="","",IF('C. Consumer Service Detail'!$F3830="",VLOOKUP('C. Consumer Service Detail'!$F3830,'Table of Current Services'!$B$7:$F$36,'Table of Current Services'!$E$5,FALSE),VLOOKUP('C. Consumer Service Detail'!$F3830,'Table of Current Services'!$B$7:$F$36,'Table of Current Services'!$E$5,FALSE)))</f>
        <v/>
      </c>
      <c r="L3830" s="130" t="str">
        <f>IF('C. Consumer Service Detail'!$F3830="","",IF(VLOOKUP('C. Consumer Service Detail'!$F3830,'Table of Current Services'!$B$7:$F$36,'Table of Current Services'!$F$5,)="cost","Yes","No"))</f>
        <v/>
      </c>
      <c r="M3830" s="130" t="str">
        <f>IFERROR(IF('C. Consumer Service Detail'!$K3830="No Match","No",VLOOKUP('C. Consumer Service Detail'!$C3830,'B. Consumer Budget'!$E$11:$F$2010,2,FALSE)),"")</f>
        <v/>
      </c>
      <c r="P3830" s="77"/>
      <c r="Q3830" s="77"/>
    </row>
    <row r="3831" spans="2:17" x14ac:dyDescent="0.25">
      <c r="B3831" s="78">
        <f t="shared" si="116"/>
        <v>3821</v>
      </c>
      <c r="C3831" s="126" t="str">
        <f t="array" ref="C3831">IF(OR('C. Consumer Service Detail'!$D3831="",'C. Consumer Service Detail'!$E3831=""),"",INDEX('B. Consumer Budget'!$E$11:$E$2010,MATCH(1,IF('B. Consumer Budget'!$C$11:$C$2010='C. Consumer Service Detail'!$D3831,IF('B. Consumer Budget'!$D$11:$D$2010='C. Consumer Service Detail'!$E3831,1)),0)))</f>
        <v/>
      </c>
      <c r="D3831" s="170"/>
      <c r="E3831" s="81"/>
      <c r="F3831" s="101"/>
      <c r="G3831" s="82"/>
      <c r="H3831" s="147" t="str">
        <f>IF('C. Consumer Service Detail'!$F3831="","",IF('C. Consumer Service Detail'!$F3831="",VLOOKUP('C. Consumer Service Detail'!$F3831,'Table of Current Services'!$B$7:$F$36,'Table of Current Services'!$E$5,FALSE),VLOOKUP('C. Consumer Service Detail'!$F3831,'Table of Current Services'!$B$7:$F$36,'Table of Current Services'!$D$5,FALSE)))</f>
        <v/>
      </c>
      <c r="I3831" s="159"/>
      <c r="J3831" s="146" t="str">
        <f t="shared" si="115"/>
        <v/>
      </c>
      <c r="K3831" s="138" t="str">
        <f>IF('C. Consumer Service Detail'!$F3831="","",IF('C. Consumer Service Detail'!$F3831="",VLOOKUP('C. Consumer Service Detail'!$F3831,'Table of Current Services'!$B$7:$F$36,'Table of Current Services'!$E$5,FALSE),VLOOKUP('C. Consumer Service Detail'!$F3831,'Table of Current Services'!$B$7:$F$36,'Table of Current Services'!$E$5,FALSE)))</f>
        <v/>
      </c>
      <c r="L3831" s="130" t="str">
        <f>IF('C. Consumer Service Detail'!$F3831="","",IF(VLOOKUP('C. Consumer Service Detail'!$F3831,'Table of Current Services'!$B$7:$F$36,'Table of Current Services'!$F$5,)="cost","Yes","No"))</f>
        <v/>
      </c>
      <c r="M3831" s="130" t="str">
        <f>IFERROR(IF('C. Consumer Service Detail'!$K3831="No Match","No",VLOOKUP('C. Consumer Service Detail'!$C3831,'B. Consumer Budget'!$E$11:$F$2010,2,FALSE)),"")</f>
        <v/>
      </c>
      <c r="P3831" s="77"/>
      <c r="Q3831" s="77"/>
    </row>
    <row r="3832" spans="2:17" x14ac:dyDescent="0.25">
      <c r="B3832" s="78">
        <f t="shared" si="116"/>
        <v>3822</v>
      </c>
      <c r="C3832" s="126" t="str">
        <f t="array" ref="C3832">IF(OR('C. Consumer Service Detail'!$D3832="",'C. Consumer Service Detail'!$E3832=""),"",INDEX('B. Consumer Budget'!$E$11:$E$2010,MATCH(1,IF('B. Consumer Budget'!$C$11:$C$2010='C. Consumer Service Detail'!$D3832,IF('B. Consumer Budget'!$D$11:$D$2010='C. Consumer Service Detail'!$E3832,1)),0)))</f>
        <v/>
      </c>
      <c r="D3832" s="171"/>
      <c r="E3832" s="79"/>
      <c r="F3832" s="100"/>
      <c r="G3832" s="80"/>
      <c r="H3832" s="145" t="str">
        <f>IF('C. Consumer Service Detail'!$F3832="","",IF('C. Consumer Service Detail'!$F3832="",VLOOKUP('C. Consumer Service Detail'!$F3832,'Table of Current Services'!$B$7:$F$36,'Table of Current Services'!$E$5,FALSE),VLOOKUP('C. Consumer Service Detail'!$F3832,'Table of Current Services'!$B$7:$F$36,'Table of Current Services'!$D$5,FALSE)))</f>
        <v/>
      </c>
      <c r="I3832" s="160"/>
      <c r="J3832" s="146" t="str">
        <f t="shared" si="115"/>
        <v/>
      </c>
      <c r="K3832" s="138" t="str">
        <f>IF('C. Consumer Service Detail'!$F3832="","",IF('C. Consumer Service Detail'!$F3832="",VLOOKUP('C. Consumer Service Detail'!$F3832,'Table of Current Services'!$B$7:$F$36,'Table of Current Services'!$E$5,FALSE),VLOOKUP('C. Consumer Service Detail'!$F3832,'Table of Current Services'!$B$7:$F$36,'Table of Current Services'!$E$5,FALSE)))</f>
        <v/>
      </c>
      <c r="L3832" s="130" t="str">
        <f>IF('C. Consumer Service Detail'!$F3832="","",IF(VLOOKUP('C. Consumer Service Detail'!$F3832,'Table of Current Services'!$B$7:$F$36,'Table of Current Services'!$F$5,)="cost","Yes","No"))</f>
        <v/>
      </c>
      <c r="M3832" s="130" t="str">
        <f>IFERROR(IF('C. Consumer Service Detail'!$K3832="No Match","No",VLOOKUP('C. Consumer Service Detail'!$C3832,'B. Consumer Budget'!$E$11:$F$2010,2,FALSE)),"")</f>
        <v/>
      </c>
      <c r="P3832" s="77"/>
      <c r="Q3832" s="77"/>
    </row>
    <row r="3833" spans="2:17" x14ac:dyDescent="0.25">
      <c r="B3833" s="78">
        <f t="shared" si="116"/>
        <v>3823</v>
      </c>
      <c r="C3833" s="126" t="str">
        <f t="array" ref="C3833">IF(OR('C. Consumer Service Detail'!$D3833="",'C. Consumer Service Detail'!$E3833=""),"",INDEX('B. Consumer Budget'!$E$11:$E$2010,MATCH(1,IF('B. Consumer Budget'!$C$11:$C$2010='C. Consumer Service Detail'!$D3833,IF('B. Consumer Budget'!$D$11:$D$2010='C. Consumer Service Detail'!$E3833,1)),0)))</f>
        <v/>
      </c>
      <c r="D3833" s="170"/>
      <c r="E3833" s="81"/>
      <c r="F3833" s="101"/>
      <c r="G3833" s="82"/>
      <c r="H3833" s="147" t="str">
        <f>IF('C. Consumer Service Detail'!$F3833="","",IF('C. Consumer Service Detail'!$F3833="",VLOOKUP('C. Consumer Service Detail'!$F3833,'Table of Current Services'!$B$7:$F$36,'Table of Current Services'!$E$5,FALSE),VLOOKUP('C. Consumer Service Detail'!$F3833,'Table of Current Services'!$B$7:$F$36,'Table of Current Services'!$D$5,FALSE)))</f>
        <v/>
      </c>
      <c r="I3833" s="159"/>
      <c r="J3833" s="146" t="str">
        <f t="shared" si="115"/>
        <v/>
      </c>
      <c r="K3833" s="138" t="str">
        <f>IF('C. Consumer Service Detail'!$F3833="","",IF('C. Consumer Service Detail'!$F3833="",VLOOKUP('C. Consumer Service Detail'!$F3833,'Table of Current Services'!$B$7:$F$36,'Table of Current Services'!$E$5,FALSE),VLOOKUP('C. Consumer Service Detail'!$F3833,'Table of Current Services'!$B$7:$F$36,'Table of Current Services'!$E$5,FALSE)))</f>
        <v/>
      </c>
      <c r="L3833" s="130" t="str">
        <f>IF('C. Consumer Service Detail'!$F3833="","",IF(VLOOKUP('C. Consumer Service Detail'!$F3833,'Table of Current Services'!$B$7:$F$36,'Table of Current Services'!$F$5,)="cost","Yes","No"))</f>
        <v/>
      </c>
      <c r="M3833" s="130" t="str">
        <f>IFERROR(IF('C. Consumer Service Detail'!$K3833="No Match","No",VLOOKUP('C. Consumer Service Detail'!$C3833,'B. Consumer Budget'!$E$11:$F$2010,2,FALSE)),"")</f>
        <v/>
      </c>
      <c r="P3833" s="77"/>
      <c r="Q3833" s="77"/>
    </row>
    <row r="3834" spans="2:17" x14ac:dyDescent="0.25">
      <c r="B3834" s="78">
        <f t="shared" si="116"/>
        <v>3824</v>
      </c>
      <c r="C3834" s="126" t="str">
        <f t="array" ref="C3834">IF(OR('C. Consumer Service Detail'!$D3834="",'C. Consumer Service Detail'!$E3834=""),"",INDEX('B. Consumer Budget'!$E$11:$E$2010,MATCH(1,IF('B. Consumer Budget'!$C$11:$C$2010='C. Consumer Service Detail'!$D3834,IF('B. Consumer Budget'!$D$11:$D$2010='C. Consumer Service Detail'!$E3834,1)),0)))</f>
        <v/>
      </c>
      <c r="D3834" s="171"/>
      <c r="E3834" s="79"/>
      <c r="F3834" s="100"/>
      <c r="G3834" s="80"/>
      <c r="H3834" s="145" t="str">
        <f>IF('C. Consumer Service Detail'!$F3834="","",IF('C. Consumer Service Detail'!$F3834="",VLOOKUP('C. Consumer Service Detail'!$F3834,'Table of Current Services'!$B$7:$F$36,'Table of Current Services'!$E$5,FALSE),VLOOKUP('C. Consumer Service Detail'!$F3834,'Table of Current Services'!$B$7:$F$36,'Table of Current Services'!$D$5,FALSE)))</f>
        <v/>
      </c>
      <c r="I3834" s="160"/>
      <c r="J3834" s="146" t="str">
        <f t="shared" si="115"/>
        <v/>
      </c>
      <c r="K3834" s="138" t="str">
        <f>IF('C. Consumer Service Detail'!$F3834="","",IF('C. Consumer Service Detail'!$F3834="",VLOOKUP('C. Consumer Service Detail'!$F3834,'Table of Current Services'!$B$7:$F$36,'Table of Current Services'!$E$5,FALSE),VLOOKUP('C. Consumer Service Detail'!$F3834,'Table of Current Services'!$B$7:$F$36,'Table of Current Services'!$E$5,FALSE)))</f>
        <v/>
      </c>
      <c r="L3834" s="130" t="str">
        <f>IF('C. Consumer Service Detail'!$F3834="","",IF(VLOOKUP('C. Consumer Service Detail'!$F3834,'Table of Current Services'!$B$7:$F$36,'Table of Current Services'!$F$5,)="cost","Yes","No"))</f>
        <v/>
      </c>
      <c r="M3834" s="130" t="str">
        <f>IFERROR(IF('C. Consumer Service Detail'!$K3834="No Match","No",VLOOKUP('C. Consumer Service Detail'!$C3834,'B. Consumer Budget'!$E$11:$F$2010,2,FALSE)),"")</f>
        <v/>
      </c>
      <c r="P3834" s="77"/>
      <c r="Q3834" s="77"/>
    </row>
    <row r="3835" spans="2:17" x14ac:dyDescent="0.25">
      <c r="B3835" s="78">
        <f t="shared" si="116"/>
        <v>3825</v>
      </c>
      <c r="C3835" s="126" t="str">
        <f t="array" ref="C3835">IF(OR('C. Consumer Service Detail'!$D3835="",'C. Consumer Service Detail'!$E3835=""),"",INDEX('B. Consumer Budget'!$E$11:$E$2010,MATCH(1,IF('B. Consumer Budget'!$C$11:$C$2010='C. Consumer Service Detail'!$D3835,IF('B. Consumer Budget'!$D$11:$D$2010='C. Consumer Service Detail'!$E3835,1)),0)))</f>
        <v/>
      </c>
      <c r="D3835" s="170"/>
      <c r="E3835" s="81"/>
      <c r="F3835" s="101"/>
      <c r="G3835" s="82"/>
      <c r="H3835" s="147" t="str">
        <f>IF('C. Consumer Service Detail'!$F3835="","",IF('C. Consumer Service Detail'!$F3835="",VLOOKUP('C. Consumer Service Detail'!$F3835,'Table of Current Services'!$B$7:$F$36,'Table of Current Services'!$E$5,FALSE),VLOOKUP('C. Consumer Service Detail'!$F3835,'Table of Current Services'!$B$7:$F$36,'Table of Current Services'!$D$5,FALSE)))</f>
        <v/>
      </c>
      <c r="I3835" s="159"/>
      <c r="J3835" s="146" t="str">
        <f t="shared" si="115"/>
        <v/>
      </c>
      <c r="K3835" s="138" t="str">
        <f>IF('C. Consumer Service Detail'!$F3835="","",IF('C. Consumer Service Detail'!$F3835="",VLOOKUP('C. Consumer Service Detail'!$F3835,'Table of Current Services'!$B$7:$F$36,'Table of Current Services'!$E$5,FALSE),VLOOKUP('C. Consumer Service Detail'!$F3835,'Table of Current Services'!$B$7:$F$36,'Table of Current Services'!$E$5,FALSE)))</f>
        <v/>
      </c>
      <c r="L3835" s="130" t="str">
        <f>IF('C. Consumer Service Detail'!$F3835="","",IF(VLOOKUP('C. Consumer Service Detail'!$F3835,'Table of Current Services'!$B$7:$F$36,'Table of Current Services'!$F$5,)="cost","Yes","No"))</f>
        <v/>
      </c>
      <c r="M3835" s="130" t="str">
        <f>IFERROR(IF('C. Consumer Service Detail'!$K3835="No Match","No",VLOOKUP('C. Consumer Service Detail'!$C3835,'B. Consumer Budget'!$E$11:$F$2010,2,FALSE)),"")</f>
        <v/>
      </c>
      <c r="P3835" s="77"/>
      <c r="Q3835" s="77"/>
    </row>
    <row r="3836" spans="2:17" x14ac:dyDescent="0.25">
      <c r="B3836" s="78">
        <f t="shared" si="116"/>
        <v>3826</v>
      </c>
      <c r="C3836" s="126" t="str">
        <f t="array" ref="C3836">IF(OR('C. Consumer Service Detail'!$D3836="",'C. Consumer Service Detail'!$E3836=""),"",INDEX('B. Consumer Budget'!$E$11:$E$2010,MATCH(1,IF('B. Consumer Budget'!$C$11:$C$2010='C. Consumer Service Detail'!$D3836,IF('B. Consumer Budget'!$D$11:$D$2010='C. Consumer Service Detail'!$E3836,1)),0)))</f>
        <v/>
      </c>
      <c r="D3836" s="171"/>
      <c r="E3836" s="79"/>
      <c r="F3836" s="100"/>
      <c r="G3836" s="80"/>
      <c r="H3836" s="145" t="str">
        <f>IF('C. Consumer Service Detail'!$F3836="","",IF('C. Consumer Service Detail'!$F3836="",VLOOKUP('C. Consumer Service Detail'!$F3836,'Table of Current Services'!$B$7:$F$36,'Table of Current Services'!$E$5,FALSE),VLOOKUP('C. Consumer Service Detail'!$F3836,'Table of Current Services'!$B$7:$F$36,'Table of Current Services'!$D$5,FALSE)))</f>
        <v/>
      </c>
      <c r="I3836" s="160"/>
      <c r="J3836" s="146" t="str">
        <f t="shared" si="115"/>
        <v/>
      </c>
      <c r="K3836" s="138" t="str">
        <f>IF('C. Consumer Service Detail'!$F3836="","",IF('C. Consumer Service Detail'!$F3836="",VLOOKUP('C. Consumer Service Detail'!$F3836,'Table of Current Services'!$B$7:$F$36,'Table of Current Services'!$E$5,FALSE),VLOOKUP('C. Consumer Service Detail'!$F3836,'Table of Current Services'!$B$7:$F$36,'Table of Current Services'!$E$5,FALSE)))</f>
        <v/>
      </c>
      <c r="L3836" s="130" t="str">
        <f>IF('C. Consumer Service Detail'!$F3836="","",IF(VLOOKUP('C. Consumer Service Detail'!$F3836,'Table of Current Services'!$B$7:$F$36,'Table of Current Services'!$F$5,)="cost","Yes","No"))</f>
        <v/>
      </c>
      <c r="M3836" s="130" t="str">
        <f>IFERROR(IF('C. Consumer Service Detail'!$K3836="No Match","No",VLOOKUP('C. Consumer Service Detail'!$C3836,'B. Consumer Budget'!$E$11:$F$2010,2,FALSE)),"")</f>
        <v/>
      </c>
      <c r="P3836" s="77"/>
      <c r="Q3836" s="77"/>
    </row>
    <row r="3837" spans="2:17" x14ac:dyDescent="0.25">
      <c r="B3837" s="78">
        <f t="shared" si="116"/>
        <v>3827</v>
      </c>
      <c r="C3837" s="126" t="str">
        <f t="array" ref="C3837">IF(OR('C. Consumer Service Detail'!$D3837="",'C. Consumer Service Detail'!$E3837=""),"",INDEX('B. Consumer Budget'!$E$11:$E$2010,MATCH(1,IF('B. Consumer Budget'!$C$11:$C$2010='C. Consumer Service Detail'!$D3837,IF('B. Consumer Budget'!$D$11:$D$2010='C. Consumer Service Detail'!$E3837,1)),0)))</f>
        <v/>
      </c>
      <c r="D3837" s="170"/>
      <c r="E3837" s="81"/>
      <c r="F3837" s="101"/>
      <c r="G3837" s="82"/>
      <c r="H3837" s="147" t="str">
        <f>IF('C. Consumer Service Detail'!$F3837="","",IF('C. Consumer Service Detail'!$F3837="",VLOOKUP('C. Consumer Service Detail'!$F3837,'Table of Current Services'!$B$7:$F$36,'Table of Current Services'!$E$5,FALSE),VLOOKUP('C. Consumer Service Detail'!$F3837,'Table of Current Services'!$B$7:$F$36,'Table of Current Services'!$D$5,FALSE)))</f>
        <v/>
      </c>
      <c r="I3837" s="159"/>
      <c r="J3837" s="146" t="str">
        <f t="shared" si="115"/>
        <v/>
      </c>
      <c r="K3837" s="138" t="str">
        <f>IF('C. Consumer Service Detail'!$F3837="","",IF('C. Consumer Service Detail'!$F3837="",VLOOKUP('C. Consumer Service Detail'!$F3837,'Table of Current Services'!$B$7:$F$36,'Table of Current Services'!$E$5,FALSE),VLOOKUP('C. Consumer Service Detail'!$F3837,'Table of Current Services'!$B$7:$F$36,'Table of Current Services'!$E$5,FALSE)))</f>
        <v/>
      </c>
      <c r="L3837" s="130" t="str">
        <f>IF('C. Consumer Service Detail'!$F3837="","",IF(VLOOKUP('C. Consumer Service Detail'!$F3837,'Table of Current Services'!$B$7:$F$36,'Table of Current Services'!$F$5,)="cost","Yes","No"))</f>
        <v/>
      </c>
      <c r="M3837" s="130" t="str">
        <f>IFERROR(IF('C. Consumer Service Detail'!$K3837="No Match","No",VLOOKUP('C. Consumer Service Detail'!$C3837,'B. Consumer Budget'!$E$11:$F$2010,2,FALSE)),"")</f>
        <v/>
      </c>
      <c r="P3837" s="77"/>
      <c r="Q3837" s="77"/>
    </row>
    <row r="3838" spans="2:17" x14ac:dyDescent="0.25">
      <c r="B3838" s="78">
        <f t="shared" si="116"/>
        <v>3828</v>
      </c>
      <c r="C3838" s="126" t="str">
        <f t="array" ref="C3838">IF(OR('C. Consumer Service Detail'!$D3838="",'C. Consumer Service Detail'!$E3838=""),"",INDEX('B. Consumer Budget'!$E$11:$E$2010,MATCH(1,IF('B. Consumer Budget'!$C$11:$C$2010='C. Consumer Service Detail'!$D3838,IF('B. Consumer Budget'!$D$11:$D$2010='C. Consumer Service Detail'!$E3838,1)),0)))</f>
        <v/>
      </c>
      <c r="D3838" s="171"/>
      <c r="E3838" s="79"/>
      <c r="F3838" s="100"/>
      <c r="G3838" s="80"/>
      <c r="H3838" s="145" t="str">
        <f>IF('C. Consumer Service Detail'!$F3838="","",IF('C. Consumer Service Detail'!$F3838="",VLOOKUP('C. Consumer Service Detail'!$F3838,'Table of Current Services'!$B$7:$F$36,'Table of Current Services'!$E$5,FALSE),VLOOKUP('C. Consumer Service Detail'!$F3838,'Table of Current Services'!$B$7:$F$36,'Table of Current Services'!$D$5,FALSE)))</f>
        <v/>
      </c>
      <c r="I3838" s="160"/>
      <c r="J3838" s="146" t="str">
        <f t="shared" si="115"/>
        <v/>
      </c>
      <c r="K3838" s="138" t="str">
        <f>IF('C. Consumer Service Detail'!$F3838="","",IF('C. Consumer Service Detail'!$F3838="",VLOOKUP('C. Consumer Service Detail'!$F3838,'Table of Current Services'!$B$7:$F$36,'Table of Current Services'!$E$5,FALSE),VLOOKUP('C. Consumer Service Detail'!$F3838,'Table of Current Services'!$B$7:$F$36,'Table of Current Services'!$E$5,FALSE)))</f>
        <v/>
      </c>
      <c r="L3838" s="130" t="str">
        <f>IF('C. Consumer Service Detail'!$F3838="","",IF(VLOOKUP('C. Consumer Service Detail'!$F3838,'Table of Current Services'!$B$7:$F$36,'Table of Current Services'!$F$5,)="cost","Yes","No"))</f>
        <v/>
      </c>
      <c r="M3838" s="130" t="str">
        <f>IFERROR(IF('C. Consumer Service Detail'!$K3838="No Match","No",VLOOKUP('C. Consumer Service Detail'!$C3838,'B. Consumer Budget'!$E$11:$F$2010,2,FALSE)),"")</f>
        <v/>
      </c>
      <c r="P3838" s="77"/>
      <c r="Q3838" s="77"/>
    </row>
    <row r="3839" spans="2:17" x14ac:dyDescent="0.25">
      <c r="B3839" s="78">
        <f t="shared" si="116"/>
        <v>3829</v>
      </c>
      <c r="C3839" s="126" t="str">
        <f t="array" ref="C3839">IF(OR('C. Consumer Service Detail'!$D3839="",'C. Consumer Service Detail'!$E3839=""),"",INDEX('B. Consumer Budget'!$E$11:$E$2010,MATCH(1,IF('B. Consumer Budget'!$C$11:$C$2010='C. Consumer Service Detail'!$D3839,IF('B. Consumer Budget'!$D$11:$D$2010='C. Consumer Service Detail'!$E3839,1)),0)))</f>
        <v/>
      </c>
      <c r="D3839" s="170"/>
      <c r="E3839" s="81"/>
      <c r="F3839" s="101"/>
      <c r="G3839" s="82"/>
      <c r="H3839" s="147" t="str">
        <f>IF('C. Consumer Service Detail'!$F3839="","",IF('C. Consumer Service Detail'!$F3839="",VLOOKUP('C. Consumer Service Detail'!$F3839,'Table of Current Services'!$B$7:$F$36,'Table of Current Services'!$E$5,FALSE),VLOOKUP('C. Consumer Service Detail'!$F3839,'Table of Current Services'!$B$7:$F$36,'Table of Current Services'!$D$5,FALSE)))</f>
        <v/>
      </c>
      <c r="I3839" s="159"/>
      <c r="J3839" s="146" t="str">
        <f t="shared" si="115"/>
        <v/>
      </c>
      <c r="K3839" s="138" t="str">
        <f>IF('C. Consumer Service Detail'!$F3839="","",IF('C. Consumer Service Detail'!$F3839="",VLOOKUP('C. Consumer Service Detail'!$F3839,'Table of Current Services'!$B$7:$F$36,'Table of Current Services'!$E$5,FALSE),VLOOKUP('C. Consumer Service Detail'!$F3839,'Table of Current Services'!$B$7:$F$36,'Table of Current Services'!$E$5,FALSE)))</f>
        <v/>
      </c>
      <c r="L3839" s="130" t="str">
        <f>IF('C. Consumer Service Detail'!$F3839="","",IF(VLOOKUP('C. Consumer Service Detail'!$F3839,'Table of Current Services'!$B$7:$F$36,'Table of Current Services'!$F$5,)="cost","Yes","No"))</f>
        <v/>
      </c>
      <c r="M3839" s="130" t="str">
        <f>IFERROR(IF('C. Consumer Service Detail'!$K3839="No Match","No",VLOOKUP('C. Consumer Service Detail'!$C3839,'B. Consumer Budget'!$E$11:$F$2010,2,FALSE)),"")</f>
        <v/>
      </c>
      <c r="P3839" s="77"/>
      <c r="Q3839" s="77"/>
    </row>
    <row r="3840" spans="2:17" x14ac:dyDescent="0.25">
      <c r="B3840" s="78">
        <f t="shared" si="116"/>
        <v>3830</v>
      </c>
      <c r="C3840" s="126" t="str">
        <f t="array" ref="C3840">IF(OR('C. Consumer Service Detail'!$D3840="",'C. Consumer Service Detail'!$E3840=""),"",INDEX('B. Consumer Budget'!$E$11:$E$2010,MATCH(1,IF('B. Consumer Budget'!$C$11:$C$2010='C. Consumer Service Detail'!$D3840,IF('B. Consumer Budget'!$D$11:$D$2010='C. Consumer Service Detail'!$E3840,1)),0)))</f>
        <v/>
      </c>
      <c r="D3840" s="171"/>
      <c r="E3840" s="79"/>
      <c r="F3840" s="100"/>
      <c r="G3840" s="80"/>
      <c r="H3840" s="145" t="str">
        <f>IF('C. Consumer Service Detail'!$F3840="","",IF('C. Consumer Service Detail'!$F3840="",VLOOKUP('C. Consumer Service Detail'!$F3840,'Table of Current Services'!$B$7:$F$36,'Table of Current Services'!$E$5,FALSE),VLOOKUP('C. Consumer Service Detail'!$F3840,'Table of Current Services'!$B$7:$F$36,'Table of Current Services'!$D$5,FALSE)))</f>
        <v/>
      </c>
      <c r="I3840" s="160"/>
      <c r="J3840" s="146" t="str">
        <f t="shared" si="115"/>
        <v/>
      </c>
      <c r="K3840" s="138" t="str">
        <f>IF('C. Consumer Service Detail'!$F3840="","",IF('C. Consumer Service Detail'!$F3840="",VLOOKUP('C. Consumer Service Detail'!$F3840,'Table of Current Services'!$B$7:$F$36,'Table of Current Services'!$E$5,FALSE),VLOOKUP('C. Consumer Service Detail'!$F3840,'Table of Current Services'!$B$7:$F$36,'Table of Current Services'!$E$5,FALSE)))</f>
        <v/>
      </c>
      <c r="L3840" s="130" t="str">
        <f>IF('C. Consumer Service Detail'!$F3840="","",IF(VLOOKUP('C. Consumer Service Detail'!$F3840,'Table of Current Services'!$B$7:$F$36,'Table of Current Services'!$F$5,)="cost","Yes","No"))</f>
        <v/>
      </c>
      <c r="M3840" s="130" t="str">
        <f>IFERROR(IF('C. Consumer Service Detail'!$K3840="No Match","No",VLOOKUP('C. Consumer Service Detail'!$C3840,'B. Consumer Budget'!$E$11:$F$2010,2,FALSE)),"")</f>
        <v/>
      </c>
      <c r="P3840" s="77"/>
      <c r="Q3840" s="77"/>
    </row>
    <row r="3841" spans="2:17" x14ac:dyDescent="0.25">
      <c r="B3841" s="78">
        <f t="shared" si="116"/>
        <v>3831</v>
      </c>
      <c r="C3841" s="126" t="str">
        <f t="array" ref="C3841">IF(OR('C. Consumer Service Detail'!$D3841="",'C. Consumer Service Detail'!$E3841=""),"",INDEX('B. Consumer Budget'!$E$11:$E$2010,MATCH(1,IF('B. Consumer Budget'!$C$11:$C$2010='C. Consumer Service Detail'!$D3841,IF('B. Consumer Budget'!$D$11:$D$2010='C. Consumer Service Detail'!$E3841,1)),0)))</f>
        <v/>
      </c>
      <c r="D3841" s="170"/>
      <c r="E3841" s="81"/>
      <c r="F3841" s="101"/>
      <c r="G3841" s="82"/>
      <c r="H3841" s="147" t="str">
        <f>IF('C. Consumer Service Detail'!$F3841="","",IF('C. Consumer Service Detail'!$F3841="",VLOOKUP('C. Consumer Service Detail'!$F3841,'Table of Current Services'!$B$7:$F$36,'Table of Current Services'!$E$5,FALSE),VLOOKUP('C. Consumer Service Detail'!$F3841,'Table of Current Services'!$B$7:$F$36,'Table of Current Services'!$D$5,FALSE)))</f>
        <v/>
      </c>
      <c r="I3841" s="159"/>
      <c r="J3841" s="146" t="str">
        <f t="shared" si="115"/>
        <v/>
      </c>
      <c r="K3841" s="138" t="str">
        <f>IF('C. Consumer Service Detail'!$F3841="","",IF('C. Consumer Service Detail'!$F3841="",VLOOKUP('C. Consumer Service Detail'!$F3841,'Table of Current Services'!$B$7:$F$36,'Table of Current Services'!$E$5,FALSE),VLOOKUP('C. Consumer Service Detail'!$F3841,'Table of Current Services'!$B$7:$F$36,'Table of Current Services'!$E$5,FALSE)))</f>
        <v/>
      </c>
      <c r="L3841" s="130" t="str">
        <f>IF('C. Consumer Service Detail'!$F3841="","",IF(VLOOKUP('C. Consumer Service Detail'!$F3841,'Table of Current Services'!$B$7:$F$36,'Table of Current Services'!$F$5,)="cost","Yes","No"))</f>
        <v/>
      </c>
      <c r="M3841" s="130" t="str">
        <f>IFERROR(IF('C. Consumer Service Detail'!$K3841="No Match","No",VLOOKUP('C. Consumer Service Detail'!$C3841,'B. Consumer Budget'!$E$11:$F$2010,2,FALSE)),"")</f>
        <v/>
      </c>
      <c r="P3841" s="77"/>
      <c r="Q3841" s="77"/>
    </row>
    <row r="3842" spans="2:17" x14ac:dyDescent="0.25">
      <c r="B3842" s="78">
        <f t="shared" si="116"/>
        <v>3832</v>
      </c>
      <c r="C3842" s="126" t="str">
        <f t="array" ref="C3842">IF(OR('C. Consumer Service Detail'!$D3842="",'C. Consumer Service Detail'!$E3842=""),"",INDEX('B. Consumer Budget'!$E$11:$E$2010,MATCH(1,IF('B. Consumer Budget'!$C$11:$C$2010='C. Consumer Service Detail'!$D3842,IF('B. Consumer Budget'!$D$11:$D$2010='C. Consumer Service Detail'!$E3842,1)),0)))</f>
        <v/>
      </c>
      <c r="D3842" s="171"/>
      <c r="E3842" s="79"/>
      <c r="F3842" s="100"/>
      <c r="G3842" s="80"/>
      <c r="H3842" s="145" t="str">
        <f>IF('C. Consumer Service Detail'!$F3842="","",IF('C. Consumer Service Detail'!$F3842="",VLOOKUP('C. Consumer Service Detail'!$F3842,'Table of Current Services'!$B$7:$F$36,'Table of Current Services'!$E$5,FALSE),VLOOKUP('C. Consumer Service Detail'!$F3842,'Table of Current Services'!$B$7:$F$36,'Table of Current Services'!$D$5,FALSE)))</f>
        <v/>
      </c>
      <c r="I3842" s="160"/>
      <c r="J3842" s="146" t="str">
        <f t="shared" si="115"/>
        <v/>
      </c>
      <c r="K3842" s="138" t="str">
        <f>IF('C. Consumer Service Detail'!$F3842="","",IF('C. Consumer Service Detail'!$F3842="",VLOOKUP('C. Consumer Service Detail'!$F3842,'Table of Current Services'!$B$7:$F$36,'Table of Current Services'!$E$5,FALSE),VLOOKUP('C. Consumer Service Detail'!$F3842,'Table of Current Services'!$B$7:$F$36,'Table of Current Services'!$E$5,FALSE)))</f>
        <v/>
      </c>
      <c r="L3842" s="130" t="str">
        <f>IF('C. Consumer Service Detail'!$F3842="","",IF(VLOOKUP('C. Consumer Service Detail'!$F3842,'Table of Current Services'!$B$7:$F$36,'Table of Current Services'!$F$5,)="cost","Yes","No"))</f>
        <v/>
      </c>
      <c r="M3842" s="130" t="str">
        <f>IFERROR(IF('C. Consumer Service Detail'!$K3842="No Match","No",VLOOKUP('C. Consumer Service Detail'!$C3842,'B. Consumer Budget'!$E$11:$F$2010,2,FALSE)),"")</f>
        <v/>
      </c>
      <c r="P3842" s="77"/>
      <c r="Q3842" s="77"/>
    </row>
    <row r="3843" spans="2:17" x14ac:dyDescent="0.25">
      <c r="B3843" s="78">
        <f t="shared" si="116"/>
        <v>3833</v>
      </c>
      <c r="C3843" s="126" t="str">
        <f t="array" ref="C3843">IF(OR('C. Consumer Service Detail'!$D3843="",'C. Consumer Service Detail'!$E3843=""),"",INDEX('B. Consumer Budget'!$E$11:$E$2010,MATCH(1,IF('B. Consumer Budget'!$C$11:$C$2010='C. Consumer Service Detail'!$D3843,IF('B. Consumer Budget'!$D$11:$D$2010='C. Consumer Service Detail'!$E3843,1)),0)))</f>
        <v/>
      </c>
      <c r="D3843" s="170"/>
      <c r="E3843" s="81"/>
      <c r="F3843" s="101"/>
      <c r="G3843" s="82"/>
      <c r="H3843" s="147" t="str">
        <f>IF('C. Consumer Service Detail'!$F3843="","",IF('C. Consumer Service Detail'!$F3843="",VLOOKUP('C. Consumer Service Detail'!$F3843,'Table of Current Services'!$B$7:$F$36,'Table of Current Services'!$E$5,FALSE),VLOOKUP('C. Consumer Service Detail'!$F3843,'Table of Current Services'!$B$7:$F$36,'Table of Current Services'!$D$5,FALSE)))</f>
        <v/>
      </c>
      <c r="I3843" s="159"/>
      <c r="J3843" s="146" t="str">
        <f t="shared" si="115"/>
        <v/>
      </c>
      <c r="K3843" s="138" t="str">
        <f>IF('C. Consumer Service Detail'!$F3843="","",IF('C. Consumer Service Detail'!$F3843="",VLOOKUP('C. Consumer Service Detail'!$F3843,'Table of Current Services'!$B$7:$F$36,'Table of Current Services'!$E$5,FALSE),VLOOKUP('C. Consumer Service Detail'!$F3843,'Table of Current Services'!$B$7:$F$36,'Table of Current Services'!$E$5,FALSE)))</f>
        <v/>
      </c>
      <c r="L3843" s="130" t="str">
        <f>IF('C. Consumer Service Detail'!$F3843="","",IF(VLOOKUP('C. Consumer Service Detail'!$F3843,'Table of Current Services'!$B$7:$F$36,'Table of Current Services'!$F$5,)="cost","Yes","No"))</f>
        <v/>
      </c>
      <c r="M3843" s="130" t="str">
        <f>IFERROR(IF('C. Consumer Service Detail'!$K3843="No Match","No",VLOOKUP('C. Consumer Service Detail'!$C3843,'B. Consumer Budget'!$E$11:$F$2010,2,FALSE)),"")</f>
        <v/>
      </c>
      <c r="P3843" s="77"/>
      <c r="Q3843" s="77"/>
    </row>
    <row r="3844" spans="2:17" x14ac:dyDescent="0.25">
      <c r="B3844" s="78">
        <f t="shared" si="116"/>
        <v>3834</v>
      </c>
      <c r="C3844" s="126" t="str">
        <f t="array" ref="C3844">IF(OR('C. Consumer Service Detail'!$D3844="",'C. Consumer Service Detail'!$E3844=""),"",INDEX('B. Consumer Budget'!$E$11:$E$2010,MATCH(1,IF('B. Consumer Budget'!$C$11:$C$2010='C. Consumer Service Detail'!$D3844,IF('B. Consumer Budget'!$D$11:$D$2010='C. Consumer Service Detail'!$E3844,1)),0)))</f>
        <v/>
      </c>
      <c r="D3844" s="171"/>
      <c r="E3844" s="79"/>
      <c r="F3844" s="100"/>
      <c r="G3844" s="80"/>
      <c r="H3844" s="145" t="str">
        <f>IF('C. Consumer Service Detail'!$F3844="","",IF('C. Consumer Service Detail'!$F3844="",VLOOKUP('C. Consumer Service Detail'!$F3844,'Table of Current Services'!$B$7:$F$36,'Table of Current Services'!$E$5,FALSE),VLOOKUP('C. Consumer Service Detail'!$F3844,'Table of Current Services'!$B$7:$F$36,'Table of Current Services'!$D$5,FALSE)))</f>
        <v/>
      </c>
      <c r="I3844" s="160"/>
      <c r="J3844" s="146" t="str">
        <f t="shared" si="115"/>
        <v/>
      </c>
      <c r="K3844" s="138" t="str">
        <f>IF('C. Consumer Service Detail'!$F3844="","",IF('C. Consumer Service Detail'!$F3844="",VLOOKUP('C. Consumer Service Detail'!$F3844,'Table of Current Services'!$B$7:$F$36,'Table of Current Services'!$E$5,FALSE),VLOOKUP('C. Consumer Service Detail'!$F3844,'Table of Current Services'!$B$7:$F$36,'Table of Current Services'!$E$5,FALSE)))</f>
        <v/>
      </c>
      <c r="L3844" s="130" t="str">
        <f>IF('C. Consumer Service Detail'!$F3844="","",IF(VLOOKUP('C. Consumer Service Detail'!$F3844,'Table of Current Services'!$B$7:$F$36,'Table of Current Services'!$F$5,)="cost","Yes","No"))</f>
        <v/>
      </c>
      <c r="M3844" s="130" t="str">
        <f>IFERROR(IF('C. Consumer Service Detail'!$K3844="No Match","No",VLOOKUP('C. Consumer Service Detail'!$C3844,'B. Consumer Budget'!$E$11:$F$2010,2,FALSE)),"")</f>
        <v/>
      </c>
      <c r="P3844" s="77"/>
      <c r="Q3844" s="77"/>
    </row>
    <row r="3845" spans="2:17" x14ac:dyDescent="0.25">
      <c r="B3845" s="78">
        <f t="shared" si="116"/>
        <v>3835</v>
      </c>
      <c r="C3845" s="126" t="str">
        <f t="array" ref="C3845">IF(OR('C. Consumer Service Detail'!$D3845="",'C. Consumer Service Detail'!$E3845=""),"",INDEX('B. Consumer Budget'!$E$11:$E$2010,MATCH(1,IF('B. Consumer Budget'!$C$11:$C$2010='C. Consumer Service Detail'!$D3845,IF('B. Consumer Budget'!$D$11:$D$2010='C. Consumer Service Detail'!$E3845,1)),0)))</f>
        <v/>
      </c>
      <c r="D3845" s="170"/>
      <c r="E3845" s="81"/>
      <c r="F3845" s="101"/>
      <c r="G3845" s="82"/>
      <c r="H3845" s="147" t="str">
        <f>IF('C. Consumer Service Detail'!$F3845="","",IF('C. Consumer Service Detail'!$F3845="",VLOOKUP('C. Consumer Service Detail'!$F3845,'Table of Current Services'!$B$7:$F$36,'Table of Current Services'!$E$5,FALSE),VLOOKUP('C. Consumer Service Detail'!$F3845,'Table of Current Services'!$B$7:$F$36,'Table of Current Services'!$D$5,FALSE)))</f>
        <v/>
      </c>
      <c r="I3845" s="159"/>
      <c r="J3845" s="146" t="str">
        <f t="shared" si="115"/>
        <v/>
      </c>
      <c r="K3845" s="138" t="str">
        <f>IF('C. Consumer Service Detail'!$F3845="","",IF('C. Consumer Service Detail'!$F3845="",VLOOKUP('C. Consumer Service Detail'!$F3845,'Table of Current Services'!$B$7:$F$36,'Table of Current Services'!$E$5,FALSE),VLOOKUP('C. Consumer Service Detail'!$F3845,'Table of Current Services'!$B$7:$F$36,'Table of Current Services'!$E$5,FALSE)))</f>
        <v/>
      </c>
      <c r="L3845" s="130" t="str">
        <f>IF('C. Consumer Service Detail'!$F3845="","",IF(VLOOKUP('C. Consumer Service Detail'!$F3845,'Table of Current Services'!$B$7:$F$36,'Table of Current Services'!$F$5,)="cost","Yes","No"))</f>
        <v/>
      </c>
      <c r="M3845" s="130" t="str">
        <f>IFERROR(IF('C. Consumer Service Detail'!$K3845="No Match","No",VLOOKUP('C. Consumer Service Detail'!$C3845,'B. Consumer Budget'!$E$11:$F$2010,2,FALSE)),"")</f>
        <v/>
      </c>
      <c r="P3845" s="77"/>
      <c r="Q3845" s="77"/>
    </row>
    <row r="3846" spans="2:17" x14ac:dyDescent="0.25">
      <c r="B3846" s="78">
        <f t="shared" si="116"/>
        <v>3836</v>
      </c>
      <c r="C3846" s="126" t="str">
        <f t="array" ref="C3846">IF(OR('C. Consumer Service Detail'!$D3846="",'C. Consumer Service Detail'!$E3846=""),"",INDEX('B. Consumer Budget'!$E$11:$E$2010,MATCH(1,IF('B. Consumer Budget'!$C$11:$C$2010='C. Consumer Service Detail'!$D3846,IF('B. Consumer Budget'!$D$11:$D$2010='C. Consumer Service Detail'!$E3846,1)),0)))</f>
        <v/>
      </c>
      <c r="D3846" s="171"/>
      <c r="E3846" s="79"/>
      <c r="F3846" s="100"/>
      <c r="G3846" s="80"/>
      <c r="H3846" s="145" t="str">
        <f>IF('C. Consumer Service Detail'!$F3846="","",IF('C. Consumer Service Detail'!$F3846="",VLOOKUP('C. Consumer Service Detail'!$F3846,'Table of Current Services'!$B$7:$F$36,'Table of Current Services'!$E$5,FALSE),VLOOKUP('C. Consumer Service Detail'!$F3846,'Table of Current Services'!$B$7:$F$36,'Table of Current Services'!$D$5,FALSE)))</f>
        <v/>
      </c>
      <c r="I3846" s="160"/>
      <c r="J3846" s="146" t="str">
        <f t="shared" si="115"/>
        <v/>
      </c>
      <c r="K3846" s="138" t="str">
        <f>IF('C. Consumer Service Detail'!$F3846="","",IF('C. Consumer Service Detail'!$F3846="",VLOOKUP('C. Consumer Service Detail'!$F3846,'Table of Current Services'!$B$7:$F$36,'Table of Current Services'!$E$5,FALSE),VLOOKUP('C. Consumer Service Detail'!$F3846,'Table of Current Services'!$B$7:$F$36,'Table of Current Services'!$E$5,FALSE)))</f>
        <v/>
      </c>
      <c r="L3846" s="130" t="str">
        <f>IF('C. Consumer Service Detail'!$F3846="","",IF(VLOOKUP('C. Consumer Service Detail'!$F3846,'Table of Current Services'!$B$7:$F$36,'Table of Current Services'!$F$5,)="cost","Yes","No"))</f>
        <v/>
      </c>
      <c r="M3846" s="130" t="str">
        <f>IFERROR(IF('C. Consumer Service Detail'!$K3846="No Match","No",VLOOKUP('C. Consumer Service Detail'!$C3846,'B. Consumer Budget'!$E$11:$F$2010,2,FALSE)),"")</f>
        <v/>
      </c>
      <c r="P3846" s="77"/>
      <c r="Q3846" s="77"/>
    </row>
    <row r="3847" spans="2:17" x14ac:dyDescent="0.25">
      <c r="B3847" s="78">
        <f t="shared" si="116"/>
        <v>3837</v>
      </c>
      <c r="C3847" s="126" t="str">
        <f t="array" ref="C3847">IF(OR('C. Consumer Service Detail'!$D3847="",'C. Consumer Service Detail'!$E3847=""),"",INDEX('B. Consumer Budget'!$E$11:$E$2010,MATCH(1,IF('B. Consumer Budget'!$C$11:$C$2010='C. Consumer Service Detail'!$D3847,IF('B. Consumer Budget'!$D$11:$D$2010='C. Consumer Service Detail'!$E3847,1)),0)))</f>
        <v/>
      </c>
      <c r="D3847" s="170"/>
      <c r="E3847" s="81"/>
      <c r="F3847" s="101"/>
      <c r="G3847" s="82"/>
      <c r="H3847" s="147" t="str">
        <f>IF('C. Consumer Service Detail'!$F3847="","",IF('C. Consumer Service Detail'!$F3847="",VLOOKUP('C. Consumer Service Detail'!$F3847,'Table of Current Services'!$B$7:$F$36,'Table of Current Services'!$E$5,FALSE),VLOOKUP('C. Consumer Service Detail'!$F3847,'Table of Current Services'!$B$7:$F$36,'Table of Current Services'!$D$5,FALSE)))</f>
        <v/>
      </c>
      <c r="I3847" s="159"/>
      <c r="J3847" s="146" t="str">
        <f t="shared" si="115"/>
        <v/>
      </c>
      <c r="K3847" s="138" t="str">
        <f>IF('C. Consumer Service Detail'!$F3847="","",IF('C. Consumer Service Detail'!$F3847="",VLOOKUP('C. Consumer Service Detail'!$F3847,'Table of Current Services'!$B$7:$F$36,'Table of Current Services'!$E$5,FALSE),VLOOKUP('C. Consumer Service Detail'!$F3847,'Table of Current Services'!$B$7:$F$36,'Table of Current Services'!$E$5,FALSE)))</f>
        <v/>
      </c>
      <c r="L3847" s="130" t="str">
        <f>IF('C. Consumer Service Detail'!$F3847="","",IF(VLOOKUP('C. Consumer Service Detail'!$F3847,'Table of Current Services'!$B$7:$F$36,'Table of Current Services'!$F$5,)="cost","Yes","No"))</f>
        <v/>
      </c>
      <c r="M3847" s="130" t="str">
        <f>IFERROR(IF('C. Consumer Service Detail'!$K3847="No Match","No",VLOOKUP('C. Consumer Service Detail'!$C3847,'B. Consumer Budget'!$E$11:$F$2010,2,FALSE)),"")</f>
        <v/>
      </c>
      <c r="P3847" s="77"/>
      <c r="Q3847" s="77"/>
    </row>
    <row r="3848" spans="2:17" x14ac:dyDescent="0.25">
      <c r="B3848" s="78">
        <f t="shared" si="116"/>
        <v>3838</v>
      </c>
      <c r="C3848" s="126" t="str">
        <f t="array" ref="C3848">IF(OR('C. Consumer Service Detail'!$D3848="",'C. Consumer Service Detail'!$E3848=""),"",INDEX('B. Consumer Budget'!$E$11:$E$2010,MATCH(1,IF('B. Consumer Budget'!$C$11:$C$2010='C. Consumer Service Detail'!$D3848,IF('B. Consumer Budget'!$D$11:$D$2010='C. Consumer Service Detail'!$E3848,1)),0)))</f>
        <v/>
      </c>
      <c r="D3848" s="171"/>
      <c r="E3848" s="79"/>
      <c r="F3848" s="100"/>
      <c r="G3848" s="80"/>
      <c r="H3848" s="145" t="str">
        <f>IF('C. Consumer Service Detail'!$F3848="","",IF('C. Consumer Service Detail'!$F3848="",VLOOKUP('C. Consumer Service Detail'!$F3848,'Table of Current Services'!$B$7:$F$36,'Table of Current Services'!$E$5,FALSE),VLOOKUP('C. Consumer Service Detail'!$F3848,'Table of Current Services'!$B$7:$F$36,'Table of Current Services'!$D$5,FALSE)))</f>
        <v/>
      </c>
      <c r="I3848" s="160"/>
      <c r="J3848" s="146" t="str">
        <f t="shared" si="115"/>
        <v/>
      </c>
      <c r="K3848" s="138" t="str">
        <f>IF('C. Consumer Service Detail'!$F3848="","",IF('C. Consumer Service Detail'!$F3848="",VLOOKUP('C. Consumer Service Detail'!$F3848,'Table of Current Services'!$B$7:$F$36,'Table of Current Services'!$E$5,FALSE),VLOOKUP('C. Consumer Service Detail'!$F3848,'Table of Current Services'!$B$7:$F$36,'Table of Current Services'!$E$5,FALSE)))</f>
        <v/>
      </c>
      <c r="L3848" s="130" t="str">
        <f>IF('C. Consumer Service Detail'!$F3848="","",IF(VLOOKUP('C. Consumer Service Detail'!$F3848,'Table of Current Services'!$B$7:$F$36,'Table of Current Services'!$F$5,)="cost","Yes","No"))</f>
        <v/>
      </c>
      <c r="M3848" s="130" t="str">
        <f>IFERROR(IF('C. Consumer Service Detail'!$K3848="No Match","No",VLOOKUP('C. Consumer Service Detail'!$C3848,'B. Consumer Budget'!$E$11:$F$2010,2,FALSE)),"")</f>
        <v/>
      </c>
      <c r="P3848" s="77"/>
      <c r="Q3848" s="77"/>
    </row>
    <row r="3849" spans="2:17" x14ac:dyDescent="0.25">
      <c r="B3849" s="78">
        <f t="shared" si="116"/>
        <v>3839</v>
      </c>
      <c r="C3849" s="126" t="str">
        <f t="array" ref="C3849">IF(OR('C. Consumer Service Detail'!$D3849="",'C. Consumer Service Detail'!$E3849=""),"",INDEX('B. Consumer Budget'!$E$11:$E$2010,MATCH(1,IF('B. Consumer Budget'!$C$11:$C$2010='C. Consumer Service Detail'!$D3849,IF('B. Consumer Budget'!$D$11:$D$2010='C. Consumer Service Detail'!$E3849,1)),0)))</f>
        <v/>
      </c>
      <c r="D3849" s="170"/>
      <c r="E3849" s="81"/>
      <c r="F3849" s="101"/>
      <c r="G3849" s="82"/>
      <c r="H3849" s="147" t="str">
        <f>IF('C. Consumer Service Detail'!$F3849="","",IF('C. Consumer Service Detail'!$F3849="",VLOOKUP('C. Consumer Service Detail'!$F3849,'Table of Current Services'!$B$7:$F$36,'Table of Current Services'!$E$5,FALSE),VLOOKUP('C. Consumer Service Detail'!$F3849,'Table of Current Services'!$B$7:$F$36,'Table of Current Services'!$D$5,FALSE)))</f>
        <v/>
      </c>
      <c r="I3849" s="159"/>
      <c r="J3849" s="146" t="str">
        <f t="shared" si="115"/>
        <v/>
      </c>
      <c r="K3849" s="138" t="str">
        <f>IF('C. Consumer Service Detail'!$F3849="","",IF('C. Consumer Service Detail'!$F3849="",VLOOKUP('C. Consumer Service Detail'!$F3849,'Table of Current Services'!$B$7:$F$36,'Table of Current Services'!$E$5,FALSE),VLOOKUP('C. Consumer Service Detail'!$F3849,'Table of Current Services'!$B$7:$F$36,'Table of Current Services'!$E$5,FALSE)))</f>
        <v/>
      </c>
      <c r="L3849" s="130" t="str">
        <f>IF('C. Consumer Service Detail'!$F3849="","",IF(VLOOKUP('C. Consumer Service Detail'!$F3849,'Table of Current Services'!$B$7:$F$36,'Table of Current Services'!$F$5,)="cost","Yes","No"))</f>
        <v/>
      </c>
      <c r="M3849" s="130" t="str">
        <f>IFERROR(IF('C. Consumer Service Detail'!$K3849="No Match","No",VLOOKUP('C. Consumer Service Detail'!$C3849,'B. Consumer Budget'!$E$11:$F$2010,2,FALSE)),"")</f>
        <v/>
      </c>
      <c r="P3849" s="77"/>
      <c r="Q3849" s="77"/>
    </row>
    <row r="3850" spans="2:17" x14ac:dyDescent="0.25">
      <c r="B3850" s="78">
        <f t="shared" si="116"/>
        <v>3840</v>
      </c>
      <c r="C3850" s="126" t="str">
        <f t="array" ref="C3850">IF(OR('C. Consumer Service Detail'!$D3850="",'C. Consumer Service Detail'!$E3850=""),"",INDEX('B. Consumer Budget'!$E$11:$E$2010,MATCH(1,IF('B. Consumer Budget'!$C$11:$C$2010='C. Consumer Service Detail'!$D3850,IF('B. Consumer Budget'!$D$11:$D$2010='C. Consumer Service Detail'!$E3850,1)),0)))</f>
        <v/>
      </c>
      <c r="D3850" s="171"/>
      <c r="E3850" s="79"/>
      <c r="F3850" s="100"/>
      <c r="G3850" s="80"/>
      <c r="H3850" s="145" t="str">
        <f>IF('C. Consumer Service Detail'!$F3850="","",IF('C. Consumer Service Detail'!$F3850="",VLOOKUP('C. Consumer Service Detail'!$F3850,'Table of Current Services'!$B$7:$F$36,'Table of Current Services'!$E$5,FALSE),VLOOKUP('C. Consumer Service Detail'!$F3850,'Table of Current Services'!$B$7:$F$36,'Table of Current Services'!$D$5,FALSE)))</f>
        <v/>
      </c>
      <c r="I3850" s="160"/>
      <c r="J3850" s="146" t="str">
        <f t="shared" si="115"/>
        <v/>
      </c>
      <c r="K3850" s="138" t="str">
        <f>IF('C. Consumer Service Detail'!$F3850="","",IF('C. Consumer Service Detail'!$F3850="",VLOOKUP('C. Consumer Service Detail'!$F3850,'Table of Current Services'!$B$7:$F$36,'Table of Current Services'!$E$5,FALSE),VLOOKUP('C. Consumer Service Detail'!$F3850,'Table of Current Services'!$B$7:$F$36,'Table of Current Services'!$E$5,FALSE)))</f>
        <v/>
      </c>
      <c r="L3850" s="130" t="str">
        <f>IF('C. Consumer Service Detail'!$F3850="","",IF(VLOOKUP('C. Consumer Service Detail'!$F3850,'Table of Current Services'!$B$7:$F$36,'Table of Current Services'!$F$5,)="cost","Yes","No"))</f>
        <v/>
      </c>
      <c r="M3850" s="130" t="str">
        <f>IFERROR(IF('C. Consumer Service Detail'!$K3850="No Match","No",VLOOKUP('C. Consumer Service Detail'!$C3850,'B. Consumer Budget'!$E$11:$F$2010,2,FALSE)),"")</f>
        <v/>
      </c>
      <c r="P3850" s="77"/>
      <c r="Q3850" s="77"/>
    </row>
    <row r="3851" spans="2:17" x14ac:dyDescent="0.25">
      <c r="B3851" s="78">
        <f t="shared" si="116"/>
        <v>3841</v>
      </c>
      <c r="C3851" s="126" t="str">
        <f t="array" ref="C3851">IF(OR('C. Consumer Service Detail'!$D3851="",'C. Consumer Service Detail'!$E3851=""),"",INDEX('B. Consumer Budget'!$E$11:$E$2010,MATCH(1,IF('B. Consumer Budget'!$C$11:$C$2010='C. Consumer Service Detail'!$D3851,IF('B. Consumer Budget'!$D$11:$D$2010='C. Consumer Service Detail'!$E3851,1)),0)))</f>
        <v/>
      </c>
      <c r="D3851" s="170"/>
      <c r="E3851" s="81"/>
      <c r="F3851" s="101"/>
      <c r="G3851" s="82"/>
      <c r="H3851" s="147" t="str">
        <f>IF('C. Consumer Service Detail'!$F3851="","",IF('C. Consumer Service Detail'!$F3851="",VLOOKUP('C. Consumer Service Detail'!$F3851,'Table of Current Services'!$B$7:$F$36,'Table of Current Services'!$E$5,FALSE),VLOOKUP('C. Consumer Service Detail'!$F3851,'Table of Current Services'!$B$7:$F$36,'Table of Current Services'!$D$5,FALSE)))</f>
        <v/>
      </c>
      <c r="I3851" s="159"/>
      <c r="J3851" s="146" t="str">
        <f t="shared" ref="J3851:J3914" si="117">IFERROR(IF($H3851&gt;0,$H3851*$I3851,$I3851),"")</f>
        <v/>
      </c>
      <c r="K3851" s="138" t="str">
        <f>IF('C. Consumer Service Detail'!$F3851="","",IF('C. Consumer Service Detail'!$F3851="",VLOOKUP('C. Consumer Service Detail'!$F3851,'Table of Current Services'!$B$7:$F$36,'Table of Current Services'!$E$5,FALSE),VLOOKUP('C. Consumer Service Detail'!$F3851,'Table of Current Services'!$B$7:$F$36,'Table of Current Services'!$E$5,FALSE)))</f>
        <v/>
      </c>
      <c r="L3851" s="130" t="str">
        <f>IF('C. Consumer Service Detail'!$F3851="","",IF(VLOOKUP('C. Consumer Service Detail'!$F3851,'Table of Current Services'!$B$7:$F$36,'Table of Current Services'!$F$5,)="cost","Yes","No"))</f>
        <v/>
      </c>
      <c r="M3851" s="130" t="str">
        <f>IFERROR(IF('C. Consumer Service Detail'!$K3851="No Match","No",VLOOKUP('C. Consumer Service Detail'!$C3851,'B. Consumer Budget'!$E$11:$F$2010,2,FALSE)),"")</f>
        <v/>
      </c>
      <c r="P3851" s="77"/>
      <c r="Q3851" s="77"/>
    </row>
    <row r="3852" spans="2:17" x14ac:dyDescent="0.25">
      <c r="B3852" s="78">
        <f t="shared" ref="B3852:B3915" si="118">B3851+1</f>
        <v>3842</v>
      </c>
      <c r="C3852" s="126" t="str">
        <f t="array" ref="C3852">IF(OR('C. Consumer Service Detail'!$D3852="",'C. Consumer Service Detail'!$E3852=""),"",INDEX('B. Consumer Budget'!$E$11:$E$2010,MATCH(1,IF('B. Consumer Budget'!$C$11:$C$2010='C. Consumer Service Detail'!$D3852,IF('B. Consumer Budget'!$D$11:$D$2010='C. Consumer Service Detail'!$E3852,1)),0)))</f>
        <v/>
      </c>
      <c r="D3852" s="171"/>
      <c r="E3852" s="79"/>
      <c r="F3852" s="100"/>
      <c r="G3852" s="80"/>
      <c r="H3852" s="145" t="str">
        <f>IF('C. Consumer Service Detail'!$F3852="","",IF('C. Consumer Service Detail'!$F3852="",VLOOKUP('C. Consumer Service Detail'!$F3852,'Table of Current Services'!$B$7:$F$36,'Table of Current Services'!$E$5,FALSE),VLOOKUP('C. Consumer Service Detail'!$F3852,'Table of Current Services'!$B$7:$F$36,'Table of Current Services'!$D$5,FALSE)))</f>
        <v/>
      </c>
      <c r="I3852" s="160"/>
      <c r="J3852" s="146" t="str">
        <f t="shared" si="117"/>
        <v/>
      </c>
      <c r="K3852" s="138" t="str">
        <f>IF('C. Consumer Service Detail'!$F3852="","",IF('C. Consumer Service Detail'!$F3852="",VLOOKUP('C. Consumer Service Detail'!$F3852,'Table of Current Services'!$B$7:$F$36,'Table of Current Services'!$E$5,FALSE),VLOOKUP('C. Consumer Service Detail'!$F3852,'Table of Current Services'!$B$7:$F$36,'Table of Current Services'!$E$5,FALSE)))</f>
        <v/>
      </c>
      <c r="L3852" s="130" t="str">
        <f>IF('C. Consumer Service Detail'!$F3852="","",IF(VLOOKUP('C. Consumer Service Detail'!$F3852,'Table of Current Services'!$B$7:$F$36,'Table of Current Services'!$F$5,)="cost","Yes","No"))</f>
        <v/>
      </c>
      <c r="M3852" s="130" t="str">
        <f>IFERROR(IF('C. Consumer Service Detail'!$K3852="No Match","No",VLOOKUP('C. Consumer Service Detail'!$C3852,'B. Consumer Budget'!$E$11:$F$2010,2,FALSE)),"")</f>
        <v/>
      </c>
      <c r="P3852" s="77"/>
      <c r="Q3852" s="77"/>
    </row>
    <row r="3853" spans="2:17" x14ac:dyDescent="0.25">
      <c r="B3853" s="78">
        <f t="shared" si="118"/>
        <v>3843</v>
      </c>
      <c r="C3853" s="126" t="str">
        <f t="array" ref="C3853">IF(OR('C. Consumer Service Detail'!$D3853="",'C. Consumer Service Detail'!$E3853=""),"",INDEX('B. Consumer Budget'!$E$11:$E$2010,MATCH(1,IF('B. Consumer Budget'!$C$11:$C$2010='C. Consumer Service Detail'!$D3853,IF('B. Consumer Budget'!$D$11:$D$2010='C. Consumer Service Detail'!$E3853,1)),0)))</f>
        <v/>
      </c>
      <c r="D3853" s="170"/>
      <c r="E3853" s="81"/>
      <c r="F3853" s="101"/>
      <c r="G3853" s="82"/>
      <c r="H3853" s="147" t="str">
        <f>IF('C. Consumer Service Detail'!$F3853="","",IF('C. Consumer Service Detail'!$F3853="",VLOOKUP('C. Consumer Service Detail'!$F3853,'Table of Current Services'!$B$7:$F$36,'Table of Current Services'!$E$5,FALSE),VLOOKUP('C. Consumer Service Detail'!$F3853,'Table of Current Services'!$B$7:$F$36,'Table of Current Services'!$D$5,FALSE)))</f>
        <v/>
      </c>
      <c r="I3853" s="159"/>
      <c r="J3853" s="146" t="str">
        <f t="shared" si="117"/>
        <v/>
      </c>
      <c r="K3853" s="138" t="str">
        <f>IF('C. Consumer Service Detail'!$F3853="","",IF('C. Consumer Service Detail'!$F3853="",VLOOKUP('C. Consumer Service Detail'!$F3853,'Table of Current Services'!$B$7:$F$36,'Table of Current Services'!$E$5,FALSE),VLOOKUP('C. Consumer Service Detail'!$F3853,'Table of Current Services'!$B$7:$F$36,'Table of Current Services'!$E$5,FALSE)))</f>
        <v/>
      </c>
      <c r="L3853" s="130" t="str">
        <f>IF('C. Consumer Service Detail'!$F3853="","",IF(VLOOKUP('C. Consumer Service Detail'!$F3853,'Table of Current Services'!$B$7:$F$36,'Table of Current Services'!$F$5,)="cost","Yes","No"))</f>
        <v/>
      </c>
      <c r="M3853" s="130" t="str">
        <f>IFERROR(IF('C. Consumer Service Detail'!$K3853="No Match","No",VLOOKUP('C. Consumer Service Detail'!$C3853,'B. Consumer Budget'!$E$11:$F$2010,2,FALSE)),"")</f>
        <v/>
      </c>
      <c r="P3853" s="77"/>
      <c r="Q3853" s="77"/>
    </row>
    <row r="3854" spans="2:17" x14ac:dyDescent="0.25">
      <c r="B3854" s="78">
        <f t="shared" si="118"/>
        <v>3844</v>
      </c>
      <c r="C3854" s="126" t="str">
        <f t="array" ref="C3854">IF(OR('C. Consumer Service Detail'!$D3854="",'C. Consumer Service Detail'!$E3854=""),"",INDEX('B. Consumer Budget'!$E$11:$E$2010,MATCH(1,IF('B. Consumer Budget'!$C$11:$C$2010='C. Consumer Service Detail'!$D3854,IF('B. Consumer Budget'!$D$11:$D$2010='C. Consumer Service Detail'!$E3854,1)),0)))</f>
        <v/>
      </c>
      <c r="D3854" s="171"/>
      <c r="E3854" s="79"/>
      <c r="F3854" s="100"/>
      <c r="G3854" s="80"/>
      <c r="H3854" s="145" t="str">
        <f>IF('C. Consumer Service Detail'!$F3854="","",IF('C. Consumer Service Detail'!$F3854="",VLOOKUP('C. Consumer Service Detail'!$F3854,'Table of Current Services'!$B$7:$F$36,'Table of Current Services'!$E$5,FALSE),VLOOKUP('C. Consumer Service Detail'!$F3854,'Table of Current Services'!$B$7:$F$36,'Table of Current Services'!$D$5,FALSE)))</f>
        <v/>
      </c>
      <c r="I3854" s="160"/>
      <c r="J3854" s="146" t="str">
        <f t="shared" si="117"/>
        <v/>
      </c>
      <c r="K3854" s="138" t="str">
        <f>IF('C. Consumer Service Detail'!$F3854="","",IF('C. Consumer Service Detail'!$F3854="",VLOOKUP('C. Consumer Service Detail'!$F3854,'Table of Current Services'!$B$7:$F$36,'Table of Current Services'!$E$5,FALSE),VLOOKUP('C. Consumer Service Detail'!$F3854,'Table of Current Services'!$B$7:$F$36,'Table of Current Services'!$E$5,FALSE)))</f>
        <v/>
      </c>
      <c r="L3854" s="130" t="str">
        <f>IF('C. Consumer Service Detail'!$F3854="","",IF(VLOOKUP('C. Consumer Service Detail'!$F3854,'Table of Current Services'!$B$7:$F$36,'Table of Current Services'!$F$5,)="cost","Yes","No"))</f>
        <v/>
      </c>
      <c r="M3854" s="130" t="str">
        <f>IFERROR(IF('C. Consumer Service Detail'!$K3854="No Match","No",VLOOKUP('C. Consumer Service Detail'!$C3854,'B. Consumer Budget'!$E$11:$F$2010,2,FALSE)),"")</f>
        <v/>
      </c>
      <c r="P3854" s="77"/>
      <c r="Q3854" s="77"/>
    </row>
    <row r="3855" spans="2:17" x14ac:dyDescent="0.25">
      <c r="B3855" s="78">
        <f t="shared" si="118"/>
        <v>3845</v>
      </c>
      <c r="C3855" s="126" t="str">
        <f t="array" ref="C3855">IF(OR('C. Consumer Service Detail'!$D3855="",'C. Consumer Service Detail'!$E3855=""),"",INDEX('B. Consumer Budget'!$E$11:$E$2010,MATCH(1,IF('B. Consumer Budget'!$C$11:$C$2010='C. Consumer Service Detail'!$D3855,IF('B. Consumer Budget'!$D$11:$D$2010='C. Consumer Service Detail'!$E3855,1)),0)))</f>
        <v/>
      </c>
      <c r="D3855" s="170"/>
      <c r="E3855" s="81"/>
      <c r="F3855" s="101"/>
      <c r="G3855" s="82"/>
      <c r="H3855" s="147" t="str">
        <f>IF('C. Consumer Service Detail'!$F3855="","",IF('C. Consumer Service Detail'!$F3855="",VLOOKUP('C. Consumer Service Detail'!$F3855,'Table of Current Services'!$B$7:$F$36,'Table of Current Services'!$E$5,FALSE),VLOOKUP('C. Consumer Service Detail'!$F3855,'Table of Current Services'!$B$7:$F$36,'Table of Current Services'!$D$5,FALSE)))</f>
        <v/>
      </c>
      <c r="I3855" s="159"/>
      <c r="J3855" s="146" t="str">
        <f t="shared" si="117"/>
        <v/>
      </c>
      <c r="K3855" s="138" t="str">
        <f>IF('C. Consumer Service Detail'!$F3855="","",IF('C. Consumer Service Detail'!$F3855="",VLOOKUP('C. Consumer Service Detail'!$F3855,'Table of Current Services'!$B$7:$F$36,'Table of Current Services'!$E$5,FALSE),VLOOKUP('C. Consumer Service Detail'!$F3855,'Table of Current Services'!$B$7:$F$36,'Table of Current Services'!$E$5,FALSE)))</f>
        <v/>
      </c>
      <c r="L3855" s="130" t="str">
        <f>IF('C. Consumer Service Detail'!$F3855="","",IF(VLOOKUP('C. Consumer Service Detail'!$F3855,'Table of Current Services'!$B$7:$F$36,'Table of Current Services'!$F$5,)="cost","Yes","No"))</f>
        <v/>
      </c>
      <c r="M3855" s="130" t="str">
        <f>IFERROR(IF('C. Consumer Service Detail'!$K3855="No Match","No",VLOOKUP('C. Consumer Service Detail'!$C3855,'B. Consumer Budget'!$E$11:$F$2010,2,FALSE)),"")</f>
        <v/>
      </c>
      <c r="P3855" s="77"/>
      <c r="Q3855" s="77"/>
    </row>
    <row r="3856" spans="2:17" x14ac:dyDescent="0.25">
      <c r="B3856" s="78">
        <f t="shared" si="118"/>
        <v>3846</v>
      </c>
      <c r="C3856" s="126" t="str">
        <f t="array" ref="C3856">IF(OR('C. Consumer Service Detail'!$D3856="",'C. Consumer Service Detail'!$E3856=""),"",INDEX('B. Consumer Budget'!$E$11:$E$2010,MATCH(1,IF('B. Consumer Budget'!$C$11:$C$2010='C. Consumer Service Detail'!$D3856,IF('B. Consumer Budget'!$D$11:$D$2010='C. Consumer Service Detail'!$E3856,1)),0)))</f>
        <v/>
      </c>
      <c r="D3856" s="171"/>
      <c r="E3856" s="79"/>
      <c r="F3856" s="100"/>
      <c r="G3856" s="80"/>
      <c r="H3856" s="145" t="str">
        <f>IF('C. Consumer Service Detail'!$F3856="","",IF('C. Consumer Service Detail'!$F3856="",VLOOKUP('C. Consumer Service Detail'!$F3856,'Table of Current Services'!$B$7:$F$36,'Table of Current Services'!$E$5,FALSE),VLOOKUP('C. Consumer Service Detail'!$F3856,'Table of Current Services'!$B$7:$F$36,'Table of Current Services'!$D$5,FALSE)))</f>
        <v/>
      </c>
      <c r="I3856" s="160"/>
      <c r="J3856" s="146" t="str">
        <f t="shared" si="117"/>
        <v/>
      </c>
      <c r="K3856" s="138" t="str">
        <f>IF('C. Consumer Service Detail'!$F3856="","",IF('C. Consumer Service Detail'!$F3856="",VLOOKUP('C. Consumer Service Detail'!$F3856,'Table of Current Services'!$B$7:$F$36,'Table of Current Services'!$E$5,FALSE),VLOOKUP('C. Consumer Service Detail'!$F3856,'Table of Current Services'!$B$7:$F$36,'Table of Current Services'!$E$5,FALSE)))</f>
        <v/>
      </c>
      <c r="L3856" s="130" t="str">
        <f>IF('C. Consumer Service Detail'!$F3856="","",IF(VLOOKUP('C. Consumer Service Detail'!$F3856,'Table of Current Services'!$B$7:$F$36,'Table of Current Services'!$F$5,)="cost","Yes","No"))</f>
        <v/>
      </c>
      <c r="M3856" s="130" t="str">
        <f>IFERROR(IF('C. Consumer Service Detail'!$K3856="No Match","No",VLOOKUP('C. Consumer Service Detail'!$C3856,'B. Consumer Budget'!$E$11:$F$2010,2,FALSE)),"")</f>
        <v/>
      </c>
      <c r="P3856" s="77"/>
      <c r="Q3856" s="77"/>
    </row>
    <row r="3857" spans="2:17" x14ac:dyDescent="0.25">
      <c r="B3857" s="78">
        <f t="shared" si="118"/>
        <v>3847</v>
      </c>
      <c r="C3857" s="126" t="str">
        <f t="array" ref="C3857">IF(OR('C. Consumer Service Detail'!$D3857="",'C. Consumer Service Detail'!$E3857=""),"",INDEX('B. Consumer Budget'!$E$11:$E$2010,MATCH(1,IF('B. Consumer Budget'!$C$11:$C$2010='C. Consumer Service Detail'!$D3857,IF('B. Consumer Budget'!$D$11:$D$2010='C. Consumer Service Detail'!$E3857,1)),0)))</f>
        <v/>
      </c>
      <c r="D3857" s="170"/>
      <c r="E3857" s="81"/>
      <c r="F3857" s="101"/>
      <c r="G3857" s="82"/>
      <c r="H3857" s="147" t="str">
        <f>IF('C. Consumer Service Detail'!$F3857="","",IF('C. Consumer Service Detail'!$F3857="",VLOOKUP('C. Consumer Service Detail'!$F3857,'Table of Current Services'!$B$7:$F$36,'Table of Current Services'!$E$5,FALSE),VLOOKUP('C. Consumer Service Detail'!$F3857,'Table of Current Services'!$B$7:$F$36,'Table of Current Services'!$D$5,FALSE)))</f>
        <v/>
      </c>
      <c r="I3857" s="159"/>
      <c r="J3857" s="146" t="str">
        <f t="shared" si="117"/>
        <v/>
      </c>
      <c r="K3857" s="138" t="str">
        <f>IF('C. Consumer Service Detail'!$F3857="","",IF('C. Consumer Service Detail'!$F3857="",VLOOKUP('C. Consumer Service Detail'!$F3857,'Table of Current Services'!$B$7:$F$36,'Table of Current Services'!$E$5,FALSE),VLOOKUP('C. Consumer Service Detail'!$F3857,'Table of Current Services'!$B$7:$F$36,'Table of Current Services'!$E$5,FALSE)))</f>
        <v/>
      </c>
      <c r="L3857" s="130" t="str">
        <f>IF('C. Consumer Service Detail'!$F3857="","",IF(VLOOKUP('C. Consumer Service Detail'!$F3857,'Table of Current Services'!$B$7:$F$36,'Table of Current Services'!$F$5,)="cost","Yes","No"))</f>
        <v/>
      </c>
      <c r="M3857" s="130" t="str">
        <f>IFERROR(IF('C. Consumer Service Detail'!$K3857="No Match","No",VLOOKUP('C. Consumer Service Detail'!$C3857,'B. Consumer Budget'!$E$11:$F$2010,2,FALSE)),"")</f>
        <v/>
      </c>
      <c r="P3857" s="77"/>
      <c r="Q3857" s="77"/>
    </row>
    <row r="3858" spans="2:17" x14ac:dyDescent="0.25">
      <c r="B3858" s="78">
        <f t="shared" si="118"/>
        <v>3848</v>
      </c>
      <c r="C3858" s="126" t="str">
        <f t="array" ref="C3858">IF(OR('C. Consumer Service Detail'!$D3858="",'C. Consumer Service Detail'!$E3858=""),"",INDEX('B. Consumer Budget'!$E$11:$E$2010,MATCH(1,IF('B. Consumer Budget'!$C$11:$C$2010='C. Consumer Service Detail'!$D3858,IF('B. Consumer Budget'!$D$11:$D$2010='C. Consumer Service Detail'!$E3858,1)),0)))</f>
        <v/>
      </c>
      <c r="D3858" s="171"/>
      <c r="E3858" s="79"/>
      <c r="F3858" s="100"/>
      <c r="G3858" s="80"/>
      <c r="H3858" s="145" t="str">
        <f>IF('C. Consumer Service Detail'!$F3858="","",IF('C. Consumer Service Detail'!$F3858="",VLOOKUP('C. Consumer Service Detail'!$F3858,'Table of Current Services'!$B$7:$F$36,'Table of Current Services'!$E$5,FALSE),VLOOKUP('C. Consumer Service Detail'!$F3858,'Table of Current Services'!$B$7:$F$36,'Table of Current Services'!$D$5,FALSE)))</f>
        <v/>
      </c>
      <c r="I3858" s="160"/>
      <c r="J3858" s="146" t="str">
        <f t="shared" si="117"/>
        <v/>
      </c>
      <c r="K3858" s="138" t="str">
        <f>IF('C. Consumer Service Detail'!$F3858="","",IF('C. Consumer Service Detail'!$F3858="",VLOOKUP('C. Consumer Service Detail'!$F3858,'Table of Current Services'!$B$7:$F$36,'Table of Current Services'!$E$5,FALSE),VLOOKUP('C. Consumer Service Detail'!$F3858,'Table of Current Services'!$B$7:$F$36,'Table of Current Services'!$E$5,FALSE)))</f>
        <v/>
      </c>
      <c r="L3858" s="130" t="str">
        <f>IF('C. Consumer Service Detail'!$F3858="","",IF(VLOOKUP('C. Consumer Service Detail'!$F3858,'Table of Current Services'!$B$7:$F$36,'Table of Current Services'!$F$5,)="cost","Yes","No"))</f>
        <v/>
      </c>
      <c r="M3858" s="130" t="str">
        <f>IFERROR(IF('C. Consumer Service Detail'!$K3858="No Match","No",VLOOKUP('C. Consumer Service Detail'!$C3858,'B. Consumer Budget'!$E$11:$F$2010,2,FALSE)),"")</f>
        <v/>
      </c>
      <c r="P3858" s="77"/>
      <c r="Q3858" s="77"/>
    </row>
    <row r="3859" spans="2:17" x14ac:dyDescent="0.25">
      <c r="B3859" s="78">
        <f t="shared" si="118"/>
        <v>3849</v>
      </c>
      <c r="C3859" s="126" t="str">
        <f t="array" ref="C3859">IF(OR('C. Consumer Service Detail'!$D3859="",'C. Consumer Service Detail'!$E3859=""),"",INDEX('B. Consumer Budget'!$E$11:$E$2010,MATCH(1,IF('B. Consumer Budget'!$C$11:$C$2010='C. Consumer Service Detail'!$D3859,IF('B. Consumer Budget'!$D$11:$D$2010='C. Consumer Service Detail'!$E3859,1)),0)))</f>
        <v/>
      </c>
      <c r="D3859" s="170"/>
      <c r="E3859" s="81"/>
      <c r="F3859" s="101"/>
      <c r="G3859" s="82"/>
      <c r="H3859" s="147" t="str">
        <f>IF('C. Consumer Service Detail'!$F3859="","",IF('C. Consumer Service Detail'!$F3859="",VLOOKUP('C. Consumer Service Detail'!$F3859,'Table of Current Services'!$B$7:$F$36,'Table of Current Services'!$E$5,FALSE),VLOOKUP('C. Consumer Service Detail'!$F3859,'Table of Current Services'!$B$7:$F$36,'Table of Current Services'!$D$5,FALSE)))</f>
        <v/>
      </c>
      <c r="I3859" s="159"/>
      <c r="J3859" s="146" t="str">
        <f t="shared" si="117"/>
        <v/>
      </c>
      <c r="K3859" s="138" t="str">
        <f>IF('C. Consumer Service Detail'!$F3859="","",IF('C. Consumer Service Detail'!$F3859="",VLOOKUP('C. Consumer Service Detail'!$F3859,'Table of Current Services'!$B$7:$F$36,'Table of Current Services'!$E$5,FALSE),VLOOKUP('C. Consumer Service Detail'!$F3859,'Table of Current Services'!$B$7:$F$36,'Table of Current Services'!$E$5,FALSE)))</f>
        <v/>
      </c>
      <c r="L3859" s="130" t="str">
        <f>IF('C. Consumer Service Detail'!$F3859="","",IF(VLOOKUP('C. Consumer Service Detail'!$F3859,'Table of Current Services'!$B$7:$F$36,'Table of Current Services'!$F$5,)="cost","Yes","No"))</f>
        <v/>
      </c>
      <c r="M3859" s="130" t="str">
        <f>IFERROR(IF('C. Consumer Service Detail'!$K3859="No Match","No",VLOOKUP('C. Consumer Service Detail'!$C3859,'B. Consumer Budget'!$E$11:$F$2010,2,FALSE)),"")</f>
        <v/>
      </c>
      <c r="P3859" s="77"/>
      <c r="Q3859" s="77"/>
    </row>
    <row r="3860" spans="2:17" x14ac:dyDescent="0.25">
      <c r="B3860" s="78">
        <f t="shared" si="118"/>
        <v>3850</v>
      </c>
      <c r="C3860" s="126" t="str">
        <f t="array" ref="C3860">IF(OR('C. Consumer Service Detail'!$D3860="",'C. Consumer Service Detail'!$E3860=""),"",INDEX('B. Consumer Budget'!$E$11:$E$2010,MATCH(1,IF('B. Consumer Budget'!$C$11:$C$2010='C. Consumer Service Detail'!$D3860,IF('B. Consumer Budget'!$D$11:$D$2010='C. Consumer Service Detail'!$E3860,1)),0)))</f>
        <v/>
      </c>
      <c r="D3860" s="171"/>
      <c r="E3860" s="79"/>
      <c r="F3860" s="100"/>
      <c r="G3860" s="80"/>
      <c r="H3860" s="145" t="str">
        <f>IF('C. Consumer Service Detail'!$F3860="","",IF('C. Consumer Service Detail'!$F3860="",VLOOKUP('C. Consumer Service Detail'!$F3860,'Table of Current Services'!$B$7:$F$36,'Table of Current Services'!$E$5,FALSE),VLOOKUP('C. Consumer Service Detail'!$F3860,'Table of Current Services'!$B$7:$F$36,'Table of Current Services'!$D$5,FALSE)))</f>
        <v/>
      </c>
      <c r="I3860" s="160"/>
      <c r="J3860" s="146" t="str">
        <f t="shared" si="117"/>
        <v/>
      </c>
      <c r="K3860" s="138" t="str">
        <f>IF('C. Consumer Service Detail'!$F3860="","",IF('C. Consumer Service Detail'!$F3860="",VLOOKUP('C. Consumer Service Detail'!$F3860,'Table of Current Services'!$B$7:$F$36,'Table of Current Services'!$E$5,FALSE),VLOOKUP('C. Consumer Service Detail'!$F3860,'Table of Current Services'!$B$7:$F$36,'Table of Current Services'!$E$5,FALSE)))</f>
        <v/>
      </c>
      <c r="L3860" s="130" t="str">
        <f>IF('C. Consumer Service Detail'!$F3860="","",IF(VLOOKUP('C. Consumer Service Detail'!$F3860,'Table of Current Services'!$B$7:$F$36,'Table of Current Services'!$F$5,)="cost","Yes","No"))</f>
        <v/>
      </c>
      <c r="M3860" s="130" t="str">
        <f>IFERROR(IF('C. Consumer Service Detail'!$K3860="No Match","No",VLOOKUP('C. Consumer Service Detail'!$C3860,'B. Consumer Budget'!$E$11:$F$2010,2,FALSE)),"")</f>
        <v/>
      </c>
      <c r="P3860" s="77"/>
      <c r="Q3860" s="77"/>
    </row>
    <row r="3861" spans="2:17" x14ac:dyDescent="0.25">
      <c r="B3861" s="78">
        <f t="shared" si="118"/>
        <v>3851</v>
      </c>
      <c r="C3861" s="126" t="str">
        <f t="array" ref="C3861">IF(OR('C. Consumer Service Detail'!$D3861="",'C. Consumer Service Detail'!$E3861=""),"",INDEX('B. Consumer Budget'!$E$11:$E$2010,MATCH(1,IF('B. Consumer Budget'!$C$11:$C$2010='C. Consumer Service Detail'!$D3861,IF('B. Consumer Budget'!$D$11:$D$2010='C. Consumer Service Detail'!$E3861,1)),0)))</f>
        <v/>
      </c>
      <c r="D3861" s="170"/>
      <c r="E3861" s="81"/>
      <c r="F3861" s="101"/>
      <c r="G3861" s="82"/>
      <c r="H3861" s="147" t="str">
        <f>IF('C. Consumer Service Detail'!$F3861="","",IF('C. Consumer Service Detail'!$F3861="",VLOOKUP('C. Consumer Service Detail'!$F3861,'Table of Current Services'!$B$7:$F$36,'Table of Current Services'!$E$5,FALSE),VLOOKUP('C. Consumer Service Detail'!$F3861,'Table of Current Services'!$B$7:$F$36,'Table of Current Services'!$D$5,FALSE)))</f>
        <v/>
      </c>
      <c r="I3861" s="159"/>
      <c r="J3861" s="146" t="str">
        <f t="shared" si="117"/>
        <v/>
      </c>
      <c r="K3861" s="138" t="str">
        <f>IF('C. Consumer Service Detail'!$F3861="","",IF('C. Consumer Service Detail'!$F3861="",VLOOKUP('C. Consumer Service Detail'!$F3861,'Table of Current Services'!$B$7:$F$36,'Table of Current Services'!$E$5,FALSE),VLOOKUP('C. Consumer Service Detail'!$F3861,'Table of Current Services'!$B$7:$F$36,'Table of Current Services'!$E$5,FALSE)))</f>
        <v/>
      </c>
      <c r="L3861" s="130" t="str">
        <f>IF('C. Consumer Service Detail'!$F3861="","",IF(VLOOKUP('C. Consumer Service Detail'!$F3861,'Table of Current Services'!$B$7:$F$36,'Table of Current Services'!$F$5,)="cost","Yes","No"))</f>
        <v/>
      </c>
      <c r="M3861" s="130" t="str">
        <f>IFERROR(IF('C. Consumer Service Detail'!$K3861="No Match","No",VLOOKUP('C. Consumer Service Detail'!$C3861,'B. Consumer Budget'!$E$11:$F$2010,2,FALSE)),"")</f>
        <v/>
      </c>
      <c r="P3861" s="77"/>
      <c r="Q3861" s="77"/>
    </row>
    <row r="3862" spans="2:17" x14ac:dyDescent="0.25">
      <c r="B3862" s="78">
        <f t="shared" si="118"/>
        <v>3852</v>
      </c>
      <c r="C3862" s="126" t="str">
        <f t="array" ref="C3862">IF(OR('C. Consumer Service Detail'!$D3862="",'C. Consumer Service Detail'!$E3862=""),"",INDEX('B. Consumer Budget'!$E$11:$E$2010,MATCH(1,IF('B. Consumer Budget'!$C$11:$C$2010='C. Consumer Service Detail'!$D3862,IF('B. Consumer Budget'!$D$11:$D$2010='C. Consumer Service Detail'!$E3862,1)),0)))</f>
        <v/>
      </c>
      <c r="D3862" s="171"/>
      <c r="E3862" s="79"/>
      <c r="F3862" s="100"/>
      <c r="G3862" s="80"/>
      <c r="H3862" s="145" t="str">
        <f>IF('C. Consumer Service Detail'!$F3862="","",IF('C. Consumer Service Detail'!$F3862="",VLOOKUP('C. Consumer Service Detail'!$F3862,'Table of Current Services'!$B$7:$F$36,'Table of Current Services'!$E$5,FALSE),VLOOKUP('C. Consumer Service Detail'!$F3862,'Table of Current Services'!$B$7:$F$36,'Table of Current Services'!$D$5,FALSE)))</f>
        <v/>
      </c>
      <c r="I3862" s="160"/>
      <c r="J3862" s="146" t="str">
        <f t="shared" si="117"/>
        <v/>
      </c>
      <c r="K3862" s="138" t="str">
        <f>IF('C. Consumer Service Detail'!$F3862="","",IF('C. Consumer Service Detail'!$F3862="",VLOOKUP('C. Consumer Service Detail'!$F3862,'Table of Current Services'!$B$7:$F$36,'Table of Current Services'!$E$5,FALSE),VLOOKUP('C. Consumer Service Detail'!$F3862,'Table of Current Services'!$B$7:$F$36,'Table of Current Services'!$E$5,FALSE)))</f>
        <v/>
      </c>
      <c r="L3862" s="130" t="str">
        <f>IF('C. Consumer Service Detail'!$F3862="","",IF(VLOOKUP('C. Consumer Service Detail'!$F3862,'Table of Current Services'!$B$7:$F$36,'Table of Current Services'!$F$5,)="cost","Yes","No"))</f>
        <v/>
      </c>
      <c r="M3862" s="130" t="str">
        <f>IFERROR(IF('C. Consumer Service Detail'!$K3862="No Match","No",VLOOKUP('C. Consumer Service Detail'!$C3862,'B. Consumer Budget'!$E$11:$F$2010,2,FALSE)),"")</f>
        <v/>
      </c>
      <c r="P3862" s="77"/>
      <c r="Q3862" s="77"/>
    </row>
    <row r="3863" spans="2:17" x14ac:dyDescent="0.25">
      <c r="B3863" s="78">
        <f t="shared" si="118"/>
        <v>3853</v>
      </c>
      <c r="C3863" s="126" t="str">
        <f t="array" ref="C3863">IF(OR('C. Consumer Service Detail'!$D3863="",'C. Consumer Service Detail'!$E3863=""),"",INDEX('B. Consumer Budget'!$E$11:$E$2010,MATCH(1,IF('B. Consumer Budget'!$C$11:$C$2010='C. Consumer Service Detail'!$D3863,IF('B. Consumer Budget'!$D$11:$D$2010='C. Consumer Service Detail'!$E3863,1)),0)))</f>
        <v/>
      </c>
      <c r="D3863" s="170"/>
      <c r="E3863" s="81"/>
      <c r="F3863" s="101"/>
      <c r="G3863" s="82"/>
      <c r="H3863" s="147" t="str">
        <f>IF('C. Consumer Service Detail'!$F3863="","",IF('C. Consumer Service Detail'!$F3863="",VLOOKUP('C. Consumer Service Detail'!$F3863,'Table of Current Services'!$B$7:$F$36,'Table of Current Services'!$E$5,FALSE),VLOOKUP('C. Consumer Service Detail'!$F3863,'Table of Current Services'!$B$7:$F$36,'Table of Current Services'!$D$5,FALSE)))</f>
        <v/>
      </c>
      <c r="I3863" s="159"/>
      <c r="J3863" s="146" t="str">
        <f t="shared" si="117"/>
        <v/>
      </c>
      <c r="K3863" s="138" t="str">
        <f>IF('C. Consumer Service Detail'!$F3863="","",IF('C. Consumer Service Detail'!$F3863="",VLOOKUP('C. Consumer Service Detail'!$F3863,'Table of Current Services'!$B$7:$F$36,'Table of Current Services'!$E$5,FALSE),VLOOKUP('C. Consumer Service Detail'!$F3863,'Table of Current Services'!$B$7:$F$36,'Table of Current Services'!$E$5,FALSE)))</f>
        <v/>
      </c>
      <c r="L3863" s="130" t="str">
        <f>IF('C. Consumer Service Detail'!$F3863="","",IF(VLOOKUP('C. Consumer Service Detail'!$F3863,'Table of Current Services'!$B$7:$F$36,'Table of Current Services'!$F$5,)="cost","Yes","No"))</f>
        <v/>
      </c>
      <c r="M3863" s="130" t="str">
        <f>IFERROR(IF('C. Consumer Service Detail'!$K3863="No Match","No",VLOOKUP('C. Consumer Service Detail'!$C3863,'B. Consumer Budget'!$E$11:$F$2010,2,FALSE)),"")</f>
        <v/>
      </c>
      <c r="P3863" s="77"/>
      <c r="Q3863" s="77"/>
    </row>
    <row r="3864" spans="2:17" x14ac:dyDescent="0.25">
      <c r="B3864" s="78">
        <f t="shared" si="118"/>
        <v>3854</v>
      </c>
      <c r="C3864" s="126" t="str">
        <f t="array" ref="C3864">IF(OR('C. Consumer Service Detail'!$D3864="",'C. Consumer Service Detail'!$E3864=""),"",INDEX('B. Consumer Budget'!$E$11:$E$2010,MATCH(1,IF('B. Consumer Budget'!$C$11:$C$2010='C. Consumer Service Detail'!$D3864,IF('B. Consumer Budget'!$D$11:$D$2010='C. Consumer Service Detail'!$E3864,1)),0)))</f>
        <v/>
      </c>
      <c r="D3864" s="171"/>
      <c r="E3864" s="79"/>
      <c r="F3864" s="100"/>
      <c r="G3864" s="80"/>
      <c r="H3864" s="145" t="str">
        <f>IF('C. Consumer Service Detail'!$F3864="","",IF('C. Consumer Service Detail'!$F3864="",VLOOKUP('C. Consumer Service Detail'!$F3864,'Table of Current Services'!$B$7:$F$36,'Table of Current Services'!$E$5,FALSE),VLOOKUP('C. Consumer Service Detail'!$F3864,'Table of Current Services'!$B$7:$F$36,'Table of Current Services'!$D$5,FALSE)))</f>
        <v/>
      </c>
      <c r="I3864" s="160"/>
      <c r="J3864" s="146" t="str">
        <f t="shared" si="117"/>
        <v/>
      </c>
      <c r="K3864" s="138" t="str">
        <f>IF('C. Consumer Service Detail'!$F3864="","",IF('C. Consumer Service Detail'!$F3864="",VLOOKUP('C. Consumer Service Detail'!$F3864,'Table of Current Services'!$B$7:$F$36,'Table of Current Services'!$E$5,FALSE),VLOOKUP('C. Consumer Service Detail'!$F3864,'Table of Current Services'!$B$7:$F$36,'Table of Current Services'!$E$5,FALSE)))</f>
        <v/>
      </c>
      <c r="L3864" s="130" t="str">
        <f>IF('C. Consumer Service Detail'!$F3864="","",IF(VLOOKUP('C. Consumer Service Detail'!$F3864,'Table of Current Services'!$B$7:$F$36,'Table of Current Services'!$F$5,)="cost","Yes","No"))</f>
        <v/>
      </c>
      <c r="M3864" s="130" t="str">
        <f>IFERROR(IF('C. Consumer Service Detail'!$K3864="No Match","No",VLOOKUP('C. Consumer Service Detail'!$C3864,'B. Consumer Budget'!$E$11:$F$2010,2,FALSE)),"")</f>
        <v/>
      </c>
      <c r="P3864" s="77"/>
      <c r="Q3864" s="77"/>
    </row>
    <row r="3865" spans="2:17" x14ac:dyDescent="0.25">
      <c r="B3865" s="78">
        <f t="shared" si="118"/>
        <v>3855</v>
      </c>
      <c r="C3865" s="126" t="str">
        <f t="array" ref="C3865">IF(OR('C. Consumer Service Detail'!$D3865="",'C. Consumer Service Detail'!$E3865=""),"",INDEX('B. Consumer Budget'!$E$11:$E$2010,MATCH(1,IF('B. Consumer Budget'!$C$11:$C$2010='C. Consumer Service Detail'!$D3865,IF('B. Consumer Budget'!$D$11:$D$2010='C. Consumer Service Detail'!$E3865,1)),0)))</f>
        <v/>
      </c>
      <c r="D3865" s="170"/>
      <c r="E3865" s="81"/>
      <c r="F3865" s="101"/>
      <c r="G3865" s="82"/>
      <c r="H3865" s="147" t="str">
        <f>IF('C. Consumer Service Detail'!$F3865="","",IF('C. Consumer Service Detail'!$F3865="",VLOOKUP('C. Consumer Service Detail'!$F3865,'Table of Current Services'!$B$7:$F$36,'Table of Current Services'!$E$5,FALSE),VLOOKUP('C. Consumer Service Detail'!$F3865,'Table of Current Services'!$B$7:$F$36,'Table of Current Services'!$D$5,FALSE)))</f>
        <v/>
      </c>
      <c r="I3865" s="159"/>
      <c r="J3865" s="146" t="str">
        <f t="shared" si="117"/>
        <v/>
      </c>
      <c r="K3865" s="138" t="str">
        <f>IF('C. Consumer Service Detail'!$F3865="","",IF('C. Consumer Service Detail'!$F3865="",VLOOKUP('C. Consumer Service Detail'!$F3865,'Table of Current Services'!$B$7:$F$36,'Table of Current Services'!$E$5,FALSE),VLOOKUP('C. Consumer Service Detail'!$F3865,'Table of Current Services'!$B$7:$F$36,'Table of Current Services'!$E$5,FALSE)))</f>
        <v/>
      </c>
      <c r="L3865" s="130" t="str">
        <f>IF('C. Consumer Service Detail'!$F3865="","",IF(VLOOKUP('C. Consumer Service Detail'!$F3865,'Table of Current Services'!$B$7:$F$36,'Table of Current Services'!$F$5,)="cost","Yes","No"))</f>
        <v/>
      </c>
      <c r="M3865" s="130" t="str">
        <f>IFERROR(IF('C. Consumer Service Detail'!$K3865="No Match","No",VLOOKUP('C. Consumer Service Detail'!$C3865,'B. Consumer Budget'!$E$11:$F$2010,2,FALSE)),"")</f>
        <v/>
      </c>
      <c r="P3865" s="77"/>
      <c r="Q3865" s="77"/>
    </row>
    <row r="3866" spans="2:17" x14ac:dyDescent="0.25">
      <c r="B3866" s="78">
        <f t="shared" si="118"/>
        <v>3856</v>
      </c>
      <c r="C3866" s="126" t="str">
        <f t="array" ref="C3866">IF(OR('C. Consumer Service Detail'!$D3866="",'C. Consumer Service Detail'!$E3866=""),"",INDEX('B. Consumer Budget'!$E$11:$E$2010,MATCH(1,IF('B. Consumer Budget'!$C$11:$C$2010='C. Consumer Service Detail'!$D3866,IF('B. Consumer Budget'!$D$11:$D$2010='C. Consumer Service Detail'!$E3866,1)),0)))</f>
        <v/>
      </c>
      <c r="D3866" s="171"/>
      <c r="E3866" s="79"/>
      <c r="F3866" s="100"/>
      <c r="G3866" s="80"/>
      <c r="H3866" s="145" t="str">
        <f>IF('C. Consumer Service Detail'!$F3866="","",IF('C. Consumer Service Detail'!$F3866="",VLOOKUP('C. Consumer Service Detail'!$F3866,'Table of Current Services'!$B$7:$F$36,'Table of Current Services'!$E$5,FALSE),VLOOKUP('C. Consumer Service Detail'!$F3866,'Table of Current Services'!$B$7:$F$36,'Table of Current Services'!$D$5,FALSE)))</f>
        <v/>
      </c>
      <c r="I3866" s="160"/>
      <c r="J3866" s="146" t="str">
        <f t="shared" si="117"/>
        <v/>
      </c>
      <c r="K3866" s="138" t="str">
        <f>IF('C. Consumer Service Detail'!$F3866="","",IF('C. Consumer Service Detail'!$F3866="",VLOOKUP('C. Consumer Service Detail'!$F3866,'Table of Current Services'!$B$7:$F$36,'Table of Current Services'!$E$5,FALSE),VLOOKUP('C. Consumer Service Detail'!$F3866,'Table of Current Services'!$B$7:$F$36,'Table of Current Services'!$E$5,FALSE)))</f>
        <v/>
      </c>
      <c r="L3866" s="130" t="str">
        <f>IF('C. Consumer Service Detail'!$F3866="","",IF(VLOOKUP('C. Consumer Service Detail'!$F3866,'Table of Current Services'!$B$7:$F$36,'Table of Current Services'!$F$5,)="cost","Yes","No"))</f>
        <v/>
      </c>
      <c r="M3866" s="130" t="str">
        <f>IFERROR(IF('C. Consumer Service Detail'!$K3866="No Match","No",VLOOKUP('C. Consumer Service Detail'!$C3866,'B. Consumer Budget'!$E$11:$F$2010,2,FALSE)),"")</f>
        <v/>
      </c>
      <c r="P3866" s="77"/>
      <c r="Q3866" s="77"/>
    </row>
    <row r="3867" spans="2:17" x14ac:dyDescent="0.25">
      <c r="B3867" s="78">
        <f t="shared" si="118"/>
        <v>3857</v>
      </c>
      <c r="C3867" s="126" t="str">
        <f t="array" ref="C3867">IF(OR('C. Consumer Service Detail'!$D3867="",'C. Consumer Service Detail'!$E3867=""),"",INDEX('B. Consumer Budget'!$E$11:$E$2010,MATCH(1,IF('B. Consumer Budget'!$C$11:$C$2010='C. Consumer Service Detail'!$D3867,IF('B. Consumer Budget'!$D$11:$D$2010='C. Consumer Service Detail'!$E3867,1)),0)))</f>
        <v/>
      </c>
      <c r="D3867" s="170"/>
      <c r="E3867" s="81"/>
      <c r="F3867" s="101"/>
      <c r="G3867" s="82"/>
      <c r="H3867" s="147" t="str">
        <f>IF('C. Consumer Service Detail'!$F3867="","",IF('C. Consumer Service Detail'!$F3867="",VLOOKUP('C. Consumer Service Detail'!$F3867,'Table of Current Services'!$B$7:$F$36,'Table of Current Services'!$E$5,FALSE),VLOOKUP('C. Consumer Service Detail'!$F3867,'Table of Current Services'!$B$7:$F$36,'Table of Current Services'!$D$5,FALSE)))</f>
        <v/>
      </c>
      <c r="I3867" s="159"/>
      <c r="J3867" s="146" t="str">
        <f t="shared" si="117"/>
        <v/>
      </c>
      <c r="K3867" s="138" t="str">
        <f>IF('C. Consumer Service Detail'!$F3867="","",IF('C. Consumer Service Detail'!$F3867="",VLOOKUP('C. Consumer Service Detail'!$F3867,'Table of Current Services'!$B$7:$F$36,'Table of Current Services'!$E$5,FALSE),VLOOKUP('C. Consumer Service Detail'!$F3867,'Table of Current Services'!$B$7:$F$36,'Table of Current Services'!$E$5,FALSE)))</f>
        <v/>
      </c>
      <c r="L3867" s="130" t="str">
        <f>IF('C. Consumer Service Detail'!$F3867="","",IF(VLOOKUP('C. Consumer Service Detail'!$F3867,'Table of Current Services'!$B$7:$F$36,'Table of Current Services'!$F$5,)="cost","Yes","No"))</f>
        <v/>
      </c>
      <c r="M3867" s="130" t="str">
        <f>IFERROR(IF('C. Consumer Service Detail'!$K3867="No Match","No",VLOOKUP('C. Consumer Service Detail'!$C3867,'B. Consumer Budget'!$E$11:$F$2010,2,FALSE)),"")</f>
        <v/>
      </c>
      <c r="P3867" s="77"/>
      <c r="Q3867" s="77"/>
    </row>
    <row r="3868" spans="2:17" x14ac:dyDescent="0.25">
      <c r="B3868" s="78">
        <f t="shared" si="118"/>
        <v>3858</v>
      </c>
      <c r="C3868" s="126" t="str">
        <f t="array" ref="C3868">IF(OR('C. Consumer Service Detail'!$D3868="",'C. Consumer Service Detail'!$E3868=""),"",INDEX('B. Consumer Budget'!$E$11:$E$2010,MATCH(1,IF('B. Consumer Budget'!$C$11:$C$2010='C. Consumer Service Detail'!$D3868,IF('B. Consumer Budget'!$D$11:$D$2010='C. Consumer Service Detail'!$E3868,1)),0)))</f>
        <v/>
      </c>
      <c r="D3868" s="171"/>
      <c r="E3868" s="79"/>
      <c r="F3868" s="100"/>
      <c r="G3868" s="80"/>
      <c r="H3868" s="145" t="str">
        <f>IF('C. Consumer Service Detail'!$F3868="","",IF('C. Consumer Service Detail'!$F3868="",VLOOKUP('C. Consumer Service Detail'!$F3868,'Table of Current Services'!$B$7:$F$36,'Table of Current Services'!$E$5,FALSE),VLOOKUP('C. Consumer Service Detail'!$F3868,'Table of Current Services'!$B$7:$F$36,'Table of Current Services'!$D$5,FALSE)))</f>
        <v/>
      </c>
      <c r="I3868" s="160"/>
      <c r="J3868" s="146" t="str">
        <f t="shared" si="117"/>
        <v/>
      </c>
      <c r="K3868" s="138" t="str">
        <f>IF('C. Consumer Service Detail'!$F3868="","",IF('C. Consumer Service Detail'!$F3868="",VLOOKUP('C. Consumer Service Detail'!$F3868,'Table of Current Services'!$B$7:$F$36,'Table of Current Services'!$E$5,FALSE),VLOOKUP('C. Consumer Service Detail'!$F3868,'Table of Current Services'!$B$7:$F$36,'Table of Current Services'!$E$5,FALSE)))</f>
        <v/>
      </c>
      <c r="L3868" s="130" t="str">
        <f>IF('C. Consumer Service Detail'!$F3868="","",IF(VLOOKUP('C. Consumer Service Detail'!$F3868,'Table of Current Services'!$B$7:$F$36,'Table of Current Services'!$F$5,)="cost","Yes","No"))</f>
        <v/>
      </c>
      <c r="M3868" s="130" t="str">
        <f>IFERROR(IF('C. Consumer Service Detail'!$K3868="No Match","No",VLOOKUP('C. Consumer Service Detail'!$C3868,'B. Consumer Budget'!$E$11:$F$2010,2,FALSE)),"")</f>
        <v/>
      </c>
      <c r="P3868" s="77"/>
      <c r="Q3868" s="77"/>
    </row>
    <row r="3869" spans="2:17" x14ac:dyDescent="0.25">
      <c r="B3869" s="78">
        <f t="shared" si="118"/>
        <v>3859</v>
      </c>
      <c r="C3869" s="126" t="str">
        <f t="array" ref="C3869">IF(OR('C. Consumer Service Detail'!$D3869="",'C. Consumer Service Detail'!$E3869=""),"",INDEX('B. Consumer Budget'!$E$11:$E$2010,MATCH(1,IF('B. Consumer Budget'!$C$11:$C$2010='C. Consumer Service Detail'!$D3869,IF('B. Consumer Budget'!$D$11:$D$2010='C. Consumer Service Detail'!$E3869,1)),0)))</f>
        <v/>
      </c>
      <c r="D3869" s="170"/>
      <c r="E3869" s="81"/>
      <c r="F3869" s="101"/>
      <c r="G3869" s="82"/>
      <c r="H3869" s="147" t="str">
        <f>IF('C. Consumer Service Detail'!$F3869="","",IF('C. Consumer Service Detail'!$F3869="",VLOOKUP('C. Consumer Service Detail'!$F3869,'Table of Current Services'!$B$7:$F$36,'Table of Current Services'!$E$5,FALSE),VLOOKUP('C. Consumer Service Detail'!$F3869,'Table of Current Services'!$B$7:$F$36,'Table of Current Services'!$D$5,FALSE)))</f>
        <v/>
      </c>
      <c r="I3869" s="159"/>
      <c r="J3869" s="146" t="str">
        <f t="shared" si="117"/>
        <v/>
      </c>
      <c r="K3869" s="138" t="str">
        <f>IF('C. Consumer Service Detail'!$F3869="","",IF('C. Consumer Service Detail'!$F3869="",VLOOKUP('C. Consumer Service Detail'!$F3869,'Table of Current Services'!$B$7:$F$36,'Table of Current Services'!$E$5,FALSE),VLOOKUP('C. Consumer Service Detail'!$F3869,'Table of Current Services'!$B$7:$F$36,'Table of Current Services'!$E$5,FALSE)))</f>
        <v/>
      </c>
      <c r="L3869" s="130" t="str">
        <f>IF('C. Consumer Service Detail'!$F3869="","",IF(VLOOKUP('C. Consumer Service Detail'!$F3869,'Table of Current Services'!$B$7:$F$36,'Table of Current Services'!$F$5,)="cost","Yes","No"))</f>
        <v/>
      </c>
      <c r="M3869" s="130" t="str">
        <f>IFERROR(IF('C. Consumer Service Detail'!$K3869="No Match","No",VLOOKUP('C. Consumer Service Detail'!$C3869,'B. Consumer Budget'!$E$11:$F$2010,2,FALSE)),"")</f>
        <v/>
      </c>
      <c r="P3869" s="77"/>
      <c r="Q3869" s="77"/>
    </row>
    <row r="3870" spans="2:17" x14ac:dyDescent="0.25">
      <c r="B3870" s="78">
        <f t="shared" si="118"/>
        <v>3860</v>
      </c>
      <c r="C3870" s="126" t="str">
        <f t="array" ref="C3870">IF(OR('C. Consumer Service Detail'!$D3870="",'C. Consumer Service Detail'!$E3870=""),"",INDEX('B. Consumer Budget'!$E$11:$E$2010,MATCH(1,IF('B. Consumer Budget'!$C$11:$C$2010='C. Consumer Service Detail'!$D3870,IF('B. Consumer Budget'!$D$11:$D$2010='C. Consumer Service Detail'!$E3870,1)),0)))</f>
        <v/>
      </c>
      <c r="D3870" s="171"/>
      <c r="E3870" s="79"/>
      <c r="F3870" s="100"/>
      <c r="G3870" s="80"/>
      <c r="H3870" s="145" t="str">
        <f>IF('C. Consumer Service Detail'!$F3870="","",IF('C. Consumer Service Detail'!$F3870="",VLOOKUP('C. Consumer Service Detail'!$F3870,'Table of Current Services'!$B$7:$F$36,'Table of Current Services'!$E$5,FALSE),VLOOKUP('C. Consumer Service Detail'!$F3870,'Table of Current Services'!$B$7:$F$36,'Table of Current Services'!$D$5,FALSE)))</f>
        <v/>
      </c>
      <c r="I3870" s="160"/>
      <c r="J3870" s="146" t="str">
        <f t="shared" si="117"/>
        <v/>
      </c>
      <c r="K3870" s="138" t="str">
        <f>IF('C. Consumer Service Detail'!$F3870="","",IF('C. Consumer Service Detail'!$F3870="",VLOOKUP('C. Consumer Service Detail'!$F3870,'Table of Current Services'!$B$7:$F$36,'Table of Current Services'!$E$5,FALSE),VLOOKUP('C. Consumer Service Detail'!$F3870,'Table of Current Services'!$B$7:$F$36,'Table of Current Services'!$E$5,FALSE)))</f>
        <v/>
      </c>
      <c r="L3870" s="130" t="str">
        <f>IF('C. Consumer Service Detail'!$F3870="","",IF(VLOOKUP('C. Consumer Service Detail'!$F3870,'Table of Current Services'!$B$7:$F$36,'Table of Current Services'!$F$5,)="cost","Yes","No"))</f>
        <v/>
      </c>
      <c r="M3870" s="130" t="str">
        <f>IFERROR(IF('C. Consumer Service Detail'!$K3870="No Match","No",VLOOKUP('C. Consumer Service Detail'!$C3870,'B. Consumer Budget'!$E$11:$F$2010,2,FALSE)),"")</f>
        <v/>
      </c>
      <c r="P3870" s="77"/>
      <c r="Q3870" s="77"/>
    </row>
    <row r="3871" spans="2:17" x14ac:dyDescent="0.25">
      <c r="B3871" s="78">
        <f t="shared" si="118"/>
        <v>3861</v>
      </c>
      <c r="C3871" s="126" t="str">
        <f t="array" ref="C3871">IF(OR('C. Consumer Service Detail'!$D3871="",'C. Consumer Service Detail'!$E3871=""),"",INDEX('B. Consumer Budget'!$E$11:$E$2010,MATCH(1,IF('B. Consumer Budget'!$C$11:$C$2010='C. Consumer Service Detail'!$D3871,IF('B. Consumer Budget'!$D$11:$D$2010='C. Consumer Service Detail'!$E3871,1)),0)))</f>
        <v/>
      </c>
      <c r="D3871" s="170"/>
      <c r="E3871" s="81"/>
      <c r="F3871" s="101"/>
      <c r="G3871" s="82"/>
      <c r="H3871" s="147" t="str">
        <f>IF('C. Consumer Service Detail'!$F3871="","",IF('C. Consumer Service Detail'!$F3871="",VLOOKUP('C. Consumer Service Detail'!$F3871,'Table of Current Services'!$B$7:$F$36,'Table of Current Services'!$E$5,FALSE),VLOOKUP('C. Consumer Service Detail'!$F3871,'Table of Current Services'!$B$7:$F$36,'Table of Current Services'!$D$5,FALSE)))</f>
        <v/>
      </c>
      <c r="I3871" s="159"/>
      <c r="J3871" s="146" t="str">
        <f t="shared" si="117"/>
        <v/>
      </c>
      <c r="K3871" s="138" t="str">
        <f>IF('C. Consumer Service Detail'!$F3871="","",IF('C. Consumer Service Detail'!$F3871="",VLOOKUP('C. Consumer Service Detail'!$F3871,'Table of Current Services'!$B$7:$F$36,'Table of Current Services'!$E$5,FALSE),VLOOKUP('C. Consumer Service Detail'!$F3871,'Table of Current Services'!$B$7:$F$36,'Table of Current Services'!$E$5,FALSE)))</f>
        <v/>
      </c>
      <c r="L3871" s="130" t="str">
        <f>IF('C. Consumer Service Detail'!$F3871="","",IF(VLOOKUP('C. Consumer Service Detail'!$F3871,'Table of Current Services'!$B$7:$F$36,'Table of Current Services'!$F$5,)="cost","Yes","No"))</f>
        <v/>
      </c>
      <c r="M3871" s="130" t="str">
        <f>IFERROR(IF('C. Consumer Service Detail'!$K3871="No Match","No",VLOOKUP('C. Consumer Service Detail'!$C3871,'B. Consumer Budget'!$E$11:$F$2010,2,FALSE)),"")</f>
        <v/>
      </c>
      <c r="P3871" s="77"/>
      <c r="Q3871" s="77"/>
    </row>
    <row r="3872" spans="2:17" x14ac:dyDescent="0.25">
      <c r="B3872" s="78">
        <f t="shared" si="118"/>
        <v>3862</v>
      </c>
      <c r="C3872" s="126" t="str">
        <f t="array" ref="C3872">IF(OR('C. Consumer Service Detail'!$D3872="",'C. Consumer Service Detail'!$E3872=""),"",INDEX('B. Consumer Budget'!$E$11:$E$2010,MATCH(1,IF('B. Consumer Budget'!$C$11:$C$2010='C. Consumer Service Detail'!$D3872,IF('B. Consumer Budget'!$D$11:$D$2010='C. Consumer Service Detail'!$E3872,1)),0)))</f>
        <v/>
      </c>
      <c r="D3872" s="171"/>
      <c r="E3872" s="79"/>
      <c r="F3872" s="100"/>
      <c r="G3872" s="80"/>
      <c r="H3872" s="145" t="str">
        <f>IF('C. Consumer Service Detail'!$F3872="","",IF('C. Consumer Service Detail'!$F3872="",VLOOKUP('C. Consumer Service Detail'!$F3872,'Table of Current Services'!$B$7:$F$36,'Table of Current Services'!$E$5,FALSE),VLOOKUP('C. Consumer Service Detail'!$F3872,'Table of Current Services'!$B$7:$F$36,'Table of Current Services'!$D$5,FALSE)))</f>
        <v/>
      </c>
      <c r="I3872" s="160"/>
      <c r="J3872" s="146" t="str">
        <f t="shared" si="117"/>
        <v/>
      </c>
      <c r="K3872" s="138" t="str">
        <f>IF('C. Consumer Service Detail'!$F3872="","",IF('C. Consumer Service Detail'!$F3872="",VLOOKUP('C. Consumer Service Detail'!$F3872,'Table of Current Services'!$B$7:$F$36,'Table of Current Services'!$E$5,FALSE),VLOOKUP('C. Consumer Service Detail'!$F3872,'Table of Current Services'!$B$7:$F$36,'Table of Current Services'!$E$5,FALSE)))</f>
        <v/>
      </c>
      <c r="L3872" s="130" t="str">
        <f>IF('C. Consumer Service Detail'!$F3872="","",IF(VLOOKUP('C. Consumer Service Detail'!$F3872,'Table of Current Services'!$B$7:$F$36,'Table of Current Services'!$F$5,)="cost","Yes","No"))</f>
        <v/>
      </c>
      <c r="M3872" s="130" t="str">
        <f>IFERROR(IF('C. Consumer Service Detail'!$K3872="No Match","No",VLOOKUP('C. Consumer Service Detail'!$C3872,'B. Consumer Budget'!$E$11:$F$2010,2,FALSE)),"")</f>
        <v/>
      </c>
      <c r="P3872" s="77"/>
      <c r="Q3872" s="77"/>
    </row>
    <row r="3873" spans="2:17" x14ac:dyDescent="0.25">
      <c r="B3873" s="78">
        <f t="shared" si="118"/>
        <v>3863</v>
      </c>
      <c r="C3873" s="126" t="str">
        <f t="array" ref="C3873">IF(OR('C. Consumer Service Detail'!$D3873="",'C. Consumer Service Detail'!$E3873=""),"",INDEX('B. Consumer Budget'!$E$11:$E$2010,MATCH(1,IF('B. Consumer Budget'!$C$11:$C$2010='C. Consumer Service Detail'!$D3873,IF('B. Consumer Budget'!$D$11:$D$2010='C. Consumer Service Detail'!$E3873,1)),0)))</f>
        <v/>
      </c>
      <c r="D3873" s="170"/>
      <c r="E3873" s="81"/>
      <c r="F3873" s="101"/>
      <c r="G3873" s="82"/>
      <c r="H3873" s="147" t="str">
        <f>IF('C. Consumer Service Detail'!$F3873="","",IF('C. Consumer Service Detail'!$F3873="",VLOOKUP('C. Consumer Service Detail'!$F3873,'Table of Current Services'!$B$7:$F$36,'Table of Current Services'!$E$5,FALSE),VLOOKUP('C. Consumer Service Detail'!$F3873,'Table of Current Services'!$B$7:$F$36,'Table of Current Services'!$D$5,FALSE)))</f>
        <v/>
      </c>
      <c r="I3873" s="159"/>
      <c r="J3873" s="146" t="str">
        <f t="shared" si="117"/>
        <v/>
      </c>
      <c r="K3873" s="138" t="str">
        <f>IF('C. Consumer Service Detail'!$F3873="","",IF('C. Consumer Service Detail'!$F3873="",VLOOKUP('C. Consumer Service Detail'!$F3873,'Table of Current Services'!$B$7:$F$36,'Table of Current Services'!$E$5,FALSE),VLOOKUP('C. Consumer Service Detail'!$F3873,'Table of Current Services'!$B$7:$F$36,'Table of Current Services'!$E$5,FALSE)))</f>
        <v/>
      </c>
      <c r="L3873" s="130" t="str">
        <f>IF('C. Consumer Service Detail'!$F3873="","",IF(VLOOKUP('C. Consumer Service Detail'!$F3873,'Table of Current Services'!$B$7:$F$36,'Table of Current Services'!$F$5,)="cost","Yes","No"))</f>
        <v/>
      </c>
      <c r="M3873" s="130" t="str">
        <f>IFERROR(IF('C. Consumer Service Detail'!$K3873="No Match","No",VLOOKUP('C. Consumer Service Detail'!$C3873,'B. Consumer Budget'!$E$11:$F$2010,2,FALSE)),"")</f>
        <v/>
      </c>
      <c r="P3873" s="77"/>
      <c r="Q3873" s="77"/>
    </row>
    <row r="3874" spans="2:17" x14ac:dyDescent="0.25">
      <c r="B3874" s="78">
        <f t="shared" si="118"/>
        <v>3864</v>
      </c>
      <c r="C3874" s="126" t="str">
        <f t="array" ref="C3874">IF(OR('C. Consumer Service Detail'!$D3874="",'C. Consumer Service Detail'!$E3874=""),"",INDEX('B. Consumer Budget'!$E$11:$E$2010,MATCH(1,IF('B. Consumer Budget'!$C$11:$C$2010='C. Consumer Service Detail'!$D3874,IF('B. Consumer Budget'!$D$11:$D$2010='C. Consumer Service Detail'!$E3874,1)),0)))</f>
        <v/>
      </c>
      <c r="D3874" s="171"/>
      <c r="E3874" s="79"/>
      <c r="F3874" s="100"/>
      <c r="G3874" s="80"/>
      <c r="H3874" s="145" t="str">
        <f>IF('C. Consumer Service Detail'!$F3874="","",IF('C. Consumer Service Detail'!$F3874="",VLOOKUP('C. Consumer Service Detail'!$F3874,'Table of Current Services'!$B$7:$F$36,'Table of Current Services'!$E$5,FALSE),VLOOKUP('C. Consumer Service Detail'!$F3874,'Table of Current Services'!$B$7:$F$36,'Table of Current Services'!$D$5,FALSE)))</f>
        <v/>
      </c>
      <c r="I3874" s="160"/>
      <c r="J3874" s="146" t="str">
        <f t="shared" si="117"/>
        <v/>
      </c>
      <c r="K3874" s="138" t="str">
        <f>IF('C. Consumer Service Detail'!$F3874="","",IF('C. Consumer Service Detail'!$F3874="",VLOOKUP('C. Consumer Service Detail'!$F3874,'Table of Current Services'!$B$7:$F$36,'Table of Current Services'!$E$5,FALSE),VLOOKUP('C. Consumer Service Detail'!$F3874,'Table of Current Services'!$B$7:$F$36,'Table of Current Services'!$E$5,FALSE)))</f>
        <v/>
      </c>
      <c r="L3874" s="130" t="str">
        <f>IF('C. Consumer Service Detail'!$F3874="","",IF(VLOOKUP('C. Consumer Service Detail'!$F3874,'Table of Current Services'!$B$7:$F$36,'Table of Current Services'!$F$5,)="cost","Yes","No"))</f>
        <v/>
      </c>
      <c r="M3874" s="130" t="str">
        <f>IFERROR(IF('C. Consumer Service Detail'!$K3874="No Match","No",VLOOKUP('C. Consumer Service Detail'!$C3874,'B. Consumer Budget'!$E$11:$F$2010,2,FALSE)),"")</f>
        <v/>
      </c>
      <c r="P3874" s="77"/>
      <c r="Q3874" s="77"/>
    </row>
    <row r="3875" spans="2:17" x14ac:dyDescent="0.25">
      <c r="B3875" s="78">
        <f t="shared" si="118"/>
        <v>3865</v>
      </c>
      <c r="C3875" s="126" t="str">
        <f t="array" ref="C3875">IF(OR('C. Consumer Service Detail'!$D3875="",'C. Consumer Service Detail'!$E3875=""),"",INDEX('B. Consumer Budget'!$E$11:$E$2010,MATCH(1,IF('B. Consumer Budget'!$C$11:$C$2010='C. Consumer Service Detail'!$D3875,IF('B. Consumer Budget'!$D$11:$D$2010='C. Consumer Service Detail'!$E3875,1)),0)))</f>
        <v/>
      </c>
      <c r="D3875" s="170"/>
      <c r="E3875" s="81"/>
      <c r="F3875" s="101"/>
      <c r="G3875" s="82"/>
      <c r="H3875" s="147" t="str">
        <f>IF('C. Consumer Service Detail'!$F3875="","",IF('C. Consumer Service Detail'!$F3875="",VLOOKUP('C. Consumer Service Detail'!$F3875,'Table of Current Services'!$B$7:$F$36,'Table of Current Services'!$E$5,FALSE),VLOOKUP('C. Consumer Service Detail'!$F3875,'Table of Current Services'!$B$7:$F$36,'Table of Current Services'!$D$5,FALSE)))</f>
        <v/>
      </c>
      <c r="I3875" s="159"/>
      <c r="J3875" s="146" t="str">
        <f t="shared" si="117"/>
        <v/>
      </c>
      <c r="K3875" s="138" t="str">
        <f>IF('C. Consumer Service Detail'!$F3875="","",IF('C. Consumer Service Detail'!$F3875="",VLOOKUP('C. Consumer Service Detail'!$F3875,'Table of Current Services'!$B$7:$F$36,'Table of Current Services'!$E$5,FALSE),VLOOKUP('C. Consumer Service Detail'!$F3875,'Table of Current Services'!$B$7:$F$36,'Table of Current Services'!$E$5,FALSE)))</f>
        <v/>
      </c>
      <c r="L3875" s="130" t="str">
        <f>IF('C. Consumer Service Detail'!$F3875="","",IF(VLOOKUP('C. Consumer Service Detail'!$F3875,'Table of Current Services'!$B$7:$F$36,'Table of Current Services'!$F$5,)="cost","Yes","No"))</f>
        <v/>
      </c>
      <c r="M3875" s="130" t="str">
        <f>IFERROR(IF('C. Consumer Service Detail'!$K3875="No Match","No",VLOOKUP('C. Consumer Service Detail'!$C3875,'B. Consumer Budget'!$E$11:$F$2010,2,FALSE)),"")</f>
        <v/>
      </c>
      <c r="P3875" s="77"/>
      <c r="Q3875" s="77"/>
    </row>
    <row r="3876" spans="2:17" x14ac:dyDescent="0.25">
      <c r="B3876" s="78">
        <f t="shared" si="118"/>
        <v>3866</v>
      </c>
      <c r="C3876" s="126" t="str">
        <f t="array" ref="C3876">IF(OR('C. Consumer Service Detail'!$D3876="",'C. Consumer Service Detail'!$E3876=""),"",INDEX('B. Consumer Budget'!$E$11:$E$2010,MATCH(1,IF('B. Consumer Budget'!$C$11:$C$2010='C. Consumer Service Detail'!$D3876,IF('B. Consumer Budget'!$D$11:$D$2010='C. Consumer Service Detail'!$E3876,1)),0)))</f>
        <v/>
      </c>
      <c r="D3876" s="171"/>
      <c r="E3876" s="79"/>
      <c r="F3876" s="100"/>
      <c r="G3876" s="80"/>
      <c r="H3876" s="145" t="str">
        <f>IF('C. Consumer Service Detail'!$F3876="","",IF('C. Consumer Service Detail'!$F3876="",VLOOKUP('C. Consumer Service Detail'!$F3876,'Table of Current Services'!$B$7:$F$36,'Table of Current Services'!$E$5,FALSE),VLOOKUP('C. Consumer Service Detail'!$F3876,'Table of Current Services'!$B$7:$F$36,'Table of Current Services'!$D$5,FALSE)))</f>
        <v/>
      </c>
      <c r="I3876" s="160"/>
      <c r="J3876" s="146" t="str">
        <f t="shared" si="117"/>
        <v/>
      </c>
      <c r="K3876" s="138" t="str">
        <f>IF('C. Consumer Service Detail'!$F3876="","",IF('C. Consumer Service Detail'!$F3876="",VLOOKUP('C. Consumer Service Detail'!$F3876,'Table of Current Services'!$B$7:$F$36,'Table of Current Services'!$E$5,FALSE),VLOOKUP('C. Consumer Service Detail'!$F3876,'Table of Current Services'!$B$7:$F$36,'Table of Current Services'!$E$5,FALSE)))</f>
        <v/>
      </c>
      <c r="L3876" s="130" t="str">
        <f>IF('C. Consumer Service Detail'!$F3876="","",IF(VLOOKUP('C. Consumer Service Detail'!$F3876,'Table of Current Services'!$B$7:$F$36,'Table of Current Services'!$F$5,)="cost","Yes","No"))</f>
        <v/>
      </c>
      <c r="M3876" s="130" t="str">
        <f>IFERROR(IF('C. Consumer Service Detail'!$K3876="No Match","No",VLOOKUP('C. Consumer Service Detail'!$C3876,'B. Consumer Budget'!$E$11:$F$2010,2,FALSE)),"")</f>
        <v/>
      </c>
      <c r="P3876" s="77"/>
      <c r="Q3876" s="77"/>
    </row>
    <row r="3877" spans="2:17" x14ac:dyDescent="0.25">
      <c r="B3877" s="78">
        <f t="shared" si="118"/>
        <v>3867</v>
      </c>
      <c r="C3877" s="126" t="str">
        <f t="array" ref="C3877">IF(OR('C. Consumer Service Detail'!$D3877="",'C. Consumer Service Detail'!$E3877=""),"",INDEX('B. Consumer Budget'!$E$11:$E$2010,MATCH(1,IF('B. Consumer Budget'!$C$11:$C$2010='C. Consumer Service Detail'!$D3877,IF('B. Consumer Budget'!$D$11:$D$2010='C. Consumer Service Detail'!$E3877,1)),0)))</f>
        <v/>
      </c>
      <c r="D3877" s="170"/>
      <c r="E3877" s="81"/>
      <c r="F3877" s="101"/>
      <c r="G3877" s="82"/>
      <c r="H3877" s="147" t="str">
        <f>IF('C. Consumer Service Detail'!$F3877="","",IF('C. Consumer Service Detail'!$F3877="",VLOOKUP('C. Consumer Service Detail'!$F3877,'Table of Current Services'!$B$7:$F$36,'Table of Current Services'!$E$5,FALSE),VLOOKUP('C. Consumer Service Detail'!$F3877,'Table of Current Services'!$B$7:$F$36,'Table of Current Services'!$D$5,FALSE)))</f>
        <v/>
      </c>
      <c r="I3877" s="159"/>
      <c r="J3877" s="146" t="str">
        <f t="shared" si="117"/>
        <v/>
      </c>
      <c r="K3877" s="138" t="str">
        <f>IF('C. Consumer Service Detail'!$F3877="","",IF('C. Consumer Service Detail'!$F3877="",VLOOKUP('C. Consumer Service Detail'!$F3877,'Table of Current Services'!$B$7:$F$36,'Table of Current Services'!$E$5,FALSE),VLOOKUP('C. Consumer Service Detail'!$F3877,'Table of Current Services'!$B$7:$F$36,'Table of Current Services'!$E$5,FALSE)))</f>
        <v/>
      </c>
      <c r="L3877" s="130" t="str">
        <f>IF('C. Consumer Service Detail'!$F3877="","",IF(VLOOKUP('C. Consumer Service Detail'!$F3877,'Table of Current Services'!$B$7:$F$36,'Table of Current Services'!$F$5,)="cost","Yes","No"))</f>
        <v/>
      </c>
      <c r="M3877" s="130" t="str">
        <f>IFERROR(IF('C. Consumer Service Detail'!$K3877="No Match","No",VLOOKUP('C. Consumer Service Detail'!$C3877,'B. Consumer Budget'!$E$11:$F$2010,2,FALSE)),"")</f>
        <v/>
      </c>
      <c r="P3877" s="77"/>
      <c r="Q3877" s="77"/>
    </row>
    <row r="3878" spans="2:17" x14ac:dyDescent="0.25">
      <c r="B3878" s="78">
        <f t="shared" si="118"/>
        <v>3868</v>
      </c>
      <c r="C3878" s="126" t="str">
        <f t="array" ref="C3878">IF(OR('C. Consumer Service Detail'!$D3878="",'C. Consumer Service Detail'!$E3878=""),"",INDEX('B. Consumer Budget'!$E$11:$E$2010,MATCH(1,IF('B. Consumer Budget'!$C$11:$C$2010='C. Consumer Service Detail'!$D3878,IF('B. Consumer Budget'!$D$11:$D$2010='C. Consumer Service Detail'!$E3878,1)),0)))</f>
        <v/>
      </c>
      <c r="D3878" s="171"/>
      <c r="E3878" s="79"/>
      <c r="F3878" s="100"/>
      <c r="G3878" s="80"/>
      <c r="H3878" s="145" t="str">
        <f>IF('C. Consumer Service Detail'!$F3878="","",IF('C. Consumer Service Detail'!$F3878="",VLOOKUP('C. Consumer Service Detail'!$F3878,'Table of Current Services'!$B$7:$F$36,'Table of Current Services'!$E$5,FALSE),VLOOKUP('C. Consumer Service Detail'!$F3878,'Table of Current Services'!$B$7:$F$36,'Table of Current Services'!$D$5,FALSE)))</f>
        <v/>
      </c>
      <c r="I3878" s="160"/>
      <c r="J3878" s="146" t="str">
        <f t="shared" si="117"/>
        <v/>
      </c>
      <c r="K3878" s="138" t="str">
        <f>IF('C. Consumer Service Detail'!$F3878="","",IF('C. Consumer Service Detail'!$F3878="",VLOOKUP('C. Consumer Service Detail'!$F3878,'Table of Current Services'!$B$7:$F$36,'Table of Current Services'!$E$5,FALSE),VLOOKUP('C. Consumer Service Detail'!$F3878,'Table of Current Services'!$B$7:$F$36,'Table of Current Services'!$E$5,FALSE)))</f>
        <v/>
      </c>
      <c r="L3878" s="130" t="str">
        <f>IF('C. Consumer Service Detail'!$F3878="","",IF(VLOOKUP('C. Consumer Service Detail'!$F3878,'Table of Current Services'!$B$7:$F$36,'Table of Current Services'!$F$5,)="cost","Yes","No"))</f>
        <v/>
      </c>
      <c r="M3878" s="130" t="str">
        <f>IFERROR(IF('C. Consumer Service Detail'!$K3878="No Match","No",VLOOKUP('C. Consumer Service Detail'!$C3878,'B. Consumer Budget'!$E$11:$F$2010,2,FALSE)),"")</f>
        <v/>
      </c>
      <c r="P3878" s="77"/>
      <c r="Q3878" s="77"/>
    </row>
    <row r="3879" spans="2:17" x14ac:dyDescent="0.25">
      <c r="B3879" s="78">
        <f t="shared" si="118"/>
        <v>3869</v>
      </c>
      <c r="C3879" s="126" t="str">
        <f t="array" ref="C3879">IF(OR('C. Consumer Service Detail'!$D3879="",'C. Consumer Service Detail'!$E3879=""),"",INDEX('B. Consumer Budget'!$E$11:$E$2010,MATCH(1,IF('B. Consumer Budget'!$C$11:$C$2010='C. Consumer Service Detail'!$D3879,IF('B. Consumer Budget'!$D$11:$D$2010='C. Consumer Service Detail'!$E3879,1)),0)))</f>
        <v/>
      </c>
      <c r="D3879" s="170"/>
      <c r="E3879" s="81"/>
      <c r="F3879" s="101"/>
      <c r="G3879" s="82"/>
      <c r="H3879" s="147" t="str">
        <f>IF('C. Consumer Service Detail'!$F3879="","",IF('C. Consumer Service Detail'!$F3879="",VLOOKUP('C. Consumer Service Detail'!$F3879,'Table of Current Services'!$B$7:$F$36,'Table of Current Services'!$E$5,FALSE),VLOOKUP('C. Consumer Service Detail'!$F3879,'Table of Current Services'!$B$7:$F$36,'Table of Current Services'!$D$5,FALSE)))</f>
        <v/>
      </c>
      <c r="I3879" s="159"/>
      <c r="J3879" s="146" t="str">
        <f t="shared" si="117"/>
        <v/>
      </c>
      <c r="K3879" s="138" t="str">
        <f>IF('C. Consumer Service Detail'!$F3879="","",IF('C. Consumer Service Detail'!$F3879="",VLOOKUP('C. Consumer Service Detail'!$F3879,'Table of Current Services'!$B$7:$F$36,'Table of Current Services'!$E$5,FALSE),VLOOKUP('C. Consumer Service Detail'!$F3879,'Table of Current Services'!$B$7:$F$36,'Table of Current Services'!$E$5,FALSE)))</f>
        <v/>
      </c>
      <c r="L3879" s="130" t="str">
        <f>IF('C. Consumer Service Detail'!$F3879="","",IF(VLOOKUP('C. Consumer Service Detail'!$F3879,'Table of Current Services'!$B$7:$F$36,'Table of Current Services'!$F$5,)="cost","Yes","No"))</f>
        <v/>
      </c>
      <c r="M3879" s="130" t="str">
        <f>IFERROR(IF('C. Consumer Service Detail'!$K3879="No Match","No",VLOOKUP('C. Consumer Service Detail'!$C3879,'B. Consumer Budget'!$E$11:$F$2010,2,FALSE)),"")</f>
        <v/>
      </c>
      <c r="P3879" s="77"/>
      <c r="Q3879" s="77"/>
    </row>
    <row r="3880" spans="2:17" x14ac:dyDescent="0.25">
      <c r="B3880" s="78">
        <f t="shared" si="118"/>
        <v>3870</v>
      </c>
      <c r="C3880" s="126" t="str">
        <f t="array" ref="C3880">IF(OR('C. Consumer Service Detail'!$D3880="",'C. Consumer Service Detail'!$E3880=""),"",INDEX('B. Consumer Budget'!$E$11:$E$2010,MATCH(1,IF('B. Consumer Budget'!$C$11:$C$2010='C. Consumer Service Detail'!$D3880,IF('B. Consumer Budget'!$D$11:$D$2010='C. Consumer Service Detail'!$E3880,1)),0)))</f>
        <v/>
      </c>
      <c r="D3880" s="171"/>
      <c r="E3880" s="79"/>
      <c r="F3880" s="100"/>
      <c r="G3880" s="80"/>
      <c r="H3880" s="145" t="str">
        <f>IF('C. Consumer Service Detail'!$F3880="","",IF('C. Consumer Service Detail'!$F3880="",VLOOKUP('C. Consumer Service Detail'!$F3880,'Table of Current Services'!$B$7:$F$36,'Table of Current Services'!$E$5,FALSE),VLOOKUP('C. Consumer Service Detail'!$F3880,'Table of Current Services'!$B$7:$F$36,'Table of Current Services'!$D$5,FALSE)))</f>
        <v/>
      </c>
      <c r="I3880" s="160"/>
      <c r="J3880" s="146" t="str">
        <f t="shared" si="117"/>
        <v/>
      </c>
      <c r="K3880" s="138" t="str">
        <f>IF('C. Consumer Service Detail'!$F3880="","",IF('C. Consumer Service Detail'!$F3880="",VLOOKUP('C. Consumer Service Detail'!$F3880,'Table of Current Services'!$B$7:$F$36,'Table of Current Services'!$E$5,FALSE),VLOOKUP('C. Consumer Service Detail'!$F3880,'Table of Current Services'!$B$7:$F$36,'Table of Current Services'!$E$5,FALSE)))</f>
        <v/>
      </c>
      <c r="L3880" s="130" t="str">
        <f>IF('C. Consumer Service Detail'!$F3880="","",IF(VLOOKUP('C. Consumer Service Detail'!$F3880,'Table of Current Services'!$B$7:$F$36,'Table of Current Services'!$F$5,)="cost","Yes","No"))</f>
        <v/>
      </c>
      <c r="M3880" s="130" t="str">
        <f>IFERROR(IF('C. Consumer Service Detail'!$K3880="No Match","No",VLOOKUP('C. Consumer Service Detail'!$C3880,'B. Consumer Budget'!$E$11:$F$2010,2,FALSE)),"")</f>
        <v/>
      </c>
      <c r="P3880" s="77"/>
      <c r="Q3880" s="77"/>
    </row>
    <row r="3881" spans="2:17" x14ac:dyDescent="0.25">
      <c r="B3881" s="78">
        <f t="shared" si="118"/>
        <v>3871</v>
      </c>
      <c r="C3881" s="126" t="str">
        <f t="array" ref="C3881">IF(OR('C. Consumer Service Detail'!$D3881="",'C. Consumer Service Detail'!$E3881=""),"",INDEX('B. Consumer Budget'!$E$11:$E$2010,MATCH(1,IF('B. Consumer Budget'!$C$11:$C$2010='C. Consumer Service Detail'!$D3881,IF('B. Consumer Budget'!$D$11:$D$2010='C. Consumer Service Detail'!$E3881,1)),0)))</f>
        <v/>
      </c>
      <c r="D3881" s="170"/>
      <c r="E3881" s="81"/>
      <c r="F3881" s="101"/>
      <c r="G3881" s="82"/>
      <c r="H3881" s="147" t="str">
        <f>IF('C. Consumer Service Detail'!$F3881="","",IF('C. Consumer Service Detail'!$F3881="",VLOOKUP('C. Consumer Service Detail'!$F3881,'Table of Current Services'!$B$7:$F$36,'Table of Current Services'!$E$5,FALSE),VLOOKUP('C. Consumer Service Detail'!$F3881,'Table of Current Services'!$B$7:$F$36,'Table of Current Services'!$D$5,FALSE)))</f>
        <v/>
      </c>
      <c r="I3881" s="159"/>
      <c r="J3881" s="146" t="str">
        <f t="shared" si="117"/>
        <v/>
      </c>
      <c r="K3881" s="138" t="str">
        <f>IF('C. Consumer Service Detail'!$F3881="","",IF('C. Consumer Service Detail'!$F3881="",VLOOKUP('C. Consumer Service Detail'!$F3881,'Table of Current Services'!$B$7:$F$36,'Table of Current Services'!$E$5,FALSE),VLOOKUP('C. Consumer Service Detail'!$F3881,'Table of Current Services'!$B$7:$F$36,'Table of Current Services'!$E$5,FALSE)))</f>
        <v/>
      </c>
      <c r="L3881" s="130" t="str">
        <f>IF('C. Consumer Service Detail'!$F3881="","",IF(VLOOKUP('C. Consumer Service Detail'!$F3881,'Table of Current Services'!$B$7:$F$36,'Table of Current Services'!$F$5,)="cost","Yes","No"))</f>
        <v/>
      </c>
      <c r="M3881" s="130" t="str">
        <f>IFERROR(IF('C. Consumer Service Detail'!$K3881="No Match","No",VLOOKUP('C. Consumer Service Detail'!$C3881,'B. Consumer Budget'!$E$11:$F$2010,2,FALSE)),"")</f>
        <v/>
      </c>
      <c r="P3881" s="77"/>
      <c r="Q3881" s="77"/>
    </row>
    <row r="3882" spans="2:17" x14ac:dyDescent="0.25">
      <c r="B3882" s="78">
        <f t="shared" si="118"/>
        <v>3872</v>
      </c>
      <c r="C3882" s="126" t="str">
        <f t="array" ref="C3882">IF(OR('C. Consumer Service Detail'!$D3882="",'C. Consumer Service Detail'!$E3882=""),"",INDEX('B. Consumer Budget'!$E$11:$E$2010,MATCH(1,IF('B. Consumer Budget'!$C$11:$C$2010='C. Consumer Service Detail'!$D3882,IF('B. Consumer Budget'!$D$11:$D$2010='C. Consumer Service Detail'!$E3882,1)),0)))</f>
        <v/>
      </c>
      <c r="D3882" s="171"/>
      <c r="E3882" s="79"/>
      <c r="F3882" s="100"/>
      <c r="G3882" s="80"/>
      <c r="H3882" s="145" t="str">
        <f>IF('C. Consumer Service Detail'!$F3882="","",IF('C. Consumer Service Detail'!$F3882="",VLOOKUP('C. Consumer Service Detail'!$F3882,'Table of Current Services'!$B$7:$F$36,'Table of Current Services'!$E$5,FALSE),VLOOKUP('C. Consumer Service Detail'!$F3882,'Table of Current Services'!$B$7:$F$36,'Table of Current Services'!$D$5,FALSE)))</f>
        <v/>
      </c>
      <c r="I3882" s="160"/>
      <c r="J3882" s="146" t="str">
        <f t="shared" si="117"/>
        <v/>
      </c>
      <c r="K3882" s="138" t="str">
        <f>IF('C. Consumer Service Detail'!$F3882="","",IF('C. Consumer Service Detail'!$F3882="",VLOOKUP('C. Consumer Service Detail'!$F3882,'Table of Current Services'!$B$7:$F$36,'Table of Current Services'!$E$5,FALSE),VLOOKUP('C. Consumer Service Detail'!$F3882,'Table of Current Services'!$B$7:$F$36,'Table of Current Services'!$E$5,FALSE)))</f>
        <v/>
      </c>
      <c r="L3882" s="130" t="str">
        <f>IF('C. Consumer Service Detail'!$F3882="","",IF(VLOOKUP('C. Consumer Service Detail'!$F3882,'Table of Current Services'!$B$7:$F$36,'Table of Current Services'!$F$5,)="cost","Yes","No"))</f>
        <v/>
      </c>
      <c r="M3882" s="130" t="str">
        <f>IFERROR(IF('C. Consumer Service Detail'!$K3882="No Match","No",VLOOKUP('C. Consumer Service Detail'!$C3882,'B. Consumer Budget'!$E$11:$F$2010,2,FALSE)),"")</f>
        <v/>
      </c>
      <c r="P3882" s="77"/>
      <c r="Q3882" s="77"/>
    </row>
    <row r="3883" spans="2:17" x14ac:dyDescent="0.25">
      <c r="B3883" s="78">
        <f t="shared" si="118"/>
        <v>3873</v>
      </c>
      <c r="C3883" s="126" t="str">
        <f t="array" ref="C3883">IF(OR('C. Consumer Service Detail'!$D3883="",'C. Consumer Service Detail'!$E3883=""),"",INDEX('B. Consumer Budget'!$E$11:$E$2010,MATCH(1,IF('B. Consumer Budget'!$C$11:$C$2010='C. Consumer Service Detail'!$D3883,IF('B. Consumer Budget'!$D$11:$D$2010='C. Consumer Service Detail'!$E3883,1)),0)))</f>
        <v/>
      </c>
      <c r="D3883" s="170"/>
      <c r="E3883" s="81"/>
      <c r="F3883" s="101"/>
      <c r="G3883" s="82"/>
      <c r="H3883" s="147" t="str">
        <f>IF('C. Consumer Service Detail'!$F3883="","",IF('C. Consumer Service Detail'!$F3883="",VLOOKUP('C. Consumer Service Detail'!$F3883,'Table of Current Services'!$B$7:$F$36,'Table of Current Services'!$E$5,FALSE),VLOOKUP('C. Consumer Service Detail'!$F3883,'Table of Current Services'!$B$7:$F$36,'Table of Current Services'!$D$5,FALSE)))</f>
        <v/>
      </c>
      <c r="I3883" s="159"/>
      <c r="J3883" s="146" t="str">
        <f t="shared" si="117"/>
        <v/>
      </c>
      <c r="K3883" s="138" t="str">
        <f>IF('C. Consumer Service Detail'!$F3883="","",IF('C. Consumer Service Detail'!$F3883="",VLOOKUP('C. Consumer Service Detail'!$F3883,'Table of Current Services'!$B$7:$F$36,'Table of Current Services'!$E$5,FALSE),VLOOKUP('C. Consumer Service Detail'!$F3883,'Table of Current Services'!$B$7:$F$36,'Table of Current Services'!$E$5,FALSE)))</f>
        <v/>
      </c>
      <c r="L3883" s="130" t="str">
        <f>IF('C. Consumer Service Detail'!$F3883="","",IF(VLOOKUP('C. Consumer Service Detail'!$F3883,'Table of Current Services'!$B$7:$F$36,'Table of Current Services'!$F$5,)="cost","Yes","No"))</f>
        <v/>
      </c>
      <c r="M3883" s="130" t="str">
        <f>IFERROR(IF('C. Consumer Service Detail'!$K3883="No Match","No",VLOOKUP('C. Consumer Service Detail'!$C3883,'B. Consumer Budget'!$E$11:$F$2010,2,FALSE)),"")</f>
        <v/>
      </c>
      <c r="P3883" s="77"/>
      <c r="Q3883" s="77"/>
    </row>
    <row r="3884" spans="2:17" x14ac:dyDescent="0.25">
      <c r="B3884" s="78">
        <f t="shared" si="118"/>
        <v>3874</v>
      </c>
      <c r="C3884" s="126" t="str">
        <f t="array" ref="C3884">IF(OR('C. Consumer Service Detail'!$D3884="",'C. Consumer Service Detail'!$E3884=""),"",INDEX('B. Consumer Budget'!$E$11:$E$2010,MATCH(1,IF('B. Consumer Budget'!$C$11:$C$2010='C. Consumer Service Detail'!$D3884,IF('B. Consumer Budget'!$D$11:$D$2010='C. Consumer Service Detail'!$E3884,1)),0)))</f>
        <v/>
      </c>
      <c r="D3884" s="171"/>
      <c r="E3884" s="79"/>
      <c r="F3884" s="100"/>
      <c r="G3884" s="80"/>
      <c r="H3884" s="145" t="str">
        <f>IF('C. Consumer Service Detail'!$F3884="","",IF('C. Consumer Service Detail'!$F3884="",VLOOKUP('C. Consumer Service Detail'!$F3884,'Table of Current Services'!$B$7:$F$36,'Table of Current Services'!$E$5,FALSE),VLOOKUP('C. Consumer Service Detail'!$F3884,'Table of Current Services'!$B$7:$F$36,'Table of Current Services'!$D$5,FALSE)))</f>
        <v/>
      </c>
      <c r="I3884" s="160"/>
      <c r="J3884" s="146" t="str">
        <f t="shared" si="117"/>
        <v/>
      </c>
      <c r="K3884" s="138" t="str">
        <f>IF('C. Consumer Service Detail'!$F3884="","",IF('C. Consumer Service Detail'!$F3884="",VLOOKUP('C. Consumer Service Detail'!$F3884,'Table of Current Services'!$B$7:$F$36,'Table of Current Services'!$E$5,FALSE),VLOOKUP('C. Consumer Service Detail'!$F3884,'Table of Current Services'!$B$7:$F$36,'Table of Current Services'!$E$5,FALSE)))</f>
        <v/>
      </c>
      <c r="L3884" s="130" t="str">
        <f>IF('C. Consumer Service Detail'!$F3884="","",IF(VLOOKUP('C. Consumer Service Detail'!$F3884,'Table of Current Services'!$B$7:$F$36,'Table of Current Services'!$F$5,)="cost","Yes","No"))</f>
        <v/>
      </c>
      <c r="M3884" s="130" t="str">
        <f>IFERROR(IF('C. Consumer Service Detail'!$K3884="No Match","No",VLOOKUP('C. Consumer Service Detail'!$C3884,'B. Consumer Budget'!$E$11:$F$2010,2,FALSE)),"")</f>
        <v/>
      </c>
      <c r="P3884" s="77"/>
      <c r="Q3884" s="77"/>
    </row>
    <row r="3885" spans="2:17" x14ac:dyDescent="0.25">
      <c r="B3885" s="78">
        <f t="shared" si="118"/>
        <v>3875</v>
      </c>
      <c r="C3885" s="126" t="str">
        <f t="array" ref="C3885">IF(OR('C. Consumer Service Detail'!$D3885="",'C. Consumer Service Detail'!$E3885=""),"",INDEX('B. Consumer Budget'!$E$11:$E$2010,MATCH(1,IF('B. Consumer Budget'!$C$11:$C$2010='C. Consumer Service Detail'!$D3885,IF('B. Consumer Budget'!$D$11:$D$2010='C. Consumer Service Detail'!$E3885,1)),0)))</f>
        <v/>
      </c>
      <c r="D3885" s="170"/>
      <c r="E3885" s="81"/>
      <c r="F3885" s="101"/>
      <c r="G3885" s="82"/>
      <c r="H3885" s="147" t="str">
        <f>IF('C. Consumer Service Detail'!$F3885="","",IF('C. Consumer Service Detail'!$F3885="",VLOOKUP('C. Consumer Service Detail'!$F3885,'Table of Current Services'!$B$7:$F$36,'Table of Current Services'!$E$5,FALSE),VLOOKUP('C. Consumer Service Detail'!$F3885,'Table of Current Services'!$B$7:$F$36,'Table of Current Services'!$D$5,FALSE)))</f>
        <v/>
      </c>
      <c r="I3885" s="159"/>
      <c r="J3885" s="146" t="str">
        <f t="shared" si="117"/>
        <v/>
      </c>
      <c r="K3885" s="138" t="str">
        <f>IF('C. Consumer Service Detail'!$F3885="","",IF('C. Consumer Service Detail'!$F3885="",VLOOKUP('C. Consumer Service Detail'!$F3885,'Table of Current Services'!$B$7:$F$36,'Table of Current Services'!$E$5,FALSE),VLOOKUP('C. Consumer Service Detail'!$F3885,'Table of Current Services'!$B$7:$F$36,'Table of Current Services'!$E$5,FALSE)))</f>
        <v/>
      </c>
      <c r="L3885" s="130" t="str">
        <f>IF('C. Consumer Service Detail'!$F3885="","",IF(VLOOKUP('C. Consumer Service Detail'!$F3885,'Table of Current Services'!$B$7:$F$36,'Table of Current Services'!$F$5,)="cost","Yes","No"))</f>
        <v/>
      </c>
      <c r="M3885" s="130" t="str">
        <f>IFERROR(IF('C. Consumer Service Detail'!$K3885="No Match","No",VLOOKUP('C. Consumer Service Detail'!$C3885,'B. Consumer Budget'!$E$11:$F$2010,2,FALSE)),"")</f>
        <v/>
      </c>
      <c r="P3885" s="77"/>
      <c r="Q3885" s="77"/>
    </row>
    <row r="3886" spans="2:17" x14ac:dyDescent="0.25">
      <c r="B3886" s="78">
        <f t="shared" si="118"/>
        <v>3876</v>
      </c>
      <c r="C3886" s="126" t="str">
        <f t="array" ref="C3886">IF(OR('C. Consumer Service Detail'!$D3886="",'C. Consumer Service Detail'!$E3886=""),"",INDEX('B. Consumer Budget'!$E$11:$E$2010,MATCH(1,IF('B. Consumer Budget'!$C$11:$C$2010='C. Consumer Service Detail'!$D3886,IF('B. Consumer Budget'!$D$11:$D$2010='C. Consumer Service Detail'!$E3886,1)),0)))</f>
        <v/>
      </c>
      <c r="D3886" s="171"/>
      <c r="E3886" s="79"/>
      <c r="F3886" s="100"/>
      <c r="G3886" s="80"/>
      <c r="H3886" s="145" t="str">
        <f>IF('C. Consumer Service Detail'!$F3886="","",IF('C. Consumer Service Detail'!$F3886="",VLOOKUP('C. Consumer Service Detail'!$F3886,'Table of Current Services'!$B$7:$F$36,'Table of Current Services'!$E$5,FALSE),VLOOKUP('C. Consumer Service Detail'!$F3886,'Table of Current Services'!$B$7:$F$36,'Table of Current Services'!$D$5,FALSE)))</f>
        <v/>
      </c>
      <c r="I3886" s="160"/>
      <c r="J3886" s="146" t="str">
        <f t="shared" si="117"/>
        <v/>
      </c>
      <c r="K3886" s="138" t="str">
        <f>IF('C. Consumer Service Detail'!$F3886="","",IF('C. Consumer Service Detail'!$F3886="",VLOOKUP('C. Consumer Service Detail'!$F3886,'Table of Current Services'!$B$7:$F$36,'Table of Current Services'!$E$5,FALSE),VLOOKUP('C. Consumer Service Detail'!$F3886,'Table of Current Services'!$B$7:$F$36,'Table of Current Services'!$E$5,FALSE)))</f>
        <v/>
      </c>
      <c r="L3886" s="130" t="str">
        <f>IF('C. Consumer Service Detail'!$F3886="","",IF(VLOOKUP('C. Consumer Service Detail'!$F3886,'Table of Current Services'!$B$7:$F$36,'Table of Current Services'!$F$5,)="cost","Yes","No"))</f>
        <v/>
      </c>
      <c r="M3886" s="130" t="str">
        <f>IFERROR(IF('C. Consumer Service Detail'!$K3886="No Match","No",VLOOKUP('C. Consumer Service Detail'!$C3886,'B. Consumer Budget'!$E$11:$F$2010,2,FALSE)),"")</f>
        <v/>
      </c>
      <c r="P3886" s="77"/>
      <c r="Q3886" s="77"/>
    </row>
    <row r="3887" spans="2:17" x14ac:dyDescent="0.25">
      <c r="B3887" s="78">
        <f t="shared" si="118"/>
        <v>3877</v>
      </c>
      <c r="C3887" s="126" t="str">
        <f t="array" ref="C3887">IF(OR('C. Consumer Service Detail'!$D3887="",'C. Consumer Service Detail'!$E3887=""),"",INDEX('B. Consumer Budget'!$E$11:$E$2010,MATCH(1,IF('B. Consumer Budget'!$C$11:$C$2010='C. Consumer Service Detail'!$D3887,IF('B. Consumer Budget'!$D$11:$D$2010='C. Consumer Service Detail'!$E3887,1)),0)))</f>
        <v/>
      </c>
      <c r="D3887" s="170"/>
      <c r="E3887" s="81"/>
      <c r="F3887" s="101"/>
      <c r="G3887" s="82"/>
      <c r="H3887" s="147" t="str">
        <f>IF('C. Consumer Service Detail'!$F3887="","",IF('C. Consumer Service Detail'!$F3887="",VLOOKUP('C. Consumer Service Detail'!$F3887,'Table of Current Services'!$B$7:$F$36,'Table of Current Services'!$E$5,FALSE),VLOOKUP('C. Consumer Service Detail'!$F3887,'Table of Current Services'!$B$7:$F$36,'Table of Current Services'!$D$5,FALSE)))</f>
        <v/>
      </c>
      <c r="I3887" s="159"/>
      <c r="J3887" s="146" t="str">
        <f t="shared" si="117"/>
        <v/>
      </c>
      <c r="K3887" s="138" t="str">
        <f>IF('C. Consumer Service Detail'!$F3887="","",IF('C. Consumer Service Detail'!$F3887="",VLOOKUP('C. Consumer Service Detail'!$F3887,'Table of Current Services'!$B$7:$F$36,'Table of Current Services'!$E$5,FALSE),VLOOKUP('C. Consumer Service Detail'!$F3887,'Table of Current Services'!$B$7:$F$36,'Table of Current Services'!$E$5,FALSE)))</f>
        <v/>
      </c>
      <c r="L3887" s="130" t="str">
        <f>IF('C. Consumer Service Detail'!$F3887="","",IF(VLOOKUP('C. Consumer Service Detail'!$F3887,'Table of Current Services'!$B$7:$F$36,'Table of Current Services'!$F$5,)="cost","Yes","No"))</f>
        <v/>
      </c>
      <c r="M3887" s="130" t="str">
        <f>IFERROR(IF('C. Consumer Service Detail'!$K3887="No Match","No",VLOOKUP('C. Consumer Service Detail'!$C3887,'B. Consumer Budget'!$E$11:$F$2010,2,FALSE)),"")</f>
        <v/>
      </c>
      <c r="P3887" s="77"/>
      <c r="Q3887" s="77"/>
    </row>
    <row r="3888" spans="2:17" x14ac:dyDescent="0.25">
      <c r="B3888" s="78">
        <f t="shared" si="118"/>
        <v>3878</v>
      </c>
      <c r="C3888" s="126" t="str">
        <f t="array" ref="C3888">IF(OR('C. Consumer Service Detail'!$D3888="",'C. Consumer Service Detail'!$E3888=""),"",INDEX('B. Consumer Budget'!$E$11:$E$2010,MATCH(1,IF('B. Consumer Budget'!$C$11:$C$2010='C. Consumer Service Detail'!$D3888,IF('B. Consumer Budget'!$D$11:$D$2010='C. Consumer Service Detail'!$E3888,1)),0)))</f>
        <v/>
      </c>
      <c r="D3888" s="171"/>
      <c r="E3888" s="79"/>
      <c r="F3888" s="100"/>
      <c r="G3888" s="80"/>
      <c r="H3888" s="145" t="str">
        <f>IF('C. Consumer Service Detail'!$F3888="","",IF('C. Consumer Service Detail'!$F3888="",VLOOKUP('C. Consumer Service Detail'!$F3888,'Table of Current Services'!$B$7:$F$36,'Table of Current Services'!$E$5,FALSE),VLOOKUP('C. Consumer Service Detail'!$F3888,'Table of Current Services'!$B$7:$F$36,'Table of Current Services'!$D$5,FALSE)))</f>
        <v/>
      </c>
      <c r="I3888" s="160"/>
      <c r="J3888" s="146" t="str">
        <f t="shared" si="117"/>
        <v/>
      </c>
      <c r="K3888" s="138" t="str">
        <f>IF('C. Consumer Service Detail'!$F3888="","",IF('C. Consumer Service Detail'!$F3888="",VLOOKUP('C. Consumer Service Detail'!$F3888,'Table of Current Services'!$B$7:$F$36,'Table of Current Services'!$E$5,FALSE),VLOOKUP('C. Consumer Service Detail'!$F3888,'Table of Current Services'!$B$7:$F$36,'Table of Current Services'!$E$5,FALSE)))</f>
        <v/>
      </c>
      <c r="L3888" s="130" t="str">
        <f>IF('C. Consumer Service Detail'!$F3888="","",IF(VLOOKUP('C. Consumer Service Detail'!$F3888,'Table of Current Services'!$B$7:$F$36,'Table of Current Services'!$F$5,)="cost","Yes","No"))</f>
        <v/>
      </c>
      <c r="M3888" s="130" t="str">
        <f>IFERROR(IF('C. Consumer Service Detail'!$K3888="No Match","No",VLOOKUP('C. Consumer Service Detail'!$C3888,'B. Consumer Budget'!$E$11:$F$2010,2,FALSE)),"")</f>
        <v/>
      </c>
      <c r="P3888" s="77"/>
      <c r="Q3888" s="77"/>
    </row>
    <row r="3889" spans="2:17" x14ac:dyDescent="0.25">
      <c r="B3889" s="78">
        <f t="shared" si="118"/>
        <v>3879</v>
      </c>
      <c r="C3889" s="126" t="str">
        <f t="array" ref="C3889">IF(OR('C. Consumer Service Detail'!$D3889="",'C. Consumer Service Detail'!$E3889=""),"",INDEX('B. Consumer Budget'!$E$11:$E$2010,MATCH(1,IF('B. Consumer Budget'!$C$11:$C$2010='C. Consumer Service Detail'!$D3889,IF('B. Consumer Budget'!$D$11:$D$2010='C. Consumer Service Detail'!$E3889,1)),0)))</f>
        <v/>
      </c>
      <c r="D3889" s="170"/>
      <c r="E3889" s="81"/>
      <c r="F3889" s="101"/>
      <c r="G3889" s="82"/>
      <c r="H3889" s="147" t="str">
        <f>IF('C. Consumer Service Detail'!$F3889="","",IF('C. Consumer Service Detail'!$F3889="",VLOOKUP('C. Consumer Service Detail'!$F3889,'Table of Current Services'!$B$7:$F$36,'Table of Current Services'!$E$5,FALSE),VLOOKUP('C. Consumer Service Detail'!$F3889,'Table of Current Services'!$B$7:$F$36,'Table of Current Services'!$D$5,FALSE)))</f>
        <v/>
      </c>
      <c r="I3889" s="159"/>
      <c r="J3889" s="146" t="str">
        <f t="shared" si="117"/>
        <v/>
      </c>
      <c r="K3889" s="138" t="str">
        <f>IF('C. Consumer Service Detail'!$F3889="","",IF('C. Consumer Service Detail'!$F3889="",VLOOKUP('C. Consumer Service Detail'!$F3889,'Table of Current Services'!$B$7:$F$36,'Table of Current Services'!$E$5,FALSE),VLOOKUP('C. Consumer Service Detail'!$F3889,'Table of Current Services'!$B$7:$F$36,'Table of Current Services'!$E$5,FALSE)))</f>
        <v/>
      </c>
      <c r="L3889" s="130" t="str">
        <f>IF('C. Consumer Service Detail'!$F3889="","",IF(VLOOKUP('C. Consumer Service Detail'!$F3889,'Table of Current Services'!$B$7:$F$36,'Table of Current Services'!$F$5,)="cost","Yes","No"))</f>
        <v/>
      </c>
      <c r="M3889" s="130" t="str">
        <f>IFERROR(IF('C. Consumer Service Detail'!$K3889="No Match","No",VLOOKUP('C. Consumer Service Detail'!$C3889,'B. Consumer Budget'!$E$11:$F$2010,2,FALSE)),"")</f>
        <v/>
      </c>
      <c r="P3889" s="77"/>
      <c r="Q3889" s="77"/>
    </row>
    <row r="3890" spans="2:17" x14ac:dyDescent="0.25">
      <c r="B3890" s="78">
        <f t="shared" si="118"/>
        <v>3880</v>
      </c>
      <c r="C3890" s="126" t="str">
        <f t="array" ref="C3890">IF(OR('C. Consumer Service Detail'!$D3890="",'C. Consumer Service Detail'!$E3890=""),"",INDEX('B. Consumer Budget'!$E$11:$E$2010,MATCH(1,IF('B. Consumer Budget'!$C$11:$C$2010='C. Consumer Service Detail'!$D3890,IF('B. Consumer Budget'!$D$11:$D$2010='C. Consumer Service Detail'!$E3890,1)),0)))</f>
        <v/>
      </c>
      <c r="D3890" s="171"/>
      <c r="E3890" s="79"/>
      <c r="F3890" s="100"/>
      <c r="G3890" s="80"/>
      <c r="H3890" s="145" t="str">
        <f>IF('C. Consumer Service Detail'!$F3890="","",IF('C. Consumer Service Detail'!$F3890="",VLOOKUP('C. Consumer Service Detail'!$F3890,'Table of Current Services'!$B$7:$F$36,'Table of Current Services'!$E$5,FALSE),VLOOKUP('C. Consumer Service Detail'!$F3890,'Table of Current Services'!$B$7:$F$36,'Table of Current Services'!$D$5,FALSE)))</f>
        <v/>
      </c>
      <c r="I3890" s="160"/>
      <c r="J3890" s="146" t="str">
        <f t="shared" si="117"/>
        <v/>
      </c>
      <c r="K3890" s="138" t="str">
        <f>IF('C. Consumer Service Detail'!$F3890="","",IF('C. Consumer Service Detail'!$F3890="",VLOOKUP('C. Consumer Service Detail'!$F3890,'Table of Current Services'!$B$7:$F$36,'Table of Current Services'!$E$5,FALSE),VLOOKUP('C. Consumer Service Detail'!$F3890,'Table of Current Services'!$B$7:$F$36,'Table of Current Services'!$E$5,FALSE)))</f>
        <v/>
      </c>
      <c r="L3890" s="130" t="str">
        <f>IF('C. Consumer Service Detail'!$F3890="","",IF(VLOOKUP('C. Consumer Service Detail'!$F3890,'Table of Current Services'!$B$7:$F$36,'Table of Current Services'!$F$5,)="cost","Yes","No"))</f>
        <v/>
      </c>
      <c r="M3890" s="130" t="str">
        <f>IFERROR(IF('C. Consumer Service Detail'!$K3890="No Match","No",VLOOKUP('C. Consumer Service Detail'!$C3890,'B. Consumer Budget'!$E$11:$F$2010,2,FALSE)),"")</f>
        <v/>
      </c>
      <c r="P3890" s="77"/>
      <c r="Q3890" s="77"/>
    </row>
    <row r="3891" spans="2:17" x14ac:dyDescent="0.25">
      <c r="B3891" s="78">
        <f t="shared" si="118"/>
        <v>3881</v>
      </c>
      <c r="C3891" s="126" t="str">
        <f t="array" ref="C3891">IF(OR('C. Consumer Service Detail'!$D3891="",'C. Consumer Service Detail'!$E3891=""),"",INDEX('B. Consumer Budget'!$E$11:$E$2010,MATCH(1,IF('B. Consumer Budget'!$C$11:$C$2010='C. Consumer Service Detail'!$D3891,IF('B. Consumer Budget'!$D$11:$D$2010='C. Consumer Service Detail'!$E3891,1)),0)))</f>
        <v/>
      </c>
      <c r="D3891" s="170"/>
      <c r="E3891" s="81"/>
      <c r="F3891" s="101"/>
      <c r="G3891" s="82"/>
      <c r="H3891" s="147" t="str">
        <f>IF('C. Consumer Service Detail'!$F3891="","",IF('C. Consumer Service Detail'!$F3891="",VLOOKUP('C. Consumer Service Detail'!$F3891,'Table of Current Services'!$B$7:$F$36,'Table of Current Services'!$E$5,FALSE),VLOOKUP('C. Consumer Service Detail'!$F3891,'Table of Current Services'!$B$7:$F$36,'Table of Current Services'!$D$5,FALSE)))</f>
        <v/>
      </c>
      <c r="I3891" s="159"/>
      <c r="J3891" s="146" t="str">
        <f t="shared" si="117"/>
        <v/>
      </c>
      <c r="K3891" s="138" t="str">
        <f>IF('C. Consumer Service Detail'!$F3891="","",IF('C. Consumer Service Detail'!$F3891="",VLOOKUP('C. Consumer Service Detail'!$F3891,'Table of Current Services'!$B$7:$F$36,'Table of Current Services'!$E$5,FALSE),VLOOKUP('C. Consumer Service Detail'!$F3891,'Table of Current Services'!$B$7:$F$36,'Table of Current Services'!$E$5,FALSE)))</f>
        <v/>
      </c>
      <c r="L3891" s="130" t="str">
        <f>IF('C. Consumer Service Detail'!$F3891="","",IF(VLOOKUP('C. Consumer Service Detail'!$F3891,'Table of Current Services'!$B$7:$F$36,'Table of Current Services'!$F$5,)="cost","Yes","No"))</f>
        <v/>
      </c>
      <c r="M3891" s="130" t="str">
        <f>IFERROR(IF('C. Consumer Service Detail'!$K3891="No Match","No",VLOOKUP('C. Consumer Service Detail'!$C3891,'B. Consumer Budget'!$E$11:$F$2010,2,FALSE)),"")</f>
        <v/>
      </c>
      <c r="P3891" s="77"/>
      <c r="Q3891" s="77"/>
    </row>
    <row r="3892" spans="2:17" x14ac:dyDescent="0.25">
      <c r="B3892" s="78">
        <f t="shared" si="118"/>
        <v>3882</v>
      </c>
      <c r="C3892" s="126" t="str">
        <f t="array" ref="C3892">IF(OR('C. Consumer Service Detail'!$D3892="",'C. Consumer Service Detail'!$E3892=""),"",INDEX('B. Consumer Budget'!$E$11:$E$2010,MATCH(1,IF('B. Consumer Budget'!$C$11:$C$2010='C. Consumer Service Detail'!$D3892,IF('B. Consumer Budget'!$D$11:$D$2010='C. Consumer Service Detail'!$E3892,1)),0)))</f>
        <v/>
      </c>
      <c r="D3892" s="171"/>
      <c r="E3892" s="79"/>
      <c r="F3892" s="100"/>
      <c r="G3892" s="80"/>
      <c r="H3892" s="145" t="str">
        <f>IF('C. Consumer Service Detail'!$F3892="","",IF('C. Consumer Service Detail'!$F3892="",VLOOKUP('C. Consumer Service Detail'!$F3892,'Table of Current Services'!$B$7:$F$36,'Table of Current Services'!$E$5,FALSE),VLOOKUP('C. Consumer Service Detail'!$F3892,'Table of Current Services'!$B$7:$F$36,'Table of Current Services'!$D$5,FALSE)))</f>
        <v/>
      </c>
      <c r="I3892" s="160"/>
      <c r="J3892" s="146" t="str">
        <f t="shared" si="117"/>
        <v/>
      </c>
      <c r="K3892" s="138" t="str">
        <f>IF('C. Consumer Service Detail'!$F3892="","",IF('C. Consumer Service Detail'!$F3892="",VLOOKUP('C. Consumer Service Detail'!$F3892,'Table of Current Services'!$B$7:$F$36,'Table of Current Services'!$E$5,FALSE),VLOOKUP('C. Consumer Service Detail'!$F3892,'Table of Current Services'!$B$7:$F$36,'Table of Current Services'!$E$5,FALSE)))</f>
        <v/>
      </c>
      <c r="L3892" s="130" t="str">
        <f>IF('C. Consumer Service Detail'!$F3892="","",IF(VLOOKUP('C. Consumer Service Detail'!$F3892,'Table of Current Services'!$B$7:$F$36,'Table of Current Services'!$F$5,)="cost","Yes","No"))</f>
        <v/>
      </c>
      <c r="M3892" s="130" t="str">
        <f>IFERROR(IF('C. Consumer Service Detail'!$K3892="No Match","No",VLOOKUP('C. Consumer Service Detail'!$C3892,'B. Consumer Budget'!$E$11:$F$2010,2,FALSE)),"")</f>
        <v/>
      </c>
      <c r="P3892" s="77"/>
      <c r="Q3892" s="77"/>
    </row>
    <row r="3893" spans="2:17" x14ac:dyDescent="0.25">
      <c r="B3893" s="78">
        <f t="shared" si="118"/>
        <v>3883</v>
      </c>
      <c r="C3893" s="126" t="str">
        <f t="array" ref="C3893">IF(OR('C. Consumer Service Detail'!$D3893="",'C. Consumer Service Detail'!$E3893=""),"",INDEX('B. Consumer Budget'!$E$11:$E$2010,MATCH(1,IF('B. Consumer Budget'!$C$11:$C$2010='C. Consumer Service Detail'!$D3893,IF('B. Consumer Budget'!$D$11:$D$2010='C. Consumer Service Detail'!$E3893,1)),0)))</f>
        <v/>
      </c>
      <c r="D3893" s="170"/>
      <c r="E3893" s="81"/>
      <c r="F3893" s="101"/>
      <c r="G3893" s="82"/>
      <c r="H3893" s="147" t="str">
        <f>IF('C. Consumer Service Detail'!$F3893="","",IF('C. Consumer Service Detail'!$F3893="",VLOOKUP('C. Consumer Service Detail'!$F3893,'Table of Current Services'!$B$7:$F$36,'Table of Current Services'!$E$5,FALSE),VLOOKUP('C. Consumer Service Detail'!$F3893,'Table of Current Services'!$B$7:$F$36,'Table of Current Services'!$D$5,FALSE)))</f>
        <v/>
      </c>
      <c r="I3893" s="159"/>
      <c r="J3893" s="146" t="str">
        <f t="shared" si="117"/>
        <v/>
      </c>
      <c r="K3893" s="138" t="str">
        <f>IF('C. Consumer Service Detail'!$F3893="","",IF('C. Consumer Service Detail'!$F3893="",VLOOKUP('C. Consumer Service Detail'!$F3893,'Table of Current Services'!$B$7:$F$36,'Table of Current Services'!$E$5,FALSE),VLOOKUP('C. Consumer Service Detail'!$F3893,'Table of Current Services'!$B$7:$F$36,'Table of Current Services'!$E$5,FALSE)))</f>
        <v/>
      </c>
      <c r="L3893" s="130" t="str">
        <f>IF('C. Consumer Service Detail'!$F3893="","",IF(VLOOKUP('C. Consumer Service Detail'!$F3893,'Table of Current Services'!$B$7:$F$36,'Table of Current Services'!$F$5,)="cost","Yes","No"))</f>
        <v/>
      </c>
      <c r="M3893" s="130" t="str">
        <f>IFERROR(IF('C. Consumer Service Detail'!$K3893="No Match","No",VLOOKUP('C. Consumer Service Detail'!$C3893,'B. Consumer Budget'!$E$11:$F$2010,2,FALSE)),"")</f>
        <v/>
      </c>
      <c r="P3893" s="77"/>
      <c r="Q3893" s="77"/>
    </row>
    <row r="3894" spans="2:17" x14ac:dyDescent="0.25">
      <c r="B3894" s="78">
        <f t="shared" si="118"/>
        <v>3884</v>
      </c>
      <c r="C3894" s="126" t="str">
        <f t="array" ref="C3894">IF(OR('C. Consumer Service Detail'!$D3894="",'C. Consumer Service Detail'!$E3894=""),"",INDEX('B. Consumer Budget'!$E$11:$E$2010,MATCH(1,IF('B. Consumer Budget'!$C$11:$C$2010='C. Consumer Service Detail'!$D3894,IF('B. Consumer Budget'!$D$11:$D$2010='C. Consumer Service Detail'!$E3894,1)),0)))</f>
        <v/>
      </c>
      <c r="D3894" s="171"/>
      <c r="E3894" s="79"/>
      <c r="F3894" s="100"/>
      <c r="G3894" s="80"/>
      <c r="H3894" s="145" t="str">
        <f>IF('C. Consumer Service Detail'!$F3894="","",IF('C. Consumer Service Detail'!$F3894="",VLOOKUP('C. Consumer Service Detail'!$F3894,'Table of Current Services'!$B$7:$F$36,'Table of Current Services'!$E$5,FALSE),VLOOKUP('C. Consumer Service Detail'!$F3894,'Table of Current Services'!$B$7:$F$36,'Table of Current Services'!$D$5,FALSE)))</f>
        <v/>
      </c>
      <c r="I3894" s="160"/>
      <c r="J3894" s="146" t="str">
        <f t="shared" si="117"/>
        <v/>
      </c>
      <c r="K3894" s="138" t="str">
        <f>IF('C. Consumer Service Detail'!$F3894="","",IF('C. Consumer Service Detail'!$F3894="",VLOOKUP('C. Consumer Service Detail'!$F3894,'Table of Current Services'!$B$7:$F$36,'Table of Current Services'!$E$5,FALSE),VLOOKUP('C. Consumer Service Detail'!$F3894,'Table of Current Services'!$B$7:$F$36,'Table of Current Services'!$E$5,FALSE)))</f>
        <v/>
      </c>
      <c r="L3894" s="130" t="str">
        <f>IF('C. Consumer Service Detail'!$F3894="","",IF(VLOOKUP('C. Consumer Service Detail'!$F3894,'Table of Current Services'!$B$7:$F$36,'Table of Current Services'!$F$5,)="cost","Yes","No"))</f>
        <v/>
      </c>
      <c r="M3894" s="130" t="str">
        <f>IFERROR(IF('C. Consumer Service Detail'!$K3894="No Match","No",VLOOKUP('C. Consumer Service Detail'!$C3894,'B. Consumer Budget'!$E$11:$F$2010,2,FALSE)),"")</f>
        <v/>
      </c>
      <c r="P3894" s="77"/>
      <c r="Q3894" s="77"/>
    </row>
    <row r="3895" spans="2:17" x14ac:dyDescent="0.25">
      <c r="B3895" s="78">
        <f t="shared" si="118"/>
        <v>3885</v>
      </c>
      <c r="C3895" s="126" t="str">
        <f t="array" ref="C3895">IF(OR('C. Consumer Service Detail'!$D3895="",'C. Consumer Service Detail'!$E3895=""),"",INDEX('B. Consumer Budget'!$E$11:$E$2010,MATCH(1,IF('B. Consumer Budget'!$C$11:$C$2010='C. Consumer Service Detail'!$D3895,IF('B. Consumer Budget'!$D$11:$D$2010='C. Consumer Service Detail'!$E3895,1)),0)))</f>
        <v/>
      </c>
      <c r="D3895" s="170"/>
      <c r="E3895" s="81"/>
      <c r="F3895" s="101"/>
      <c r="G3895" s="82"/>
      <c r="H3895" s="147" t="str">
        <f>IF('C. Consumer Service Detail'!$F3895="","",IF('C. Consumer Service Detail'!$F3895="",VLOOKUP('C. Consumer Service Detail'!$F3895,'Table of Current Services'!$B$7:$F$36,'Table of Current Services'!$E$5,FALSE),VLOOKUP('C. Consumer Service Detail'!$F3895,'Table of Current Services'!$B$7:$F$36,'Table of Current Services'!$D$5,FALSE)))</f>
        <v/>
      </c>
      <c r="I3895" s="159"/>
      <c r="J3895" s="146" t="str">
        <f t="shared" si="117"/>
        <v/>
      </c>
      <c r="K3895" s="138" t="str">
        <f>IF('C. Consumer Service Detail'!$F3895="","",IF('C. Consumer Service Detail'!$F3895="",VLOOKUP('C. Consumer Service Detail'!$F3895,'Table of Current Services'!$B$7:$F$36,'Table of Current Services'!$E$5,FALSE),VLOOKUP('C. Consumer Service Detail'!$F3895,'Table of Current Services'!$B$7:$F$36,'Table of Current Services'!$E$5,FALSE)))</f>
        <v/>
      </c>
      <c r="L3895" s="130" t="str">
        <f>IF('C. Consumer Service Detail'!$F3895="","",IF(VLOOKUP('C. Consumer Service Detail'!$F3895,'Table of Current Services'!$B$7:$F$36,'Table of Current Services'!$F$5,)="cost","Yes","No"))</f>
        <v/>
      </c>
      <c r="M3895" s="130" t="str">
        <f>IFERROR(IF('C. Consumer Service Detail'!$K3895="No Match","No",VLOOKUP('C. Consumer Service Detail'!$C3895,'B. Consumer Budget'!$E$11:$F$2010,2,FALSE)),"")</f>
        <v/>
      </c>
      <c r="P3895" s="77"/>
      <c r="Q3895" s="77"/>
    </row>
    <row r="3896" spans="2:17" x14ac:dyDescent="0.25">
      <c r="B3896" s="78">
        <f t="shared" si="118"/>
        <v>3886</v>
      </c>
      <c r="C3896" s="126" t="str">
        <f t="array" ref="C3896">IF(OR('C. Consumer Service Detail'!$D3896="",'C. Consumer Service Detail'!$E3896=""),"",INDEX('B. Consumer Budget'!$E$11:$E$2010,MATCH(1,IF('B. Consumer Budget'!$C$11:$C$2010='C. Consumer Service Detail'!$D3896,IF('B. Consumer Budget'!$D$11:$D$2010='C. Consumer Service Detail'!$E3896,1)),0)))</f>
        <v/>
      </c>
      <c r="D3896" s="171"/>
      <c r="E3896" s="79"/>
      <c r="F3896" s="100"/>
      <c r="G3896" s="80"/>
      <c r="H3896" s="145" t="str">
        <f>IF('C. Consumer Service Detail'!$F3896="","",IF('C. Consumer Service Detail'!$F3896="",VLOOKUP('C. Consumer Service Detail'!$F3896,'Table of Current Services'!$B$7:$F$36,'Table of Current Services'!$E$5,FALSE),VLOOKUP('C. Consumer Service Detail'!$F3896,'Table of Current Services'!$B$7:$F$36,'Table of Current Services'!$D$5,FALSE)))</f>
        <v/>
      </c>
      <c r="I3896" s="160"/>
      <c r="J3896" s="146" t="str">
        <f t="shared" si="117"/>
        <v/>
      </c>
      <c r="K3896" s="138" t="str">
        <f>IF('C. Consumer Service Detail'!$F3896="","",IF('C. Consumer Service Detail'!$F3896="",VLOOKUP('C. Consumer Service Detail'!$F3896,'Table of Current Services'!$B$7:$F$36,'Table of Current Services'!$E$5,FALSE),VLOOKUP('C. Consumer Service Detail'!$F3896,'Table of Current Services'!$B$7:$F$36,'Table of Current Services'!$E$5,FALSE)))</f>
        <v/>
      </c>
      <c r="L3896" s="130" t="str">
        <f>IF('C. Consumer Service Detail'!$F3896="","",IF(VLOOKUP('C. Consumer Service Detail'!$F3896,'Table of Current Services'!$B$7:$F$36,'Table of Current Services'!$F$5,)="cost","Yes","No"))</f>
        <v/>
      </c>
      <c r="M3896" s="130" t="str">
        <f>IFERROR(IF('C. Consumer Service Detail'!$K3896="No Match","No",VLOOKUP('C. Consumer Service Detail'!$C3896,'B. Consumer Budget'!$E$11:$F$2010,2,FALSE)),"")</f>
        <v/>
      </c>
      <c r="P3896" s="77"/>
      <c r="Q3896" s="77"/>
    </row>
    <row r="3897" spans="2:17" x14ac:dyDescent="0.25">
      <c r="B3897" s="78">
        <f t="shared" si="118"/>
        <v>3887</v>
      </c>
      <c r="C3897" s="126" t="str">
        <f t="array" ref="C3897">IF(OR('C. Consumer Service Detail'!$D3897="",'C. Consumer Service Detail'!$E3897=""),"",INDEX('B. Consumer Budget'!$E$11:$E$2010,MATCH(1,IF('B. Consumer Budget'!$C$11:$C$2010='C. Consumer Service Detail'!$D3897,IF('B. Consumer Budget'!$D$11:$D$2010='C. Consumer Service Detail'!$E3897,1)),0)))</f>
        <v/>
      </c>
      <c r="D3897" s="170"/>
      <c r="E3897" s="81"/>
      <c r="F3897" s="101"/>
      <c r="G3897" s="82"/>
      <c r="H3897" s="147" t="str">
        <f>IF('C. Consumer Service Detail'!$F3897="","",IF('C. Consumer Service Detail'!$F3897="",VLOOKUP('C. Consumer Service Detail'!$F3897,'Table of Current Services'!$B$7:$F$36,'Table of Current Services'!$E$5,FALSE),VLOOKUP('C. Consumer Service Detail'!$F3897,'Table of Current Services'!$B$7:$F$36,'Table of Current Services'!$D$5,FALSE)))</f>
        <v/>
      </c>
      <c r="I3897" s="159"/>
      <c r="J3897" s="146" t="str">
        <f t="shared" si="117"/>
        <v/>
      </c>
      <c r="K3897" s="138" t="str">
        <f>IF('C. Consumer Service Detail'!$F3897="","",IF('C. Consumer Service Detail'!$F3897="",VLOOKUP('C. Consumer Service Detail'!$F3897,'Table of Current Services'!$B$7:$F$36,'Table of Current Services'!$E$5,FALSE),VLOOKUP('C. Consumer Service Detail'!$F3897,'Table of Current Services'!$B$7:$F$36,'Table of Current Services'!$E$5,FALSE)))</f>
        <v/>
      </c>
      <c r="L3897" s="130" t="str">
        <f>IF('C. Consumer Service Detail'!$F3897="","",IF(VLOOKUP('C. Consumer Service Detail'!$F3897,'Table of Current Services'!$B$7:$F$36,'Table of Current Services'!$F$5,)="cost","Yes","No"))</f>
        <v/>
      </c>
      <c r="M3897" s="130" t="str">
        <f>IFERROR(IF('C. Consumer Service Detail'!$K3897="No Match","No",VLOOKUP('C. Consumer Service Detail'!$C3897,'B. Consumer Budget'!$E$11:$F$2010,2,FALSE)),"")</f>
        <v/>
      </c>
      <c r="P3897" s="77"/>
      <c r="Q3897" s="77"/>
    </row>
    <row r="3898" spans="2:17" x14ac:dyDescent="0.25">
      <c r="B3898" s="78">
        <f t="shared" si="118"/>
        <v>3888</v>
      </c>
      <c r="C3898" s="126" t="str">
        <f t="array" ref="C3898">IF(OR('C. Consumer Service Detail'!$D3898="",'C. Consumer Service Detail'!$E3898=""),"",INDEX('B. Consumer Budget'!$E$11:$E$2010,MATCH(1,IF('B. Consumer Budget'!$C$11:$C$2010='C. Consumer Service Detail'!$D3898,IF('B. Consumer Budget'!$D$11:$D$2010='C. Consumer Service Detail'!$E3898,1)),0)))</f>
        <v/>
      </c>
      <c r="D3898" s="171"/>
      <c r="E3898" s="79"/>
      <c r="F3898" s="100"/>
      <c r="G3898" s="80"/>
      <c r="H3898" s="145" t="str">
        <f>IF('C. Consumer Service Detail'!$F3898="","",IF('C. Consumer Service Detail'!$F3898="",VLOOKUP('C. Consumer Service Detail'!$F3898,'Table of Current Services'!$B$7:$F$36,'Table of Current Services'!$E$5,FALSE),VLOOKUP('C. Consumer Service Detail'!$F3898,'Table of Current Services'!$B$7:$F$36,'Table of Current Services'!$D$5,FALSE)))</f>
        <v/>
      </c>
      <c r="I3898" s="160"/>
      <c r="J3898" s="146" t="str">
        <f t="shared" si="117"/>
        <v/>
      </c>
      <c r="K3898" s="138" t="str">
        <f>IF('C. Consumer Service Detail'!$F3898="","",IF('C. Consumer Service Detail'!$F3898="",VLOOKUP('C. Consumer Service Detail'!$F3898,'Table of Current Services'!$B$7:$F$36,'Table of Current Services'!$E$5,FALSE),VLOOKUP('C. Consumer Service Detail'!$F3898,'Table of Current Services'!$B$7:$F$36,'Table of Current Services'!$E$5,FALSE)))</f>
        <v/>
      </c>
      <c r="L3898" s="130" t="str">
        <f>IF('C. Consumer Service Detail'!$F3898="","",IF(VLOOKUP('C. Consumer Service Detail'!$F3898,'Table of Current Services'!$B$7:$F$36,'Table of Current Services'!$F$5,)="cost","Yes","No"))</f>
        <v/>
      </c>
      <c r="M3898" s="130" t="str">
        <f>IFERROR(IF('C. Consumer Service Detail'!$K3898="No Match","No",VLOOKUP('C. Consumer Service Detail'!$C3898,'B. Consumer Budget'!$E$11:$F$2010,2,FALSE)),"")</f>
        <v/>
      </c>
      <c r="P3898" s="77"/>
      <c r="Q3898" s="77"/>
    </row>
    <row r="3899" spans="2:17" x14ac:dyDescent="0.25">
      <c r="B3899" s="78">
        <f t="shared" si="118"/>
        <v>3889</v>
      </c>
      <c r="C3899" s="126" t="str">
        <f t="array" ref="C3899">IF(OR('C. Consumer Service Detail'!$D3899="",'C. Consumer Service Detail'!$E3899=""),"",INDEX('B. Consumer Budget'!$E$11:$E$2010,MATCH(1,IF('B. Consumer Budget'!$C$11:$C$2010='C. Consumer Service Detail'!$D3899,IF('B. Consumer Budget'!$D$11:$D$2010='C. Consumer Service Detail'!$E3899,1)),0)))</f>
        <v/>
      </c>
      <c r="D3899" s="170"/>
      <c r="E3899" s="81"/>
      <c r="F3899" s="101"/>
      <c r="G3899" s="82"/>
      <c r="H3899" s="147" t="str">
        <f>IF('C. Consumer Service Detail'!$F3899="","",IF('C. Consumer Service Detail'!$F3899="",VLOOKUP('C. Consumer Service Detail'!$F3899,'Table of Current Services'!$B$7:$F$36,'Table of Current Services'!$E$5,FALSE),VLOOKUP('C. Consumer Service Detail'!$F3899,'Table of Current Services'!$B$7:$F$36,'Table of Current Services'!$D$5,FALSE)))</f>
        <v/>
      </c>
      <c r="I3899" s="159"/>
      <c r="J3899" s="146" t="str">
        <f t="shared" si="117"/>
        <v/>
      </c>
      <c r="K3899" s="138" t="str">
        <f>IF('C. Consumer Service Detail'!$F3899="","",IF('C. Consumer Service Detail'!$F3899="",VLOOKUP('C. Consumer Service Detail'!$F3899,'Table of Current Services'!$B$7:$F$36,'Table of Current Services'!$E$5,FALSE),VLOOKUP('C. Consumer Service Detail'!$F3899,'Table of Current Services'!$B$7:$F$36,'Table of Current Services'!$E$5,FALSE)))</f>
        <v/>
      </c>
      <c r="L3899" s="130" t="str">
        <f>IF('C. Consumer Service Detail'!$F3899="","",IF(VLOOKUP('C. Consumer Service Detail'!$F3899,'Table of Current Services'!$B$7:$F$36,'Table of Current Services'!$F$5,)="cost","Yes","No"))</f>
        <v/>
      </c>
      <c r="M3899" s="130" t="str">
        <f>IFERROR(IF('C. Consumer Service Detail'!$K3899="No Match","No",VLOOKUP('C. Consumer Service Detail'!$C3899,'B. Consumer Budget'!$E$11:$F$2010,2,FALSE)),"")</f>
        <v/>
      </c>
      <c r="P3899" s="77"/>
      <c r="Q3899" s="77"/>
    </row>
    <row r="3900" spans="2:17" x14ac:dyDescent="0.25">
      <c r="B3900" s="78">
        <f t="shared" si="118"/>
        <v>3890</v>
      </c>
      <c r="C3900" s="126" t="str">
        <f t="array" ref="C3900">IF(OR('C. Consumer Service Detail'!$D3900="",'C. Consumer Service Detail'!$E3900=""),"",INDEX('B. Consumer Budget'!$E$11:$E$2010,MATCH(1,IF('B. Consumer Budget'!$C$11:$C$2010='C. Consumer Service Detail'!$D3900,IF('B. Consumer Budget'!$D$11:$D$2010='C. Consumer Service Detail'!$E3900,1)),0)))</f>
        <v/>
      </c>
      <c r="D3900" s="171"/>
      <c r="E3900" s="79"/>
      <c r="F3900" s="100"/>
      <c r="G3900" s="80"/>
      <c r="H3900" s="145" t="str">
        <f>IF('C. Consumer Service Detail'!$F3900="","",IF('C. Consumer Service Detail'!$F3900="",VLOOKUP('C. Consumer Service Detail'!$F3900,'Table of Current Services'!$B$7:$F$36,'Table of Current Services'!$E$5,FALSE),VLOOKUP('C. Consumer Service Detail'!$F3900,'Table of Current Services'!$B$7:$F$36,'Table of Current Services'!$D$5,FALSE)))</f>
        <v/>
      </c>
      <c r="I3900" s="160"/>
      <c r="J3900" s="146" t="str">
        <f t="shared" si="117"/>
        <v/>
      </c>
      <c r="K3900" s="138" t="str">
        <f>IF('C. Consumer Service Detail'!$F3900="","",IF('C. Consumer Service Detail'!$F3900="",VLOOKUP('C. Consumer Service Detail'!$F3900,'Table of Current Services'!$B$7:$F$36,'Table of Current Services'!$E$5,FALSE),VLOOKUP('C. Consumer Service Detail'!$F3900,'Table of Current Services'!$B$7:$F$36,'Table of Current Services'!$E$5,FALSE)))</f>
        <v/>
      </c>
      <c r="L3900" s="130" t="str">
        <f>IF('C. Consumer Service Detail'!$F3900="","",IF(VLOOKUP('C. Consumer Service Detail'!$F3900,'Table of Current Services'!$B$7:$F$36,'Table of Current Services'!$F$5,)="cost","Yes","No"))</f>
        <v/>
      </c>
      <c r="M3900" s="130" t="str">
        <f>IFERROR(IF('C. Consumer Service Detail'!$K3900="No Match","No",VLOOKUP('C. Consumer Service Detail'!$C3900,'B. Consumer Budget'!$E$11:$F$2010,2,FALSE)),"")</f>
        <v/>
      </c>
      <c r="P3900" s="77"/>
      <c r="Q3900" s="77"/>
    </row>
    <row r="3901" spans="2:17" x14ac:dyDescent="0.25">
      <c r="B3901" s="78">
        <f t="shared" si="118"/>
        <v>3891</v>
      </c>
      <c r="C3901" s="126" t="str">
        <f t="array" ref="C3901">IF(OR('C. Consumer Service Detail'!$D3901="",'C. Consumer Service Detail'!$E3901=""),"",INDEX('B. Consumer Budget'!$E$11:$E$2010,MATCH(1,IF('B. Consumer Budget'!$C$11:$C$2010='C. Consumer Service Detail'!$D3901,IF('B. Consumer Budget'!$D$11:$D$2010='C. Consumer Service Detail'!$E3901,1)),0)))</f>
        <v/>
      </c>
      <c r="D3901" s="170"/>
      <c r="E3901" s="81"/>
      <c r="F3901" s="101"/>
      <c r="G3901" s="82"/>
      <c r="H3901" s="147" t="str">
        <f>IF('C. Consumer Service Detail'!$F3901="","",IF('C. Consumer Service Detail'!$F3901="",VLOOKUP('C. Consumer Service Detail'!$F3901,'Table of Current Services'!$B$7:$F$36,'Table of Current Services'!$E$5,FALSE),VLOOKUP('C. Consumer Service Detail'!$F3901,'Table of Current Services'!$B$7:$F$36,'Table of Current Services'!$D$5,FALSE)))</f>
        <v/>
      </c>
      <c r="I3901" s="159"/>
      <c r="J3901" s="146" t="str">
        <f t="shared" si="117"/>
        <v/>
      </c>
      <c r="K3901" s="138" t="str">
        <f>IF('C. Consumer Service Detail'!$F3901="","",IF('C. Consumer Service Detail'!$F3901="",VLOOKUP('C. Consumer Service Detail'!$F3901,'Table of Current Services'!$B$7:$F$36,'Table of Current Services'!$E$5,FALSE),VLOOKUP('C. Consumer Service Detail'!$F3901,'Table of Current Services'!$B$7:$F$36,'Table of Current Services'!$E$5,FALSE)))</f>
        <v/>
      </c>
      <c r="L3901" s="130" t="str">
        <f>IF('C. Consumer Service Detail'!$F3901="","",IF(VLOOKUP('C. Consumer Service Detail'!$F3901,'Table of Current Services'!$B$7:$F$36,'Table of Current Services'!$F$5,)="cost","Yes","No"))</f>
        <v/>
      </c>
      <c r="M3901" s="130" t="str">
        <f>IFERROR(IF('C. Consumer Service Detail'!$K3901="No Match","No",VLOOKUP('C. Consumer Service Detail'!$C3901,'B. Consumer Budget'!$E$11:$F$2010,2,FALSE)),"")</f>
        <v/>
      </c>
      <c r="P3901" s="77"/>
      <c r="Q3901" s="77"/>
    </row>
    <row r="3902" spans="2:17" x14ac:dyDescent="0.25">
      <c r="B3902" s="78">
        <f t="shared" si="118"/>
        <v>3892</v>
      </c>
      <c r="C3902" s="126" t="str">
        <f t="array" ref="C3902">IF(OR('C. Consumer Service Detail'!$D3902="",'C. Consumer Service Detail'!$E3902=""),"",INDEX('B. Consumer Budget'!$E$11:$E$2010,MATCH(1,IF('B. Consumer Budget'!$C$11:$C$2010='C. Consumer Service Detail'!$D3902,IF('B. Consumer Budget'!$D$11:$D$2010='C. Consumer Service Detail'!$E3902,1)),0)))</f>
        <v/>
      </c>
      <c r="D3902" s="171"/>
      <c r="E3902" s="79"/>
      <c r="F3902" s="100"/>
      <c r="G3902" s="80"/>
      <c r="H3902" s="145" t="str">
        <f>IF('C. Consumer Service Detail'!$F3902="","",IF('C. Consumer Service Detail'!$F3902="",VLOOKUP('C. Consumer Service Detail'!$F3902,'Table of Current Services'!$B$7:$F$36,'Table of Current Services'!$E$5,FALSE),VLOOKUP('C. Consumer Service Detail'!$F3902,'Table of Current Services'!$B$7:$F$36,'Table of Current Services'!$D$5,FALSE)))</f>
        <v/>
      </c>
      <c r="I3902" s="160"/>
      <c r="J3902" s="146" t="str">
        <f t="shared" si="117"/>
        <v/>
      </c>
      <c r="K3902" s="138" t="str">
        <f>IF('C. Consumer Service Detail'!$F3902="","",IF('C. Consumer Service Detail'!$F3902="",VLOOKUP('C. Consumer Service Detail'!$F3902,'Table of Current Services'!$B$7:$F$36,'Table of Current Services'!$E$5,FALSE),VLOOKUP('C. Consumer Service Detail'!$F3902,'Table of Current Services'!$B$7:$F$36,'Table of Current Services'!$E$5,FALSE)))</f>
        <v/>
      </c>
      <c r="L3902" s="130" t="str">
        <f>IF('C. Consumer Service Detail'!$F3902="","",IF(VLOOKUP('C. Consumer Service Detail'!$F3902,'Table of Current Services'!$B$7:$F$36,'Table of Current Services'!$F$5,)="cost","Yes","No"))</f>
        <v/>
      </c>
      <c r="M3902" s="130" t="str">
        <f>IFERROR(IF('C. Consumer Service Detail'!$K3902="No Match","No",VLOOKUP('C. Consumer Service Detail'!$C3902,'B. Consumer Budget'!$E$11:$F$2010,2,FALSE)),"")</f>
        <v/>
      </c>
      <c r="P3902" s="77"/>
      <c r="Q3902" s="77"/>
    </row>
    <row r="3903" spans="2:17" x14ac:dyDescent="0.25">
      <c r="B3903" s="78">
        <f t="shared" si="118"/>
        <v>3893</v>
      </c>
      <c r="C3903" s="126" t="str">
        <f t="array" ref="C3903">IF(OR('C. Consumer Service Detail'!$D3903="",'C. Consumer Service Detail'!$E3903=""),"",INDEX('B. Consumer Budget'!$E$11:$E$2010,MATCH(1,IF('B. Consumer Budget'!$C$11:$C$2010='C. Consumer Service Detail'!$D3903,IF('B. Consumer Budget'!$D$11:$D$2010='C. Consumer Service Detail'!$E3903,1)),0)))</f>
        <v/>
      </c>
      <c r="D3903" s="170"/>
      <c r="E3903" s="81"/>
      <c r="F3903" s="101"/>
      <c r="G3903" s="82"/>
      <c r="H3903" s="147" t="str">
        <f>IF('C. Consumer Service Detail'!$F3903="","",IF('C. Consumer Service Detail'!$F3903="",VLOOKUP('C. Consumer Service Detail'!$F3903,'Table of Current Services'!$B$7:$F$36,'Table of Current Services'!$E$5,FALSE),VLOOKUP('C. Consumer Service Detail'!$F3903,'Table of Current Services'!$B$7:$F$36,'Table of Current Services'!$D$5,FALSE)))</f>
        <v/>
      </c>
      <c r="I3903" s="159"/>
      <c r="J3903" s="146" t="str">
        <f t="shared" si="117"/>
        <v/>
      </c>
      <c r="K3903" s="138" t="str">
        <f>IF('C. Consumer Service Detail'!$F3903="","",IF('C. Consumer Service Detail'!$F3903="",VLOOKUP('C. Consumer Service Detail'!$F3903,'Table of Current Services'!$B$7:$F$36,'Table of Current Services'!$E$5,FALSE),VLOOKUP('C. Consumer Service Detail'!$F3903,'Table of Current Services'!$B$7:$F$36,'Table of Current Services'!$E$5,FALSE)))</f>
        <v/>
      </c>
      <c r="L3903" s="130" t="str">
        <f>IF('C. Consumer Service Detail'!$F3903="","",IF(VLOOKUP('C. Consumer Service Detail'!$F3903,'Table of Current Services'!$B$7:$F$36,'Table of Current Services'!$F$5,)="cost","Yes","No"))</f>
        <v/>
      </c>
      <c r="M3903" s="130" t="str">
        <f>IFERROR(IF('C. Consumer Service Detail'!$K3903="No Match","No",VLOOKUP('C. Consumer Service Detail'!$C3903,'B. Consumer Budget'!$E$11:$F$2010,2,FALSE)),"")</f>
        <v/>
      </c>
      <c r="P3903" s="77"/>
      <c r="Q3903" s="77"/>
    </row>
    <row r="3904" spans="2:17" x14ac:dyDescent="0.25">
      <c r="B3904" s="78">
        <f t="shared" si="118"/>
        <v>3894</v>
      </c>
      <c r="C3904" s="126" t="str">
        <f t="array" ref="C3904">IF(OR('C. Consumer Service Detail'!$D3904="",'C. Consumer Service Detail'!$E3904=""),"",INDEX('B. Consumer Budget'!$E$11:$E$2010,MATCH(1,IF('B. Consumer Budget'!$C$11:$C$2010='C. Consumer Service Detail'!$D3904,IF('B. Consumer Budget'!$D$11:$D$2010='C. Consumer Service Detail'!$E3904,1)),0)))</f>
        <v/>
      </c>
      <c r="D3904" s="171"/>
      <c r="E3904" s="79"/>
      <c r="F3904" s="100"/>
      <c r="G3904" s="80"/>
      <c r="H3904" s="145" t="str">
        <f>IF('C. Consumer Service Detail'!$F3904="","",IF('C. Consumer Service Detail'!$F3904="",VLOOKUP('C. Consumer Service Detail'!$F3904,'Table of Current Services'!$B$7:$F$36,'Table of Current Services'!$E$5,FALSE),VLOOKUP('C. Consumer Service Detail'!$F3904,'Table of Current Services'!$B$7:$F$36,'Table of Current Services'!$D$5,FALSE)))</f>
        <v/>
      </c>
      <c r="I3904" s="160"/>
      <c r="J3904" s="146" t="str">
        <f t="shared" si="117"/>
        <v/>
      </c>
      <c r="K3904" s="138" t="str">
        <f>IF('C. Consumer Service Detail'!$F3904="","",IF('C. Consumer Service Detail'!$F3904="",VLOOKUP('C. Consumer Service Detail'!$F3904,'Table of Current Services'!$B$7:$F$36,'Table of Current Services'!$E$5,FALSE),VLOOKUP('C. Consumer Service Detail'!$F3904,'Table of Current Services'!$B$7:$F$36,'Table of Current Services'!$E$5,FALSE)))</f>
        <v/>
      </c>
      <c r="L3904" s="130" t="str">
        <f>IF('C. Consumer Service Detail'!$F3904="","",IF(VLOOKUP('C. Consumer Service Detail'!$F3904,'Table of Current Services'!$B$7:$F$36,'Table of Current Services'!$F$5,)="cost","Yes","No"))</f>
        <v/>
      </c>
      <c r="M3904" s="130" t="str">
        <f>IFERROR(IF('C. Consumer Service Detail'!$K3904="No Match","No",VLOOKUP('C. Consumer Service Detail'!$C3904,'B. Consumer Budget'!$E$11:$F$2010,2,FALSE)),"")</f>
        <v/>
      </c>
      <c r="P3904" s="77"/>
      <c r="Q3904" s="77"/>
    </row>
    <row r="3905" spans="2:17" x14ac:dyDescent="0.25">
      <c r="B3905" s="78">
        <f t="shared" si="118"/>
        <v>3895</v>
      </c>
      <c r="C3905" s="126" t="str">
        <f t="array" ref="C3905">IF(OR('C. Consumer Service Detail'!$D3905="",'C. Consumer Service Detail'!$E3905=""),"",INDEX('B. Consumer Budget'!$E$11:$E$2010,MATCH(1,IF('B. Consumer Budget'!$C$11:$C$2010='C. Consumer Service Detail'!$D3905,IF('B. Consumer Budget'!$D$11:$D$2010='C. Consumer Service Detail'!$E3905,1)),0)))</f>
        <v/>
      </c>
      <c r="D3905" s="170"/>
      <c r="E3905" s="81"/>
      <c r="F3905" s="101"/>
      <c r="G3905" s="82"/>
      <c r="H3905" s="147" t="str">
        <f>IF('C. Consumer Service Detail'!$F3905="","",IF('C. Consumer Service Detail'!$F3905="",VLOOKUP('C. Consumer Service Detail'!$F3905,'Table of Current Services'!$B$7:$F$36,'Table of Current Services'!$E$5,FALSE),VLOOKUP('C. Consumer Service Detail'!$F3905,'Table of Current Services'!$B$7:$F$36,'Table of Current Services'!$D$5,FALSE)))</f>
        <v/>
      </c>
      <c r="I3905" s="159"/>
      <c r="J3905" s="146" t="str">
        <f t="shared" si="117"/>
        <v/>
      </c>
      <c r="K3905" s="138" t="str">
        <f>IF('C. Consumer Service Detail'!$F3905="","",IF('C. Consumer Service Detail'!$F3905="",VLOOKUP('C. Consumer Service Detail'!$F3905,'Table of Current Services'!$B$7:$F$36,'Table of Current Services'!$E$5,FALSE),VLOOKUP('C. Consumer Service Detail'!$F3905,'Table of Current Services'!$B$7:$F$36,'Table of Current Services'!$E$5,FALSE)))</f>
        <v/>
      </c>
      <c r="L3905" s="130" t="str">
        <f>IF('C. Consumer Service Detail'!$F3905="","",IF(VLOOKUP('C. Consumer Service Detail'!$F3905,'Table of Current Services'!$B$7:$F$36,'Table of Current Services'!$F$5,)="cost","Yes","No"))</f>
        <v/>
      </c>
      <c r="M3905" s="130" t="str">
        <f>IFERROR(IF('C. Consumer Service Detail'!$K3905="No Match","No",VLOOKUP('C. Consumer Service Detail'!$C3905,'B. Consumer Budget'!$E$11:$F$2010,2,FALSE)),"")</f>
        <v/>
      </c>
      <c r="P3905" s="77"/>
      <c r="Q3905" s="77"/>
    </row>
    <row r="3906" spans="2:17" x14ac:dyDescent="0.25">
      <c r="B3906" s="78">
        <f t="shared" si="118"/>
        <v>3896</v>
      </c>
      <c r="C3906" s="126" t="str">
        <f t="array" ref="C3906">IF(OR('C. Consumer Service Detail'!$D3906="",'C. Consumer Service Detail'!$E3906=""),"",INDEX('B. Consumer Budget'!$E$11:$E$2010,MATCH(1,IF('B. Consumer Budget'!$C$11:$C$2010='C. Consumer Service Detail'!$D3906,IF('B. Consumer Budget'!$D$11:$D$2010='C. Consumer Service Detail'!$E3906,1)),0)))</f>
        <v/>
      </c>
      <c r="D3906" s="171"/>
      <c r="E3906" s="79"/>
      <c r="F3906" s="100"/>
      <c r="G3906" s="80"/>
      <c r="H3906" s="145" t="str">
        <f>IF('C. Consumer Service Detail'!$F3906="","",IF('C. Consumer Service Detail'!$F3906="",VLOOKUP('C. Consumer Service Detail'!$F3906,'Table of Current Services'!$B$7:$F$36,'Table of Current Services'!$E$5,FALSE),VLOOKUP('C. Consumer Service Detail'!$F3906,'Table of Current Services'!$B$7:$F$36,'Table of Current Services'!$D$5,FALSE)))</f>
        <v/>
      </c>
      <c r="I3906" s="160"/>
      <c r="J3906" s="146" t="str">
        <f t="shared" si="117"/>
        <v/>
      </c>
      <c r="K3906" s="138" t="str">
        <f>IF('C. Consumer Service Detail'!$F3906="","",IF('C. Consumer Service Detail'!$F3906="",VLOOKUP('C. Consumer Service Detail'!$F3906,'Table of Current Services'!$B$7:$F$36,'Table of Current Services'!$E$5,FALSE),VLOOKUP('C. Consumer Service Detail'!$F3906,'Table of Current Services'!$B$7:$F$36,'Table of Current Services'!$E$5,FALSE)))</f>
        <v/>
      </c>
      <c r="L3906" s="130" t="str">
        <f>IF('C. Consumer Service Detail'!$F3906="","",IF(VLOOKUP('C. Consumer Service Detail'!$F3906,'Table of Current Services'!$B$7:$F$36,'Table of Current Services'!$F$5,)="cost","Yes","No"))</f>
        <v/>
      </c>
      <c r="M3906" s="130" t="str">
        <f>IFERROR(IF('C. Consumer Service Detail'!$K3906="No Match","No",VLOOKUP('C. Consumer Service Detail'!$C3906,'B. Consumer Budget'!$E$11:$F$2010,2,FALSE)),"")</f>
        <v/>
      </c>
      <c r="P3906" s="77"/>
      <c r="Q3906" s="77"/>
    </row>
    <row r="3907" spans="2:17" x14ac:dyDescent="0.25">
      <c r="B3907" s="78">
        <f t="shared" si="118"/>
        <v>3897</v>
      </c>
      <c r="C3907" s="126" t="str">
        <f t="array" ref="C3907">IF(OR('C. Consumer Service Detail'!$D3907="",'C. Consumer Service Detail'!$E3907=""),"",INDEX('B. Consumer Budget'!$E$11:$E$2010,MATCH(1,IF('B. Consumer Budget'!$C$11:$C$2010='C. Consumer Service Detail'!$D3907,IF('B. Consumer Budget'!$D$11:$D$2010='C. Consumer Service Detail'!$E3907,1)),0)))</f>
        <v/>
      </c>
      <c r="D3907" s="170"/>
      <c r="E3907" s="81"/>
      <c r="F3907" s="101"/>
      <c r="G3907" s="82"/>
      <c r="H3907" s="147" t="str">
        <f>IF('C. Consumer Service Detail'!$F3907="","",IF('C. Consumer Service Detail'!$F3907="",VLOOKUP('C. Consumer Service Detail'!$F3907,'Table of Current Services'!$B$7:$F$36,'Table of Current Services'!$E$5,FALSE),VLOOKUP('C. Consumer Service Detail'!$F3907,'Table of Current Services'!$B$7:$F$36,'Table of Current Services'!$D$5,FALSE)))</f>
        <v/>
      </c>
      <c r="I3907" s="159"/>
      <c r="J3907" s="146" t="str">
        <f t="shared" si="117"/>
        <v/>
      </c>
      <c r="K3907" s="138" t="str">
        <f>IF('C. Consumer Service Detail'!$F3907="","",IF('C. Consumer Service Detail'!$F3907="",VLOOKUP('C. Consumer Service Detail'!$F3907,'Table of Current Services'!$B$7:$F$36,'Table of Current Services'!$E$5,FALSE),VLOOKUP('C. Consumer Service Detail'!$F3907,'Table of Current Services'!$B$7:$F$36,'Table of Current Services'!$E$5,FALSE)))</f>
        <v/>
      </c>
      <c r="L3907" s="130" t="str">
        <f>IF('C. Consumer Service Detail'!$F3907="","",IF(VLOOKUP('C. Consumer Service Detail'!$F3907,'Table of Current Services'!$B$7:$F$36,'Table of Current Services'!$F$5,)="cost","Yes","No"))</f>
        <v/>
      </c>
      <c r="M3907" s="130" t="str">
        <f>IFERROR(IF('C. Consumer Service Detail'!$K3907="No Match","No",VLOOKUP('C. Consumer Service Detail'!$C3907,'B. Consumer Budget'!$E$11:$F$2010,2,FALSE)),"")</f>
        <v/>
      </c>
      <c r="P3907" s="77"/>
      <c r="Q3907" s="77"/>
    </row>
    <row r="3908" spans="2:17" x14ac:dyDescent="0.25">
      <c r="B3908" s="78">
        <f t="shared" si="118"/>
        <v>3898</v>
      </c>
      <c r="C3908" s="126" t="str">
        <f t="array" ref="C3908">IF(OR('C. Consumer Service Detail'!$D3908="",'C. Consumer Service Detail'!$E3908=""),"",INDEX('B. Consumer Budget'!$E$11:$E$2010,MATCH(1,IF('B. Consumer Budget'!$C$11:$C$2010='C. Consumer Service Detail'!$D3908,IF('B. Consumer Budget'!$D$11:$D$2010='C. Consumer Service Detail'!$E3908,1)),0)))</f>
        <v/>
      </c>
      <c r="D3908" s="171"/>
      <c r="E3908" s="79"/>
      <c r="F3908" s="100"/>
      <c r="G3908" s="80"/>
      <c r="H3908" s="145" t="str">
        <f>IF('C. Consumer Service Detail'!$F3908="","",IF('C. Consumer Service Detail'!$F3908="",VLOOKUP('C. Consumer Service Detail'!$F3908,'Table of Current Services'!$B$7:$F$36,'Table of Current Services'!$E$5,FALSE),VLOOKUP('C. Consumer Service Detail'!$F3908,'Table of Current Services'!$B$7:$F$36,'Table of Current Services'!$D$5,FALSE)))</f>
        <v/>
      </c>
      <c r="I3908" s="160"/>
      <c r="J3908" s="146" t="str">
        <f t="shared" si="117"/>
        <v/>
      </c>
      <c r="K3908" s="138" t="str">
        <f>IF('C. Consumer Service Detail'!$F3908="","",IF('C. Consumer Service Detail'!$F3908="",VLOOKUP('C. Consumer Service Detail'!$F3908,'Table of Current Services'!$B$7:$F$36,'Table of Current Services'!$E$5,FALSE),VLOOKUP('C. Consumer Service Detail'!$F3908,'Table of Current Services'!$B$7:$F$36,'Table of Current Services'!$E$5,FALSE)))</f>
        <v/>
      </c>
      <c r="L3908" s="130" t="str">
        <f>IF('C. Consumer Service Detail'!$F3908="","",IF(VLOOKUP('C. Consumer Service Detail'!$F3908,'Table of Current Services'!$B$7:$F$36,'Table of Current Services'!$F$5,)="cost","Yes","No"))</f>
        <v/>
      </c>
      <c r="M3908" s="130" t="str">
        <f>IFERROR(IF('C. Consumer Service Detail'!$K3908="No Match","No",VLOOKUP('C. Consumer Service Detail'!$C3908,'B. Consumer Budget'!$E$11:$F$2010,2,FALSE)),"")</f>
        <v/>
      </c>
      <c r="P3908" s="77"/>
      <c r="Q3908" s="77"/>
    </row>
    <row r="3909" spans="2:17" x14ac:dyDescent="0.25">
      <c r="B3909" s="78">
        <f t="shared" si="118"/>
        <v>3899</v>
      </c>
      <c r="C3909" s="126" t="str">
        <f t="array" ref="C3909">IF(OR('C. Consumer Service Detail'!$D3909="",'C. Consumer Service Detail'!$E3909=""),"",INDEX('B. Consumer Budget'!$E$11:$E$2010,MATCH(1,IF('B. Consumer Budget'!$C$11:$C$2010='C. Consumer Service Detail'!$D3909,IF('B. Consumer Budget'!$D$11:$D$2010='C. Consumer Service Detail'!$E3909,1)),0)))</f>
        <v/>
      </c>
      <c r="D3909" s="170"/>
      <c r="E3909" s="81"/>
      <c r="F3909" s="101"/>
      <c r="G3909" s="82"/>
      <c r="H3909" s="147" t="str">
        <f>IF('C. Consumer Service Detail'!$F3909="","",IF('C. Consumer Service Detail'!$F3909="",VLOOKUP('C. Consumer Service Detail'!$F3909,'Table of Current Services'!$B$7:$F$36,'Table of Current Services'!$E$5,FALSE),VLOOKUP('C. Consumer Service Detail'!$F3909,'Table of Current Services'!$B$7:$F$36,'Table of Current Services'!$D$5,FALSE)))</f>
        <v/>
      </c>
      <c r="I3909" s="159"/>
      <c r="J3909" s="146" t="str">
        <f t="shared" si="117"/>
        <v/>
      </c>
      <c r="K3909" s="138" t="str">
        <f>IF('C. Consumer Service Detail'!$F3909="","",IF('C. Consumer Service Detail'!$F3909="",VLOOKUP('C. Consumer Service Detail'!$F3909,'Table of Current Services'!$B$7:$F$36,'Table of Current Services'!$E$5,FALSE),VLOOKUP('C. Consumer Service Detail'!$F3909,'Table of Current Services'!$B$7:$F$36,'Table of Current Services'!$E$5,FALSE)))</f>
        <v/>
      </c>
      <c r="L3909" s="130" t="str">
        <f>IF('C. Consumer Service Detail'!$F3909="","",IF(VLOOKUP('C. Consumer Service Detail'!$F3909,'Table of Current Services'!$B$7:$F$36,'Table of Current Services'!$F$5,)="cost","Yes","No"))</f>
        <v/>
      </c>
      <c r="M3909" s="130" t="str">
        <f>IFERROR(IF('C. Consumer Service Detail'!$K3909="No Match","No",VLOOKUP('C. Consumer Service Detail'!$C3909,'B. Consumer Budget'!$E$11:$F$2010,2,FALSE)),"")</f>
        <v/>
      </c>
      <c r="P3909" s="77"/>
      <c r="Q3909" s="77"/>
    </row>
    <row r="3910" spans="2:17" x14ac:dyDescent="0.25">
      <c r="B3910" s="78">
        <f t="shared" si="118"/>
        <v>3900</v>
      </c>
      <c r="C3910" s="126" t="str">
        <f t="array" ref="C3910">IF(OR('C. Consumer Service Detail'!$D3910="",'C. Consumer Service Detail'!$E3910=""),"",INDEX('B. Consumer Budget'!$E$11:$E$2010,MATCH(1,IF('B. Consumer Budget'!$C$11:$C$2010='C. Consumer Service Detail'!$D3910,IF('B. Consumer Budget'!$D$11:$D$2010='C. Consumer Service Detail'!$E3910,1)),0)))</f>
        <v/>
      </c>
      <c r="D3910" s="171"/>
      <c r="E3910" s="79"/>
      <c r="F3910" s="100"/>
      <c r="G3910" s="80"/>
      <c r="H3910" s="145" t="str">
        <f>IF('C. Consumer Service Detail'!$F3910="","",IF('C. Consumer Service Detail'!$F3910="",VLOOKUP('C. Consumer Service Detail'!$F3910,'Table of Current Services'!$B$7:$F$36,'Table of Current Services'!$E$5,FALSE),VLOOKUP('C. Consumer Service Detail'!$F3910,'Table of Current Services'!$B$7:$F$36,'Table of Current Services'!$D$5,FALSE)))</f>
        <v/>
      </c>
      <c r="I3910" s="160"/>
      <c r="J3910" s="146" t="str">
        <f t="shared" si="117"/>
        <v/>
      </c>
      <c r="K3910" s="138" t="str">
        <f>IF('C. Consumer Service Detail'!$F3910="","",IF('C. Consumer Service Detail'!$F3910="",VLOOKUP('C. Consumer Service Detail'!$F3910,'Table of Current Services'!$B$7:$F$36,'Table of Current Services'!$E$5,FALSE),VLOOKUP('C. Consumer Service Detail'!$F3910,'Table of Current Services'!$B$7:$F$36,'Table of Current Services'!$E$5,FALSE)))</f>
        <v/>
      </c>
      <c r="L3910" s="130" t="str">
        <f>IF('C. Consumer Service Detail'!$F3910="","",IF(VLOOKUP('C. Consumer Service Detail'!$F3910,'Table of Current Services'!$B$7:$F$36,'Table of Current Services'!$F$5,)="cost","Yes","No"))</f>
        <v/>
      </c>
      <c r="M3910" s="130" t="str">
        <f>IFERROR(IF('C. Consumer Service Detail'!$K3910="No Match","No",VLOOKUP('C. Consumer Service Detail'!$C3910,'B. Consumer Budget'!$E$11:$F$2010,2,FALSE)),"")</f>
        <v/>
      </c>
      <c r="P3910" s="77"/>
      <c r="Q3910" s="77"/>
    </row>
    <row r="3911" spans="2:17" x14ac:dyDescent="0.25">
      <c r="B3911" s="78">
        <f t="shared" si="118"/>
        <v>3901</v>
      </c>
      <c r="C3911" s="126" t="str">
        <f t="array" ref="C3911">IF(OR('C. Consumer Service Detail'!$D3911="",'C. Consumer Service Detail'!$E3911=""),"",INDEX('B. Consumer Budget'!$E$11:$E$2010,MATCH(1,IF('B. Consumer Budget'!$C$11:$C$2010='C. Consumer Service Detail'!$D3911,IF('B. Consumer Budget'!$D$11:$D$2010='C. Consumer Service Detail'!$E3911,1)),0)))</f>
        <v/>
      </c>
      <c r="D3911" s="170"/>
      <c r="E3911" s="81"/>
      <c r="F3911" s="101"/>
      <c r="G3911" s="82"/>
      <c r="H3911" s="147" t="str">
        <f>IF('C. Consumer Service Detail'!$F3911="","",IF('C. Consumer Service Detail'!$F3911="",VLOOKUP('C. Consumer Service Detail'!$F3911,'Table of Current Services'!$B$7:$F$36,'Table of Current Services'!$E$5,FALSE),VLOOKUP('C. Consumer Service Detail'!$F3911,'Table of Current Services'!$B$7:$F$36,'Table of Current Services'!$D$5,FALSE)))</f>
        <v/>
      </c>
      <c r="I3911" s="159"/>
      <c r="J3911" s="146" t="str">
        <f t="shared" si="117"/>
        <v/>
      </c>
      <c r="K3911" s="138" t="str">
        <f>IF('C. Consumer Service Detail'!$F3911="","",IF('C. Consumer Service Detail'!$F3911="",VLOOKUP('C. Consumer Service Detail'!$F3911,'Table of Current Services'!$B$7:$F$36,'Table of Current Services'!$E$5,FALSE),VLOOKUP('C. Consumer Service Detail'!$F3911,'Table of Current Services'!$B$7:$F$36,'Table of Current Services'!$E$5,FALSE)))</f>
        <v/>
      </c>
      <c r="L3911" s="130" t="str">
        <f>IF('C. Consumer Service Detail'!$F3911="","",IF(VLOOKUP('C. Consumer Service Detail'!$F3911,'Table of Current Services'!$B$7:$F$36,'Table of Current Services'!$F$5,)="cost","Yes","No"))</f>
        <v/>
      </c>
      <c r="M3911" s="130" t="str">
        <f>IFERROR(IF('C. Consumer Service Detail'!$K3911="No Match","No",VLOOKUP('C. Consumer Service Detail'!$C3911,'B. Consumer Budget'!$E$11:$F$2010,2,FALSE)),"")</f>
        <v/>
      </c>
      <c r="P3911" s="77"/>
      <c r="Q3911" s="77"/>
    </row>
    <row r="3912" spans="2:17" x14ac:dyDescent="0.25">
      <c r="B3912" s="78">
        <f t="shared" si="118"/>
        <v>3902</v>
      </c>
      <c r="C3912" s="126" t="str">
        <f t="array" ref="C3912">IF(OR('C. Consumer Service Detail'!$D3912="",'C. Consumer Service Detail'!$E3912=""),"",INDEX('B. Consumer Budget'!$E$11:$E$2010,MATCH(1,IF('B. Consumer Budget'!$C$11:$C$2010='C. Consumer Service Detail'!$D3912,IF('B. Consumer Budget'!$D$11:$D$2010='C. Consumer Service Detail'!$E3912,1)),0)))</f>
        <v/>
      </c>
      <c r="D3912" s="171"/>
      <c r="E3912" s="79"/>
      <c r="F3912" s="100"/>
      <c r="G3912" s="80"/>
      <c r="H3912" s="145" t="str">
        <f>IF('C. Consumer Service Detail'!$F3912="","",IF('C. Consumer Service Detail'!$F3912="",VLOOKUP('C. Consumer Service Detail'!$F3912,'Table of Current Services'!$B$7:$F$36,'Table of Current Services'!$E$5,FALSE),VLOOKUP('C. Consumer Service Detail'!$F3912,'Table of Current Services'!$B$7:$F$36,'Table of Current Services'!$D$5,FALSE)))</f>
        <v/>
      </c>
      <c r="I3912" s="160"/>
      <c r="J3912" s="146" t="str">
        <f t="shared" si="117"/>
        <v/>
      </c>
      <c r="K3912" s="138" t="str">
        <f>IF('C. Consumer Service Detail'!$F3912="","",IF('C. Consumer Service Detail'!$F3912="",VLOOKUP('C. Consumer Service Detail'!$F3912,'Table of Current Services'!$B$7:$F$36,'Table of Current Services'!$E$5,FALSE),VLOOKUP('C. Consumer Service Detail'!$F3912,'Table of Current Services'!$B$7:$F$36,'Table of Current Services'!$E$5,FALSE)))</f>
        <v/>
      </c>
      <c r="L3912" s="130" t="str">
        <f>IF('C. Consumer Service Detail'!$F3912="","",IF(VLOOKUP('C. Consumer Service Detail'!$F3912,'Table of Current Services'!$B$7:$F$36,'Table of Current Services'!$F$5,)="cost","Yes","No"))</f>
        <v/>
      </c>
      <c r="M3912" s="130" t="str">
        <f>IFERROR(IF('C. Consumer Service Detail'!$K3912="No Match","No",VLOOKUP('C. Consumer Service Detail'!$C3912,'B. Consumer Budget'!$E$11:$F$2010,2,FALSE)),"")</f>
        <v/>
      </c>
      <c r="P3912" s="77"/>
      <c r="Q3912" s="77"/>
    </row>
    <row r="3913" spans="2:17" x14ac:dyDescent="0.25">
      <c r="B3913" s="78">
        <f t="shared" si="118"/>
        <v>3903</v>
      </c>
      <c r="C3913" s="126" t="str">
        <f t="array" ref="C3913">IF(OR('C. Consumer Service Detail'!$D3913="",'C. Consumer Service Detail'!$E3913=""),"",INDEX('B. Consumer Budget'!$E$11:$E$2010,MATCH(1,IF('B. Consumer Budget'!$C$11:$C$2010='C. Consumer Service Detail'!$D3913,IF('B. Consumer Budget'!$D$11:$D$2010='C. Consumer Service Detail'!$E3913,1)),0)))</f>
        <v/>
      </c>
      <c r="D3913" s="170"/>
      <c r="E3913" s="81"/>
      <c r="F3913" s="101"/>
      <c r="G3913" s="82"/>
      <c r="H3913" s="147" t="str">
        <f>IF('C. Consumer Service Detail'!$F3913="","",IF('C. Consumer Service Detail'!$F3913="",VLOOKUP('C. Consumer Service Detail'!$F3913,'Table of Current Services'!$B$7:$F$36,'Table of Current Services'!$E$5,FALSE),VLOOKUP('C. Consumer Service Detail'!$F3913,'Table of Current Services'!$B$7:$F$36,'Table of Current Services'!$D$5,FALSE)))</f>
        <v/>
      </c>
      <c r="I3913" s="159"/>
      <c r="J3913" s="146" t="str">
        <f t="shared" si="117"/>
        <v/>
      </c>
      <c r="K3913" s="138" t="str">
        <f>IF('C. Consumer Service Detail'!$F3913="","",IF('C. Consumer Service Detail'!$F3913="",VLOOKUP('C. Consumer Service Detail'!$F3913,'Table of Current Services'!$B$7:$F$36,'Table of Current Services'!$E$5,FALSE),VLOOKUP('C. Consumer Service Detail'!$F3913,'Table of Current Services'!$B$7:$F$36,'Table of Current Services'!$E$5,FALSE)))</f>
        <v/>
      </c>
      <c r="L3913" s="130" t="str">
        <f>IF('C. Consumer Service Detail'!$F3913="","",IF(VLOOKUP('C. Consumer Service Detail'!$F3913,'Table of Current Services'!$B$7:$F$36,'Table of Current Services'!$F$5,)="cost","Yes","No"))</f>
        <v/>
      </c>
      <c r="M3913" s="130" t="str">
        <f>IFERROR(IF('C. Consumer Service Detail'!$K3913="No Match","No",VLOOKUP('C. Consumer Service Detail'!$C3913,'B. Consumer Budget'!$E$11:$F$2010,2,FALSE)),"")</f>
        <v/>
      </c>
      <c r="P3913" s="77"/>
      <c r="Q3913" s="77"/>
    </row>
    <row r="3914" spans="2:17" x14ac:dyDescent="0.25">
      <c r="B3914" s="78">
        <f t="shared" si="118"/>
        <v>3904</v>
      </c>
      <c r="C3914" s="126" t="str">
        <f t="array" ref="C3914">IF(OR('C. Consumer Service Detail'!$D3914="",'C. Consumer Service Detail'!$E3914=""),"",INDEX('B. Consumer Budget'!$E$11:$E$2010,MATCH(1,IF('B. Consumer Budget'!$C$11:$C$2010='C. Consumer Service Detail'!$D3914,IF('B. Consumer Budget'!$D$11:$D$2010='C. Consumer Service Detail'!$E3914,1)),0)))</f>
        <v/>
      </c>
      <c r="D3914" s="171"/>
      <c r="E3914" s="79"/>
      <c r="F3914" s="100"/>
      <c r="G3914" s="80"/>
      <c r="H3914" s="145" t="str">
        <f>IF('C. Consumer Service Detail'!$F3914="","",IF('C. Consumer Service Detail'!$F3914="",VLOOKUP('C. Consumer Service Detail'!$F3914,'Table of Current Services'!$B$7:$F$36,'Table of Current Services'!$E$5,FALSE),VLOOKUP('C. Consumer Service Detail'!$F3914,'Table of Current Services'!$B$7:$F$36,'Table of Current Services'!$D$5,FALSE)))</f>
        <v/>
      </c>
      <c r="I3914" s="160"/>
      <c r="J3914" s="146" t="str">
        <f t="shared" si="117"/>
        <v/>
      </c>
      <c r="K3914" s="138" t="str">
        <f>IF('C. Consumer Service Detail'!$F3914="","",IF('C. Consumer Service Detail'!$F3914="",VLOOKUP('C. Consumer Service Detail'!$F3914,'Table of Current Services'!$B$7:$F$36,'Table of Current Services'!$E$5,FALSE),VLOOKUP('C. Consumer Service Detail'!$F3914,'Table of Current Services'!$B$7:$F$36,'Table of Current Services'!$E$5,FALSE)))</f>
        <v/>
      </c>
      <c r="L3914" s="130" t="str">
        <f>IF('C. Consumer Service Detail'!$F3914="","",IF(VLOOKUP('C. Consumer Service Detail'!$F3914,'Table of Current Services'!$B$7:$F$36,'Table of Current Services'!$F$5,)="cost","Yes","No"))</f>
        <v/>
      </c>
      <c r="M3914" s="130" t="str">
        <f>IFERROR(IF('C. Consumer Service Detail'!$K3914="No Match","No",VLOOKUP('C. Consumer Service Detail'!$C3914,'B. Consumer Budget'!$E$11:$F$2010,2,FALSE)),"")</f>
        <v/>
      </c>
      <c r="P3914" s="77"/>
      <c r="Q3914" s="77"/>
    </row>
    <row r="3915" spans="2:17" x14ac:dyDescent="0.25">
      <c r="B3915" s="78">
        <f t="shared" si="118"/>
        <v>3905</v>
      </c>
      <c r="C3915" s="126" t="str">
        <f t="array" ref="C3915">IF(OR('C. Consumer Service Detail'!$D3915="",'C. Consumer Service Detail'!$E3915=""),"",INDEX('B. Consumer Budget'!$E$11:$E$2010,MATCH(1,IF('B. Consumer Budget'!$C$11:$C$2010='C. Consumer Service Detail'!$D3915,IF('B. Consumer Budget'!$D$11:$D$2010='C. Consumer Service Detail'!$E3915,1)),0)))</f>
        <v/>
      </c>
      <c r="D3915" s="170"/>
      <c r="E3915" s="81"/>
      <c r="F3915" s="101"/>
      <c r="G3915" s="82"/>
      <c r="H3915" s="147" t="str">
        <f>IF('C. Consumer Service Detail'!$F3915="","",IF('C. Consumer Service Detail'!$F3915="",VLOOKUP('C. Consumer Service Detail'!$F3915,'Table of Current Services'!$B$7:$F$36,'Table of Current Services'!$E$5,FALSE),VLOOKUP('C. Consumer Service Detail'!$F3915,'Table of Current Services'!$B$7:$F$36,'Table of Current Services'!$D$5,FALSE)))</f>
        <v/>
      </c>
      <c r="I3915" s="159"/>
      <c r="J3915" s="146" t="str">
        <f t="shared" ref="J3915:J3978" si="119">IFERROR(IF($H3915&gt;0,$H3915*$I3915,$I3915),"")</f>
        <v/>
      </c>
      <c r="K3915" s="138" t="str">
        <f>IF('C. Consumer Service Detail'!$F3915="","",IF('C. Consumer Service Detail'!$F3915="",VLOOKUP('C. Consumer Service Detail'!$F3915,'Table of Current Services'!$B$7:$F$36,'Table of Current Services'!$E$5,FALSE),VLOOKUP('C. Consumer Service Detail'!$F3915,'Table of Current Services'!$B$7:$F$36,'Table of Current Services'!$E$5,FALSE)))</f>
        <v/>
      </c>
      <c r="L3915" s="130" t="str">
        <f>IF('C. Consumer Service Detail'!$F3915="","",IF(VLOOKUP('C. Consumer Service Detail'!$F3915,'Table of Current Services'!$B$7:$F$36,'Table of Current Services'!$F$5,)="cost","Yes","No"))</f>
        <v/>
      </c>
      <c r="M3915" s="130" t="str">
        <f>IFERROR(IF('C. Consumer Service Detail'!$K3915="No Match","No",VLOOKUP('C. Consumer Service Detail'!$C3915,'B. Consumer Budget'!$E$11:$F$2010,2,FALSE)),"")</f>
        <v/>
      </c>
      <c r="P3915" s="77"/>
      <c r="Q3915" s="77"/>
    </row>
    <row r="3916" spans="2:17" x14ac:dyDescent="0.25">
      <c r="B3916" s="78">
        <f t="shared" ref="B3916:B3979" si="120">B3915+1</f>
        <v>3906</v>
      </c>
      <c r="C3916" s="126" t="str">
        <f t="array" ref="C3916">IF(OR('C. Consumer Service Detail'!$D3916="",'C. Consumer Service Detail'!$E3916=""),"",INDEX('B. Consumer Budget'!$E$11:$E$2010,MATCH(1,IF('B. Consumer Budget'!$C$11:$C$2010='C. Consumer Service Detail'!$D3916,IF('B. Consumer Budget'!$D$11:$D$2010='C. Consumer Service Detail'!$E3916,1)),0)))</f>
        <v/>
      </c>
      <c r="D3916" s="171"/>
      <c r="E3916" s="79"/>
      <c r="F3916" s="100"/>
      <c r="G3916" s="80"/>
      <c r="H3916" s="145" t="str">
        <f>IF('C. Consumer Service Detail'!$F3916="","",IF('C. Consumer Service Detail'!$F3916="",VLOOKUP('C. Consumer Service Detail'!$F3916,'Table of Current Services'!$B$7:$F$36,'Table of Current Services'!$E$5,FALSE),VLOOKUP('C. Consumer Service Detail'!$F3916,'Table of Current Services'!$B$7:$F$36,'Table of Current Services'!$D$5,FALSE)))</f>
        <v/>
      </c>
      <c r="I3916" s="160"/>
      <c r="J3916" s="146" t="str">
        <f t="shared" si="119"/>
        <v/>
      </c>
      <c r="K3916" s="138" t="str">
        <f>IF('C. Consumer Service Detail'!$F3916="","",IF('C. Consumer Service Detail'!$F3916="",VLOOKUP('C. Consumer Service Detail'!$F3916,'Table of Current Services'!$B$7:$F$36,'Table of Current Services'!$E$5,FALSE),VLOOKUP('C. Consumer Service Detail'!$F3916,'Table of Current Services'!$B$7:$F$36,'Table of Current Services'!$E$5,FALSE)))</f>
        <v/>
      </c>
      <c r="L3916" s="130" t="str">
        <f>IF('C. Consumer Service Detail'!$F3916="","",IF(VLOOKUP('C. Consumer Service Detail'!$F3916,'Table of Current Services'!$B$7:$F$36,'Table of Current Services'!$F$5,)="cost","Yes","No"))</f>
        <v/>
      </c>
      <c r="M3916" s="130" t="str">
        <f>IFERROR(IF('C. Consumer Service Detail'!$K3916="No Match","No",VLOOKUP('C. Consumer Service Detail'!$C3916,'B. Consumer Budget'!$E$11:$F$2010,2,FALSE)),"")</f>
        <v/>
      </c>
      <c r="P3916" s="77"/>
      <c r="Q3916" s="77"/>
    </row>
    <row r="3917" spans="2:17" x14ac:dyDescent="0.25">
      <c r="B3917" s="78">
        <f t="shared" si="120"/>
        <v>3907</v>
      </c>
      <c r="C3917" s="126" t="str">
        <f t="array" ref="C3917">IF(OR('C. Consumer Service Detail'!$D3917="",'C. Consumer Service Detail'!$E3917=""),"",INDEX('B. Consumer Budget'!$E$11:$E$2010,MATCH(1,IF('B. Consumer Budget'!$C$11:$C$2010='C. Consumer Service Detail'!$D3917,IF('B. Consumer Budget'!$D$11:$D$2010='C. Consumer Service Detail'!$E3917,1)),0)))</f>
        <v/>
      </c>
      <c r="D3917" s="170"/>
      <c r="E3917" s="81"/>
      <c r="F3917" s="101"/>
      <c r="G3917" s="82"/>
      <c r="H3917" s="147" t="str">
        <f>IF('C. Consumer Service Detail'!$F3917="","",IF('C. Consumer Service Detail'!$F3917="",VLOOKUP('C. Consumer Service Detail'!$F3917,'Table of Current Services'!$B$7:$F$36,'Table of Current Services'!$E$5,FALSE),VLOOKUP('C. Consumer Service Detail'!$F3917,'Table of Current Services'!$B$7:$F$36,'Table of Current Services'!$D$5,FALSE)))</f>
        <v/>
      </c>
      <c r="I3917" s="159"/>
      <c r="J3917" s="146" t="str">
        <f t="shared" si="119"/>
        <v/>
      </c>
      <c r="K3917" s="138" t="str">
        <f>IF('C. Consumer Service Detail'!$F3917="","",IF('C. Consumer Service Detail'!$F3917="",VLOOKUP('C. Consumer Service Detail'!$F3917,'Table of Current Services'!$B$7:$F$36,'Table of Current Services'!$E$5,FALSE),VLOOKUP('C. Consumer Service Detail'!$F3917,'Table of Current Services'!$B$7:$F$36,'Table of Current Services'!$E$5,FALSE)))</f>
        <v/>
      </c>
      <c r="L3917" s="130" t="str">
        <f>IF('C. Consumer Service Detail'!$F3917="","",IF(VLOOKUP('C. Consumer Service Detail'!$F3917,'Table of Current Services'!$B$7:$F$36,'Table of Current Services'!$F$5,)="cost","Yes","No"))</f>
        <v/>
      </c>
      <c r="M3917" s="130" t="str">
        <f>IFERROR(IF('C. Consumer Service Detail'!$K3917="No Match","No",VLOOKUP('C. Consumer Service Detail'!$C3917,'B. Consumer Budget'!$E$11:$F$2010,2,FALSE)),"")</f>
        <v/>
      </c>
      <c r="P3917" s="77"/>
      <c r="Q3917" s="77"/>
    </row>
    <row r="3918" spans="2:17" x14ac:dyDescent="0.25">
      <c r="B3918" s="78">
        <f t="shared" si="120"/>
        <v>3908</v>
      </c>
      <c r="C3918" s="126" t="str">
        <f t="array" ref="C3918">IF(OR('C. Consumer Service Detail'!$D3918="",'C. Consumer Service Detail'!$E3918=""),"",INDEX('B. Consumer Budget'!$E$11:$E$2010,MATCH(1,IF('B. Consumer Budget'!$C$11:$C$2010='C. Consumer Service Detail'!$D3918,IF('B. Consumer Budget'!$D$11:$D$2010='C. Consumer Service Detail'!$E3918,1)),0)))</f>
        <v/>
      </c>
      <c r="D3918" s="171"/>
      <c r="E3918" s="79"/>
      <c r="F3918" s="100"/>
      <c r="G3918" s="80"/>
      <c r="H3918" s="145" t="str">
        <f>IF('C. Consumer Service Detail'!$F3918="","",IF('C. Consumer Service Detail'!$F3918="",VLOOKUP('C. Consumer Service Detail'!$F3918,'Table of Current Services'!$B$7:$F$36,'Table of Current Services'!$E$5,FALSE),VLOOKUP('C. Consumer Service Detail'!$F3918,'Table of Current Services'!$B$7:$F$36,'Table of Current Services'!$D$5,FALSE)))</f>
        <v/>
      </c>
      <c r="I3918" s="160"/>
      <c r="J3918" s="146" t="str">
        <f t="shared" si="119"/>
        <v/>
      </c>
      <c r="K3918" s="138" t="str">
        <f>IF('C. Consumer Service Detail'!$F3918="","",IF('C. Consumer Service Detail'!$F3918="",VLOOKUP('C. Consumer Service Detail'!$F3918,'Table of Current Services'!$B$7:$F$36,'Table of Current Services'!$E$5,FALSE),VLOOKUP('C. Consumer Service Detail'!$F3918,'Table of Current Services'!$B$7:$F$36,'Table of Current Services'!$E$5,FALSE)))</f>
        <v/>
      </c>
      <c r="L3918" s="130" t="str">
        <f>IF('C. Consumer Service Detail'!$F3918="","",IF(VLOOKUP('C. Consumer Service Detail'!$F3918,'Table of Current Services'!$B$7:$F$36,'Table of Current Services'!$F$5,)="cost","Yes","No"))</f>
        <v/>
      </c>
      <c r="M3918" s="130" t="str">
        <f>IFERROR(IF('C. Consumer Service Detail'!$K3918="No Match","No",VLOOKUP('C. Consumer Service Detail'!$C3918,'B. Consumer Budget'!$E$11:$F$2010,2,FALSE)),"")</f>
        <v/>
      </c>
      <c r="P3918" s="77"/>
      <c r="Q3918" s="77"/>
    </row>
    <row r="3919" spans="2:17" x14ac:dyDescent="0.25">
      <c r="B3919" s="78">
        <f t="shared" si="120"/>
        <v>3909</v>
      </c>
      <c r="C3919" s="126" t="str">
        <f t="array" ref="C3919">IF(OR('C. Consumer Service Detail'!$D3919="",'C. Consumer Service Detail'!$E3919=""),"",INDEX('B. Consumer Budget'!$E$11:$E$2010,MATCH(1,IF('B. Consumer Budget'!$C$11:$C$2010='C. Consumer Service Detail'!$D3919,IF('B. Consumer Budget'!$D$11:$D$2010='C. Consumer Service Detail'!$E3919,1)),0)))</f>
        <v/>
      </c>
      <c r="D3919" s="170"/>
      <c r="E3919" s="81"/>
      <c r="F3919" s="101"/>
      <c r="G3919" s="82"/>
      <c r="H3919" s="147" t="str">
        <f>IF('C. Consumer Service Detail'!$F3919="","",IF('C. Consumer Service Detail'!$F3919="",VLOOKUP('C. Consumer Service Detail'!$F3919,'Table of Current Services'!$B$7:$F$36,'Table of Current Services'!$E$5,FALSE),VLOOKUP('C. Consumer Service Detail'!$F3919,'Table of Current Services'!$B$7:$F$36,'Table of Current Services'!$D$5,FALSE)))</f>
        <v/>
      </c>
      <c r="I3919" s="159"/>
      <c r="J3919" s="146" t="str">
        <f t="shared" si="119"/>
        <v/>
      </c>
      <c r="K3919" s="138" t="str">
        <f>IF('C. Consumer Service Detail'!$F3919="","",IF('C. Consumer Service Detail'!$F3919="",VLOOKUP('C. Consumer Service Detail'!$F3919,'Table of Current Services'!$B$7:$F$36,'Table of Current Services'!$E$5,FALSE),VLOOKUP('C. Consumer Service Detail'!$F3919,'Table of Current Services'!$B$7:$F$36,'Table of Current Services'!$E$5,FALSE)))</f>
        <v/>
      </c>
      <c r="L3919" s="130" t="str">
        <f>IF('C. Consumer Service Detail'!$F3919="","",IF(VLOOKUP('C. Consumer Service Detail'!$F3919,'Table of Current Services'!$B$7:$F$36,'Table of Current Services'!$F$5,)="cost","Yes","No"))</f>
        <v/>
      </c>
      <c r="M3919" s="130" t="str">
        <f>IFERROR(IF('C. Consumer Service Detail'!$K3919="No Match","No",VLOOKUP('C. Consumer Service Detail'!$C3919,'B. Consumer Budget'!$E$11:$F$2010,2,FALSE)),"")</f>
        <v/>
      </c>
      <c r="P3919" s="77"/>
      <c r="Q3919" s="77"/>
    </row>
    <row r="3920" spans="2:17" x14ac:dyDescent="0.25">
      <c r="B3920" s="78">
        <f t="shared" si="120"/>
        <v>3910</v>
      </c>
      <c r="C3920" s="126" t="str">
        <f t="array" ref="C3920">IF(OR('C. Consumer Service Detail'!$D3920="",'C. Consumer Service Detail'!$E3920=""),"",INDEX('B. Consumer Budget'!$E$11:$E$2010,MATCH(1,IF('B. Consumer Budget'!$C$11:$C$2010='C. Consumer Service Detail'!$D3920,IF('B. Consumer Budget'!$D$11:$D$2010='C. Consumer Service Detail'!$E3920,1)),0)))</f>
        <v/>
      </c>
      <c r="D3920" s="171"/>
      <c r="E3920" s="79"/>
      <c r="F3920" s="100"/>
      <c r="G3920" s="80"/>
      <c r="H3920" s="145" t="str">
        <f>IF('C. Consumer Service Detail'!$F3920="","",IF('C. Consumer Service Detail'!$F3920="",VLOOKUP('C. Consumer Service Detail'!$F3920,'Table of Current Services'!$B$7:$F$36,'Table of Current Services'!$E$5,FALSE),VLOOKUP('C. Consumer Service Detail'!$F3920,'Table of Current Services'!$B$7:$F$36,'Table of Current Services'!$D$5,FALSE)))</f>
        <v/>
      </c>
      <c r="I3920" s="160"/>
      <c r="J3920" s="146" t="str">
        <f t="shared" si="119"/>
        <v/>
      </c>
      <c r="K3920" s="138" t="str">
        <f>IF('C. Consumer Service Detail'!$F3920="","",IF('C. Consumer Service Detail'!$F3920="",VLOOKUP('C. Consumer Service Detail'!$F3920,'Table of Current Services'!$B$7:$F$36,'Table of Current Services'!$E$5,FALSE),VLOOKUP('C. Consumer Service Detail'!$F3920,'Table of Current Services'!$B$7:$F$36,'Table of Current Services'!$E$5,FALSE)))</f>
        <v/>
      </c>
      <c r="L3920" s="130" t="str">
        <f>IF('C. Consumer Service Detail'!$F3920="","",IF(VLOOKUP('C. Consumer Service Detail'!$F3920,'Table of Current Services'!$B$7:$F$36,'Table of Current Services'!$F$5,)="cost","Yes","No"))</f>
        <v/>
      </c>
      <c r="M3920" s="130" t="str">
        <f>IFERROR(IF('C. Consumer Service Detail'!$K3920="No Match","No",VLOOKUP('C. Consumer Service Detail'!$C3920,'B. Consumer Budget'!$E$11:$F$2010,2,FALSE)),"")</f>
        <v/>
      </c>
      <c r="P3920" s="77"/>
      <c r="Q3920" s="77"/>
    </row>
    <row r="3921" spans="2:17" x14ac:dyDescent="0.25">
      <c r="B3921" s="78">
        <f t="shared" si="120"/>
        <v>3911</v>
      </c>
      <c r="C3921" s="126" t="str">
        <f t="array" ref="C3921">IF(OR('C. Consumer Service Detail'!$D3921="",'C. Consumer Service Detail'!$E3921=""),"",INDEX('B. Consumer Budget'!$E$11:$E$2010,MATCH(1,IF('B. Consumer Budget'!$C$11:$C$2010='C. Consumer Service Detail'!$D3921,IF('B. Consumer Budget'!$D$11:$D$2010='C. Consumer Service Detail'!$E3921,1)),0)))</f>
        <v/>
      </c>
      <c r="D3921" s="170"/>
      <c r="E3921" s="81"/>
      <c r="F3921" s="101"/>
      <c r="G3921" s="82"/>
      <c r="H3921" s="147" t="str">
        <f>IF('C. Consumer Service Detail'!$F3921="","",IF('C. Consumer Service Detail'!$F3921="",VLOOKUP('C. Consumer Service Detail'!$F3921,'Table of Current Services'!$B$7:$F$36,'Table of Current Services'!$E$5,FALSE),VLOOKUP('C. Consumer Service Detail'!$F3921,'Table of Current Services'!$B$7:$F$36,'Table of Current Services'!$D$5,FALSE)))</f>
        <v/>
      </c>
      <c r="I3921" s="159"/>
      <c r="J3921" s="146" t="str">
        <f t="shared" si="119"/>
        <v/>
      </c>
      <c r="K3921" s="138" t="str">
        <f>IF('C. Consumer Service Detail'!$F3921="","",IF('C. Consumer Service Detail'!$F3921="",VLOOKUP('C. Consumer Service Detail'!$F3921,'Table of Current Services'!$B$7:$F$36,'Table of Current Services'!$E$5,FALSE),VLOOKUP('C. Consumer Service Detail'!$F3921,'Table of Current Services'!$B$7:$F$36,'Table of Current Services'!$E$5,FALSE)))</f>
        <v/>
      </c>
      <c r="L3921" s="130" t="str">
        <f>IF('C. Consumer Service Detail'!$F3921="","",IF(VLOOKUP('C. Consumer Service Detail'!$F3921,'Table of Current Services'!$B$7:$F$36,'Table of Current Services'!$F$5,)="cost","Yes","No"))</f>
        <v/>
      </c>
      <c r="M3921" s="130" t="str">
        <f>IFERROR(IF('C. Consumer Service Detail'!$K3921="No Match","No",VLOOKUP('C. Consumer Service Detail'!$C3921,'B. Consumer Budget'!$E$11:$F$2010,2,FALSE)),"")</f>
        <v/>
      </c>
      <c r="P3921" s="77"/>
      <c r="Q3921" s="77"/>
    </row>
    <row r="3922" spans="2:17" x14ac:dyDescent="0.25">
      <c r="B3922" s="78">
        <f t="shared" si="120"/>
        <v>3912</v>
      </c>
      <c r="C3922" s="126" t="str">
        <f t="array" ref="C3922">IF(OR('C. Consumer Service Detail'!$D3922="",'C. Consumer Service Detail'!$E3922=""),"",INDEX('B. Consumer Budget'!$E$11:$E$2010,MATCH(1,IF('B. Consumer Budget'!$C$11:$C$2010='C. Consumer Service Detail'!$D3922,IF('B. Consumer Budget'!$D$11:$D$2010='C. Consumer Service Detail'!$E3922,1)),0)))</f>
        <v/>
      </c>
      <c r="D3922" s="171"/>
      <c r="E3922" s="79"/>
      <c r="F3922" s="100"/>
      <c r="G3922" s="80"/>
      <c r="H3922" s="145" t="str">
        <f>IF('C. Consumer Service Detail'!$F3922="","",IF('C. Consumer Service Detail'!$F3922="",VLOOKUP('C. Consumer Service Detail'!$F3922,'Table of Current Services'!$B$7:$F$36,'Table of Current Services'!$E$5,FALSE),VLOOKUP('C. Consumer Service Detail'!$F3922,'Table of Current Services'!$B$7:$F$36,'Table of Current Services'!$D$5,FALSE)))</f>
        <v/>
      </c>
      <c r="I3922" s="160"/>
      <c r="J3922" s="146" t="str">
        <f t="shared" si="119"/>
        <v/>
      </c>
      <c r="K3922" s="138" t="str">
        <f>IF('C. Consumer Service Detail'!$F3922="","",IF('C. Consumer Service Detail'!$F3922="",VLOOKUP('C. Consumer Service Detail'!$F3922,'Table of Current Services'!$B$7:$F$36,'Table of Current Services'!$E$5,FALSE),VLOOKUP('C. Consumer Service Detail'!$F3922,'Table of Current Services'!$B$7:$F$36,'Table of Current Services'!$E$5,FALSE)))</f>
        <v/>
      </c>
      <c r="L3922" s="130" t="str">
        <f>IF('C. Consumer Service Detail'!$F3922="","",IF(VLOOKUP('C. Consumer Service Detail'!$F3922,'Table of Current Services'!$B$7:$F$36,'Table of Current Services'!$F$5,)="cost","Yes","No"))</f>
        <v/>
      </c>
      <c r="M3922" s="130" t="str">
        <f>IFERROR(IF('C. Consumer Service Detail'!$K3922="No Match","No",VLOOKUP('C. Consumer Service Detail'!$C3922,'B. Consumer Budget'!$E$11:$F$2010,2,FALSE)),"")</f>
        <v/>
      </c>
      <c r="P3922" s="77"/>
      <c r="Q3922" s="77"/>
    </row>
    <row r="3923" spans="2:17" x14ac:dyDescent="0.25">
      <c r="B3923" s="78">
        <f t="shared" si="120"/>
        <v>3913</v>
      </c>
      <c r="C3923" s="126" t="str">
        <f t="array" ref="C3923">IF(OR('C. Consumer Service Detail'!$D3923="",'C. Consumer Service Detail'!$E3923=""),"",INDEX('B. Consumer Budget'!$E$11:$E$2010,MATCH(1,IF('B. Consumer Budget'!$C$11:$C$2010='C. Consumer Service Detail'!$D3923,IF('B. Consumer Budget'!$D$11:$D$2010='C. Consumer Service Detail'!$E3923,1)),0)))</f>
        <v/>
      </c>
      <c r="D3923" s="170"/>
      <c r="E3923" s="81"/>
      <c r="F3923" s="101"/>
      <c r="G3923" s="82"/>
      <c r="H3923" s="147" t="str">
        <f>IF('C. Consumer Service Detail'!$F3923="","",IF('C. Consumer Service Detail'!$F3923="",VLOOKUP('C. Consumer Service Detail'!$F3923,'Table of Current Services'!$B$7:$F$36,'Table of Current Services'!$E$5,FALSE),VLOOKUP('C. Consumer Service Detail'!$F3923,'Table of Current Services'!$B$7:$F$36,'Table of Current Services'!$D$5,FALSE)))</f>
        <v/>
      </c>
      <c r="I3923" s="159"/>
      <c r="J3923" s="146" t="str">
        <f t="shared" si="119"/>
        <v/>
      </c>
      <c r="K3923" s="138" t="str">
        <f>IF('C. Consumer Service Detail'!$F3923="","",IF('C. Consumer Service Detail'!$F3923="",VLOOKUP('C. Consumer Service Detail'!$F3923,'Table of Current Services'!$B$7:$F$36,'Table of Current Services'!$E$5,FALSE),VLOOKUP('C. Consumer Service Detail'!$F3923,'Table of Current Services'!$B$7:$F$36,'Table of Current Services'!$E$5,FALSE)))</f>
        <v/>
      </c>
      <c r="L3923" s="130" t="str">
        <f>IF('C. Consumer Service Detail'!$F3923="","",IF(VLOOKUP('C. Consumer Service Detail'!$F3923,'Table of Current Services'!$B$7:$F$36,'Table of Current Services'!$F$5,)="cost","Yes","No"))</f>
        <v/>
      </c>
      <c r="M3923" s="130" t="str">
        <f>IFERROR(IF('C. Consumer Service Detail'!$K3923="No Match","No",VLOOKUP('C. Consumer Service Detail'!$C3923,'B. Consumer Budget'!$E$11:$F$2010,2,FALSE)),"")</f>
        <v/>
      </c>
      <c r="P3923" s="77"/>
      <c r="Q3923" s="77"/>
    </row>
    <row r="3924" spans="2:17" x14ac:dyDescent="0.25">
      <c r="B3924" s="78">
        <f t="shared" si="120"/>
        <v>3914</v>
      </c>
      <c r="C3924" s="126" t="str">
        <f t="array" ref="C3924">IF(OR('C. Consumer Service Detail'!$D3924="",'C. Consumer Service Detail'!$E3924=""),"",INDEX('B. Consumer Budget'!$E$11:$E$2010,MATCH(1,IF('B. Consumer Budget'!$C$11:$C$2010='C. Consumer Service Detail'!$D3924,IF('B. Consumer Budget'!$D$11:$D$2010='C. Consumer Service Detail'!$E3924,1)),0)))</f>
        <v/>
      </c>
      <c r="D3924" s="171"/>
      <c r="E3924" s="79"/>
      <c r="F3924" s="100"/>
      <c r="G3924" s="80"/>
      <c r="H3924" s="145" t="str">
        <f>IF('C. Consumer Service Detail'!$F3924="","",IF('C. Consumer Service Detail'!$F3924="",VLOOKUP('C. Consumer Service Detail'!$F3924,'Table of Current Services'!$B$7:$F$36,'Table of Current Services'!$E$5,FALSE),VLOOKUP('C. Consumer Service Detail'!$F3924,'Table of Current Services'!$B$7:$F$36,'Table of Current Services'!$D$5,FALSE)))</f>
        <v/>
      </c>
      <c r="I3924" s="160"/>
      <c r="J3924" s="146" t="str">
        <f t="shared" si="119"/>
        <v/>
      </c>
      <c r="K3924" s="138" t="str">
        <f>IF('C. Consumer Service Detail'!$F3924="","",IF('C. Consumer Service Detail'!$F3924="",VLOOKUP('C. Consumer Service Detail'!$F3924,'Table of Current Services'!$B$7:$F$36,'Table of Current Services'!$E$5,FALSE),VLOOKUP('C. Consumer Service Detail'!$F3924,'Table of Current Services'!$B$7:$F$36,'Table of Current Services'!$E$5,FALSE)))</f>
        <v/>
      </c>
      <c r="L3924" s="130" t="str">
        <f>IF('C. Consumer Service Detail'!$F3924="","",IF(VLOOKUP('C. Consumer Service Detail'!$F3924,'Table of Current Services'!$B$7:$F$36,'Table of Current Services'!$F$5,)="cost","Yes","No"))</f>
        <v/>
      </c>
      <c r="M3924" s="130" t="str">
        <f>IFERROR(IF('C. Consumer Service Detail'!$K3924="No Match","No",VLOOKUP('C. Consumer Service Detail'!$C3924,'B. Consumer Budget'!$E$11:$F$2010,2,FALSE)),"")</f>
        <v/>
      </c>
      <c r="P3924" s="77"/>
      <c r="Q3924" s="77"/>
    </row>
    <row r="3925" spans="2:17" x14ac:dyDescent="0.25">
      <c r="B3925" s="78">
        <f t="shared" si="120"/>
        <v>3915</v>
      </c>
      <c r="C3925" s="126" t="str">
        <f t="array" ref="C3925">IF(OR('C. Consumer Service Detail'!$D3925="",'C. Consumer Service Detail'!$E3925=""),"",INDEX('B. Consumer Budget'!$E$11:$E$2010,MATCH(1,IF('B. Consumer Budget'!$C$11:$C$2010='C. Consumer Service Detail'!$D3925,IF('B. Consumer Budget'!$D$11:$D$2010='C. Consumer Service Detail'!$E3925,1)),0)))</f>
        <v/>
      </c>
      <c r="D3925" s="170"/>
      <c r="E3925" s="81"/>
      <c r="F3925" s="101"/>
      <c r="G3925" s="82"/>
      <c r="H3925" s="147" t="str">
        <f>IF('C. Consumer Service Detail'!$F3925="","",IF('C. Consumer Service Detail'!$F3925="",VLOOKUP('C. Consumer Service Detail'!$F3925,'Table of Current Services'!$B$7:$F$36,'Table of Current Services'!$E$5,FALSE),VLOOKUP('C. Consumer Service Detail'!$F3925,'Table of Current Services'!$B$7:$F$36,'Table of Current Services'!$D$5,FALSE)))</f>
        <v/>
      </c>
      <c r="I3925" s="159"/>
      <c r="J3925" s="146" t="str">
        <f t="shared" si="119"/>
        <v/>
      </c>
      <c r="K3925" s="138" t="str">
        <f>IF('C. Consumer Service Detail'!$F3925="","",IF('C. Consumer Service Detail'!$F3925="",VLOOKUP('C. Consumer Service Detail'!$F3925,'Table of Current Services'!$B$7:$F$36,'Table of Current Services'!$E$5,FALSE),VLOOKUP('C. Consumer Service Detail'!$F3925,'Table of Current Services'!$B$7:$F$36,'Table of Current Services'!$E$5,FALSE)))</f>
        <v/>
      </c>
      <c r="L3925" s="130" t="str">
        <f>IF('C. Consumer Service Detail'!$F3925="","",IF(VLOOKUP('C. Consumer Service Detail'!$F3925,'Table of Current Services'!$B$7:$F$36,'Table of Current Services'!$F$5,)="cost","Yes","No"))</f>
        <v/>
      </c>
      <c r="M3925" s="130" t="str">
        <f>IFERROR(IF('C. Consumer Service Detail'!$K3925="No Match","No",VLOOKUP('C. Consumer Service Detail'!$C3925,'B. Consumer Budget'!$E$11:$F$2010,2,FALSE)),"")</f>
        <v/>
      </c>
      <c r="P3925" s="77"/>
      <c r="Q3925" s="77"/>
    </row>
    <row r="3926" spans="2:17" x14ac:dyDescent="0.25">
      <c r="B3926" s="78">
        <f t="shared" si="120"/>
        <v>3916</v>
      </c>
      <c r="C3926" s="126" t="str">
        <f t="array" ref="C3926">IF(OR('C. Consumer Service Detail'!$D3926="",'C. Consumer Service Detail'!$E3926=""),"",INDEX('B. Consumer Budget'!$E$11:$E$2010,MATCH(1,IF('B. Consumer Budget'!$C$11:$C$2010='C. Consumer Service Detail'!$D3926,IF('B. Consumer Budget'!$D$11:$D$2010='C. Consumer Service Detail'!$E3926,1)),0)))</f>
        <v/>
      </c>
      <c r="D3926" s="171"/>
      <c r="E3926" s="79"/>
      <c r="F3926" s="100"/>
      <c r="G3926" s="80"/>
      <c r="H3926" s="145" t="str">
        <f>IF('C. Consumer Service Detail'!$F3926="","",IF('C. Consumer Service Detail'!$F3926="",VLOOKUP('C. Consumer Service Detail'!$F3926,'Table of Current Services'!$B$7:$F$36,'Table of Current Services'!$E$5,FALSE),VLOOKUP('C. Consumer Service Detail'!$F3926,'Table of Current Services'!$B$7:$F$36,'Table of Current Services'!$D$5,FALSE)))</f>
        <v/>
      </c>
      <c r="I3926" s="160"/>
      <c r="J3926" s="146" t="str">
        <f t="shared" si="119"/>
        <v/>
      </c>
      <c r="K3926" s="138" t="str">
        <f>IF('C. Consumer Service Detail'!$F3926="","",IF('C. Consumer Service Detail'!$F3926="",VLOOKUP('C. Consumer Service Detail'!$F3926,'Table of Current Services'!$B$7:$F$36,'Table of Current Services'!$E$5,FALSE),VLOOKUP('C. Consumer Service Detail'!$F3926,'Table of Current Services'!$B$7:$F$36,'Table of Current Services'!$E$5,FALSE)))</f>
        <v/>
      </c>
      <c r="L3926" s="130" t="str">
        <f>IF('C. Consumer Service Detail'!$F3926="","",IF(VLOOKUP('C. Consumer Service Detail'!$F3926,'Table of Current Services'!$B$7:$F$36,'Table of Current Services'!$F$5,)="cost","Yes","No"))</f>
        <v/>
      </c>
      <c r="M3926" s="130" t="str">
        <f>IFERROR(IF('C. Consumer Service Detail'!$K3926="No Match","No",VLOOKUP('C. Consumer Service Detail'!$C3926,'B. Consumer Budget'!$E$11:$F$2010,2,FALSE)),"")</f>
        <v/>
      </c>
      <c r="P3926" s="77"/>
      <c r="Q3926" s="77"/>
    </row>
    <row r="3927" spans="2:17" x14ac:dyDescent="0.25">
      <c r="B3927" s="78">
        <f t="shared" si="120"/>
        <v>3917</v>
      </c>
      <c r="C3927" s="126" t="str">
        <f t="array" ref="C3927">IF(OR('C. Consumer Service Detail'!$D3927="",'C. Consumer Service Detail'!$E3927=""),"",INDEX('B. Consumer Budget'!$E$11:$E$2010,MATCH(1,IF('B. Consumer Budget'!$C$11:$C$2010='C. Consumer Service Detail'!$D3927,IF('B. Consumer Budget'!$D$11:$D$2010='C. Consumer Service Detail'!$E3927,1)),0)))</f>
        <v/>
      </c>
      <c r="D3927" s="170"/>
      <c r="E3927" s="81"/>
      <c r="F3927" s="101"/>
      <c r="G3927" s="82"/>
      <c r="H3927" s="147" t="str">
        <f>IF('C. Consumer Service Detail'!$F3927="","",IF('C. Consumer Service Detail'!$F3927="",VLOOKUP('C. Consumer Service Detail'!$F3927,'Table of Current Services'!$B$7:$F$36,'Table of Current Services'!$E$5,FALSE),VLOOKUP('C. Consumer Service Detail'!$F3927,'Table of Current Services'!$B$7:$F$36,'Table of Current Services'!$D$5,FALSE)))</f>
        <v/>
      </c>
      <c r="I3927" s="159"/>
      <c r="J3927" s="146" t="str">
        <f t="shared" si="119"/>
        <v/>
      </c>
      <c r="K3927" s="138" t="str">
        <f>IF('C. Consumer Service Detail'!$F3927="","",IF('C. Consumer Service Detail'!$F3927="",VLOOKUP('C. Consumer Service Detail'!$F3927,'Table of Current Services'!$B$7:$F$36,'Table of Current Services'!$E$5,FALSE),VLOOKUP('C. Consumer Service Detail'!$F3927,'Table of Current Services'!$B$7:$F$36,'Table of Current Services'!$E$5,FALSE)))</f>
        <v/>
      </c>
      <c r="L3927" s="130" t="str">
        <f>IF('C. Consumer Service Detail'!$F3927="","",IF(VLOOKUP('C. Consumer Service Detail'!$F3927,'Table of Current Services'!$B$7:$F$36,'Table of Current Services'!$F$5,)="cost","Yes","No"))</f>
        <v/>
      </c>
      <c r="M3927" s="130" t="str">
        <f>IFERROR(IF('C. Consumer Service Detail'!$K3927="No Match","No",VLOOKUP('C. Consumer Service Detail'!$C3927,'B. Consumer Budget'!$E$11:$F$2010,2,FALSE)),"")</f>
        <v/>
      </c>
      <c r="P3927" s="77"/>
      <c r="Q3927" s="77"/>
    </row>
    <row r="3928" spans="2:17" x14ac:dyDescent="0.25">
      <c r="B3928" s="78">
        <f t="shared" si="120"/>
        <v>3918</v>
      </c>
      <c r="C3928" s="126" t="str">
        <f t="array" ref="C3928">IF(OR('C. Consumer Service Detail'!$D3928="",'C. Consumer Service Detail'!$E3928=""),"",INDEX('B. Consumer Budget'!$E$11:$E$2010,MATCH(1,IF('B. Consumer Budget'!$C$11:$C$2010='C. Consumer Service Detail'!$D3928,IF('B. Consumer Budget'!$D$11:$D$2010='C. Consumer Service Detail'!$E3928,1)),0)))</f>
        <v/>
      </c>
      <c r="D3928" s="171"/>
      <c r="E3928" s="79"/>
      <c r="F3928" s="100"/>
      <c r="G3928" s="80"/>
      <c r="H3928" s="145" t="str">
        <f>IF('C. Consumer Service Detail'!$F3928="","",IF('C. Consumer Service Detail'!$F3928="",VLOOKUP('C. Consumer Service Detail'!$F3928,'Table of Current Services'!$B$7:$F$36,'Table of Current Services'!$E$5,FALSE),VLOOKUP('C. Consumer Service Detail'!$F3928,'Table of Current Services'!$B$7:$F$36,'Table of Current Services'!$D$5,FALSE)))</f>
        <v/>
      </c>
      <c r="I3928" s="160"/>
      <c r="J3928" s="146" t="str">
        <f t="shared" si="119"/>
        <v/>
      </c>
      <c r="K3928" s="138" t="str">
        <f>IF('C. Consumer Service Detail'!$F3928="","",IF('C. Consumer Service Detail'!$F3928="",VLOOKUP('C. Consumer Service Detail'!$F3928,'Table of Current Services'!$B$7:$F$36,'Table of Current Services'!$E$5,FALSE),VLOOKUP('C. Consumer Service Detail'!$F3928,'Table of Current Services'!$B$7:$F$36,'Table of Current Services'!$E$5,FALSE)))</f>
        <v/>
      </c>
      <c r="L3928" s="130" t="str">
        <f>IF('C. Consumer Service Detail'!$F3928="","",IF(VLOOKUP('C. Consumer Service Detail'!$F3928,'Table of Current Services'!$B$7:$F$36,'Table of Current Services'!$F$5,)="cost","Yes","No"))</f>
        <v/>
      </c>
      <c r="M3928" s="130" t="str">
        <f>IFERROR(IF('C. Consumer Service Detail'!$K3928="No Match","No",VLOOKUP('C. Consumer Service Detail'!$C3928,'B. Consumer Budget'!$E$11:$F$2010,2,FALSE)),"")</f>
        <v/>
      </c>
      <c r="P3928" s="77"/>
      <c r="Q3928" s="77"/>
    </row>
    <row r="3929" spans="2:17" x14ac:dyDescent="0.25">
      <c r="B3929" s="78">
        <f t="shared" si="120"/>
        <v>3919</v>
      </c>
      <c r="C3929" s="126" t="str">
        <f t="array" ref="C3929">IF(OR('C. Consumer Service Detail'!$D3929="",'C. Consumer Service Detail'!$E3929=""),"",INDEX('B. Consumer Budget'!$E$11:$E$2010,MATCH(1,IF('B. Consumer Budget'!$C$11:$C$2010='C. Consumer Service Detail'!$D3929,IF('B. Consumer Budget'!$D$11:$D$2010='C. Consumer Service Detail'!$E3929,1)),0)))</f>
        <v/>
      </c>
      <c r="D3929" s="170"/>
      <c r="E3929" s="81"/>
      <c r="F3929" s="101"/>
      <c r="G3929" s="82"/>
      <c r="H3929" s="147" t="str">
        <f>IF('C. Consumer Service Detail'!$F3929="","",IF('C. Consumer Service Detail'!$F3929="",VLOOKUP('C. Consumer Service Detail'!$F3929,'Table of Current Services'!$B$7:$F$36,'Table of Current Services'!$E$5,FALSE),VLOOKUP('C. Consumer Service Detail'!$F3929,'Table of Current Services'!$B$7:$F$36,'Table of Current Services'!$D$5,FALSE)))</f>
        <v/>
      </c>
      <c r="I3929" s="159"/>
      <c r="J3929" s="146" t="str">
        <f t="shared" si="119"/>
        <v/>
      </c>
      <c r="K3929" s="138" t="str">
        <f>IF('C. Consumer Service Detail'!$F3929="","",IF('C. Consumer Service Detail'!$F3929="",VLOOKUP('C. Consumer Service Detail'!$F3929,'Table of Current Services'!$B$7:$F$36,'Table of Current Services'!$E$5,FALSE),VLOOKUP('C. Consumer Service Detail'!$F3929,'Table of Current Services'!$B$7:$F$36,'Table of Current Services'!$E$5,FALSE)))</f>
        <v/>
      </c>
      <c r="L3929" s="130" t="str">
        <f>IF('C. Consumer Service Detail'!$F3929="","",IF(VLOOKUP('C. Consumer Service Detail'!$F3929,'Table of Current Services'!$B$7:$F$36,'Table of Current Services'!$F$5,)="cost","Yes","No"))</f>
        <v/>
      </c>
      <c r="M3929" s="130" t="str">
        <f>IFERROR(IF('C. Consumer Service Detail'!$K3929="No Match","No",VLOOKUP('C. Consumer Service Detail'!$C3929,'B. Consumer Budget'!$E$11:$F$2010,2,FALSE)),"")</f>
        <v/>
      </c>
      <c r="P3929" s="77"/>
      <c r="Q3929" s="77"/>
    </row>
    <row r="3930" spans="2:17" x14ac:dyDescent="0.25">
      <c r="B3930" s="78">
        <f t="shared" si="120"/>
        <v>3920</v>
      </c>
      <c r="C3930" s="126" t="str">
        <f t="array" ref="C3930">IF(OR('C. Consumer Service Detail'!$D3930="",'C. Consumer Service Detail'!$E3930=""),"",INDEX('B. Consumer Budget'!$E$11:$E$2010,MATCH(1,IF('B. Consumer Budget'!$C$11:$C$2010='C. Consumer Service Detail'!$D3930,IF('B. Consumer Budget'!$D$11:$D$2010='C. Consumer Service Detail'!$E3930,1)),0)))</f>
        <v/>
      </c>
      <c r="D3930" s="171"/>
      <c r="E3930" s="79"/>
      <c r="F3930" s="100"/>
      <c r="G3930" s="80"/>
      <c r="H3930" s="145" t="str">
        <f>IF('C. Consumer Service Detail'!$F3930="","",IF('C. Consumer Service Detail'!$F3930="",VLOOKUP('C. Consumer Service Detail'!$F3930,'Table of Current Services'!$B$7:$F$36,'Table of Current Services'!$E$5,FALSE),VLOOKUP('C. Consumer Service Detail'!$F3930,'Table of Current Services'!$B$7:$F$36,'Table of Current Services'!$D$5,FALSE)))</f>
        <v/>
      </c>
      <c r="I3930" s="160"/>
      <c r="J3930" s="146" t="str">
        <f t="shared" si="119"/>
        <v/>
      </c>
      <c r="K3930" s="138" t="str">
        <f>IF('C. Consumer Service Detail'!$F3930="","",IF('C. Consumer Service Detail'!$F3930="",VLOOKUP('C. Consumer Service Detail'!$F3930,'Table of Current Services'!$B$7:$F$36,'Table of Current Services'!$E$5,FALSE),VLOOKUP('C. Consumer Service Detail'!$F3930,'Table of Current Services'!$B$7:$F$36,'Table of Current Services'!$E$5,FALSE)))</f>
        <v/>
      </c>
      <c r="L3930" s="130" t="str">
        <f>IF('C. Consumer Service Detail'!$F3930="","",IF(VLOOKUP('C. Consumer Service Detail'!$F3930,'Table of Current Services'!$B$7:$F$36,'Table of Current Services'!$F$5,)="cost","Yes","No"))</f>
        <v/>
      </c>
      <c r="M3930" s="130" t="str">
        <f>IFERROR(IF('C. Consumer Service Detail'!$K3930="No Match","No",VLOOKUP('C. Consumer Service Detail'!$C3930,'B. Consumer Budget'!$E$11:$F$2010,2,FALSE)),"")</f>
        <v/>
      </c>
      <c r="P3930" s="77"/>
      <c r="Q3930" s="77"/>
    </row>
    <row r="3931" spans="2:17" x14ac:dyDescent="0.25">
      <c r="B3931" s="78">
        <f t="shared" si="120"/>
        <v>3921</v>
      </c>
      <c r="C3931" s="126" t="str">
        <f t="array" ref="C3931">IF(OR('C. Consumer Service Detail'!$D3931="",'C. Consumer Service Detail'!$E3931=""),"",INDEX('B. Consumer Budget'!$E$11:$E$2010,MATCH(1,IF('B. Consumer Budget'!$C$11:$C$2010='C. Consumer Service Detail'!$D3931,IF('B. Consumer Budget'!$D$11:$D$2010='C. Consumer Service Detail'!$E3931,1)),0)))</f>
        <v/>
      </c>
      <c r="D3931" s="170"/>
      <c r="E3931" s="81"/>
      <c r="F3931" s="101"/>
      <c r="G3931" s="82"/>
      <c r="H3931" s="147" t="str">
        <f>IF('C. Consumer Service Detail'!$F3931="","",IF('C. Consumer Service Detail'!$F3931="",VLOOKUP('C. Consumer Service Detail'!$F3931,'Table of Current Services'!$B$7:$F$36,'Table of Current Services'!$E$5,FALSE),VLOOKUP('C. Consumer Service Detail'!$F3931,'Table of Current Services'!$B$7:$F$36,'Table of Current Services'!$D$5,FALSE)))</f>
        <v/>
      </c>
      <c r="I3931" s="159"/>
      <c r="J3931" s="146" t="str">
        <f t="shared" si="119"/>
        <v/>
      </c>
      <c r="K3931" s="138" t="str">
        <f>IF('C. Consumer Service Detail'!$F3931="","",IF('C. Consumer Service Detail'!$F3931="",VLOOKUP('C. Consumer Service Detail'!$F3931,'Table of Current Services'!$B$7:$F$36,'Table of Current Services'!$E$5,FALSE),VLOOKUP('C. Consumer Service Detail'!$F3931,'Table of Current Services'!$B$7:$F$36,'Table of Current Services'!$E$5,FALSE)))</f>
        <v/>
      </c>
      <c r="L3931" s="130" t="str">
        <f>IF('C. Consumer Service Detail'!$F3931="","",IF(VLOOKUP('C. Consumer Service Detail'!$F3931,'Table of Current Services'!$B$7:$F$36,'Table of Current Services'!$F$5,)="cost","Yes","No"))</f>
        <v/>
      </c>
      <c r="M3931" s="130" t="str">
        <f>IFERROR(IF('C. Consumer Service Detail'!$K3931="No Match","No",VLOOKUP('C. Consumer Service Detail'!$C3931,'B. Consumer Budget'!$E$11:$F$2010,2,FALSE)),"")</f>
        <v/>
      </c>
      <c r="P3931" s="77"/>
      <c r="Q3931" s="77"/>
    </row>
    <row r="3932" spans="2:17" x14ac:dyDescent="0.25">
      <c r="B3932" s="78">
        <f t="shared" si="120"/>
        <v>3922</v>
      </c>
      <c r="C3932" s="126" t="str">
        <f t="array" ref="C3932">IF(OR('C. Consumer Service Detail'!$D3932="",'C. Consumer Service Detail'!$E3932=""),"",INDEX('B. Consumer Budget'!$E$11:$E$2010,MATCH(1,IF('B. Consumer Budget'!$C$11:$C$2010='C. Consumer Service Detail'!$D3932,IF('B. Consumer Budget'!$D$11:$D$2010='C. Consumer Service Detail'!$E3932,1)),0)))</f>
        <v/>
      </c>
      <c r="D3932" s="171"/>
      <c r="E3932" s="79"/>
      <c r="F3932" s="100"/>
      <c r="G3932" s="80"/>
      <c r="H3932" s="145" t="str">
        <f>IF('C. Consumer Service Detail'!$F3932="","",IF('C. Consumer Service Detail'!$F3932="",VLOOKUP('C. Consumer Service Detail'!$F3932,'Table of Current Services'!$B$7:$F$36,'Table of Current Services'!$E$5,FALSE),VLOOKUP('C. Consumer Service Detail'!$F3932,'Table of Current Services'!$B$7:$F$36,'Table of Current Services'!$D$5,FALSE)))</f>
        <v/>
      </c>
      <c r="I3932" s="160"/>
      <c r="J3932" s="146" t="str">
        <f t="shared" si="119"/>
        <v/>
      </c>
      <c r="K3932" s="138" t="str">
        <f>IF('C. Consumer Service Detail'!$F3932="","",IF('C. Consumer Service Detail'!$F3932="",VLOOKUP('C. Consumer Service Detail'!$F3932,'Table of Current Services'!$B$7:$F$36,'Table of Current Services'!$E$5,FALSE),VLOOKUP('C. Consumer Service Detail'!$F3932,'Table of Current Services'!$B$7:$F$36,'Table of Current Services'!$E$5,FALSE)))</f>
        <v/>
      </c>
      <c r="L3932" s="130" t="str">
        <f>IF('C. Consumer Service Detail'!$F3932="","",IF(VLOOKUP('C. Consumer Service Detail'!$F3932,'Table of Current Services'!$B$7:$F$36,'Table of Current Services'!$F$5,)="cost","Yes","No"))</f>
        <v/>
      </c>
      <c r="M3932" s="130" t="str">
        <f>IFERROR(IF('C. Consumer Service Detail'!$K3932="No Match","No",VLOOKUP('C. Consumer Service Detail'!$C3932,'B. Consumer Budget'!$E$11:$F$2010,2,FALSE)),"")</f>
        <v/>
      </c>
      <c r="P3932" s="77"/>
      <c r="Q3932" s="77"/>
    </row>
    <row r="3933" spans="2:17" x14ac:dyDescent="0.25">
      <c r="B3933" s="78">
        <f t="shared" si="120"/>
        <v>3923</v>
      </c>
      <c r="C3933" s="126" t="str">
        <f t="array" ref="C3933">IF(OR('C. Consumer Service Detail'!$D3933="",'C. Consumer Service Detail'!$E3933=""),"",INDEX('B. Consumer Budget'!$E$11:$E$2010,MATCH(1,IF('B. Consumer Budget'!$C$11:$C$2010='C. Consumer Service Detail'!$D3933,IF('B. Consumer Budget'!$D$11:$D$2010='C. Consumer Service Detail'!$E3933,1)),0)))</f>
        <v/>
      </c>
      <c r="D3933" s="170"/>
      <c r="E3933" s="81"/>
      <c r="F3933" s="101"/>
      <c r="G3933" s="82"/>
      <c r="H3933" s="147" t="str">
        <f>IF('C. Consumer Service Detail'!$F3933="","",IF('C. Consumer Service Detail'!$F3933="",VLOOKUP('C. Consumer Service Detail'!$F3933,'Table of Current Services'!$B$7:$F$36,'Table of Current Services'!$E$5,FALSE),VLOOKUP('C. Consumer Service Detail'!$F3933,'Table of Current Services'!$B$7:$F$36,'Table of Current Services'!$D$5,FALSE)))</f>
        <v/>
      </c>
      <c r="I3933" s="159"/>
      <c r="J3933" s="146" t="str">
        <f t="shared" si="119"/>
        <v/>
      </c>
      <c r="K3933" s="138" t="str">
        <f>IF('C. Consumer Service Detail'!$F3933="","",IF('C. Consumer Service Detail'!$F3933="",VLOOKUP('C. Consumer Service Detail'!$F3933,'Table of Current Services'!$B$7:$F$36,'Table of Current Services'!$E$5,FALSE),VLOOKUP('C. Consumer Service Detail'!$F3933,'Table of Current Services'!$B$7:$F$36,'Table of Current Services'!$E$5,FALSE)))</f>
        <v/>
      </c>
      <c r="L3933" s="130" t="str">
        <f>IF('C. Consumer Service Detail'!$F3933="","",IF(VLOOKUP('C. Consumer Service Detail'!$F3933,'Table of Current Services'!$B$7:$F$36,'Table of Current Services'!$F$5,)="cost","Yes","No"))</f>
        <v/>
      </c>
      <c r="M3933" s="130" t="str">
        <f>IFERROR(IF('C. Consumer Service Detail'!$K3933="No Match","No",VLOOKUP('C. Consumer Service Detail'!$C3933,'B. Consumer Budget'!$E$11:$F$2010,2,FALSE)),"")</f>
        <v/>
      </c>
      <c r="P3933" s="77"/>
      <c r="Q3933" s="77"/>
    </row>
    <row r="3934" spans="2:17" x14ac:dyDescent="0.25">
      <c r="B3934" s="78">
        <f t="shared" si="120"/>
        <v>3924</v>
      </c>
      <c r="C3934" s="126" t="str">
        <f t="array" ref="C3934">IF(OR('C. Consumer Service Detail'!$D3934="",'C. Consumer Service Detail'!$E3934=""),"",INDEX('B. Consumer Budget'!$E$11:$E$2010,MATCH(1,IF('B. Consumer Budget'!$C$11:$C$2010='C. Consumer Service Detail'!$D3934,IF('B. Consumer Budget'!$D$11:$D$2010='C. Consumer Service Detail'!$E3934,1)),0)))</f>
        <v/>
      </c>
      <c r="D3934" s="171"/>
      <c r="E3934" s="79"/>
      <c r="F3934" s="100"/>
      <c r="G3934" s="80"/>
      <c r="H3934" s="145" t="str">
        <f>IF('C. Consumer Service Detail'!$F3934="","",IF('C. Consumer Service Detail'!$F3934="",VLOOKUP('C. Consumer Service Detail'!$F3934,'Table of Current Services'!$B$7:$F$36,'Table of Current Services'!$E$5,FALSE),VLOOKUP('C. Consumer Service Detail'!$F3934,'Table of Current Services'!$B$7:$F$36,'Table of Current Services'!$D$5,FALSE)))</f>
        <v/>
      </c>
      <c r="I3934" s="160"/>
      <c r="J3934" s="146" t="str">
        <f t="shared" si="119"/>
        <v/>
      </c>
      <c r="K3934" s="138" t="str">
        <f>IF('C. Consumer Service Detail'!$F3934="","",IF('C. Consumer Service Detail'!$F3934="",VLOOKUP('C. Consumer Service Detail'!$F3934,'Table of Current Services'!$B$7:$F$36,'Table of Current Services'!$E$5,FALSE),VLOOKUP('C. Consumer Service Detail'!$F3934,'Table of Current Services'!$B$7:$F$36,'Table of Current Services'!$E$5,FALSE)))</f>
        <v/>
      </c>
      <c r="L3934" s="130" t="str">
        <f>IF('C. Consumer Service Detail'!$F3934="","",IF(VLOOKUP('C. Consumer Service Detail'!$F3934,'Table of Current Services'!$B$7:$F$36,'Table of Current Services'!$F$5,)="cost","Yes","No"))</f>
        <v/>
      </c>
      <c r="M3934" s="130" t="str">
        <f>IFERROR(IF('C. Consumer Service Detail'!$K3934="No Match","No",VLOOKUP('C. Consumer Service Detail'!$C3934,'B. Consumer Budget'!$E$11:$F$2010,2,FALSE)),"")</f>
        <v/>
      </c>
      <c r="P3934" s="77"/>
      <c r="Q3934" s="77"/>
    </row>
    <row r="3935" spans="2:17" x14ac:dyDescent="0.25">
      <c r="B3935" s="78">
        <f t="shared" si="120"/>
        <v>3925</v>
      </c>
      <c r="C3935" s="126" t="str">
        <f t="array" ref="C3935">IF(OR('C. Consumer Service Detail'!$D3935="",'C. Consumer Service Detail'!$E3935=""),"",INDEX('B. Consumer Budget'!$E$11:$E$2010,MATCH(1,IF('B. Consumer Budget'!$C$11:$C$2010='C. Consumer Service Detail'!$D3935,IF('B. Consumer Budget'!$D$11:$D$2010='C. Consumer Service Detail'!$E3935,1)),0)))</f>
        <v/>
      </c>
      <c r="D3935" s="170"/>
      <c r="E3935" s="81"/>
      <c r="F3935" s="101"/>
      <c r="G3935" s="82"/>
      <c r="H3935" s="147" t="str">
        <f>IF('C. Consumer Service Detail'!$F3935="","",IF('C. Consumer Service Detail'!$F3935="",VLOOKUP('C. Consumer Service Detail'!$F3935,'Table of Current Services'!$B$7:$F$36,'Table of Current Services'!$E$5,FALSE),VLOOKUP('C. Consumer Service Detail'!$F3935,'Table of Current Services'!$B$7:$F$36,'Table of Current Services'!$D$5,FALSE)))</f>
        <v/>
      </c>
      <c r="I3935" s="159"/>
      <c r="J3935" s="146" t="str">
        <f t="shared" si="119"/>
        <v/>
      </c>
      <c r="K3935" s="138" t="str">
        <f>IF('C. Consumer Service Detail'!$F3935="","",IF('C. Consumer Service Detail'!$F3935="",VLOOKUP('C. Consumer Service Detail'!$F3935,'Table of Current Services'!$B$7:$F$36,'Table of Current Services'!$E$5,FALSE),VLOOKUP('C. Consumer Service Detail'!$F3935,'Table of Current Services'!$B$7:$F$36,'Table of Current Services'!$E$5,FALSE)))</f>
        <v/>
      </c>
      <c r="L3935" s="130" t="str">
        <f>IF('C. Consumer Service Detail'!$F3935="","",IF(VLOOKUP('C. Consumer Service Detail'!$F3935,'Table of Current Services'!$B$7:$F$36,'Table of Current Services'!$F$5,)="cost","Yes","No"))</f>
        <v/>
      </c>
      <c r="M3935" s="130" t="str">
        <f>IFERROR(IF('C. Consumer Service Detail'!$K3935="No Match","No",VLOOKUP('C. Consumer Service Detail'!$C3935,'B. Consumer Budget'!$E$11:$F$2010,2,FALSE)),"")</f>
        <v/>
      </c>
      <c r="P3935" s="77"/>
      <c r="Q3935" s="77"/>
    </row>
    <row r="3936" spans="2:17" x14ac:dyDescent="0.25">
      <c r="B3936" s="78">
        <f t="shared" si="120"/>
        <v>3926</v>
      </c>
      <c r="C3936" s="126" t="str">
        <f t="array" ref="C3936">IF(OR('C. Consumer Service Detail'!$D3936="",'C. Consumer Service Detail'!$E3936=""),"",INDEX('B. Consumer Budget'!$E$11:$E$2010,MATCH(1,IF('B. Consumer Budget'!$C$11:$C$2010='C. Consumer Service Detail'!$D3936,IF('B. Consumer Budget'!$D$11:$D$2010='C. Consumer Service Detail'!$E3936,1)),0)))</f>
        <v/>
      </c>
      <c r="D3936" s="171"/>
      <c r="E3936" s="79"/>
      <c r="F3936" s="100"/>
      <c r="G3936" s="80"/>
      <c r="H3936" s="145" t="str">
        <f>IF('C. Consumer Service Detail'!$F3936="","",IF('C. Consumer Service Detail'!$F3936="",VLOOKUP('C. Consumer Service Detail'!$F3936,'Table of Current Services'!$B$7:$F$36,'Table of Current Services'!$E$5,FALSE),VLOOKUP('C. Consumer Service Detail'!$F3936,'Table of Current Services'!$B$7:$F$36,'Table of Current Services'!$D$5,FALSE)))</f>
        <v/>
      </c>
      <c r="I3936" s="160"/>
      <c r="J3936" s="146" t="str">
        <f t="shared" si="119"/>
        <v/>
      </c>
      <c r="K3936" s="138" t="str">
        <f>IF('C. Consumer Service Detail'!$F3936="","",IF('C. Consumer Service Detail'!$F3936="",VLOOKUP('C. Consumer Service Detail'!$F3936,'Table of Current Services'!$B$7:$F$36,'Table of Current Services'!$E$5,FALSE),VLOOKUP('C. Consumer Service Detail'!$F3936,'Table of Current Services'!$B$7:$F$36,'Table of Current Services'!$E$5,FALSE)))</f>
        <v/>
      </c>
      <c r="L3936" s="130" t="str">
        <f>IF('C. Consumer Service Detail'!$F3936="","",IF(VLOOKUP('C. Consumer Service Detail'!$F3936,'Table of Current Services'!$B$7:$F$36,'Table of Current Services'!$F$5,)="cost","Yes","No"))</f>
        <v/>
      </c>
      <c r="M3936" s="130" t="str">
        <f>IFERROR(IF('C. Consumer Service Detail'!$K3936="No Match","No",VLOOKUP('C. Consumer Service Detail'!$C3936,'B. Consumer Budget'!$E$11:$F$2010,2,FALSE)),"")</f>
        <v/>
      </c>
      <c r="P3936" s="77"/>
      <c r="Q3936" s="77"/>
    </row>
    <row r="3937" spans="2:17" x14ac:dyDescent="0.25">
      <c r="B3937" s="78">
        <f t="shared" si="120"/>
        <v>3927</v>
      </c>
      <c r="C3937" s="126" t="str">
        <f t="array" ref="C3937">IF(OR('C. Consumer Service Detail'!$D3937="",'C. Consumer Service Detail'!$E3937=""),"",INDEX('B. Consumer Budget'!$E$11:$E$2010,MATCH(1,IF('B. Consumer Budget'!$C$11:$C$2010='C. Consumer Service Detail'!$D3937,IF('B. Consumer Budget'!$D$11:$D$2010='C. Consumer Service Detail'!$E3937,1)),0)))</f>
        <v/>
      </c>
      <c r="D3937" s="170"/>
      <c r="E3937" s="81"/>
      <c r="F3937" s="101"/>
      <c r="G3937" s="82"/>
      <c r="H3937" s="147" t="str">
        <f>IF('C. Consumer Service Detail'!$F3937="","",IF('C. Consumer Service Detail'!$F3937="",VLOOKUP('C. Consumer Service Detail'!$F3937,'Table of Current Services'!$B$7:$F$36,'Table of Current Services'!$E$5,FALSE),VLOOKUP('C. Consumer Service Detail'!$F3937,'Table of Current Services'!$B$7:$F$36,'Table of Current Services'!$D$5,FALSE)))</f>
        <v/>
      </c>
      <c r="I3937" s="159"/>
      <c r="J3937" s="146" t="str">
        <f t="shared" si="119"/>
        <v/>
      </c>
      <c r="K3937" s="138" t="str">
        <f>IF('C. Consumer Service Detail'!$F3937="","",IF('C. Consumer Service Detail'!$F3937="",VLOOKUP('C. Consumer Service Detail'!$F3937,'Table of Current Services'!$B$7:$F$36,'Table of Current Services'!$E$5,FALSE),VLOOKUP('C. Consumer Service Detail'!$F3937,'Table of Current Services'!$B$7:$F$36,'Table of Current Services'!$E$5,FALSE)))</f>
        <v/>
      </c>
      <c r="L3937" s="130" t="str">
        <f>IF('C. Consumer Service Detail'!$F3937="","",IF(VLOOKUP('C. Consumer Service Detail'!$F3937,'Table of Current Services'!$B$7:$F$36,'Table of Current Services'!$F$5,)="cost","Yes","No"))</f>
        <v/>
      </c>
      <c r="M3937" s="130" t="str">
        <f>IFERROR(IF('C. Consumer Service Detail'!$K3937="No Match","No",VLOOKUP('C. Consumer Service Detail'!$C3937,'B. Consumer Budget'!$E$11:$F$2010,2,FALSE)),"")</f>
        <v/>
      </c>
      <c r="P3937" s="77"/>
      <c r="Q3937" s="77"/>
    </row>
    <row r="3938" spans="2:17" x14ac:dyDescent="0.25">
      <c r="B3938" s="78">
        <f t="shared" si="120"/>
        <v>3928</v>
      </c>
      <c r="C3938" s="126" t="str">
        <f t="array" ref="C3938">IF(OR('C. Consumer Service Detail'!$D3938="",'C. Consumer Service Detail'!$E3938=""),"",INDEX('B. Consumer Budget'!$E$11:$E$2010,MATCH(1,IF('B. Consumer Budget'!$C$11:$C$2010='C. Consumer Service Detail'!$D3938,IF('B. Consumer Budget'!$D$11:$D$2010='C. Consumer Service Detail'!$E3938,1)),0)))</f>
        <v/>
      </c>
      <c r="D3938" s="171"/>
      <c r="E3938" s="79"/>
      <c r="F3938" s="100"/>
      <c r="G3938" s="80"/>
      <c r="H3938" s="145" t="str">
        <f>IF('C. Consumer Service Detail'!$F3938="","",IF('C. Consumer Service Detail'!$F3938="",VLOOKUP('C. Consumer Service Detail'!$F3938,'Table of Current Services'!$B$7:$F$36,'Table of Current Services'!$E$5,FALSE),VLOOKUP('C. Consumer Service Detail'!$F3938,'Table of Current Services'!$B$7:$F$36,'Table of Current Services'!$D$5,FALSE)))</f>
        <v/>
      </c>
      <c r="I3938" s="160"/>
      <c r="J3938" s="146" t="str">
        <f t="shared" si="119"/>
        <v/>
      </c>
      <c r="K3938" s="138" t="str">
        <f>IF('C. Consumer Service Detail'!$F3938="","",IF('C. Consumer Service Detail'!$F3938="",VLOOKUP('C. Consumer Service Detail'!$F3938,'Table of Current Services'!$B$7:$F$36,'Table of Current Services'!$E$5,FALSE),VLOOKUP('C. Consumer Service Detail'!$F3938,'Table of Current Services'!$B$7:$F$36,'Table of Current Services'!$E$5,FALSE)))</f>
        <v/>
      </c>
      <c r="L3938" s="130" t="str">
        <f>IF('C. Consumer Service Detail'!$F3938="","",IF(VLOOKUP('C. Consumer Service Detail'!$F3938,'Table of Current Services'!$B$7:$F$36,'Table of Current Services'!$F$5,)="cost","Yes","No"))</f>
        <v/>
      </c>
      <c r="M3938" s="130" t="str">
        <f>IFERROR(IF('C. Consumer Service Detail'!$K3938="No Match","No",VLOOKUP('C. Consumer Service Detail'!$C3938,'B. Consumer Budget'!$E$11:$F$2010,2,FALSE)),"")</f>
        <v/>
      </c>
      <c r="P3938" s="77"/>
      <c r="Q3938" s="77"/>
    </row>
    <row r="3939" spans="2:17" x14ac:dyDescent="0.25">
      <c r="B3939" s="78">
        <f t="shared" si="120"/>
        <v>3929</v>
      </c>
      <c r="C3939" s="126" t="str">
        <f t="array" ref="C3939">IF(OR('C. Consumer Service Detail'!$D3939="",'C. Consumer Service Detail'!$E3939=""),"",INDEX('B. Consumer Budget'!$E$11:$E$2010,MATCH(1,IF('B. Consumer Budget'!$C$11:$C$2010='C. Consumer Service Detail'!$D3939,IF('B. Consumer Budget'!$D$11:$D$2010='C. Consumer Service Detail'!$E3939,1)),0)))</f>
        <v/>
      </c>
      <c r="D3939" s="170"/>
      <c r="E3939" s="81"/>
      <c r="F3939" s="101"/>
      <c r="G3939" s="82"/>
      <c r="H3939" s="147" t="str">
        <f>IF('C. Consumer Service Detail'!$F3939="","",IF('C. Consumer Service Detail'!$F3939="",VLOOKUP('C. Consumer Service Detail'!$F3939,'Table of Current Services'!$B$7:$F$36,'Table of Current Services'!$E$5,FALSE),VLOOKUP('C. Consumer Service Detail'!$F3939,'Table of Current Services'!$B$7:$F$36,'Table of Current Services'!$D$5,FALSE)))</f>
        <v/>
      </c>
      <c r="I3939" s="159"/>
      <c r="J3939" s="146" t="str">
        <f t="shared" si="119"/>
        <v/>
      </c>
      <c r="K3939" s="138" t="str">
        <f>IF('C. Consumer Service Detail'!$F3939="","",IF('C. Consumer Service Detail'!$F3939="",VLOOKUP('C. Consumer Service Detail'!$F3939,'Table of Current Services'!$B$7:$F$36,'Table of Current Services'!$E$5,FALSE),VLOOKUP('C. Consumer Service Detail'!$F3939,'Table of Current Services'!$B$7:$F$36,'Table of Current Services'!$E$5,FALSE)))</f>
        <v/>
      </c>
      <c r="L3939" s="130" t="str">
        <f>IF('C. Consumer Service Detail'!$F3939="","",IF(VLOOKUP('C. Consumer Service Detail'!$F3939,'Table of Current Services'!$B$7:$F$36,'Table of Current Services'!$F$5,)="cost","Yes","No"))</f>
        <v/>
      </c>
      <c r="M3939" s="130" t="str">
        <f>IFERROR(IF('C. Consumer Service Detail'!$K3939="No Match","No",VLOOKUP('C. Consumer Service Detail'!$C3939,'B. Consumer Budget'!$E$11:$F$2010,2,FALSE)),"")</f>
        <v/>
      </c>
      <c r="P3939" s="77"/>
      <c r="Q3939" s="77"/>
    </row>
    <row r="3940" spans="2:17" x14ac:dyDescent="0.25">
      <c r="B3940" s="78">
        <f t="shared" si="120"/>
        <v>3930</v>
      </c>
      <c r="C3940" s="126" t="str">
        <f t="array" ref="C3940">IF(OR('C. Consumer Service Detail'!$D3940="",'C. Consumer Service Detail'!$E3940=""),"",INDEX('B. Consumer Budget'!$E$11:$E$2010,MATCH(1,IF('B. Consumer Budget'!$C$11:$C$2010='C. Consumer Service Detail'!$D3940,IF('B. Consumer Budget'!$D$11:$D$2010='C. Consumer Service Detail'!$E3940,1)),0)))</f>
        <v/>
      </c>
      <c r="D3940" s="171"/>
      <c r="E3940" s="79"/>
      <c r="F3940" s="100"/>
      <c r="G3940" s="80"/>
      <c r="H3940" s="145" t="str">
        <f>IF('C. Consumer Service Detail'!$F3940="","",IF('C. Consumer Service Detail'!$F3940="",VLOOKUP('C. Consumer Service Detail'!$F3940,'Table of Current Services'!$B$7:$F$36,'Table of Current Services'!$E$5,FALSE),VLOOKUP('C. Consumer Service Detail'!$F3940,'Table of Current Services'!$B$7:$F$36,'Table of Current Services'!$D$5,FALSE)))</f>
        <v/>
      </c>
      <c r="I3940" s="160"/>
      <c r="J3940" s="146" t="str">
        <f t="shared" si="119"/>
        <v/>
      </c>
      <c r="K3940" s="138" t="str">
        <f>IF('C. Consumer Service Detail'!$F3940="","",IF('C. Consumer Service Detail'!$F3940="",VLOOKUP('C. Consumer Service Detail'!$F3940,'Table of Current Services'!$B$7:$F$36,'Table of Current Services'!$E$5,FALSE),VLOOKUP('C. Consumer Service Detail'!$F3940,'Table of Current Services'!$B$7:$F$36,'Table of Current Services'!$E$5,FALSE)))</f>
        <v/>
      </c>
      <c r="L3940" s="130" t="str">
        <f>IF('C. Consumer Service Detail'!$F3940="","",IF(VLOOKUP('C. Consumer Service Detail'!$F3940,'Table of Current Services'!$B$7:$F$36,'Table of Current Services'!$F$5,)="cost","Yes","No"))</f>
        <v/>
      </c>
      <c r="M3940" s="130" t="str">
        <f>IFERROR(IF('C. Consumer Service Detail'!$K3940="No Match","No",VLOOKUP('C. Consumer Service Detail'!$C3940,'B. Consumer Budget'!$E$11:$F$2010,2,FALSE)),"")</f>
        <v/>
      </c>
      <c r="P3940" s="77"/>
      <c r="Q3940" s="77"/>
    </row>
    <row r="3941" spans="2:17" x14ac:dyDescent="0.25">
      <c r="B3941" s="78">
        <f t="shared" si="120"/>
        <v>3931</v>
      </c>
      <c r="C3941" s="126" t="str">
        <f t="array" ref="C3941">IF(OR('C. Consumer Service Detail'!$D3941="",'C. Consumer Service Detail'!$E3941=""),"",INDEX('B. Consumer Budget'!$E$11:$E$2010,MATCH(1,IF('B. Consumer Budget'!$C$11:$C$2010='C. Consumer Service Detail'!$D3941,IF('B. Consumer Budget'!$D$11:$D$2010='C. Consumer Service Detail'!$E3941,1)),0)))</f>
        <v/>
      </c>
      <c r="D3941" s="170"/>
      <c r="E3941" s="81"/>
      <c r="F3941" s="101"/>
      <c r="G3941" s="82"/>
      <c r="H3941" s="147" t="str">
        <f>IF('C. Consumer Service Detail'!$F3941="","",IF('C. Consumer Service Detail'!$F3941="",VLOOKUP('C. Consumer Service Detail'!$F3941,'Table of Current Services'!$B$7:$F$36,'Table of Current Services'!$E$5,FALSE),VLOOKUP('C. Consumer Service Detail'!$F3941,'Table of Current Services'!$B$7:$F$36,'Table of Current Services'!$D$5,FALSE)))</f>
        <v/>
      </c>
      <c r="I3941" s="159"/>
      <c r="J3941" s="146" t="str">
        <f t="shared" si="119"/>
        <v/>
      </c>
      <c r="K3941" s="138" t="str">
        <f>IF('C. Consumer Service Detail'!$F3941="","",IF('C. Consumer Service Detail'!$F3941="",VLOOKUP('C. Consumer Service Detail'!$F3941,'Table of Current Services'!$B$7:$F$36,'Table of Current Services'!$E$5,FALSE),VLOOKUP('C. Consumer Service Detail'!$F3941,'Table of Current Services'!$B$7:$F$36,'Table of Current Services'!$E$5,FALSE)))</f>
        <v/>
      </c>
      <c r="L3941" s="130" t="str">
        <f>IF('C. Consumer Service Detail'!$F3941="","",IF(VLOOKUP('C. Consumer Service Detail'!$F3941,'Table of Current Services'!$B$7:$F$36,'Table of Current Services'!$F$5,)="cost","Yes","No"))</f>
        <v/>
      </c>
      <c r="M3941" s="130" t="str">
        <f>IFERROR(IF('C. Consumer Service Detail'!$K3941="No Match","No",VLOOKUP('C. Consumer Service Detail'!$C3941,'B. Consumer Budget'!$E$11:$F$2010,2,FALSE)),"")</f>
        <v/>
      </c>
      <c r="P3941" s="77"/>
      <c r="Q3941" s="77"/>
    </row>
    <row r="3942" spans="2:17" x14ac:dyDescent="0.25">
      <c r="B3942" s="78">
        <f t="shared" si="120"/>
        <v>3932</v>
      </c>
      <c r="C3942" s="126" t="str">
        <f t="array" ref="C3942">IF(OR('C. Consumer Service Detail'!$D3942="",'C. Consumer Service Detail'!$E3942=""),"",INDEX('B. Consumer Budget'!$E$11:$E$2010,MATCH(1,IF('B. Consumer Budget'!$C$11:$C$2010='C. Consumer Service Detail'!$D3942,IF('B. Consumer Budget'!$D$11:$D$2010='C. Consumer Service Detail'!$E3942,1)),0)))</f>
        <v/>
      </c>
      <c r="D3942" s="171"/>
      <c r="E3942" s="79"/>
      <c r="F3942" s="100"/>
      <c r="G3942" s="80"/>
      <c r="H3942" s="145" t="str">
        <f>IF('C. Consumer Service Detail'!$F3942="","",IF('C. Consumer Service Detail'!$F3942="",VLOOKUP('C. Consumer Service Detail'!$F3942,'Table of Current Services'!$B$7:$F$36,'Table of Current Services'!$E$5,FALSE),VLOOKUP('C. Consumer Service Detail'!$F3942,'Table of Current Services'!$B$7:$F$36,'Table of Current Services'!$D$5,FALSE)))</f>
        <v/>
      </c>
      <c r="I3942" s="160"/>
      <c r="J3942" s="146" t="str">
        <f t="shared" si="119"/>
        <v/>
      </c>
      <c r="K3942" s="138" t="str">
        <f>IF('C. Consumer Service Detail'!$F3942="","",IF('C. Consumer Service Detail'!$F3942="",VLOOKUP('C. Consumer Service Detail'!$F3942,'Table of Current Services'!$B$7:$F$36,'Table of Current Services'!$E$5,FALSE),VLOOKUP('C. Consumer Service Detail'!$F3942,'Table of Current Services'!$B$7:$F$36,'Table of Current Services'!$E$5,FALSE)))</f>
        <v/>
      </c>
      <c r="L3942" s="130" t="str">
        <f>IF('C. Consumer Service Detail'!$F3942="","",IF(VLOOKUP('C. Consumer Service Detail'!$F3942,'Table of Current Services'!$B$7:$F$36,'Table of Current Services'!$F$5,)="cost","Yes","No"))</f>
        <v/>
      </c>
      <c r="M3942" s="130" t="str">
        <f>IFERROR(IF('C. Consumer Service Detail'!$K3942="No Match","No",VLOOKUP('C. Consumer Service Detail'!$C3942,'B. Consumer Budget'!$E$11:$F$2010,2,FALSE)),"")</f>
        <v/>
      </c>
      <c r="P3942" s="77"/>
      <c r="Q3942" s="77"/>
    </row>
    <row r="3943" spans="2:17" x14ac:dyDescent="0.25">
      <c r="B3943" s="78">
        <f t="shared" si="120"/>
        <v>3933</v>
      </c>
      <c r="C3943" s="126" t="str">
        <f t="array" ref="C3943">IF(OR('C. Consumer Service Detail'!$D3943="",'C. Consumer Service Detail'!$E3943=""),"",INDEX('B. Consumer Budget'!$E$11:$E$2010,MATCH(1,IF('B. Consumer Budget'!$C$11:$C$2010='C. Consumer Service Detail'!$D3943,IF('B. Consumer Budget'!$D$11:$D$2010='C. Consumer Service Detail'!$E3943,1)),0)))</f>
        <v/>
      </c>
      <c r="D3943" s="170"/>
      <c r="E3943" s="81"/>
      <c r="F3943" s="101"/>
      <c r="G3943" s="82"/>
      <c r="H3943" s="147" t="str">
        <f>IF('C. Consumer Service Detail'!$F3943="","",IF('C. Consumer Service Detail'!$F3943="",VLOOKUP('C. Consumer Service Detail'!$F3943,'Table of Current Services'!$B$7:$F$36,'Table of Current Services'!$E$5,FALSE),VLOOKUP('C. Consumer Service Detail'!$F3943,'Table of Current Services'!$B$7:$F$36,'Table of Current Services'!$D$5,FALSE)))</f>
        <v/>
      </c>
      <c r="I3943" s="159"/>
      <c r="J3943" s="146" t="str">
        <f t="shared" si="119"/>
        <v/>
      </c>
      <c r="K3943" s="138" t="str">
        <f>IF('C. Consumer Service Detail'!$F3943="","",IF('C. Consumer Service Detail'!$F3943="",VLOOKUP('C. Consumer Service Detail'!$F3943,'Table of Current Services'!$B$7:$F$36,'Table of Current Services'!$E$5,FALSE),VLOOKUP('C. Consumer Service Detail'!$F3943,'Table of Current Services'!$B$7:$F$36,'Table of Current Services'!$E$5,FALSE)))</f>
        <v/>
      </c>
      <c r="L3943" s="130" t="str">
        <f>IF('C. Consumer Service Detail'!$F3943="","",IF(VLOOKUP('C. Consumer Service Detail'!$F3943,'Table of Current Services'!$B$7:$F$36,'Table of Current Services'!$F$5,)="cost","Yes","No"))</f>
        <v/>
      </c>
      <c r="M3943" s="130" t="str">
        <f>IFERROR(IF('C. Consumer Service Detail'!$K3943="No Match","No",VLOOKUP('C. Consumer Service Detail'!$C3943,'B. Consumer Budget'!$E$11:$F$2010,2,FALSE)),"")</f>
        <v/>
      </c>
      <c r="P3943" s="77"/>
      <c r="Q3943" s="77"/>
    </row>
    <row r="3944" spans="2:17" x14ac:dyDescent="0.25">
      <c r="B3944" s="78">
        <f t="shared" si="120"/>
        <v>3934</v>
      </c>
      <c r="C3944" s="126" t="str">
        <f t="array" ref="C3944">IF(OR('C. Consumer Service Detail'!$D3944="",'C. Consumer Service Detail'!$E3944=""),"",INDEX('B. Consumer Budget'!$E$11:$E$2010,MATCH(1,IF('B. Consumer Budget'!$C$11:$C$2010='C. Consumer Service Detail'!$D3944,IF('B. Consumer Budget'!$D$11:$D$2010='C. Consumer Service Detail'!$E3944,1)),0)))</f>
        <v/>
      </c>
      <c r="D3944" s="171"/>
      <c r="E3944" s="79"/>
      <c r="F3944" s="100"/>
      <c r="G3944" s="80"/>
      <c r="H3944" s="145" t="str">
        <f>IF('C. Consumer Service Detail'!$F3944="","",IF('C. Consumer Service Detail'!$F3944="",VLOOKUP('C. Consumer Service Detail'!$F3944,'Table of Current Services'!$B$7:$F$36,'Table of Current Services'!$E$5,FALSE),VLOOKUP('C. Consumer Service Detail'!$F3944,'Table of Current Services'!$B$7:$F$36,'Table of Current Services'!$D$5,FALSE)))</f>
        <v/>
      </c>
      <c r="I3944" s="160"/>
      <c r="J3944" s="146" t="str">
        <f t="shared" si="119"/>
        <v/>
      </c>
      <c r="K3944" s="138" t="str">
        <f>IF('C. Consumer Service Detail'!$F3944="","",IF('C. Consumer Service Detail'!$F3944="",VLOOKUP('C. Consumer Service Detail'!$F3944,'Table of Current Services'!$B$7:$F$36,'Table of Current Services'!$E$5,FALSE),VLOOKUP('C. Consumer Service Detail'!$F3944,'Table of Current Services'!$B$7:$F$36,'Table of Current Services'!$E$5,FALSE)))</f>
        <v/>
      </c>
      <c r="L3944" s="130" t="str">
        <f>IF('C. Consumer Service Detail'!$F3944="","",IF(VLOOKUP('C. Consumer Service Detail'!$F3944,'Table of Current Services'!$B$7:$F$36,'Table of Current Services'!$F$5,)="cost","Yes","No"))</f>
        <v/>
      </c>
      <c r="M3944" s="130" t="str">
        <f>IFERROR(IF('C. Consumer Service Detail'!$K3944="No Match","No",VLOOKUP('C. Consumer Service Detail'!$C3944,'B. Consumer Budget'!$E$11:$F$2010,2,FALSE)),"")</f>
        <v/>
      </c>
      <c r="P3944" s="77"/>
      <c r="Q3944" s="77"/>
    </row>
    <row r="3945" spans="2:17" x14ac:dyDescent="0.25">
      <c r="B3945" s="78">
        <f t="shared" si="120"/>
        <v>3935</v>
      </c>
      <c r="C3945" s="126" t="str">
        <f t="array" ref="C3945">IF(OR('C. Consumer Service Detail'!$D3945="",'C. Consumer Service Detail'!$E3945=""),"",INDEX('B. Consumer Budget'!$E$11:$E$2010,MATCH(1,IF('B. Consumer Budget'!$C$11:$C$2010='C. Consumer Service Detail'!$D3945,IF('B. Consumer Budget'!$D$11:$D$2010='C. Consumer Service Detail'!$E3945,1)),0)))</f>
        <v/>
      </c>
      <c r="D3945" s="170"/>
      <c r="E3945" s="81"/>
      <c r="F3945" s="101"/>
      <c r="G3945" s="82"/>
      <c r="H3945" s="147" t="str">
        <f>IF('C. Consumer Service Detail'!$F3945="","",IF('C. Consumer Service Detail'!$F3945="",VLOOKUP('C. Consumer Service Detail'!$F3945,'Table of Current Services'!$B$7:$F$36,'Table of Current Services'!$E$5,FALSE),VLOOKUP('C. Consumer Service Detail'!$F3945,'Table of Current Services'!$B$7:$F$36,'Table of Current Services'!$D$5,FALSE)))</f>
        <v/>
      </c>
      <c r="I3945" s="159"/>
      <c r="J3945" s="146" t="str">
        <f t="shared" si="119"/>
        <v/>
      </c>
      <c r="K3945" s="138" t="str">
        <f>IF('C. Consumer Service Detail'!$F3945="","",IF('C. Consumer Service Detail'!$F3945="",VLOOKUP('C. Consumer Service Detail'!$F3945,'Table of Current Services'!$B$7:$F$36,'Table of Current Services'!$E$5,FALSE),VLOOKUP('C. Consumer Service Detail'!$F3945,'Table of Current Services'!$B$7:$F$36,'Table of Current Services'!$E$5,FALSE)))</f>
        <v/>
      </c>
      <c r="L3945" s="130" t="str">
        <f>IF('C. Consumer Service Detail'!$F3945="","",IF(VLOOKUP('C. Consumer Service Detail'!$F3945,'Table of Current Services'!$B$7:$F$36,'Table of Current Services'!$F$5,)="cost","Yes","No"))</f>
        <v/>
      </c>
      <c r="M3945" s="130" t="str">
        <f>IFERROR(IF('C. Consumer Service Detail'!$K3945="No Match","No",VLOOKUP('C. Consumer Service Detail'!$C3945,'B. Consumer Budget'!$E$11:$F$2010,2,FALSE)),"")</f>
        <v/>
      </c>
      <c r="P3945" s="77"/>
      <c r="Q3945" s="77"/>
    </row>
    <row r="3946" spans="2:17" x14ac:dyDescent="0.25">
      <c r="B3946" s="78">
        <f t="shared" si="120"/>
        <v>3936</v>
      </c>
      <c r="C3946" s="126" t="str">
        <f t="array" ref="C3946">IF(OR('C. Consumer Service Detail'!$D3946="",'C. Consumer Service Detail'!$E3946=""),"",INDEX('B. Consumer Budget'!$E$11:$E$2010,MATCH(1,IF('B. Consumer Budget'!$C$11:$C$2010='C. Consumer Service Detail'!$D3946,IF('B. Consumer Budget'!$D$11:$D$2010='C. Consumer Service Detail'!$E3946,1)),0)))</f>
        <v/>
      </c>
      <c r="D3946" s="171"/>
      <c r="E3946" s="79"/>
      <c r="F3946" s="100"/>
      <c r="G3946" s="80"/>
      <c r="H3946" s="145" t="str">
        <f>IF('C. Consumer Service Detail'!$F3946="","",IF('C. Consumer Service Detail'!$F3946="",VLOOKUP('C. Consumer Service Detail'!$F3946,'Table of Current Services'!$B$7:$F$36,'Table of Current Services'!$E$5,FALSE),VLOOKUP('C. Consumer Service Detail'!$F3946,'Table of Current Services'!$B$7:$F$36,'Table of Current Services'!$D$5,FALSE)))</f>
        <v/>
      </c>
      <c r="I3946" s="160"/>
      <c r="J3946" s="146" t="str">
        <f t="shared" si="119"/>
        <v/>
      </c>
      <c r="K3946" s="138" t="str">
        <f>IF('C. Consumer Service Detail'!$F3946="","",IF('C. Consumer Service Detail'!$F3946="",VLOOKUP('C. Consumer Service Detail'!$F3946,'Table of Current Services'!$B$7:$F$36,'Table of Current Services'!$E$5,FALSE),VLOOKUP('C. Consumer Service Detail'!$F3946,'Table of Current Services'!$B$7:$F$36,'Table of Current Services'!$E$5,FALSE)))</f>
        <v/>
      </c>
      <c r="L3946" s="130" t="str">
        <f>IF('C. Consumer Service Detail'!$F3946="","",IF(VLOOKUP('C. Consumer Service Detail'!$F3946,'Table of Current Services'!$B$7:$F$36,'Table of Current Services'!$F$5,)="cost","Yes","No"))</f>
        <v/>
      </c>
      <c r="M3946" s="130" t="str">
        <f>IFERROR(IF('C. Consumer Service Detail'!$K3946="No Match","No",VLOOKUP('C. Consumer Service Detail'!$C3946,'B. Consumer Budget'!$E$11:$F$2010,2,FALSE)),"")</f>
        <v/>
      </c>
      <c r="P3946" s="77"/>
      <c r="Q3946" s="77"/>
    </row>
    <row r="3947" spans="2:17" x14ac:dyDescent="0.25">
      <c r="B3947" s="78">
        <f t="shared" si="120"/>
        <v>3937</v>
      </c>
      <c r="C3947" s="126" t="str">
        <f t="array" ref="C3947">IF(OR('C. Consumer Service Detail'!$D3947="",'C. Consumer Service Detail'!$E3947=""),"",INDEX('B. Consumer Budget'!$E$11:$E$2010,MATCH(1,IF('B. Consumer Budget'!$C$11:$C$2010='C. Consumer Service Detail'!$D3947,IF('B. Consumer Budget'!$D$11:$D$2010='C. Consumer Service Detail'!$E3947,1)),0)))</f>
        <v/>
      </c>
      <c r="D3947" s="170"/>
      <c r="E3947" s="81"/>
      <c r="F3947" s="101"/>
      <c r="G3947" s="82"/>
      <c r="H3947" s="147" t="str">
        <f>IF('C. Consumer Service Detail'!$F3947="","",IF('C. Consumer Service Detail'!$F3947="",VLOOKUP('C. Consumer Service Detail'!$F3947,'Table of Current Services'!$B$7:$F$36,'Table of Current Services'!$E$5,FALSE),VLOOKUP('C. Consumer Service Detail'!$F3947,'Table of Current Services'!$B$7:$F$36,'Table of Current Services'!$D$5,FALSE)))</f>
        <v/>
      </c>
      <c r="I3947" s="159"/>
      <c r="J3947" s="146" t="str">
        <f t="shared" si="119"/>
        <v/>
      </c>
      <c r="K3947" s="138" t="str">
        <f>IF('C. Consumer Service Detail'!$F3947="","",IF('C. Consumer Service Detail'!$F3947="",VLOOKUP('C. Consumer Service Detail'!$F3947,'Table of Current Services'!$B$7:$F$36,'Table of Current Services'!$E$5,FALSE),VLOOKUP('C. Consumer Service Detail'!$F3947,'Table of Current Services'!$B$7:$F$36,'Table of Current Services'!$E$5,FALSE)))</f>
        <v/>
      </c>
      <c r="L3947" s="130" t="str">
        <f>IF('C. Consumer Service Detail'!$F3947="","",IF(VLOOKUP('C. Consumer Service Detail'!$F3947,'Table of Current Services'!$B$7:$F$36,'Table of Current Services'!$F$5,)="cost","Yes","No"))</f>
        <v/>
      </c>
      <c r="M3947" s="130" t="str">
        <f>IFERROR(IF('C. Consumer Service Detail'!$K3947="No Match","No",VLOOKUP('C. Consumer Service Detail'!$C3947,'B. Consumer Budget'!$E$11:$F$2010,2,FALSE)),"")</f>
        <v/>
      </c>
      <c r="P3947" s="77"/>
      <c r="Q3947" s="77"/>
    </row>
    <row r="3948" spans="2:17" x14ac:dyDescent="0.25">
      <c r="B3948" s="78">
        <f t="shared" si="120"/>
        <v>3938</v>
      </c>
      <c r="C3948" s="126" t="str">
        <f t="array" ref="C3948">IF(OR('C. Consumer Service Detail'!$D3948="",'C. Consumer Service Detail'!$E3948=""),"",INDEX('B. Consumer Budget'!$E$11:$E$2010,MATCH(1,IF('B. Consumer Budget'!$C$11:$C$2010='C. Consumer Service Detail'!$D3948,IF('B. Consumer Budget'!$D$11:$D$2010='C. Consumer Service Detail'!$E3948,1)),0)))</f>
        <v/>
      </c>
      <c r="D3948" s="171"/>
      <c r="E3948" s="79"/>
      <c r="F3948" s="100"/>
      <c r="G3948" s="80"/>
      <c r="H3948" s="145" t="str">
        <f>IF('C. Consumer Service Detail'!$F3948="","",IF('C. Consumer Service Detail'!$F3948="",VLOOKUP('C. Consumer Service Detail'!$F3948,'Table of Current Services'!$B$7:$F$36,'Table of Current Services'!$E$5,FALSE),VLOOKUP('C. Consumer Service Detail'!$F3948,'Table of Current Services'!$B$7:$F$36,'Table of Current Services'!$D$5,FALSE)))</f>
        <v/>
      </c>
      <c r="I3948" s="160"/>
      <c r="J3948" s="146" t="str">
        <f t="shared" si="119"/>
        <v/>
      </c>
      <c r="K3948" s="138" t="str">
        <f>IF('C. Consumer Service Detail'!$F3948="","",IF('C. Consumer Service Detail'!$F3948="",VLOOKUP('C. Consumer Service Detail'!$F3948,'Table of Current Services'!$B$7:$F$36,'Table of Current Services'!$E$5,FALSE),VLOOKUP('C. Consumer Service Detail'!$F3948,'Table of Current Services'!$B$7:$F$36,'Table of Current Services'!$E$5,FALSE)))</f>
        <v/>
      </c>
      <c r="L3948" s="130" t="str">
        <f>IF('C. Consumer Service Detail'!$F3948="","",IF(VLOOKUP('C. Consumer Service Detail'!$F3948,'Table of Current Services'!$B$7:$F$36,'Table of Current Services'!$F$5,)="cost","Yes","No"))</f>
        <v/>
      </c>
      <c r="M3948" s="130" t="str">
        <f>IFERROR(IF('C. Consumer Service Detail'!$K3948="No Match","No",VLOOKUP('C. Consumer Service Detail'!$C3948,'B. Consumer Budget'!$E$11:$F$2010,2,FALSE)),"")</f>
        <v/>
      </c>
      <c r="P3948" s="77"/>
      <c r="Q3948" s="77"/>
    </row>
    <row r="3949" spans="2:17" x14ac:dyDescent="0.25">
      <c r="B3949" s="78">
        <f t="shared" si="120"/>
        <v>3939</v>
      </c>
      <c r="C3949" s="126" t="str">
        <f t="array" ref="C3949">IF(OR('C. Consumer Service Detail'!$D3949="",'C. Consumer Service Detail'!$E3949=""),"",INDEX('B. Consumer Budget'!$E$11:$E$2010,MATCH(1,IF('B. Consumer Budget'!$C$11:$C$2010='C. Consumer Service Detail'!$D3949,IF('B. Consumer Budget'!$D$11:$D$2010='C. Consumer Service Detail'!$E3949,1)),0)))</f>
        <v/>
      </c>
      <c r="D3949" s="170"/>
      <c r="E3949" s="81"/>
      <c r="F3949" s="101"/>
      <c r="G3949" s="82"/>
      <c r="H3949" s="147" t="str">
        <f>IF('C. Consumer Service Detail'!$F3949="","",IF('C. Consumer Service Detail'!$F3949="",VLOOKUP('C. Consumer Service Detail'!$F3949,'Table of Current Services'!$B$7:$F$36,'Table of Current Services'!$E$5,FALSE),VLOOKUP('C. Consumer Service Detail'!$F3949,'Table of Current Services'!$B$7:$F$36,'Table of Current Services'!$D$5,FALSE)))</f>
        <v/>
      </c>
      <c r="I3949" s="159"/>
      <c r="J3949" s="146" t="str">
        <f t="shared" si="119"/>
        <v/>
      </c>
      <c r="K3949" s="138" t="str">
        <f>IF('C. Consumer Service Detail'!$F3949="","",IF('C. Consumer Service Detail'!$F3949="",VLOOKUP('C. Consumer Service Detail'!$F3949,'Table of Current Services'!$B$7:$F$36,'Table of Current Services'!$E$5,FALSE),VLOOKUP('C. Consumer Service Detail'!$F3949,'Table of Current Services'!$B$7:$F$36,'Table of Current Services'!$E$5,FALSE)))</f>
        <v/>
      </c>
      <c r="L3949" s="130" t="str">
        <f>IF('C. Consumer Service Detail'!$F3949="","",IF(VLOOKUP('C. Consumer Service Detail'!$F3949,'Table of Current Services'!$B$7:$F$36,'Table of Current Services'!$F$5,)="cost","Yes","No"))</f>
        <v/>
      </c>
      <c r="M3949" s="130" t="str">
        <f>IFERROR(IF('C. Consumer Service Detail'!$K3949="No Match","No",VLOOKUP('C. Consumer Service Detail'!$C3949,'B. Consumer Budget'!$E$11:$F$2010,2,FALSE)),"")</f>
        <v/>
      </c>
      <c r="P3949" s="77"/>
      <c r="Q3949" s="77"/>
    </row>
    <row r="3950" spans="2:17" x14ac:dyDescent="0.25">
      <c r="B3950" s="78">
        <f t="shared" si="120"/>
        <v>3940</v>
      </c>
      <c r="C3950" s="126" t="str">
        <f t="array" ref="C3950">IF(OR('C. Consumer Service Detail'!$D3950="",'C. Consumer Service Detail'!$E3950=""),"",INDEX('B. Consumer Budget'!$E$11:$E$2010,MATCH(1,IF('B. Consumer Budget'!$C$11:$C$2010='C. Consumer Service Detail'!$D3950,IF('B. Consumer Budget'!$D$11:$D$2010='C. Consumer Service Detail'!$E3950,1)),0)))</f>
        <v/>
      </c>
      <c r="D3950" s="171"/>
      <c r="E3950" s="79"/>
      <c r="F3950" s="100"/>
      <c r="G3950" s="80"/>
      <c r="H3950" s="145" t="str">
        <f>IF('C. Consumer Service Detail'!$F3950="","",IF('C. Consumer Service Detail'!$F3950="",VLOOKUP('C. Consumer Service Detail'!$F3950,'Table of Current Services'!$B$7:$F$36,'Table of Current Services'!$E$5,FALSE),VLOOKUP('C. Consumer Service Detail'!$F3950,'Table of Current Services'!$B$7:$F$36,'Table of Current Services'!$D$5,FALSE)))</f>
        <v/>
      </c>
      <c r="I3950" s="160"/>
      <c r="J3950" s="146" t="str">
        <f t="shared" si="119"/>
        <v/>
      </c>
      <c r="K3950" s="138" t="str">
        <f>IF('C. Consumer Service Detail'!$F3950="","",IF('C. Consumer Service Detail'!$F3950="",VLOOKUP('C. Consumer Service Detail'!$F3950,'Table of Current Services'!$B$7:$F$36,'Table of Current Services'!$E$5,FALSE),VLOOKUP('C. Consumer Service Detail'!$F3950,'Table of Current Services'!$B$7:$F$36,'Table of Current Services'!$E$5,FALSE)))</f>
        <v/>
      </c>
      <c r="L3950" s="130" t="str">
        <f>IF('C. Consumer Service Detail'!$F3950="","",IF(VLOOKUP('C. Consumer Service Detail'!$F3950,'Table of Current Services'!$B$7:$F$36,'Table of Current Services'!$F$5,)="cost","Yes","No"))</f>
        <v/>
      </c>
      <c r="M3950" s="130" t="str">
        <f>IFERROR(IF('C. Consumer Service Detail'!$K3950="No Match","No",VLOOKUP('C. Consumer Service Detail'!$C3950,'B. Consumer Budget'!$E$11:$F$2010,2,FALSE)),"")</f>
        <v/>
      </c>
      <c r="P3950" s="77"/>
      <c r="Q3950" s="77"/>
    </row>
    <row r="3951" spans="2:17" x14ac:dyDescent="0.25">
      <c r="B3951" s="78">
        <f t="shared" si="120"/>
        <v>3941</v>
      </c>
      <c r="C3951" s="126" t="str">
        <f t="array" ref="C3951">IF(OR('C. Consumer Service Detail'!$D3951="",'C. Consumer Service Detail'!$E3951=""),"",INDEX('B. Consumer Budget'!$E$11:$E$2010,MATCH(1,IF('B. Consumer Budget'!$C$11:$C$2010='C. Consumer Service Detail'!$D3951,IF('B. Consumer Budget'!$D$11:$D$2010='C. Consumer Service Detail'!$E3951,1)),0)))</f>
        <v/>
      </c>
      <c r="D3951" s="170"/>
      <c r="E3951" s="81"/>
      <c r="F3951" s="101"/>
      <c r="G3951" s="82"/>
      <c r="H3951" s="147" t="str">
        <f>IF('C. Consumer Service Detail'!$F3951="","",IF('C. Consumer Service Detail'!$F3951="",VLOOKUP('C. Consumer Service Detail'!$F3951,'Table of Current Services'!$B$7:$F$36,'Table of Current Services'!$E$5,FALSE),VLOOKUP('C. Consumer Service Detail'!$F3951,'Table of Current Services'!$B$7:$F$36,'Table of Current Services'!$D$5,FALSE)))</f>
        <v/>
      </c>
      <c r="I3951" s="159"/>
      <c r="J3951" s="146" t="str">
        <f t="shared" si="119"/>
        <v/>
      </c>
      <c r="K3951" s="138" t="str">
        <f>IF('C. Consumer Service Detail'!$F3951="","",IF('C. Consumer Service Detail'!$F3951="",VLOOKUP('C. Consumer Service Detail'!$F3951,'Table of Current Services'!$B$7:$F$36,'Table of Current Services'!$E$5,FALSE),VLOOKUP('C. Consumer Service Detail'!$F3951,'Table of Current Services'!$B$7:$F$36,'Table of Current Services'!$E$5,FALSE)))</f>
        <v/>
      </c>
      <c r="L3951" s="130" t="str">
        <f>IF('C. Consumer Service Detail'!$F3951="","",IF(VLOOKUP('C. Consumer Service Detail'!$F3951,'Table of Current Services'!$B$7:$F$36,'Table of Current Services'!$F$5,)="cost","Yes","No"))</f>
        <v/>
      </c>
      <c r="M3951" s="130" t="str">
        <f>IFERROR(IF('C. Consumer Service Detail'!$K3951="No Match","No",VLOOKUP('C. Consumer Service Detail'!$C3951,'B. Consumer Budget'!$E$11:$F$2010,2,FALSE)),"")</f>
        <v/>
      </c>
      <c r="P3951" s="77"/>
      <c r="Q3951" s="77"/>
    </row>
    <row r="3952" spans="2:17" x14ac:dyDescent="0.25">
      <c r="B3952" s="78">
        <f t="shared" si="120"/>
        <v>3942</v>
      </c>
      <c r="C3952" s="126" t="str">
        <f t="array" ref="C3952">IF(OR('C. Consumer Service Detail'!$D3952="",'C. Consumer Service Detail'!$E3952=""),"",INDEX('B. Consumer Budget'!$E$11:$E$2010,MATCH(1,IF('B. Consumer Budget'!$C$11:$C$2010='C. Consumer Service Detail'!$D3952,IF('B. Consumer Budget'!$D$11:$D$2010='C. Consumer Service Detail'!$E3952,1)),0)))</f>
        <v/>
      </c>
      <c r="D3952" s="171"/>
      <c r="E3952" s="79"/>
      <c r="F3952" s="100"/>
      <c r="G3952" s="80"/>
      <c r="H3952" s="145" t="str">
        <f>IF('C. Consumer Service Detail'!$F3952="","",IF('C. Consumer Service Detail'!$F3952="",VLOOKUP('C. Consumer Service Detail'!$F3952,'Table of Current Services'!$B$7:$F$36,'Table of Current Services'!$E$5,FALSE),VLOOKUP('C. Consumer Service Detail'!$F3952,'Table of Current Services'!$B$7:$F$36,'Table of Current Services'!$D$5,FALSE)))</f>
        <v/>
      </c>
      <c r="I3952" s="160"/>
      <c r="J3952" s="146" t="str">
        <f t="shared" si="119"/>
        <v/>
      </c>
      <c r="K3952" s="138" t="str">
        <f>IF('C. Consumer Service Detail'!$F3952="","",IF('C. Consumer Service Detail'!$F3952="",VLOOKUP('C. Consumer Service Detail'!$F3952,'Table of Current Services'!$B$7:$F$36,'Table of Current Services'!$E$5,FALSE),VLOOKUP('C. Consumer Service Detail'!$F3952,'Table of Current Services'!$B$7:$F$36,'Table of Current Services'!$E$5,FALSE)))</f>
        <v/>
      </c>
      <c r="L3952" s="130" t="str">
        <f>IF('C. Consumer Service Detail'!$F3952="","",IF(VLOOKUP('C. Consumer Service Detail'!$F3952,'Table of Current Services'!$B$7:$F$36,'Table of Current Services'!$F$5,)="cost","Yes","No"))</f>
        <v/>
      </c>
      <c r="M3952" s="130" t="str">
        <f>IFERROR(IF('C. Consumer Service Detail'!$K3952="No Match","No",VLOOKUP('C. Consumer Service Detail'!$C3952,'B. Consumer Budget'!$E$11:$F$2010,2,FALSE)),"")</f>
        <v/>
      </c>
      <c r="P3952" s="77"/>
      <c r="Q3952" s="77"/>
    </row>
    <row r="3953" spans="2:17" x14ac:dyDescent="0.25">
      <c r="B3953" s="78">
        <f t="shared" si="120"/>
        <v>3943</v>
      </c>
      <c r="C3953" s="126" t="str">
        <f t="array" ref="C3953">IF(OR('C. Consumer Service Detail'!$D3953="",'C. Consumer Service Detail'!$E3953=""),"",INDEX('B. Consumer Budget'!$E$11:$E$2010,MATCH(1,IF('B. Consumer Budget'!$C$11:$C$2010='C. Consumer Service Detail'!$D3953,IF('B. Consumer Budget'!$D$11:$D$2010='C. Consumer Service Detail'!$E3953,1)),0)))</f>
        <v/>
      </c>
      <c r="D3953" s="170"/>
      <c r="E3953" s="81"/>
      <c r="F3953" s="101"/>
      <c r="G3953" s="82"/>
      <c r="H3953" s="147" t="str">
        <f>IF('C. Consumer Service Detail'!$F3953="","",IF('C. Consumer Service Detail'!$F3953="",VLOOKUP('C. Consumer Service Detail'!$F3953,'Table of Current Services'!$B$7:$F$36,'Table of Current Services'!$E$5,FALSE),VLOOKUP('C. Consumer Service Detail'!$F3953,'Table of Current Services'!$B$7:$F$36,'Table of Current Services'!$D$5,FALSE)))</f>
        <v/>
      </c>
      <c r="I3953" s="159"/>
      <c r="J3953" s="146" t="str">
        <f t="shared" si="119"/>
        <v/>
      </c>
      <c r="K3953" s="138" t="str">
        <f>IF('C. Consumer Service Detail'!$F3953="","",IF('C. Consumer Service Detail'!$F3953="",VLOOKUP('C. Consumer Service Detail'!$F3953,'Table of Current Services'!$B$7:$F$36,'Table of Current Services'!$E$5,FALSE),VLOOKUP('C. Consumer Service Detail'!$F3953,'Table of Current Services'!$B$7:$F$36,'Table of Current Services'!$E$5,FALSE)))</f>
        <v/>
      </c>
      <c r="L3953" s="130" t="str">
        <f>IF('C. Consumer Service Detail'!$F3953="","",IF(VLOOKUP('C. Consumer Service Detail'!$F3953,'Table of Current Services'!$B$7:$F$36,'Table of Current Services'!$F$5,)="cost","Yes","No"))</f>
        <v/>
      </c>
      <c r="M3953" s="130" t="str">
        <f>IFERROR(IF('C. Consumer Service Detail'!$K3953="No Match","No",VLOOKUP('C. Consumer Service Detail'!$C3953,'B. Consumer Budget'!$E$11:$F$2010,2,FALSE)),"")</f>
        <v/>
      </c>
      <c r="P3953" s="77"/>
      <c r="Q3953" s="77"/>
    </row>
    <row r="3954" spans="2:17" x14ac:dyDescent="0.25">
      <c r="B3954" s="78">
        <f t="shared" si="120"/>
        <v>3944</v>
      </c>
      <c r="C3954" s="126" t="str">
        <f t="array" ref="C3954">IF(OR('C. Consumer Service Detail'!$D3954="",'C. Consumer Service Detail'!$E3954=""),"",INDEX('B. Consumer Budget'!$E$11:$E$2010,MATCH(1,IF('B. Consumer Budget'!$C$11:$C$2010='C. Consumer Service Detail'!$D3954,IF('B. Consumer Budget'!$D$11:$D$2010='C. Consumer Service Detail'!$E3954,1)),0)))</f>
        <v/>
      </c>
      <c r="D3954" s="171"/>
      <c r="E3954" s="79"/>
      <c r="F3954" s="100"/>
      <c r="G3954" s="80"/>
      <c r="H3954" s="145" t="str">
        <f>IF('C. Consumer Service Detail'!$F3954="","",IF('C. Consumer Service Detail'!$F3954="",VLOOKUP('C. Consumer Service Detail'!$F3954,'Table of Current Services'!$B$7:$F$36,'Table of Current Services'!$E$5,FALSE),VLOOKUP('C. Consumer Service Detail'!$F3954,'Table of Current Services'!$B$7:$F$36,'Table of Current Services'!$D$5,FALSE)))</f>
        <v/>
      </c>
      <c r="I3954" s="160"/>
      <c r="J3954" s="146" t="str">
        <f t="shared" si="119"/>
        <v/>
      </c>
      <c r="K3954" s="138" t="str">
        <f>IF('C. Consumer Service Detail'!$F3954="","",IF('C. Consumer Service Detail'!$F3954="",VLOOKUP('C. Consumer Service Detail'!$F3954,'Table of Current Services'!$B$7:$F$36,'Table of Current Services'!$E$5,FALSE),VLOOKUP('C. Consumer Service Detail'!$F3954,'Table of Current Services'!$B$7:$F$36,'Table of Current Services'!$E$5,FALSE)))</f>
        <v/>
      </c>
      <c r="L3954" s="130" t="str">
        <f>IF('C. Consumer Service Detail'!$F3954="","",IF(VLOOKUP('C. Consumer Service Detail'!$F3954,'Table of Current Services'!$B$7:$F$36,'Table of Current Services'!$F$5,)="cost","Yes","No"))</f>
        <v/>
      </c>
      <c r="M3954" s="130" t="str">
        <f>IFERROR(IF('C. Consumer Service Detail'!$K3954="No Match","No",VLOOKUP('C. Consumer Service Detail'!$C3954,'B. Consumer Budget'!$E$11:$F$2010,2,FALSE)),"")</f>
        <v/>
      </c>
      <c r="P3954" s="77"/>
      <c r="Q3954" s="77"/>
    </row>
    <row r="3955" spans="2:17" x14ac:dyDescent="0.25">
      <c r="B3955" s="78">
        <f t="shared" si="120"/>
        <v>3945</v>
      </c>
      <c r="C3955" s="126" t="str">
        <f t="array" ref="C3955">IF(OR('C. Consumer Service Detail'!$D3955="",'C. Consumer Service Detail'!$E3955=""),"",INDEX('B. Consumer Budget'!$E$11:$E$2010,MATCH(1,IF('B. Consumer Budget'!$C$11:$C$2010='C. Consumer Service Detail'!$D3955,IF('B. Consumer Budget'!$D$11:$D$2010='C. Consumer Service Detail'!$E3955,1)),0)))</f>
        <v/>
      </c>
      <c r="D3955" s="170"/>
      <c r="E3955" s="81"/>
      <c r="F3955" s="101"/>
      <c r="G3955" s="82"/>
      <c r="H3955" s="147" t="str">
        <f>IF('C. Consumer Service Detail'!$F3955="","",IF('C. Consumer Service Detail'!$F3955="",VLOOKUP('C. Consumer Service Detail'!$F3955,'Table of Current Services'!$B$7:$F$36,'Table of Current Services'!$E$5,FALSE),VLOOKUP('C. Consumer Service Detail'!$F3955,'Table of Current Services'!$B$7:$F$36,'Table of Current Services'!$D$5,FALSE)))</f>
        <v/>
      </c>
      <c r="I3955" s="159"/>
      <c r="J3955" s="146" t="str">
        <f t="shared" si="119"/>
        <v/>
      </c>
      <c r="K3955" s="138" t="str">
        <f>IF('C. Consumer Service Detail'!$F3955="","",IF('C. Consumer Service Detail'!$F3955="",VLOOKUP('C. Consumer Service Detail'!$F3955,'Table of Current Services'!$B$7:$F$36,'Table of Current Services'!$E$5,FALSE),VLOOKUP('C. Consumer Service Detail'!$F3955,'Table of Current Services'!$B$7:$F$36,'Table of Current Services'!$E$5,FALSE)))</f>
        <v/>
      </c>
      <c r="L3955" s="130" t="str">
        <f>IF('C. Consumer Service Detail'!$F3955="","",IF(VLOOKUP('C. Consumer Service Detail'!$F3955,'Table of Current Services'!$B$7:$F$36,'Table of Current Services'!$F$5,)="cost","Yes","No"))</f>
        <v/>
      </c>
      <c r="M3955" s="130" t="str">
        <f>IFERROR(IF('C. Consumer Service Detail'!$K3955="No Match","No",VLOOKUP('C. Consumer Service Detail'!$C3955,'B. Consumer Budget'!$E$11:$F$2010,2,FALSE)),"")</f>
        <v/>
      </c>
      <c r="P3955" s="77"/>
      <c r="Q3955" s="77"/>
    </row>
    <row r="3956" spans="2:17" x14ac:dyDescent="0.25">
      <c r="B3956" s="78">
        <f t="shared" si="120"/>
        <v>3946</v>
      </c>
      <c r="C3956" s="126" t="str">
        <f t="array" ref="C3956">IF(OR('C. Consumer Service Detail'!$D3956="",'C. Consumer Service Detail'!$E3956=""),"",INDEX('B. Consumer Budget'!$E$11:$E$2010,MATCH(1,IF('B. Consumer Budget'!$C$11:$C$2010='C. Consumer Service Detail'!$D3956,IF('B. Consumer Budget'!$D$11:$D$2010='C. Consumer Service Detail'!$E3956,1)),0)))</f>
        <v/>
      </c>
      <c r="D3956" s="171"/>
      <c r="E3956" s="79"/>
      <c r="F3956" s="100"/>
      <c r="G3956" s="80"/>
      <c r="H3956" s="145" t="str">
        <f>IF('C. Consumer Service Detail'!$F3956="","",IF('C. Consumer Service Detail'!$F3956="",VLOOKUP('C. Consumer Service Detail'!$F3956,'Table of Current Services'!$B$7:$F$36,'Table of Current Services'!$E$5,FALSE),VLOOKUP('C. Consumer Service Detail'!$F3956,'Table of Current Services'!$B$7:$F$36,'Table of Current Services'!$D$5,FALSE)))</f>
        <v/>
      </c>
      <c r="I3956" s="160"/>
      <c r="J3956" s="146" t="str">
        <f t="shared" si="119"/>
        <v/>
      </c>
      <c r="K3956" s="138" t="str">
        <f>IF('C. Consumer Service Detail'!$F3956="","",IF('C. Consumer Service Detail'!$F3956="",VLOOKUP('C. Consumer Service Detail'!$F3956,'Table of Current Services'!$B$7:$F$36,'Table of Current Services'!$E$5,FALSE),VLOOKUP('C. Consumer Service Detail'!$F3956,'Table of Current Services'!$B$7:$F$36,'Table of Current Services'!$E$5,FALSE)))</f>
        <v/>
      </c>
      <c r="L3956" s="130" t="str">
        <f>IF('C. Consumer Service Detail'!$F3956="","",IF(VLOOKUP('C. Consumer Service Detail'!$F3956,'Table of Current Services'!$B$7:$F$36,'Table of Current Services'!$F$5,)="cost","Yes","No"))</f>
        <v/>
      </c>
      <c r="M3956" s="130" t="str">
        <f>IFERROR(IF('C. Consumer Service Detail'!$K3956="No Match","No",VLOOKUP('C. Consumer Service Detail'!$C3956,'B. Consumer Budget'!$E$11:$F$2010,2,FALSE)),"")</f>
        <v/>
      </c>
      <c r="P3956" s="77"/>
      <c r="Q3956" s="77"/>
    </row>
    <row r="3957" spans="2:17" x14ac:dyDescent="0.25">
      <c r="B3957" s="78">
        <f t="shared" si="120"/>
        <v>3947</v>
      </c>
      <c r="C3957" s="126" t="str">
        <f t="array" ref="C3957">IF(OR('C. Consumer Service Detail'!$D3957="",'C. Consumer Service Detail'!$E3957=""),"",INDEX('B. Consumer Budget'!$E$11:$E$2010,MATCH(1,IF('B. Consumer Budget'!$C$11:$C$2010='C. Consumer Service Detail'!$D3957,IF('B. Consumer Budget'!$D$11:$D$2010='C. Consumer Service Detail'!$E3957,1)),0)))</f>
        <v/>
      </c>
      <c r="D3957" s="170"/>
      <c r="E3957" s="81"/>
      <c r="F3957" s="101"/>
      <c r="G3957" s="82"/>
      <c r="H3957" s="147" t="str">
        <f>IF('C. Consumer Service Detail'!$F3957="","",IF('C. Consumer Service Detail'!$F3957="",VLOOKUP('C. Consumer Service Detail'!$F3957,'Table of Current Services'!$B$7:$F$36,'Table of Current Services'!$E$5,FALSE),VLOOKUP('C. Consumer Service Detail'!$F3957,'Table of Current Services'!$B$7:$F$36,'Table of Current Services'!$D$5,FALSE)))</f>
        <v/>
      </c>
      <c r="I3957" s="159"/>
      <c r="J3957" s="146" t="str">
        <f t="shared" si="119"/>
        <v/>
      </c>
      <c r="K3957" s="138" t="str">
        <f>IF('C. Consumer Service Detail'!$F3957="","",IF('C. Consumer Service Detail'!$F3957="",VLOOKUP('C. Consumer Service Detail'!$F3957,'Table of Current Services'!$B$7:$F$36,'Table of Current Services'!$E$5,FALSE),VLOOKUP('C. Consumer Service Detail'!$F3957,'Table of Current Services'!$B$7:$F$36,'Table of Current Services'!$E$5,FALSE)))</f>
        <v/>
      </c>
      <c r="L3957" s="130" t="str">
        <f>IF('C. Consumer Service Detail'!$F3957="","",IF(VLOOKUP('C. Consumer Service Detail'!$F3957,'Table of Current Services'!$B$7:$F$36,'Table of Current Services'!$F$5,)="cost","Yes","No"))</f>
        <v/>
      </c>
      <c r="M3957" s="130" t="str">
        <f>IFERROR(IF('C. Consumer Service Detail'!$K3957="No Match","No",VLOOKUP('C. Consumer Service Detail'!$C3957,'B. Consumer Budget'!$E$11:$F$2010,2,FALSE)),"")</f>
        <v/>
      </c>
      <c r="P3957" s="77"/>
      <c r="Q3957" s="77"/>
    </row>
    <row r="3958" spans="2:17" x14ac:dyDescent="0.25">
      <c r="B3958" s="78">
        <f t="shared" si="120"/>
        <v>3948</v>
      </c>
      <c r="C3958" s="126" t="str">
        <f t="array" ref="C3958">IF(OR('C. Consumer Service Detail'!$D3958="",'C. Consumer Service Detail'!$E3958=""),"",INDEX('B. Consumer Budget'!$E$11:$E$2010,MATCH(1,IF('B. Consumer Budget'!$C$11:$C$2010='C. Consumer Service Detail'!$D3958,IF('B. Consumer Budget'!$D$11:$D$2010='C. Consumer Service Detail'!$E3958,1)),0)))</f>
        <v/>
      </c>
      <c r="D3958" s="171"/>
      <c r="E3958" s="79"/>
      <c r="F3958" s="100"/>
      <c r="G3958" s="80"/>
      <c r="H3958" s="145" t="str">
        <f>IF('C. Consumer Service Detail'!$F3958="","",IF('C. Consumer Service Detail'!$F3958="",VLOOKUP('C. Consumer Service Detail'!$F3958,'Table of Current Services'!$B$7:$F$36,'Table of Current Services'!$E$5,FALSE),VLOOKUP('C. Consumer Service Detail'!$F3958,'Table of Current Services'!$B$7:$F$36,'Table of Current Services'!$D$5,FALSE)))</f>
        <v/>
      </c>
      <c r="I3958" s="160"/>
      <c r="J3958" s="146" t="str">
        <f t="shared" si="119"/>
        <v/>
      </c>
      <c r="K3958" s="138" t="str">
        <f>IF('C. Consumer Service Detail'!$F3958="","",IF('C. Consumer Service Detail'!$F3958="",VLOOKUP('C. Consumer Service Detail'!$F3958,'Table of Current Services'!$B$7:$F$36,'Table of Current Services'!$E$5,FALSE),VLOOKUP('C. Consumer Service Detail'!$F3958,'Table of Current Services'!$B$7:$F$36,'Table of Current Services'!$E$5,FALSE)))</f>
        <v/>
      </c>
      <c r="L3958" s="130" t="str">
        <f>IF('C. Consumer Service Detail'!$F3958="","",IF(VLOOKUP('C. Consumer Service Detail'!$F3958,'Table of Current Services'!$B$7:$F$36,'Table of Current Services'!$F$5,)="cost","Yes","No"))</f>
        <v/>
      </c>
      <c r="M3958" s="130" t="str">
        <f>IFERROR(IF('C. Consumer Service Detail'!$K3958="No Match","No",VLOOKUP('C. Consumer Service Detail'!$C3958,'B. Consumer Budget'!$E$11:$F$2010,2,FALSE)),"")</f>
        <v/>
      </c>
      <c r="P3958" s="77"/>
      <c r="Q3958" s="77"/>
    </row>
    <row r="3959" spans="2:17" x14ac:dyDescent="0.25">
      <c r="B3959" s="78">
        <f t="shared" si="120"/>
        <v>3949</v>
      </c>
      <c r="C3959" s="126" t="str">
        <f t="array" ref="C3959">IF(OR('C. Consumer Service Detail'!$D3959="",'C. Consumer Service Detail'!$E3959=""),"",INDEX('B. Consumer Budget'!$E$11:$E$2010,MATCH(1,IF('B. Consumer Budget'!$C$11:$C$2010='C. Consumer Service Detail'!$D3959,IF('B. Consumer Budget'!$D$11:$D$2010='C. Consumer Service Detail'!$E3959,1)),0)))</f>
        <v/>
      </c>
      <c r="D3959" s="170"/>
      <c r="E3959" s="81"/>
      <c r="F3959" s="101"/>
      <c r="G3959" s="82"/>
      <c r="H3959" s="147" t="str">
        <f>IF('C. Consumer Service Detail'!$F3959="","",IF('C. Consumer Service Detail'!$F3959="",VLOOKUP('C. Consumer Service Detail'!$F3959,'Table of Current Services'!$B$7:$F$36,'Table of Current Services'!$E$5,FALSE),VLOOKUP('C. Consumer Service Detail'!$F3959,'Table of Current Services'!$B$7:$F$36,'Table of Current Services'!$D$5,FALSE)))</f>
        <v/>
      </c>
      <c r="I3959" s="159"/>
      <c r="J3959" s="146" t="str">
        <f t="shared" si="119"/>
        <v/>
      </c>
      <c r="K3959" s="138" t="str">
        <f>IF('C. Consumer Service Detail'!$F3959="","",IF('C. Consumer Service Detail'!$F3959="",VLOOKUP('C. Consumer Service Detail'!$F3959,'Table of Current Services'!$B$7:$F$36,'Table of Current Services'!$E$5,FALSE),VLOOKUP('C. Consumer Service Detail'!$F3959,'Table of Current Services'!$B$7:$F$36,'Table of Current Services'!$E$5,FALSE)))</f>
        <v/>
      </c>
      <c r="L3959" s="130" t="str">
        <f>IF('C. Consumer Service Detail'!$F3959="","",IF(VLOOKUP('C. Consumer Service Detail'!$F3959,'Table of Current Services'!$B$7:$F$36,'Table of Current Services'!$F$5,)="cost","Yes","No"))</f>
        <v/>
      </c>
      <c r="M3959" s="130" t="str">
        <f>IFERROR(IF('C. Consumer Service Detail'!$K3959="No Match","No",VLOOKUP('C. Consumer Service Detail'!$C3959,'B. Consumer Budget'!$E$11:$F$2010,2,FALSE)),"")</f>
        <v/>
      </c>
      <c r="P3959" s="77"/>
      <c r="Q3959" s="77"/>
    </row>
    <row r="3960" spans="2:17" x14ac:dyDescent="0.25">
      <c r="B3960" s="78">
        <f t="shared" si="120"/>
        <v>3950</v>
      </c>
      <c r="C3960" s="126" t="str">
        <f t="array" ref="C3960">IF(OR('C. Consumer Service Detail'!$D3960="",'C. Consumer Service Detail'!$E3960=""),"",INDEX('B. Consumer Budget'!$E$11:$E$2010,MATCH(1,IF('B. Consumer Budget'!$C$11:$C$2010='C. Consumer Service Detail'!$D3960,IF('B. Consumer Budget'!$D$11:$D$2010='C. Consumer Service Detail'!$E3960,1)),0)))</f>
        <v/>
      </c>
      <c r="D3960" s="171"/>
      <c r="E3960" s="79"/>
      <c r="F3960" s="100"/>
      <c r="G3960" s="80"/>
      <c r="H3960" s="145" t="str">
        <f>IF('C. Consumer Service Detail'!$F3960="","",IF('C. Consumer Service Detail'!$F3960="",VLOOKUP('C. Consumer Service Detail'!$F3960,'Table of Current Services'!$B$7:$F$36,'Table of Current Services'!$E$5,FALSE),VLOOKUP('C. Consumer Service Detail'!$F3960,'Table of Current Services'!$B$7:$F$36,'Table of Current Services'!$D$5,FALSE)))</f>
        <v/>
      </c>
      <c r="I3960" s="160"/>
      <c r="J3960" s="146" t="str">
        <f t="shared" si="119"/>
        <v/>
      </c>
      <c r="K3960" s="138" t="str">
        <f>IF('C. Consumer Service Detail'!$F3960="","",IF('C. Consumer Service Detail'!$F3960="",VLOOKUP('C. Consumer Service Detail'!$F3960,'Table of Current Services'!$B$7:$F$36,'Table of Current Services'!$E$5,FALSE),VLOOKUP('C. Consumer Service Detail'!$F3960,'Table of Current Services'!$B$7:$F$36,'Table of Current Services'!$E$5,FALSE)))</f>
        <v/>
      </c>
      <c r="L3960" s="130" t="str">
        <f>IF('C. Consumer Service Detail'!$F3960="","",IF(VLOOKUP('C. Consumer Service Detail'!$F3960,'Table of Current Services'!$B$7:$F$36,'Table of Current Services'!$F$5,)="cost","Yes","No"))</f>
        <v/>
      </c>
      <c r="M3960" s="130" t="str">
        <f>IFERROR(IF('C. Consumer Service Detail'!$K3960="No Match","No",VLOOKUP('C. Consumer Service Detail'!$C3960,'B. Consumer Budget'!$E$11:$F$2010,2,FALSE)),"")</f>
        <v/>
      </c>
      <c r="P3960" s="77"/>
      <c r="Q3960" s="77"/>
    </row>
    <row r="3961" spans="2:17" x14ac:dyDescent="0.25">
      <c r="B3961" s="78">
        <f t="shared" si="120"/>
        <v>3951</v>
      </c>
      <c r="C3961" s="126" t="str">
        <f t="array" ref="C3961">IF(OR('C. Consumer Service Detail'!$D3961="",'C. Consumer Service Detail'!$E3961=""),"",INDEX('B. Consumer Budget'!$E$11:$E$2010,MATCH(1,IF('B. Consumer Budget'!$C$11:$C$2010='C. Consumer Service Detail'!$D3961,IF('B. Consumer Budget'!$D$11:$D$2010='C. Consumer Service Detail'!$E3961,1)),0)))</f>
        <v/>
      </c>
      <c r="D3961" s="170"/>
      <c r="E3961" s="81"/>
      <c r="F3961" s="101"/>
      <c r="G3961" s="82"/>
      <c r="H3961" s="147" t="str">
        <f>IF('C. Consumer Service Detail'!$F3961="","",IF('C. Consumer Service Detail'!$F3961="",VLOOKUP('C. Consumer Service Detail'!$F3961,'Table of Current Services'!$B$7:$F$36,'Table of Current Services'!$E$5,FALSE),VLOOKUP('C. Consumer Service Detail'!$F3961,'Table of Current Services'!$B$7:$F$36,'Table of Current Services'!$D$5,FALSE)))</f>
        <v/>
      </c>
      <c r="I3961" s="159"/>
      <c r="J3961" s="146" t="str">
        <f t="shared" si="119"/>
        <v/>
      </c>
      <c r="K3961" s="138" t="str">
        <f>IF('C. Consumer Service Detail'!$F3961="","",IF('C. Consumer Service Detail'!$F3961="",VLOOKUP('C. Consumer Service Detail'!$F3961,'Table of Current Services'!$B$7:$F$36,'Table of Current Services'!$E$5,FALSE),VLOOKUP('C. Consumer Service Detail'!$F3961,'Table of Current Services'!$B$7:$F$36,'Table of Current Services'!$E$5,FALSE)))</f>
        <v/>
      </c>
      <c r="L3961" s="130" t="str">
        <f>IF('C. Consumer Service Detail'!$F3961="","",IF(VLOOKUP('C. Consumer Service Detail'!$F3961,'Table of Current Services'!$B$7:$F$36,'Table of Current Services'!$F$5,)="cost","Yes","No"))</f>
        <v/>
      </c>
      <c r="M3961" s="130" t="str">
        <f>IFERROR(IF('C. Consumer Service Detail'!$K3961="No Match","No",VLOOKUP('C. Consumer Service Detail'!$C3961,'B. Consumer Budget'!$E$11:$F$2010,2,FALSE)),"")</f>
        <v/>
      </c>
      <c r="P3961" s="77"/>
      <c r="Q3961" s="77"/>
    </row>
    <row r="3962" spans="2:17" x14ac:dyDescent="0.25">
      <c r="B3962" s="78">
        <f t="shared" si="120"/>
        <v>3952</v>
      </c>
      <c r="C3962" s="126" t="str">
        <f t="array" ref="C3962">IF(OR('C. Consumer Service Detail'!$D3962="",'C. Consumer Service Detail'!$E3962=""),"",INDEX('B. Consumer Budget'!$E$11:$E$2010,MATCH(1,IF('B. Consumer Budget'!$C$11:$C$2010='C. Consumer Service Detail'!$D3962,IF('B. Consumer Budget'!$D$11:$D$2010='C. Consumer Service Detail'!$E3962,1)),0)))</f>
        <v/>
      </c>
      <c r="D3962" s="171"/>
      <c r="E3962" s="79"/>
      <c r="F3962" s="100"/>
      <c r="G3962" s="80"/>
      <c r="H3962" s="145" t="str">
        <f>IF('C. Consumer Service Detail'!$F3962="","",IF('C. Consumer Service Detail'!$F3962="",VLOOKUP('C. Consumer Service Detail'!$F3962,'Table of Current Services'!$B$7:$F$36,'Table of Current Services'!$E$5,FALSE),VLOOKUP('C. Consumer Service Detail'!$F3962,'Table of Current Services'!$B$7:$F$36,'Table of Current Services'!$D$5,FALSE)))</f>
        <v/>
      </c>
      <c r="I3962" s="160"/>
      <c r="J3962" s="146" t="str">
        <f t="shared" si="119"/>
        <v/>
      </c>
      <c r="K3962" s="138" t="str">
        <f>IF('C. Consumer Service Detail'!$F3962="","",IF('C. Consumer Service Detail'!$F3962="",VLOOKUP('C. Consumer Service Detail'!$F3962,'Table of Current Services'!$B$7:$F$36,'Table of Current Services'!$E$5,FALSE),VLOOKUP('C. Consumer Service Detail'!$F3962,'Table of Current Services'!$B$7:$F$36,'Table of Current Services'!$E$5,FALSE)))</f>
        <v/>
      </c>
      <c r="L3962" s="130" t="str">
        <f>IF('C. Consumer Service Detail'!$F3962="","",IF(VLOOKUP('C. Consumer Service Detail'!$F3962,'Table of Current Services'!$B$7:$F$36,'Table of Current Services'!$F$5,)="cost","Yes","No"))</f>
        <v/>
      </c>
      <c r="M3962" s="130" t="str">
        <f>IFERROR(IF('C. Consumer Service Detail'!$K3962="No Match","No",VLOOKUP('C. Consumer Service Detail'!$C3962,'B. Consumer Budget'!$E$11:$F$2010,2,FALSE)),"")</f>
        <v/>
      </c>
      <c r="P3962" s="77"/>
      <c r="Q3962" s="77"/>
    </row>
    <row r="3963" spans="2:17" x14ac:dyDescent="0.25">
      <c r="B3963" s="78">
        <f t="shared" si="120"/>
        <v>3953</v>
      </c>
      <c r="C3963" s="126" t="str">
        <f t="array" ref="C3963">IF(OR('C. Consumer Service Detail'!$D3963="",'C. Consumer Service Detail'!$E3963=""),"",INDEX('B. Consumer Budget'!$E$11:$E$2010,MATCH(1,IF('B. Consumer Budget'!$C$11:$C$2010='C. Consumer Service Detail'!$D3963,IF('B. Consumer Budget'!$D$11:$D$2010='C. Consumer Service Detail'!$E3963,1)),0)))</f>
        <v/>
      </c>
      <c r="D3963" s="170"/>
      <c r="E3963" s="81"/>
      <c r="F3963" s="101"/>
      <c r="G3963" s="82"/>
      <c r="H3963" s="147" t="str">
        <f>IF('C. Consumer Service Detail'!$F3963="","",IF('C. Consumer Service Detail'!$F3963="",VLOOKUP('C. Consumer Service Detail'!$F3963,'Table of Current Services'!$B$7:$F$36,'Table of Current Services'!$E$5,FALSE),VLOOKUP('C. Consumer Service Detail'!$F3963,'Table of Current Services'!$B$7:$F$36,'Table of Current Services'!$D$5,FALSE)))</f>
        <v/>
      </c>
      <c r="I3963" s="159"/>
      <c r="J3963" s="146" t="str">
        <f t="shared" si="119"/>
        <v/>
      </c>
      <c r="K3963" s="138" t="str">
        <f>IF('C. Consumer Service Detail'!$F3963="","",IF('C. Consumer Service Detail'!$F3963="",VLOOKUP('C. Consumer Service Detail'!$F3963,'Table of Current Services'!$B$7:$F$36,'Table of Current Services'!$E$5,FALSE),VLOOKUP('C. Consumer Service Detail'!$F3963,'Table of Current Services'!$B$7:$F$36,'Table of Current Services'!$E$5,FALSE)))</f>
        <v/>
      </c>
      <c r="L3963" s="130" t="str">
        <f>IF('C. Consumer Service Detail'!$F3963="","",IF(VLOOKUP('C. Consumer Service Detail'!$F3963,'Table of Current Services'!$B$7:$F$36,'Table of Current Services'!$F$5,)="cost","Yes","No"))</f>
        <v/>
      </c>
      <c r="M3963" s="130" t="str">
        <f>IFERROR(IF('C. Consumer Service Detail'!$K3963="No Match","No",VLOOKUP('C. Consumer Service Detail'!$C3963,'B. Consumer Budget'!$E$11:$F$2010,2,FALSE)),"")</f>
        <v/>
      </c>
      <c r="P3963" s="77"/>
      <c r="Q3963" s="77"/>
    </row>
    <row r="3964" spans="2:17" x14ac:dyDescent="0.25">
      <c r="B3964" s="78">
        <f t="shared" si="120"/>
        <v>3954</v>
      </c>
      <c r="C3964" s="126" t="str">
        <f t="array" ref="C3964">IF(OR('C. Consumer Service Detail'!$D3964="",'C. Consumer Service Detail'!$E3964=""),"",INDEX('B. Consumer Budget'!$E$11:$E$2010,MATCH(1,IF('B. Consumer Budget'!$C$11:$C$2010='C. Consumer Service Detail'!$D3964,IF('B. Consumer Budget'!$D$11:$D$2010='C. Consumer Service Detail'!$E3964,1)),0)))</f>
        <v/>
      </c>
      <c r="D3964" s="171"/>
      <c r="E3964" s="79"/>
      <c r="F3964" s="100"/>
      <c r="G3964" s="80"/>
      <c r="H3964" s="145" t="str">
        <f>IF('C. Consumer Service Detail'!$F3964="","",IF('C. Consumer Service Detail'!$F3964="",VLOOKUP('C. Consumer Service Detail'!$F3964,'Table of Current Services'!$B$7:$F$36,'Table of Current Services'!$E$5,FALSE),VLOOKUP('C. Consumer Service Detail'!$F3964,'Table of Current Services'!$B$7:$F$36,'Table of Current Services'!$D$5,FALSE)))</f>
        <v/>
      </c>
      <c r="I3964" s="160"/>
      <c r="J3964" s="146" t="str">
        <f t="shared" si="119"/>
        <v/>
      </c>
      <c r="K3964" s="138" t="str">
        <f>IF('C. Consumer Service Detail'!$F3964="","",IF('C. Consumer Service Detail'!$F3964="",VLOOKUP('C. Consumer Service Detail'!$F3964,'Table of Current Services'!$B$7:$F$36,'Table of Current Services'!$E$5,FALSE),VLOOKUP('C. Consumer Service Detail'!$F3964,'Table of Current Services'!$B$7:$F$36,'Table of Current Services'!$E$5,FALSE)))</f>
        <v/>
      </c>
      <c r="L3964" s="130" t="str">
        <f>IF('C. Consumer Service Detail'!$F3964="","",IF(VLOOKUP('C. Consumer Service Detail'!$F3964,'Table of Current Services'!$B$7:$F$36,'Table of Current Services'!$F$5,)="cost","Yes","No"))</f>
        <v/>
      </c>
      <c r="M3964" s="130" t="str">
        <f>IFERROR(IF('C. Consumer Service Detail'!$K3964="No Match","No",VLOOKUP('C. Consumer Service Detail'!$C3964,'B. Consumer Budget'!$E$11:$F$2010,2,FALSE)),"")</f>
        <v/>
      </c>
      <c r="P3964" s="77"/>
      <c r="Q3964" s="77"/>
    </row>
    <row r="3965" spans="2:17" x14ac:dyDescent="0.25">
      <c r="B3965" s="78">
        <f t="shared" si="120"/>
        <v>3955</v>
      </c>
      <c r="C3965" s="126" t="str">
        <f t="array" ref="C3965">IF(OR('C. Consumer Service Detail'!$D3965="",'C. Consumer Service Detail'!$E3965=""),"",INDEX('B. Consumer Budget'!$E$11:$E$2010,MATCH(1,IF('B. Consumer Budget'!$C$11:$C$2010='C. Consumer Service Detail'!$D3965,IF('B. Consumer Budget'!$D$11:$D$2010='C. Consumer Service Detail'!$E3965,1)),0)))</f>
        <v/>
      </c>
      <c r="D3965" s="170"/>
      <c r="E3965" s="81"/>
      <c r="F3965" s="101"/>
      <c r="G3965" s="82"/>
      <c r="H3965" s="147" t="str">
        <f>IF('C. Consumer Service Detail'!$F3965="","",IF('C. Consumer Service Detail'!$F3965="",VLOOKUP('C. Consumer Service Detail'!$F3965,'Table of Current Services'!$B$7:$F$36,'Table of Current Services'!$E$5,FALSE),VLOOKUP('C. Consumer Service Detail'!$F3965,'Table of Current Services'!$B$7:$F$36,'Table of Current Services'!$D$5,FALSE)))</f>
        <v/>
      </c>
      <c r="I3965" s="159"/>
      <c r="J3965" s="146" t="str">
        <f t="shared" si="119"/>
        <v/>
      </c>
      <c r="K3965" s="138" t="str">
        <f>IF('C. Consumer Service Detail'!$F3965="","",IF('C. Consumer Service Detail'!$F3965="",VLOOKUP('C. Consumer Service Detail'!$F3965,'Table of Current Services'!$B$7:$F$36,'Table of Current Services'!$E$5,FALSE),VLOOKUP('C. Consumer Service Detail'!$F3965,'Table of Current Services'!$B$7:$F$36,'Table of Current Services'!$E$5,FALSE)))</f>
        <v/>
      </c>
      <c r="L3965" s="130" t="str">
        <f>IF('C. Consumer Service Detail'!$F3965="","",IF(VLOOKUP('C. Consumer Service Detail'!$F3965,'Table of Current Services'!$B$7:$F$36,'Table of Current Services'!$F$5,)="cost","Yes","No"))</f>
        <v/>
      </c>
      <c r="M3965" s="130" t="str">
        <f>IFERROR(IF('C. Consumer Service Detail'!$K3965="No Match","No",VLOOKUP('C. Consumer Service Detail'!$C3965,'B. Consumer Budget'!$E$11:$F$2010,2,FALSE)),"")</f>
        <v/>
      </c>
      <c r="P3965" s="77"/>
      <c r="Q3965" s="77"/>
    </row>
    <row r="3966" spans="2:17" x14ac:dyDescent="0.25">
      <c r="B3966" s="78">
        <f t="shared" si="120"/>
        <v>3956</v>
      </c>
      <c r="C3966" s="126" t="str">
        <f t="array" ref="C3966">IF(OR('C. Consumer Service Detail'!$D3966="",'C. Consumer Service Detail'!$E3966=""),"",INDEX('B. Consumer Budget'!$E$11:$E$2010,MATCH(1,IF('B. Consumer Budget'!$C$11:$C$2010='C. Consumer Service Detail'!$D3966,IF('B. Consumer Budget'!$D$11:$D$2010='C. Consumer Service Detail'!$E3966,1)),0)))</f>
        <v/>
      </c>
      <c r="D3966" s="171"/>
      <c r="E3966" s="79"/>
      <c r="F3966" s="100"/>
      <c r="G3966" s="80"/>
      <c r="H3966" s="145" t="str">
        <f>IF('C. Consumer Service Detail'!$F3966="","",IF('C. Consumer Service Detail'!$F3966="",VLOOKUP('C. Consumer Service Detail'!$F3966,'Table of Current Services'!$B$7:$F$36,'Table of Current Services'!$E$5,FALSE),VLOOKUP('C. Consumer Service Detail'!$F3966,'Table of Current Services'!$B$7:$F$36,'Table of Current Services'!$D$5,FALSE)))</f>
        <v/>
      </c>
      <c r="I3966" s="160"/>
      <c r="J3966" s="146" t="str">
        <f t="shared" si="119"/>
        <v/>
      </c>
      <c r="K3966" s="138" t="str">
        <f>IF('C. Consumer Service Detail'!$F3966="","",IF('C. Consumer Service Detail'!$F3966="",VLOOKUP('C. Consumer Service Detail'!$F3966,'Table of Current Services'!$B$7:$F$36,'Table of Current Services'!$E$5,FALSE),VLOOKUP('C. Consumer Service Detail'!$F3966,'Table of Current Services'!$B$7:$F$36,'Table of Current Services'!$E$5,FALSE)))</f>
        <v/>
      </c>
      <c r="L3966" s="130" t="str">
        <f>IF('C. Consumer Service Detail'!$F3966="","",IF(VLOOKUP('C. Consumer Service Detail'!$F3966,'Table of Current Services'!$B$7:$F$36,'Table of Current Services'!$F$5,)="cost","Yes","No"))</f>
        <v/>
      </c>
      <c r="M3966" s="130" t="str">
        <f>IFERROR(IF('C. Consumer Service Detail'!$K3966="No Match","No",VLOOKUP('C. Consumer Service Detail'!$C3966,'B. Consumer Budget'!$E$11:$F$2010,2,FALSE)),"")</f>
        <v/>
      </c>
      <c r="P3966" s="77"/>
      <c r="Q3966" s="77"/>
    </row>
    <row r="3967" spans="2:17" x14ac:dyDescent="0.25">
      <c r="B3967" s="78">
        <f t="shared" si="120"/>
        <v>3957</v>
      </c>
      <c r="C3967" s="126" t="str">
        <f t="array" ref="C3967">IF(OR('C. Consumer Service Detail'!$D3967="",'C. Consumer Service Detail'!$E3967=""),"",INDEX('B. Consumer Budget'!$E$11:$E$2010,MATCH(1,IF('B. Consumer Budget'!$C$11:$C$2010='C. Consumer Service Detail'!$D3967,IF('B. Consumer Budget'!$D$11:$D$2010='C. Consumer Service Detail'!$E3967,1)),0)))</f>
        <v/>
      </c>
      <c r="D3967" s="170"/>
      <c r="E3967" s="81"/>
      <c r="F3967" s="101"/>
      <c r="G3967" s="82"/>
      <c r="H3967" s="147" t="str">
        <f>IF('C. Consumer Service Detail'!$F3967="","",IF('C. Consumer Service Detail'!$F3967="",VLOOKUP('C. Consumer Service Detail'!$F3967,'Table of Current Services'!$B$7:$F$36,'Table of Current Services'!$E$5,FALSE),VLOOKUP('C. Consumer Service Detail'!$F3967,'Table of Current Services'!$B$7:$F$36,'Table of Current Services'!$D$5,FALSE)))</f>
        <v/>
      </c>
      <c r="I3967" s="159"/>
      <c r="J3967" s="146" t="str">
        <f t="shared" si="119"/>
        <v/>
      </c>
      <c r="K3967" s="138" t="str">
        <f>IF('C. Consumer Service Detail'!$F3967="","",IF('C. Consumer Service Detail'!$F3967="",VLOOKUP('C. Consumer Service Detail'!$F3967,'Table of Current Services'!$B$7:$F$36,'Table of Current Services'!$E$5,FALSE),VLOOKUP('C. Consumer Service Detail'!$F3967,'Table of Current Services'!$B$7:$F$36,'Table of Current Services'!$E$5,FALSE)))</f>
        <v/>
      </c>
      <c r="L3967" s="130" t="str">
        <f>IF('C. Consumer Service Detail'!$F3967="","",IF(VLOOKUP('C. Consumer Service Detail'!$F3967,'Table of Current Services'!$B$7:$F$36,'Table of Current Services'!$F$5,)="cost","Yes","No"))</f>
        <v/>
      </c>
      <c r="M3967" s="130" t="str">
        <f>IFERROR(IF('C. Consumer Service Detail'!$K3967="No Match","No",VLOOKUP('C. Consumer Service Detail'!$C3967,'B. Consumer Budget'!$E$11:$F$2010,2,FALSE)),"")</f>
        <v/>
      </c>
      <c r="P3967" s="77"/>
      <c r="Q3967" s="77"/>
    </row>
    <row r="3968" spans="2:17" x14ac:dyDescent="0.25">
      <c r="B3968" s="78">
        <f t="shared" si="120"/>
        <v>3958</v>
      </c>
      <c r="C3968" s="126" t="str">
        <f t="array" ref="C3968">IF(OR('C. Consumer Service Detail'!$D3968="",'C. Consumer Service Detail'!$E3968=""),"",INDEX('B. Consumer Budget'!$E$11:$E$2010,MATCH(1,IF('B. Consumer Budget'!$C$11:$C$2010='C. Consumer Service Detail'!$D3968,IF('B. Consumer Budget'!$D$11:$D$2010='C. Consumer Service Detail'!$E3968,1)),0)))</f>
        <v/>
      </c>
      <c r="D3968" s="171"/>
      <c r="E3968" s="79"/>
      <c r="F3968" s="100"/>
      <c r="G3968" s="80"/>
      <c r="H3968" s="145" t="str">
        <f>IF('C. Consumer Service Detail'!$F3968="","",IF('C. Consumer Service Detail'!$F3968="",VLOOKUP('C. Consumer Service Detail'!$F3968,'Table of Current Services'!$B$7:$F$36,'Table of Current Services'!$E$5,FALSE),VLOOKUP('C. Consumer Service Detail'!$F3968,'Table of Current Services'!$B$7:$F$36,'Table of Current Services'!$D$5,FALSE)))</f>
        <v/>
      </c>
      <c r="I3968" s="160"/>
      <c r="J3968" s="146" t="str">
        <f t="shared" si="119"/>
        <v/>
      </c>
      <c r="K3968" s="138" t="str">
        <f>IF('C. Consumer Service Detail'!$F3968="","",IF('C. Consumer Service Detail'!$F3968="",VLOOKUP('C. Consumer Service Detail'!$F3968,'Table of Current Services'!$B$7:$F$36,'Table of Current Services'!$E$5,FALSE),VLOOKUP('C. Consumer Service Detail'!$F3968,'Table of Current Services'!$B$7:$F$36,'Table of Current Services'!$E$5,FALSE)))</f>
        <v/>
      </c>
      <c r="L3968" s="130" t="str">
        <f>IF('C. Consumer Service Detail'!$F3968="","",IF(VLOOKUP('C. Consumer Service Detail'!$F3968,'Table of Current Services'!$B$7:$F$36,'Table of Current Services'!$F$5,)="cost","Yes","No"))</f>
        <v/>
      </c>
      <c r="M3968" s="130" t="str">
        <f>IFERROR(IF('C. Consumer Service Detail'!$K3968="No Match","No",VLOOKUP('C. Consumer Service Detail'!$C3968,'B. Consumer Budget'!$E$11:$F$2010,2,FALSE)),"")</f>
        <v/>
      </c>
      <c r="P3968" s="77"/>
      <c r="Q3968" s="77"/>
    </row>
    <row r="3969" spans="2:17" x14ac:dyDescent="0.25">
      <c r="B3969" s="78">
        <f t="shared" si="120"/>
        <v>3959</v>
      </c>
      <c r="C3969" s="126" t="str">
        <f t="array" ref="C3969">IF(OR('C. Consumer Service Detail'!$D3969="",'C. Consumer Service Detail'!$E3969=""),"",INDEX('B. Consumer Budget'!$E$11:$E$2010,MATCH(1,IF('B. Consumer Budget'!$C$11:$C$2010='C. Consumer Service Detail'!$D3969,IF('B. Consumer Budget'!$D$11:$D$2010='C. Consumer Service Detail'!$E3969,1)),0)))</f>
        <v/>
      </c>
      <c r="D3969" s="170"/>
      <c r="E3969" s="81"/>
      <c r="F3969" s="101"/>
      <c r="G3969" s="82"/>
      <c r="H3969" s="147" t="str">
        <f>IF('C. Consumer Service Detail'!$F3969="","",IF('C. Consumer Service Detail'!$F3969="",VLOOKUP('C. Consumer Service Detail'!$F3969,'Table of Current Services'!$B$7:$F$36,'Table of Current Services'!$E$5,FALSE),VLOOKUP('C. Consumer Service Detail'!$F3969,'Table of Current Services'!$B$7:$F$36,'Table of Current Services'!$D$5,FALSE)))</f>
        <v/>
      </c>
      <c r="I3969" s="159"/>
      <c r="J3969" s="146" t="str">
        <f t="shared" si="119"/>
        <v/>
      </c>
      <c r="K3969" s="138" t="str">
        <f>IF('C. Consumer Service Detail'!$F3969="","",IF('C. Consumer Service Detail'!$F3969="",VLOOKUP('C. Consumer Service Detail'!$F3969,'Table of Current Services'!$B$7:$F$36,'Table of Current Services'!$E$5,FALSE),VLOOKUP('C. Consumer Service Detail'!$F3969,'Table of Current Services'!$B$7:$F$36,'Table of Current Services'!$E$5,FALSE)))</f>
        <v/>
      </c>
      <c r="L3969" s="130" t="str">
        <f>IF('C. Consumer Service Detail'!$F3969="","",IF(VLOOKUP('C. Consumer Service Detail'!$F3969,'Table of Current Services'!$B$7:$F$36,'Table of Current Services'!$F$5,)="cost","Yes","No"))</f>
        <v/>
      </c>
      <c r="M3969" s="130" t="str">
        <f>IFERROR(IF('C. Consumer Service Detail'!$K3969="No Match","No",VLOOKUP('C. Consumer Service Detail'!$C3969,'B. Consumer Budget'!$E$11:$F$2010,2,FALSE)),"")</f>
        <v/>
      </c>
      <c r="P3969" s="77"/>
      <c r="Q3969" s="77"/>
    </row>
    <row r="3970" spans="2:17" x14ac:dyDescent="0.25">
      <c r="B3970" s="78">
        <f t="shared" si="120"/>
        <v>3960</v>
      </c>
      <c r="C3970" s="126" t="str">
        <f t="array" ref="C3970">IF(OR('C. Consumer Service Detail'!$D3970="",'C. Consumer Service Detail'!$E3970=""),"",INDEX('B. Consumer Budget'!$E$11:$E$2010,MATCH(1,IF('B. Consumer Budget'!$C$11:$C$2010='C. Consumer Service Detail'!$D3970,IF('B. Consumer Budget'!$D$11:$D$2010='C. Consumer Service Detail'!$E3970,1)),0)))</f>
        <v/>
      </c>
      <c r="D3970" s="171"/>
      <c r="E3970" s="79"/>
      <c r="F3970" s="100"/>
      <c r="G3970" s="80"/>
      <c r="H3970" s="145" t="str">
        <f>IF('C. Consumer Service Detail'!$F3970="","",IF('C. Consumer Service Detail'!$F3970="",VLOOKUP('C. Consumer Service Detail'!$F3970,'Table of Current Services'!$B$7:$F$36,'Table of Current Services'!$E$5,FALSE),VLOOKUP('C. Consumer Service Detail'!$F3970,'Table of Current Services'!$B$7:$F$36,'Table of Current Services'!$D$5,FALSE)))</f>
        <v/>
      </c>
      <c r="I3970" s="160"/>
      <c r="J3970" s="146" t="str">
        <f t="shared" si="119"/>
        <v/>
      </c>
      <c r="K3970" s="138" t="str">
        <f>IF('C. Consumer Service Detail'!$F3970="","",IF('C. Consumer Service Detail'!$F3970="",VLOOKUP('C. Consumer Service Detail'!$F3970,'Table of Current Services'!$B$7:$F$36,'Table of Current Services'!$E$5,FALSE),VLOOKUP('C. Consumer Service Detail'!$F3970,'Table of Current Services'!$B$7:$F$36,'Table of Current Services'!$E$5,FALSE)))</f>
        <v/>
      </c>
      <c r="L3970" s="130" t="str">
        <f>IF('C. Consumer Service Detail'!$F3970="","",IF(VLOOKUP('C. Consumer Service Detail'!$F3970,'Table of Current Services'!$B$7:$F$36,'Table of Current Services'!$F$5,)="cost","Yes","No"))</f>
        <v/>
      </c>
      <c r="M3970" s="130" t="str">
        <f>IFERROR(IF('C. Consumer Service Detail'!$K3970="No Match","No",VLOOKUP('C. Consumer Service Detail'!$C3970,'B. Consumer Budget'!$E$11:$F$2010,2,FALSE)),"")</f>
        <v/>
      </c>
      <c r="P3970" s="77"/>
      <c r="Q3970" s="77"/>
    </row>
    <row r="3971" spans="2:17" x14ac:dyDescent="0.25">
      <c r="B3971" s="78">
        <f t="shared" si="120"/>
        <v>3961</v>
      </c>
      <c r="C3971" s="126" t="str">
        <f t="array" ref="C3971">IF(OR('C. Consumer Service Detail'!$D3971="",'C. Consumer Service Detail'!$E3971=""),"",INDEX('B. Consumer Budget'!$E$11:$E$2010,MATCH(1,IF('B. Consumer Budget'!$C$11:$C$2010='C. Consumer Service Detail'!$D3971,IF('B. Consumer Budget'!$D$11:$D$2010='C. Consumer Service Detail'!$E3971,1)),0)))</f>
        <v/>
      </c>
      <c r="D3971" s="170"/>
      <c r="E3971" s="81"/>
      <c r="F3971" s="101"/>
      <c r="G3971" s="82"/>
      <c r="H3971" s="147" t="str">
        <f>IF('C. Consumer Service Detail'!$F3971="","",IF('C. Consumer Service Detail'!$F3971="",VLOOKUP('C. Consumer Service Detail'!$F3971,'Table of Current Services'!$B$7:$F$36,'Table of Current Services'!$E$5,FALSE),VLOOKUP('C. Consumer Service Detail'!$F3971,'Table of Current Services'!$B$7:$F$36,'Table of Current Services'!$D$5,FALSE)))</f>
        <v/>
      </c>
      <c r="I3971" s="159"/>
      <c r="J3971" s="146" t="str">
        <f t="shared" si="119"/>
        <v/>
      </c>
      <c r="K3971" s="138" t="str">
        <f>IF('C. Consumer Service Detail'!$F3971="","",IF('C. Consumer Service Detail'!$F3971="",VLOOKUP('C. Consumer Service Detail'!$F3971,'Table of Current Services'!$B$7:$F$36,'Table of Current Services'!$E$5,FALSE),VLOOKUP('C. Consumer Service Detail'!$F3971,'Table of Current Services'!$B$7:$F$36,'Table of Current Services'!$E$5,FALSE)))</f>
        <v/>
      </c>
      <c r="L3971" s="130" t="str">
        <f>IF('C. Consumer Service Detail'!$F3971="","",IF(VLOOKUP('C. Consumer Service Detail'!$F3971,'Table of Current Services'!$B$7:$F$36,'Table of Current Services'!$F$5,)="cost","Yes","No"))</f>
        <v/>
      </c>
      <c r="M3971" s="130" t="str">
        <f>IFERROR(IF('C. Consumer Service Detail'!$K3971="No Match","No",VLOOKUP('C. Consumer Service Detail'!$C3971,'B. Consumer Budget'!$E$11:$F$2010,2,FALSE)),"")</f>
        <v/>
      </c>
      <c r="P3971" s="77"/>
      <c r="Q3971" s="77"/>
    </row>
    <row r="3972" spans="2:17" x14ac:dyDescent="0.25">
      <c r="B3972" s="78">
        <f t="shared" si="120"/>
        <v>3962</v>
      </c>
      <c r="C3972" s="126" t="str">
        <f t="array" ref="C3972">IF(OR('C. Consumer Service Detail'!$D3972="",'C. Consumer Service Detail'!$E3972=""),"",INDEX('B. Consumer Budget'!$E$11:$E$2010,MATCH(1,IF('B. Consumer Budget'!$C$11:$C$2010='C. Consumer Service Detail'!$D3972,IF('B. Consumer Budget'!$D$11:$D$2010='C. Consumer Service Detail'!$E3972,1)),0)))</f>
        <v/>
      </c>
      <c r="D3972" s="171"/>
      <c r="E3972" s="79"/>
      <c r="F3972" s="100"/>
      <c r="G3972" s="80"/>
      <c r="H3972" s="145" t="str">
        <f>IF('C. Consumer Service Detail'!$F3972="","",IF('C. Consumer Service Detail'!$F3972="",VLOOKUP('C. Consumer Service Detail'!$F3972,'Table of Current Services'!$B$7:$F$36,'Table of Current Services'!$E$5,FALSE),VLOOKUP('C. Consumer Service Detail'!$F3972,'Table of Current Services'!$B$7:$F$36,'Table of Current Services'!$D$5,FALSE)))</f>
        <v/>
      </c>
      <c r="I3972" s="160"/>
      <c r="J3972" s="146" t="str">
        <f t="shared" si="119"/>
        <v/>
      </c>
      <c r="K3972" s="138" t="str">
        <f>IF('C. Consumer Service Detail'!$F3972="","",IF('C. Consumer Service Detail'!$F3972="",VLOOKUP('C. Consumer Service Detail'!$F3972,'Table of Current Services'!$B$7:$F$36,'Table of Current Services'!$E$5,FALSE),VLOOKUP('C. Consumer Service Detail'!$F3972,'Table of Current Services'!$B$7:$F$36,'Table of Current Services'!$E$5,FALSE)))</f>
        <v/>
      </c>
      <c r="L3972" s="130" t="str">
        <f>IF('C. Consumer Service Detail'!$F3972="","",IF(VLOOKUP('C. Consumer Service Detail'!$F3972,'Table of Current Services'!$B$7:$F$36,'Table of Current Services'!$F$5,)="cost","Yes","No"))</f>
        <v/>
      </c>
      <c r="M3972" s="130" t="str">
        <f>IFERROR(IF('C. Consumer Service Detail'!$K3972="No Match","No",VLOOKUP('C. Consumer Service Detail'!$C3972,'B. Consumer Budget'!$E$11:$F$2010,2,FALSE)),"")</f>
        <v/>
      </c>
      <c r="P3972" s="77"/>
      <c r="Q3972" s="77"/>
    </row>
    <row r="3973" spans="2:17" x14ac:dyDescent="0.25">
      <c r="B3973" s="78">
        <f t="shared" si="120"/>
        <v>3963</v>
      </c>
      <c r="C3973" s="126" t="str">
        <f t="array" ref="C3973">IF(OR('C. Consumer Service Detail'!$D3973="",'C. Consumer Service Detail'!$E3973=""),"",INDEX('B. Consumer Budget'!$E$11:$E$2010,MATCH(1,IF('B. Consumer Budget'!$C$11:$C$2010='C. Consumer Service Detail'!$D3973,IF('B. Consumer Budget'!$D$11:$D$2010='C. Consumer Service Detail'!$E3973,1)),0)))</f>
        <v/>
      </c>
      <c r="D3973" s="170"/>
      <c r="E3973" s="81"/>
      <c r="F3973" s="101"/>
      <c r="G3973" s="82"/>
      <c r="H3973" s="147" t="str">
        <f>IF('C. Consumer Service Detail'!$F3973="","",IF('C. Consumer Service Detail'!$F3973="",VLOOKUP('C. Consumer Service Detail'!$F3973,'Table of Current Services'!$B$7:$F$36,'Table of Current Services'!$E$5,FALSE),VLOOKUP('C. Consumer Service Detail'!$F3973,'Table of Current Services'!$B$7:$F$36,'Table of Current Services'!$D$5,FALSE)))</f>
        <v/>
      </c>
      <c r="I3973" s="159"/>
      <c r="J3973" s="146" t="str">
        <f t="shared" si="119"/>
        <v/>
      </c>
      <c r="K3973" s="138" t="str">
        <f>IF('C. Consumer Service Detail'!$F3973="","",IF('C. Consumer Service Detail'!$F3973="",VLOOKUP('C. Consumer Service Detail'!$F3973,'Table of Current Services'!$B$7:$F$36,'Table of Current Services'!$E$5,FALSE),VLOOKUP('C. Consumer Service Detail'!$F3973,'Table of Current Services'!$B$7:$F$36,'Table of Current Services'!$E$5,FALSE)))</f>
        <v/>
      </c>
      <c r="L3973" s="130" t="str">
        <f>IF('C. Consumer Service Detail'!$F3973="","",IF(VLOOKUP('C. Consumer Service Detail'!$F3973,'Table of Current Services'!$B$7:$F$36,'Table of Current Services'!$F$5,)="cost","Yes","No"))</f>
        <v/>
      </c>
      <c r="M3973" s="130" t="str">
        <f>IFERROR(IF('C. Consumer Service Detail'!$K3973="No Match","No",VLOOKUP('C. Consumer Service Detail'!$C3973,'B. Consumer Budget'!$E$11:$F$2010,2,FALSE)),"")</f>
        <v/>
      </c>
      <c r="P3973" s="77"/>
      <c r="Q3973" s="77"/>
    </row>
    <row r="3974" spans="2:17" x14ac:dyDescent="0.25">
      <c r="B3974" s="78">
        <f t="shared" si="120"/>
        <v>3964</v>
      </c>
      <c r="C3974" s="126" t="str">
        <f t="array" ref="C3974">IF(OR('C. Consumer Service Detail'!$D3974="",'C. Consumer Service Detail'!$E3974=""),"",INDEX('B. Consumer Budget'!$E$11:$E$2010,MATCH(1,IF('B. Consumer Budget'!$C$11:$C$2010='C. Consumer Service Detail'!$D3974,IF('B. Consumer Budget'!$D$11:$D$2010='C. Consumer Service Detail'!$E3974,1)),0)))</f>
        <v/>
      </c>
      <c r="D3974" s="171"/>
      <c r="E3974" s="79"/>
      <c r="F3974" s="100"/>
      <c r="G3974" s="80"/>
      <c r="H3974" s="145" t="str">
        <f>IF('C. Consumer Service Detail'!$F3974="","",IF('C. Consumer Service Detail'!$F3974="",VLOOKUP('C. Consumer Service Detail'!$F3974,'Table of Current Services'!$B$7:$F$36,'Table of Current Services'!$E$5,FALSE),VLOOKUP('C. Consumer Service Detail'!$F3974,'Table of Current Services'!$B$7:$F$36,'Table of Current Services'!$D$5,FALSE)))</f>
        <v/>
      </c>
      <c r="I3974" s="160"/>
      <c r="J3974" s="146" t="str">
        <f t="shared" si="119"/>
        <v/>
      </c>
      <c r="K3974" s="138" t="str">
        <f>IF('C. Consumer Service Detail'!$F3974="","",IF('C. Consumer Service Detail'!$F3974="",VLOOKUP('C. Consumer Service Detail'!$F3974,'Table of Current Services'!$B$7:$F$36,'Table of Current Services'!$E$5,FALSE),VLOOKUP('C. Consumer Service Detail'!$F3974,'Table of Current Services'!$B$7:$F$36,'Table of Current Services'!$E$5,FALSE)))</f>
        <v/>
      </c>
      <c r="L3974" s="130" t="str">
        <f>IF('C. Consumer Service Detail'!$F3974="","",IF(VLOOKUP('C. Consumer Service Detail'!$F3974,'Table of Current Services'!$B$7:$F$36,'Table of Current Services'!$F$5,)="cost","Yes","No"))</f>
        <v/>
      </c>
      <c r="M3974" s="130" t="str">
        <f>IFERROR(IF('C. Consumer Service Detail'!$K3974="No Match","No",VLOOKUP('C. Consumer Service Detail'!$C3974,'B. Consumer Budget'!$E$11:$F$2010,2,FALSE)),"")</f>
        <v/>
      </c>
      <c r="P3974" s="77"/>
      <c r="Q3974" s="77"/>
    </row>
    <row r="3975" spans="2:17" x14ac:dyDescent="0.25">
      <c r="B3975" s="78">
        <f t="shared" si="120"/>
        <v>3965</v>
      </c>
      <c r="C3975" s="126" t="str">
        <f t="array" ref="C3975">IF(OR('C. Consumer Service Detail'!$D3975="",'C. Consumer Service Detail'!$E3975=""),"",INDEX('B. Consumer Budget'!$E$11:$E$2010,MATCH(1,IF('B. Consumer Budget'!$C$11:$C$2010='C. Consumer Service Detail'!$D3975,IF('B. Consumer Budget'!$D$11:$D$2010='C. Consumer Service Detail'!$E3975,1)),0)))</f>
        <v/>
      </c>
      <c r="D3975" s="170"/>
      <c r="E3975" s="81"/>
      <c r="F3975" s="101"/>
      <c r="G3975" s="82"/>
      <c r="H3975" s="147" t="str">
        <f>IF('C. Consumer Service Detail'!$F3975="","",IF('C. Consumer Service Detail'!$F3975="",VLOOKUP('C. Consumer Service Detail'!$F3975,'Table of Current Services'!$B$7:$F$36,'Table of Current Services'!$E$5,FALSE),VLOOKUP('C. Consumer Service Detail'!$F3975,'Table of Current Services'!$B$7:$F$36,'Table of Current Services'!$D$5,FALSE)))</f>
        <v/>
      </c>
      <c r="I3975" s="159"/>
      <c r="J3975" s="146" t="str">
        <f t="shared" si="119"/>
        <v/>
      </c>
      <c r="K3975" s="138" t="str">
        <f>IF('C. Consumer Service Detail'!$F3975="","",IF('C. Consumer Service Detail'!$F3975="",VLOOKUP('C. Consumer Service Detail'!$F3975,'Table of Current Services'!$B$7:$F$36,'Table of Current Services'!$E$5,FALSE),VLOOKUP('C. Consumer Service Detail'!$F3975,'Table of Current Services'!$B$7:$F$36,'Table of Current Services'!$E$5,FALSE)))</f>
        <v/>
      </c>
      <c r="L3975" s="130" t="str">
        <f>IF('C. Consumer Service Detail'!$F3975="","",IF(VLOOKUP('C. Consumer Service Detail'!$F3975,'Table of Current Services'!$B$7:$F$36,'Table of Current Services'!$F$5,)="cost","Yes","No"))</f>
        <v/>
      </c>
      <c r="M3975" s="130" t="str">
        <f>IFERROR(IF('C. Consumer Service Detail'!$K3975="No Match","No",VLOOKUP('C. Consumer Service Detail'!$C3975,'B. Consumer Budget'!$E$11:$F$2010,2,FALSE)),"")</f>
        <v/>
      </c>
      <c r="P3975" s="77"/>
      <c r="Q3975" s="77"/>
    </row>
    <row r="3976" spans="2:17" x14ac:dyDescent="0.25">
      <c r="B3976" s="78">
        <f t="shared" si="120"/>
        <v>3966</v>
      </c>
      <c r="C3976" s="126" t="str">
        <f t="array" ref="C3976">IF(OR('C. Consumer Service Detail'!$D3976="",'C. Consumer Service Detail'!$E3976=""),"",INDEX('B. Consumer Budget'!$E$11:$E$2010,MATCH(1,IF('B. Consumer Budget'!$C$11:$C$2010='C. Consumer Service Detail'!$D3976,IF('B. Consumer Budget'!$D$11:$D$2010='C. Consumer Service Detail'!$E3976,1)),0)))</f>
        <v/>
      </c>
      <c r="D3976" s="171"/>
      <c r="E3976" s="79"/>
      <c r="F3976" s="100"/>
      <c r="G3976" s="80"/>
      <c r="H3976" s="145" t="str">
        <f>IF('C. Consumer Service Detail'!$F3976="","",IF('C. Consumer Service Detail'!$F3976="",VLOOKUP('C. Consumer Service Detail'!$F3976,'Table of Current Services'!$B$7:$F$36,'Table of Current Services'!$E$5,FALSE),VLOOKUP('C. Consumer Service Detail'!$F3976,'Table of Current Services'!$B$7:$F$36,'Table of Current Services'!$D$5,FALSE)))</f>
        <v/>
      </c>
      <c r="I3976" s="160"/>
      <c r="J3976" s="146" t="str">
        <f t="shared" si="119"/>
        <v/>
      </c>
      <c r="K3976" s="138" t="str">
        <f>IF('C. Consumer Service Detail'!$F3976="","",IF('C. Consumer Service Detail'!$F3976="",VLOOKUP('C. Consumer Service Detail'!$F3976,'Table of Current Services'!$B$7:$F$36,'Table of Current Services'!$E$5,FALSE),VLOOKUP('C. Consumer Service Detail'!$F3976,'Table of Current Services'!$B$7:$F$36,'Table of Current Services'!$E$5,FALSE)))</f>
        <v/>
      </c>
      <c r="L3976" s="130" t="str">
        <f>IF('C. Consumer Service Detail'!$F3976="","",IF(VLOOKUP('C. Consumer Service Detail'!$F3976,'Table of Current Services'!$B$7:$F$36,'Table of Current Services'!$F$5,)="cost","Yes","No"))</f>
        <v/>
      </c>
      <c r="M3976" s="130" t="str">
        <f>IFERROR(IF('C. Consumer Service Detail'!$K3976="No Match","No",VLOOKUP('C. Consumer Service Detail'!$C3976,'B. Consumer Budget'!$E$11:$F$2010,2,FALSE)),"")</f>
        <v/>
      </c>
      <c r="P3976" s="77"/>
      <c r="Q3976" s="77"/>
    </row>
    <row r="3977" spans="2:17" x14ac:dyDescent="0.25">
      <c r="B3977" s="78">
        <f t="shared" si="120"/>
        <v>3967</v>
      </c>
      <c r="C3977" s="126" t="str">
        <f t="array" ref="C3977">IF(OR('C. Consumer Service Detail'!$D3977="",'C. Consumer Service Detail'!$E3977=""),"",INDEX('B. Consumer Budget'!$E$11:$E$2010,MATCH(1,IF('B. Consumer Budget'!$C$11:$C$2010='C. Consumer Service Detail'!$D3977,IF('B. Consumer Budget'!$D$11:$D$2010='C. Consumer Service Detail'!$E3977,1)),0)))</f>
        <v/>
      </c>
      <c r="D3977" s="170"/>
      <c r="E3977" s="81"/>
      <c r="F3977" s="101"/>
      <c r="G3977" s="82"/>
      <c r="H3977" s="147" t="str">
        <f>IF('C. Consumer Service Detail'!$F3977="","",IF('C. Consumer Service Detail'!$F3977="",VLOOKUP('C. Consumer Service Detail'!$F3977,'Table of Current Services'!$B$7:$F$36,'Table of Current Services'!$E$5,FALSE),VLOOKUP('C. Consumer Service Detail'!$F3977,'Table of Current Services'!$B$7:$F$36,'Table of Current Services'!$D$5,FALSE)))</f>
        <v/>
      </c>
      <c r="I3977" s="159"/>
      <c r="J3977" s="146" t="str">
        <f t="shared" si="119"/>
        <v/>
      </c>
      <c r="K3977" s="138" t="str">
        <f>IF('C. Consumer Service Detail'!$F3977="","",IF('C. Consumer Service Detail'!$F3977="",VLOOKUP('C. Consumer Service Detail'!$F3977,'Table of Current Services'!$B$7:$F$36,'Table of Current Services'!$E$5,FALSE),VLOOKUP('C. Consumer Service Detail'!$F3977,'Table of Current Services'!$B$7:$F$36,'Table of Current Services'!$E$5,FALSE)))</f>
        <v/>
      </c>
      <c r="L3977" s="130" t="str">
        <f>IF('C. Consumer Service Detail'!$F3977="","",IF(VLOOKUP('C. Consumer Service Detail'!$F3977,'Table of Current Services'!$B$7:$F$36,'Table of Current Services'!$F$5,)="cost","Yes","No"))</f>
        <v/>
      </c>
      <c r="M3977" s="130" t="str">
        <f>IFERROR(IF('C. Consumer Service Detail'!$K3977="No Match","No",VLOOKUP('C. Consumer Service Detail'!$C3977,'B. Consumer Budget'!$E$11:$F$2010,2,FALSE)),"")</f>
        <v/>
      </c>
      <c r="P3977" s="77"/>
      <c r="Q3977" s="77"/>
    </row>
    <row r="3978" spans="2:17" x14ac:dyDescent="0.25">
      <c r="B3978" s="78">
        <f t="shared" si="120"/>
        <v>3968</v>
      </c>
      <c r="C3978" s="126" t="str">
        <f t="array" ref="C3978">IF(OR('C. Consumer Service Detail'!$D3978="",'C. Consumer Service Detail'!$E3978=""),"",INDEX('B. Consumer Budget'!$E$11:$E$2010,MATCH(1,IF('B. Consumer Budget'!$C$11:$C$2010='C. Consumer Service Detail'!$D3978,IF('B. Consumer Budget'!$D$11:$D$2010='C. Consumer Service Detail'!$E3978,1)),0)))</f>
        <v/>
      </c>
      <c r="D3978" s="171"/>
      <c r="E3978" s="79"/>
      <c r="F3978" s="100"/>
      <c r="G3978" s="80"/>
      <c r="H3978" s="145" t="str">
        <f>IF('C. Consumer Service Detail'!$F3978="","",IF('C. Consumer Service Detail'!$F3978="",VLOOKUP('C. Consumer Service Detail'!$F3978,'Table of Current Services'!$B$7:$F$36,'Table of Current Services'!$E$5,FALSE),VLOOKUP('C. Consumer Service Detail'!$F3978,'Table of Current Services'!$B$7:$F$36,'Table of Current Services'!$D$5,FALSE)))</f>
        <v/>
      </c>
      <c r="I3978" s="160"/>
      <c r="J3978" s="146" t="str">
        <f t="shared" si="119"/>
        <v/>
      </c>
      <c r="K3978" s="138" t="str">
        <f>IF('C. Consumer Service Detail'!$F3978="","",IF('C. Consumer Service Detail'!$F3978="",VLOOKUP('C. Consumer Service Detail'!$F3978,'Table of Current Services'!$B$7:$F$36,'Table of Current Services'!$E$5,FALSE),VLOOKUP('C. Consumer Service Detail'!$F3978,'Table of Current Services'!$B$7:$F$36,'Table of Current Services'!$E$5,FALSE)))</f>
        <v/>
      </c>
      <c r="L3978" s="130" t="str">
        <f>IF('C. Consumer Service Detail'!$F3978="","",IF(VLOOKUP('C. Consumer Service Detail'!$F3978,'Table of Current Services'!$B$7:$F$36,'Table of Current Services'!$F$5,)="cost","Yes","No"))</f>
        <v/>
      </c>
      <c r="M3978" s="130" t="str">
        <f>IFERROR(IF('C. Consumer Service Detail'!$K3978="No Match","No",VLOOKUP('C. Consumer Service Detail'!$C3978,'B. Consumer Budget'!$E$11:$F$2010,2,FALSE)),"")</f>
        <v/>
      </c>
      <c r="P3978" s="77"/>
      <c r="Q3978" s="77"/>
    </row>
    <row r="3979" spans="2:17" x14ac:dyDescent="0.25">
      <c r="B3979" s="78">
        <f t="shared" si="120"/>
        <v>3969</v>
      </c>
      <c r="C3979" s="126" t="str">
        <f t="array" ref="C3979">IF(OR('C. Consumer Service Detail'!$D3979="",'C. Consumer Service Detail'!$E3979=""),"",INDEX('B. Consumer Budget'!$E$11:$E$2010,MATCH(1,IF('B. Consumer Budget'!$C$11:$C$2010='C. Consumer Service Detail'!$D3979,IF('B. Consumer Budget'!$D$11:$D$2010='C. Consumer Service Detail'!$E3979,1)),0)))</f>
        <v/>
      </c>
      <c r="D3979" s="170"/>
      <c r="E3979" s="81"/>
      <c r="F3979" s="101"/>
      <c r="G3979" s="82"/>
      <c r="H3979" s="147" t="str">
        <f>IF('C. Consumer Service Detail'!$F3979="","",IF('C. Consumer Service Detail'!$F3979="",VLOOKUP('C. Consumer Service Detail'!$F3979,'Table of Current Services'!$B$7:$F$36,'Table of Current Services'!$E$5,FALSE),VLOOKUP('C. Consumer Service Detail'!$F3979,'Table of Current Services'!$B$7:$F$36,'Table of Current Services'!$D$5,FALSE)))</f>
        <v/>
      </c>
      <c r="I3979" s="159"/>
      <c r="J3979" s="146" t="str">
        <f t="shared" ref="J3979:J4042" si="121">IFERROR(IF($H3979&gt;0,$H3979*$I3979,$I3979),"")</f>
        <v/>
      </c>
      <c r="K3979" s="138" t="str">
        <f>IF('C. Consumer Service Detail'!$F3979="","",IF('C. Consumer Service Detail'!$F3979="",VLOOKUP('C. Consumer Service Detail'!$F3979,'Table of Current Services'!$B$7:$F$36,'Table of Current Services'!$E$5,FALSE),VLOOKUP('C. Consumer Service Detail'!$F3979,'Table of Current Services'!$B$7:$F$36,'Table of Current Services'!$E$5,FALSE)))</f>
        <v/>
      </c>
      <c r="L3979" s="130" t="str">
        <f>IF('C. Consumer Service Detail'!$F3979="","",IF(VLOOKUP('C. Consumer Service Detail'!$F3979,'Table of Current Services'!$B$7:$F$36,'Table of Current Services'!$F$5,)="cost","Yes","No"))</f>
        <v/>
      </c>
      <c r="M3979" s="130" t="str">
        <f>IFERROR(IF('C. Consumer Service Detail'!$K3979="No Match","No",VLOOKUP('C. Consumer Service Detail'!$C3979,'B. Consumer Budget'!$E$11:$F$2010,2,FALSE)),"")</f>
        <v/>
      </c>
      <c r="P3979" s="77"/>
      <c r="Q3979" s="77"/>
    </row>
    <row r="3980" spans="2:17" x14ac:dyDescent="0.25">
      <c r="B3980" s="78">
        <f t="shared" ref="B3980:B4043" si="122">B3979+1</f>
        <v>3970</v>
      </c>
      <c r="C3980" s="126" t="str">
        <f t="array" ref="C3980">IF(OR('C. Consumer Service Detail'!$D3980="",'C. Consumer Service Detail'!$E3980=""),"",INDEX('B. Consumer Budget'!$E$11:$E$2010,MATCH(1,IF('B. Consumer Budget'!$C$11:$C$2010='C. Consumer Service Detail'!$D3980,IF('B. Consumer Budget'!$D$11:$D$2010='C. Consumer Service Detail'!$E3980,1)),0)))</f>
        <v/>
      </c>
      <c r="D3980" s="171"/>
      <c r="E3980" s="79"/>
      <c r="F3980" s="100"/>
      <c r="G3980" s="80"/>
      <c r="H3980" s="145" t="str">
        <f>IF('C. Consumer Service Detail'!$F3980="","",IF('C. Consumer Service Detail'!$F3980="",VLOOKUP('C. Consumer Service Detail'!$F3980,'Table of Current Services'!$B$7:$F$36,'Table of Current Services'!$E$5,FALSE),VLOOKUP('C. Consumer Service Detail'!$F3980,'Table of Current Services'!$B$7:$F$36,'Table of Current Services'!$D$5,FALSE)))</f>
        <v/>
      </c>
      <c r="I3980" s="160"/>
      <c r="J3980" s="146" t="str">
        <f t="shared" si="121"/>
        <v/>
      </c>
      <c r="K3980" s="138" t="str">
        <f>IF('C. Consumer Service Detail'!$F3980="","",IF('C. Consumer Service Detail'!$F3980="",VLOOKUP('C. Consumer Service Detail'!$F3980,'Table of Current Services'!$B$7:$F$36,'Table of Current Services'!$E$5,FALSE),VLOOKUP('C. Consumer Service Detail'!$F3980,'Table of Current Services'!$B$7:$F$36,'Table of Current Services'!$E$5,FALSE)))</f>
        <v/>
      </c>
      <c r="L3980" s="130" t="str">
        <f>IF('C. Consumer Service Detail'!$F3980="","",IF(VLOOKUP('C. Consumer Service Detail'!$F3980,'Table of Current Services'!$B$7:$F$36,'Table of Current Services'!$F$5,)="cost","Yes","No"))</f>
        <v/>
      </c>
      <c r="M3980" s="130" t="str">
        <f>IFERROR(IF('C. Consumer Service Detail'!$K3980="No Match","No",VLOOKUP('C. Consumer Service Detail'!$C3980,'B. Consumer Budget'!$E$11:$F$2010,2,FALSE)),"")</f>
        <v/>
      </c>
      <c r="P3980" s="77"/>
      <c r="Q3980" s="77"/>
    </row>
    <row r="3981" spans="2:17" x14ac:dyDescent="0.25">
      <c r="B3981" s="78">
        <f t="shared" si="122"/>
        <v>3971</v>
      </c>
      <c r="C3981" s="126" t="str">
        <f t="array" ref="C3981">IF(OR('C. Consumer Service Detail'!$D3981="",'C. Consumer Service Detail'!$E3981=""),"",INDEX('B. Consumer Budget'!$E$11:$E$2010,MATCH(1,IF('B. Consumer Budget'!$C$11:$C$2010='C. Consumer Service Detail'!$D3981,IF('B. Consumer Budget'!$D$11:$D$2010='C. Consumer Service Detail'!$E3981,1)),0)))</f>
        <v/>
      </c>
      <c r="D3981" s="170"/>
      <c r="E3981" s="81"/>
      <c r="F3981" s="101"/>
      <c r="G3981" s="82"/>
      <c r="H3981" s="147" t="str">
        <f>IF('C. Consumer Service Detail'!$F3981="","",IF('C. Consumer Service Detail'!$F3981="",VLOOKUP('C. Consumer Service Detail'!$F3981,'Table of Current Services'!$B$7:$F$36,'Table of Current Services'!$E$5,FALSE),VLOOKUP('C. Consumer Service Detail'!$F3981,'Table of Current Services'!$B$7:$F$36,'Table of Current Services'!$D$5,FALSE)))</f>
        <v/>
      </c>
      <c r="I3981" s="159"/>
      <c r="J3981" s="146" t="str">
        <f t="shared" si="121"/>
        <v/>
      </c>
      <c r="K3981" s="138" t="str">
        <f>IF('C. Consumer Service Detail'!$F3981="","",IF('C. Consumer Service Detail'!$F3981="",VLOOKUP('C. Consumer Service Detail'!$F3981,'Table of Current Services'!$B$7:$F$36,'Table of Current Services'!$E$5,FALSE),VLOOKUP('C. Consumer Service Detail'!$F3981,'Table of Current Services'!$B$7:$F$36,'Table of Current Services'!$E$5,FALSE)))</f>
        <v/>
      </c>
      <c r="L3981" s="130" t="str">
        <f>IF('C. Consumer Service Detail'!$F3981="","",IF(VLOOKUP('C. Consumer Service Detail'!$F3981,'Table of Current Services'!$B$7:$F$36,'Table of Current Services'!$F$5,)="cost","Yes","No"))</f>
        <v/>
      </c>
      <c r="M3981" s="130" t="str">
        <f>IFERROR(IF('C. Consumer Service Detail'!$K3981="No Match","No",VLOOKUP('C. Consumer Service Detail'!$C3981,'B. Consumer Budget'!$E$11:$F$2010,2,FALSE)),"")</f>
        <v/>
      </c>
      <c r="P3981" s="77"/>
      <c r="Q3981" s="77"/>
    </row>
    <row r="3982" spans="2:17" x14ac:dyDescent="0.25">
      <c r="B3982" s="78">
        <f t="shared" si="122"/>
        <v>3972</v>
      </c>
      <c r="C3982" s="126" t="str">
        <f t="array" ref="C3982">IF(OR('C. Consumer Service Detail'!$D3982="",'C. Consumer Service Detail'!$E3982=""),"",INDEX('B. Consumer Budget'!$E$11:$E$2010,MATCH(1,IF('B. Consumer Budget'!$C$11:$C$2010='C. Consumer Service Detail'!$D3982,IF('B. Consumer Budget'!$D$11:$D$2010='C. Consumer Service Detail'!$E3982,1)),0)))</f>
        <v/>
      </c>
      <c r="D3982" s="171"/>
      <c r="E3982" s="79"/>
      <c r="F3982" s="100"/>
      <c r="G3982" s="80"/>
      <c r="H3982" s="145" t="str">
        <f>IF('C. Consumer Service Detail'!$F3982="","",IF('C. Consumer Service Detail'!$F3982="",VLOOKUP('C. Consumer Service Detail'!$F3982,'Table of Current Services'!$B$7:$F$36,'Table of Current Services'!$E$5,FALSE),VLOOKUP('C. Consumer Service Detail'!$F3982,'Table of Current Services'!$B$7:$F$36,'Table of Current Services'!$D$5,FALSE)))</f>
        <v/>
      </c>
      <c r="I3982" s="160"/>
      <c r="J3982" s="146" t="str">
        <f t="shared" si="121"/>
        <v/>
      </c>
      <c r="K3982" s="138" t="str">
        <f>IF('C. Consumer Service Detail'!$F3982="","",IF('C. Consumer Service Detail'!$F3982="",VLOOKUP('C. Consumer Service Detail'!$F3982,'Table of Current Services'!$B$7:$F$36,'Table of Current Services'!$E$5,FALSE),VLOOKUP('C. Consumer Service Detail'!$F3982,'Table of Current Services'!$B$7:$F$36,'Table of Current Services'!$E$5,FALSE)))</f>
        <v/>
      </c>
      <c r="L3982" s="130" t="str">
        <f>IF('C. Consumer Service Detail'!$F3982="","",IF(VLOOKUP('C. Consumer Service Detail'!$F3982,'Table of Current Services'!$B$7:$F$36,'Table of Current Services'!$F$5,)="cost","Yes","No"))</f>
        <v/>
      </c>
      <c r="M3982" s="130" t="str">
        <f>IFERROR(IF('C. Consumer Service Detail'!$K3982="No Match","No",VLOOKUP('C. Consumer Service Detail'!$C3982,'B. Consumer Budget'!$E$11:$F$2010,2,FALSE)),"")</f>
        <v/>
      </c>
      <c r="P3982" s="77"/>
      <c r="Q3982" s="77"/>
    </row>
    <row r="3983" spans="2:17" x14ac:dyDescent="0.25">
      <c r="B3983" s="78">
        <f t="shared" si="122"/>
        <v>3973</v>
      </c>
      <c r="C3983" s="126" t="str">
        <f t="array" ref="C3983">IF(OR('C. Consumer Service Detail'!$D3983="",'C. Consumer Service Detail'!$E3983=""),"",INDEX('B. Consumer Budget'!$E$11:$E$2010,MATCH(1,IF('B. Consumer Budget'!$C$11:$C$2010='C. Consumer Service Detail'!$D3983,IF('B. Consumer Budget'!$D$11:$D$2010='C. Consumer Service Detail'!$E3983,1)),0)))</f>
        <v/>
      </c>
      <c r="D3983" s="170"/>
      <c r="E3983" s="81"/>
      <c r="F3983" s="101"/>
      <c r="G3983" s="82"/>
      <c r="H3983" s="147" t="str">
        <f>IF('C. Consumer Service Detail'!$F3983="","",IF('C. Consumer Service Detail'!$F3983="",VLOOKUP('C. Consumer Service Detail'!$F3983,'Table of Current Services'!$B$7:$F$36,'Table of Current Services'!$E$5,FALSE),VLOOKUP('C. Consumer Service Detail'!$F3983,'Table of Current Services'!$B$7:$F$36,'Table of Current Services'!$D$5,FALSE)))</f>
        <v/>
      </c>
      <c r="I3983" s="159"/>
      <c r="J3983" s="146" t="str">
        <f t="shared" si="121"/>
        <v/>
      </c>
      <c r="K3983" s="138" t="str">
        <f>IF('C. Consumer Service Detail'!$F3983="","",IF('C. Consumer Service Detail'!$F3983="",VLOOKUP('C. Consumer Service Detail'!$F3983,'Table of Current Services'!$B$7:$F$36,'Table of Current Services'!$E$5,FALSE),VLOOKUP('C. Consumer Service Detail'!$F3983,'Table of Current Services'!$B$7:$F$36,'Table of Current Services'!$E$5,FALSE)))</f>
        <v/>
      </c>
      <c r="L3983" s="130" t="str">
        <f>IF('C. Consumer Service Detail'!$F3983="","",IF(VLOOKUP('C. Consumer Service Detail'!$F3983,'Table of Current Services'!$B$7:$F$36,'Table of Current Services'!$F$5,)="cost","Yes","No"))</f>
        <v/>
      </c>
      <c r="M3983" s="130" t="str">
        <f>IFERROR(IF('C. Consumer Service Detail'!$K3983="No Match","No",VLOOKUP('C. Consumer Service Detail'!$C3983,'B. Consumer Budget'!$E$11:$F$2010,2,FALSE)),"")</f>
        <v/>
      </c>
      <c r="P3983" s="77"/>
      <c r="Q3983" s="77"/>
    </row>
    <row r="3984" spans="2:17" x14ac:dyDescent="0.25">
      <c r="B3984" s="78">
        <f t="shared" si="122"/>
        <v>3974</v>
      </c>
      <c r="C3984" s="126" t="str">
        <f t="array" ref="C3984">IF(OR('C. Consumer Service Detail'!$D3984="",'C. Consumer Service Detail'!$E3984=""),"",INDEX('B. Consumer Budget'!$E$11:$E$2010,MATCH(1,IF('B. Consumer Budget'!$C$11:$C$2010='C. Consumer Service Detail'!$D3984,IF('B. Consumer Budget'!$D$11:$D$2010='C. Consumer Service Detail'!$E3984,1)),0)))</f>
        <v/>
      </c>
      <c r="D3984" s="171"/>
      <c r="E3984" s="79"/>
      <c r="F3984" s="100"/>
      <c r="G3984" s="80"/>
      <c r="H3984" s="145" t="str">
        <f>IF('C. Consumer Service Detail'!$F3984="","",IF('C. Consumer Service Detail'!$F3984="",VLOOKUP('C. Consumer Service Detail'!$F3984,'Table of Current Services'!$B$7:$F$36,'Table of Current Services'!$E$5,FALSE),VLOOKUP('C. Consumer Service Detail'!$F3984,'Table of Current Services'!$B$7:$F$36,'Table of Current Services'!$D$5,FALSE)))</f>
        <v/>
      </c>
      <c r="I3984" s="160"/>
      <c r="J3984" s="146" t="str">
        <f t="shared" si="121"/>
        <v/>
      </c>
      <c r="K3984" s="138" t="str">
        <f>IF('C. Consumer Service Detail'!$F3984="","",IF('C. Consumer Service Detail'!$F3984="",VLOOKUP('C. Consumer Service Detail'!$F3984,'Table of Current Services'!$B$7:$F$36,'Table of Current Services'!$E$5,FALSE),VLOOKUP('C. Consumer Service Detail'!$F3984,'Table of Current Services'!$B$7:$F$36,'Table of Current Services'!$E$5,FALSE)))</f>
        <v/>
      </c>
      <c r="L3984" s="130" t="str">
        <f>IF('C. Consumer Service Detail'!$F3984="","",IF(VLOOKUP('C. Consumer Service Detail'!$F3984,'Table of Current Services'!$B$7:$F$36,'Table of Current Services'!$F$5,)="cost","Yes","No"))</f>
        <v/>
      </c>
      <c r="M3984" s="130" t="str">
        <f>IFERROR(IF('C. Consumer Service Detail'!$K3984="No Match","No",VLOOKUP('C. Consumer Service Detail'!$C3984,'B. Consumer Budget'!$E$11:$F$2010,2,FALSE)),"")</f>
        <v/>
      </c>
      <c r="P3984" s="77"/>
      <c r="Q3984" s="77"/>
    </row>
    <row r="3985" spans="2:17" x14ac:dyDescent="0.25">
      <c r="B3985" s="78">
        <f t="shared" si="122"/>
        <v>3975</v>
      </c>
      <c r="C3985" s="126" t="str">
        <f t="array" ref="C3985">IF(OR('C. Consumer Service Detail'!$D3985="",'C. Consumer Service Detail'!$E3985=""),"",INDEX('B. Consumer Budget'!$E$11:$E$2010,MATCH(1,IF('B. Consumer Budget'!$C$11:$C$2010='C. Consumer Service Detail'!$D3985,IF('B. Consumer Budget'!$D$11:$D$2010='C. Consumer Service Detail'!$E3985,1)),0)))</f>
        <v/>
      </c>
      <c r="D3985" s="170"/>
      <c r="E3985" s="81"/>
      <c r="F3985" s="101"/>
      <c r="G3985" s="82"/>
      <c r="H3985" s="147" t="str">
        <f>IF('C. Consumer Service Detail'!$F3985="","",IF('C. Consumer Service Detail'!$F3985="",VLOOKUP('C. Consumer Service Detail'!$F3985,'Table of Current Services'!$B$7:$F$36,'Table of Current Services'!$E$5,FALSE),VLOOKUP('C. Consumer Service Detail'!$F3985,'Table of Current Services'!$B$7:$F$36,'Table of Current Services'!$D$5,FALSE)))</f>
        <v/>
      </c>
      <c r="I3985" s="159"/>
      <c r="J3985" s="146" t="str">
        <f t="shared" si="121"/>
        <v/>
      </c>
      <c r="K3985" s="138" t="str">
        <f>IF('C. Consumer Service Detail'!$F3985="","",IF('C. Consumer Service Detail'!$F3985="",VLOOKUP('C. Consumer Service Detail'!$F3985,'Table of Current Services'!$B$7:$F$36,'Table of Current Services'!$E$5,FALSE),VLOOKUP('C. Consumer Service Detail'!$F3985,'Table of Current Services'!$B$7:$F$36,'Table of Current Services'!$E$5,FALSE)))</f>
        <v/>
      </c>
      <c r="L3985" s="130" t="str">
        <f>IF('C. Consumer Service Detail'!$F3985="","",IF(VLOOKUP('C. Consumer Service Detail'!$F3985,'Table of Current Services'!$B$7:$F$36,'Table of Current Services'!$F$5,)="cost","Yes","No"))</f>
        <v/>
      </c>
      <c r="M3985" s="130" t="str">
        <f>IFERROR(IF('C. Consumer Service Detail'!$K3985="No Match","No",VLOOKUP('C. Consumer Service Detail'!$C3985,'B. Consumer Budget'!$E$11:$F$2010,2,FALSE)),"")</f>
        <v/>
      </c>
      <c r="P3985" s="77"/>
      <c r="Q3985" s="77"/>
    </row>
    <row r="3986" spans="2:17" x14ac:dyDescent="0.25">
      <c r="B3986" s="78">
        <f t="shared" si="122"/>
        <v>3976</v>
      </c>
      <c r="C3986" s="126" t="str">
        <f t="array" ref="C3986">IF(OR('C. Consumer Service Detail'!$D3986="",'C. Consumer Service Detail'!$E3986=""),"",INDEX('B. Consumer Budget'!$E$11:$E$2010,MATCH(1,IF('B. Consumer Budget'!$C$11:$C$2010='C. Consumer Service Detail'!$D3986,IF('B. Consumer Budget'!$D$11:$D$2010='C. Consumer Service Detail'!$E3986,1)),0)))</f>
        <v/>
      </c>
      <c r="D3986" s="171"/>
      <c r="E3986" s="79"/>
      <c r="F3986" s="100"/>
      <c r="G3986" s="80"/>
      <c r="H3986" s="145" t="str">
        <f>IF('C. Consumer Service Detail'!$F3986="","",IF('C. Consumer Service Detail'!$F3986="",VLOOKUP('C. Consumer Service Detail'!$F3986,'Table of Current Services'!$B$7:$F$36,'Table of Current Services'!$E$5,FALSE),VLOOKUP('C. Consumer Service Detail'!$F3986,'Table of Current Services'!$B$7:$F$36,'Table of Current Services'!$D$5,FALSE)))</f>
        <v/>
      </c>
      <c r="I3986" s="160"/>
      <c r="J3986" s="146" t="str">
        <f t="shared" si="121"/>
        <v/>
      </c>
      <c r="K3986" s="138" t="str">
        <f>IF('C. Consumer Service Detail'!$F3986="","",IF('C. Consumer Service Detail'!$F3986="",VLOOKUP('C. Consumer Service Detail'!$F3986,'Table of Current Services'!$B$7:$F$36,'Table of Current Services'!$E$5,FALSE),VLOOKUP('C. Consumer Service Detail'!$F3986,'Table of Current Services'!$B$7:$F$36,'Table of Current Services'!$E$5,FALSE)))</f>
        <v/>
      </c>
      <c r="L3986" s="130" t="str">
        <f>IF('C. Consumer Service Detail'!$F3986="","",IF(VLOOKUP('C. Consumer Service Detail'!$F3986,'Table of Current Services'!$B$7:$F$36,'Table of Current Services'!$F$5,)="cost","Yes","No"))</f>
        <v/>
      </c>
      <c r="M3986" s="130" t="str">
        <f>IFERROR(IF('C. Consumer Service Detail'!$K3986="No Match","No",VLOOKUP('C. Consumer Service Detail'!$C3986,'B. Consumer Budget'!$E$11:$F$2010,2,FALSE)),"")</f>
        <v/>
      </c>
      <c r="P3986" s="77"/>
      <c r="Q3986" s="77"/>
    </row>
    <row r="3987" spans="2:17" x14ac:dyDescent="0.25">
      <c r="B3987" s="78">
        <f t="shared" si="122"/>
        <v>3977</v>
      </c>
      <c r="C3987" s="126" t="str">
        <f t="array" ref="C3987">IF(OR('C. Consumer Service Detail'!$D3987="",'C. Consumer Service Detail'!$E3987=""),"",INDEX('B. Consumer Budget'!$E$11:$E$2010,MATCH(1,IF('B. Consumer Budget'!$C$11:$C$2010='C. Consumer Service Detail'!$D3987,IF('B. Consumer Budget'!$D$11:$D$2010='C. Consumer Service Detail'!$E3987,1)),0)))</f>
        <v/>
      </c>
      <c r="D3987" s="170"/>
      <c r="E3987" s="81"/>
      <c r="F3987" s="101"/>
      <c r="G3987" s="82"/>
      <c r="H3987" s="147" t="str">
        <f>IF('C. Consumer Service Detail'!$F3987="","",IF('C. Consumer Service Detail'!$F3987="",VLOOKUP('C. Consumer Service Detail'!$F3987,'Table of Current Services'!$B$7:$F$36,'Table of Current Services'!$E$5,FALSE),VLOOKUP('C. Consumer Service Detail'!$F3987,'Table of Current Services'!$B$7:$F$36,'Table of Current Services'!$D$5,FALSE)))</f>
        <v/>
      </c>
      <c r="I3987" s="159"/>
      <c r="J3987" s="146" t="str">
        <f t="shared" si="121"/>
        <v/>
      </c>
      <c r="K3987" s="138" t="str">
        <f>IF('C. Consumer Service Detail'!$F3987="","",IF('C. Consumer Service Detail'!$F3987="",VLOOKUP('C. Consumer Service Detail'!$F3987,'Table of Current Services'!$B$7:$F$36,'Table of Current Services'!$E$5,FALSE),VLOOKUP('C. Consumer Service Detail'!$F3987,'Table of Current Services'!$B$7:$F$36,'Table of Current Services'!$E$5,FALSE)))</f>
        <v/>
      </c>
      <c r="L3987" s="130" t="str">
        <f>IF('C. Consumer Service Detail'!$F3987="","",IF(VLOOKUP('C. Consumer Service Detail'!$F3987,'Table of Current Services'!$B$7:$F$36,'Table of Current Services'!$F$5,)="cost","Yes","No"))</f>
        <v/>
      </c>
      <c r="M3987" s="130" t="str">
        <f>IFERROR(IF('C. Consumer Service Detail'!$K3987="No Match","No",VLOOKUP('C. Consumer Service Detail'!$C3987,'B. Consumer Budget'!$E$11:$F$2010,2,FALSE)),"")</f>
        <v/>
      </c>
      <c r="P3987" s="77"/>
      <c r="Q3987" s="77"/>
    </row>
    <row r="3988" spans="2:17" x14ac:dyDescent="0.25">
      <c r="B3988" s="78">
        <f t="shared" si="122"/>
        <v>3978</v>
      </c>
      <c r="C3988" s="126" t="str">
        <f t="array" ref="C3988">IF(OR('C. Consumer Service Detail'!$D3988="",'C. Consumer Service Detail'!$E3988=""),"",INDEX('B. Consumer Budget'!$E$11:$E$2010,MATCH(1,IF('B. Consumer Budget'!$C$11:$C$2010='C. Consumer Service Detail'!$D3988,IF('B. Consumer Budget'!$D$11:$D$2010='C. Consumer Service Detail'!$E3988,1)),0)))</f>
        <v/>
      </c>
      <c r="D3988" s="171"/>
      <c r="E3988" s="79"/>
      <c r="F3988" s="100"/>
      <c r="G3988" s="80"/>
      <c r="H3988" s="145" t="str">
        <f>IF('C. Consumer Service Detail'!$F3988="","",IF('C. Consumer Service Detail'!$F3988="",VLOOKUP('C. Consumer Service Detail'!$F3988,'Table of Current Services'!$B$7:$F$36,'Table of Current Services'!$E$5,FALSE),VLOOKUP('C. Consumer Service Detail'!$F3988,'Table of Current Services'!$B$7:$F$36,'Table of Current Services'!$D$5,FALSE)))</f>
        <v/>
      </c>
      <c r="I3988" s="160"/>
      <c r="J3988" s="146" t="str">
        <f t="shared" si="121"/>
        <v/>
      </c>
      <c r="K3988" s="138" t="str">
        <f>IF('C. Consumer Service Detail'!$F3988="","",IF('C. Consumer Service Detail'!$F3988="",VLOOKUP('C. Consumer Service Detail'!$F3988,'Table of Current Services'!$B$7:$F$36,'Table of Current Services'!$E$5,FALSE),VLOOKUP('C. Consumer Service Detail'!$F3988,'Table of Current Services'!$B$7:$F$36,'Table of Current Services'!$E$5,FALSE)))</f>
        <v/>
      </c>
      <c r="L3988" s="130" t="str">
        <f>IF('C. Consumer Service Detail'!$F3988="","",IF(VLOOKUP('C. Consumer Service Detail'!$F3988,'Table of Current Services'!$B$7:$F$36,'Table of Current Services'!$F$5,)="cost","Yes","No"))</f>
        <v/>
      </c>
      <c r="M3988" s="130" t="str">
        <f>IFERROR(IF('C. Consumer Service Detail'!$K3988="No Match","No",VLOOKUP('C. Consumer Service Detail'!$C3988,'B. Consumer Budget'!$E$11:$F$2010,2,FALSE)),"")</f>
        <v/>
      </c>
      <c r="P3988" s="77"/>
      <c r="Q3988" s="77"/>
    </row>
    <row r="3989" spans="2:17" x14ac:dyDescent="0.25">
      <c r="B3989" s="78">
        <f t="shared" si="122"/>
        <v>3979</v>
      </c>
      <c r="C3989" s="126" t="str">
        <f t="array" ref="C3989">IF(OR('C. Consumer Service Detail'!$D3989="",'C. Consumer Service Detail'!$E3989=""),"",INDEX('B. Consumer Budget'!$E$11:$E$2010,MATCH(1,IF('B. Consumer Budget'!$C$11:$C$2010='C. Consumer Service Detail'!$D3989,IF('B. Consumer Budget'!$D$11:$D$2010='C. Consumer Service Detail'!$E3989,1)),0)))</f>
        <v/>
      </c>
      <c r="D3989" s="170"/>
      <c r="E3989" s="81"/>
      <c r="F3989" s="101"/>
      <c r="G3989" s="82"/>
      <c r="H3989" s="147" t="str">
        <f>IF('C. Consumer Service Detail'!$F3989="","",IF('C. Consumer Service Detail'!$F3989="",VLOOKUP('C. Consumer Service Detail'!$F3989,'Table of Current Services'!$B$7:$F$36,'Table of Current Services'!$E$5,FALSE),VLOOKUP('C. Consumer Service Detail'!$F3989,'Table of Current Services'!$B$7:$F$36,'Table of Current Services'!$D$5,FALSE)))</f>
        <v/>
      </c>
      <c r="I3989" s="159"/>
      <c r="J3989" s="146" t="str">
        <f t="shared" si="121"/>
        <v/>
      </c>
      <c r="K3989" s="138" t="str">
        <f>IF('C. Consumer Service Detail'!$F3989="","",IF('C. Consumer Service Detail'!$F3989="",VLOOKUP('C. Consumer Service Detail'!$F3989,'Table of Current Services'!$B$7:$F$36,'Table of Current Services'!$E$5,FALSE),VLOOKUP('C. Consumer Service Detail'!$F3989,'Table of Current Services'!$B$7:$F$36,'Table of Current Services'!$E$5,FALSE)))</f>
        <v/>
      </c>
      <c r="L3989" s="130" t="str">
        <f>IF('C. Consumer Service Detail'!$F3989="","",IF(VLOOKUP('C. Consumer Service Detail'!$F3989,'Table of Current Services'!$B$7:$F$36,'Table of Current Services'!$F$5,)="cost","Yes","No"))</f>
        <v/>
      </c>
      <c r="M3989" s="130" t="str">
        <f>IFERROR(IF('C. Consumer Service Detail'!$K3989="No Match","No",VLOOKUP('C. Consumer Service Detail'!$C3989,'B. Consumer Budget'!$E$11:$F$2010,2,FALSE)),"")</f>
        <v/>
      </c>
      <c r="P3989" s="77"/>
      <c r="Q3989" s="77"/>
    </row>
    <row r="3990" spans="2:17" x14ac:dyDescent="0.25">
      <c r="B3990" s="78">
        <f t="shared" si="122"/>
        <v>3980</v>
      </c>
      <c r="C3990" s="126" t="str">
        <f t="array" ref="C3990">IF(OR('C. Consumer Service Detail'!$D3990="",'C. Consumer Service Detail'!$E3990=""),"",INDEX('B. Consumer Budget'!$E$11:$E$2010,MATCH(1,IF('B. Consumer Budget'!$C$11:$C$2010='C. Consumer Service Detail'!$D3990,IF('B. Consumer Budget'!$D$11:$D$2010='C. Consumer Service Detail'!$E3990,1)),0)))</f>
        <v/>
      </c>
      <c r="D3990" s="171"/>
      <c r="E3990" s="79"/>
      <c r="F3990" s="100"/>
      <c r="G3990" s="80"/>
      <c r="H3990" s="145" t="str">
        <f>IF('C. Consumer Service Detail'!$F3990="","",IF('C. Consumer Service Detail'!$F3990="",VLOOKUP('C. Consumer Service Detail'!$F3990,'Table of Current Services'!$B$7:$F$36,'Table of Current Services'!$E$5,FALSE),VLOOKUP('C. Consumer Service Detail'!$F3990,'Table of Current Services'!$B$7:$F$36,'Table of Current Services'!$D$5,FALSE)))</f>
        <v/>
      </c>
      <c r="I3990" s="160"/>
      <c r="J3990" s="146" t="str">
        <f t="shared" si="121"/>
        <v/>
      </c>
      <c r="K3990" s="138" t="str">
        <f>IF('C. Consumer Service Detail'!$F3990="","",IF('C. Consumer Service Detail'!$F3990="",VLOOKUP('C. Consumer Service Detail'!$F3990,'Table of Current Services'!$B$7:$F$36,'Table of Current Services'!$E$5,FALSE),VLOOKUP('C. Consumer Service Detail'!$F3990,'Table of Current Services'!$B$7:$F$36,'Table of Current Services'!$E$5,FALSE)))</f>
        <v/>
      </c>
      <c r="L3990" s="130" t="str">
        <f>IF('C. Consumer Service Detail'!$F3990="","",IF(VLOOKUP('C. Consumer Service Detail'!$F3990,'Table of Current Services'!$B$7:$F$36,'Table of Current Services'!$F$5,)="cost","Yes","No"))</f>
        <v/>
      </c>
      <c r="M3990" s="130" t="str">
        <f>IFERROR(IF('C. Consumer Service Detail'!$K3990="No Match","No",VLOOKUP('C. Consumer Service Detail'!$C3990,'B. Consumer Budget'!$E$11:$F$2010,2,FALSE)),"")</f>
        <v/>
      </c>
      <c r="P3990" s="77"/>
      <c r="Q3990" s="77"/>
    </row>
    <row r="3991" spans="2:17" x14ac:dyDescent="0.25">
      <c r="B3991" s="78">
        <f t="shared" si="122"/>
        <v>3981</v>
      </c>
      <c r="C3991" s="126" t="str">
        <f t="array" ref="C3991">IF(OR('C. Consumer Service Detail'!$D3991="",'C. Consumer Service Detail'!$E3991=""),"",INDEX('B. Consumer Budget'!$E$11:$E$2010,MATCH(1,IF('B. Consumer Budget'!$C$11:$C$2010='C. Consumer Service Detail'!$D3991,IF('B. Consumer Budget'!$D$11:$D$2010='C. Consumer Service Detail'!$E3991,1)),0)))</f>
        <v/>
      </c>
      <c r="D3991" s="170"/>
      <c r="E3991" s="81"/>
      <c r="F3991" s="101"/>
      <c r="G3991" s="82"/>
      <c r="H3991" s="147" t="str">
        <f>IF('C. Consumer Service Detail'!$F3991="","",IF('C. Consumer Service Detail'!$F3991="",VLOOKUP('C. Consumer Service Detail'!$F3991,'Table of Current Services'!$B$7:$F$36,'Table of Current Services'!$E$5,FALSE),VLOOKUP('C. Consumer Service Detail'!$F3991,'Table of Current Services'!$B$7:$F$36,'Table of Current Services'!$D$5,FALSE)))</f>
        <v/>
      </c>
      <c r="I3991" s="159"/>
      <c r="J3991" s="146" t="str">
        <f t="shared" si="121"/>
        <v/>
      </c>
      <c r="K3991" s="138" t="str">
        <f>IF('C. Consumer Service Detail'!$F3991="","",IF('C. Consumer Service Detail'!$F3991="",VLOOKUP('C. Consumer Service Detail'!$F3991,'Table of Current Services'!$B$7:$F$36,'Table of Current Services'!$E$5,FALSE),VLOOKUP('C. Consumer Service Detail'!$F3991,'Table of Current Services'!$B$7:$F$36,'Table of Current Services'!$E$5,FALSE)))</f>
        <v/>
      </c>
      <c r="L3991" s="130" t="str">
        <f>IF('C. Consumer Service Detail'!$F3991="","",IF(VLOOKUP('C. Consumer Service Detail'!$F3991,'Table of Current Services'!$B$7:$F$36,'Table of Current Services'!$F$5,)="cost","Yes","No"))</f>
        <v/>
      </c>
      <c r="M3991" s="130" t="str">
        <f>IFERROR(IF('C. Consumer Service Detail'!$K3991="No Match","No",VLOOKUP('C. Consumer Service Detail'!$C3991,'B. Consumer Budget'!$E$11:$F$2010,2,FALSE)),"")</f>
        <v/>
      </c>
      <c r="P3991" s="77"/>
      <c r="Q3991" s="77"/>
    </row>
    <row r="3992" spans="2:17" x14ac:dyDescent="0.25">
      <c r="B3992" s="78">
        <f t="shared" si="122"/>
        <v>3982</v>
      </c>
      <c r="C3992" s="126" t="str">
        <f t="array" ref="C3992">IF(OR('C. Consumer Service Detail'!$D3992="",'C. Consumer Service Detail'!$E3992=""),"",INDEX('B. Consumer Budget'!$E$11:$E$2010,MATCH(1,IF('B. Consumer Budget'!$C$11:$C$2010='C. Consumer Service Detail'!$D3992,IF('B. Consumer Budget'!$D$11:$D$2010='C. Consumer Service Detail'!$E3992,1)),0)))</f>
        <v/>
      </c>
      <c r="D3992" s="171"/>
      <c r="E3992" s="79"/>
      <c r="F3992" s="100"/>
      <c r="G3992" s="80"/>
      <c r="H3992" s="145" t="str">
        <f>IF('C. Consumer Service Detail'!$F3992="","",IF('C. Consumer Service Detail'!$F3992="",VLOOKUP('C. Consumer Service Detail'!$F3992,'Table of Current Services'!$B$7:$F$36,'Table of Current Services'!$E$5,FALSE),VLOOKUP('C. Consumer Service Detail'!$F3992,'Table of Current Services'!$B$7:$F$36,'Table of Current Services'!$D$5,FALSE)))</f>
        <v/>
      </c>
      <c r="I3992" s="160"/>
      <c r="J3992" s="146" t="str">
        <f t="shared" si="121"/>
        <v/>
      </c>
      <c r="K3992" s="138" t="str">
        <f>IF('C. Consumer Service Detail'!$F3992="","",IF('C. Consumer Service Detail'!$F3992="",VLOOKUP('C. Consumer Service Detail'!$F3992,'Table of Current Services'!$B$7:$F$36,'Table of Current Services'!$E$5,FALSE),VLOOKUP('C. Consumer Service Detail'!$F3992,'Table of Current Services'!$B$7:$F$36,'Table of Current Services'!$E$5,FALSE)))</f>
        <v/>
      </c>
      <c r="L3992" s="130" t="str">
        <f>IF('C. Consumer Service Detail'!$F3992="","",IF(VLOOKUP('C. Consumer Service Detail'!$F3992,'Table of Current Services'!$B$7:$F$36,'Table of Current Services'!$F$5,)="cost","Yes","No"))</f>
        <v/>
      </c>
      <c r="M3992" s="130" t="str">
        <f>IFERROR(IF('C. Consumer Service Detail'!$K3992="No Match","No",VLOOKUP('C. Consumer Service Detail'!$C3992,'B. Consumer Budget'!$E$11:$F$2010,2,FALSE)),"")</f>
        <v/>
      </c>
      <c r="P3992" s="77"/>
      <c r="Q3992" s="77"/>
    </row>
    <row r="3993" spans="2:17" x14ac:dyDescent="0.25">
      <c r="B3993" s="78">
        <f t="shared" si="122"/>
        <v>3983</v>
      </c>
      <c r="C3993" s="126" t="str">
        <f t="array" ref="C3993">IF(OR('C. Consumer Service Detail'!$D3993="",'C. Consumer Service Detail'!$E3993=""),"",INDEX('B. Consumer Budget'!$E$11:$E$2010,MATCH(1,IF('B. Consumer Budget'!$C$11:$C$2010='C. Consumer Service Detail'!$D3993,IF('B. Consumer Budget'!$D$11:$D$2010='C. Consumer Service Detail'!$E3993,1)),0)))</f>
        <v/>
      </c>
      <c r="D3993" s="170"/>
      <c r="E3993" s="81"/>
      <c r="F3993" s="101"/>
      <c r="G3993" s="82"/>
      <c r="H3993" s="147" t="str">
        <f>IF('C. Consumer Service Detail'!$F3993="","",IF('C. Consumer Service Detail'!$F3993="",VLOOKUP('C. Consumer Service Detail'!$F3993,'Table of Current Services'!$B$7:$F$36,'Table of Current Services'!$E$5,FALSE),VLOOKUP('C. Consumer Service Detail'!$F3993,'Table of Current Services'!$B$7:$F$36,'Table of Current Services'!$D$5,FALSE)))</f>
        <v/>
      </c>
      <c r="I3993" s="159"/>
      <c r="J3993" s="146" t="str">
        <f t="shared" si="121"/>
        <v/>
      </c>
      <c r="K3993" s="138" t="str">
        <f>IF('C. Consumer Service Detail'!$F3993="","",IF('C. Consumer Service Detail'!$F3993="",VLOOKUP('C. Consumer Service Detail'!$F3993,'Table of Current Services'!$B$7:$F$36,'Table of Current Services'!$E$5,FALSE),VLOOKUP('C. Consumer Service Detail'!$F3993,'Table of Current Services'!$B$7:$F$36,'Table of Current Services'!$E$5,FALSE)))</f>
        <v/>
      </c>
      <c r="L3993" s="130" t="str">
        <f>IF('C. Consumer Service Detail'!$F3993="","",IF(VLOOKUP('C. Consumer Service Detail'!$F3993,'Table of Current Services'!$B$7:$F$36,'Table of Current Services'!$F$5,)="cost","Yes","No"))</f>
        <v/>
      </c>
      <c r="M3993" s="130" t="str">
        <f>IFERROR(IF('C. Consumer Service Detail'!$K3993="No Match","No",VLOOKUP('C. Consumer Service Detail'!$C3993,'B. Consumer Budget'!$E$11:$F$2010,2,FALSE)),"")</f>
        <v/>
      </c>
      <c r="P3993" s="77"/>
      <c r="Q3993" s="77"/>
    </row>
    <row r="3994" spans="2:17" x14ac:dyDescent="0.25">
      <c r="B3994" s="78">
        <f t="shared" si="122"/>
        <v>3984</v>
      </c>
      <c r="C3994" s="126" t="str">
        <f t="array" ref="C3994">IF(OR('C. Consumer Service Detail'!$D3994="",'C. Consumer Service Detail'!$E3994=""),"",INDEX('B. Consumer Budget'!$E$11:$E$2010,MATCH(1,IF('B. Consumer Budget'!$C$11:$C$2010='C. Consumer Service Detail'!$D3994,IF('B. Consumer Budget'!$D$11:$D$2010='C. Consumer Service Detail'!$E3994,1)),0)))</f>
        <v/>
      </c>
      <c r="D3994" s="171"/>
      <c r="E3994" s="79"/>
      <c r="F3994" s="100"/>
      <c r="G3994" s="80"/>
      <c r="H3994" s="145" t="str">
        <f>IF('C. Consumer Service Detail'!$F3994="","",IF('C. Consumer Service Detail'!$F3994="",VLOOKUP('C. Consumer Service Detail'!$F3994,'Table of Current Services'!$B$7:$F$36,'Table of Current Services'!$E$5,FALSE),VLOOKUP('C. Consumer Service Detail'!$F3994,'Table of Current Services'!$B$7:$F$36,'Table of Current Services'!$D$5,FALSE)))</f>
        <v/>
      </c>
      <c r="I3994" s="160"/>
      <c r="J3994" s="146" t="str">
        <f t="shared" si="121"/>
        <v/>
      </c>
      <c r="K3994" s="138" t="str">
        <f>IF('C. Consumer Service Detail'!$F3994="","",IF('C. Consumer Service Detail'!$F3994="",VLOOKUP('C. Consumer Service Detail'!$F3994,'Table of Current Services'!$B$7:$F$36,'Table of Current Services'!$E$5,FALSE),VLOOKUP('C. Consumer Service Detail'!$F3994,'Table of Current Services'!$B$7:$F$36,'Table of Current Services'!$E$5,FALSE)))</f>
        <v/>
      </c>
      <c r="L3994" s="130" t="str">
        <f>IF('C. Consumer Service Detail'!$F3994="","",IF(VLOOKUP('C. Consumer Service Detail'!$F3994,'Table of Current Services'!$B$7:$F$36,'Table of Current Services'!$F$5,)="cost","Yes","No"))</f>
        <v/>
      </c>
      <c r="M3994" s="130" t="str">
        <f>IFERROR(IF('C. Consumer Service Detail'!$K3994="No Match","No",VLOOKUP('C. Consumer Service Detail'!$C3994,'B. Consumer Budget'!$E$11:$F$2010,2,FALSE)),"")</f>
        <v/>
      </c>
      <c r="P3994" s="77"/>
      <c r="Q3994" s="77"/>
    </row>
    <row r="3995" spans="2:17" x14ac:dyDescent="0.25">
      <c r="B3995" s="78">
        <f t="shared" si="122"/>
        <v>3985</v>
      </c>
      <c r="C3995" s="126" t="str">
        <f t="array" ref="C3995">IF(OR('C. Consumer Service Detail'!$D3995="",'C. Consumer Service Detail'!$E3995=""),"",INDEX('B. Consumer Budget'!$E$11:$E$2010,MATCH(1,IF('B. Consumer Budget'!$C$11:$C$2010='C. Consumer Service Detail'!$D3995,IF('B. Consumer Budget'!$D$11:$D$2010='C. Consumer Service Detail'!$E3995,1)),0)))</f>
        <v/>
      </c>
      <c r="D3995" s="170"/>
      <c r="E3995" s="81"/>
      <c r="F3995" s="101"/>
      <c r="G3995" s="82"/>
      <c r="H3995" s="147" t="str">
        <f>IF('C. Consumer Service Detail'!$F3995="","",IF('C. Consumer Service Detail'!$F3995="",VLOOKUP('C. Consumer Service Detail'!$F3995,'Table of Current Services'!$B$7:$F$36,'Table of Current Services'!$E$5,FALSE),VLOOKUP('C. Consumer Service Detail'!$F3995,'Table of Current Services'!$B$7:$F$36,'Table of Current Services'!$D$5,FALSE)))</f>
        <v/>
      </c>
      <c r="I3995" s="159"/>
      <c r="J3995" s="146" t="str">
        <f t="shared" si="121"/>
        <v/>
      </c>
      <c r="K3995" s="138" t="str">
        <f>IF('C. Consumer Service Detail'!$F3995="","",IF('C. Consumer Service Detail'!$F3995="",VLOOKUP('C. Consumer Service Detail'!$F3995,'Table of Current Services'!$B$7:$F$36,'Table of Current Services'!$E$5,FALSE),VLOOKUP('C. Consumer Service Detail'!$F3995,'Table of Current Services'!$B$7:$F$36,'Table of Current Services'!$E$5,FALSE)))</f>
        <v/>
      </c>
      <c r="L3995" s="130" t="str">
        <f>IF('C. Consumer Service Detail'!$F3995="","",IF(VLOOKUP('C. Consumer Service Detail'!$F3995,'Table of Current Services'!$B$7:$F$36,'Table of Current Services'!$F$5,)="cost","Yes","No"))</f>
        <v/>
      </c>
      <c r="M3995" s="130" t="str">
        <f>IFERROR(IF('C. Consumer Service Detail'!$K3995="No Match","No",VLOOKUP('C. Consumer Service Detail'!$C3995,'B. Consumer Budget'!$E$11:$F$2010,2,FALSE)),"")</f>
        <v/>
      </c>
      <c r="P3995" s="77"/>
      <c r="Q3995" s="77"/>
    </row>
    <row r="3996" spans="2:17" x14ac:dyDescent="0.25">
      <c r="B3996" s="78">
        <f t="shared" si="122"/>
        <v>3986</v>
      </c>
      <c r="C3996" s="126" t="str">
        <f t="array" ref="C3996">IF(OR('C. Consumer Service Detail'!$D3996="",'C. Consumer Service Detail'!$E3996=""),"",INDEX('B. Consumer Budget'!$E$11:$E$2010,MATCH(1,IF('B. Consumer Budget'!$C$11:$C$2010='C. Consumer Service Detail'!$D3996,IF('B. Consumer Budget'!$D$11:$D$2010='C. Consumer Service Detail'!$E3996,1)),0)))</f>
        <v/>
      </c>
      <c r="D3996" s="171"/>
      <c r="E3996" s="79"/>
      <c r="F3996" s="100"/>
      <c r="G3996" s="80"/>
      <c r="H3996" s="145" t="str">
        <f>IF('C. Consumer Service Detail'!$F3996="","",IF('C. Consumer Service Detail'!$F3996="",VLOOKUP('C. Consumer Service Detail'!$F3996,'Table of Current Services'!$B$7:$F$36,'Table of Current Services'!$E$5,FALSE),VLOOKUP('C. Consumer Service Detail'!$F3996,'Table of Current Services'!$B$7:$F$36,'Table of Current Services'!$D$5,FALSE)))</f>
        <v/>
      </c>
      <c r="I3996" s="160"/>
      <c r="J3996" s="146" t="str">
        <f t="shared" si="121"/>
        <v/>
      </c>
      <c r="K3996" s="138" t="str">
        <f>IF('C. Consumer Service Detail'!$F3996="","",IF('C. Consumer Service Detail'!$F3996="",VLOOKUP('C. Consumer Service Detail'!$F3996,'Table of Current Services'!$B$7:$F$36,'Table of Current Services'!$E$5,FALSE),VLOOKUP('C. Consumer Service Detail'!$F3996,'Table of Current Services'!$B$7:$F$36,'Table of Current Services'!$E$5,FALSE)))</f>
        <v/>
      </c>
      <c r="L3996" s="130" t="str">
        <f>IF('C. Consumer Service Detail'!$F3996="","",IF(VLOOKUP('C. Consumer Service Detail'!$F3996,'Table of Current Services'!$B$7:$F$36,'Table of Current Services'!$F$5,)="cost","Yes","No"))</f>
        <v/>
      </c>
      <c r="M3996" s="130" t="str">
        <f>IFERROR(IF('C. Consumer Service Detail'!$K3996="No Match","No",VLOOKUP('C. Consumer Service Detail'!$C3996,'B. Consumer Budget'!$E$11:$F$2010,2,FALSE)),"")</f>
        <v/>
      </c>
      <c r="P3996" s="77"/>
      <c r="Q3996" s="77"/>
    </row>
    <row r="3997" spans="2:17" x14ac:dyDescent="0.25">
      <c r="B3997" s="78">
        <f t="shared" si="122"/>
        <v>3987</v>
      </c>
      <c r="C3997" s="126" t="str">
        <f t="array" ref="C3997">IF(OR('C. Consumer Service Detail'!$D3997="",'C. Consumer Service Detail'!$E3997=""),"",INDEX('B. Consumer Budget'!$E$11:$E$2010,MATCH(1,IF('B. Consumer Budget'!$C$11:$C$2010='C. Consumer Service Detail'!$D3997,IF('B. Consumer Budget'!$D$11:$D$2010='C. Consumer Service Detail'!$E3997,1)),0)))</f>
        <v/>
      </c>
      <c r="D3997" s="170"/>
      <c r="E3997" s="81"/>
      <c r="F3997" s="101"/>
      <c r="G3997" s="82"/>
      <c r="H3997" s="147" t="str">
        <f>IF('C. Consumer Service Detail'!$F3997="","",IF('C. Consumer Service Detail'!$F3997="",VLOOKUP('C. Consumer Service Detail'!$F3997,'Table of Current Services'!$B$7:$F$36,'Table of Current Services'!$E$5,FALSE),VLOOKUP('C. Consumer Service Detail'!$F3997,'Table of Current Services'!$B$7:$F$36,'Table of Current Services'!$D$5,FALSE)))</f>
        <v/>
      </c>
      <c r="I3997" s="159"/>
      <c r="J3997" s="146" t="str">
        <f t="shared" si="121"/>
        <v/>
      </c>
      <c r="K3997" s="138" t="str">
        <f>IF('C. Consumer Service Detail'!$F3997="","",IF('C. Consumer Service Detail'!$F3997="",VLOOKUP('C. Consumer Service Detail'!$F3997,'Table of Current Services'!$B$7:$F$36,'Table of Current Services'!$E$5,FALSE),VLOOKUP('C. Consumer Service Detail'!$F3997,'Table of Current Services'!$B$7:$F$36,'Table of Current Services'!$E$5,FALSE)))</f>
        <v/>
      </c>
      <c r="L3997" s="130" t="str">
        <f>IF('C. Consumer Service Detail'!$F3997="","",IF(VLOOKUP('C. Consumer Service Detail'!$F3997,'Table of Current Services'!$B$7:$F$36,'Table of Current Services'!$F$5,)="cost","Yes","No"))</f>
        <v/>
      </c>
      <c r="M3997" s="130" t="str">
        <f>IFERROR(IF('C. Consumer Service Detail'!$K3997="No Match","No",VLOOKUP('C. Consumer Service Detail'!$C3997,'B. Consumer Budget'!$E$11:$F$2010,2,FALSE)),"")</f>
        <v/>
      </c>
      <c r="P3997" s="77"/>
      <c r="Q3997" s="77"/>
    </row>
    <row r="3998" spans="2:17" x14ac:dyDescent="0.25">
      <c r="B3998" s="78">
        <f t="shared" si="122"/>
        <v>3988</v>
      </c>
      <c r="C3998" s="126" t="str">
        <f t="array" ref="C3998">IF(OR('C. Consumer Service Detail'!$D3998="",'C. Consumer Service Detail'!$E3998=""),"",INDEX('B. Consumer Budget'!$E$11:$E$2010,MATCH(1,IF('B. Consumer Budget'!$C$11:$C$2010='C. Consumer Service Detail'!$D3998,IF('B. Consumer Budget'!$D$11:$D$2010='C. Consumer Service Detail'!$E3998,1)),0)))</f>
        <v/>
      </c>
      <c r="D3998" s="171"/>
      <c r="E3998" s="79"/>
      <c r="F3998" s="100"/>
      <c r="G3998" s="80"/>
      <c r="H3998" s="145" t="str">
        <f>IF('C. Consumer Service Detail'!$F3998="","",IF('C. Consumer Service Detail'!$F3998="",VLOOKUP('C. Consumer Service Detail'!$F3998,'Table of Current Services'!$B$7:$F$36,'Table of Current Services'!$E$5,FALSE),VLOOKUP('C. Consumer Service Detail'!$F3998,'Table of Current Services'!$B$7:$F$36,'Table of Current Services'!$D$5,FALSE)))</f>
        <v/>
      </c>
      <c r="I3998" s="160"/>
      <c r="J3998" s="146" t="str">
        <f t="shared" si="121"/>
        <v/>
      </c>
      <c r="K3998" s="138" t="str">
        <f>IF('C. Consumer Service Detail'!$F3998="","",IF('C. Consumer Service Detail'!$F3998="",VLOOKUP('C. Consumer Service Detail'!$F3998,'Table of Current Services'!$B$7:$F$36,'Table of Current Services'!$E$5,FALSE),VLOOKUP('C. Consumer Service Detail'!$F3998,'Table of Current Services'!$B$7:$F$36,'Table of Current Services'!$E$5,FALSE)))</f>
        <v/>
      </c>
      <c r="L3998" s="130" t="str">
        <f>IF('C. Consumer Service Detail'!$F3998="","",IF(VLOOKUP('C. Consumer Service Detail'!$F3998,'Table of Current Services'!$B$7:$F$36,'Table of Current Services'!$F$5,)="cost","Yes","No"))</f>
        <v/>
      </c>
      <c r="M3998" s="130" t="str">
        <f>IFERROR(IF('C. Consumer Service Detail'!$K3998="No Match","No",VLOOKUP('C. Consumer Service Detail'!$C3998,'B. Consumer Budget'!$E$11:$F$2010,2,FALSE)),"")</f>
        <v/>
      </c>
      <c r="P3998" s="77"/>
      <c r="Q3998" s="77"/>
    </row>
    <row r="3999" spans="2:17" x14ac:dyDescent="0.25">
      <c r="B3999" s="78">
        <f t="shared" si="122"/>
        <v>3989</v>
      </c>
      <c r="C3999" s="126" t="str">
        <f t="array" ref="C3999">IF(OR('C. Consumer Service Detail'!$D3999="",'C. Consumer Service Detail'!$E3999=""),"",INDEX('B. Consumer Budget'!$E$11:$E$2010,MATCH(1,IF('B. Consumer Budget'!$C$11:$C$2010='C. Consumer Service Detail'!$D3999,IF('B. Consumer Budget'!$D$11:$D$2010='C. Consumer Service Detail'!$E3999,1)),0)))</f>
        <v/>
      </c>
      <c r="D3999" s="170"/>
      <c r="E3999" s="81"/>
      <c r="F3999" s="101"/>
      <c r="G3999" s="82"/>
      <c r="H3999" s="147" t="str">
        <f>IF('C. Consumer Service Detail'!$F3999="","",IF('C. Consumer Service Detail'!$F3999="",VLOOKUP('C. Consumer Service Detail'!$F3999,'Table of Current Services'!$B$7:$F$36,'Table of Current Services'!$E$5,FALSE),VLOOKUP('C. Consumer Service Detail'!$F3999,'Table of Current Services'!$B$7:$F$36,'Table of Current Services'!$D$5,FALSE)))</f>
        <v/>
      </c>
      <c r="I3999" s="159"/>
      <c r="J3999" s="146" t="str">
        <f t="shared" si="121"/>
        <v/>
      </c>
      <c r="K3999" s="138" t="str">
        <f>IF('C. Consumer Service Detail'!$F3999="","",IF('C. Consumer Service Detail'!$F3999="",VLOOKUP('C. Consumer Service Detail'!$F3999,'Table of Current Services'!$B$7:$F$36,'Table of Current Services'!$E$5,FALSE),VLOOKUP('C. Consumer Service Detail'!$F3999,'Table of Current Services'!$B$7:$F$36,'Table of Current Services'!$E$5,FALSE)))</f>
        <v/>
      </c>
      <c r="L3999" s="130" t="str">
        <f>IF('C. Consumer Service Detail'!$F3999="","",IF(VLOOKUP('C. Consumer Service Detail'!$F3999,'Table of Current Services'!$B$7:$F$36,'Table of Current Services'!$F$5,)="cost","Yes","No"))</f>
        <v/>
      </c>
      <c r="M3999" s="130" t="str">
        <f>IFERROR(IF('C. Consumer Service Detail'!$K3999="No Match","No",VLOOKUP('C. Consumer Service Detail'!$C3999,'B. Consumer Budget'!$E$11:$F$2010,2,FALSE)),"")</f>
        <v/>
      </c>
      <c r="P3999" s="77"/>
      <c r="Q3999" s="77"/>
    </row>
    <row r="4000" spans="2:17" x14ac:dyDescent="0.25">
      <c r="B4000" s="78">
        <f t="shared" si="122"/>
        <v>3990</v>
      </c>
      <c r="C4000" s="126" t="str">
        <f t="array" ref="C4000">IF(OR('C. Consumer Service Detail'!$D4000="",'C. Consumer Service Detail'!$E4000=""),"",INDEX('B. Consumer Budget'!$E$11:$E$2010,MATCH(1,IF('B. Consumer Budget'!$C$11:$C$2010='C. Consumer Service Detail'!$D4000,IF('B. Consumer Budget'!$D$11:$D$2010='C. Consumer Service Detail'!$E4000,1)),0)))</f>
        <v/>
      </c>
      <c r="D4000" s="171"/>
      <c r="E4000" s="79"/>
      <c r="F4000" s="100"/>
      <c r="G4000" s="80"/>
      <c r="H4000" s="145" t="str">
        <f>IF('C. Consumer Service Detail'!$F4000="","",IF('C. Consumer Service Detail'!$F4000="",VLOOKUP('C. Consumer Service Detail'!$F4000,'Table of Current Services'!$B$7:$F$36,'Table of Current Services'!$E$5,FALSE),VLOOKUP('C. Consumer Service Detail'!$F4000,'Table of Current Services'!$B$7:$F$36,'Table of Current Services'!$D$5,FALSE)))</f>
        <v/>
      </c>
      <c r="I4000" s="160"/>
      <c r="J4000" s="146" t="str">
        <f t="shared" si="121"/>
        <v/>
      </c>
      <c r="K4000" s="138" t="str">
        <f>IF('C. Consumer Service Detail'!$F4000="","",IF('C. Consumer Service Detail'!$F4000="",VLOOKUP('C. Consumer Service Detail'!$F4000,'Table of Current Services'!$B$7:$F$36,'Table of Current Services'!$E$5,FALSE),VLOOKUP('C. Consumer Service Detail'!$F4000,'Table of Current Services'!$B$7:$F$36,'Table of Current Services'!$E$5,FALSE)))</f>
        <v/>
      </c>
      <c r="L4000" s="130" t="str">
        <f>IF('C. Consumer Service Detail'!$F4000="","",IF(VLOOKUP('C. Consumer Service Detail'!$F4000,'Table of Current Services'!$B$7:$F$36,'Table of Current Services'!$F$5,)="cost","Yes","No"))</f>
        <v/>
      </c>
      <c r="M4000" s="130" t="str">
        <f>IFERROR(IF('C. Consumer Service Detail'!$K4000="No Match","No",VLOOKUP('C. Consumer Service Detail'!$C4000,'B. Consumer Budget'!$E$11:$F$2010,2,FALSE)),"")</f>
        <v/>
      </c>
      <c r="P4000" s="77"/>
      <c r="Q4000" s="77"/>
    </row>
    <row r="4001" spans="2:17" x14ac:dyDescent="0.25">
      <c r="B4001" s="78">
        <f t="shared" si="122"/>
        <v>3991</v>
      </c>
      <c r="C4001" s="126" t="str">
        <f t="array" ref="C4001">IF(OR('C. Consumer Service Detail'!$D4001="",'C. Consumer Service Detail'!$E4001=""),"",INDEX('B. Consumer Budget'!$E$11:$E$2010,MATCH(1,IF('B. Consumer Budget'!$C$11:$C$2010='C. Consumer Service Detail'!$D4001,IF('B. Consumer Budget'!$D$11:$D$2010='C. Consumer Service Detail'!$E4001,1)),0)))</f>
        <v/>
      </c>
      <c r="D4001" s="170"/>
      <c r="E4001" s="81"/>
      <c r="F4001" s="101"/>
      <c r="G4001" s="82"/>
      <c r="H4001" s="147" t="str">
        <f>IF('C. Consumer Service Detail'!$F4001="","",IF('C. Consumer Service Detail'!$F4001="",VLOOKUP('C. Consumer Service Detail'!$F4001,'Table of Current Services'!$B$7:$F$36,'Table of Current Services'!$E$5,FALSE),VLOOKUP('C. Consumer Service Detail'!$F4001,'Table of Current Services'!$B$7:$F$36,'Table of Current Services'!$D$5,FALSE)))</f>
        <v/>
      </c>
      <c r="I4001" s="159"/>
      <c r="J4001" s="146" t="str">
        <f t="shared" si="121"/>
        <v/>
      </c>
      <c r="K4001" s="138" t="str">
        <f>IF('C. Consumer Service Detail'!$F4001="","",IF('C. Consumer Service Detail'!$F4001="",VLOOKUP('C. Consumer Service Detail'!$F4001,'Table of Current Services'!$B$7:$F$36,'Table of Current Services'!$E$5,FALSE),VLOOKUP('C. Consumer Service Detail'!$F4001,'Table of Current Services'!$B$7:$F$36,'Table of Current Services'!$E$5,FALSE)))</f>
        <v/>
      </c>
      <c r="L4001" s="130" t="str">
        <f>IF('C. Consumer Service Detail'!$F4001="","",IF(VLOOKUP('C. Consumer Service Detail'!$F4001,'Table of Current Services'!$B$7:$F$36,'Table of Current Services'!$F$5,)="cost","Yes","No"))</f>
        <v/>
      </c>
      <c r="M4001" s="130" t="str">
        <f>IFERROR(IF('C. Consumer Service Detail'!$K4001="No Match","No",VLOOKUP('C. Consumer Service Detail'!$C4001,'B. Consumer Budget'!$E$11:$F$2010,2,FALSE)),"")</f>
        <v/>
      </c>
      <c r="P4001" s="77"/>
      <c r="Q4001" s="77"/>
    </row>
    <row r="4002" spans="2:17" x14ac:dyDescent="0.25">
      <c r="B4002" s="78">
        <f t="shared" si="122"/>
        <v>3992</v>
      </c>
      <c r="C4002" s="126" t="str">
        <f t="array" ref="C4002">IF(OR('C. Consumer Service Detail'!$D4002="",'C. Consumer Service Detail'!$E4002=""),"",INDEX('B. Consumer Budget'!$E$11:$E$2010,MATCH(1,IF('B. Consumer Budget'!$C$11:$C$2010='C. Consumer Service Detail'!$D4002,IF('B. Consumer Budget'!$D$11:$D$2010='C. Consumer Service Detail'!$E4002,1)),0)))</f>
        <v/>
      </c>
      <c r="D4002" s="171"/>
      <c r="E4002" s="79"/>
      <c r="F4002" s="100"/>
      <c r="G4002" s="80"/>
      <c r="H4002" s="145" t="str">
        <f>IF('C. Consumer Service Detail'!$F4002="","",IF('C. Consumer Service Detail'!$F4002="",VLOOKUP('C. Consumer Service Detail'!$F4002,'Table of Current Services'!$B$7:$F$36,'Table of Current Services'!$E$5,FALSE),VLOOKUP('C. Consumer Service Detail'!$F4002,'Table of Current Services'!$B$7:$F$36,'Table of Current Services'!$D$5,FALSE)))</f>
        <v/>
      </c>
      <c r="I4002" s="160"/>
      <c r="J4002" s="146" t="str">
        <f t="shared" si="121"/>
        <v/>
      </c>
      <c r="K4002" s="138" t="str">
        <f>IF('C. Consumer Service Detail'!$F4002="","",IF('C. Consumer Service Detail'!$F4002="",VLOOKUP('C. Consumer Service Detail'!$F4002,'Table of Current Services'!$B$7:$F$36,'Table of Current Services'!$E$5,FALSE),VLOOKUP('C. Consumer Service Detail'!$F4002,'Table of Current Services'!$B$7:$F$36,'Table of Current Services'!$E$5,FALSE)))</f>
        <v/>
      </c>
      <c r="L4002" s="130" t="str">
        <f>IF('C. Consumer Service Detail'!$F4002="","",IF(VLOOKUP('C. Consumer Service Detail'!$F4002,'Table of Current Services'!$B$7:$F$36,'Table of Current Services'!$F$5,)="cost","Yes","No"))</f>
        <v/>
      </c>
      <c r="M4002" s="130" t="str">
        <f>IFERROR(IF('C. Consumer Service Detail'!$K4002="No Match","No",VLOOKUP('C. Consumer Service Detail'!$C4002,'B. Consumer Budget'!$E$11:$F$2010,2,FALSE)),"")</f>
        <v/>
      </c>
      <c r="P4002" s="77"/>
      <c r="Q4002" s="77"/>
    </row>
    <row r="4003" spans="2:17" x14ac:dyDescent="0.25">
      <c r="B4003" s="78">
        <f t="shared" si="122"/>
        <v>3993</v>
      </c>
      <c r="C4003" s="126" t="str">
        <f t="array" ref="C4003">IF(OR('C. Consumer Service Detail'!$D4003="",'C. Consumer Service Detail'!$E4003=""),"",INDEX('B. Consumer Budget'!$E$11:$E$2010,MATCH(1,IF('B. Consumer Budget'!$C$11:$C$2010='C. Consumer Service Detail'!$D4003,IF('B. Consumer Budget'!$D$11:$D$2010='C. Consumer Service Detail'!$E4003,1)),0)))</f>
        <v/>
      </c>
      <c r="D4003" s="170"/>
      <c r="E4003" s="81"/>
      <c r="F4003" s="101"/>
      <c r="G4003" s="82"/>
      <c r="H4003" s="147" t="str">
        <f>IF('C. Consumer Service Detail'!$F4003="","",IF('C. Consumer Service Detail'!$F4003="",VLOOKUP('C. Consumer Service Detail'!$F4003,'Table of Current Services'!$B$7:$F$36,'Table of Current Services'!$E$5,FALSE),VLOOKUP('C. Consumer Service Detail'!$F4003,'Table of Current Services'!$B$7:$F$36,'Table of Current Services'!$D$5,FALSE)))</f>
        <v/>
      </c>
      <c r="I4003" s="159"/>
      <c r="J4003" s="146" t="str">
        <f t="shared" si="121"/>
        <v/>
      </c>
      <c r="K4003" s="138" t="str">
        <f>IF('C. Consumer Service Detail'!$F4003="","",IF('C. Consumer Service Detail'!$F4003="",VLOOKUP('C. Consumer Service Detail'!$F4003,'Table of Current Services'!$B$7:$F$36,'Table of Current Services'!$E$5,FALSE),VLOOKUP('C. Consumer Service Detail'!$F4003,'Table of Current Services'!$B$7:$F$36,'Table of Current Services'!$E$5,FALSE)))</f>
        <v/>
      </c>
      <c r="L4003" s="130" t="str">
        <f>IF('C. Consumer Service Detail'!$F4003="","",IF(VLOOKUP('C. Consumer Service Detail'!$F4003,'Table of Current Services'!$B$7:$F$36,'Table of Current Services'!$F$5,)="cost","Yes","No"))</f>
        <v/>
      </c>
      <c r="M4003" s="130" t="str">
        <f>IFERROR(IF('C. Consumer Service Detail'!$K4003="No Match","No",VLOOKUP('C. Consumer Service Detail'!$C4003,'B. Consumer Budget'!$E$11:$F$2010,2,FALSE)),"")</f>
        <v/>
      </c>
      <c r="P4003" s="77"/>
      <c r="Q4003" s="77"/>
    </row>
    <row r="4004" spans="2:17" x14ac:dyDescent="0.25">
      <c r="B4004" s="78">
        <f t="shared" si="122"/>
        <v>3994</v>
      </c>
      <c r="C4004" s="126" t="str">
        <f t="array" ref="C4004">IF(OR('C. Consumer Service Detail'!$D4004="",'C. Consumer Service Detail'!$E4004=""),"",INDEX('B. Consumer Budget'!$E$11:$E$2010,MATCH(1,IF('B. Consumer Budget'!$C$11:$C$2010='C. Consumer Service Detail'!$D4004,IF('B. Consumer Budget'!$D$11:$D$2010='C. Consumer Service Detail'!$E4004,1)),0)))</f>
        <v/>
      </c>
      <c r="D4004" s="171"/>
      <c r="E4004" s="79"/>
      <c r="F4004" s="100"/>
      <c r="G4004" s="80"/>
      <c r="H4004" s="145" t="str">
        <f>IF('C. Consumer Service Detail'!$F4004="","",IF('C. Consumer Service Detail'!$F4004="",VLOOKUP('C. Consumer Service Detail'!$F4004,'Table of Current Services'!$B$7:$F$36,'Table of Current Services'!$E$5,FALSE),VLOOKUP('C. Consumer Service Detail'!$F4004,'Table of Current Services'!$B$7:$F$36,'Table of Current Services'!$D$5,FALSE)))</f>
        <v/>
      </c>
      <c r="I4004" s="160"/>
      <c r="J4004" s="146" t="str">
        <f t="shared" si="121"/>
        <v/>
      </c>
      <c r="K4004" s="138" t="str">
        <f>IF('C. Consumer Service Detail'!$F4004="","",IF('C. Consumer Service Detail'!$F4004="",VLOOKUP('C. Consumer Service Detail'!$F4004,'Table of Current Services'!$B$7:$F$36,'Table of Current Services'!$E$5,FALSE),VLOOKUP('C. Consumer Service Detail'!$F4004,'Table of Current Services'!$B$7:$F$36,'Table of Current Services'!$E$5,FALSE)))</f>
        <v/>
      </c>
      <c r="L4004" s="130" t="str">
        <f>IF('C. Consumer Service Detail'!$F4004="","",IF(VLOOKUP('C. Consumer Service Detail'!$F4004,'Table of Current Services'!$B$7:$F$36,'Table of Current Services'!$F$5,)="cost","Yes","No"))</f>
        <v/>
      </c>
      <c r="M4004" s="130" t="str">
        <f>IFERROR(IF('C. Consumer Service Detail'!$K4004="No Match","No",VLOOKUP('C. Consumer Service Detail'!$C4004,'B. Consumer Budget'!$E$11:$F$2010,2,FALSE)),"")</f>
        <v/>
      </c>
      <c r="P4004" s="77"/>
      <c r="Q4004" s="77"/>
    </row>
    <row r="4005" spans="2:17" x14ac:dyDescent="0.25">
      <c r="B4005" s="78">
        <f t="shared" si="122"/>
        <v>3995</v>
      </c>
      <c r="C4005" s="126" t="str">
        <f t="array" ref="C4005">IF(OR('C. Consumer Service Detail'!$D4005="",'C. Consumer Service Detail'!$E4005=""),"",INDEX('B. Consumer Budget'!$E$11:$E$2010,MATCH(1,IF('B. Consumer Budget'!$C$11:$C$2010='C. Consumer Service Detail'!$D4005,IF('B. Consumer Budget'!$D$11:$D$2010='C. Consumer Service Detail'!$E4005,1)),0)))</f>
        <v/>
      </c>
      <c r="D4005" s="170"/>
      <c r="E4005" s="81"/>
      <c r="F4005" s="101"/>
      <c r="G4005" s="82"/>
      <c r="H4005" s="147" t="str">
        <f>IF('C. Consumer Service Detail'!$F4005="","",IF('C. Consumer Service Detail'!$F4005="",VLOOKUP('C. Consumer Service Detail'!$F4005,'Table of Current Services'!$B$7:$F$36,'Table of Current Services'!$E$5,FALSE),VLOOKUP('C. Consumer Service Detail'!$F4005,'Table of Current Services'!$B$7:$F$36,'Table of Current Services'!$D$5,FALSE)))</f>
        <v/>
      </c>
      <c r="I4005" s="159"/>
      <c r="J4005" s="146" t="str">
        <f t="shared" si="121"/>
        <v/>
      </c>
      <c r="K4005" s="138" t="str">
        <f>IF('C. Consumer Service Detail'!$F4005="","",IF('C. Consumer Service Detail'!$F4005="",VLOOKUP('C. Consumer Service Detail'!$F4005,'Table of Current Services'!$B$7:$F$36,'Table of Current Services'!$E$5,FALSE),VLOOKUP('C. Consumer Service Detail'!$F4005,'Table of Current Services'!$B$7:$F$36,'Table of Current Services'!$E$5,FALSE)))</f>
        <v/>
      </c>
      <c r="L4005" s="130" t="str">
        <f>IF('C. Consumer Service Detail'!$F4005="","",IF(VLOOKUP('C. Consumer Service Detail'!$F4005,'Table of Current Services'!$B$7:$F$36,'Table of Current Services'!$F$5,)="cost","Yes","No"))</f>
        <v/>
      </c>
      <c r="M4005" s="130" t="str">
        <f>IFERROR(IF('C. Consumer Service Detail'!$K4005="No Match","No",VLOOKUP('C. Consumer Service Detail'!$C4005,'B. Consumer Budget'!$E$11:$F$2010,2,FALSE)),"")</f>
        <v/>
      </c>
      <c r="P4005" s="77"/>
      <c r="Q4005" s="77"/>
    </row>
    <row r="4006" spans="2:17" x14ac:dyDescent="0.25">
      <c r="B4006" s="78">
        <f t="shared" si="122"/>
        <v>3996</v>
      </c>
      <c r="C4006" s="126" t="str">
        <f t="array" ref="C4006">IF(OR('C. Consumer Service Detail'!$D4006="",'C. Consumer Service Detail'!$E4006=""),"",INDEX('B. Consumer Budget'!$E$11:$E$2010,MATCH(1,IF('B. Consumer Budget'!$C$11:$C$2010='C. Consumer Service Detail'!$D4006,IF('B. Consumer Budget'!$D$11:$D$2010='C. Consumer Service Detail'!$E4006,1)),0)))</f>
        <v/>
      </c>
      <c r="D4006" s="171"/>
      <c r="E4006" s="79"/>
      <c r="F4006" s="100"/>
      <c r="G4006" s="80"/>
      <c r="H4006" s="145" t="str">
        <f>IF('C. Consumer Service Detail'!$F4006="","",IF('C. Consumer Service Detail'!$F4006="",VLOOKUP('C. Consumer Service Detail'!$F4006,'Table of Current Services'!$B$7:$F$36,'Table of Current Services'!$E$5,FALSE),VLOOKUP('C. Consumer Service Detail'!$F4006,'Table of Current Services'!$B$7:$F$36,'Table of Current Services'!$D$5,FALSE)))</f>
        <v/>
      </c>
      <c r="I4006" s="160"/>
      <c r="J4006" s="146" t="str">
        <f t="shared" si="121"/>
        <v/>
      </c>
      <c r="K4006" s="138" t="str">
        <f>IF('C. Consumer Service Detail'!$F4006="","",IF('C. Consumer Service Detail'!$F4006="",VLOOKUP('C. Consumer Service Detail'!$F4006,'Table of Current Services'!$B$7:$F$36,'Table of Current Services'!$E$5,FALSE),VLOOKUP('C. Consumer Service Detail'!$F4006,'Table of Current Services'!$B$7:$F$36,'Table of Current Services'!$E$5,FALSE)))</f>
        <v/>
      </c>
      <c r="L4006" s="130" t="str">
        <f>IF('C. Consumer Service Detail'!$F4006="","",IF(VLOOKUP('C. Consumer Service Detail'!$F4006,'Table of Current Services'!$B$7:$F$36,'Table of Current Services'!$F$5,)="cost","Yes","No"))</f>
        <v/>
      </c>
      <c r="M4006" s="130" t="str">
        <f>IFERROR(IF('C. Consumer Service Detail'!$K4006="No Match","No",VLOOKUP('C. Consumer Service Detail'!$C4006,'B. Consumer Budget'!$E$11:$F$2010,2,FALSE)),"")</f>
        <v/>
      </c>
      <c r="P4006" s="77"/>
      <c r="Q4006" s="77"/>
    </row>
    <row r="4007" spans="2:17" x14ac:dyDescent="0.25">
      <c r="B4007" s="78">
        <f t="shared" si="122"/>
        <v>3997</v>
      </c>
      <c r="C4007" s="126" t="str">
        <f t="array" ref="C4007">IF(OR('C. Consumer Service Detail'!$D4007="",'C. Consumer Service Detail'!$E4007=""),"",INDEX('B. Consumer Budget'!$E$11:$E$2010,MATCH(1,IF('B. Consumer Budget'!$C$11:$C$2010='C. Consumer Service Detail'!$D4007,IF('B. Consumer Budget'!$D$11:$D$2010='C. Consumer Service Detail'!$E4007,1)),0)))</f>
        <v/>
      </c>
      <c r="D4007" s="170"/>
      <c r="E4007" s="81"/>
      <c r="F4007" s="101"/>
      <c r="G4007" s="82"/>
      <c r="H4007" s="147" t="str">
        <f>IF('C. Consumer Service Detail'!$F4007="","",IF('C. Consumer Service Detail'!$F4007="",VLOOKUP('C. Consumer Service Detail'!$F4007,'Table of Current Services'!$B$7:$F$36,'Table of Current Services'!$E$5,FALSE),VLOOKUP('C. Consumer Service Detail'!$F4007,'Table of Current Services'!$B$7:$F$36,'Table of Current Services'!$D$5,FALSE)))</f>
        <v/>
      </c>
      <c r="I4007" s="159"/>
      <c r="J4007" s="146" t="str">
        <f t="shared" si="121"/>
        <v/>
      </c>
      <c r="K4007" s="138" t="str">
        <f>IF('C. Consumer Service Detail'!$F4007="","",IF('C. Consumer Service Detail'!$F4007="",VLOOKUP('C. Consumer Service Detail'!$F4007,'Table of Current Services'!$B$7:$F$36,'Table of Current Services'!$E$5,FALSE),VLOOKUP('C. Consumer Service Detail'!$F4007,'Table of Current Services'!$B$7:$F$36,'Table of Current Services'!$E$5,FALSE)))</f>
        <v/>
      </c>
      <c r="L4007" s="130" t="str">
        <f>IF('C. Consumer Service Detail'!$F4007="","",IF(VLOOKUP('C. Consumer Service Detail'!$F4007,'Table of Current Services'!$B$7:$F$36,'Table of Current Services'!$F$5,)="cost","Yes","No"))</f>
        <v/>
      </c>
      <c r="M4007" s="130" t="str">
        <f>IFERROR(IF('C. Consumer Service Detail'!$K4007="No Match","No",VLOOKUP('C. Consumer Service Detail'!$C4007,'B. Consumer Budget'!$E$11:$F$2010,2,FALSE)),"")</f>
        <v/>
      </c>
      <c r="P4007" s="77"/>
      <c r="Q4007" s="77"/>
    </row>
    <row r="4008" spans="2:17" x14ac:dyDescent="0.25">
      <c r="B4008" s="78">
        <f t="shared" si="122"/>
        <v>3998</v>
      </c>
      <c r="C4008" s="126" t="str">
        <f t="array" ref="C4008">IF(OR('C. Consumer Service Detail'!$D4008="",'C. Consumer Service Detail'!$E4008=""),"",INDEX('B. Consumer Budget'!$E$11:$E$2010,MATCH(1,IF('B. Consumer Budget'!$C$11:$C$2010='C. Consumer Service Detail'!$D4008,IF('B. Consumer Budget'!$D$11:$D$2010='C. Consumer Service Detail'!$E4008,1)),0)))</f>
        <v/>
      </c>
      <c r="D4008" s="171"/>
      <c r="E4008" s="79"/>
      <c r="F4008" s="100"/>
      <c r="G4008" s="80"/>
      <c r="H4008" s="145" t="str">
        <f>IF('C. Consumer Service Detail'!$F4008="","",IF('C. Consumer Service Detail'!$F4008="",VLOOKUP('C. Consumer Service Detail'!$F4008,'Table of Current Services'!$B$7:$F$36,'Table of Current Services'!$E$5,FALSE),VLOOKUP('C. Consumer Service Detail'!$F4008,'Table of Current Services'!$B$7:$F$36,'Table of Current Services'!$D$5,FALSE)))</f>
        <v/>
      </c>
      <c r="I4008" s="160"/>
      <c r="J4008" s="146" t="str">
        <f t="shared" si="121"/>
        <v/>
      </c>
      <c r="K4008" s="138" t="str">
        <f>IF('C. Consumer Service Detail'!$F4008="","",IF('C. Consumer Service Detail'!$F4008="",VLOOKUP('C. Consumer Service Detail'!$F4008,'Table of Current Services'!$B$7:$F$36,'Table of Current Services'!$E$5,FALSE),VLOOKUP('C. Consumer Service Detail'!$F4008,'Table of Current Services'!$B$7:$F$36,'Table of Current Services'!$E$5,FALSE)))</f>
        <v/>
      </c>
      <c r="L4008" s="130" t="str">
        <f>IF('C. Consumer Service Detail'!$F4008="","",IF(VLOOKUP('C. Consumer Service Detail'!$F4008,'Table of Current Services'!$B$7:$F$36,'Table of Current Services'!$F$5,)="cost","Yes","No"))</f>
        <v/>
      </c>
      <c r="M4008" s="130" t="str">
        <f>IFERROR(IF('C. Consumer Service Detail'!$K4008="No Match","No",VLOOKUP('C. Consumer Service Detail'!$C4008,'B. Consumer Budget'!$E$11:$F$2010,2,FALSE)),"")</f>
        <v/>
      </c>
      <c r="P4008" s="77"/>
      <c r="Q4008" s="77"/>
    </row>
    <row r="4009" spans="2:17" x14ac:dyDescent="0.25">
      <c r="B4009" s="78">
        <f t="shared" si="122"/>
        <v>3999</v>
      </c>
      <c r="C4009" s="126" t="str">
        <f t="array" ref="C4009">IF(OR('C. Consumer Service Detail'!$D4009="",'C. Consumer Service Detail'!$E4009=""),"",INDEX('B. Consumer Budget'!$E$11:$E$2010,MATCH(1,IF('B. Consumer Budget'!$C$11:$C$2010='C. Consumer Service Detail'!$D4009,IF('B. Consumer Budget'!$D$11:$D$2010='C. Consumer Service Detail'!$E4009,1)),0)))</f>
        <v/>
      </c>
      <c r="D4009" s="170"/>
      <c r="E4009" s="81"/>
      <c r="F4009" s="101"/>
      <c r="G4009" s="82"/>
      <c r="H4009" s="147" t="str">
        <f>IF('C. Consumer Service Detail'!$F4009="","",IF('C. Consumer Service Detail'!$F4009="",VLOOKUP('C. Consumer Service Detail'!$F4009,'Table of Current Services'!$B$7:$F$36,'Table of Current Services'!$E$5,FALSE),VLOOKUP('C. Consumer Service Detail'!$F4009,'Table of Current Services'!$B$7:$F$36,'Table of Current Services'!$D$5,FALSE)))</f>
        <v/>
      </c>
      <c r="I4009" s="159"/>
      <c r="J4009" s="146" t="str">
        <f t="shared" si="121"/>
        <v/>
      </c>
      <c r="K4009" s="138" t="str">
        <f>IF('C. Consumer Service Detail'!$F4009="","",IF('C. Consumer Service Detail'!$F4009="",VLOOKUP('C. Consumer Service Detail'!$F4009,'Table of Current Services'!$B$7:$F$36,'Table of Current Services'!$E$5,FALSE),VLOOKUP('C. Consumer Service Detail'!$F4009,'Table of Current Services'!$B$7:$F$36,'Table of Current Services'!$E$5,FALSE)))</f>
        <v/>
      </c>
      <c r="L4009" s="130" t="str">
        <f>IF('C. Consumer Service Detail'!$F4009="","",IF(VLOOKUP('C. Consumer Service Detail'!$F4009,'Table of Current Services'!$B$7:$F$36,'Table of Current Services'!$F$5,)="cost","Yes","No"))</f>
        <v/>
      </c>
      <c r="M4009" s="130" t="str">
        <f>IFERROR(IF('C. Consumer Service Detail'!$K4009="No Match","No",VLOOKUP('C. Consumer Service Detail'!$C4009,'B. Consumer Budget'!$E$11:$F$2010,2,FALSE)),"")</f>
        <v/>
      </c>
      <c r="P4009" s="77"/>
      <c r="Q4009" s="77"/>
    </row>
    <row r="4010" spans="2:17" x14ac:dyDescent="0.25">
      <c r="B4010" s="78">
        <f t="shared" si="122"/>
        <v>4000</v>
      </c>
      <c r="C4010" s="126" t="str">
        <f t="array" ref="C4010">IF(OR('C. Consumer Service Detail'!$D4010="",'C. Consumer Service Detail'!$E4010=""),"",INDEX('B. Consumer Budget'!$E$11:$E$2010,MATCH(1,IF('B. Consumer Budget'!$C$11:$C$2010='C. Consumer Service Detail'!$D4010,IF('B. Consumer Budget'!$D$11:$D$2010='C. Consumer Service Detail'!$E4010,1)),0)))</f>
        <v/>
      </c>
      <c r="D4010" s="171"/>
      <c r="E4010" s="79"/>
      <c r="F4010" s="100"/>
      <c r="G4010" s="80"/>
      <c r="H4010" s="145" t="str">
        <f>IF('C. Consumer Service Detail'!$F4010="","",IF('C. Consumer Service Detail'!$F4010="",VLOOKUP('C. Consumer Service Detail'!$F4010,'Table of Current Services'!$B$7:$F$36,'Table of Current Services'!$E$5,FALSE),VLOOKUP('C. Consumer Service Detail'!$F4010,'Table of Current Services'!$B$7:$F$36,'Table of Current Services'!$D$5,FALSE)))</f>
        <v/>
      </c>
      <c r="I4010" s="160"/>
      <c r="J4010" s="146" t="str">
        <f t="shared" si="121"/>
        <v/>
      </c>
      <c r="K4010" s="138" t="str">
        <f>IF('C. Consumer Service Detail'!$F4010="","",IF('C. Consumer Service Detail'!$F4010="",VLOOKUP('C. Consumer Service Detail'!$F4010,'Table of Current Services'!$B$7:$F$36,'Table of Current Services'!$E$5,FALSE),VLOOKUP('C. Consumer Service Detail'!$F4010,'Table of Current Services'!$B$7:$F$36,'Table of Current Services'!$E$5,FALSE)))</f>
        <v/>
      </c>
      <c r="L4010" s="130" t="str">
        <f>IF('C. Consumer Service Detail'!$F4010="","",IF(VLOOKUP('C. Consumer Service Detail'!$F4010,'Table of Current Services'!$B$7:$F$36,'Table of Current Services'!$F$5,)="cost","Yes","No"))</f>
        <v/>
      </c>
      <c r="M4010" s="130" t="str">
        <f>IFERROR(IF('C. Consumer Service Detail'!$K4010="No Match","No",VLOOKUP('C. Consumer Service Detail'!$C4010,'B. Consumer Budget'!$E$11:$F$2010,2,FALSE)),"")</f>
        <v/>
      </c>
      <c r="P4010" s="77"/>
      <c r="Q4010" s="77"/>
    </row>
    <row r="4011" spans="2:17" x14ac:dyDescent="0.25">
      <c r="B4011" s="78">
        <f t="shared" si="122"/>
        <v>4001</v>
      </c>
      <c r="C4011" s="126" t="str">
        <f t="array" ref="C4011">IF(OR('C. Consumer Service Detail'!$D4011="",'C. Consumer Service Detail'!$E4011=""),"",INDEX('B. Consumer Budget'!$E$11:$E$2010,MATCH(1,IF('B. Consumer Budget'!$C$11:$C$2010='C. Consumer Service Detail'!$D4011,IF('B. Consumer Budget'!$D$11:$D$2010='C. Consumer Service Detail'!$E4011,1)),0)))</f>
        <v/>
      </c>
      <c r="D4011" s="170"/>
      <c r="E4011" s="81"/>
      <c r="F4011" s="101"/>
      <c r="G4011" s="82"/>
      <c r="H4011" s="147" t="str">
        <f>IF('C. Consumer Service Detail'!$F4011="","",IF('C. Consumer Service Detail'!$F4011="",VLOOKUP('C. Consumer Service Detail'!$F4011,'Table of Current Services'!$B$7:$F$36,'Table of Current Services'!$E$5,FALSE),VLOOKUP('C. Consumer Service Detail'!$F4011,'Table of Current Services'!$B$7:$F$36,'Table of Current Services'!$D$5,FALSE)))</f>
        <v/>
      </c>
      <c r="I4011" s="159"/>
      <c r="J4011" s="146" t="str">
        <f t="shared" si="121"/>
        <v/>
      </c>
      <c r="K4011" s="138" t="str">
        <f>IF('C. Consumer Service Detail'!$F4011="","",IF('C. Consumer Service Detail'!$F4011="",VLOOKUP('C. Consumer Service Detail'!$F4011,'Table of Current Services'!$B$7:$F$36,'Table of Current Services'!$E$5,FALSE),VLOOKUP('C. Consumer Service Detail'!$F4011,'Table of Current Services'!$B$7:$F$36,'Table of Current Services'!$E$5,FALSE)))</f>
        <v/>
      </c>
      <c r="L4011" s="130" t="str">
        <f>IF('C. Consumer Service Detail'!$F4011="","",IF(VLOOKUP('C. Consumer Service Detail'!$F4011,'Table of Current Services'!$B$7:$F$36,'Table of Current Services'!$F$5,)="cost","Yes","No"))</f>
        <v/>
      </c>
      <c r="M4011" s="130" t="str">
        <f>IFERROR(IF('C. Consumer Service Detail'!$K4011="No Match","No",VLOOKUP('C. Consumer Service Detail'!$C4011,'B. Consumer Budget'!$E$11:$F$2010,2,FALSE)),"")</f>
        <v/>
      </c>
      <c r="P4011" s="77"/>
      <c r="Q4011" s="77"/>
    </row>
    <row r="4012" spans="2:17" x14ac:dyDescent="0.25">
      <c r="B4012" s="78">
        <f t="shared" si="122"/>
        <v>4002</v>
      </c>
      <c r="C4012" s="126" t="str">
        <f t="array" ref="C4012">IF(OR('C. Consumer Service Detail'!$D4012="",'C. Consumer Service Detail'!$E4012=""),"",INDEX('B. Consumer Budget'!$E$11:$E$2010,MATCH(1,IF('B. Consumer Budget'!$C$11:$C$2010='C. Consumer Service Detail'!$D4012,IF('B. Consumer Budget'!$D$11:$D$2010='C. Consumer Service Detail'!$E4012,1)),0)))</f>
        <v/>
      </c>
      <c r="D4012" s="171"/>
      <c r="E4012" s="79"/>
      <c r="F4012" s="100"/>
      <c r="G4012" s="80"/>
      <c r="H4012" s="145" t="str">
        <f>IF('C. Consumer Service Detail'!$F4012="","",IF('C. Consumer Service Detail'!$F4012="",VLOOKUP('C. Consumer Service Detail'!$F4012,'Table of Current Services'!$B$7:$F$36,'Table of Current Services'!$E$5,FALSE),VLOOKUP('C. Consumer Service Detail'!$F4012,'Table of Current Services'!$B$7:$F$36,'Table of Current Services'!$D$5,FALSE)))</f>
        <v/>
      </c>
      <c r="I4012" s="160"/>
      <c r="J4012" s="146" t="str">
        <f t="shared" si="121"/>
        <v/>
      </c>
      <c r="K4012" s="138" t="str">
        <f>IF('C. Consumer Service Detail'!$F4012="","",IF('C. Consumer Service Detail'!$F4012="",VLOOKUP('C. Consumer Service Detail'!$F4012,'Table of Current Services'!$B$7:$F$36,'Table of Current Services'!$E$5,FALSE),VLOOKUP('C. Consumer Service Detail'!$F4012,'Table of Current Services'!$B$7:$F$36,'Table of Current Services'!$E$5,FALSE)))</f>
        <v/>
      </c>
      <c r="L4012" s="130" t="str">
        <f>IF('C. Consumer Service Detail'!$F4012="","",IF(VLOOKUP('C. Consumer Service Detail'!$F4012,'Table of Current Services'!$B$7:$F$36,'Table of Current Services'!$F$5,)="cost","Yes","No"))</f>
        <v/>
      </c>
      <c r="M4012" s="130" t="str">
        <f>IFERROR(IF('C. Consumer Service Detail'!$K4012="No Match","No",VLOOKUP('C. Consumer Service Detail'!$C4012,'B. Consumer Budget'!$E$11:$F$2010,2,FALSE)),"")</f>
        <v/>
      </c>
      <c r="P4012" s="77"/>
      <c r="Q4012" s="77"/>
    </row>
    <row r="4013" spans="2:17" x14ac:dyDescent="0.25">
      <c r="B4013" s="78">
        <f t="shared" si="122"/>
        <v>4003</v>
      </c>
      <c r="C4013" s="126" t="str">
        <f t="array" ref="C4013">IF(OR('C. Consumer Service Detail'!$D4013="",'C. Consumer Service Detail'!$E4013=""),"",INDEX('B. Consumer Budget'!$E$11:$E$2010,MATCH(1,IF('B. Consumer Budget'!$C$11:$C$2010='C. Consumer Service Detail'!$D4013,IF('B. Consumer Budget'!$D$11:$D$2010='C. Consumer Service Detail'!$E4013,1)),0)))</f>
        <v/>
      </c>
      <c r="D4013" s="170"/>
      <c r="E4013" s="81"/>
      <c r="F4013" s="101"/>
      <c r="G4013" s="82"/>
      <c r="H4013" s="147" t="str">
        <f>IF('C. Consumer Service Detail'!$F4013="","",IF('C. Consumer Service Detail'!$F4013="",VLOOKUP('C. Consumer Service Detail'!$F4013,'Table of Current Services'!$B$7:$F$36,'Table of Current Services'!$E$5,FALSE),VLOOKUP('C. Consumer Service Detail'!$F4013,'Table of Current Services'!$B$7:$F$36,'Table of Current Services'!$D$5,FALSE)))</f>
        <v/>
      </c>
      <c r="I4013" s="159"/>
      <c r="J4013" s="146" t="str">
        <f t="shared" si="121"/>
        <v/>
      </c>
      <c r="K4013" s="138" t="str">
        <f>IF('C. Consumer Service Detail'!$F4013="","",IF('C. Consumer Service Detail'!$F4013="",VLOOKUP('C. Consumer Service Detail'!$F4013,'Table of Current Services'!$B$7:$F$36,'Table of Current Services'!$E$5,FALSE),VLOOKUP('C. Consumer Service Detail'!$F4013,'Table of Current Services'!$B$7:$F$36,'Table of Current Services'!$E$5,FALSE)))</f>
        <v/>
      </c>
      <c r="L4013" s="130" t="str">
        <f>IF('C. Consumer Service Detail'!$F4013="","",IF(VLOOKUP('C. Consumer Service Detail'!$F4013,'Table of Current Services'!$B$7:$F$36,'Table of Current Services'!$F$5,)="cost","Yes","No"))</f>
        <v/>
      </c>
      <c r="M4013" s="130" t="str">
        <f>IFERROR(IF('C. Consumer Service Detail'!$K4013="No Match","No",VLOOKUP('C. Consumer Service Detail'!$C4013,'B. Consumer Budget'!$E$11:$F$2010,2,FALSE)),"")</f>
        <v/>
      </c>
      <c r="P4013" s="77"/>
      <c r="Q4013" s="77"/>
    </row>
    <row r="4014" spans="2:17" x14ac:dyDescent="0.25">
      <c r="B4014" s="78">
        <f t="shared" si="122"/>
        <v>4004</v>
      </c>
      <c r="C4014" s="126" t="str">
        <f t="array" ref="C4014">IF(OR('C. Consumer Service Detail'!$D4014="",'C. Consumer Service Detail'!$E4014=""),"",INDEX('B. Consumer Budget'!$E$11:$E$2010,MATCH(1,IF('B. Consumer Budget'!$C$11:$C$2010='C. Consumer Service Detail'!$D4014,IF('B. Consumer Budget'!$D$11:$D$2010='C. Consumer Service Detail'!$E4014,1)),0)))</f>
        <v/>
      </c>
      <c r="D4014" s="171"/>
      <c r="E4014" s="79"/>
      <c r="F4014" s="100"/>
      <c r="G4014" s="80"/>
      <c r="H4014" s="145" t="str">
        <f>IF('C. Consumer Service Detail'!$F4014="","",IF('C. Consumer Service Detail'!$F4014="",VLOOKUP('C. Consumer Service Detail'!$F4014,'Table of Current Services'!$B$7:$F$36,'Table of Current Services'!$E$5,FALSE),VLOOKUP('C. Consumer Service Detail'!$F4014,'Table of Current Services'!$B$7:$F$36,'Table of Current Services'!$D$5,FALSE)))</f>
        <v/>
      </c>
      <c r="I4014" s="160"/>
      <c r="J4014" s="146" t="str">
        <f t="shared" si="121"/>
        <v/>
      </c>
      <c r="K4014" s="138" t="str">
        <f>IF('C. Consumer Service Detail'!$F4014="","",IF('C. Consumer Service Detail'!$F4014="",VLOOKUP('C. Consumer Service Detail'!$F4014,'Table of Current Services'!$B$7:$F$36,'Table of Current Services'!$E$5,FALSE),VLOOKUP('C. Consumer Service Detail'!$F4014,'Table of Current Services'!$B$7:$F$36,'Table of Current Services'!$E$5,FALSE)))</f>
        <v/>
      </c>
      <c r="L4014" s="130" t="str">
        <f>IF('C. Consumer Service Detail'!$F4014="","",IF(VLOOKUP('C. Consumer Service Detail'!$F4014,'Table of Current Services'!$B$7:$F$36,'Table of Current Services'!$F$5,)="cost","Yes","No"))</f>
        <v/>
      </c>
      <c r="M4014" s="130" t="str">
        <f>IFERROR(IF('C. Consumer Service Detail'!$K4014="No Match","No",VLOOKUP('C. Consumer Service Detail'!$C4014,'B. Consumer Budget'!$E$11:$F$2010,2,FALSE)),"")</f>
        <v/>
      </c>
      <c r="P4014" s="77"/>
      <c r="Q4014" s="77"/>
    </row>
    <row r="4015" spans="2:17" x14ac:dyDescent="0.25">
      <c r="B4015" s="78">
        <f t="shared" si="122"/>
        <v>4005</v>
      </c>
      <c r="C4015" s="126" t="str">
        <f t="array" ref="C4015">IF(OR('C. Consumer Service Detail'!$D4015="",'C. Consumer Service Detail'!$E4015=""),"",INDEX('B. Consumer Budget'!$E$11:$E$2010,MATCH(1,IF('B. Consumer Budget'!$C$11:$C$2010='C. Consumer Service Detail'!$D4015,IF('B. Consumer Budget'!$D$11:$D$2010='C. Consumer Service Detail'!$E4015,1)),0)))</f>
        <v/>
      </c>
      <c r="D4015" s="170"/>
      <c r="E4015" s="81"/>
      <c r="F4015" s="101"/>
      <c r="G4015" s="82"/>
      <c r="H4015" s="147" t="str">
        <f>IF('C. Consumer Service Detail'!$F4015="","",IF('C. Consumer Service Detail'!$F4015="",VLOOKUP('C. Consumer Service Detail'!$F4015,'Table of Current Services'!$B$7:$F$36,'Table of Current Services'!$E$5,FALSE),VLOOKUP('C. Consumer Service Detail'!$F4015,'Table of Current Services'!$B$7:$F$36,'Table of Current Services'!$D$5,FALSE)))</f>
        <v/>
      </c>
      <c r="I4015" s="159"/>
      <c r="J4015" s="146" t="str">
        <f t="shared" si="121"/>
        <v/>
      </c>
      <c r="K4015" s="138" t="str">
        <f>IF('C. Consumer Service Detail'!$F4015="","",IF('C. Consumer Service Detail'!$F4015="",VLOOKUP('C. Consumer Service Detail'!$F4015,'Table of Current Services'!$B$7:$F$36,'Table of Current Services'!$E$5,FALSE),VLOOKUP('C. Consumer Service Detail'!$F4015,'Table of Current Services'!$B$7:$F$36,'Table of Current Services'!$E$5,FALSE)))</f>
        <v/>
      </c>
      <c r="L4015" s="130" t="str">
        <f>IF('C. Consumer Service Detail'!$F4015="","",IF(VLOOKUP('C. Consumer Service Detail'!$F4015,'Table of Current Services'!$B$7:$F$36,'Table of Current Services'!$F$5,)="cost","Yes","No"))</f>
        <v/>
      </c>
      <c r="M4015" s="130" t="str">
        <f>IFERROR(IF('C. Consumer Service Detail'!$K4015="No Match","No",VLOOKUP('C. Consumer Service Detail'!$C4015,'B. Consumer Budget'!$E$11:$F$2010,2,FALSE)),"")</f>
        <v/>
      </c>
      <c r="P4015" s="77"/>
      <c r="Q4015" s="77"/>
    </row>
    <row r="4016" spans="2:17" x14ac:dyDescent="0.25">
      <c r="B4016" s="78">
        <f t="shared" si="122"/>
        <v>4006</v>
      </c>
      <c r="C4016" s="126" t="str">
        <f t="array" ref="C4016">IF(OR('C. Consumer Service Detail'!$D4016="",'C. Consumer Service Detail'!$E4016=""),"",INDEX('B. Consumer Budget'!$E$11:$E$2010,MATCH(1,IF('B. Consumer Budget'!$C$11:$C$2010='C. Consumer Service Detail'!$D4016,IF('B. Consumer Budget'!$D$11:$D$2010='C. Consumer Service Detail'!$E4016,1)),0)))</f>
        <v/>
      </c>
      <c r="D4016" s="171"/>
      <c r="E4016" s="79"/>
      <c r="F4016" s="100"/>
      <c r="G4016" s="80"/>
      <c r="H4016" s="145" t="str">
        <f>IF('C. Consumer Service Detail'!$F4016="","",IF('C. Consumer Service Detail'!$F4016="",VLOOKUP('C. Consumer Service Detail'!$F4016,'Table of Current Services'!$B$7:$F$36,'Table of Current Services'!$E$5,FALSE),VLOOKUP('C. Consumer Service Detail'!$F4016,'Table of Current Services'!$B$7:$F$36,'Table of Current Services'!$D$5,FALSE)))</f>
        <v/>
      </c>
      <c r="I4016" s="160"/>
      <c r="J4016" s="146" t="str">
        <f t="shared" si="121"/>
        <v/>
      </c>
      <c r="K4016" s="138" t="str">
        <f>IF('C. Consumer Service Detail'!$F4016="","",IF('C. Consumer Service Detail'!$F4016="",VLOOKUP('C. Consumer Service Detail'!$F4016,'Table of Current Services'!$B$7:$F$36,'Table of Current Services'!$E$5,FALSE),VLOOKUP('C. Consumer Service Detail'!$F4016,'Table of Current Services'!$B$7:$F$36,'Table of Current Services'!$E$5,FALSE)))</f>
        <v/>
      </c>
      <c r="L4016" s="130" t="str">
        <f>IF('C. Consumer Service Detail'!$F4016="","",IF(VLOOKUP('C. Consumer Service Detail'!$F4016,'Table of Current Services'!$B$7:$F$36,'Table of Current Services'!$F$5,)="cost","Yes","No"))</f>
        <v/>
      </c>
      <c r="M4016" s="130" t="str">
        <f>IFERROR(IF('C. Consumer Service Detail'!$K4016="No Match","No",VLOOKUP('C. Consumer Service Detail'!$C4016,'B. Consumer Budget'!$E$11:$F$2010,2,FALSE)),"")</f>
        <v/>
      </c>
      <c r="P4016" s="77"/>
      <c r="Q4016" s="77"/>
    </row>
    <row r="4017" spans="2:17" x14ac:dyDescent="0.25">
      <c r="B4017" s="78">
        <f t="shared" si="122"/>
        <v>4007</v>
      </c>
      <c r="C4017" s="126" t="str">
        <f t="array" ref="C4017">IF(OR('C. Consumer Service Detail'!$D4017="",'C. Consumer Service Detail'!$E4017=""),"",INDEX('B. Consumer Budget'!$E$11:$E$2010,MATCH(1,IF('B. Consumer Budget'!$C$11:$C$2010='C. Consumer Service Detail'!$D4017,IF('B. Consumer Budget'!$D$11:$D$2010='C. Consumer Service Detail'!$E4017,1)),0)))</f>
        <v/>
      </c>
      <c r="D4017" s="170"/>
      <c r="E4017" s="81"/>
      <c r="F4017" s="101"/>
      <c r="G4017" s="82"/>
      <c r="H4017" s="147" t="str">
        <f>IF('C. Consumer Service Detail'!$F4017="","",IF('C. Consumer Service Detail'!$F4017="",VLOOKUP('C. Consumer Service Detail'!$F4017,'Table of Current Services'!$B$7:$F$36,'Table of Current Services'!$E$5,FALSE),VLOOKUP('C. Consumer Service Detail'!$F4017,'Table of Current Services'!$B$7:$F$36,'Table of Current Services'!$D$5,FALSE)))</f>
        <v/>
      </c>
      <c r="I4017" s="159"/>
      <c r="J4017" s="146" t="str">
        <f t="shared" si="121"/>
        <v/>
      </c>
      <c r="K4017" s="138" t="str">
        <f>IF('C. Consumer Service Detail'!$F4017="","",IF('C. Consumer Service Detail'!$F4017="",VLOOKUP('C. Consumer Service Detail'!$F4017,'Table of Current Services'!$B$7:$F$36,'Table of Current Services'!$E$5,FALSE),VLOOKUP('C. Consumer Service Detail'!$F4017,'Table of Current Services'!$B$7:$F$36,'Table of Current Services'!$E$5,FALSE)))</f>
        <v/>
      </c>
      <c r="L4017" s="130" t="str">
        <f>IF('C. Consumer Service Detail'!$F4017="","",IF(VLOOKUP('C. Consumer Service Detail'!$F4017,'Table of Current Services'!$B$7:$F$36,'Table of Current Services'!$F$5,)="cost","Yes","No"))</f>
        <v/>
      </c>
      <c r="M4017" s="130" t="str">
        <f>IFERROR(IF('C. Consumer Service Detail'!$K4017="No Match","No",VLOOKUP('C. Consumer Service Detail'!$C4017,'B. Consumer Budget'!$E$11:$F$2010,2,FALSE)),"")</f>
        <v/>
      </c>
      <c r="P4017" s="77"/>
      <c r="Q4017" s="77"/>
    </row>
    <row r="4018" spans="2:17" x14ac:dyDescent="0.25">
      <c r="B4018" s="78">
        <f t="shared" si="122"/>
        <v>4008</v>
      </c>
      <c r="C4018" s="126" t="str">
        <f t="array" ref="C4018">IF(OR('C. Consumer Service Detail'!$D4018="",'C. Consumer Service Detail'!$E4018=""),"",INDEX('B. Consumer Budget'!$E$11:$E$2010,MATCH(1,IF('B. Consumer Budget'!$C$11:$C$2010='C. Consumer Service Detail'!$D4018,IF('B. Consumer Budget'!$D$11:$D$2010='C. Consumer Service Detail'!$E4018,1)),0)))</f>
        <v/>
      </c>
      <c r="D4018" s="171"/>
      <c r="E4018" s="79"/>
      <c r="F4018" s="100"/>
      <c r="G4018" s="80"/>
      <c r="H4018" s="145" t="str">
        <f>IF('C. Consumer Service Detail'!$F4018="","",IF('C. Consumer Service Detail'!$F4018="",VLOOKUP('C. Consumer Service Detail'!$F4018,'Table of Current Services'!$B$7:$F$36,'Table of Current Services'!$E$5,FALSE),VLOOKUP('C. Consumer Service Detail'!$F4018,'Table of Current Services'!$B$7:$F$36,'Table of Current Services'!$D$5,FALSE)))</f>
        <v/>
      </c>
      <c r="I4018" s="160"/>
      <c r="J4018" s="146" t="str">
        <f t="shared" si="121"/>
        <v/>
      </c>
      <c r="K4018" s="138" t="str">
        <f>IF('C. Consumer Service Detail'!$F4018="","",IF('C. Consumer Service Detail'!$F4018="",VLOOKUP('C. Consumer Service Detail'!$F4018,'Table of Current Services'!$B$7:$F$36,'Table of Current Services'!$E$5,FALSE),VLOOKUP('C. Consumer Service Detail'!$F4018,'Table of Current Services'!$B$7:$F$36,'Table of Current Services'!$E$5,FALSE)))</f>
        <v/>
      </c>
      <c r="L4018" s="130" t="str">
        <f>IF('C. Consumer Service Detail'!$F4018="","",IF(VLOOKUP('C. Consumer Service Detail'!$F4018,'Table of Current Services'!$B$7:$F$36,'Table of Current Services'!$F$5,)="cost","Yes","No"))</f>
        <v/>
      </c>
      <c r="M4018" s="130" t="str">
        <f>IFERROR(IF('C. Consumer Service Detail'!$K4018="No Match","No",VLOOKUP('C. Consumer Service Detail'!$C4018,'B. Consumer Budget'!$E$11:$F$2010,2,FALSE)),"")</f>
        <v/>
      </c>
      <c r="P4018" s="77"/>
      <c r="Q4018" s="77"/>
    </row>
    <row r="4019" spans="2:17" x14ac:dyDescent="0.25">
      <c r="B4019" s="78">
        <f t="shared" si="122"/>
        <v>4009</v>
      </c>
      <c r="C4019" s="126" t="str">
        <f t="array" ref="C4019">IF(OR('C. Consumer Service Detail'!$D4019="",'C. Consumer Service Detail'!$E4019=""),"",INDEX('B. Consumer Budget'!$E$11:$E$2010,MATCH(1,IF('B. Consumer Budget'!$C$11:$C$2010='C. Consumer Service Detail'!$D4019,IF('B. Consumer Budget'!$D$11:$D$2010='C. Consumer Service Detail'!$E4019,1)),0)))</f>
        <v/>
      </c>
      <c r="D4019" s="170"/>
      <c r="E4019" s="81"/>
      <c r="F4019" s="101"/>
      <c r="G4019" s="82"/>
      <c r="H4019" s="147" t="str">
        <f>IF('C. Consumer Service Detail'!$F4019="","",IF('C. Consumer Service Detail'!$F4019="",VLOOKUP('C. Consumer Service Detail'!$F4019,'Table of Current Services'!$B$7:$F$36,'Table of Current Services'!$E$5,FALSE),VLOOKUP('C. Consumer Service Detail'!$F4019,'Table of Current Services'!$B$7:$F$36,'Table of Current Services'!$D$5,FALSE)))</f>
        <v/>
      </c>
      <c r="I4019" s="159"/>
      <c r="J4019" s="146" t="str">
        <f t="shared" si="121"/>
        <v/>
      </c>
      <c r="K4019" s="138" t="str">
        <f>IF('C. Consumer Service Detail'!$F4019="","",IF('C. Consumer Service Detail'!$F4019="",VLOOKUP('C. Consumer Service Detail'!$F4019,'Table of Current Services'!$B$7:$F$36,'Table of Current Services'!$E$5,FALSE),VLOOKUP('C. Consumer Service Detail'!$F4019,'Table of Current Services'!$B$7:$F$36,'Table of Current Services'!$E$5,FALSE)))</f>
        <v/>
      </c>
      <c r="L4019" s="130" t="str">
        <f>IF('C. Consumer Service Detail'!$F4019="","",IF(VLOOKUP('C. Consumer Service Detail'!$F4019,'Table of Current Services'!$B$7:$F$36,'Table of Current Services'!$F$5,)="cost","Yes","No"))</f>
        <v/>
      </c>
      <c r="M4019" s="130" t="str">
        <f>IFERROR(IF('C. Consumer Service Detail'!$K4019="No Match","No",VLOOKUP('C. Consumer Service Detail'!$C4019,'B. Consumer Budget'!$E$11:$F$2010,2,FALSE)),"")</f>
        <v/>
      </c>
      <c r="P4019" s="77"/>
      <c r="Q4019" s="77"/>
    </row>
    <row r="4020" spans="2:17" x14ac:dyDescent="0.25">
      <c r="B4020" s="78">
        <f t="shared" si="122"/>
        <v>4010</v>
      </c>
      <c r="C4020" s="126" t="str">
        <f t="array" ref="C4020">IF(OR('C. Consumer Service Detail'!$D4020="",'C. Consumer Service Detail'!$E4020=""),"",INDEX('B. Consumer Budget'!$E$11:$E$2010,MATCH(1,IF('B. Consumer Budget'!$C$11:$C$2010='C. Consumer Service Detail'!$D4020,IF('B. Consumer Budget'!$D$11:$D$2010='C. Consumer Service Detail'!$E4020,1)),0)))</f>
        <v/>
      </c>
      <c r="D4020" s="171"/>
      <c r="E4020" s="79"/>
      <c r="F4020" s="100"/>
      <c r="G4020" s="80"/>
      <c r="H4020" s="145" t="str">
        <f>IF('C. Consumer Service Detail'!$F4020="","",IF('C. Consumer Service Detail'!$F4020="",VLOOKUP('C. Consumer Service Detail'!$F4020,'Table of Current Services'!$B$7:$F$36,'Table of Current Services'!$E$5,FALSE),VLOOKUP('C. Consumer Service Detail'!$F4020,'Table of Current Services'!$B$7:$F$36,'Table of Current Services'!$D$5,FALSE)))</f>
        <v/>
      </c>
      <c r="I4020" s="160"/>
      <c r="J4020" s="146" t="str">
        <f t="shared" si="121"/>
        <v/>
      </c>
      <c r="K4020" s="138" t="str">
        <f>IF('C. Consumer Service Detail'!$F4020="","",IF('C. Consumer Service Detail'!$F4020="",VLOOKUP('C. Consumer Service Detail'!$F4020,'Table of Current Services'!$B$7:$F$36,'Table of Current Services'!$E$5,FALSE),VLOOKUP('C. Consumer Service Detail'!$F4020,'Table of Current Services'!$B$7:$F$36,'Table of Current Services'!$E$5,FALSE)))</f>
        <v/>
      </c>
      <c r="L4020" s="130" t="str">
        <f>IF('C. Consumer Service Detail'!$F4020="","",IF(VLOOKUP('C. Consumer Service Detail'!$F4020,'Table of Current Services'!$B$7:$F$36,'Table of Current Services'!$F$5,)="cost","Yes","No"))</f>
        <v/>
      </c>
      <c r="M4020" s="130" t="str">
        <f>IFERROR(IF('C. Consumer Service Detail'!$K4020="No Match","No",VLOOKUP('C. Consumer Service Detail'!$C4020,'B. Consumer Budget'!$E$11:$F$2010,2,FALSE)),"")</f>
        <v/>
      </c>
      <c r="P4020" s="77"/>
      <c r="Q4020" s="77"/>
    </row>
    <row r="4021" spans="2:17" x14ac:dyDescent="0.25">
      <c r="B4021" s="78">
        <f t="shared" si="122"/>
        <v>4011</v>
      </c>
      <c r="C4021" s="126" t="str">
        <f t="array" ref="C4021">IF(OR('C. Consumer Service Detail'!$D4021="",'C. Consumer Service Detail'!$E4021=""),"",INDEX('B. Consumer Budget'!$E$11:$E$2010,MATCH(1,IF('B. Consumer Budget'!$C$11:$C$2010='C. Consumer Service Detail'!$D4021,IF('B. Consumer Budget'!$D$11:$D$2010='C. Consumer Service Detail'!$E4021,1)),0)))</f>
        <v/>
      </c>
      <c r="D4021" s="170"/>
      <c r="E4021" s="81"/>
      <c r="F4021" s="101"/>
      <c r="G4021" s="82"/>
      <c r="H4021" s="147" t="str">
        <f>IF('C. Consumer Service Detail'!$F4021="","",IF('C. Consumer Service Detail'!$F4021="",VLOOKUP('C. Consumer Service Detail'!$F4021,'Table of Current Services'!$B$7:$F$36,'Table of Current Services'!$E$5,FALSE),VLOOKUP('C. Consumer Service Detail'!$F4021,'Table of Current Services'!$B$7:$F$36,'Table of Current Services'!$D$5,FALSE)))</f>
        <v/>
      </c>
      <c r="I4021" s="159"/>
      <c r="J4021" s="146" t="str">
        <f t="shared" si="121"/>
        <v/>
      </c>
      <c r="K4021" s="138" t="str">
        <f>IF('C. Consumer Service Detail'!$F4021="","",IF('C. Consumer Service Detail'!$F4021="",VLOOKUP('C. Consumer Service Detail'!$F4021,'Table of Current Services'!$B$7:$F$36,'Table of Current Services'!$E$5,FALSE),VLOOKUP('C. Consumer Service Detail'!$F4021,'Table of Current Services'!$B$7:$F$36,'Table of Current Services'!$E$5,FALSE)))</f>
        <v/>
      </c>
      <c r="L4021" s="130" t="str">
        <f>IF('C. Consumer Service Detail'!$F4021="","",IF(VLOOKUP('C. Consumer Service Detail'!$F4021,'Table of Current Services'!$B$7:$F$36,'Table of Current Services'!$F$5,)="cost","Yes","No"))</f>
        <v/>
      </c>
      <c r="M4021" s="130" t="str">
        <f>IFERROR(IF('C. Consumer Service Detail'!$K4021="No Match","No",VLOOKUP('C. Consumer Service Detail'!$C4021,'B. Consumer Budget'!$E$11:$F$2010,2,FALSE)),"")</f>
        <v/>
      </c>
      <c r="P4021" s="77"/>
      <c r="Q4021" s="77"/>
    </row>
    <row r="4022" spans="2:17" x14ac:dyDescent="0.25">
      <c r="B4022" s="78">
        <f t="shared" si="122"/>
        <v>4012</v>
      </c>
      <c r="C4022" s="126" t="str">
        <f t="array" ref="C4022">IF(OR('C. Consumer Service Detail'!$D4022="",'C. Consumer Service Detail'!$E4022=""),"",INDEX('B. Consumer Budget'!$E$11:$E$2010,MATCH(1,IF('B. Consumer Budget'!$C$11:$C$2010='C. Consumer Service Detail'!$D4022,IF('B. Consumer Budget'!$D$11:$D$2010='C. Consumer Service Detail'!$E4022,1)),0)))</f>
        <v/>
      </c>
      <c r="D4022" s="171"/>
      <c r="E4022" s="79"/>
      <c r="F4022" s="100"/>
      <c r="G4022" s="80"/>
      <c r="H4022" s="145" t="str">
        <f>IF('C. Consumer Service Detail'!$F4022="","",IF('C. Consumer Service Detail'!$F4022="",VLOOKUP('C. Consumer Service Detail'!$F4022,'Table of Current Services'!$B$7:$F$36,'Table of Current Services'!$E$5,FALSE),VLOOKUP('C. Consumer Service Detail'!$F4022,'Table of Current Services'!$B$7:$F$36,'Table of Current Services'!$D$5,FALSE)))</f>
        <v/>
      </c>
      <c r="I4022" s="160"/>
      <c r="J4022" s="146" t="str">
        <f t="shared" si="121"/>
        <v/>
      </c>
      <c r="K4022" s="138" t="str">
        <f>IF('C. Consumer Service Detail'!$F4022="","",IF('C. Consumer Service Detail'!$F4022="",VLOOKUP('C. Consumer Service Detail'!$F4022,'Table of Current Services'!$B$7:$F$36,'Table of Current Services'!$E$5,FALSE),VLOOKUP('C. Consumer Service Detail'!$F4022,'Table of Current Services'!$B$7:$F$36,'Table of Current Services'!$E$5,FALSE)))</f>
        <v/>
      </c>
      <c r="L4022" s="130" t="str">
        <f>IF('C. Consumer Service Detail'!$F4022="","",IF(VLOOKUP('C. Consumer Service Detail'!$F4022,'Table of Current Services'!$B$7:$F$36,'Table of Current Services'!$F$5,)="cost","Yes","No"))</f>
        <v/>
      </c>
      <c r="M4022" s="130" t="str">
        <f>IFERROR(IF('C. Consumer Service Detail'!$K4022="No Match","No",VLOOKUP('C. Consumer Service Detail'!$C4022,'B. Consumer Budget'!$E$11:$F$2010,2,FALSE)),"")</f>
        <v/>
      </c>
      <c r="P4022" s="77"/>
      <c r="Q4022" s="77"/>
    </row>
    <row r="4023" spans="2:17" x14ac:dyDescent="0.25">
      <c r="B4023" s="78">
        <f t="shared" si="122"/>
        <v>4013</v>
      </c>
      <c r="C4023" s="126" t="str">
        <f t="array" ref="C4023">IF(OR('C. Consumer Service Detail'!$D4023="",'C. Consumer Service Detail'!$E4023=""),"",INDEX('B. Consumer Budget'!$E$11:$E$2010,MATCH(1,IF('B. Consumer Budget'!$C$11:$C$2010='C. Consumer Service Detail'!$D4023,IF('B. Consumer Budget'!$D$11:$D$2010='C. Consumer Service Detail'!$E4023,1)),0)))</f>
        <v/>
      </c>
      <c r="D4023" s="170"/>
      <c r="E4023" s="81"/>
      <c r="F4023" s="101"/>
      <c r="G4023" s="82"/>
      <c r="H4023" s="147" t="str">
        <f>IF('C. Consumer Service Detail'!$F4023="","",IF('C. Consumer Service Detail'!$F4023="",VLOOKUP('C. Consumer Service Detail'!$F4023,'Table of Current Services'!$B$7:$F$36,'Table of Current Services'!$E$5,FALSE),VLOOKUP('C. Consumer Service Detail'!$F4023,'Table of Current Services'!$B$7:$F$36,'Table of Current Services'!$D$5,FALSE)))</f>
        <v/>
      </c>
      <c r="I4023" s="159"/>
      <c r="J4023" s="146" t="str">
        <f t="shared" si="121"/>
        <v/>
      </c>
      <c r="K4023" s="138" t="str">
        <f>IF('C. Consumer Service Detail'!$F4023="","",IF('C. Consumer Service Detail'!$F4023="",VLOOKUP('C. Consumer Service Detail'!$F4023,'Table of Current Services'!$B$7:$F$36,'Table of Current Services'!$E$5,FALSE),VLOOKUP('C. Consumer Service Detail'!$F4023,'Table of Current Services'!$B$7:$F$36,'Table of Current Services'!$E$5,FALSE)))</f>
        <v/>
      </c>
      <c r="L4023" s="130" t="str">
        <f>IF('C. Consumer Service Detail'!$F4023="","",IF(VLOOKUP('C. Consumer Service Detail'!$F4023,'Table of Current Services'!$B$7:$F$36,'Table of Current Services'!$F$5,)="cost","Yes","No"))</f>
        <v/>
      </c>
      <c r="M4023" s="130" t="str">
        <f>IFERROR(IF('C. Consumer Service Detail'!$K4023="No Match","No",VLOOKUP('C. Consumer Service Detail'!$C4023,'B. Consumer Budget'!$E$11:$F$2010,2,FALSE)),"")</f>
        <v/>
      </c>
      <c r="P4023" s="77"/>
      <c r="Q4023" s="77"/>
    </row>
    <row r="4024" spans="2:17" x14ac:dyDescent="0.25">
      <c r="B4024" s="78">
        <f t="shared" si="122"/>
        <v>4014</v>
      </c>
      <c r="C4024" s="126" t="str">
        <f t="array" ref="C4024">IF(OR('C. Consumer Service Detail'!$D4024="",'C. Consumer Service Detail'!$E4024=""),"",INDEX('B. Consumer Budget'!$E$11:$E$2010,MATCH(1,IF('B. Consumer Budget'!$C$11:$C$2010='C. Consumer Service Detail'!$D4024,IF('B. Consumer Budget'!$D$11:$D$2010='C. Consumer Service Detail'!$E4024,1)),0)))</f>
        <v/>
      </c>
      <c r="D4024" s="171"/>
      <c r="E4024" s="79"/>
      <c r="F4024" s="100"/>
      <c r="G4024" s="80"/>
      <c r="H4024" s="145" t="str">
        <f>IF('C. Consumer Service Detail'!$F4024="","",IF('C. Consumer Service Detail'!$F4024="",VLOOKUP('C. Consumer Service Detail'!$F4024,'Table of Current Services'!$B$7:$F$36,'Table of Current Services'!$E$5,FALSE),VLOOKUP('C. Consumer Service Detail'!$F4024,'Table of Current Services'!$B$7:$F$36,'Table of Current Services'!$D$5,FALSE)))</f>
        <v/>
      </c>
      <c r="I4024" s="160"/>
      <c r="J4024" s="146" t="str">
        <f t="shared" si="121"/>
        <v/>
      </c>
      <c r="K4024" s="138" t="str">
        <f>IF('C. Consumer Service Detail'!$F4024="","",IF('C. Consumer Service Detail'!$F4024="",VLOOKUP('C. Consumer Service Detail'!$F4024,'Table of Current Services'!$B$7:$F$36,'Table of Current Services'!$E$5,FALSE),VLOOKUP('C. Consumer Service Detail'!$F4024,'Table of Current Services'!$B$7:$F$36,'Table of Current Services'!$E$5,FALSE)))</f>
        <v/>
      </c>
      <c r="L4024" s="130" t="str">
        <f>IF('C. Consumer Service Detail'!$F4024="","",IF(VLOOKUP('C. Consumer Service Detail'!$F4024,'Table of Current Services'!$B$7:$F$36,'Table of Current Services'!$F$5,)="cost","Yes","No"))</f>
        <v/>
      </c>
      <c r="M4024" s="130" t="str">
        <f>IFERROR(IF('C. Consumer Service Detail'!$K4024="No Match","No",VLOOKUP('C. Consumer Service Detail'!$C4024,'B. Consumer Budget'!$E$11:$F$2010,2,FALSE)),"")</f>
        <v/>
      </c>
      <c r="P4024" s="77"/>
      <c r="Q4024" s="77"/>
    </row>
    <row r="4025" spans="2:17" x14ac:dyDescent="0.25">
      <c r="B4025" s="78">
        <f t="shared" si="122"/>
        <v>4015</v>
      </c>
      <c r="C4025" s="126" t="str">
        <f t="array" ref="C4025">IF(OR('C. Consumer Service Detail'!$D4025="",'C. Consumer Service Detail'!$E4025=""),"",INDEX('B. Consumer Budget'!$E$11:$E$2010,MATCH(1,IF('B. Consumer Budget'!$C$11:$C$2010='C. Consumer Service Detail'!$D4025,IF('B. Consumer Budget'!$D$11:$D$2010='C. Consumer Service Detail'!$E4025,1)),0)))</f>
        <v/>
      </c>
      <c r="D4025" s="170"/>
      <c r="E4025" s="81"/>
      <c r="F4025" s="101"/>
      <c r="G4025" s="82"/>
      <c r="H4025" s="147" t="str">
        <f>IF('C. Consumer Service Detail'!$F4025="","",IF('C. Consumer Service Detail'!$F4025="",VLOOKUP('C. Consumer Service Detail'!$F4025,'Table of Current Services'!$B$7:$F$36,'Table of Current Services'!$E$5,FALSE),VLOOKUP('C. Consumer Service Detail'!$F4025,'Table of Current Services'!$B$7:$F$36,'Table of Current Services'!$D$5,FALSE)))</f>
        <v/>
      </c>
      <c r="I4025" s="159"/>
      <c r="J4025" s="146" t="str">
        <f t="shared" si="121"/>
        <v/>
      </c>
      <c r="K4025" s="138" t="str">
        <f>IF('C. Consumer Service Detail'!$F4025="","",IF('C. Consumer Service Detail'!$F4025="",VLOOKUP('C. Consumer Service Detail'!$F4025,'Table of Current Services'!$B$7:$F$36,'Table of Current Services'!$E$5,FALSE),VLOOKUP('C. Consumer Service Detail'!$F4025,'Table of Current Services'!$B$7:$F$36,'Table of Current Services'!$E$5,FALSE)))</f>
        <v/>
      </c>
      <c r="L4025" s="130" t="str">
        <f>IF('C. Consumer Service Detail'!$F4025="","",IF(VLOOKUP('C. Consumer Service Detail'!$F4025,'Table of Current Services'!$B$7:$F$36,'Table of Current Services'!$F$5,)="cost","Yes","No"))</f>
        <v/>
      </c>
      <c r="M4025" s="130" t="str">
        <f>IFERROR(IF('C. Consumer Service Detail'!$K4025="No Match","No",VLOOKUP('C. Consumer Service Detail'!$C4025,'B. Consumer Budget'!$E$11:$F$2010,2,FALSE)),"")</f>
        <v/>
      </c>
      <c r="P4025" s="77"/>
      <c r="Q4025" s="77"/>
    </row>
    <row r="4026" spans="2:17" x14ac:dyDescent="0.25">
      <c r="B4026" s="78">
        <f t="shared" si="122"/>
        <v>4016</v>
      </c>
      <c r="C4026" s="126" t="str">
        <f t="array" ref="C4026">IF(OR('C. Consumer Service Detail'!$D4026="",'C. Consumer Service Detail'!$E4026=""),"",INDEX('B. Consumer Budget'!$E$11:$E$2010,MATCH(1,IF('B. Consumer Budget'!$C$11:$C$2010='C. Consumer Service Detail'!$D4026,IF('B. Consumer Budget'!$D$11:$D$2010='C. Consumer Service Detail'!$E4026,1)),0)))</f>
        <v/>
      </c>
      <c r="D4026" s="171"/>
      <c r="E4026" s="79"/>
      <c r="F4026" s="100"/>
      <c r="G4026" s="80"/>
      <c r="H4026" s="145" t="str">
        <f>IF('C. Consumer Service Detail'!$F4026="","",IF('C. Consumer Service Detail'!$F4026="",VLOOKUP('C. Consumer Service Detail'!$F4026,'Table of Current Services'!$B$7:$F$36,'Table of Current Services'!$E$5,FALSE),VLOOKUP('C. Consumer Service Detail'!$F4026,'Table of Current Services'!$B$7:$F$36,'Table of Current Services'!$D$5,FALSE)))</f>
        <v/>
      </c>
      <c r="I4026" s="160"/>
      <c r="J4026" s="146" t="str">
        <f t="shared" si="121"/>
        <v/>
      </c>
      <c r="K4026" s="138" t="str">
        <f>IF('C. Consumer Service Detail'!$F4026="","",IF('C. Consumer Service Detail'!$F4026="",VLOOKUP('C. Consumer Service Detail'!$F4026,'Table of Current Services'!$B$7:$F$36,'Table of Current Services'!$E$5,FALSE),VLOOKUP('C. Consumer Service Detail'!$F4026,'Table of Current Services'!$B$7:$F$36,'Table of Current Services'!$E$5,FALSE)))</f>
        <v/>
      </c>
      <c r="L4026" s="130" t="str">
        <f>IF('C. Consumer Service Detail'!$F4026="","",IF(VLOOKUP('C. Consumer Service Detail'!$F4026,'Table of Current Services'!$B$7:$F$36,'Table of Current Services'!$F$5,)="cost","Yes","No"))</f>
        <v/>
      </c>
      <c r="M4026" s="130" t="str">
        <f>IFERROR(IF('C. Consumer Service Detail'!$K4026="No Match","No",VLOOKUP('C. Consumer Service Detail'!$C4026,'B. Consumer Budget'!$E$11:$F$2010,2,FALSE)),"")</f>
        <v/>
      </c>
      <c r="P4026" s="77"/>
      <c r="Q4026" s="77"/>
    </row>
    <row r="4027" spans="2:17" x14ac:dyDescent="0.25">
      <c r="B4027" s="78">
        <f t="shared" si="122"/>
        <v>4017</v>
      </c>
      <c r="C4027" s="126" t="str">
        <f t="array" ref="C4027">IF(OR('C. Consumer Service Detail'!$D4027="",'C. Consumer Service Detail'!$E4027=""),"",INDEX('B. Consumer Budget'!$E$11:$E$2010,MATCH(1,IF('B. Consumer Budget'!$C$11:$C$2010='C. Consumer Service Detail'!$D4027,IF('B. Consumer Budget'!$D$11:$D$2010='C. Consumer Service Detail'!$E4027,1)),0)))</f>
        <v/>
      </c>
      <c r="D4027" s="170"/>
      <c r="E4027" s="81"/>
      <c r="F4027" s="101"/>
      <c r="G4027" s="82"/>
      <c r="H4027" s="147" t="str">
        <f>IF('C. Consumer Service Detail'!$F4027="","",IF('C. Consumer Service Detail'!$F4027="",VLOOKUP('C. Consumer Service Detail'!$F4027,'Table of Current Services'!$B$7:$F$36,'Table of Current Services'!$E$5,FALSE),VLOOKUP('C. Consumer Service Detail'!$F4027,'Table of Current Services'!$B$7:$F$36,'Table of Current Services'!$D$5,FALSE)))</f>
        <v/>
      </c>
      <c r="I4027" s="159"/>
      <c r="J4027" s="146" t="str">
        <f t="shared" si="121"/>
        <v/>
      </c>
      <c r="K4027" s="138" t="str">
        <f>IF('C. Consumer Service Detail'!$F4027="","",IF('C. Consumer Service Detail'!$F4027="",VLOOKUP('C. Consumer Service Detail'!$F4027,'Table of Current Services'!$B$7:$F$36,'Table of Current Services'!$E$5,FALSE),VLOOKUP('C. Consumer Service Detail'!$F4027,'Table of Current Services'!$B$7:$F$36,'Table of Current Services'!$E$5,FALSE)))</f>
        <v/>
      </c>
      <c r="L4027" s="130" t="str">
        <f>IF('C. Consumer Service Detail'!$F4027="","",IF(VLOOKUP('C. Consumer Service Detail'!$F4027,'Table of Current Services'!$B$7:$F$36,'Table of Current Services'!$F$5,)="cost","Yes","No"))</f>
        <v/>
      </c>
      <c r="M4027" s="130" t="str">
        <f>IFERROR(IF('C. Consumer Service Detail'!$K4027="No Match","No",VLOOKUP('C. Consumer Service Detail'!$C4027,'B. Consumer Budget'!$E$11:$F$2010,2,FALSE)),"")</f>
        <v/>
      </c>
      <c r="P4027" s="77"/>
      <c r="Q4027" s="77"/>
    </row>
    <row r="4028" spans="2:17" x14ac:dyDescent="0.25">
      <c r="B4028" s="78">
        <f t="shared" si="122"/>
        <v>4018</v>
      </c>
      <c r="C4028" s="126" t="str">
        <f t="array" ref="C4028">IF(OR('C. Consumer Service Detail'!$D4028="",'C. Consumer Service Detail'!$E4028=""),"",INDEX('B. Consumer Budget'!$E$11:$E$2010,MATCH(1,IF('B. Consumer Budget'!$C$11:$C$2010='C. Consumer Service Detail'!$D4028,IF('B. Consumer Budget'!$D$11:$D$2010='C. Consumer Service Detail'!$E4028,1)),0)))</f>
        <v/>
      </c>
      <c r="D4028" s="171"/>
      <c r="E4028" s="79"/>
      <c r="F4028" s="100"/>
      <c r="G4028" s="80"/>
      <c r="H4028" s="145" t="str">
        <f>IF('C. Consumer Service Detail'!$F4028="","",IF('C. Consumer Service Detail'!$F4028="",VLOOKUP('C. Consumer Service Detail'!$F4028,'Table of Current Services'!$B$7:$F$36,'Table of Current Services'!$E$5,FALSE),VLOOKUP('C. Consumer Service Detail'!$F4028,'Table of Current Services'!$B$7:$F$36,'Table of Current Services'!$D$5,FALSE)))</f>
        <v/>
      </c>
      <c r="I4028" s="160"/>
      <c r="J4028" s="146" t="str">
        <f t="shared" si="121"/>
        <v/>
      </c>
      <c r="K4028" s="138" t="str">
        <f>IF('C. Consumer Service Detail'!$F4028="","",IF('C. Consumer Service Detail'!$F4028="",VLOOKUP('C. Consumer Service Detail'!$F4028,'Table of Current Services'!$B$7:$F$36,'Table of Current Services'!$E$5,FALSE),VLOOKUP('C. Consumer Service Detail'!$F4028,'Table of Current Services'!$B$7:$F$36,'Table of Current Services'!$E$5,FALSE)))</f>
        <v/>
      </c>
      <c r="L4028" s="130" t="str">
        <f>IF('C. Consumer Service Detail'!$F4028="","",IF(VLOOKUP('C. Consumer Service Detail'!$F4028,'Table of Current Services'!$B$7:$F$36,'Table of Current Services'!$F$5,)="cost","Yes","No"))</f>
        <v/>
      </c>
      <c r="M4028" s="130" t="str">
        <f>IFERROR(IF('C. Consumer Service Detail'!$K4028="No Match","No",VLOOKUP('C. Consumer Service Detail'!$C4028,'B. Consumer Budget'!$E$11:$F$2010,2,FALSE)),"")</f>
        <v/>
      </c>
      <c r="P4028" s="77"/>
      <c r="Q4028" s="77"/>
    </row>
    <row r="4029" spans="2:17" x14ac:dyDescent="0.25">
      <c r="B4029" s="78">
        <f t="shared" si="122"/>
        <v>4019</v>
      </c>
      <c r="C4029" s="126" t="str">
        <f t="array" ref="C4029">IF(OR('C. Consumer Service Detail'!$D4029="",'C. Consumer Service Detail'!$E4029=""),"",INDEX('B. Consumer Budget'!$E$11:$E$2010,MATCH(1,IF('B. Consumer Budget'!$C$11:$C$2010='C. Consumer Service Detail'!$D4029,IF('B. Consumer Budget'!$D$11:$D$2010='C. Consumer Service Detail'!$E4029,1)),0)))</f>
        <v/>
      </c>
      <c r="D4029" s="170"/>
      <c r="E4029" s="81"/>
      <c r="F4029" s="101"/>
      <c r="G4029" s="82"/>
      <c r="H4029" s="147" t="str">
        <f>IF('C. Consumer Service Detail'!$F4029="","",IF('C. Consumer Service Detail'!$F4029="",VLOOKUP('C. Consumer Service Detail'!$F4029,'Table of Current Services'!$B$7:$F$36,'Table of Current Services'!$E$5,FALSE),VLOOKUP('C. Consumer Service Detail'!$F4029,'Table of Current Services'!$B$7:$F$36,'Table of Current Services'!$D$5,FALSE)))</f>
        <v/>
      </c>
      <c r="I4029" s="159"/>
      <c r="J4029" s="146" t="str">
        <f t="shared" si="121"/>
        <v/>
      </c>
      <c r="K4029" s="138" t="str">
        <f>IF('C. Consumer Service Detail'!$F4029="","",IF('C. Consumer Service Detail'!$F4029="",VLOOKUP('C. Consumer Service Detail'!$F4029,'Table of Current Services'!$B$7:$F$36,'Table of Current Services'!$E$5,FALSE),VLOOKUP('C. Consumer Service Detail'!$F4029,'Table of Current Services'!$B$7:$F$36,'Table of Current Services'!$E$5,FALSE)))</f>
        <v/>
      </c>
      <c r="L4029" s="130" t="str">
        <f>IF('C. Consumer Service Detail'!$F4029="","",IF(VLOOKUP('C. Consumer Service Detail'!$F4029,'Table of Current Services'!$B$7:$F$36,'Table of Current Services'!$F$5,)="cost","Yes","No"))</f>
        <v/>
      </c>
      <c r="M4029" s="130" t="str">
        <f>IFERROR(IF('C. Consumer Service Detail'!$K4029="No Match","No",VLOOKUP('C. Consumer Service Detail'!$C4029,'B. Consumer Budget'!$E$11:$F$2010,2,FALSE)),"")</f>
        <v/>
      </c>
      <c r="P4029" s="77"/>
      <c r="Q4029" s="77"/>
    </row>
    <row r="4030" spans="2:17" x14ac:dyDescent="0.25">
      <c r="B4030" s="78">
        <f t="shared" si="122"/>
        <v>4020</v>
      </c>
      <c r="C4030" s="126" t="str">
        <f t="array" ref="C4030">IF(OR('C. Consumer Service Detail'!$D4030="",'C. Consumer Service Detail'!$E4030=""),"",INDEX('B. Consumer Budget'!$E$11:$E$2010,MATCH(1,IF('B. Consumer Budget'!$C$11:$C$2010='C. Consumer Service Detail'!$D4030,IF('B. Consumer Budget'!$D$11:$D$2010='C. Consumer Service Detail'!$E4030,1)),0)))</f>
        <v/>
      </c>
      <c r="D4030" s="171"/>
      <c r="E4030" s="79"/>
      <c r="F4030" s="100"/>
      <c r="G4030" s="80"/>
      <c r="H4030" s="145" t="str">
        <f>IF('C. Consumer Service Detail'!$F4030="","",IF('C. Consumer Service Detail'!$F4030="",VLOOKUP('C. Consumer Service Detail'!$F4030,'Table of Current Services'!$B$7:$F$36,'Table of Current Services'!$E$5,FALSE),VLOOKUP('C. Consumer Service Detail'!$F4030,'Table of Current Services'!$B$7:$F$36,'Table of Current Services'!$D$5,FALSE)))</f>
        <v/>
      </c>
      <c r="I4030" s="160"/>
      <c r="J4030" s="146" t="str">
        <f t="shared" si="121"/>
        <v/>
      </c>
      <c r="K4030" s="138" t="str">
        <f>IF('C. Consumer Service Detail'!$F4030="","",IF('C. Consumer Service Detail'!$F4030="",VLOOKUP('C. Consumer Service Detail'!$F4030,'Table of Current Services'!$B$7:$F$36,'Table of Current Services'!$E$5,FALSE),VLOOKUP('C. Consumer Service Detail'!$F4030,'Table of Current Services'!$B$7:$F$36,'Table of Current Services'!$E$5,FALSE)))</f>
        <v/>
      </c>
      <c r="L4030" s="130" t="str">
        <f>IF('C. Consumer Service Detail'!$F4030="","",IF(VLOOKUP('C. Consumer Service Detail'!$F4030,'Table of Current Services'!$B$7:$F$36,'Table of Current Services'!$F$5,)="cost","Yes","No"))</f>
        <v/>
      </c>
      <c r="M4030" s="130" t="str">
        <f>IFERROR(IF('C. Consumer Service Detail'!$K4030="No Match","No",VLOOKUP('C. Consumer Service Detail'!$C4030,'B. Consumer Budget'!$E$11:$F$2010,2,FALSE)),"")</f>
        <v/>
      </c>
      <c r="P4030" s="77"/>
      <c r="Q4030" s="77"/>
    </row>
    <row r="4031" spans="2:17" x14ac:dyDescent="0.25">
      <c r="B4031" s="78">
        <f t="shared" si="122"/>
        <v>4021</v>
      </c>
      <c r="C4031" s="126" t="str">
        <f t="array" ref="C4031">IF(OR('C. Consumer Service Detail'!$D4031="",'C. Consumer Service Detail'!$E4031=""),"",INDEX('B. Consumer Budget'!$E$11:$E$2010,MATCH(1,IF('B. Consumer Budget'!$C$11:$C$2010='C. Consumer Service Detail'!$D4031,IF('B. Consumer Budget'!$D$11:$D$2010='C. Consumer Service Detail'!$E4031,1)),0)))</f>
        <v/>
      </c>
      <c r="D4031" s="170"/>
      <c r="E4031" s="81"/>
      <c r="F4031" s="101"/>
      <c r="G4031" s="82"/>
      <c r="H4031" s="147" t="str">
        <f>IF('C. Consumer Service Detail'!$F4031="","",IF('C. Consumer Service Detail'!$F4031="",VLOOKUP('C. Consumer Service Detail'!$F4031,'Table of Current Services'!$B$7:$F$36,'Table of Current Services'!$E$5,FALSE),VLOOKUP('C. Consumer Service Detail'!$F4031,'Table of Current Services'!$B$7:$F$36,'Table of Current Services'!$D$5,FALSE)))</f>
        <v/>
      </c>
      <c r="I4031" s="159"/>
      <c r="J4031" s="146" t="str">
        <f t="shared" si="121"/>
        <v/>
      </c>
      <c r="K4031" s="138" t="str">
        <f>IF('C. Consumer Service Detail'!$F4031="","",IF('C. Consumer Service Detail'!$F4031="",VLOOKUP('C. Consumer Service Detail'!$F4031,'Table of Current Services'!$B$7:$F$36,'Table of Current Services'!$E$5,FALSE),VLOOKUP('C. Consumer Service Detail'!$F4031,'Table of Current Services'!$B$7:$F$36,'Table of Current Services'!$E$5,FALSE)))</f>
        <v/>
      </c>
      <c r="L4031" s="130" t="str">
        <f>IF('C. Consumer Service Detail'!$F4031="","",IF(VLOOKUP('C. Consumer Service Detail'!$F4031,'Table of Current Services'!$B$7:$F$36,'Table of Current Services'!$F$5,)="cost","Yes","No"))</f>
        <v/>
      </c>
      <c r="M4031" s="130" t="str">
        <f>IFERROR(IF('C. Consumer Service Detail'!$K4031="No Match","No",VLOOKUP('C. Consumer Service Detail'!$C4031,'B. Consumer Budget'!$E$11:$F$2010,2,FALSE)),"")</f>
        <v/>
      </c>
      <c r="P4031" s="77"/>
      <c r="Q4031" s="77"/>
    </row>
    <row r="4032" spans="2:17" x14ac:dyDescent="0.25">
      <c r="B4032" s="78">
        <f t="shared" si="122"/>
        <v>4022</v>
      </c>
      <c r="C4032" s="126" t="str">
        <f t="array" ref="C4032">IF(OR('C. Consumer Service Detail'!$D4032="",'C. Consumer Service Detail'!$E4032=""),"",INDEX('B. Consumer Budget'!$E$11:$E$2010,MATCH(1,IF('B. Consumer Budget'!$C$11:$C$2010='C. Consumer Service Detail'!$D4032,IF('B. Consumer Budget'!$D$11:$D$2010='C. Consumer Service Detail'!$E4032,1)),0)))</f>
        <v/>
      </c>
      <c r="D4032" s="171"/>
      <c r="E4032" s="79"/>
      <c r="F4032" s="100"/>
      <c r="G4032" s="80"/>
      <c r="H4032" s="145" t="str">
        <f>IF('C. Consumer Service Detail'!$F4032="","",IF('C. Consumer Service Detail'!$F4032="",VLOOKUP('C. Consumer Service Detail'!$F4032,'Table of Current Services'!$B$7:$F$36,'Table of Current Services'!$E$5,FALSE),VLOOKUP('C. Consumer Service Detail'!$F4032,'Table of Current Services'!$B$7:$F$36,'Table of Current Services'!$D$5,FALSE)))</f>
        <v/>
      </c>
      <c r="I4032" s="160"/>
      <c r="J4032" s="146" t="str">
        <f t="shared" si="121"/>
        <v/>
      </c>
      <c r="K4032" s="138" t="str">
        <f>IF('C. Consumer Service Detail'!$F4032="","",IF('C. Consumer Service Detail'!$F4032="",VLOOKUP('C. Consumer Service Detail'!$F4032,'Table of Current Services'!$B$7:$F$36,'Table of Current Services'!$E$5,FALSE),VLOOKUP('C. Consumer Service Detail'!$F4032,'Table of Current Services'!$B$7:$F$36,'Table of Current Services'!$E$5,FALSE)))</f>
        <v/>
      </c>
      <c r="L4032" s="130" t="str">
        <f>IF('C. Consumer Service Detail'!$F4032="","",IF(VLOOKUP('C. Consumer Service Detail'!$F4032,'Table of Current Services'!$B$7:$F$36,'Table of Current Services'!$F$5,)="cost","Yes","No"))</f>
        <v/>
      </c>
      <c r="M4032" s="130" t="str">
        <f>IFERROR(IF('C. Consumer Service Detail'!$K4032="No Match","No",VLOOKUP('C. Consumer Service Detail'!$C4032,'B. Consumer Budget'!$E$11:$F$2010,2,FALSE)),"")</f>
        <v/>
      </c>
      <c r="P4032" s="77"/>
      <c r="Q4032" s="77"/>
    </row>
    <row r="4033" spans="2:17" x14ac:dyDescent="0.25">
      <c r="B4033" s="78">
        <f t="shared" si="122"/>
        <v>4023</v>
      </c>
      <c r="C4033" s="126" t="str">
        <f t="array" ref="C4033">IF(OR('C. Consumer Service Detail'!$D4033="",'C. Consumer Service Detail'!$E4033=""),"",INDEX('B. Consumer Budget'!$E$11:$E$2010,MATCH(1,IF('B. Consumer Budget'!$C$11:$C$2010='C. Consumer Service Detail'!$D4033,IF('B. Consumer Budget'!$D$11:$D$2010='C. Consumer Service Detail'!$E4033,1)),0)))</f>
        <v/>
      </c>
      <c r="D4033" s="170"/>
      <c r="E4033" s="81"/>
      <c r="F4033" s="101"/>
      <c r="G4033" s="82"/>
      <c r="H4033" s="147" t="str">
        <f>IF('C. Consumer Service Detail'!$F4033="","",IF('C. Consumer Service Detail'!$F4033="",VLOOKUP('C. Consumer Service Detail'!$F4033,'Table of Current Services'!$B$7:$F$36,'Table of Current Services'!$E$5,FALSE),VLOOKUP('C. Consumer Service Detail'!$F4033,'Table of Current Services'!$B$7:$F$36,'Table of Current Services'!$D$5,FALSE)))</f>
        <v/>
      </c>
      <c r="I4033" s="159"/>
      <c r="J4033" s="146" t="str">
        <f t="shared" si="121"/>
        <v/>
      </c>
      <c r="K4033" s="138" t="str">
        <f>IF('C. Consumer Service Detail'!$F4033="","",IF('C. Consumer Service Detail'!$F4033="",VLOOKUP('C. Consumer Service Detail'!$F4033,'Table of Current Services'!$B$7:$F$36,'Table of Current Services'!$E$5,FALSE),VLOOKUP('C. Consumer Service Detail'!$F4033,'Table of Current Services'!$B$7:$F$36,'Table of Current Services'!$E$5,FALSE)))</f>
        <v/>
      </c>
      <c r="L4033" s="130" t="str">
        <f>IF('C. Consumer Service Detail'!$F4033="","",IF(VLOOKUP('C. Consumer Service Detail'!$F4033,'Table of Current Services'!$B$7:$F$36,'Table of Current Services'!$F$5,)="cost","Yes","No"))</f>
        <v/>
      </c>
      <c r="M4033" s="130" t="str">
        <f>IFERROR(IF('C. Consumer Service Detail'!$K4033="No Match","No",VLOOKUP('C. Consumer Service Detail'!$C4033,'B. Consumer Budget'!$E$11:$F$2010,2,FALSE)),"")</f>
        <v/>
      </c>
      <c r="P4033" s="77"/>
      <c r="Q4033" s="77"/>
    </row>
    <row r="4034" spans="2:17" x14ac:dyDescent="0.25">
      <c r="B4034" s="78">
        <f t="shared" si="122"/>
        <v>4024</v>
      </c>
      <c r="C4034" s="126" t="str">
        <f t="array" ref="C4034">IF(OR('C. Consumer Service Detail'!$D4034="",'C. Consumer Service Detail'!$E4034=""),"",INDEX('B. Consumer Budget'!$E$11:$E$2010,MATCH(1,IF('B. Consumer Budget'!$C$11:$C$2010='C. Consumer Service Detail'!$D4034,IF('B. Consumer Budget'!$D$11:$D$2010='C. Consumer Service Detail'!$E4034,1)),0)))</f>
        <v/>
      </c>
      <c r="D4034" s="171"/>
      <c r="E4034" s="79"/>
      <c r="F4034" s="100"/>
      <c r="G4034" s="80"/>
      <c r="H4034" s="145" t="str">
        <f>IF('C. Consumer Service Detail'!$F4034="","",IF('C. Consumer Service Detail'!$F4034="",VLOOKUP('C. Consumer Service Detail'!$F4034,'Table of Current Services'!$B$7:$F$36,'Table of Current Services'!$E$5,FALSE),VLOOKUP('C. Consumer Service Detail'!$F4034,'Table of Current Services'!$B$7:$F$36,'Table of Current Services'!$D$5,FALSE)))</f>
        <v/>
      </c>
      <c r="I4034" s="160"/>
      <c r="J4034" s="146" t="str">
        <f t="shared" si="121"/>
        <v/>
      </c>
      <c r="K4034" s="138" t="str">
        <f>IF('C. Consumer Service Detail'!$F4034="","",IF('C. Consumer Service Detail'!$F4034="",VLOOKUP('C. Consumer Service Detail'!$F4034,'Table of Current Services'!$B$7:$F$36,'Table of Current Services'!$E$5,FALSE),VLOOKUP('C. Consumer Service Detail'!$F4034,'Table of Current Services'!$B$7:$F$36,'Table of Current Services'!$E$5,FALSE)))</f>
        <v/>
      </c>
      <c r="L4034" s="130" t="str">
        <f>IF('C. Consumer Service Detail'!$F4034="","",IF(VLOOKUP('C. Consumer Service Detail'!$F4034,'Table of Current Services'!$B$7:$F$36,'Table of Current Services'!$F$5,)="cost","Yes","No"))</f>
        <v/>
      </c>
      <c r="M4034" s="130" t="str">
        <f>IFERROR(IF('C. Consumer Service Detail'!$K4034="No Match","No",VLOOKUP('C. Consumer Service Detail'!$C4034,'B. Consumer Budget'!$E$11:$F$2010,2,FALSE)),"")</f>
        <v/>
      </c>
      <c r="P4034" s="77"/>
      <c r="Q4034" s="77"/>
    </row>
    <row r="4035" spans="2:17" x14ac:dyDescent="0.25">
      <c r="B4035" s="78">
        <f t="shared" si="122"/>
        <v>4025</v>
      </c>
      <c r="C4035" s="126" t="str">
        <f t="array" ref="C4035">IF(OR('C. Consumer Service Detail'!$D4035="",'C. Consumer Service Detail'!$E4035=""),"",INDEX('B. Consumer Budget'!$E$11:$E$2010,MATCH(1,IF('B. Consumer Budget'!$C$11:$C$2010='C. Consumer Service Detail'!$D4035,IF('B. Consumer Budget'!$D$11:$D$2010='C. Consumer Service Detail'!$E4035,1)),0)))</f>
        <v/>
      </c>
      <c r="D4035" s="170"/>
      <c r="E4035" s="81"/>
      <c r="F4035" s="101"/>
      <c r="G4035" s="82"/>
      <c r="H4035" s="147" t="str">
        <f>IF('C. Consumer Service Detail'!$F4035="","",IF('C. Consumer Service Detail'!$F4035="",VLOOKUP('C. Consumer Service Detail'!$F4035,'Table of Current Services'!$B$7:$F$36,'Table of Current Services'!$E$5,FALSE),VLOOKUP('C. Consumer Service Detail'!$F4035,'Table of Current Services'!$B$7:$F$36,'Table of Current Services'!$D$5,FALSE)))</f>
        <v/>
      </c>
      <c r="I4035" s="159"/>
      <c r="J4035" s="146" t="str">
        <f t="shared" si="121"/>
        <v/>
      </c>
      <c r="K4035" s="138" t="str">
        <f>IF('C. Consumer Service Detail'!$F4035="","",IF('C. Consumer Service Detail'!$F4035="",VLOOKUP('C. Consumer Service Detail'!$F4035,'Table of Current Services'!$B$7:$F$36,'Table of Current Services'!$E$5,FALSE),VLOOKUP('C. Consumer Service Detail'!$F4035,'Table of Current Services'!$B$7:$F$36,'Table of Current Services'!$E$5,FALSE)))</f>
        <v/>
      </c>
      <c r="L4035" s="130" t="str">
        <f>IF('C. Consumer Service Detail'!$F4035="","",IF(VLOOKUP('C. Consumer Service Detail'!$F4035,'Table of Current Services'!$B$7:$F$36,'Table of Current Services'!$F$5,)="cost","Yes","No"))</f>
        <v/>
      </c>
      <c r="M4035" s="130" t="str">
        <f>IFERROR(IF('C. Consumer Service Detail'!$K4035="No Match","No",VLOOKUP('C. Consumer Service Detail'!$C4035,'B. Consumer Budget'!$E$11:$F$2010,2,FALSE)),"")</f>
        <v/>
      </c>
      <c r="P4035" s="77"/>
      <c r="Q4035" s="77"/>
    </row>
    <row r="4036" spans="2:17" x14ac:dyDescent="0.25">
      <c r="B4036" s="78">
        <f t="shared" si="122"/>
        <v>4026</v>
      </c>
      <c r="C4036" s="126" t="str">
        <f t="array" ref="C4036">IF(OR('C. Consumer Service Detail'!$D4036="",'C. Consumer Service Detail'!$E4036=""),"",INDEX('B. Consumer Budget'!$E$11:$E$2010,MATCH(1,IF('B. Consumer Budget'!$C$11:$C$2010='C. Consumer Service Detail'!$D4036,IF('B. Consumer Budget'!$D$11:$D$2010='C. Consumer Service Detail'!$E4036,1)),0)))</f>
        <v/>
      </c>
      <c r="D4036" s="171"/>
      <c r="E4036" s="79"/>
      <c r="F4036" s="100"/>
      <c r="G4036" s="80"/>
      <c r="H4036" s="145" t="str">
        <f>IF('C. Consumer Service Detail'!$F4036="","",IF('C. Consumer Service Detail'!$F4036="",VLOOKUP('C. Consumer Service Detail'!$F4036,'Table of Current Services'!$B$7:$F$36,'Table of Current Services'!$E$5,FALSE),VLOOKUP('C. Consumer Service Detail'!$F4036,'Table of Current Services'!$B$7:$F$36,'Table of Current Services'!$D$5,FALSE)))</f>
        <v/>
      </c>
      <c r="I4036" s="160"/>
      <c r="J4036" s="146" t="str">
        <f t="shared" si="121"/>
        <v/>
      </c>
      <c r="K4036" s="138" t="str">
        <f>IF('C. Consumer Service Detail'!$F4036="","",IF('C. Consumer Service Detail'!$F4036="",VLOOKUP('C. Consumer Service Detail'!$F4036,'Table of Current Services'!$B$7:$F$36,'Table of Current Services'!$E$5,FALSE),VLOOKUP('C. Consumer Service Detail'!$F4036,'Table of Current Services'!$B$7:$F$36,'Table of Current Services'!$E$5,FALSE)))</f>
        <v/>
      </c>
      <c r="L4036" s="130" t="str">
        <f>IF('C. Consumer Service Detail'!$F4036="","",IF(VLOOKUP('C. Consumer Service Detail'!$F4036,'Table of Current Services'!$B$7:$F$36,'Table of Current Services'!$F$5,)="cost","Yes","No"))</f>
        <v/>
      </c>
      <c r="M4036" s="130" t="str">
        <f>IFERROR(IF('C. Consumer Service Detail'!$K4036="No Match","No",VLOOKUP('C. Consumer Service Detail'!$C4036,'B. Consumer Budget'!$E$11:$F$2010,2,FALSE)),"")</f>
        <v/>
      </c>
      <c r="P4036" s="77"/>
      <c r="Q4036" s="77"/>
    </row>
    <row r="4037" spans="2:17" x14ac:dyDescent="0.25">
      <c r="B4037" s="78">
        <f t="shared" si="122"/>
        <v>4027</v>
      </c>
      <c r="C4037" s="126" t="str">
        <f t="array" ref="C4037">IF(OR('C. Consumer Service Detail'!$D4037="",'C. Consumer Service Detail'!$E4037=""),"",INDEX('B. Consumer Budget'!$E$11:$E$2010,MATCH(1,IF('B. Consumer Budget'!$C$11:$C$2010='C. Consumer Service Detail'!$D4037,IF('B. Consumer Budget'!$D$11:$D$2010='C. Consumer Service Detail'!$E4037,1)),0)))</f>
        <v/>
      </c>
      <c r="D4037" s="170"/>
      <c r="E4037" s="81"/>
      <c r="F4037" s="101"/>
      <c r="G4037" s="82"/>
      <c r="H4037" s="147" t="str">
        <f>IF('C. Consumer Service Detail'!$F4037="","",IF('C. Consumer Service Detail'!$F4037="",VLOOKUP('C. Consumer Service Detail'!$F4037,'Table of Current Services'!$B$7:$F$36,'Table of Current Services'!$E$5,FALSE),VLOOKUP('C. Consumer Service Detail'!$F4037,'Table of Current Services'!$B$7:$F$36,'Table of Current Services'!$D$5,FALSE)))</f>
        <v/>
      </c>
      <c r="I4037" s="159"/>
      <c r="J4037" s="146" t="str">
        <f t="shared" si="121"/>
        <v/>
      </c>
      <c r="K4037" s="138" t="str">
        <f>IF('C. Consumer Service Detail'!$F4037="","",IF('C. Consumer Service Detail'!$F4037="",VLOOKUP('C. Consumer Service Detail'!$F4037,'Table of Current Services'!$B$7:$F$36,'Table of Current Services'!$E$5,FALSE),VLOOKUP('C. Consumer Service Detail'!$F4037,'Table of Current Services'!$B$7:$F$36,'Table of Current Services'!$E$5,FALSE)))</f>
        <v/>
      </c>
      <c r="L4037" s="130" t="str">
        <f>IF('C. Consumer Service Detail'!$F4037="","",IF(VLOOKUP('C. Consumer Service Detail'!$F4037,'Table of Current Services'!$B$7:$F$36,'Table of Current Services'!$F$5,)="cost","Yes","No"))</f>
        <v/>
      </c>
      <c r="M4037" s="130" t="str">
        <f>IFERROR(IF('C. Consumer Service Detail'!$K4037="No Match","No",VLOOKUP('C. Consumer Service Detail'!$C4037,'B. Consumer Budget'!$E$11:$F$2010,2,FALSE)),"")</f>
        <v/>
      </c>
      <c r="P4037" s="77"/>
      <c r="Q4037" s="77"/>
    </row>
    <row r="4038" spans="2:17" x14ac:dyDescent="0.25">
      <c r="B4038" s="78">
        <f t="shared" si="122"/>
        <v>4028</v>
      </c>
      <c r="C4038" s="126" t="str">
        <f t="array" ref="C4038">IF(OR('C. Consumer Service Detail'!$D4038="",'C. Consumer Service Detail'!$E4038=""),"",INDEX('B. Consumer Budget'!$E$11:$E$2010,MATCH(1,IF('B. Consumer Budget'!$C$11:$C$2010='C. Consumer Service Detail'!$D4038,IF('B. Consumer Budget'!$D$11:$D$2010='C. Consumer Service Detail'!$E4038,1)),0)))</f>
        <v/>
      </c>
      <c r="D4038" s="171"/>
      <c r="E4038" s="79"/>
      <c r="F4038" s="100"/>
      <c r="G4038" s="80"/>
      <c r="H4038" s="145" t="str">
        <f>IF('C. Consumer Service Detail'!$F4038="","",IF('C. Consumer Service Detail'!$F4038="",VLOOKUP('C. Consumer Service Detail'!$F4038,'Table of Current Services'!$B$7:$F$36,'Table of Current Services'!$E$5,FALSE),VLOOKUP('C. Consumer Service Detail'!$F4038,'Table of Current Services'!$B$7:$F$36,'Table of Current Services'!$D$5,FALSE)))</f>
        <v/>
      </c>
      <c r="I4038" s="160"/>
      <c r="J4038" s="146" t="str">
        <f t="shared" si="121"/>
        <v/>
      </c>
      <c r="K4038" s="138" t="str">
        <f>IF('C. Consumer Service Detail'!$F4038="","",IF('C. Consumer Service Detail'!$F4038="",VLOOKUP('C. Consumer Service Detail'!$F4038,'Table of Current Services'!$B$7:$F$36,'Table of Current Services'!$E$5,FALSE),VLOOKUP('C. Consumer Service Detail'!$F4038,'Table of Current Services'!$B$7:$F$36,'Table of Current Services'!$E$5,FALSE)))</f>
        <v/>
      </c>
      <c r="L4038" s="130" t="str">
        <f>IF('C. Consumer Service Detail'!$F4038="","",IF(VLOOKUP('C. Consumer Service Detail'!$F4038,'Table of Current Services'!$B$7:$F$36,'Table of Current Services'!$F$5,)="cost","Yes","No"))</f>
        <v/>
      </c>
      <c r="M4038" s="130" t="str">
        <f>IFERROR(IF('C. Consumer Service Detail'!$K4038="No Match","No",VLOOKUP('C. Consumer Service Detail'!$C4038,'B. Consumer Budget'!$E$11:$F$2010,2,FALSE)),"")</f>
        <v/>
      </c>
      <c r="P4038" s="77"/>
      <c r="Q4038" s="77"/>
    </row>
    <row r="4039" spans="2:17" x14ac:dyDescent="0.25">
      <c r="B4039" s="78">
        <f t="shared" si="122"/>
        <v>4029</v>
      </c>
      <c r="C4039" s="126" t="str">
        <f t="array" ref="C4039">IF(OR('C. Consumer Service Detail'!$D4039="",'C. Consumer Service Detail'!$E4039=""),"",INDEX('B. Consumer Budget'!$E$11:$E$2010,MATCH(1,IF('B. Consumer Budget'!$C$11:$C$2010='C. Consumer Service Detail'!$D4039,IF('B. Consumer Budget'!$D$11:$D$2010='C. Consumer Service Detail'!$E4039,1)),0)))</f>
        <v/>
      </c>
      <c r="D4039" s="170"/>
      <c r="E4039" s="81"/>
      <c r="F4039" s="101"/>
      <c r="G4039" s="82"/>
      <c r="H4039" s="147" t="str">
        <f>IF('C. Consumer Service Detail'!$F4039="","",IF('C. Consumer Service Detail'!$F4039="",VLOOKUP('C. Consumer Service Detail'!$F4039,'Table of Current Services'!$B$7:$F$36,'Table of Current Services'!$E$5,FALSE),VLOOKUP('C. Consumer Service Detail'!$F4039,'Table of Current Services'!$B$7:$F$36,'Table of Current Services'!$D$5,FALSE)))</f>
        <v/>
      </c>
      <c r="I4039" s="159"/>
      <c r="J4039" s="146" t="str">
        <f t="shared" si="121"/>
        <v/>
      </c>
      <c r="K4039" s="138" t="str">
        <f>IF('C. Consumer Service Detail'!$F4039="","",IF('C. Consumer Service Detail'!$F4039="",VLOOKUP('C. Consumer Service Detail'!$F4039,'Table of Current Services'!$B$7:$F$36,'Table of Current Services'!$E$5,FALSE),VLOOKUP('C. Consumer Service Detail'!$F4039,'Table of Current Services'!$B$7:$F$36,'Table of Current Services'!$E$5,FALSE)))</f>
        <v/>
      </c>
      <c r="L4039" s="130" t="str">
        <f>IF('C. Consumer Service Detail'!$F4039="","",IF(VLOOKUP('C. Consumer Service Detail'!$F4039,'Table of Current Services'!$B$7:$F$36,'Table of Current Services'!$F$5,)="cost","Yes","No"))</f>
        <v/>
      </c>
      <c r="M4039" s="130" t="str">
        <f>IFERROR(IF('C. Consumer Service Detail'!$K4039="No Match","No",VLOOKUP('C. Consumer Service Detail'!$C4039,'B. Consumer Budget'!$E$11:$F$2010,2,FALSE)),"")</f>
        <v/>
      </c>
      <c r="P4039" s="77"/>
      <c r="Q4039" s="77"/>
    </row>
    <row r="4040" spans="2:17" x14ac:dyDescent="0.25">
      <c r="B4040" s="78">
        <f t="shared" si="122"/>
        <v>4030</v>
      </c>
      <c r="C4040" s="126" t="str">
        <f t="array" ref="C4040">IF(OR('C. Consumer Service Detail'!$D4040="",'C. Consumer Service Detail'!$E4040=""),"",INDEX('B. Consumer Budget'!$E$11:$E$2010,MATCH(1,IF('B. Consumer Budget'!$C$11:$C$2010='C. Consumer Service Detail'!$D4040,IF('B. Consumer Budget'!$D$11:$D$2010='C. Consumer Service Detail'!$E4040,1)),0)))</f>
        <v/>
      </c>
      <c r="D4040" s="171"/>
      <c r="E4040" s="79"/>
      <c r="F4040" s="100"/>
      <c r="G4040" s="80"/>
      <c r="H4040" s="145" t="str">
        <f>IF('C. Consumer Service Detail'!$F4040="","",IF('C. Consumer Service Detail'!$F4040="",VLOOKUP('C. Consumer Service Detail'!$F4040,'Table of Current Services'!$B$7:$F$36,'Table of Current Services'!$E$5,FALSE),VLOOKUP('C. Consumer Service Detail'!$F4040,'Table of Current Services'!$B$7:$F$36,'Table of Current Services'!$D$5,FALSE)))</f>
        <v/>
      </c>
      <c r="I4040" s="160"/>
      <c r="J4040" s="146" t="str">
        <f t="shared" si="121"/>
        <v/>
      </c>
      <c r="K4040" s="138" t="str">
        <f>IF('C. Consumer Service Detail'!$F4040="","",IF('C. Consumer Service Detail'!$F4040="",VLOOKUP('C. Consumer Service Detail'!$F4040,'Table of Current Services'!$B$7:$F$36,'Table of Current Services'!$E$5,FALSE),VLOOKUP('C. Consumer Service Detail'!$F4040,'Table of Current Services'!$B$7:$F$36,'Table of Current Services'!$E$5,FALSE)))</f>
        <v/>
      </c>
      <c r="L4040" s="130" t="str">
        <f>IF('C. Consumer Service Detail'!$F4040="","",IF(VLOOKUP('C. Consumer Service Detail'!$F4040,'Table of Current Services'!$B$7:$F$36,'Table of Current Services'!$F$5,)="cost","Yes","No"))</f>
        <v/>
      </c>
      <c r="M4040" s="130" t="str">
        <f>IFERROR(IF('C. Consumer Service Detail'!$K4040="No Match","No",VLOOKUP('C. Consumer Service Detail'!$C4040,'B. Consumer Budget'!$E$11:$F$2010,2,FALSE)),"")</f>
        <v/>
      </c>
      <c r="P4040" s="77"/>
      <c r="Q4040" s="77"/>
    </row>
    <row r="4041" spans="2:17" x14ac:dyDescent="0.25">
      <c r="B4041" s="78">
        <f t="shared" si="122"/>
        <v>4031</v>
      </c>
      <c r="C4041" s="126" t="str">
        <f t="array" ref="C4041">IF(OR('C. Consumer Service Detail'!$D4041="",'C. Consumer Service Detail'!$E4041=""),"",INDEX('B. Consumer Budget'!$E$11:$E$2010,MATCH(1,IF('B. Consumer Budget'!$C$11:$C$2010='C. Consumer Service Detail'!$D4041,IF('B. Consumer Budget'!$D$11:$D$2010='C. Consumer Service Detail'!$E4041,1)),0)))</f>
        <v/>
      </c>
      <c r="D4041" s="170"/>
      <c r="E4041" s="81"/>
      <c r="F4041" s="101"/>
      <c r="G4041" s="82"/>
      <c r="H4041" s="147" t="str">
        <f>IF('C. Consumer Service Detail'!$F4041="","",IF('C. Consumer Service Detail'!$F4041="",VLOOKUP('C. Consumer Service Detail'!$F4041,'Table of Current Services'!$B$7:$F$36,'Table of Current Services'!$E$5,FALSE),VLOOKUP('C. Consumer Service Detail'!$F4041,'Table of Current Services'!$B$7:$F$36,'Table of Current Services'!$D$5,FALSE)))</f>
        <v/>
      </c>
      <c r="I4041" s="159"/>
      <c r="J4041" s="146" t="str">
        <f t="shared" si="121"/>
        <v/>
      </c>
      <c r="K4041" s="138" t="str">
        <f>IF('C. Consumer Service Detail'!$F4041="","",IF('C. Consumer Service Detail'!$F4041="",VLOOKUP('C. Consumer Service Detail'!$F4041,'Table of Current Services'!$B$7:$F$36,'Table of Current Services'!$E$5,FALSE),VLOOKUP('C. Consumer Service Detail'!$F4041,'Table of Current Services'!$B$7:$F$36,'Table of Current Services'!$E$5,FALSE)))</f>
        <v/>
      </c>
      <c r="L4041" s="130" t="str">
        <f>IF('C. Consumer Service Detail'!$F4041="","",IF(VLOOKUP('C. Consumer Service Detail'!$F4041,'Table of Current Services'!$B$7:$F$36,'Table of Current Services'!$F$5,)="cost","Yes","No"))</f>
        <v/>
      </c>
      <c r="M4041" s="130" t="str">
        <f>IFERROR(IF('C. Consumer Service Detail'!$K4041="No Match","No",VLOOKUP('C. Consumer Service Detail'!$C4041,'B. Consumer Budget'!$E$11:$F$2010,2,FALSE)),"")</f>
        <v/>
      </c>
      <c r="P4041" s="77"/>
      <c r="Q4041" s="77"/>
    </row>
    <row r="4042" spans="2:17" x14ac:dyDescent="0.25">
      <c r="B4042" s="78">
        <f t="shared" si="122"/>
        <v>4032</v>
      </c>
      <c r="C4042" s="126" t="str">
        <f t="array" ref="C4042">IF(OR('C. Consumer Service Detail'!$D4042="",'C. Consumer Service Detail'!$E4042=""),"",INDEX('B. Consumer Budget'!$E$11:$E$2010,MATCH(1,IF('B. Consumer Budget'!$C$11:$C$2010='C. Consumer Service Detail'!$D4042,IF('B. Consumer Budget'!$D$11:$D$2010='C. Consumer Service Detail'!$E4042,1)),0)))</f>
        <v/>
      </c>
      <c r="D4042" s="171"/>
      <c r="E4042" s="79"/>
      <c r="F4042" s="100"/>
      <c r="G4042" s="80"/>
      <c r="H4042" s="145" t="str">
        <f>IF('C. Consumer Service Detail'!$F4042="","",IF('C. Consumer Service Detail'!$F4042="",VLOOKUP('C. Consumer Service Detail'!$F4042,'Table of Current Services'!$B$7:$F$36,'Table of Current Services'!$E$5,FALSE),VLOOKUP('C. Consumer Service Detail'!$F4042,'Table of Current Services'!$B$7:$F$36,'Table of Current Services'!$D$5,FALSE)))</f>
        <v/>
      </c>
      <c r="I4042" s="160"/>
      <c r="J4042" s="146" t="str">
        <f t="shared" si="121"/>
        <v/>
      </c>
      <c r="K4042" s="138" t="str">
        <f>IF('C. Consumer Service Detail'!$F4042="","",IF('C. Consumer Service Detail'!$F4042="",VLOOKUP('C. Consumer Service Detail'!$F4042,'Table of Current Services'!$B$7:$F$36,'Table of Current Services'!$E$5,FALSE),VLOOKUP('C. Consumer Service Detail'!$F4042,'Table of Current Services'!$B$7:$F$36,'Table of Current Services'!$E$5,FALSE)))</f>
        <v/>
      </c>
      <c r="L4042" s="130" t="str">
        <f>IF('C. Consumer Service Detail'!$F4042="","",IF(VLOOKUP('C. Consumer Service Detail'!$F4042,'Table of Current Services'!$B$7:$F$36,'Table of Current Services'!$F$5,)="cost","Yes","No"))</f>
        <v/>
      </c>
      <c r="M4042" s="130" t="str">
        <f>IFERROR(IF('C. Consumer Service Detail'!$K4042="No Match","No",VLOOKUP('C. Consumer Service Detail'!$C4042,'B. Consumer Budget'!$E$11:$F$2010,2,FALSE)),"")</f>
        <v/>
      </c>
      <c r="P4042" s="77"/>
      <c r="Q4042" s="77"/>
    </row>
    <row r="4043" spans="2:17" x14ac:dyDescent="0.25">
      <c r="B4043" s="78">
        <f t="shared" si="122"/>
        <v>4033</v>
      </c>
      <c r="C4043" s="126" t="str">
        <f t="array" ref="C4043">IF(OR('C. Consumer Service Detail'!$D4043="",'C. Consumer Service Detail'!$E4043=""),"",INDEX('B. Consumer Budget'!$E$11:$E$2010,MATCH(1,IF('B. Consumer Budget'!$C$11:$C$2010='C. Consumer Service Detail'!$D4043,IF('B. Consumer Budget'!$D$11:$D$2010='C. Consumer Service Detail'!$E4043,1)),0)))</f>
        <v/>
      </c>
      <c r="D4043" s="170"/>
      <c r="E4043" s="81"/>
      <c r="F4043" s="101"/>
      <c r="G4043" s="82"/>
      <c r="H4043" s="147" t="str">
        <f>IF('C. Consumer Service Detail'!$F4043="","",IF('C. Consumer Service Detail'!$F4043="",VLOOKUP('C. Consumer Service Detail'!$F4043,'Table of Current Services'!$B$7:$F$36,'Table of Current Services'!$E$5,FALSE),VLOOKUP('C. Consumer Service Detail'!$F4043,'Table of Current Services'!$B$7:$F$36,'Table of Current Services'!$D$5,FALSE)))</f>
        <v/>
      </c>
      <c r="I4043" s="159"/>
      <c r="J4043" s="146" t="str">
        <f t="shared" ref="J4043:J4106" si="123">IFERROR(IF($H4043&gt;0,$H4043*$I4043,$I4043),"")</f>
        <v/>
      </c>
      <c r="K4043" s="138" t="str">
        <f>IF('C. Consumer Service Detail'!$F4043="","",IF('C. Consumer Service Detail'!$F4043="",VLOOKUP('C. Consumer Service Detail'!$F4043,'Table of Current Services'!$B$7:$F$36,'Table of Current Services'!$E$5,FALSE),VLOOKUP('C. Consumer Service Detail'!$F4043,'Table of Current Services'!$B$7:$F$36,'Table of Current Services'!$E$5,FALSE)))</f>
        <v/>
      </c>
      <c r="L4043" s="130" t="str">
        <f>IF('C. Consumer Service Detail'!$F4043="","",IF(VLOOKUP('C. Consumer Service Detail'!$F4043,'Table of Current Services'!$B$7:$F$36,'Table of Current Services'!$F$5,)="cost","Yes","No"))</f>
        <v/>
      </c>
      <c r="M4043" s="130" t="str">
        <f>IFERROR(IF('C. Consumer Service Detail'!$K4043="No Match","No",VLOOKUP('C. Consumer Service Detail'!$C4043,'B. Consumer Budget'!$E$11:$F$2010,2,FALSE)),"")</f>
        <v/>
      </c>
      <c r="P4043" s="77"/>
      <c r="Q4043" s="77"/>
    </row>
    <row r="4044" spans="2:17" x14ac:dyDescent="0.25">
      <c r="B4044" s="78">
        <f t="shared" ref="B4044:B4107" si="124">B4043+1</f>
        <v>4034</v>
      </c>
      <c r="C4044" s="126" t="str">
        <f t="array" ref="C4044">IF(OR('C. Consumer Service Detail'!$D4044="",'C. Consumer Service Detail'!$E4044=""),"",INDEX('B. Consumer Budget'!$E$11:$E$2010,MATCH(1,IF('B. Consumer Budget'!$C$11:$C$2010='C. Consumer Service Detail'!$D4044,IF('B. Consumer Budget'!$D$11:$D$2010='C. Consumer Service Detail'!$E4044,1)),0)))</f>
        <v/>
      </c>
      <c r="D4044" s="171"/>
      <c r="E4044" s="79"/>
      <c r="F4044" s="100"/>
      <c r="G4044" s="80"/>
      <c r="H4044" s="145" t="str">
        <f>IF('C. Consumer Service Detail'!$F4044="","",IF('C. Consumer Service Detail'!$F4044="",VLOOKUP('C. Consumer Service Detail'!$F4044,'Table of Current Services'!$B$7:$F$36,'Table of Current Services'!$E$5,FALSE),VLOOKUP('C. Consumer Service Detail'!$F4044,'Table of Current Services'!$B$7:$F$36,'Table of Current Services'!$D$5,FALSE)))</f>
        <v/>
      </c>
      <c r="I4044" s="160"/>
      <c r="J4044" s="146" t="str">
        <f t="shared" si="123"/>
        <v/>
      </c>
      <c r="K4044" s="138" t="str">
        <f>IF('C. Consumer Service Detail'!$F4044="","",IF('C. Consumer Service Detail'!$F4044="",VLOOKUP('C. Consumer Service Detail'!$F4044,'Table of Current Services'!$B$7:$F$36,'Table of Current Services'!$E$5,FALSE),VLOOKUP('C. Consumer Service Detail'!$F4044,'Table of Current Services'!$B$7:$F$36,'Table of Current Services'!$E$5,FALSE)))</f>
        <v/>
      </c>
      <c r="L4044" s="130" t="str">
        <f>IF('C. Consumer Service Detail'!$F4044="","",IF(VLOOKUP('C. Consumer Service Detail'!$F4044,'Table of Current Services'!$B$7:$F$36,'Table of Current Services'!$F$5,)="cost","Yes","No"))</f>
        <v/>
      </c>
      <c r="M4044" s="130" t="str">
        <f>IFERROR(IF('C. Consumer Service Detail'!$K4044="No Match","No",VLOOKUP('C. Consumer Service Detail'!$C4044,'B. Consumer Budget'!$E$11:$F$2010,2,FALSE)),"")</f>
        <v/>
      </c>
      <c r="P4044" s="77"/>
      <c r="Q4044" s="77"/>
    </row>
    <row r="4045" spans="2:17" x14ac:dyDescent="0.25">
      <c r="B4045" s="78">
        <f t="shared" si="124"/>
        <v>4035</v>
      </c>
      <c r="C4045" s="126" t="str">
        <f t="array" ref="C4045">IF(OR('C. Consumer Service Detail'!$D4045="",'C. Consumer Service Detail'!$E4045=""),"",INDEX('B. Consumer Budget'!$E$11:$E$2010,MATCH(1,IF('B. Consumer Budget'!$C$11:$C$2010='C. Consumer Service Detail'!$D4045,IF('B. Consumer Budget'!$D$11:$D$2010='C. Consumer Service Detail'!$E4045,1)),0)))</f>
        <v/>
      </c>
      <c r="D4045" s="170"/>
      <c r="E4045" s="81"/>
      <c r="F4045" s="101"/>
      <c r="G4045" s="82"/>
      <c r="H4045" s="147" t="str">
        <f>IF('C. Consumer Service Detail'!$F4045="","",IF('C. Consumer Service Detail'!$F4045="",VLOOKUP('C. Consumer Service Detail'!$F4045,'Table of Current Services'!$B$7:$F$36,'Table of Current Services'!$E$5,FALSE),VLOOKUP('C. Consumer Service Detail'!$F4045,'Table of Current Services'!$B$7:$F$36,'Table of Current Services'!$D$5,FALSE)))</f>
        <v/>
      </c>
      <c r="I4045" s="159"/>
      <c r="J4045" s="146" t="str">
        <f t="shared" si="123"/>
        <v/>
      </c>
      <c r="K4045" s="138" t="str">
        <f>IF('C. Consumer Service Detail'!$F4045="","",IF('C. Consumer Service Detail'!$F4045="",VLOOKUP('C. Consumer Service Detail'!$F4045,'Table of Current Services'!$B$7:$F$36,'Table of Current Services'!$E$5,FALSE),VLOOKUP('C. Consumer Service Detail'!$F4045,'Table of Current Services'!$B$7:$F$36,'Table of Current Services'!$E$5,FALSE)))</f>
        <v/>
      </c>
      <c r="L4045" s="130" t="str">
        <f>IF('C. Consumer Service Detail'!$F4045="","",IF(VLOOKUP('C. Consumer Service Detail'!$F4045,'Table of Current Services'!$B$7:$F$36,'Table of Current Services'!$F$5,)="cost","Yes","No"))</f>
        <v/>
      </c>
      <c r="M4045" s="130" t="str">
        <f>IFERROR(IF('C. Consumer Service Detail'!$K4045="No Match","No",VLOOKUP('C. Consumer Service Detail'!$C4045,'B. Consumer Budget'!$E$11:$F$2010,2,FALSE)),"")</f>
        <v/>
      </c>
      <c r="P4045" s="77"/>
      <c r="Q4045" s="77"/>
    </row>
    <row r="4046" spans="2:17" x14ac:dyDescent="0.25">
      <c r="B4046" s="78">
        <f t="shared" si="124"/>
        <v>4036</v>
      </c>
      <c r="C4046" s="126" t="str">
        <f t="array" ref="C4046">IF(OR('C. Consumer Service Detail'!$D4046="",'C. Consumer Service Detail'!$E4046=""),"",INDEX('B. Consumer Budget'!$E$11:$E$2010,MATCH(1,IF('B. Consumer Budget'!$C$11:$C$2010='C. Consumer Service Detail'!$D4046,IF('B. Consumer Budget'!$D$11:$D$2010='C. Consumer Service Detail'!$E4046,1)),0)))</f>
        <v/>
      </c>
      <c r="D4046" s="171"/>
      <c r="E4046" s="79"/>
      <c r="F4046" s="100"/>
      <c r="G4046" s="80"/>
      <c r="H4046" s="145" t="str">
        <f>IF('C. Consumer Service Detail'!$F4046="","",IF('C. Consumer Service Detail'!$F4046="",VLOOKUP('C. Consumer Service Detail'!$F4046,'Table of Current Services'!$B$7:$F$36,'Table of Current Services'!$E$5,FALSE),VLOOKUP('C. Consumer Service Detail'!$F4046,'Table of Current Services'!$B$7:$F$36,'Table of Current Services'!$D$5,FALSE)))</f>
        <v/>
      </c>
      <c r="I4046" s="160"/>
      <c r="J4046" s="146" t="str">
        <f t="shared" si="123"/>
        <v/>
      </c>
      <c r="K4046" s="138" t="str">
        <f>IF('C. Consumer Service Detail'!$F4046="","",IF('C. Consumer Service Detail'!$F4046="",VLOOKUP('C. Consumer Service Detail'!$F4046,'Table of Current Services'!$B$7:$F$36,'Table of Current Services'!$E$5,FALSE),VLOOKUP('C. Consumer Service Detail'!$F4046,'Table of Current Services'!$B$7:$F$36,'Table of Current Services'!$E$5,FALSE)))</f>
        <v/>
      </c>
      <c r="L4046" s="130" t="str">
        <f>IF('C. Consumer Service Detail'!$F4046="","",IF(VLOOKUP('C. Consumer Service Detail'!$F4046,'Table of Current Services'!$B$7:$F$36,'Table of Current Services'!$F$5,)="cost","Yes","No"))</f>
        <v/>
      </c>
      <c r="M4046" s="130" t="str">
        <f>IFERROR(IF('C. Consumer Service Detail'!$K4046="No Match","No",VLOOKUP('C. Consumer Service Detail'!$C4046,'B. Consumer Budget'!$E$11:$F$2010,2,FALSE)),"")</f>
        <v/>
      </c>
      <c r="P4046" s="77"/>
      <c r="Q4046" s="77"/>
    </row>
    <row r="4047" spans="2:17" x14ac:dyDescent="0.25">
      <c r="B4047" s="78">
        <f t="shared" si="124"/>
        <v>4037</v>
      </c>
      <c r="C4047" s="126" t="str">
        <f t="array" ref="C4047">IF(OR('C. Consumer Service Detail'!$D4047="",'C. Consumer Service Detail'!$E4047=""),"",INDEX('B. Consumer Budget'!$E$11:$E$2010,MATCH(1,IF('B. Consumer Budget'!$C$11:$C$2010='C. Consumer Service Detail'!$D4047,IF('B. Consumer Budget'!$D$11:$D$2010='C. Consumer Service Detail'!$E4047,1)),0)))</f>
        <v/>
      </c>
      <c r="D4047" s="170"/>
      <c r="E4047" s="81"/>
      <c r="F4047" s="101"/>
      <c r="G4047" s="82"/>
      <c r="H4047" s="147" t="str">
        <f>IF('C. Consumer Service Detail'!$F4047="","",IF('C. Consumer Service Detail'!$F4047="",VLOOKUP('C. Consumer Service Detail'!$F4047,'Table of Current Services'!$B$7:$F$36,'Table of Current Services'!$E$5,FALSE),VLOOKUP('C. Consumer Service Detail'!$F4047,'Table of Current Services'!$B$7:$F$36,'Table of Current Services'!$D$5,FALSE)))</f>
        <v/>
      </c>
      <c r="I4047" s="159"/>
      <c r="J4047" s="146" t="str">
        <f t="shared" si="123"/>
        <v/>
      </c>
      <c r="K4047" s="138" t="str">
        <f>IF('C. Consumer Service Detail'!$F4047="","",IF('C. Consumer Service Detail'!$F4047="",VLOOKUP('C. Consumer Service Detail'!$F4047,'Table of Current Services'!$B$7:$F$36,'Table of Current Services'!$E$5,FALSE),VLOOKUP('C. Consumer Service Detail'!$F4047,'Table of Current Services'!$B$7:$F$36,'Table of Current Services'!$E$5,FALSE)))</f>
        <v/>
      </c>
      <c r="L4047" s="130" t="str">
        <f>IF('C. Consumer Service Detail'!$F4047="","",IF(VLOOKUP('C. Consumer Service Detail'!$F4047,'Table of Current Services'!$B$7:$F$36,'Table of Current Services'!$F$5,)="cost","Yes","No"))</f>
        <v/>
      </c>
      <c r="M4047" s="130" t="str">
        <f>IFERROR(IF('C. Consumer Service Detail'!$K4047="No Match","No",VLOOKUP('C. Consumer Service Detail'!$C4047,'B. Consumer Budget'!$E$11:$F$2010,2,FALSE)),"")</f>
        <v/>
      </c>
      <c r="P4047" s="77"/>
      <c r="Q4047" s="77"/>
    </row>
    <row r="4048" spans="2:17" x14ac:dyDescent="0.25">
      <c r="B4048" s="78">
        <f t="shared" si="124"/>
        <v>4038</v>
      </c>
      <c r="C4048" s="126" t="str">
        <f t="array" ref="C4048">IF(OR('C. Consumer Service Detail'!$D4048="",'C. Consumer Service Detail'!$E4048=""),"",INDEX('B. Consumer Budget'!$E$11:$E$2010,MATCH(1,IF('B. Consumer Budget'!$C$11:$C$2010='C. Consumer Service Detail'!$D4048,IF('B. Consumer Budget'!$D$11:$D$2010='C. Consumer Service Detail'!$E4048,1)),0)))</f>
        <v/>
      </c>
      <c r="D4048" s="171"/>
      <c r="E4048" s="79"/>
      <c r="F4048" s="100"/>
      <c r="G4048" s="80"/>
      <c r="H4048" s="145" t="str">
        <f>IF('C. Consumer Service Detail'!$F4048="","",IF('C. Consumer Service Detail'!$F4048="",VLOOKUP('C. Consumer Service Detail'!$F4048,'Table of Current Services'!$B$7:$F$36,'Table of Current Services'!$E$5,FALSE),VLOOKUP('C. Consumer Service Detail'!$F4048,'Table of Current Services'!$B$7:$F$36,'Table of Current Services'!$D$5,FALSE)))</f>
        <v/>
      </c>
      <c r="I4048" s="160"/>
      <c r="J4048" s="146" t="str">
        <f t="shared" si="123"/>
        <v/>
      </c>
      <c r="K4048" s="138" t="str">
        <f>IF('C. Consumer Service Detail'!$F4048="","",IF('C. Consumer Service Detail'!$F4048="",VLOOKUP('C. Consumer Service Detail'!$F4048,'Table of Current Services'!$B$7:$F$36,'Table of Current Services'!$E$5,FALSE),VLOOKUP('C. Consumer Service Detail'!$F4048,'Table of Current Services'!$B$7:$F$36,'Table of Current Services'!$E$5,FALSE)))</f>
        <v/>
      </c>
      <c r="L4048" s="130" t="str">
        <f>IF('C. Consumer Service Detail'!$F4048="","",IF(VLOOKUP('C. Consumer Service Detail'!$F4048,'Table of Current Services'!$B$7:$F$36,'Table of Current Services'!$F$5,)="cost","Yes","No"))</f>
        <v/>
      </c>
      <c r="M4048" s="130" t="str">
        <f>IFERROR(IF('C. Consumer Service Detail'!$K4048="No Match","No",VLOOKUP('C. Consumer Service Detail'!$C4048,'B. Consumer Budget'!$E$11:$F$2010,2,FALSE)),"")</f>
        <v/>
      </c>
      <c r="P4048" s="77"/>
      <c r="Q4048" s="77"/>
    </row>
    <row r="4049" spans="2:17" x14ac:dyDescent="0.25">
      <c r="B4049" s="78">
        <f t="shared" si="124"/>
        <v>4039</v>
      </c>
      <c r="C4049" s="126" t="str">
        <f t="array" ref="C4049">IF(OR('C. Consumer Service Detail'!$D4049="",'C. Consumer Service Detail'!$E4049=""),"",INDEX('B. Consumer Budget'!$E$11:$E$2010,MATCH(1,IF('B. Consumer Budget'!$C$11:$C$2010='C. Consumer Service Detail'!$D4049,IF('B. Consumer Budget'!$D$11:$D$2010='C. Consumer Service Detail'!$E4049,1)),0)))</f>
        <v/>
      </c>
      <c r="D4049" s="170"/>
      <c r="E4049" s="81"/>
      <c r="F4049" s="101"/>
      <c r="G4049" s="82"/>
      <c r="H4049" s="147" t="str">
        <f>IF('C. Consumer Service Detail'!$F4049="","",IF('C. Consumer Service Detail'!$F4049="",VLOOKUP('C. Consumer Service Detail'!$F4049,'Table of Current Services'!$B$7:$F$36,'Table of Current Services'!$E$5,FALSE),VLOOKUP('C. Consumer Service Detail'!$F4049,'Table of Current Services'!$B$7:$F$36,'Table of Current Services'!$D$5,FALSE)))</f>
        <v/>
      </c>
      <c r="I4049" s="159"/>
      <c r="J4049" s="146" t="str">
        <f t="shared" si="123"/>
        <v/>
      </c>
      <c r="K4049" s="138" t="str">
        <f>IF('C. Consumer Service Detail'!$F4049="","",IF('C. Consumer Service Detail'!$F4049="",VLOOKUP('C. Consumer Service Detail'!$F4049,'Table of Current Services'!$B$7:$F$36,'Table of Current Services'!$E$5,FALSE),VLOOKUP('C. Consumer Service Detail'!$F4049,'Table of Current Services'!$B$7:$F$36,'Table of Current Services'!$E$5,FALSE)))</f>
        <v/>
      </c>
      <c r="L4049" s="130" t="str">
        <f>IF('C. Consumer Service Detail'!$F4049="","",IF(VLOOKUP('C. Consumer Service Detail'!$F4049,'Table of Current Services'!$B$7:$F$36,'Table of Current Services'!$F$5,)="cost","Yes","No"))</f>
        <v/>
      </c>
      <c r="M4049" s="130" t="str">
        <f>IFERROR(IF('C. Consumer Service Detail'!$K4049="No Match","No",VLOOKUP('C. Consumer Service Detail'!$C4049,'B. Consumer Budget'!$E$11:$F$2010,2,FALSE)),"")</f>
        <v/>
      </c>
      <c r="P4049" s="77"/>
      <c r="Q4049" s="77"/>
    </row>
    <row r="4050" spans="2:17" x14ac:dyDescent="0.25">
      <c r="B4050" s="78">
        <f t="shared" si="124"/>
        <v>4040</v>
      </c>
      <c r="C4050" s="126" t="str">
        <f t="array" ref="C4050">IF(OR('C. Consumer Service Detail'!$D4050="",'C. Consumer Service Detail'!$E4050=""),"",INDEX('B. Consumer Budget'!$E$11:$E$2010,MATCH(1,IF('B. Consumer Budget'!$C$11:$C$2010='C. Consumer Service Detail'!$D4050,IF('B. Consumer Budget'!$D$11:$D$2010='C. Consumer Service Detail'!$E4050,1)),0)))</f>
        <v/>
      </c>
      <c r="D4050" s="171"/>
      <c r="E4050" s="79"/>
      <c r="F4050" s="100"/>
      <c r="G4050" s="80"/>
      <c r="H4050" s="145" t="str">
        <f>IF('C. Consumer Service Detail'!$F4050="","",IF('C. Consumer Service Detail'!$F4050="",VLOOKUP('C. Consumer Service Detail'!$F4050,'Table of Current Services'!$B$7:$F$36,'Table of Current Services'!$E$5,FALSE),VLOOKUP('C. Consumer Service Detail'!$F4050,'Table of Current Services'!$B$7:$F$36,'Table of Current Services'!$D$5,FALSE)))</f>
        <v/>
      </c>
      <c r="I4050" s="160"/>
      <c r="J4050" s="146" t="str">
        <f t="shared" si="123"/>
        <v/>
      </c>
      <c r="K4050" s="138" t="str">
        <f>IF('C. Consumer Service Detail'!$F4050="","",IF('C. Consumer Service Detail'!$F4050="",VLOOKUP('C. Consumer Service Detail'!$F4050,'Table of Current Services'!$B$7:$F$36,'Table of Current Services'!$E$5,FALSE),VLOOKUP('C. Consumer Service Detail'!$F4050,'Table of Current Services'!$B$7:$F$36,'Table of Current Services'!$E$5,FALSE)))</f>
        <v/>
      </c>
      <c r="L4050" s="130" t="str">
        <f>IF('C. Consumer Service Detail'!$F4050="","",IF(VLOOKUP('C. Consumer Service Detail'!$F4050,'Table of Current Services'!$B$7:$F$36,'Table of Current Services'!$F$5,)="cost","Yes","No"))</f>
        <v/>
      </c>
      <c r="M4050" s="130" t="str">
        <f>IFERROR(IF('C. Consumer Service Detail'!$K4050="No Match","No",VLOOKUP('C. Consumer Service Detail'!$C4050,'B. Consumer Budget'!$E$11:$F$2010,2,FALSE)),"")</f>
        <v/>
      </c>
      <c r="P4050" s="77"/>
      <c r="Q4050" s="77"/>
    </row>
    <row r="4051" spans="2:17" x14ac:dyDescent="0.25">
      <c r="B4051" s="78">
        <f t="shared" si="124"/>
        <v>4041</v>
      </c>
      <c r="C4051" s="126" t="str">
        <f t="array" ref="C4051">IF(OR('C. Consumer Service Detail'!$D4051="",'C. Consumer Service Detail'!$E4051=""),"",INDEX('B. Consumer Budget'!$E$11:$E$2010,MATCH(1,IF('B. Consumer Budget'!$C$11:$C$2010='C. Consumer Service Detail'!$D4051,IF('B. Consumer Budget'!$D$11:$D$2010='C. Consumer Service Detail'!$E4051,1)),0)))</f>
        <v/>
      </c>
      <c r="D4051" s="170"/>
      <c r="E4051" s="81"/>
      <c r="F4051" s="101"/>
      <c r="G4051" s="82"/>
      <c r="H4051" s="147" t="str">
        <f>IF('C. Consumer Service Detail'!$F4051="","",IF('C. Consumer Service Detail'!$F4051="",VLOOKUP('C. Consumer Service Detail'!$F4051,'Table of Current Services'!$B$7:$F$36,'Table of Current Services'!$E$5,FALSE),VLOOKUP('C. Consumer Service Detail'!$F4051,'Table of Current Services'!$B$7:$F$36,'Table of Current Services'!$D$5,FALSE)))</f>
        <v/>
      </c>
      <c r="I4051" s="159"/>
      <c r="J4051" s="146" t="str">
        <f t="shared" si="123"/>
        <v/>
      </c>
      <c r="K4051" s="138" t="str">
        <f>IF('C. Consumer Service Detail'!$F4051="","",IF('C. Consumer Service Detail'!$F4051="",VLOOKUP('C. Consumer Service Detail'!$F4051,'Table of Current Services'!$B$7:$F$36,'Table of Current Services'!$E$5,FALSE),VLOOKUP('C. Consumer Service Detail'!$F4051,'Table of Current Services'!$B$7:$F$36,'Table of Current Services'!$E$5,FALSE)))</f>
        <v/>
      </c>
      <c r="L4051" s="130" t="str">
        <f>IF('C. Consumer Service Detail'!$F4051="","",IF(VLOOKUP('C. Consumer Service Detail'!$F4051,'Table of Current Services'!$B$7:$F$36,'Table of Current Services'!$F$5,)="cost","Yes","No"))</f>
        <v/>
      </c>
      <c r="M4051" s="130" t="str">
        <f>IFERROR(IF('C. Consumer Service Detail'!$K4051="No Match","No",VLOOKUP('C. Consumer Service Detail'!$C4051,'B. Consumer Budget'!$E$11:$F$2010,2,FALSE)),"")</f>
        <v/>
      </c>
      <c r="P4051" s="77"/>
      <c r="Q4051" s="77"/>
    </row>
    <row r="4052" spans="2:17" x14ac:dyDescent="0.25">
      <c r="B4052" s="78">
        <f t="shared" si="124"/>
        <v>4042</v>
      </c>
      <c r="C4052" s="126" t="str">
        <f t="array" ref="C4052">IF(OR('C. Consumer Service Detail'!$D4052="",'C. Consumer Service Detail'!$E4052=""),"",INDEX('B. Consumer Budget'!$E$11:$E$2010,MATCH(1,IF('B. Consumer Budget'!$C$11:$C$2010='C. Consumer Service Detail'!$D4052,IF('B. Consumer Budget'!$D$11:$D$2010='C. Consumer Service Detail'!$E4052,1)),0)))</f>
        <v/>
      </c>
      <c r="D4052" s="171"/>
      <c r="E4052" s="79"/>
      <c r="F4052" s="100"/>
      <c r="G4052" s="80"/>
      <c r="H4052" s="145" t="str">
        <f>IF('C. Consumer Service Detail'!$F4052="","",IF('C. Consumer Service Detail'!$F4052="",VLOOKUP('C. Consumer Service Detail'!$F4052,'Table of Current Services'!$B$7:$F$36,'Table of Current Services'!$E$5,FALSE),VLOOKUP('C. Consumer Service Detail'!$F4052,'Table of Current Services'!$B$7:$F$36,'Table of Current Services'!$D$5,FALSE)))</f>
        <v/>
      </c>
      <c r="I4052" s="160"/>
      <c r="J4052" s="146" t="str">
        <f t="shared" si="123"/>
        <v/>
      </c>
      <c r="K4052" s="138" t="str">
        <f>IF('C. Consumer Service Detail'!$F4052="","",IF('C. Consumer Service Detail'!$F4052="",VLOOKUP('C. Consumer Service Detail'!$F4052,'Table of Current Services'!$B$7:$F$36,'Table of Current Services'!$E$5,FALSE),VLOOKUP('C. Consumer Service Detail'!$F4052,'Table of Current Services'!$B$7:$F$36,'Table of Current Services'!$E$5,FALSE)))</f>
        <v/>
      </c>
      <c r="L4052" s="130" t="str">
        <f>IF('C. Consumer Service Detail'!$F4052="","",IF(VLOOKUP('C. Consumer Service Detail'!$F4052,'Table of Current Services'!$B$7:$F$36,'Table of Current Services'!$F$5,)="cost","Yes","No"))</f>
        <v/>
      </c>
      <c r="M4052" s="130" t="str">
        <f>IFERROR(IF('C. Consumer Service Detail'!$K4052="No Match","No",VLOOKUP('C. Consumer Service Detail'!$C4052,'B. Consumer Budget'!$E$11:$F$2010,2,FALSE)),"")</f>
        <v/>
      </c>
      <c r="P4052" s="77"/>
      <c r="Q4052" s="77"/>
    </row>
    <row r="4053" spans="2:17" x14ac:dyDescent="0.25">
      <c r="B4053" s="78">
        <f t="shared" si="124"/>
        <v>4043</v>
      </c>
      <c r="C4053" s="126" t="str">
        <f t="array" ref="C4053">IF(OR('C. Consumer Service Detail'!$D4053="",'C. Consumer Service Detail'!$E4053=""),"",INDEX('B. Consumer Budget'!$E$11:$E$2010,MATCH(1,IF('B. Consumer Budget'!$C$11:$C$2010='C. Consumer Service Detail'!$D4053,IF('B. Consumer Budget'!$D$11:$D$2010='C. Consumer Service Detail'!$E4053,1)),0)))</f>
        <v/>
      </c>
      <c r="D4053" s="170"/>
      <c r="E4053" s="81"/>
      <c r="F4053" s="101"/>
      <c r="G4053" s="82"/>
      <c r="H4053" s="147" t="str">
        <f>IF('C. Consumer Service Detail'!$F4053="","",IF('C. Consumer Service Detail'!$F4053="",VLOOKUP('C. Consumer Service Detail'!$F4053,'Table of Current Services'!$B$7:$F$36,'Table of Current Services'!$E$5,FALSE),VLOOKUP('C. Consumer Service Detail'!$F4053,'Table of Current Services'!$B$7:$F$36,'Table of Current Services'!$D$5,FALSE)))</f>
        <v/>
      </c>
      <c r="I4053" s="159"/>
      <c r="J4053" s="146" t="str">
        <f t="shared" si="123"/>
        <v/>
      </c>
      <c r="K4053" s="138" t="str">
        <f>IF('C. Consumer Service Detail'!$F4053="","",IF('C. Consumer Service Detail'!$F4053="",VLOOKUP('C. Consumer Service Detail'!$F4053,'Table of Current Services'!$B$7:$F$36,'Table of Current Services'!$E$5,FALSE),VLOOKUP('C. Consumer Service Detail'!$F4053,'Table of Current Services'!$B$7:$F$36,'Table of Current Services'!$E$5,FALSE)))</f>
        <v/>
      </c>
      <c r="L4053" s="130" t="str">
        <f>IF('C. Consumer Service Detail'!$F4053="","",IF(VLOOKUP('C. Consumer Service Detail'!$F4053,'Table of Current Services'!$B$7:$F$36,'Table of Current Services'!$F$5,)="cost","Yes","No"))</f>
        <v/>
      </c>
      <c r="M4053" s="130" t="str">
        <f>IFERROR(IF('C. Consumer Service Detail'!$K4053="No Match","No",VLOOKUP('C. Consumer Service Detail'!$C4053,'B. Consumer Budget'!$E$11:$F$2010,2,FALSE)),"")</f>
        <v/>
      </c>
      <c r="P4053" s="77"/>
      <c r="Q4053" s="77"/>
    </row>
    <row r="4054" spans="2:17" x14ac:dyDescent="0.25">
      <c r="B4054" s="78">
        <f t="shared" si="124"/>
        <v>4044</v>
      </c>
      <c r="C4054" s="126" t="str">
        <f t="array" ref="C4054">IF(OR('C. Consumer Service Detail'!$D4054="",'C. Consumer Service Detail'!$E4054=""),"",INDEX('B. Consumer Budget'!$E$11:$E$2010,MATCH(1,IF('B. Consumer Budget'!$C$11:$C$2010='C. Consumer Service Detail'!$D4054,IF('B. Consumer Budget'!$D$11:$D$2010='C. Consumer Service Detail'!$E4054,1)),0)))</f>
        <v/>
      </c>
      <c r="D4054" s="171"/>
      <c r="E4054" s="79"/>
      <c r="F4054" s="100"/>
      <c r="G4054" s="80"/>
      <c r="H4054" s="145" t="str">
        <f>IF('C. Consumer Service Detail'!$F4054="","",IF('C. Consumer Service Detail'!$F4054="",VLOOKUP('C. Consumer Service Detail'!$F4054,'Table of Current Services'!$B$7:$F$36,'Table of Current Services'!$E$5,FALSE),VLOOKUP('C. Consumer Service Detail'!$F4054,'Table of Current Services'!$B$7:$F$36,'Table of Current Services'!$D$5,FALSE)))</f>
        <v/>
      </c>
      <c r="I4054" s="160"/>
      <c r="J4054" s="146" t="str">
        <f t="shared" si="123"/>
        <v/>
      </c>
      <c r="K4054" s="138" t="str">
        <f>IF('C. Consumer Service Detail'!$F4054="","",IF('C. Consumer Service Detail'!$F4054="",VLOOKUP('C. Consumer Service Detail'!$F4054,'Table of Current Services'!$B$7:$F$36,'Table of Current Services'!$E$5,FALSE),VLOOKUP('C. Consumer Service Detail'!$F4054,'Table of Current Services'!$B$7:$F$36,'Table of Current Services'!$E$5,FALSE)))</f>
        <v/>
      </c>
      <c r="L4054" s="130" t="str">
        <f>IF('C. Consumer Service Detail'!$F4054="","",IF(VLOOKUP('C. Consumer Service Detail'!$F4054,'Table of Current Services'!$B$7:$F$36,'Table of Current Services'!$F$5,)="cost","Yes","No"))</f>
        <v/>
      </c>
      <c r="M4054" s="130" t="str">
        <f>IFERROR(IF('C. Consumer Service Detail'!$K4054="No Match","No",VLOOKUP('C. Consumer Service Detail'!$C4054,'B. Consumer Budget'!$E$11:$F$2010,2,FALSE)),"")</f>
        <v/>
      </c>
      <c r="P4054" s="77"/>
      <c r="Q4054" s="77"/>
    </row>
    <row r="4055" spans="2:17" x14ac:dyDescent="0.25">
      <c r="B4055" s="78">
        <f t="shared" si="124"/>
        <v>4045</v>
      </c>
      <c r="C4055" s="126" t="str">
        <f t="array" ref="C4055">IF(OR('C. Consumer Service Detail'!$D4055="",'C. Consumer Service Detail'!$E4055=""),"",INDEX('B. Consumer Budget'!$E$11:$E$2010,MATCH(1,IF('B. Consumer Budget'!$C$11:$C$2010='C. Consumer Service Detail'!$D4055,IF('B. Consumer Budget'!$D$11:$D$2010='C. Consumer Service Detail'!$E4055,1)),0)))</f>
        <v/>
      </c>
      <c r="D4055" s="170"/>
      <c r="E4055" s="81"/>
      <c r="F4055" s="101"/>
      <c r="G4055" s="82"/>
      <c r="H4055" s="147" t="str">
        <f>IF('C. Consumer Service Detail'!$F4055="","",IF('C. Consumer Service Detail'!$F4055="",VLOOKUP('C. Consumer Service Detail'!$F4055,'Table of Current Services'!$B$7:$F$36,'Table of Current Services'!$E$5,FALSE),VLOOKUP('C. Consumer Service Detail'!$F4055,'Table of Current Services'!$B$7:$F$36,'Table of Current Services'!$D$5,FALSE)))</f>
        <v/>
      </c>
      <c r="I4055" s="159"/>
      <c r="J4055" s="146" t="str">
        <f t="shared" si="123"/>
        <v/>
      </c>
      <c r="K4055" s="138" t="str">
        <f>IF('C. Consumer Service Detail'!$F4055="","",IF('C. Consumer Service Detail'!$F4055="",VLOOKUP('C. Consumer Service Detail'!$F4055,'Table of Current Services'!$B$7:$F$36,'Table of Current Services'!$E$5,FALSE),VLOOKUP('C. Consumer Service Detail'!$F4055,'Table of Current Services'!$B$7:$F$36,'Table of Current Services'!$E$5,FALSE)))</f>
        <v/>
      </c>
      <c r="L4055" s="130" t="str">
        <f>IF('C. Consumer Service Detail'!$F4055="","",IF(VLOOKUP('C. Consumer Service Detail'!$F4055,'Table of Current Services'!$B$7:$F$36,'Table of Current Services'!$F$5,)="cost","Yes","No"))</f>
        <v/>
      </c>
      <c r="M4055" s="130" t="str">
        <f>IFERROR(IF('C. Consumer Service Detail'!$K4055="No Match","No",VLOOKUP('C. Consumer Service Detail'!$C4055,'B. Consumer Budget'!$E$11:$F$2010,2,FALSE)),"")</f>
        <v/>
      </c>
      <c r="P4055" s="77"/>
      <c r="Q4055" s="77"/>
    </row>
    <row r="4056" spans="2:17" x14ac:dyDescent="0.25">
      <c r="B4056" s="78">
        <f t="shared" si="124"/>
        <v>4046</v>
      </c>
      <c r="C4056" s="126" t="str">
        <f t="array" ref="C4056">IF(OR('C. Consumer Service Detail'!$D4056="",'C. Consumer Service Detail'!$E4056=""),"",INDEX('B. Consumer Budget'!$E$11:$E$2010,MATCH(1,IF('B. Consumer Budget'!$C$11:$C$2010='C. Consumer Service Detail'!$D4056,IF('B. Consumer Budget'!$D$11:$D$2010='C. Consumer Service Detail'!$E4056,1)),0)))</f>
        <v/>
      </c>
      <c r="D4056" s="171"/>
      <c r="E4056" s="79"/>
      <c r="F4056" s="100"/>
      <c r="G4056" s="80"/>
      <c r="H4056" s="145" t="str">
        <f>IF('C. Consumer Service Detail'!$F4056="","",IF('C. Consumer Service Detail'!$F4056="",VLOOKUP('C. Consumer Service Detail'!$F4056,'Table of Current Services'!$B$7:$F$36,'Table of Current Services'!$E$5,FALSE),VLOOKUP('C. Consumer Service Detail'!$F4056,'Table of Current Services'!$B$7:$F$36,'Table of Current Services'!$D$5,FALSE)))</f>
        <v/>
      </c>
      <c r="I4056" s="160"/>
      <c r="J4056" s="146" t="str">
        <f t="shared" si="123"/>
        <v/>
      </c>
      <c r="K4056" s="138" t="str">
        <f>IF('C. Consumer Service Detail'!$F4056="","",IF('C. Consumer Service Detail'!$F4056="",VLOOKUP('C. Consumer Service Detail'!$F4056,'Table of Current Services'!$B$7:$F$36,'Table of Current Services'!$E$5,FALSE),VLOOKUP('C. Consumer Service Detail'!$F4056,'Table of Current Services'!$B$7:$F$36,'Table of Current Services'!$E$5,FALSE)))</f>
        <v/>
      </c>
      <c r="L4056" s="130" t="str">
        <f>IF('C. Consumer Service Detail'!$F4056="","",IF(VLOOKUP('C. Consumer Service Detail'!$F4056,'Table of Current Services'!$B$7:$F$36,'Table of Current Services'!$F$5,)="cost","Yes","No"))</f>
        <v/>
      </c>
      <c r="M4056" s="130" t="str">
        <f>IFERROR(IF('C. Consumer Service Detail'!$K4056="No Match","No",VLOOKUP('C. Consumer Service Detail'!$C4056,'B. Consumer Budget'!$E$11:$F$2010,2,FALSE)),"")</f>
        <v/>
      </c>
      <c r="P4056" s="77"/>
      <c r="Q4056" s="77"/>
    </row>
    <row r="4057" spans="2:17" x14ac:dyDescent="0.25">
      <c r="B4057" s="78">
        <f t="shared" si="124"/>
        <v>4047</v>
      </c>
      <c r="C4057" s="126" t="str">
        <f t="array" ref="C4057">IF(OR('C. Consumer Service Detail'!$D4057="",'C. Consumer Service Detail'!$E4057=""),"",INDEX('B. Consumer Budget'!$E$11:$E$2010,MATCH(1,IF('B. Consumer Budget'!$C$11:$C$2010='C. Consumer Service Detail'!$D4057,IF('B. Consumer Budget'!$D$11:$D$2010='C. Consumer Service Detail'!$E4057,1)),0)))</f>
        <v/>
      </c>
      <c r="D4057" s="170"/>
      <c r="E4057" s="81"/>
      <c r="F4057" s="101"/>
      <c r="G4057" s="82"/>
      <c r="H4057" s="147" t="str">
        <f>IF('C. Consumer Service Detail'!$F4057="","",IF('C. Consumer Service Detail'!$F4057="",VLOOKUP('C. Consumer Service Detail'!$F4057,'Table of Current Services'!$B$7:$F$36,'Table of Current Services'!$E$5,FALSE),VLOOKUP('C. Consumer Service Detail'!$F4057,'Table of Current Services'!$B$7:$F$36,'Table of Current Services'!$D$5,FALSE)))</f>
        <v/>
      </c>
      <c r="I4057" s="159"/>
      <c r="J4057" s="146" t="str">
        <f t="shared" si="123"/>
        <v/>
      </c>
      <c r="K4057" s="138" t="str">
        <f>IF('C. Consumer Service Detail'!$F4057="","",IF('C. Consumer Service Detail'!$F4057="",VLOOKUP('C. Consumer Service Detail'!$F4057,'Table of Current Services'!$B$7:$F$36,'Table of Current Services'!$E$5,FALSE),VLOOKUP('C. Consumer Service Detail'!$F4057,'Table of Current Services'!$B$7:$F$36,'Table of Current Services'!$E$5,FALSE)))</f>
        <v/>
      </c>
      <c r="L4057" s="130" t="str">
        <f>IF('C. Consumer Service Detail'!$F4057="","",IF(VLOOKUP('C. Consumer Service Detail'!$F4057,'Table of Current Services'!$B$7:$F$36,'Table of Current Services'!$F$5,)="cost","Yes","No"))</f>
        <v/>
      </c>
      <c r="M4057" s="130" t="str">
        <f>IFERROR(IF('C. Consumer Service Detail'!$K4057="No Match","No",VLOOKUP('C. Consumer Service Detail'!$C4057,'B. Consumer Budget'!$E$11:$F$2010,2,FALSE)),"")</f>
        <v/>
      </c>
      <c r="P4057" s="77"/>
      <c r="Q4057" s="77"/>
    </row>
    <row r="4058" spans="2:17" x14ac:dyDescent="0.25">
      <c r="B4058" s="78">
        <f t="shared" si="124"/>
        <v>4048</v>
      </c>
      <c r="C4058" s="126" t="str">
        <f t="array" ref="C4058">IF(OR('C. Consumer Service Detail'!$D4058="",'C. Consumer Service Detail'!$E4058=""),"",INDEX('B. Consumer Budget'!$E$11:$E$2010,MATCH(1,IF('B. Consumer Budget'!$C$11:$C$2010='C. Consumer Service Detail'!$D4058,IF('B. Consumer Budget'!$D$11:$D$2010='C. Consumer Service Detail'!$E4058,1)),0)))</f>
        <v/>
      </c>
      <c r="D4058" s="171"/>
      <c r="E4058" s="79"/>
      <c r="F4058" s="100"/>
      <c r="G4058" s="80"/>
      <c r="H4058" s="145" t="str">
        <f>IF('C. Consumer Service Detail'!$F4058="","",IF('C. Consumer Service Detail'!$F4058="",VLOOKUP('C. Consumer Service Detail'!$F4058,'Table of Current Services'!$B$7:$F$36,'Table of Current Services'!$E$5,FALSE),VLOOKUP('C. Consumer Service Detail'!$F4058,'Table of Current Services'!$B$7:$F$36,'Table of Current Services'!$D$5,FALSE)))</f>
        <v/>
      </c>
      <c r="I4058" s="160"/>
      <c r="J4058" s="146" t="str">
        <f t="shared" si="123"/>
        <v/>
      </c>
      <c r="K4058" s="138" t="str">
        <f>IF('C. Consumer Service Detail'!$F4058="","",IF('C. Consumer Service Detail'!$F4058="",VLOOKUP('C. Consumer Service Detail'!$F4058,'Table of Current Services'!$B$7:$F$36,'Table of Current Services'!$E$5,FALSE),VLOOKUP('C. Consumer Service Detail'!$F4058,'Table of Current Services'!$B$7:$F$36,'Table of Current Services'!$E$5,FALSE)))</f>
        <v/>
      </c>
      <c r="L4058" s="130" t="str">
        <f>IF('C. Consumer Service Detail'!$F4058="","",IF(VLOOKUP('C. Consumer Service Detail'!$F4058,'Table of Current Services'!$B$7:$F$36,'Table of Current Services'!$F$5,)="cost","Yes","No"))</f>
        <v/>
      </c>
      <c r="M4058" s="130" t="str">
        <f>IFERROR(IF('C. Consumer Service Detail'!$K4058="No Match","No",VLOOKUP('C. Consumer Service Detail'!$C4058,'B. Consumer Budget'!$E$11:$F$2010,2,FALSE)),"")</f>
        <v/>
      </c>
      <c r="P4058" s="77"/>
      <c r="Q4058" s="77"/>
    </row>
    <row r="4059" spans="2:17" x14ac:dyDescent="0.25">
      <c r="B4059" s="78">
        <f t="shared" si="124"/>
        <v>4049</v>
      </c>
      <c r="C4059" s="126" t="str">
        <f t="array" ref="C4059">IF(OR('C. Consumer Service Detail'!$D4059="",'C. Consumer Service Detail'!$E4059=""),"",INDEX('B. Consumer Budget'!$E$11:$E$2010,MATCH(1,IF('B. Consumer Budget'!$C$11:$C$2010='C. Consumer Service Detail'!$D4059,IF('B. Consumer Budget'!$D$11:$D$2010='C. Consumer Service Detail'!$E4059,1)),0)))</f>
        <v/>
      </c>
      <c r="D4059" s="170"/>
      <c r="E4059" s="81"/>
      <c r="F4059" s="101"/>
      <c r="G4059" s="82"/>
      <c r="H4059" s="147" t="str">
        <f>IF('C. Consumer Service Detail'!$F4059="","",IF('C. Consumer Service Detail'!$F4059="",VLOOKUP('C. Consumer Service Detail'!$F4059,'Table of Current Services'!$B$7:$F$36,'Table of Current Services'!$E$5,FALSE),VLOOKUP('C. Consumer Service Detail'!$F4059,'Table of Current Services'!$B$7:$F$36,'Table of Current Services'!$D$5,FALSE)))</f>
        <v/>
      </c>
      <c r="I4059" s="159"/>
      <c r="J4059" s="146" t="str">
        <f t="shared" si="123"/>
        <v/>
      </c>
      <c r="K4059" s="138" t="str">
        <f>IF('C. Consumer Service Detail'!$F4059="","",IF('C. Consumer Service Detail'!$F4059="",VLOOKUP('C. Consumer Service Detail'!$F4059,'Table of Current Services'!$B$7:$F$36,'Table of Current Services'!$E$5,FALSE),VLOOKUP('C. Consumer Service Detail'!$F4059,'Table of Current Services'!$B$7:$F$36,'Table of Current Services'!$E$5,FALSE)))</f>
        <v/>
      </c>
      <c r="L4059" s="130" t="str">
        <f>IF('C. Consumer Service Detail'!$F4059="","",IF(VLOOKUP('C. Consumer Service Detail'!$F4059,'Table of Current Services'!$B$7:$F$36,'Table of Current Services'!$F$5,)="cost","Yes","No"))</f>
        <v/>
      </c>
      <c r="M4059" s="130" t="str">
        <f>IFERROR(IF('C. Consumer Service Detail'!$K4059="No Match","No",VLOOKUP('C. Consumer Service Detail'!$C4059,'B. Consumer Budget'!$E$11:$F$2010,2,FALSE)),"")</f>
        <v/>
      </c>
      <c r="P4059" s="77"/>
      <c r="Q4059" s="77"/>
    </row>
    <row r="4060" spans="2:17" x14ac:dyDescent="0.25">
      <c r="B4060" s="78">
        <f t="shared" si="124"/>
        <v>4050</v>
      </c>
      <c r="C4060" s="126" t="str">
        <f t="array" ref="C4060">IF(OR('C. Consumer Service Detail'!$D4060="",'C. Consumer Service Detail'!$E4060=""),"",INDEX('B. Consumer Budget'!$E$11:$E$2010,MATCH(1,IF('B. Consumer Budget'!$C$11:$C$2010='C. Consumer Service Detail'!$D4060,IF('B. Consumer Budget'!$D$11:$D$2010='C. Consumer Service Detail'!$E4060,1)),0)))</f>
        <v/>
      </c>
      <c r="D4060" s="171"/>
      <c r="E4060" s="79"/>
      <c r="F4060" s="100"/>
      <c r="G4060" s="80"/>
      <c r="H4060" s="145" t="str">
        <f>IF('C. Consumer Service Detail'!$F4060="","",IF('C. Consumer Service Detail'!$F4060="",VLOOKUP('C. Consumer Service Detail'!$F4060,'Table of Current Services'!$B$7:$F$36,'Table of Current Services'!$E$5,FALSE),VLOOKUP('C. Consumer Service Detail'!$F4060,'Table of Current Services'!$B$7:$F$36,'Table of Current Services'!$D$5,FALSE)))</f>
        <v/>
      </c>
      <c r="I4060" s="160"/>
      <c r="J4060" s="146" t="str">
        <f t="shared" si="123"/>
        <v/>
      </c>
      <c r="K4060" s="138" t="str">
        <f>IF('C. Consumer Service Detail'!$F4060="","",IF('C. Consumer Service Detail'!$F4060="",VLOOKUP('C. Consumer Service Detail'!$F4060,'Table of Current Services'!$B$7:$F$36,'Table of Current Services'!$E$5,FALSE),VLOOKUP('C. Consumer Service Detail'!$F4060,'Table of Current Services'!$B$7:$F$36,'Table of Current Services'!$E$5,FALSE)))</f>
        <v/>
      </c>
      <c r="L4060" s="130" t="str">
        <f>IF('C. Consumer Service Detail'!$F4060="","",IF(VLOOKUP('C. Consumer Service Detail'!$F4060,'Table of Current Services'!$B$7:$F$36,'Table of Current Services'!$F$5,)="cost","Yes","No"))</f>
        <v/>
      </c>
      <c r="M4060" s="130" t="str">
        <f>IFERROR(IF('C. Consumer Service Detail'!$K4060="No Match","No",VLOOKUP('C. Consumer Service Detail'!$C4060,'B. Consumer Budget'!$E$11:$F$2010,2,FALSE)),"")</f>
        <v/>
      </c>
      <c r="P4060" s="77"/>
      <c r="Q4060" s="77"/>
    </row>
    <row r="4061" spans="2:17" x14ac:dyDescent="0.25">
      <c r="B4061" s="78">
        <f t="shared" si="124"/>
        <v>4051</v>
      </c>
      <c r="C4061" s="126" t="str">
        <f t="array" ref="C4061">IF(OR('C. Consumer Service Detail'!$D4061="",'C. Consumer Service Detail'!$E4061=""),"",INDEX('B. Consumer Budget'!$E$11:$E$2010,MATCH(1,IF('B. Consumer Budget'!$C$11:$C$2010='C. Consumer Service Detail'!$D4061,IF('B. Consumer Budget'!$D$11:$D$2010='C. Consumer Service Detail'!$E4061,1)),0)))</f>
        <v/>
      </c>
      <c r="D4061" s="170"/>
      <c r="E4061" s="81"/>
      <c r="F4061" s="101"/>
      <c r="G4061" s="82"/>
      <c r="H4061" s="147" t="str">
        <f>IF('C. Consumer Service Detail'!$F4061="","",IF('C. Consumer Service Detail'!$F4061="",VLOOKUP('C. Consumer Service Detail'!$F4061,'Table of Current Services'!$B$7:$F$36,'Table of Current Services'!$E$5,FALSE),VLOOKUP('C. Consumer Service Detail'!$F4061,'Table of Current Services'!$B$7:$F$36,'Table of Current Services'!$D$5,FALSE)))</f>
        <v/>
      </c>
      <c r="I4061" s="159"/>
      <c r="J4061" s="146" t="str">
        <f t="shared" si="123"/>
        <v/>
      </c>
      <c r="K4061" s="138" t="str">
        <f>IF('C. Consumer Service Detail'!$F4061="","",IF('C. Consumer Service Detail'!$F4061="",VLOOKUP('C. Consumer Service Detail'!$F4061,'Table of Current Services'!$B$7:$F$36,'Table of Current Services'!$E$5,FALSE),VLOOKUP('C. Consumer Service Detail'!$F4061,'Table of Current Services'!$B$7:$F$36,'Table of Current Services'!$E$5,FALSE)))</f>
        <v/>
      </c>
      <c r="L4061" s="130" t="str">
        <f>IF('C. Consumer Service Detail'!$F4061="","",IF(VLOOKUP('C. Consumer Service Detail'!$F4061,'Table of Current Services'!$B$7:$F$36,'Table of Current Services'!$F$5,)="cost","Yes","No"))</f>
        <v/>
      </c>
      <c r="M4061" s="130" t="str">
        <f>IFERROR(IF('C. Consumer Service Detail'!$K4061="No Match","No",VLOOKUP('C. Consumer Service Detail'!$C4061,'B. Consumer Budget'!$E$11:$F$2010,2,FALSE)),"")</f>
        <v/>
      </c>
      <c r="P4061" s="77"/>
      <c r="Q4061" s="77"/>
    </row>
    <row r="4062" spans="2:17" x14ac:dyDescent="0.25">
      <c r="B4062" s="78">
        <f t="shared" si="124"/>
        <v>4052</v>
      </c>
      <c r="C4062" s="126" t="str">
        <f t="array" ref="C4062">IF(OR('C. Consumer Service Detail'!$D4062="",'C. Consumer Service Detail'!$E4062=""),"",INDEX('B. Consumer Budget'!$E$11:$E$2010,MATCH(1,IF('B. Consumer Budget'!$C$11:$C$2010='C. Consumer Service Detail'!$D4062,IF('B. Consumer Budget'!$D$11:$D$2010='C. Consumer Service Detail'!$E4062,1)),0)))</f>
        <v/>
      </c>
      <c r="D4062" s="171"/>
      <c r="E4062" s="79"/>
      <c r="F4062" s="100"/>
      <c r="G4062" s="80"/>
      <c r="H4062" s="145" t="str">
        <f>IF('C. Consumer Service Detail'!$F4062="","",IF('C. Consumer Service Detail'!$F4062="",VLOOKUP('C. Consumer Service Detail'!$F4062,'Table of Current Services'!$B$7:$F$36,'Table of Current Services'!$E$5,FALSE),VLOOKUP('C. Consumer Service Detail'!$F4062,'Table of Current Services'!$B$7:$F$36,'Table of Current Services'!$D$5,FALSE)))</f>
        <v/>
      </c>
      <c r="I4062" s="160"/>
      <c r="J4062" s="146" t="str">
        <f t="shared" si="123"/>
        <v/>
      </c>
      <c r="K4062" s="138" t="str">
        <f>IF('C. Consumer Service Detail'!$F4062="","",IF('C. Consumer Service Detail'!$F4062="",VLOOKUP('C. Consumer Service Detail'!$F4062,'Table of Current Services'!$B$7:$F$36,'Table of Current Services'!$E$5,FALSE),VLOOKUP('C. Consumer Service Detail'!$F4062,'Table of Current Services'!$B$7:$F$36,'Table of Current Services'!$E$5,FALSE)))</f>
        <v/>
      </c>
      <c r="L4062" s="130" t="str">
        <f>IF('C. Consumer Service Detail'!$F4062="","",IF(VLOOKUP('C. Consumer Service Detail'!$F4062,'Table of Current Services'!$B$7:$F$36,'Table of Current Services'!$F$5,)="cost","Yes","No"))</f>
        <v/>
      </c>
      <c r="M4062" s="130" t="str">
        <f>IFERROR(IF('C. Consumer Service Detail'!$K4062="No Match","No",VLOOKUP('C. Consumer Service Detail'!$C4062,'B. Consumer Budget'!$E$11:$F$2010,2,FALSE)),"")</f>
        <v/>
      </c>
      <c r="P4062" s="77"/>
      <c r="Q4062" s="77"/>
    </row>
    <row r="4063" spans="2:17" x14ac:dyDescent="0.25">
      <c r="B4063" s="78">
        <f t="shared" si="124"/>
        <v>4053</v>
      </c>
      <c r="C4063" s="126" t="str">
        <f t="array" ref="C4063">IF(OR('C. Consumer Service Detail'!$D4063="",'C. Consumer Service Detail'!$E4063=""),"",INDEX('B. Consumer Budget'!$E$11:$E$2010,MATCH(1,IF('B. Consumer Budget'!$C$11:$C$2010='C. Consumer Service Detail'!$D4063,IF('B. Consumer Budget'!$D$11:$D$2010='C. Consumer Service Detail'!$E4063,1)),0)))</f>
        <v/>
      </c>
      <c r="D4063" s="170"/>
      <c r="E4063" s="81"/>
      <c r="F4063" s="101"/>
      <c r="G4063" s="82"/>
      <c r="H4063" s="147" t="str">
        <f>IF('C. Consumer Service Detail'!$F4063="","",IF('C. Consumer Service Detail'!$F4063="",VLOOKUP('C. Consumer Service Detail'!$F4063,'Table of Current Services'!$B$7:$F$36,'Table of Current Services'!$E$5,FALSE),VLOOKUP('C. Consumer Service Detail'!$F4063,'Table of Current Services'!$B$7:$F$36,'Table of Current Services'!$D$5,FALSE)))</f>
        <v/>
      </c>
      <c r="I4063" s="159"/>
      <c r="J4063" s="146" t="str">
        <f t="shared" si="123"/>
        <v/>
      </c>
      <c r="K4063" s="138" t="str">
        <f>IF('C. Consumer Service Detail'!$F4063="","",IF('C. Consumer Service Detail'!$F4063="",VLOOKUP('C. Consumer Service Detail'!$F4063,'Table of Current Services'!$B$7:$F$36,'Table of Current Services'!$E$5,FALSE),VLOOKUP('C. Consumer Service Detail'!$F4063,'Table of Current Services'!$B$7:$F$36,'Table of Current Services'!$E$5,FALSE)))</f>
        <v/>
      </c>
      <c r="L4063" s="130" t="str">
        <f>IF('C. Consumer Service Detail'!$F4063="","",IF(VLOOKUP('C. Consumer Service Detail'!$F4063,'Table of Current Services'!$B$7:$F$36,'Table of Current Services'!$F$5,)="cost","Yes","No"))</f>
        <v/>
      </c>
      <c r="M4063" s="130" t="str">
        <f>IFERROR(IF('C. Consumer Service Detail'!$K4063="No Match","No",VLOOKUP('C. Consumer Service Detail'!$C4063,'B. Consumer Budget'!$E$11:$F$2010,2,FALSE)),"")</f>
        <v/>
      </c>
      <c r="P4063" s="77"/>
      <c r="Q4063" s="77"/>
    </row>
    <row r="4064" spans="2:17" x14ac:dyDescent="0.25">
      <c r="B4064" s="78">
        <f t="shared" si="124"/>
        <v>4054</v>
      </c>
      <c r="C4064" s="126" t="str">
        <f t="array" ref="C4064">IF(OR('C. Consumer Service Detail'!$D4064="",'C. Consumer Service Detail'!$E4064=""),"",INDEX('B. Consumer Budget'!$E$11:$E$2010,MATCH(1,IF('B. Consumer Budget'!$C$11:$C$2010='C. Consumer Service Detail'!$D4064,IF('B. Consumer Budget'!$D$11:$D$2010='C. Consumer Service Detail'!$E4064,1)),0)))</f>
        <v/>
      </c>
      <c r="D4064" s="171"/>
      <c r="E4064" s="79"/>
      <c r="F4064" s="100"/>
      <c r="G4064" s="80"/>
      <c r="H4064" s="145" t="str">
        <f>IF('C. Consumer Service Detail'!$F4064="","",IF('C. Consumer Service Detail'!$F4064="",VLOOKUP('C. Consumer Service Detail'!$F4064,'Table of Current Services'!$B$7:$F$36,'Table of Current Services'!$E$5,FALSE),VLOOKUP('C. Consumer Service Detail'!$F4064,'Table of Current Services'!$B$7:$F$36,'Table of Current Services'!$D$5,FALSE)))</f>
        <v/>
      </c>
      <c r="I4064" s="160"/>
      <c r="J4064" s="146" t="str">
        <f t="shared" si="123"/>
        <v/>
      </c>
      <c r="K4064" s="138" t="str">
        <f>IF('C. Consumer Service Detail'!$F4064="","",IF('C. Consumer Service Detail'!$F4064="",VLOOKUP('C. Consumer Service Detail'!$F4064,'Table of Current Services'!$B$7:$F$36,'Table of Current Services'!$E$5,FALSE),VLOOKUP('C. Consumer Service Detail'!$F4064,'Table of Current Services'!$B$7:$F$36,'Table of Current Services'!$E$5,FALSE)))</f>
        <v/>
      </c>
      <c r="L4064" s="130" t="str">
        <f>IF('C. Consumer Service Detail'!$F4064="","",IF(VLOOKUP('C. Consumer Service Detail'!$F4064,'Table of Current Services'!$B$7:$F$36,'Table of Current Services'!$F$5,)="cost","Yes","No"))</f>
        <v/>
      </c>
      <c r="M4064" s="130" t="str">
        <f>IFERROR(IF('C. Consumer Service Detail'!$K4064="No Match","No",VLOOKUP('C. Consumer Service Detail'!$C4064,'B. Consumer Budget'!$E$11:$F$2010,2,FALSE)),"")</f>
        <v/>
      </c>
      <c r="P4064" s="77"/>
      <c r="Q4064" s="77"/>
    </row>
    <row r="4065" spans="2:17" x14ac:dyDescent="0.25">
      <c r="B4065" s="78">
        <f t="shared" si="124"/>
        <v>4055</v>
      </c>
      <c r="C4065" s="126" t="str">
        <f t="array" ref="C4065">IF(OR('C. Consumer Service Detail'!$D4065="",'C. Consumer Service Detail'!$E4065=""),"",INDEX('B. Consumer Budget'!$E$11:$E$2010,MATCH(1,IF('B. Consumer Budget'!$C$11:$C$2010='C. Consumer Service Detail'!$D4065,IF('B. Consumer Budget'!$D$11:$D$2010='C. Consumer Service Detail'!$E4065,1)),0)))</f>
        <v/>
      </c>
      <c r="D4065" s="170"/>
      <c r="E4065" s="81"/>
      <c r="F4065" s="101"/>
      <c r="G4065" s="82"/>
      <c r="H4065" s="147" t="str">
        <f>IF('C. Consumer Service Detail'!$F4065="","",IF('C. Consumer Service Detail'!$F4065="",VLOOKUP('C. Consumer Service Detail'!$F4065,'Table of Current Services'!$B$7:$F$36,'Table of Current Services'!$E$5,FALSE),VLOOKUP('C. Consumer Service Detail'!$F4065,'Table of Current Services'!$B$7:$F$36,'Table of Current Services'!$D$5,FALSE)))</f>
        <v/>
      </c>
      <c r="I4065" s="159"/>
      <c r="J4065" s="146" t="str">
        <f t="shared" si="123"/>
        <v/>
      </c>
      <c r="K4065" s="138" t="str">
        <f>IF('C. Consumer Service Detail'!$F4065="","",IF('C. Consumer Service Detail'!$F4065="",VLOOKUP('C. Consumer Service Detail'!$F4065,'Table of Current Services'!$B$7:$F$36,'Table of Current Services'!$E$5,FALSE),VLOOKUP('C. Consumer Service Detail'!$F4065,'Table of Current Services'!$B$7:$F$36,'Table of Current Services'!$E$5,FALSE)))</f>
        <v/>
      </c>
      <c r="L4065" s="130" t="str">
        <f>IF('C. Consumer Service Detail'!$F4065="","",IF(VLOOKUP('C. Consumer Service Detail'!$F4065,'Table of Current Services'!$B$7:$F$36,'Table of Current Services'!$F$5,)="cost","Yes","No"))</f>
        <v/>
      </c>
      <c r="M4065" s="130" t="str">
        <f>IFERROR(IF('C. Consumer Service Detail'!$K4065="No Match","No",VLOOKUP('C. Consumer Service Detail'!$C4065,'B. Consumer Budget'!$E$11:$F$2010,2,FALSE)),"")</f>
        <v/>
      </c>
      <c r="P4065" s="77"/>
      <c r="Q4065" s="77"/>
    </row>
    <row r="4066" spans="2:17" x14ac:dyDescent="0.25">
      <c r="B4066" s="78">
        <f t="shared" si="124"/>
        <v>4056</v>
      </c>
      <c r="C4066" s="126" t="str">
        <f t="array" ref="C4066">IF(OR('C. Consumer Service Detail'!$D4066="",'C. Consumer Service Detail'!$E4066=""),"",INDEX('B. Consumer Budget'!$E$11:$E$2010,MATCH(1,IF('B. Consumer Budget'!$C$11:$C$2010='C. Consumer Service Detail'!$D4066,IF('B. Consumer Budget'!$D$11:$D$2010='C. Consumer Service Detail'!$E4066,1)),0)))</f>
        <v/>
      </c>
      <c r="D4066" s="171"/>
      <c r="E4066" s="79"/>
      <c r="F4066" s="100"/>
      <c r="G4066" s="80"/>
      <c r="H4066" s="145" t="str">
        <f>IF('C. Consumer Service Detail'!$F4066="","",IF('C. Consumer Service Detail'!$F4066="",VLOOKUP('C. Consumer Service Detail'!$F4066,'Table of Current Services'!$B$7:$F$36,'Table of Current Services'!$E$5,FALSE),VLOOKUP('C. Consumer Service Detail'!$F4066,'Table of Current Services'!$B$7:$F$36,'Table of Current Services'!$D$5,FALSE)))</f>
        <v/>
      </c>
      <c r="I4066" s="160"/>
      <c r="J4066" s="146" t="str">
        <f t="shared" si="123"/>
        <v/>
      </c>
      <c r="K4066" s="138" t="str">
        <f>IF('C. Consumer Service Detail'!$F4066="","",IF('C. Consumer Service Detail'!$F4066="",VLOOKUP('C. Consumer Service Detail'!$F4066,'Table of Current Services'!$B$7:$F$36,'Table of Current Services'!$E$5,FALSE),VLOOKUP('C. Consumer Service Detail'!$F4066,'Table of Current Services'!$B$7:$F$36,'Table of Current Services'!$E$5,FALSE)))</f>
        <v/>
      </c>
      <c r="L4066" s="130" t="str">
        <f>IF('C. Consumer Service Detail'!$F4066="","",IF(VLOOKUP('C. Consumer Service Detail'!$F4066,'Table of Current Services'!$B$7:$F$36,'Table of Current Services'!$F$5,)="cost","Yes","No"))</f>
        <v/>
      </c>
      <c r="M4066" s="130" t="str">
        <f>IFERROR(IF('C. Consumer Service Detail'!$K4066="No Match","No",VLOOKUP('C. Consumer Service Detail'!$C4066,'B. Consumer Budget'!$E$11:$F$2010,2,FALSE)),"")</f>
        <v/>
      </c>
      <c r="P4066" s="77"/>
      <c r="Q4066" s="77"/>
    </row>
    <row r="4067" spans="2:17" x14ac:dyDescent="0.25">
      <c r="B4067" s="78">
        <f t="shared" si="124"/>
        <v>4057</v>
      </c>
      <c r="C4067" s="126" t="str">
        <f t="array" ref="C4067">IF(OR('C. Consumer Service Detail'!$D4067="",'C. Consumer Service Detail'!$E4067=""),"",INDEX('B. Consumer Budget'!$E$11:$E$2010,MATCH(1,IF('B. Consumer Budget'!$C$11:$C$2010='C. Consumer Service Detail'!$D4067,IF('B. Consumer Budget'!$D$11:$D$2010='C. Consumer Service Detail'!$E4067,1)),0)))</f>
        <v/>
      </c>
      <c r="D4067" s="170"/>
      <c r="E4067" s="81"/>
      <c r="F4067" s="101"/>
      <c r="G4067" s="82"/>
      <c r="H4067" s="147" t="str">
        <f>IF('C. Consumer Service Detail'!$F4067="","",IF('C. Consumer Service Detail'!$F4067="",VLOOKUP('C. Consumer Service Detail'!$F4067,'Table of Current Services'!$B$7:$F$36,'Table of Current Services'!$E$5,FALSE),VLOOKUP('C. Consumer Service Detail'!$F4067,'Table of Current Services'!$B$7:$F$36,'Table of Current Services'!$D$5,FALSE)))</f>
        <v/>
      </c>
      <c r="I4067" s="159"/>
      <c r="J4067" s="146" t="str">
        <f t="shared" si="123"/>
        <v/>
      </c>
      <c r="K4067" s="138" t="str">
        <f>IF('C. Consumer Service Detail'!$F4067="","",IF('C. Consumer Service Detail'!$F4067="",VLOOKUP('C. Consumer Service Detail'!$F4067,'Table of Current Services'!$B$7:$F$36,'Table of Current Services'!$E$5,FALSE),VLOOKUP('C. Consumer Service Detail'!$F4067,'Table of Current Services'!$B$7:$F$36,'Table of Current Services'!$E$5,FALSE)))</f>
        <v/>
      </c>
      <c r="L4067" s="130" t="str">
        <f>IF('C. Consumer Service Detail'!$F4067="","",IF(VLOOKUP('C. Consumer Service Detail'!$F4067,'Table of Current Services'!$B$7:$F$36,'Table of Current Services'!$F$5,)="cost","Yes","No"))</f>
        <v/>
      </c>
      <c r="M4067" s="130" t="str">
        <f>IFERROR(IF('C. Consumer Service Detail'!$K4067="No Match","No",VLOOKUP('C. Consumer Service Detail'!$C4067,'B. Consumer Budget'!$E$11:$F$2010,2,FALSE)),"")</f>
        <v/>
      </c>
      <c r="P4067" s="77"/>
      <c r="Q4067" s="77"/>
    </row>
    <row r="4068" spans="2:17" x14ac:dyDescent="0.25">
      <c r="B4068" s="78">
        <f t="shared" si="124"/>
        <v>4058</v>
      </c>
      <c r="C4068" s="126" t="str">
        <f t="array" ref="C4068">IF(OR('C. Consumer Service Detail'!$D4068="",'C. Consumer Service Detail'!$E4068=""),"",INDEX('B. Consumer Budget'!$E$11:$E$2010,MATCH(1,IF('B. Consumer Budget'!$C$11:$C$2010='C. Consumer Service Detail'!$D4068,IF('B. Consumer Budget'!$D$11:$D$2010='C. Consumer Service Detail'!$E4068,1)),0)))</f>
        <v/>
      </c>
      <c r="D4068" s="171"/>
      <c r="E4068" s="79"/>
      <c r="F4068" s="100"/>
      <c r="G4068" s="80"/>
      <c r="H4068" s="145" t="str">
        <f>IF('C. Consumer Service Detail'!$F4068="","",IF('C. Consumer Service Detail'!$F4068="",VLOOKUP('C. Consumer Service Detail'!$F4068,'Table of Current Services'!$B$7:$F$36,'Table of Current Services'!$E$5,FALSE),VLOOKUP('C. Consumer Service Detail'!$F4068,'Table of Current Services'!$B$7:$F$36,'Table of Current Services'!$D$5,FALSE)))</f>
        <v/>
      </c>
      <c r="I4068" s="160"/>
      <c r="J4068" s="146" t="str">
        <f t="shared" si="123"/>
        <v/>
      </c>
      <c r="K4068" s="138" t="str">
        <f>IF('C. Consumer Service Detail'!$F4068="","",IF('C. Consumer Service Detail'!$F4068="",VLOOKUP('C. Consumer Service Detail'!$F4068,'Table of Current Services'!$B$7:$F$36,'Table of Current Services'!$E$5,FALSE),VLOOKUP('C. Consumer Service Detail'!$F4068,'Table of Current Services'!$B$7:$F$36,'Table of Current Services'!$E$5,FALSE)))</f>
        <v/>
      </c>
      <c r="L4068" s="130" t="str">
        <f>IF('C. Consumer Service Detail'!$F4068="","",IF(VLOOKUP('C. Consumer Service Detail'!$F4068,'Table of Current Services'!$B$7:$F$36,'Table of Current Services'!$F$5,)="cost","Yes","No"))</f>
        <v/>
      </c>
      <c r="M4068" s="130" t="str">
        <f>IFERROR(IF('C. Consumer Service Detail'!$K4068="No Match","No",VLOOKUP('C. Consumer Service Detail'!$C4068,'B. Consumer Budget'!$E$11:$F$2010,2,FALSE)),"")</f>
        <v/>
      </c>
      <c r="P4068" s="77"/>
      <c r="Q4068" s="77"/>
    </row>
    <row r="4069" spans="2:17" x14ac:dyDescent="0.25">
      <c r="B4069" s="78">
        <f t="shared" si="124"/>
        <v>4059</v>
      </c>
      <c r="C4069" s="126" t="str">
        <f t="array" ref="C4069">IF(OR('C. Consumer Service Detail'!$D4069="",'C. Consumer Service Detail'!$E4069=""),"",INDEX('B. Consumer Budget'!$E$11:$E$2010,MATCH(1,IF('B. Consumer Budget'!$C$11:$C$2010='C. Consumer Service Detail'!$D4069,IF('B. Consumer Budget'!$D$11:$D$2010='C. Consumer Service Detail'!$E4069,1)),0)))</f>
        <v/>
      </c>
      <c r="D4069" s="170"/>
      <c r="E4069" s="81"/>
      <c r="F4069" s="101"/>
      <c r="G4069" s="82"/>
      <c r="H4069" s="147" t="str">
        <f>IF('C. Consumer Service Detail'!$F4069="","",IF('C. Consumer Service Detail'!$F4069="",VLOOKUP('C. Consumer Service Detail'!$F4069,'Table of Current Services'!$B$7:$F$36,'Table of Current Services'!$E$5,FALSE),VLOOKUP('C. Consumer Service Detail'!$F4069,'Table of Current Services'!$B$7:$F$36,'Table of Current Services'!$D$5,FALSE)))</f>
        <v/>
      </c>
      <c r="I4069" s="159"/>
      <c r="J4069" s="146" t="str">
        <f t="shared" si="123"/>
        <v/>
      </c>
      <c r="K4069" s="138" t="str">
        <f>IF('C. Consumer Service Detail'!$F4069="","",IF('C. Consumer Service Detail'!$F4069="",VLOOKUP('C. Consumer Service Detail'!$F4069,'Table of Current Services'!$B$7:$F$36,'Table of Current Services'!$E$5,FALSE),VLOOKUP('C. Consumer Service Detail'!$F4069,'Table of Current Services'!$B$7:$F$36,'Table of Current Services'!$E$5,FALSE)))</f>
        <v/>
      </c>
      <c r="L4069" s="130" t="str">
        <f>IF('C. Consumer Service Detail'!$F4069="","",IF(VLOOKUP('C. Consumer Service Detail'!$F4069,'Table of Current Services'!$B$7:$F$36,'Table of Current Services'!$F$5,)="cost","Yes","No"))</f>
        <v/>
      </c>
      <c r="M4069" s="130" t="str">
        <f>IFERROR(IF('C. Consumer Service Detail'!$K4069="No Match","No",VLOOKUP('C. Consumer Service Detail'!$C4069,'B. Consumer Budget'!$E$11:$F$2010,2,FALSE)),"")</f>
        <v/>
      </c>
      <c r="P4069" s="77"/>
      <c r="Q4069" s="77"/>
    </row>
    <row r="4070" spans="2:17" x14ac:dyDescent="0.25">
      <c r="B4070" s="78">
        <f t="shared" si="124"/>
        <v>4060</v>
      </c>
      <c r="C4070" s="126" t="str">
        <f t="array" ref="C4070">IF(OR('C. Consumer Service Detail'!$D4070="",'C. Consumer Service Detail'!$E4070=""),"",INDEX('B. Consumer Budget'!$E$11:$E$2010,MATCH(1,IF('B. Consumer Budget'!$C$11:$C$2010='C. Consumer Service Detail'!$D4070,IF('B. Consumer Budget'!$D$11:$D$2010='C. Consumer Service Detail'!$E4070,1)),0)))</f>
        <v/>
      </c>
      <c r="D4070" s="171"/>
      <c r="E4070" s="79"/>
      <c r="F4070" s="100"/>
      <c r="G4070" s="80"/>
      <c r="H4070" s="145" t="str">
        <f>IF('C. Consumer Service Detail'!$F4070="","",IF('C. Consumer Service Detail'!$F4070="",VLOOKUP('C. Consumer Service Detail'!$F4070,'Table of Current Services'!$B$7:$F$36,'Table of Current Services'!$E$5,FALSE),VLOOKUP('C. Consumer Service Detail'!$F4070,'Table of Current Services'!$B$7:$F$36,'Table of Current Services'!$D$5,FALSE)))</f>
        <v/>
      </c>
      <c r="I4070" s="160"/>
      <c r="J4070" s="146" t="str">
        <f t="shared" si="123"/>
        <v/>
      </c>
      <c r="K4070" s="138" t="str">
        <f>IF('C. Consumer Service Detail'!$F4070="","",IF('C. Consumer Service Detail'!$F4070="",VLOOKUP('C. Consumer Service Detail'!$F4070,'Table of Current Services'!$B$7:$F$36,'Table of Current Services'!$E$5,FALSE),VLOOKUP('C. Consumer Service Detail'!$F4070,'Table of Current Services'!$B$7:$F$36,'Table of Current Services'!$E$5,FALSE)))</f>
        <v/>
      </c>
      <c r="L4070" s="130" t="str">
        <f>IF('C. Consumer Service Detail'!$F4070="","",IF(VLOOKUP('C. Consumer Service Detail'!$F4070,'Table of Current Services'!$B$7:$F$36,'Table of Current Services'!$F$5,)="cost","Yes","No"))</f>
        <v/>
      </c>
      <c r="M4070" s="130" t="str">
        <f>IFERROR(IF('C. Consumer Service Detail'!$K4070="No Match","No",VLOOKUP('C. Consumer Service Detail'!$C4070,'B. Consumer Budget'!$E$11:$F$2010,2,FALSE)),"")</f>
        <v/>
      </c>
      <c r="P4070" s="77"/>
      <c r="Q4070" s="77"/>
    </row>
    <row r="4071" spans="2:17" x14ac:dyDescent="0.25">
      <c r="B4071" s="78">
        <f t="shared" si="124"/>
        <v>4061</v>
      </c>
      <c r="C4071" s="126" t="str">
        <f t="array" ref="C4071">IF(OR('C. Consumer Service Detail'!$D4071="",'C. Consumer Service Detail'!$E4071=""),"",INDEX('B. Consumer Budget'!$E$11:$E$2010,MATCH(1,IF('B. Consumer Budget'!$C$11:$C$2010='C. Consumer Service Detail'!$D4071,IF('B. Consumer Budget'!$D$11:$D$2010='C. Consumer Service Detail'!$E4071,1)),0)))</f>
        <v/>
      </c>
      <c r="D4071" s="170"/>
      <c r="E4071" s="81"/>
      <c r="F4071" s="101"/>
      <c r="G4071" s="82"/>
      <c r="H4071" s="147" t="str">
        <f>IF('C. Consumer Service Detail'!$F4071="","",IF('C. Consumer Service Detail'!$F4071="",VLOOKUP('C. Consumer Service Detail'!$F4071,'Table of Current Services'!$B$7:$F$36,'Table of Current Services'!$E$5,FALSE),VLOOKUP('C. Consumer Service Detail'!$F4071,'Table of Current Services'!$B$7:$F$36,'Table of Current Services'!$D$5,FALSE)))</f>
        <v/>
      </c>
      <c r="I4071" s="159"/>
      <c r="J4071" s="146" t="str">
        <f t="shared" si="123"/>
        <v/>
      </c>
      <c r="K4071" s="138" t="str">
        <f>IF('C. Consumer Service Detail'!$F4071="","",IF('C. Consumer Service Detail'!$F4071="",VLOOKUP('C. Consumer Service Detail'!$F4071,'Table of Current Services'!$B$7:$F$36,'Table of Current Services'!$E$5,FALSE),VLOOKUP('C. Consumer Service Detail'!$F4071,'Table of Current Services'!$B$7:$F$36,'Table of Current Services'!$E$5,FALSE)))</f>
        <v/>
      </c>
      <c r="L4071" s="130" t="str">
        <f>IF('C. Consumer Service Detail'!$F4071="","",IF(VLOOKUP('C. Consumer Service Detail'!$F4071,'Table of Current Services'!$B$7:$F$36,'Table of Current Services'!$F$5,)="cost","Yes","No"))</f>
        <v/>
      </c>
      <c r="M4071" s="130" t="str">
        <f>IFERROR(IF('C. Consumer Service Detail'!$K4071="No Match","No",VLOOKUP('C. Consumer Service Detail'!$C4071,'B. Consumer Budget'!$E$11:$F$2010,2,FALSE)),"")</f>
        <v/>
      </c>
      <c r="P4071" s="77"/>
      <c r="Q4071" s="77"/>
    </row>
    <row r="4072" spans="2:17" x14ac:dyDescent="0.25">
      <c r="B4072" s="78">
        <f t="shared" si="124"/>
        <v>4062</v>
      </c>
      <c r="C4072" s="126" t="str">
        <f t="array" ref="C4072">IF(OR('C. Consumer Service Detail'!$D4072="",'C. Consumer Service Detail'!$E4072=""),"",INDEX('B. Consumer Budget'!$E$11:$E$2010,MATCH(1,IF('B. Consumer Budget'!$C$11:$C$2010='C. Consumer Service Detail'!$D4072,IF('B. Consumer Budget'!$D$11:$D$2010='C. Consumer Service Detail'!$E4072,1)),0)))</f>
        <v/>
      </c>
      <c r="D4072" s="171"/>
      <c r="E4072" s="79"/>
      <c r="F4072" s="100"/>
      <c r="G4072" s="80"/>
      <c r="H4072" s="145" t="str">
        <f>IF('C. Consumer Service Detail'!$F4072="","",IF('C. Consumer Service Detail'!$F4072="",VLOOKUP('C. Consumer Service Detail'!$F4072,'Table of Current Services'!$B$7:$F$36,'Table of Current Services'!$E$5,FALSE),VLOOKUP('C. Consumer Service Detail'!$F4072,'Table of Current Services'!$B$7:$F$36,'Table of Current Services'!$D$5,FALSE)))</f>
        <v/>
      </c>
      <c r="I4072" s="160"/>
      <c r="J4072" s="146" t="str">
        <f t="shared" si="123"/>
        <v/>
      </c>
      <c r="K4072" s="138" t="str">
        <f>IF('C. Consumer Service Detail'!$F4072="","",IF('C. Consumer Service Detail'!$F4072="",VLOOKUP('C. Consumer Service Detail'!$F4072,'Table of Current Services'!$B$7:$F$36,'Table of Current Services'!$E$5,FALSE),VLOOKUP('C. Consumer Service Detail'!$F4072,'Table of Current Services'!$B$7:$F$36,'Table of Current Services'!$E$5,FALSE)))</f>
        <v/>
      </c>
      <c r="L4072" s="130" t="str">
        <f>IF('C. Consumer Service Detail'!$F4072="","",IF(VLOOKUP('C. Consumer Service Detail'!$F4072,'Table of Current Services'!$B$7:$F$36,'Table of Current Services'!$F$5,)="cost","Yes","No"))</f>
        <v/>
      </c>
      <c r="M4072" s="130" t="str">
        <f>IFERROR(IF('C. Consumer Service Detail'!$K4072="No Match","No",VLOOKUP('C. Consumer Service Detail'!$C4072,'B. Consumer Budget'!$E$11:$F$2010,2,FALSE)),"")</f>
        <v/>
      </c>
      <c r="P4072" s="77"/>
      <c r="Q4072" s="77"/>
    </row>
    <row r="4073" spans="2:17" x14ac:dyDescent="0.25">
      <c r="B4073" s="78">
        <f t="shared" si="124"/>
        <v>4063</v>
      </c>
      <c r="C4073" s="126" t="str">
        <f t="array" ref="C4073">IF(OR('C. Consumer Service Detail'!$D4073="",'C. Consumer Service Detail'!$E4073=""),"",INDEX('B. Consumer Budget'!$E$11:$E$2010,MATCH(1,IF('B. Consumer Budget'!$C$11:$C$2010='C. Consumer Service Detail'!$D4073,IF('B. Consumer Budget'!$D$11:$D$2010='C. Consumer Service Detail'!$E4073,1)),0)))</f>
        <v/>
      </c>
      <c r="D4073" s="170"/>
      <c r="E4073" s="81"/>
      <c r="F4073" s="101"/>
      <c r="G4073" s="82"/>
      <c r="H4073" s="147" t="str">
        <f>IF('C. Consumer Service Detail'!$F4073="","",IF('C. Consumer Service Detail'!$F4073="",VLOOKUP('C. Consumer Service Detail'!$F4073,'Table of Current Services'!$B$7:$F$36,'Table of Current Services'!$E$5,FALSE),VLOOKUP('C. Consumer Service Detail'!$F4073,'Table of Current Services'!$B$7:$F$36,'Table of Current Services'!$D$5,FALSE)))</f>
        <v/>
      </c>
      <c r="I4073" s="159"/>
      <c r="J4073" s="146" t="str">
        <f t="shared" si="123"/>
        <v/>
      </c>
      <c r="K4073" s="138" t="str">
        <f>IF('C. Consumer Service Detail'!$F4073="","",IF('C. Consumer Service Detail'!$F4073="",VLOOKUP('C. Consumer Service Detail'!$F4073,'Table of Current Services'!$B$7:$F$36,'Table of Current Services'!$E$5,FALSE),VLOOKUP('C. Consumer Service Detail'!$F4073,'Table of Current Services'!$B$7:$F$36,'Table of Current Services'!$E$5,FALSE)))</f>
        <v/>
      </c>
      <c r="L4073" s="130" t="str">
        <f>IF('C. Consumer Service Detail'!$F4073="","",IF(VLOOKUP('C. Consumer Service Detail'!$F4073,'Table of Current Services'!$B$7:$F$36,'Table of Current Services'!$F$5,)="cost","Yes","No"))</f>
        <v/>
      </c>
      <c r="M4073" s="130" t="str">
        <f>IFERROR(IF('C. Consumer Service Detail'!$K4073="No Match","No",VLOOKUP('C. Consumer Service Detail'!$C4073,'B. Consumer Budget'!$E$11:$F$2010,2,FALSE)),"")</f>
        <v/>
      </c>
      <c r="P4073" s="77"/>
      <c r="Q4073" s="77"/>
    </row>
    <row r="4074" spans="2:17" x14ac:dyDescent="0.25">
      <c r="B4074" s="78">
        <f t="shared" si="124"/>
        <v>4064</v>
      </c>
      <c r="C4074" s="126" t="str">
        <f t="array" ref="C4074">IF(OR('C. Consumer Service Detail'!$D4074="",'C. Consumer Service Detail'!$E4074=""),"",INDEX('B. Consumer Budget'!$E$11:$E$2010,MATCH(1,IF('B. Consumer Budget'!$C$11:$C$2010='C. Consumer Service Detail'!$D4074,IF('B. Consumer Budget'!$D$11:$D$2010='C. Consumer Service Detail'!$E4074,1)),0)))</f>
        <v/>
      </c>
      <c r="D4074" s="171"/>
      <c r="E4074" s="79"/>
      <c r="F4074" s="100"/>
      <c r="G4074" s="80"/>
      <c r="H4074" s="145" t="str">
        <f>IF('C. Consumer Service Detail'!$F4074="","",IF('C. Consumer Service Detail'!$F4074="",VLOOKUP('C. Consumer Service Detail'!$F4074,'Table of Current Services'!$B$7:$F$36,'Table of Current Services'!$E$5,FALSE),VLOOKUP('C. Consumer Service Detail'!$F4074,'Table of Current Services'!$B$7:$F$36,'Table of Current Services'!$D$5,FALSE)))</f>
        <v/>
      </c>
      <c r="I4074" s="160"/>
      <c r="J4074" s="146" t="str">
        <f t="shared" si="123"/>
        <v/>
      </c>
      <c r="K4074" s="138" t="str">
        <f>IF('C. Consumer Service Detail'!$F4074="","",IF('C. Consumer Service Detail'!$F4074="",VLOOKUP('C. Consumer Service Detail'!$F4074,'Table of Current Services'!$B$7:$F$36,'Table of Current Services'!$E$5,FALSE),VLOOKUP('C. Consumer Service Detail'!$F4074,'Table of Current Services'!$B$7:$F$36,'Table of Current Services'!$E$5,FALSE)))</f>
        <v/>
      </c>
      <c r="L4074" s="130" t="str">
        <f>IF('C. Consumer Service Detail'!$F4074="","",IF(VLOOKUP('C. Consumer Service Detail'!$F4074,'Table of Current Services'!$B$7:$F$36,'Table of Current Services'!$F$5,)="cost","Yes","No"))</f>
        <v/>
      </c>
      <c r="M4074" s="130" t="str">
        <f>IFERROR(IF('C. Consumer Service Detail'!$K4074="No Match","No",VLOOKUP('C. Consumer Service Detail'!$C4074,'B. Consumer Budget'!$E$11:$F$2010,2,FALSE)),"")</f>
        <v/>
      </c>
      <c r="P4074" s="77"/>
      <c r="Q4074" s="77"/>
    </row>
    <row r="4075" spans="2:17" x14ac:dyDescent="0.25">
      <c r="B4075" s="78">
        <f t="shared" si="124"/>
        <v>4065</v>
      </c>
      <c r="C4075" s="126" t="str">
        <f t="array" ref="C4075">IF(OR('C. Consumer Service Detail'!$D4075="",'C. Consumer Service Detail'!$E4075=""),"",INDEX('B. Consumer Budget'!$E$11:$E$2010,MATCH(1,IF('B. Consumer Budget'!$C$11:$C$2010='C. Consumer Service Detail'!$D4075,IF('B. Consumer Budget'!$D$11:$D$2010='C. Consumer Service Detail'!$E4075,1)),0)))</f>
        <v/>
      </c>
      <c r="D4075" s="170"/>
      <c r="E4075" s="81"/>
      <c r="F4075" s="101"/>
      <c r="G4075" s="82"/>
      <c r="H4075" s="147" t="str">
        <f>IF('C. Consumer Service Detail'!$F4075="","",IF('C. Consumer Service Detail'!$F4075="",VLOOKUP('C. Consumer Service Detail'!$F4075,'Table of Current Services'!$B$7:$F$36,'Table of Current Services'!$E$5,FALSE),VLOOKUP('C. Consumer Service Detail'!$F4075,'Table of Current Services'!$B$7:$F$36,'Table of Current Services'!$D$5,FALSE)))</f>
        <v/>
      </c>
      <c r="I4075" s="159"/>
      <c r="J4075" s="146" t="str">
        <f t="shared" si="123"/>
        <v/>
      </c>
      <c r="K4075" s="138" t="str">
        <f>IF('C. Consumer Service Detail'!$F4075="","",IF('C. Consumer Service Detail'!$F4075="",VLOOKUP('C. Consumer Service Detail'!$F4075,'Table of Current Services'!$B$7:$F$36,'Table of Current Services'!$E$5,FALSE),VLOOKUP('C. Consumer Service Detail'!$F4075,'Table of Current Services'!$B$7:$F$36,'Table of Current Services'!$E$5,FALSE)))</f>
        <v/>
      </c>
      <c r="L4075" s="130" t="str">
        <f>IF('C. Consumer Service Detail'!$F4075="","",IF(VLOOKUP('C. Consumer Service Detail'!$F4075,'Table of Current Services'!$B$7:$F$36,'Table of Current Services'!$F$5,)="cost","Yes","No"))</f>
        <v/>
      </c>
      <c r="M4075" s="130" t="str">
        <f>IFERROR(IF('C. Consumer Service Detail'!$K4075="No Match","No",VLOOKUP('C. Consumer Service Detail'!$C4075,'B. Consumer Budget'!$E$11:$F$2010,2,FALSE)),"")</f>
        <v/>
      </c>
      <c r="P4075" s="77"/>
      <c r="Q4075" s="77"/>
    </row>
    <row r="4076" spans="2:17" x14ac:dyDescent="0.25">
      <c r="B4076" s="78">
        <f t="shared" si="124"/>
        <v>4066</v>
      </c>
      <c r="C4076" s="126" t="str">
        <f t="array" ref="C4076">IF(OR('C. Consumer Service Detail'!$D4076="",'C. Consumer Service Detail'!$E4076=""),"",INDEX('B. Consumer Budget'!$E$11:$E$2010,MATCH(1,IF('B. Consumer Budget'!$C$11:$C$2010='C. Consumer Service Detail'!$D4076,IF('B. Consumer Budget'!$D$11:$D$2010='C. Consumer Service Detail'!$E4076,1)),0)))</f>
        <v/>
      </c>
      <c r="D4076" s="171"/>
      <c r="E4076" s="79"/>
      <c r="F4076" s="100"/>
      <c r="G4076" s="80"/>
      <c r="H4076" s="145" t="str">
        <f>IF('C. Consumer Service Detail'!$F4076="","",IF('C. Consumer Service Detail'!$F4076="",VLOOKUP('C. Consumer Service Detail'!$F4076,'Table of Current Services'!$B$7:$F$36,'Table of Current Services'!$E$5,FALSE),VLOOKUP('C. Consumer Service Detail'!$F4076,'Table of Current Services'!$B$7:$F$36,'Table of Current Services'!$D$5,FALSE)))</f>
        <v/>
      </c>
      <c r="I4076" s="160"/>
      <c r="J4076" s="146" t="str">
        <f t="shared" si="123"/>
        <v/>
      </c>
      <c r="K4076" s="138" t="str">
        <f>IF('C. Consumer Service Detail'!$F4076="","",IF('C. Consumer Service Detail'!$F4076="",VLOOKUP('C. Consumer Service Detail'!$F4076,'Table of Current Services'!$B$7:$F$36,'Table of Current Services'!$E$5,FALSE),VLOOKUP('C. Consumer Service Detail'!$F4076,'Table of Current Services'!$B$7:$F$36,'Table of Current Services'!$E$5,FALSE)))</f>
        <v/>
      </c>
      <c r="L4076" s="130" t="str">
        <f>IF('C. Consumer Service Detail'!$F4076="","",IF(VLOOKUP('C. Consumer Service Detail'!$F4076,'Table of Current Services'!$B$7:$F$36,'Table of Current Services'!$F$5,)="cost","Yes","No"))</f>
        <v/>
      </c>
      <c r="M4076" s="130" t="str">
        <f>IFERROR(IF('C. Consumer Service Detail'!$K4076="No Match","No",VLOOKUP('C. Consumer Service Detail'!$C4076,'B. Consumer Budget'!$E$11:$F$2010,2,FALSE)),"")</f>
        <v/>
      </c>
      <c r="P4076" s="77"/>
      <c r="Q4076" s="77"/>
    </row>
    <row r="4077" spans="2:17" x14ac:dyDescent="0.25">
      <c r="B4077" s="78">
        <f t="shared" si="124"/>
        <v>4067</v>
      </c>
      <c r="C4077" s="126" t="str">
        <f t="array" ref="C4077">IF(OR('C. Consumer Service Detail'!$D4077="",'C. Consumer Service Detail'!$E4077=""),"",INDEX('B. Consumer Budget'!$E$11:$E$2010,MATCH(1,IF('B. Consumer Budget'!$C$11:$C$2010='C. Consumer Service Detail'!$D4077,IF('B. Consumer Budget'!$D$11:$D$2010='C. Consumer Service Detail'!$E4077,1)),0)))</f>
        <v/>
      </c>
      <c r="D4077" s="170"/>
      <c r="E4077" s="81"/>
      <c r="F4077" s="101"/>
      <c r="G4077" s="82"/>
      <c r="H4077" s="147" t="str">
        <f>IF('C. Consumer Service Detail'!$F4077="","",IF('C. Consumer Service Detail'!$F4077="",VLOOKUP('C. Consumer Service Detail'!$F4077,'Table of Current Services'!$B$7:$F$36,'Table of Current Services'!$E$5,FALSE),VLOOKUP('C. Consumer Service Detail'!$F4077,'Table of Current Services'!$B$7:$F$36,'Table of Current Services'!$D$5,FALSE)))</f>
        <v/>
      </c>
      <c r="I4077" s="159"/>
      <c r="J4077" s="146" t="str">
        <f t="shared" si="123"/>
        <v/>
      </c>
      <c r="K4077" s="138" t="str">
        <f>IF('C. Consumer Service Detail'!$F4077="","",IF('C. Consumer Service Detail'!$F4077="",VLOOKUP('C. Consumer Service Detail'!$F4077,'Table of Current Services'!$B$7:$F$36,'Table of Current Services'!$E$5,FALSE),VLOOKUP('C. Consumer Service Detail'!$F4077,'Table of Current Services'!$B$7:$F$36,'Table of Current Services'!$E$5,FALSE)))</f>
        <v/>
      </c>
      <c r="L4077" s="130" t="str">
        <f>IF('C. Consumer Service Detail'!$F4077="","",IF(VLOOKUP('C. Consumer Service Detail'!$F4077,'Table of Current Services'!$B$7:$F$36,'Table of Current Services'!$F$5,)="cost","Yes","No"))</f>
        <v/>
      </c>
      <c r="M4077" s="130" t="str">
        <f>IFERROR(IF('C. Consumer Service Detail'!$K4077="No Match","No",VLOOKUP('C. Consumer Service Detail'!$C4077,'B. Consumer Budget'!$E$11:$F$2010,2,FALSE)),"")</f>
        <v/>
      </c>
      <c r="P4077" s="77"/>
      <c r="Q4077" s="77"/>
    </row>
    <row r="4078" spans="2:17" x14ac:dyDescent="0.25">
      <c r="B4078" s="78">
        <f t="shared" si="124"/>
        <v>4068</v>
      </c>
      <c r="C4078" s="126" t="str">
        <f t="array" ref="C4078">IF(OR('C. Consumer Service Detail'!$D4078="",'C. Consumer Service Detail'!$E4078=""),"",INDEX('B. Consumer Budget'!$E$11:$E$2010,MATCH(1,IF('B. Consumer Budget'!$C$11:$C$2010='C. Consumer Service Detail'!$D4078,IF('B. Consumer Budget'!$D$11:$D$2010='C. Consumer Service Detail'!$E4078,1)),0)))</f>
        <v/>
      </c>
      <c r="D4078" s="171"/>
      <c r="E4078" s="79"/>
      <c r="F4078" s="100"/>
      <c r="G4078" s="80"/>
      <c r="H4078" s="145" t="str">
        <f>IF('C. Consumer Service Detail'!$F4078="","",IF('C. Consumer Service Detail'!$F4078="",VLOOKUP('C. Consumer Service Detail'!$F4078,'Table of Current Services'!$B$7:$F$36,'Table of Current Services'!$E$5,FALSE),VLOOKUP('C. Consumer Service Detail'!$F4078,'Table of Current Services'!$B$7:$F$36,'Table of Current Services'!$D$5,FALSE)))</f>
        <v/>
      </c>
      <c r="I4078" s="160"/>
      <c r="J4078" s="146" t="str">
        <f t="shared" si="123"/>
        <v/>
      </c>
      <c r="K4078" s="138" t="str">
        <f>IF('C. Consumer Service Detail'!$F4078="","",IF('C. Consumer Service Detail'!$F4078="",VLOOKUP('C. Consumer Service Detail'!$F4078,'Table of Current Services'!$B$7:$F$36,'Table of Current Services'!$E$5,FALSE),VLOOKUP('C. Consumer Service Detail'!$F4078,'Table of Current Services'!$B$7:$F$36,'Table of Current Services'!$E$5,FALSE)))</f>
        <v/>
      </c>
      <c r="L4078" s="130" t="str">
        <f>IF('C. Consumer Service Detail'!$F4078="","",IF(VLOOKUP('C. Consumer Service Detail'!$F4078,'Table of Current Services'!$B$7:$F$36,'Table of Current Services'!$F$5,)="cost","Yes","No"))</f>
        <v/>
      </c>
      <c r="M4078" s="130" t="str">
        <f>IFERROR(IF('C. Consumer Service Detail'!$K4078="No Match","No",VLOOKUP('C. Consumer Service Detail'!$C4078,'B. Consumer Budget'!$E$11:$F$2010,2,FALSE)),"")</f>
        <v/>
      </c>
      <c r="P4078" s="77"/>
      <c r="Q4078" s="77"/>
    </row>
    <row r="4079" spans="2:17" x14ac:dyDescent="0.25">
      <c r="B4079" s="78">
        <f t="shared" si="124"/>
        <v>4069</v>
      </c>
      <c r="C4079" s="126" t="str">
        <f t="array" ref="C4079">IF(OR('C. Consumer Service Detail'!$D4079="",'C. Consumer Service Detail'!$E4079=""),"",INDEX('B. Consumer Budget'!$E$11:$E$2010,MATCH(1,IF('B. Consumer Budget'!$C$11:$C$2010='C. Consumer Service Detail'!$D4079,IF('B. Consumer Budget'!$D$11:$D$2010='C. Consumer Service Detail'!$E4079,1)),0)))</f>
        <v/>
      </c>
      <c r="D4079" s="170"/>
      <c r="E4079" s="81"/>
      <c r="F4079" s="101"/>
      <c r="G4079" s="82"/>
      <c r="H4079" s="147" t="str">
        <f>IF('C. Consumer Service Detail'!$F4079="","",IF('C. Consumer Service Detail'!$F4079="",VLOOKUP('C. Consumer Service Detail'!$F4079,'Table of Current Services'!$B$7:$F$36,'Table of Current Services'!$E$5,FALSE),VLOOKUP('C. Consumer Service Detail'!$F4079,'Table of Current Services'!$B$7:$F$36,'Table of Current Services'!$D$5,FALSE)))</f>
        <v/>
      </c>
      <c r="I4079" s="159"/>
      <c r="J4079" s="146" t="str">
        <f t="shared" si="123"/>
        <v/>
      </c>
      <c r="K4079" s="138" t="str">
        <f>IF('C. Consumer Service Detail'!$F4079="","",IF('C. Consumer Service Detail'!$F4079="",VLOOKUP('C. Consumer Service Detail'!$F4079,'Table of Current Services'!$B$7:$F$36,'Table of Current Services'!$E$5,FALSE),VLOOKUP('C. Consumer Service Detail'!$F4079,'Table of Current Services'!$B$7:$F$36,'Table of Current Services'!$E$5,FALSE)))</f>
        <v/>
      </c>
      <c r="L4079" s="130" t="str">
        <f>IF('C. Consumer Service Detail'!$F4079="","",IF(VLOOKUP('C. Consumer Service Detail'!$F4079,'Table of Current Services'!$B$7:$F$36,'Table of Current Services'!$F$5,)="cost","Yes","No"))</f>
        <v/>
      </c>
      <c r="M4079" s="130" t="str">
        <f>IFERROR(IF('C. Consumer Service Detail'!$K4079="No Match","No",VLOOKUP('C. Consumer Service Detail'!$C4079,'B. Consumer Budget'!$E$11:$F$2010,2,FALSE)),"")</f>
        <v/>
      </c>
      <c r="P4079" s="77"/>
      <c r="Q4079" s="77"/>
    </row>
    <row r="4080" spans="2:17" x14ac:dyDescent="0.25">
      <c r="B4080" s="78">
        <f t="shared" si="124"/>
        <v>4070</v>
      </c>
      <c r="C4080" s="126" t="str">
        <f t="array" ref="C4080">IF(OR('C. Consumer Service Detail'!$D4080="",'C. Consumer Service Detail'!$E4080=""),"",INDEX('B. Consumer Budget'!$E$11:$E$2010,MATCH(1,IF('B. Consumer Budget'!$C$11:$C$2010='C. Consumer Service Detail'!$D4080,IF('B. Consumer Budget'!$D$11:$D$2010='C. Consumer Service Detail'!$E4080,1)),0)))</f>
        <v/>
      </c>
      <c r="D4080" s="171"/>
      <c r="E4080" s="79"/>
      <c r="F4080" s="100"/>
      <c r="G4080" s="80"/>
      <c r="H4080" s="145" t="str">
        <f>IF('C. Consumer Service Detail'!$F4080="","",IF('C. Consumer Service Detail'!$F4080="",VLOOKUP('C. Consumer Service Detail'!$F4080,'Table of Current Services'!$B$7:$F$36,'Table of Current Services'!$E$5,FALSE),VLOOKUP('C. Consumer Service Detail'!$F4080,'Table of Current Services'!$B$7:$F$36,'Table of Current Services'!$D$5,FALSE)))</f>
        <v/>
      </c>
      <c r="I4080" s="160"/>
      <c r="J4080" s="146" t="str">
        <f t="shared" si="123"/>
        <v/>
      </c>
      <c r="K4080" s="138" t="str">
        <f>IF('C. Consumer Service Detail'!$F4080="","",IF('C. Consumer Service Detail'!$F4080="",VLOOKUP('C. Consumer Service Detail'!$F4080,'Table of Current Services'!$B$7:$F$36,'Table of Current Services'!$E$5,FALSE),VLOOKUP('C. Consumer Service Detail'!$F4080,'Table of Current Services'!$B$7:$F$36,'Table of Current Services'!$E$5,FALSE)))</f>
        <v/>
      </c>
      <c r="L4080" s="130" t="str">
        <f>IF('C. Consumer Service Detail'!$F4080="","",IF(VLOOKUP('C. Consumer Service Detail'!$F4080,'Table of Current Services'!$B$7:$F$36,'Table of Current Services'!$F$5,)="cost","Yes","No"))</f>
        <v/>
      </c>
      <c r="M4080" s="130" t="str">
        <f>IFERROR(IF('C. Consumer Service Detail'!$K4080="No Match","No",VLOOKUP('C. Consumer Service Detail'!$C4080,'B. Consumer Budget'!$E$11:$F$2010,2,FALSE)),"")</f>
        <v/>
      </c>
      <c r="P4080" s="77"/>
      <c r="Q4080" s="77"/>
    </row>
    <row r="4081" spans="2:17" x14ac:dyDescent="0.25">
      <c r="B4081" s="78">
        <f t="shared" si="124"/>
        <v>4071</v>
      </c>
      <c r="C4081" s="126" t="str">
        <f t="array" ref="C4081">IF(OR('C. Consumer Service Detail'!$D4081="",'C. Consumer Service Detail'!$E4081=""),"",INDEX('B. Consumer Budget'!$E$11:$E$2010,MATCH(1,IF('B. Consumer Budget'!$C$11:$C$2010='C. Consumer Service Detail'!$D4081,IF('B. Consumer Budget'!$D$11:$D$2010='C. Consumer Service Detail'!$E4081,1)),0)))</f>
        <v/>
      </c>
      <c r="D4081" s="170"/>
      <c r="E4081" s="81"/>
      <c r="F4081" s="101"/>
      <c r="G4081" s="82"/>
      <c r="H4081" s="147" t="str">
        <f>IF('C. Consumer Service Detail'!$F4081="","",IF('C. Consumer Service Detail'!$F4081="",VLOOKUP('C. Consumer Service Detail'!$F4081,'Table of Current Services'!$B$7:$F$36,'Table of Current Services'!$E$5,FALSE),VLOOKUP('C. Consumer Service Detail'!$F4081,'Table of Current Services'!$B$7:$F$36,'Table of Current Services'!$D$5,FALSE)))</f>
        <v/>
      </c>
      <c r="I4081" s="159"/>
      <c r="J4081" s="146" t="str">
        <f t="shared" si="123"/>
        <v/>
      </c>
      <c r="K4081" s="138" t="str">
        <f>IF('C. Consumer Service Detail'!$F4081="","",IF('C. Consumer Service Detail'!$F4081="",VLOOKUP('C. Consumer Service Detail'!$F4081,'Table of Current Services'!$B$7:$F$36,'Table of Current Services'!$E$5,FALSE),VLOOKUP('C. Consumer Service Detail'!$F4081,'Table of Current Services'!$B$7:$F$36,'Table of Current Services'!$E$5,FALSE)))</f>
        <v/>
      </c>
      <c r="L4081" s="130" t="str">
        <f>IF('C. Consumer Service Detail'!$F4081="","",IF(VLOOKUP('C. Consumer Service Detail'!$F4081,'Table of Current Services'!$B$7:$F$36,'Table of Current Services'!$F$5,)="cost","Yes","No"))</f>
        <v/>
      </c>
      <c r="M4081" s="130" t="str">
        <f>IFERROR(IF('C. Consumer Service Detail'!$K4081="No Match","No",VLOOKUP('C. Consumer Service Detail'!$C4081,'B. Consumer Budget'!$E$11:$F$2010,2,FALSE)),"")</f>
        <v/>
      </c>
      <c r="P4081" s="77"/>
      <c r="Q4081" s="77"/>
    </row>
    <row r="4082" spans="2:17" x14ac:dyDescent="0.25">
      <c r="B4082" s="78">
        <f t="shared" si="124"/>
        <v>4072</v>
      </c>
      <c r="C4082" s="126" t="str">
        <f t="array" ref="C4082">IF(OR('C. Consumer Service Detail'!$D4082="",'C. Consumer Service Detail'!$E4082=""),"",INDEX('B. Consumer Budget'!$E$11:$E$2010,MATCH(1,IF('B. Consumer Budget'!$C$11:$C$2010='C. Consumer Service Detail'!$D4082,IF('B. Consumer Budget'!$D$11:$D$2010='C. Consumer Service Detail'!$E4082,1)),0)))</f>
        <v/>
      </c>
      <c r="D4082" s="171"/>
      <c r="E4082" s="79"/>
      <c r="F4082" s="100"/>
      <c r="G4082" s="80"/>
      <c r="H4082" s="145" t="str">
        <f>IF('C. Consumer Service Detail'!$F4082="","",IF('C. Consumer Service Detail'!$F4082="",VLOOKUP('C. Consumer Service Detail'!$F4082,'Table of Current Services'!$B$7:$F$36,'Table of Current Services'!$E$5,FALSE),VLOOKUP('C. Consumer Service Detail'!$F4082,'Table of Current Services'!$B$7:$F$36,'Table of Current Services'!$D$5,FALSE)))</f>
        <v/>
      </c>
      <c r="I4082" s="160"/>
      <c r="J4082" s="146" t="str">
        <f t="shared" si="123"/>
        <v/>
      </c>
      <c r="K4082" s="138" t="str">
        <f>IF('C. Consumer Service Detail'!$F4082="","",IF('C. Consumer Service Detail'!$F4082="",VLOOKUP('C. Consumer Service Detail'!$F4082,'Table of Current Services'!$B$7:$F$36,'Table of Current Services'!$E$5,FALSE),VLOOKUP('C. Consumer Service Detail'!$F4082,'Table of Current Services'!$B$7:$F$36,'Table of Current Services'!$E$5,FALSE)))</f>
        <v/>
      </c>
      <c r="L4082" s="130" t="str">
        <f>IF('C. Consumer Service Detail'!$F4082="","",IF(VLOOKUP('C. Consumer Service Detail'!$F4082,'Table of Current Services'!$B$7:$F$36,'Table of Current Services'!$F$5,)="cost","Yes","No"))</f>
        <v/>
      </c>
      <c r="M4082" s="130" t="str">
        <f>IFERROR(IF('C. Consumer Service Detail'!$K4082="No Match","No",VLOOKUP('C. Consumer Service Detail'!$C4082,'B. Consumer Budget'!$E$11:$F$2010,2,FALSE)),"")</f>
        <v/>
      </c>
      <c r="P4082" s="77"/>
      <c r="Q4082" s="77"/>
    </row>
    <row r="4083" spans="2:17" x14ac:dyDescent="0.25">
      <c r="B4083" s="78">
        <f t="shared" si="124"/>
        <v>4073</v>
      </c>
      <c r="C4083" s="126" t="str">
        <f t="array" ref="C4083">IF(OR('C. Consumer Service Detail'!$D4083="",'C. Consumer Service Detail'!$E4083=""),"",INDEX('B. Consumer Budget'!$E$11:$E$2010,MATCH(1,IF('B. Consumer Budget'!$C$11:$C$2010='C. Consumer Service Detail'!$D4083,IF('B. Consumer Budget'!$D$11:$D$2010='C. Consumer Service Detail'!$E4083,1)),0)))</f>
        <v/>
      </c>
      <c r="D4083" s="170"/>
      <c r="E4083" s="81"/>
      <c r="F4083" s="101"/>
      <c r="G4083" s="82"/>
      <c r="H4083" s="147" t="str">
        <f>IF('C. Consumer Service Detail'!$F4083="","",IF('C. Consumer Service Detail'!$F4083="",VLOOKUP('C. Consumer Service Detail'!$F4083,'Table of Current Services'!$B$7:$F$36,'Table of Current Services'!$E$5,FALSE),VLOOKUP('C. Consumer Service Detail'!$F4083,'Table of Current Services'!$B$7:$F$36,'Table of Current Services'!$D$5,FALSE)))</f>
        <v/>
      </c>
      <c r="I4083" s="159"/>
      <c r="J4083" s="146" t="str">
        <f t="shared" si="123"/>
        <v/>
      </c>
      <c r="K4083" s="138" t="str">
        <f>IF('C. Consumer Service Detail'!$F4083="","",IF('C. Consumer Service Detail'!$F4083="",VLOOKUP('C. Consumer Service Detail'!$F4083,'Table of Current Services'!$B$7:$F$36,'Table of Current Services'!$E$5,FALSE),VLOOKUP('C. Consumer Service Detail'!$F4083,'Table of Current Services'!$B$7:$F$36,'Table of Current Services'!$E$5,FALSE)))</f>
        <v/>
      </c>
      <c r="L4083" s="130" t="str">
        <f>IF('C. Consumer Service Detail'!$F4083="","",IF(VLOOKUP('C. Consumer Service Detail'!$F4083,'Table of Current Services'!$B$7:$F$36,'Table of Current Services'!$F$5,)="cost","Yes","No"))</f>
        <v/>
      </c>
      <c r="M4083" s="130" t="str">
        <f>IFERROR(IF('C. Consumer Service Detail'!$K4083="No Match","No",VLOOKUP('C. Consumer Service Detail'!$C4083,'B. Consumer Budget'!$E$11:$F$2010,2,FALSE)),"")</f>
        <v/>
      </c>
      <c r="P4083" s="77"/>
      <c r="Q4083" s="77"/>
    </row>
    <row r="4084" spans="2:17" x14ac:dyDescent="0.25">
      <c r="B4084" s="78">
        <f t="shared" si="124"/>
        <v>4074</v>
      </c>
      <c r="C4084" s="126" t="str">
        <f t="array" ref="C4084">IF(OR('C. Consumer Service Detail'!$D4084="",'C. Consumer Service Detail'!$E4084=""),"",INDEX('B. Consumer Budget'!$E$11:$E$2010,MATCH(1,IF('B. Consumer Budget'!$C$11:$C$2010='C. Consumer Service Detail'!$D4084,IF('B. Consumer Budget'!$D$11:$D$2010='C. Consumer Service Detail'!$E4084,1)),0)))</f>
        <v/>
      </c>
      <c r="D4084" s="171"/>
      <c r="E4084" s="79"/>
      <c r="F4084" s="100"/>
      <c r="G4084" s="80"/>
      <c r="H4084" s="145" t="str">
        <f>IF('C. Consumer Service Detail'!$F4084="","",IF('C. Consumer Service Detail'!$F4084="",VLOOKUP('C. Consumer Service Detail'!$F4084,'Table of Current Services'!$B$7:$F$36,'Table of Current Services'!$E$5,FALSE),VLOOKUP('C. Consumer Service Detail'!$F4084,'Table of Current Services'!$B$7:$F$36,'Table of Current Services'!$D$5,FALSE)))</f>
        <v/>
      </c>
      <c r="I4084" s="160"/>
      <c r="J4084" s="146" t="str">
        <f t="shared" si="123"/>
        <v/>
      </c>
      <c r="K4084" s="138" t="str">
        <f>IF('C. Consumer Service Detail'!$F4084="","",IF('C. Consumer Service Detail'!$F4084="",VLOOKUP('C. Consumer Service Detail'!$F4084,'Table of Current Services'!$B$7:$F$36,'Table of Current Services'!$E$5,FALSE),VLOOKUP('C. Consumer Service Detail'!$F4084,'Table of Current Services'!$B$7:$F$36,'Table of Current Services'!$E$5,FALSE)))</f>
        <v/>
      </c>
      <c r="L4084" s="130" t="str">
        <f>IF('C. Consumer Service Detail'!$F4084="","",IF(VLOOKUP('C. Consumer Service Detail'!$F4084,'Table of Current Services'!$B$7:$F$36,'Table of Current Services'!$F$5,)="cost","Yes","No"))</f>
        <v/>
      </c>
      <c r="M4084" s="130" t="str">
        <f>IFERROR(IF('C. Consumer Service Detail'!$K4084="No Match","No",VLOOKUP('C. Consumer Service Detail'!$C4084,'B. Consumer Budget'!$E$11:$F$2010,2,FALSE)),"")</f>
        <v/>
      </c>
      <c r="P4084" s="77"/>
      <c r="Q4084" s="77"/>
    </row>
    <row r="4085" spans="2:17" x14ac:dyDescent="0.25">
      <c r="B4085" s="78">
        <f t="shared" si="124"/>
        <v>4075</v>
      </c>
      <c r="C4085" s="126" t="str">
        <f t="array" ref="C4085">IF(OR('C. Consumer Service Detail'!$D4085="",'C. Consumer Service Detail'!$E4085=""),"",INDEX('B. Consumer Budget'!$E$11:$E$2010,MATCH(1,IF('B. Consumer Budget'!$C$11:$C$2010='C. Consumer Service Detail'!$D4085,IF('B. Consumer Budget'!$D$11:$D$2010='C. Consumer Service Detail'!$E4085,1)),0)))</f>
        <v/>
      </c>
      <c r="D4085" s="170"/>
      <c r="E4085" s="81"/>
      <c r="F4085" s="101"/>
      <c r="G4085" s="82"/>
      <c r="H4085" s="147" t="str">
        <f>IF('C. Consumer Service Detail'!$F4085="","",IF('C. Consumer Service Detail'!$F4085="",VLOOKUP('C. Consumer Service Detail'!$F4085,'Table of Current Services'!$B$7:$F$36,'Table of Current Services'!$E$5,FALSE),VLOOKUP('C. Consumer Service Detail'!$F4085,'Table of Current Services'!$B$7:$F$36,'Table of Current Services'!$D$5,FALSE)))</f>
        <v/>
      </c>
      <c r="I4085" s="159"/>
      <c r="J4085" s="146" t="str">
        <f t="shared" si="123"/>
        <v/>
      </c>
      <c r="K4085" s="138" t="str">
        <f>IF('C. Consumer Service Detail'!$F4085="","",IF('C. Consumer Service Detail'!$F4085="",VLOOKUP('C. Consumer Service Detail'!$F4085,'Table of Current Services'!$B$7:$F$36,'Table of Current Services'!$E$5,FALSE),VLOOKUP('C. Consumer Service Detail'!$F4085,'Table of Current Services'!$B$7:$F$36,'Table of Current Services'!$E$5,FALSE)))</f>
        <v/>
      </c>
      <c r="L4085" s="130" t="str">
        <f>IF('C. Consumer Service Detail'!$F4085="","",IF(VLOOKUP('C. Consumer Service Detail'!$F4085,'Table of Current Services'!$B$7:$F$36,'Table of Current Services'!$F$5,)="cost","Yes","No"))</f>
        <v/>
      </c>
      <c r="M4085" s="130" t="str">
        <f>IFERROR(IF('C. Consumer Service Detail'!$K4085="No Match","No",VLOOKUP('C. Consumer Service Detail'!$C4085,'B. Consumer Budget'!$E$11:$F$2010,2,FALSE)),"")</f>
        <v/>
      </c>
      <c r="P4085" s="77"/>
      <c r="Q4085" s="77"/>
    </row>
    <row r="4086" spans="2:17" x14ac:dyDescent="0.25">
      <c r="B4086" s="78">
        <f t="shared" si="124"/>
        <v>4076</v>
      </c>
      <c r="C4086" s="126" t="str">
        <f t="array" ref="C4086">IF(OR('C. Consumer Service Detail'!$D4086="",'C. Consumer Service Detail'!$E4086=""),"",INDEX('B. Consumer Budget'!$E$11:$E$2010,MATCH(1,IF('B. Consumer Budget'!$C$11:$C$2010='C. Consumer Service Detail'!$D4086,IF('B. Consumer Budget'!$D$11:$D$2010='C. Consumer Service Detail'!$E4086,1)),0)))</f>
        <v/>
      </c>
      <c r="D4086" s="171"/>
      <c r="E4086" s="79"/>
      <c r="F4086" s="100"/>
      <c r="G4086" s="80"/>
      <c r="H4086" s="145" t="str">
        <f>IF('C. Consumer Service Detail'!$F4086="","",IF('C. Consumer Service Detail'!$F4086="",VLOOKUP('C. Consumer Service Detail'!$F4086,'Table of Current Services'!$B$7:$F$36,'Table of Current Services'!$E$5,FALSE),VLOOKUP('C. Consumer Service Detail'!$F4086,'Table of Current Services'!$B$7:$F$36,'Table of Current Services'!$D$5,FALSE)))</f>
        <v/>
      </c>
      <c r="I4086" s="160"/>
      <c r="J4086" s="146" t="str">
        <f t="shared" si="123"/>
        <v/>
      </c>
      <c r="K4086" s="138" t="str">
        <f>IF('C. Consumer Service Detail'!$F4086="","",IF('C. Consumer Service Detail'!$F4086="",VLOOKUP('C. Consumer Service Detail'!$F4086,'Table of Current Services'!$B$7:$F$36,'Table of Current Services'!$E$5,FALSE),VLOOKUP('C. Consumer Service Detail'!$F4086,'Table of Current Services'!$B$7:$F$36,'Table of Current Services'!$E$5,FALSE)))</f>
        <v/>
      </c>
      <c r="L4086" s="130" t="str">
        <f>IF('C. Consumer Service Detail'!$F4086="","",IF(VLOOKUP('C. Consumer Service Detail'!$F4086,'Table of Current Services'!$B$7:$F$36,'Table of Current Services'!$F$5,)="cost","Yes","No"))</f>
        <v/>
      </c>
      <c r="M4086" s="130" t="str">
        <f>IFERROR(IF('C. Consumer Service Detail'!$K4086="No Match","No",VLOOKUP('C. Consumer Service Detail'!$C4086,'B. Consumer Budget'!$E$11:$F$2010,2,FALSE)),"")</f>
        <v/>
      </c>
      <c r="P4086" s="77"/>
      <c r="Q4086" s="77"/>
    </row>
    <row r="4087" spans="2:17" x14ac:dyDescent="0.25">
      <c r="B4087" s="78">
        <f t="shared" si="124"/>
        <v>4077</v>
      </c>
      <c r="C4087" s="126" t="str">
        <f t="array" ref="C4087">IF(OR('C. Consumer Service Detail'!$D4087="",'C. Consumer Service Detail'!$E4087=""),"",INDEX('B. Consumer Budget'!$E$11:$E$2010,MATCH(1,IF('B. Consumer Budget'!$C$11:$C$2010='C. Consumer Service Detail'!$D4087,IF('B. Consumer Budget'!$D$11:$D$2010='C. Consumer Service Detail'!$E4087,1)),0)))</f>
        <v/>
      </c>
      <c r="D4087" s="170"/>
      <c r="E4087" s="81"/>
      <c r="F4087" s="101"/>
      <c r="G4087" s="82"/>
      <c r="H4087" s="147" t="str">
        <f>IF('C. Consumer Service Detail'!$F4087="","",IF('C. Consumer Service Detail'!$F4087="",VLOOKUP('C. Consumer Service Detail'!$F4087,'Table of Current Services'!$B$7:$F$36,'Table of Current Services'!$E$5,FALSE),VLOOKUP('C. Consumer Service Detail'!$F4087,'Table of Current Services'!$B$7:$F$36,'Table of Current Services'!$D$5,FALSE)))</f>
        <v/>
      </c>
      <c r="I4087" s="159"/>
      <c r="J4087" s="146" t="str">
        <f t="shared" si="123"/>
        <v/>
      </c>
      <c r="K4087" s="138" t="str">
        <f>IF('C. Consumer Service Detail'!$F4087="","",IF('C. Consumer Service Detail'!$F4087="",VLOOKUP('C. Consumer Service Detail'!$F4087,'Table of Current Services'!$B$7:$F$36,'Table of Current Services'!$E$5,FALSE),VLOOKUP('C. Consumer Service Detail'!$F4087,'Table of Current Services'!$B$7:$F$36,'Table of Current Services'!$E$5,FALSE)))</f>
        <v/>
      </c>
      <c r="L4087" s="130" t="str">
        <f>IF('C. Consumer Service Detail'!$F4087="","",IF(VLOOKUP('C. Consumer Service Detail'!$F4087,'Table of Current Services'!$B$7:$F$36,'Table of Current Services'!$F$5,)="cost","Yes","No"))</f>
        <v/>
      </c>
      <c r="M4087" s="130" t="str">
        <f>IFERROR(IF('C. Consumer Service Detail'!$K4087="No Match","No",VLOOKUP('C. Consumer Service Detail'!$C4087,'B. Consumer Budget'!$E$11:$F$2010,2,FALSE)),"")</f>
        <v/>
      </c>
      <c r="P4087" s="77"/>
      <c r="Q4087" s="77"/>
    </row>
    <row r="4088" spans="2:17" x14ac:dyDescent="0.25">
      <c r="B4088" s="78">
        <f t="shared" si="124"/>
        <v>4078</v>
      </c>
      <c r="C4088" s="126" t="str">
        <f t="array" ref="C4088">IF(OR('C. Consumer Service Detail'!$D4088="",'C. Consumer Service Detail'!$E4088=""),"",INDEX('B. Consumer Budget'!$E$11:$E$2010,MATCH(1,IF('B. Consumer Budget'!$C$11:$C$2010='C. Consumer Service Detail'!$D4088,IF('B. Consumer Budget'!$D$11:$D$2010='C. Consumer Service Detail'!$E4088,1)),0)))</f>
        <v/>
      </c>
      <c r="D4088" s="171"/>
      <c r="E4088" s="79"/>
      <c r="F4088" s="100"/>
      <c r="G4088" s="80"/>
      <c r="H4088" s="145" t="str">
        <f>IF('C. Consumer Service Detail'!$F4088="","",IF('C. Consumer Service Detail'!$F4088="",VLOOKUP('C. Consumer Service Detail'!$F4088,'Table of Current Services'!$B$7:$F$36,'Table of Current Services'!$E$5,FALSE),VLOOKUP('C. Consumer Service Detail'!$F4088,'Table of Current Services'!$B$7:$F$36,'Table of Current Services'!$D$5,FALSE)))</f>
        <v/>
      </c>
      <c r="I4088" s="160"/>
      <c r="J4088" s="146" t="str">
        <f t="shared" si="123"/>
        <v/>
      </c>
      <c r="K4088" s="138" t="str">
        <f>IF('C. Consumer Service Detail'!$F4088="","",IF('C. Consumer Service Detail'!$F4088="",VLOOKUP('C. Consumer Service Detail'!$F4088,'Table of Current Services'!$B$7:$F$36,'Table of Current Services'!$E$5,FALSE),VLOOKUP('C. Consumer Service Detail'!$F4088,'Table of Current Services'!$B$7:$F$36,'Table of Current Services'!$E$5,FALSE)))</f>
        <v/>
      </c>
      <c r="L4088" s="130" t="str">
        <f>IF('C. Consumer Service Detail'!$F4088="","",IF(VLOOKUP('C. Consumer Service Detail'!$F4088,'Table of Current Services'!$B$7:$F$36,'Table of Current Services'!$F$5,)="cost","Yes","No"))</f>
        <v/>
      </c>
      <c r="M4088" s="130" t="str">
        <f>IFERROR(IF('C. Consumer Service Detail'!$K4088="No Match","No",VLOOKUP('C. Consumer Service Detail'!$C4088,'B. Consumer Budget'!$E$11:$F$2010,2,FALSE)),"")</f>
        <v/>
      </c>
      <c r="P4088" s="77"/>
      <c r="Q4088" s="77"/>
    </row>
    <row r="4089" spans="2:17" x14ac:dyDescent="0.25">
      <c r="B4089" s="78">
        <f t="shared" si="124"/>
        <v>4079</v>
      </c>
      <c r="C4089" s="126" t="str">
        <f t="array" ref="C4089">IF(OR('C. Consumer Service Detail'!$D4089="",'C. Consumer Service Detail'!$E4089=""),"",INDEX('B. Consumer Budget'!$E$11:$E$2010,MATCH(1,IF('B. Consumer Budget'!$C$11:$C$2010='C. Consumer Service Detail'!$D4089,IF('B. Consumer Budget'!$D$11:$D$2010='C. Consumer Service Detail'!$E4089,1)),0)))</f>
        <v/>
      </c>
      <c r="D4089" s="170"/>
      <c r="E4089" s="81"/>
      <c r="F4089" s="101"/>
      <c r="G4089" s="82"/>
      <c r="H4089" s="147" t="str">
        <f>IF('C. Consumer Service Detail'!$F4089="","",IF('C. Consumer Service Detail'!$F4089="",VLOOKUP('C. Consumer Service Detail'!$F4089,'Table of Current Services'!$B$7:$F$36,'Table of Current Services'!$E$5,FALSE),VLOOKUP('C. Consumer Service Detail'!$F4089,'Table of Current Services'!$B$7:$F$36,'Table of Current Services'!$D$5,FALSE)))</f>
        <v/>
      </c>
      <c r="I4089" s="159"/>
      <c r="J4089" s="146" t="str">
        <f t="shared" si="123"/>
        <v/>
      </c>
      <c r="K4089" s="138" t="str">
        <f>IF('C. Consumer Service Detail'!$F4089="","",IF('C. Consumer Service Detail'!$F4089="",VLOOKUP('C. Consumer Service Detail'!$F4089,'Table of Current Services'!$B$7:$F$36,'Table of Current Services'!$E$5,FALSE),VLOOKUP('C. Consumer Service Detail'!$F4089,'Table of Current Services'!$B$7:$F$36,'Table of Current Services'!$E$5,FALSE)))</f>
        <v/>
      </c>
      <c r="L4089" s="130" t="str">
        <f>IF('C. Consumer Service Detail'!$F4089="","",IF(VLOOKUP('C. Consumer Service Detail'!$F4089,'Table of Current Services'!$B$7:$F$36,'Table of Current Services'!$F$5,)="cost","Yes","No"))</f>
        <v/>
      </c>
      <c r="M4089" s="130" t="str">
        <f>IFERROR(IF('C. Consumer Service Detail'!$K4089="No Match","No",VLOOKUP('C. Consumer Service Detail'!$C4089,'B. Consumer Budget'!$E$11:$F$2010,2,FALSE)),"")</f>
        <v/>
      </c>
      <c r="P4089" s="77"/>
      <c r="Q4089" s="77"/>
    </row>
    <row r="4090" spans="2:17" x14ac:dyDescent="0.25">
      <c r="B4090" s="78">
        <f t="shared" si="124"/>
        <v>4080</v>
      </c>
      <c r="C4090" s="126" t="str">
        <f t="array" ref="C4090">IF(OR('C. Consumer Service Detail'!$D4090="",'C. Consumer Service Detail'!$E4090=""),"",INDEX('B. Consumer Budget'!$E$11:$E$2010,MATCH(1,IF('B. Consumer Budget'!$C$11:$C$2010='C. Consumer Service Detail'!$D4090,IF('B. Consumer Budget'!$D$11:$D$2010='C. Consumer Service Detail'!$E4090,1)),0)))</f>
        <v/>
      </c>
      <c r="D4090" s="171"/>
      <c r="E4090" s="79"/>
      <c r="F4090" s="100"/>
      <c r="G4090" s="80"/>
      <c r="H4090" s="145" t="str">
        <f>IF('C. Consumer Service Detail'!$F4090="","",IF('C. Consumer Service Detail'!$F4090="",VLOOKUP('C. Consumer Service Detail'!$F4090,'Table of Current Services'!$B$7:$F$36,'Table of Current Services'!$E$5,FALSE),VLOOKUP('C. Consumer Service Detail'!$F4090,'Table of Current Services'!$B$7:$F$36,'Table of Current Services'!$D$5,FALSE)))</f>
        <v/>
      </c>
      <c r="I4090" s="160"/>
      <c r="J4090" s="146" t="str">
        <f t="shared" si="123"/>
        <v/>
      </c>
      <c r="K4090" s="138" t="str">
        <f>IF('C. Consumer Service Detail'!$F4090="","",IF('C. Consumer Service Detail'!$F4090="",VLOOKUP('C. Consumer Service Detail'!$F4090,'Table of Current Services'!$B$7:$F$36,'Table of Current Services'!$E$5,FALSE),VLOOKUP('C. Consumer Service Detail'!$F4090,'Table of Current Services'!$B$7:$F$36,'Table of Current Services'!$E$5,FALSE)))</f>
        <v/>
      </c>
      <c r="L4090" s="130" t="str">
        <f>IF('C. Consumer Service Detail'!$F4090="","",IF(VLOOKUP('C. Consumer Service Detail'!$F4090,'Table of Current Services'!$B$7:$F$36,'Table of Current Services'!$F$5,)="cost","Yes","No"))</f>
        <v/>
      </c>
      <c r="M4090" s="130" t="str">
        <f>IFERROR(IF('C. Consumer Service Detail'!$K4090="No Match","No",VLOOKUP('C. Consumer Service Detail'!$C4090,'B. Consumer Budget'!$E$11:$F$2010,2,FALSE)),"")</f>
        <v/>
      </c>
      <c r="P4090" s="77"/>
      <c r="Q4090" s="77"/>
    </row>
    <row r="4091" spans="2:17" x14ac:dyDescent="0.25">
      <c r="B4091" s="78">
        <f t="shared" si="124"/>
        <v>4081</v>
      </c>
      <c r="C4091" s="126" t="str">
        <f t="array" ref="C4091">IF(OR('C. Consumer Service Detail'!$D4091="",'C. Consumer Service Detail'!$E4091=""),"",INDEX('B. Consumer Budget'!$E$11:$E$2010,MATCH(1,IF('B. Consumer Budget'!$C$11:$C$2010='C. Consumer Service Detail'!$D4091,IF('B. Consumer Budget'!$D$11:$D$2010='C. Consumer Service Detail'!$E4091,1)),0)))</f>
        <v/>
      </c>
      <c r="D4091" s="170"/>
      <c r="E4091" s="81"/>
      <c r="F4091" s="101"/>
      <c r="G4091" s="82"/>
      <c r="H4091" s="147" t="str">
        <f>IF('C. Consumer Service Detail'!$F4091="","",IF('C. Consumer Service Detail'!$F4091="",VLOOKUP('C. Consumer Service Detail'!$F4091,'Table of Current Services'!$B$7:$F$36,'Table of Current Services'!$E$5,FALSE),VLOOKUP('C. Consumer Service Detail'!$F4091,'Table of Current Services'!$B$7:$F$36,'Table of Current Services'!$D$5,FALSE)))</f>
        <v/>
      </c>
      <c r="I4091" s="159"/>
      <c r="J4091" s="146" t="str">
        <f t="shared" si="123"/>
        <v/>
      </c>
      <c r="K4091" s="138" t="str">
        <f>IF('C. Consumer Service Detail'!$F4091="","",IF('C. Consumer Service Detail'!$F4091="",VLOOKUP('C. Consumer Service Detail'!$F4091,'Table of Current Services'!$B$7:$F$36,'Table of Current Services'!$E$5,FALSE),VLOOKUP('C. Consumer Service Detail'!$F4091,'Table of Current Services'!$B$7:$F$36,'Table of Current Services'!$E$5,FALSE)))</f>
        <v/>
      </c>
      <c r="L4091" s="130" t="str">
        <f>IF('C. Consumer Service Detail'!$F4091="","",IF(VLOOKUP('C. Consumer Service Detail'!$F4091,'Table of Current Services'!$B$7:$F$36,'Table of Current Services'!$F$5,)="cost","Yes","No"))</f>
        <v/>
      </c>
      <c r="M4091" s="130" t="str">
        <f>IFERROR(IF('C. Consumer Service Detail'!$K4091="No Match","No",VLOOKUP('C. Consumer Service Detail'!$C4091,'B. Consumer Budget'!$E$11:$F$2010,2,FALSE)),"")</f>
        <v/>
      </c>
      <c r="P4091" s="77"/>
      <c r="Q4091" s="77"/>
    </row>
    <row r="4092" spans="2:17" x14ac:dyDescent="0.25">
      <c r="B4092" s="78">
        <f t="shared" si="124"/>
        <v>4082</v>
      </c>
      <c r="C4092" s="126" t="str">
        <f t="array" ref="C4092">IF(OR('C. Consumer Service Detail'!$D4092="",'C. Consumer Service Detail'!$E4092=""),"",INDEX('B. Consumer Budget'!$E$11:$E$2010,MATCH(1,IF('B. Consumer Budget'!$C$11:$C$2010='C. Consumer Service Detail'!$D4092,IF('B. Consumer Budget'!$D$11:$D$2010='C. Consumer Service Detail'!$E4092,1)),0)))</f>
        <v/>
      </c>
      <c r="D4092" s="171"/>
      <c r="E4092" s="79"/>
      <c r="F4092" s="100"/>
      <c r="G4092" s="80"/>
      <c r="H4092" s="145" t="str">
        <f>IF('C. Consumer Service Detail'!$F4092="","",IF('C. Consumer Service Detail'!$F4092="",VLOOKUP('C. Consumer Service Detail'!$F4092,'Table of Current Services'!$B$7:$F$36,'Table of Current Services'!$E$5,FALSE),VLOOKUP('C. Consumer Service Detail'!$F4092,'Table of Current Services'!$B$7:$F$36,'Table of Current Services'!$D$5,FALSE)))</f>
        <v/>
      </c>
      <c r="I4092" s="160"/>
      <c r="J4092" s="146" t="str">
        <f t="shared" si="123"/>
        <v/>
      </c>
      <c r="K4092" s="138" t="str">
        <f>IF('C. Consumer Service Detail'!$F4092="","",IF('C. Consumer Service Detail'!$F4092="",VLOOKUP('C. Consumer Service Detail'!$F4092,'Table of Current Services'!$B$7:$F$36,'Table of Current Services'!$E$5,FALSE),VLOOKUP('C. Consumer Service Detail'!$F4092,'Table of Current Services'!$B$7:$F$36,'Table of Current Services'!$E$5,FALSE)))</f>
        <v/>
      </c>
      <c r="L4092" s="130" t="str">
        <f>IF('C. Consumer Service Detail'!$F4092="","",IF(VLOOKUP('C. Consumer Service Detail'!$F4092,'Table of Current Services'!$B$7:$F$36,'Table of Current Services'!$F$5,)="cost","Yes","No"))</f>
        <v/>
      </c>
      <c r="M4092" s="130" t="str">
        <f>IFERROR(IF('C. Consumer Service Detail'!$K4092="No Match","No",VLOOKUP('C. Consumer Service Detail'!$C4092,'B. Consumer Budget'!$E$11:$F$2010,2,FALSE)),"")</f>
        <v/>
      </c>
      <c r="P4092" s="77"/>
      <c r="Q4092" s="77"/>
    </row>
    <row r="4093" spans="2:17" x14ac:dyDescent="0.25">
      <c r="B4093" s="78">
        <f t="shared" si="124"/>
        <v>4083</v>
      </c>
      <c r="C4093" s="126" t="str">
        <f t="array" ref="C4093">IF(OR('C. Consumer Service Detail'!$D4093="",'C. Consumer Service Detail'!$E4093=""),"",INDEX('B. Consumer Budget'!$E$11:$E$2010,MATCH(1,IF('B. Consumer Budget'!$C$11:$C$2010='C. Consumer Service Detail'!$D4093,IF('B. Consumer Budget'!$D$11:$D$2010='C. Consumer Service Detail'!$E4093,1)),0)))</f>
        <v/>
      </c>
      <c r="D4093" s="170"/>
      <c r="E4093" s="81"/>
      <c r="F4093" s="101"/>
      <c r="G4093" s="82"/>
      <c r="H4093" s="147" t="str">
        <f>IF('C. Consumer Service Detail'!$F4093="","",IF('C. Consumer Service Detail'!$F4093="",VLOOKUP('C. Consumer Service Detail'!$F4093,'Table of Current Services'!$B$7:$F$36,'Table of Current Services'!$E$5,FALSE),VLOOKUP('C. Consumer Service Detail'!$F4093,'Table of Current Services'!$B$7:$F$36,'Table of Current Services'!$D$5,FALSE)))</f>
        <v/>
      </c>
      <c r="I4093" s="159"/>
      <c r="J4093" s="146" t="str">
        <f t="shared" si="123"/>
        <v/>
      </c>
      <c r="K4093" s="138" t="str">
        <f>IF('C. Consumer Service Detail'!$F4093="","",IF('C. Consumer Service Detail'!$F4093="",VLOOKUP('C. Consumer Service Detail'!$F4093,'Table of Current Services'!$B$7:$F$36,'Table of Current Services'!$E$5,FALSE),VLOOKUP('C. Consumer Service Detail'!$F4093,'Table of Current Services'!$B$7:$F$36,'Table of Current Services'!$E$5,FALSE)))</f>
        <v/>
      </c>
      <c r="L4093" s="130" t="str">
        <f>IF('C. Consumer Service Detail'!$F4093="","",IF(VLOOKUP('C. Consumer Service Detail'!$F4093,'Table of Current Services'!$B$7:$F$36,'Table of Current Services'!$F$5,)="cost","Yes","No"))</f>
        <v/>
      </c>
      <c r="M4093" s="130" t="str">
        <f>IFERROR(IF('C. Consumer Service Detail'!$K4093="No Match","No",VLOOKUP('C. Consumer Service Detail'!$C4093,'B. Consumer Budget'!$E$11:$F$2010,2,FALSE)),"")</f>
        <v/>
      </c>
      <c r="P4093" s="77"/>
      <c r="Q4093" s="77"/>
    </row>
    <row r="4094" spans="2:17" x14ac:dyDescent="0.25">
      <c r="B4094" s="78">
        <f t="shared" si="124"/>
        <v>4084</v>
      </c>
      <c r="C4094" s="126" t="str">
        <f t="array" ref="C4094">IF(OR('C. Consumer Service Detail'!$D4094="",'C. Consumer Service Detail'!$E4094=""),"",INDEX('B. Consumer Budget'!$E$11:$E$2010,MATCH(1,IF('B. Consumer Budget'!$C$11:$C$2010='C. Consumer Service Detail'!$D4094,IF('B. Consumer Budget'!$D$11:$D$2010='C. Consumer Service Detail'!$E4094,1)),0)))</f>
        <v/>
      </c>
      <c r="D4094" s="171"/>
      <c r="E4094" s="79"/>
      <c r="F4094" s="100"/>
      <c r="G4094" s="80"/>
      <c r="H4094" s="145" t="str">
        <f>IF('C. Consumer Service Detail'!$F4094="","",IF('C. Consumer Service Detail'!$F4094="",VLOOKUP('C. Consumer Service Detail'!$F4094,'Table of Current Services'!$B$7:$F$36,'Table of Current Services'!$E$5,FALSE),VLOOKUP('C. Consumer Service Detail'!$F4094,'Table of Current Services'!$B$7:$F$36,'Table of Current Services'!$D$5,FALSE)))</f>
        <v/>
      </c>
      <c r="I4094" s="160"/>
      <c r="J4094" s="146" t="str">
        <f t="shared" si="123"/>
        <v/>
      </c>
      <c r="K4094" s="138" t="str">
        <f>IF('C. Consumer Service Detail'!$F4094="","",IF('C. Consumer Service Detail'!$F4094="",VLOOKUP('C. Consumer Service Detail'!$F4094,'Table of Current Services'!$B$7:$F$36,'Table of Current Services'!$E$5,FALSE),VLOOKUP('C. Consumer Service Detail'!$F4094,'Table of Current Services'!$B$7:$F$36,'Table of Current Services'!$E$5,FALSE)))</f>
        <v/>
      </c>
      <c r="L4094" s="130" t="str">
        <f>IF('C. Consumer Service Detail'!$F4094="","",IF(VLOOKUP('C. Consumer Service Detail'!$F4094,'Table of Current Services'!$B$7:$F$36,'Table of Current Services'!$F$5,)="cost","Yes","No"))</f>
        <v/>
      </c>
      <c r="M4094" s="130" t="str">
        <f>IFERROR(IF('C. Consumer Service Detail'!$K4094="No Match","No",VLOOKUP('C. Consumer Service Detail'!$C4094,'B. Consumer Budget'!$E$11:$F$2010,2,FALSE)),"")</f>
        <v/>
      </c>
      <c r="P4094" s="77"/>
      <c r="Q4094" s="77"/>
    </row>
    <row r="4095" spans="2:17" x14ac:dyDescent="0.25">
      <c r="B4095" s="78">
        <f t="shared" si="124"/>
        <v>4085</v>
      </c>
      <c r="C4095" s="126" t="str">
        <f t="array" ref="C4095">IF(OR('C. Consumer Service Detail'!$D4095="",'C. Consumer Service Detail'!$E4095=""),"",INDEX('B. Consumer Budget'!$E$11:$E$2010,MATCH(1,IF('B. Consumer Budget'!$C$11:$C$2010='C. Consumer Service Detail'!$D4095,IF('B. Consumer Budget'!$D$11:$D$2010='C. Consumer Service Detail'!$E4095,1)),0)))</f>
        <v/>
      </c>
      <c r="D4095" s="170"/>
      <c r="E4095" s="81"/>
      <c r="F4095" s="101"/>
      <c r="G4095" s="82"/>
      <c r="H4095" s="147" t="str">
        <f>IF('C. Consumer Service Detail'!$F4095="","",IF('C. Consumer Service Detail'!$F4095="",VLOOKUP('C. Consumer Service Detail'!$F4095,'Table of Current Services'!$B$7:$F$36,'Table of Current Services'!$E$5,FALSE),VLOOKUP('C. Consumer Service Detail'!$F4095,'Table of Current Services'!$B$7:$F$36,'Table of Current Services'!$D$5,FALSE)))</f>
        <v/>
      </c>
      <c r="I4095" s="159"/>
      <c r="J4095" s="146" t="str">
        <f t="shared" si="123"/>
        <v/>
      </c>
      <c r="K4095" s="138" t="str">
        <f>IF('C. Consumer Service Detail'!$F4095="","",IF('C. Consumer Service Detail'!$F4095="",VLOOKUP('C. Consumer Service Detail'!$F4095,'Table of Current Services'!$B$7:$F$36,'Table of Current Services'!$E$5,FALSE),VLOOKUP('C. Consumer Service Detail'!$F4095,'Table of Current Services'!$B$7:$F$36,'Table of Current Services'!$E$5,FALSE)))</f>
        <v/>
      </c>
      <c r="L4095" s="130" t="str">
        <f>IF('C. Consumer Service Detail'!$F4095="","",IF(VLOOKUP('C. Consumer Service Detail'!$F4095,'Table of Current Services'!$B$7:$F$36,'Table of Current Services'!$F$5,)="cost","Yes","No"))</f>
        <v/>
      </c>
      <c r="M4095" s="130" t="str">
        <f>IFERROR(IF('C. Consumer Service Detail'!$K4095="No Match","No",VLOOKUP('C. Consumer Service Detail'!$C4095,'B. Consumer Budget'!$E$11:$F$2010,2,FALSE)),"")</f>
        <v/>
      </c>
      <c r="P4095" s="77"/>
      <c r="Q4095" s="77"/>
    </row>
    <row r="4096" spans="2:17" x14ac:dyDescent="0.25">
      <c r="B4096" s="78">
        <f t="shared" si="124"/>
        <v>4086</v>
      </c>
      <c r="C4096" s="126" t="str">
        <f t="array" ref="C4096">IF(OR('C. Consumer Service Detail'!$D4096="",'C. Consumer Service Detail'!$E4096=""),"",INDEX('B. Consumer Budget'!$E$11:$E$2010,MATCH(1,IF('B. Consumer Budget'!$C$11:$C$2010='C. Consumer Service Detail'!$D4096,IF('B. Consumer Budget'!$D$11:$D$2010='C. Consumer Service Detail'!$E4096,1)),0)))</f>
        <v/>
      </c>
      <c r="D4096" s="171"/>
      <c r="E4096" s="79"/>
      <c r="F4096" s="100"/>
      <c r="G4096" s="80"/>
      <c r="H4096" s="145" t="str">
        <f>IF('C. Consumer Service Detail'!$F4096="","",IF('C. Consumer Service Detail'!$F4096="",VLOOKUP('C. Consumer Service Detail'!$F4096,'Table of Current Services'!$B$7:$F$36,'Table of Current Services'!$E$5,FALSE),VLOOKUP('C. Consumer Service Detail'!$F4096,'Table of Current Services'!$B$7:$F$36,'Table of Current Services'!$D$5,FALSE)))</f>
        <v/>
      </c>
      <c r="I4096" s="160"/>
      <c r="J4096" s="146" t="str">
        <f t="shared" si="123"/>
        <v/>
      </c>
      <c r="K4096" s="138" t="str">
        <f>IF('C. Consumer Service Detail'!$F4096="","",IF('C. Consumer Service Detail'!$F4096="",VLOOKUP('C. Consumer Service Detail'!$F4096,'Table of Current Services'!$B$7:$F$36,'Table of Current Services'!$E$5,FALSE),VLOOKUP('C. Consumer Service Detail'!$F4096,'Table of Current Services'!$B$7:$F$36,'Table of Current Services'!$E$5,FALSE)))</f>
        <v/>
      </c>
      <c r="L4096" s="130" t="str">
        <f>IF('C. Consumer Service Detail'!$F4096="","",IF(VLOOKUP('C. Consumer Service Detail'!$F4096,'Table of Current Services'!$B$7:$F$36,'Table of Current Services'!$F$5,)="cost","Yes","No"))</f>
        <v/>
      </c>
      <c r="M4096" s="130" t="str">
        <f>IFERROR(IF('C. Consumer Service Detail'!$K4096="No Match","No",VLOOKUP('C. Consumer Service Detail'!$C4096,'B. Consumer Budget'!$E$11:$F$2010,2,FALSE)),"")</f>
        <v/>
      </c>
      <c r="P4096" s="77"/>
      <c r="Q4096" s="77"/>
    </row>
    <row r="4097" spans="2:17" x14ac:dyDescent="0.25">
      <c r="B4097" s="78">
        <f t="shared" si="124"/>
        <v>4087</v>
      </c>
      <c r="C4097" s="126" t="str">
        <f t="array" ref="C4097">IF(OR('C. Consumer Service Detail'!$D4097="",'C. Consumer Service Detail'!$E4097=""),"",INDEX('B. Consumer Budget'!$E$11:$E$2010,MATCH(1,IF('B. Consumer Budget'!$C$11:$C$2010='C. Consumer Service Detail'!$D4097,IF('B. Consumer Budget'!$D$11:$D$2010='C. Consumer Service Detail'!$E4097,1)),0)))</f>
        <v/>
      </c>
      <c r="D4097" s="170"/>
      <c r="E4097" s="81"/>
      <c r="F4097" s="101"/>
      <c r="G4097" s="82"/>
      <c r="H4097" s="147" t="str">
        <f>IF('C. Consumer Service Detail'!$F4097="","",IF('C. Consumer Service Detail'!$F4097="",VLOOKUP('C. Consumer Service Detail'!$F4097,'Table of Current Services'!$B$7:$F$36,'Table of Current Services'!$E$5,FALSE),VLOOKUP('C. Consumer Service Detail'!$F4097,'Table of Current Services'!$B$7:$F$36,'Table of Current Services'!$D$5,FALSE)))</f>
        <v/>
      </c>
      <c r="I4097" s="159"/>
      <c r="J4097" s="146" t="str">
        <f t="shared" si="123"/>
        <v/>
      </c>
      <c r="K4097" s="138" t="str">
        <f>IF('C. Consumer Service Detail'!$F4097="","",IF('C. Consumer Service Detail'!$F4097="",VLOOKUP('C. Consumer Service Detail'!$F4097,'Table of Current Services'!$B$7:$F$36,'Table of Current Services'!$E$5,FALSE),VLOOKUP('C. Consumer Service Detail'!$F4097,'Table of Current Services'!$B$7:$F$36,'Table of Current Services'!$E$5,FALSE)))</f>
        <v/>
      </c>
      <c r="L4097" s="130" t="str">
        <f>IF('C. Consumer Service Detail'!$F4097="","",IF(VLOOKUP('C. Consumer Service Detail'!$F4097,'Table of Current Services'!$B$7:$F$36,'Table of Current Services'!$F$5,)="cost","Yes","No"))</f>
        <v/>
      </c>
      <c r="M4097" s="130" t="str">
        <f>IFERROR(IF('C. Consumer Service Detail'!$K4097="No Match","No",VLOOKUP('C. Consumer Service Detail'!$C4097,'B. Consumer Budget'!$E$11:$F$2010,2,FALSE)),"")</f>
        <v/>
      </c>
      <c r="P4097" s="77"/>
      <c r="Q4097" s="77"/>
    </row>
    <row r="4098" spans="2:17" x14ac:dyDescent="0.25">
      <c r="B4098" s="78">
        <f t="shared" si="124"/>
        <v>4088</v>
      </c>
      <c r="C4098" s="126" t="str">
        <f t="array" ref="C4098">IF(OR('C. Consumer Service Detail'!$D4098="",'C. Consumer Service Detail'!$E4098=""),"",INDEX('B. Consumer Budget'!$E$11:$E$2010,MATCH(1,IF('B. Consumer Budget'!$C$11:$C$2010='C. Consumer Service Detail'!$D4098,IF('B. Consumer Budget'!$D$11:$D$2010='C. Consumer Service Detail'!$E4098,1)),0)))</f>
        <v/>
      </c>
      <c r="D4098" s="171"/>
      <c r="E4098" s="79"/>
      <c r="F4098" s="100"/>
      <c r="G4098" s="80"/>
      <c r="H4098" s="145" t="str">
        <f>IF('C. Consumer Service Detail'!$F4098="","",IF('C. Consumer Service Detail'!$F4098="",VLOOKUP('C. Consumer Service Detail'!$F4098,'Table of Current Services'!$B$7:$F$36,'Table of Current Services'!$E$5,FALSE),VLOOKUP('C. Consumer Service Detail'!$F4098,'Table of Current Services'!$B$7:$F$36,'Table of Current Services'!$D$5,FALSE)))</f>
        <v/>
      </c>
      <c r="I4098" s="160"/>
      <c r="J4098" s="146" t="str">
        <f t="shared" si="123"/>
        <v/>
      </c>
      <c r="K4098" s="138" t="str">
        <f>IF('C. Consumer Service Detail'!$F4098="","",IF('C. Consumer Service Detail'!$F4098="",VLOOKUP('C. Consumer Service Detail'!$F4098,'Table of Current Services'!$B$7:$F$36,'Table of Current Services'!$E$5,FALSE),VLOOKUP('C. Consumer Service Detail'!$F4098,'Table of Current Services'!$B$7:$F$36,'Table of Current Services'!$E$5,FALSE)))</f>
        <v/>
      </c>
      <c r="L4098" s="130" t="str">
        <f>IF('C. Consumer Service Detail'!$F4098="","",IF(VLOOKUP('C. Consumer Service Detail'!$F4098,'Table of Current Services'!$B$7:$F$36,'Table of Current Services'!$F$5,)="cost","Yes","No"))</f>
        <v/>
      </c>
      <c r="M4098" s="130" t="str">
        <f>IFERROR(IF('C. Consumer Service Detail'!$K4098="No Match","No",VLOOKUP('C. Consumer Service Detail'!$C4098,'B. Consumer Budget'!$E$11:$F$2010,2,FALSE)),"")</f>
        <v/>
      </c>
      <c r="P4098" s="77"/>
      <c r="Q4098" s="77"/>
    </row>
    <row r="4099" spans="2:17" x14ac:dyDescent="0.25">
      <c r="B4099" s="78">
        <f t="shared" si="124"/>
        <v>4089</v>
      </c>
      <c r="C4099" s="126" t="str">
        <f t="array" ref="C4099">IF(OR('C. Consumer Service Detail'!$D4099="",'C. Consumer Service Detail'!$E4099=""),"",INDEX('B. Consumer Budget'!$E$11:$E$2010,MATCH(1,IF('B. Consumer Budget'!$C$11:$C$2010='C. Consumer Service Detail'!$D4099,IF('B. Consumer Budget'!$D$11:$D$2010='C. Consumer Service Detail'!$E4099,1)),0)))</f>
        <v/>
      </c>
      <c r="D4099" s="170"/>
      <c r="E4099" s="81"/>
      <c r="F4099" s="101"/>
      <c r="G4099" s="82"/>
      <c r="H4099" s="147" t="str">
        <f>IF('C. Consumer Service Detail'!$F4099="","",IF('C. Consumer Service Detail'!$F4099="",VLOOKUP('C. Consumer Service Detail'!$F4099,'Table of Current Services'!$B$7:$F$36,'Table of Current Services'!$E$5,FALSE),VLOOKUP('C. Consumer Service Detail'!$F4099,'Table of Current Services'!$B$7:$F$36,'Table of Current Services'!$D$5,FALSE)))</f>
        <v/>
      </c>
      <c r="I4099" s="159"/>
      <c r="J4099" s="146" t="str">
        <f t="shared" si="123"/>
        <v/>
      </c>
      <c r="K4099" s="138" t="str">
        <f>IF('C. Consumer Service Detail'!$F4099="","",IF('C. Consumer Service Detail'!$F4099="",VLOOKUP('C. Consumer Service Detail'!$F4099,'Table of Current Services'!$B$7:$F$36,'Table of Current Services'!$E$5,FALSE),VLOOKUP('C. Consumer Service Detail'!$F4099,'Table of Current Services'!$B$7:$F$36,'Table of Current Services'!$E$5,FALSE)))</f>
        <v/>
      </c>
      <c r="L4099" s="130" t="str">
        <f>IF('C. Consumer Service Detail'!$F4099="","",IF(VLOOKUP('C. Consumer Service Detail'!$F4099,'Table of Current Services'!$B$7:$F$36,'Table of Current Services'!$F$5,)="cost","Yes","No"))</f>
        <v/>
      </c>
      <c r="M4099" s="130" t="str">
        <f>IFERROR(IF('C. Consumer Service Detail'!$K4099="No Match","No",VLOOKUP('C. Consumer Service Detail'!$C4099,'B. Consumer Budget'!$E$11:$F$2010,2,FALSE)),"")</f>
        <v/>
      </c>
      <c r="P4099" s="77"/>
      <c r="Q4099" s="77"/>
    </row>
    <row r="4100" spans="2:17" x14ac:dyDescent="0.25">
      <c r="B4100" s="78">
        <f t="shared" si="124"/>
        <v>4090</v>
      </c>
      <c r="C4100" s="126" t="str">
        <f t="array" ref="C4100">IF(OR('C. Consumer Service Detail'!$D4100="",'C. Consumer Service Detail'!$E4100=""),"",INDEX('B. Consumer Budget'!$E$11:$E$2010,MATCH(1,IF('B. Consumer Budget'!$C$11:$C$2010='C. Consumer Service Detail'!$D4100,IF('B. Consumer Budget'!$D$11:$D$2010='C. Consumer Service Detail'!$E4100,1)),0)))</f>
        <v/>
      </c>
      <c r="D4100" s="171"/>
      <c r="E4100" s="79"/>
      <c r="F4100" s="100"/>
      <c r="G4100" s="80"/>
      <c r="H4100" s="145" t="str">
        <f>IF('C. Consumer Service Detail'!$F4100="","",IF('C. Consumer Service Detail'!$F4100="",VLOOKUP('C. Consumer Service Detail'!$F4100,'Table of Current Services'!$B$7:$F$36,'Table of Current Services'!$E$5,FALSE),VLOOKUP('C. Consumer Service Detail'!$F4100,'Table of Current Services'!$B$7:$F$36,'Table of Current Services'!$D$5,FALSE)))</f>
        <v/>
      </c>
      <c r="I4100" s="160"/>
      <c r="J4100" s="146" t="str">
        <f t="shared" si="123"/>
        <v/>
      </c>
      <c r="K4100" s="138" t="str">
        <f>IF('C. Consumer Service Detail'!$F4100="","",IF('C. Consumer Service Detail'!$F4100="",VLOOKUP('C. Consumer Service Detail'!$F4100,'Table of Current Services'!$B$7:$F$36,'Table of Current Services'!$E$5,FALSE),VLOOKUP('C. Consumer Service Detail'!$F4100,'Table of Current Services'!$B$7:$F$36,'Table of Current Services'!$E$5,FALSE)))</f>
        <v/>
      </c>
      <c r="L4100" s="130" t="str">
        <f>IF('C. Consumer Service Detail'!$F4100="","",IF(VLOOKUP('C. Consumer Service Detail'!$F4100,'Table of Current Services'!$B$7:$F$36,'Table of Current Services'!$F$5,)="cost","Yes","No"))</f>
        <v/>
      </c>
      <c r="M4100" s="130" t="str">
        <f>IFERROR(IF('C. Consumer Service Detail'!$K4100="No Match","No",VLOOKUP('C. Consumer Service Detail'!$C4100,'B. Consumer Budget'!$E$11:$F$2010,2,FALSE)),"")</f>
        <v/>
      </c>
      <c r="P4100" s="77"/>
      <c r="Q4100" s="77"/>
    </row>
    <row r="4101" spans="2:17" x14ac:dyDescent="0.25">
      <c r="B4101" s="78">
        <f t="shared" si="124"/>
        <v>4091</v>
      </c>
      <c r="C4101" s="126" t="str">
        <f t="array" ref="C4101">IF(OR('C. Consumer Service Detail'!$D4101="",'C. Consumer Service Detail'!$E4101=""),"",INDEX('B. Consumer Budget'!$E$11:$E$2010,MATCH(1,IF('B. Consumer Budget'!$C$11:$C$2010='C. Consumer Service Detail'!$D4101,IF('B. Consumer Budget'!$D$11:$D$2010='C. Consumer Service Detail'!$E4101,1)),0)))</f>
        <v/>
      </c>
      <c r="D4101" s="170"/>
      <c r="E4101" s="81"/>
      <c r="F4101" s="101"/>
      <c r="G4101" s="82"/>
      <c r="H4101" s="147" t="str">
        <f>IF('C. Consumer Service Detail'!$F4101="","",IF('C. Consumer Service Detail'!$F4101="",VLOOKUP('C. Consumer Service Detail'!$F4101,'Table of Current Services'!$B$7:$F$36,'Table of Current Services'!$E$5,FALSE),VLOOKUP('C. Consumer Service Detail'!$F4101,'Table of Current Services'!$B$7:$F$36,'Table of Current Services'!$D$5,FALSE)))</f>
        <v/>
      </c>
      <c r="I4101" s="159"/>
      <c r="J4101" s="146" t="str">
        <f t="shared" si="123"/>
        <v/>
      </c>
      <c r="K4101" s="138" t="str">
        <f>IF('C. Consumer Service Detail'!$F4101="","",IF('C. Consumer Service Detail'!$F4101="",VLOOKUP('C. Consumer Service Detail'!$F4101,'Table of Current Services'!$B$7:$F$36,'Table of Current Services'!$E$5,FALSE),VLOOKUP('C. Consumer Service Detail'!$F4101,'Table of Current Services'!$B$7:$F$36,'Table of Current Services'!$E$5,FALSE)))</f>
        <v/>
      </c>
      <c r="L4101" s="130" t="str">
        <f>IF('C. Consumer Service Detail'!$F4101="","",IF(VLOOKUP('C. Consumer Service Detail'!$F4101,'Table of Current Services'!$B$7:$F$36,'Table of Current Services'!$F$5,)="cost","Yes","No"))</f>
        <v/>
      </c>
      <c r="M4101" s="130" t="str">
        <f>IFERROR(IF('C. Consumer Service Detail'!$K4101="No Match","No",VLOOKUP('C. Consumer Service Detail'!$C4101,'B. Consumer Budget'!$E$11:$F$2010,2,FALSE)),"")</f>
        <v/>
      </c>
      <c r="P4101" s="77"/>
      <c r="Q4101" s="77"/>
    </row>
    <row r="4102" spans="2:17" x14ac:dyDescent="0.25">
      <c r="B4102" s="78">
        <f t="shared" si="124"/>
        <v>4092</v>
      </c>
      <c r="C4102" s="126" t="str">
        <f t="array" ref="C4102">IF(OR('C. Consumer Service Detail'!$D4102="",'C. Consumer Service Detail'!$E4102=""),"",INDEX('B. Consumer Budget'!$E$11:$E$2010,MATCH(1,IF('B. Consumer Budget'!$C$11:$C$2010='C. Consumer Service Detail'!$D4102,IF('B. Consumer Budget'!$D$11:$D$2010='C. Consumer Service Detail'!$E4102,1)),0)))</f>
        <v/>
      </c>
      <c r="D4102" s="171"/>
      <c r="E4102" s="79"/>
      <c r="F4102" s="100"/>
      <c r="G4102" s="80"/>
      <c r="H4102" s="145" t="str">
        <f>IF('C. Consumer Service Detail'!$F4102="","",IF('C. Consumer Service Detail'!$F4102="",VLOOKUP('C. Consumer Service Detail'!$F4102,'Table of Current Services'!$B$7:$F$36,'Table of Current Services'!$E$5,FALSE),VLOOKUP('C. Consumer Service Detail'!$F4102,'Table of Current Services'!$B$7:$F$36,'Table of Current Services'!$D$5,FALSE)))</f>
        <v/>
      </c>
      <c r="I4102" s="160"/>
      <c r="J4102" s="146" t="str">
        <f t="shared" si="123"/>
        <v/>
      </c>
      <c r="K4102" s="138" t="str">
        <f>IF('C. Consumer Service Detail'!$F4102="","",IF('C. Consumer Service Detail'!$F4102="",VLOOKUP('C. Consumer Service Detail'!$F4102,'Table of Current Services'!$B$7:$F$36,'Table of Current Services'!$E$5,FALSE),VLOOKUP('C. Consumer Service Detail'!$F4102,'Table of Current Services'!$B$7:$F$36,'Table of Current Services'!$E$5,FALSE)))</f>
        <v/>
      </c>
      <c r="L4102" s="130" t="str">
        <f>IF('C. Consumer Service Detail'!$F4102="","",IF(VLOOKUP('C. Consumer Service Detail'!$F4102,'Table of Current Services'!$B$7:$F$36,'Table of Current Services'!$F$5,)="cost","Yes","No"))</f>
        <v/>
      </c>
      <c r="M4102" s="130" t="str">
        <f>IFERROR(IF('C. Consumer Service Detail'!$K4102="No Match","No",VLOOKUP('C. Consumer Service Detail'!$C4102,'B. Consumer Budget'!$E$11:$F$2010,2,FALSE)),"")</f>
        <v/>
      </c>
      <c r="P4102" s="77"/>
      <c r="Q4102" s="77"/>
    </row>
    <row r="4103" spans="2:17" x14ac:dyDescent="0.25">
      <c r="B4103" s="78">
        <f t="shared" si="124"/>
        <v>4093</v>
      </c>
      <c r="C4103" s="126" t="str">
        <f t="array" ref="C4103">IF(OR('C. Consumer Service Detail'!$D4103="",'C. Consumer Service Detail'!$E4103=""),"",INDEX('B. Consumer Budget'!$E$11:$E$2010,MATCH(1,IF('B. Consumer Budget'!$C$11:$C$2010='C. Consumer Service Detail'!$D4103,IF('B. Consumer Budget'!$D$11:$D$2010='C. Consumer Service Detail'!$E4103,1)),0)))</f>
        <v/>
      </c>
      <c r="D4103" s="170"/>
      <c r="E4103" s="81"/>
      <c r="F4103" s="101"/>
      <c r="G4103" s="82"/>
      <c r="H4103" s="147" t="str">
        <f>IF('C. Consumer Service Detail'!$F4103="","",IF('C. Consumer Service Detail'!$F4103="",VLOOKUP('C. Consumer Service Detail'!$F4103,'Table of Current Services'!$B$7:$F$36,'Table of Current Services'!$E$5,FALSE),VLOOKUP('C. Consumer Service Detail'!$F4103,'Table of Current Services'!$B$7:$F$36,'Table of Current Services'!$D$5,FALSE)))</f>
        <v/>
      </c>
      <c r="I4103" s="159"/>
      <c r="J4103" s="146" t="str">
        <f t="shared" si="123"/>
        <v/>
      </c>
      <c r="K4103" s="138" t="str">
        <f>IF('C. Consumer Service Detail'!$F4103="","",IF('C. Consumer Service Detail'!$F4103="",VLOOKUP('C. Consumer Service Detail'!$F4103,'Table of Current Services'!$B$7:$F$36,'Table of Current Services'!$E$5,FALSE),VLOOKUP('C. Consumer Service Detail'!$F4103,'Table of Current Services'!$B$7:$F$36,'Table of Current Services'!$E$5,FALSE)))</f>
        <v/>
      </c>
      <c r="L4103" s="130" t="str">
        <f>IF('C. Consumer Service Detail'!$F4103="","",IF(VLOOKUP('C. Consumer Service Detail'!$F4103,'Table of Current Services'!$B$7:$F$36,'Table of Current Services'!$F$5,)="cost","Yes","No"))</f>
        <v/>
      </c>
      <c r="M4103" s="130" t="str">
        <f>IFERROR(IF('C. Consumer Service Detail'!$K4103="No Match","No",VLOOKUP('C. Consumer Service Detail'!$C4103,'B. Consumer Budget'!$E$11:$F$2010,2,FALSE)),"")</f>
        <v/>
      </c>
      <c r="P4103" s="77"/>
      <c r="Q4103" s="77"/>
    </row>
    <row r="4104" spans="2:17" x14ac:dyDescent="0.25">
      <c r="B4104" s="78">
        <f t="shared" si="124"/>
        <v>4094</v>
      </c>
      <c r="C4104" s="126" t="str">
        <f t="array" ref="C4104">IF(OR('C. Consumer Service Detail'!$D4104="",'C. Consumer Service Detail'!$E4104=""),"",INDEX('B. Consumer Budget'!$E$11:$E$2010,MATCH(1,IF('B. Consumer Budget'!$C$11:$C$2010='C. Consumer Service Detail'!$D4104,IF('B. Consumer Budget'!$D$11:$D$2010='C. Consumer Service Detail'!$E4104,1)),0)))</f>
        <v/>
      </c>
      <c r="D4104" s="171"/>
      <c r="E4104" s="79"/>
      <c r="F4104" s="100"/>
      <c r="G4104" s="80"/>
      <c r="H4104" s="145" t="str">
        <f>IF('C. Consumer Service Detail'!$F4104="","",IF('C. Consumer Service Detail'!$F4104="",VLOOKUP('C. Consumer Service Detail'!$F4104,'Table of Current Services'!$B$7:$F$36,'Table of Current Services'!$E$5,FALSE),VLOOKUP('C. Consumer Service Detail'!$F4104,'Table of Current Services'!$B$7:$F$36,'Table of Current Services'!$D$5,FALSE)))</f>
        <v/>
      </c>
      <c r="I4104" s="160"/>
      <c r="J4104" s="146" t="str">
        <f t="shared" si="123"/>
        <v/>
      </c>
      <c r="K4104" s="138" t="str">
        <f>IF('C. Consumer Service Detail'!$F4104="","",IF('C. Consumer Service Detail'!$F4104="",VLOOKUP('C. Consumer Service Detail'!$F4104,'Table of Current Services'!$B$7:$F$36,'Table of Current Services'!$E$5,FALSE),VLOOKUP('C. Consumer Service Detail'!$F4104,'Table of Current Services'!$B$7:$F$36,'Table of Current Services'!$E$5,FALSE)))</f>
        <v/>
      </c>
      <c r="L4104" s="130" t="str">
        <f>IF('C. Consumer Service Detail'!$F4104="","",IF(VLOOKUP('C. Consumer Service Detail'!$F4104,'Table of Current Services'!$B$7:$F$36,'Table of Current Services'!$F$5,)="cost","Yes","No"))</f>
        <v/>
      </c>
      <c r="M4104" s="130" t="str">
        <f>IFERROR(IF('C. Consumer Service Detail'!$K4104="No Match","No",VLOOKUP('C. Consumer Service Detail'!$C4104,'B. Consumer Budget'!$E$11:$F$2010,2,FALSE)),"")</f>
        <v/>
      </c>
      <c r="P4104" s="77"/>
      <c r="Q4104" s="77"/>
    </row>
    <row r="4105" spans="2:17" x14ac:dyDescent="0.25">
      <c r="B4105" s="78">
        <f t="shared" si="124"/>
        <v>4095</v>
      </c>
      <c r="C4105" s="126" t="str">
        <f t="array" ref="C4105">IF(OR('C. Consumer Service Detail'!$D4105="",'C. Consumer Service Detail'!$E4105=""),"",INDEX('B. Consumer Budget'!$E$11:$E$2010,MATCH(1,IF('B. Consumer Budget'!$C$11:$C$2010='C. Consumer Service Detail'!$D4105,IF('B. Consumer Budget'!$D$11:$D$2010='C. Consumer Service Detail'!$E4105,1)),0)))</f>
        <v/>
      </c>
      <c r="D4105" s="170"/>
      <c r="E4105" s="81"/>
      <c r="F4105" s="101"/>
      <c r="G4105" s="82"/>
      <c r="H4105" s="147" t="str">
        <f>IF('C. Consumer Service Detail'!$F4105="","",IF('C. Consumer Service Detail'!$F4105="",VLOOKUP('C. Consumer Service Detail'!$F4105,'Table of Current Services'!$B$7:$F$36,'Table of Current Services'!$E$5,FALSE),VLOOKUP('C. Consumer Service Detail'!$F4105,'Table of Current Services'!$B$7:$F$36,'Table of Current Services'!$D$5,FALSE)))</f>
        <v/>
      </c>
      <c r="I4105" s="159"/>
      <c r="J4105" s="146" t="str">
        <f t="shared" si="123"/>
        <v/>
      </c>
      <c r="K4105" s="138" t="str">
        <f>IF('C. Consumer Service Detail'!$F4105="","",IF('C. Consumer Service Detail'!$F4105="",VLOOKUP('C. Consumer Service Detail'!$F4105,'Table of Current Services'!$B$7:$F$36,'Table of Current Services'!$E$5,FALSE),VLOOKUP('C. Consumer Service Detail'!$F4105,'Table of Current Services'!$B$7:$F$36,'Table of Current Services'!$E$5,FALSE)))</f>
        <v/>
      </c>
      <c r="L4105" s="130" t="str">
        <f>IF('C. Consumer Service Detail'!$F4105="","",IF(VLOOKUP('C. Consumer Service Detail'!$F4105,'Table of Current Services'!$B$7:$F$36,'Table of Current Services'!$F$5,)="cost","Yes","No"))</f>
        <v/>
      </c>
      <c r="M4105" s="130" t="str">
        <f>IFERROR(IF('C. Consumer Service Detail'!$K4105="No Match","No",VLOOKUP('C. Consumer Service Detail'!$C4105,'B. Consumer Budget'!$E$11:$F$2010,2,FALSE)),"")</f>
        <v/>
      </c>
      <c r="P4105" s="77"/>
      <c r="Q4105" s="77"/>
    </row>
    <row r="4106" spans="2:17" x14ac:dyDescent="0.25">
      <c r="B4106" s="78">
        <f t="shared" si="124"/>
        <v>4096</v>
      </c>
      <c r="C4106" s="126" t="str">
        <f t="array" ref="C4106">IF(OR('C. Consumer Service Detail'!$D4106="",'C. Consumer Service Detail'!$E4106=""),"",INDEX('B. Consumer Budget'!$E$11:$E$2010,MATCH(1,IF('B. Consumer Budget'!$C$11:$C$2010='C. Consumer Service Detail'!$D4106,IF('B. Consumer Budget'!$D$11:$D$2010='C. Consumer Service Detail'!$E4106,1)),0)))</f>
        <v/>
      </c>
      <c r="D4106" s="171"/>
      <c r="E4106" s="79"/>
      <c r="F4106" s="100"/>
      <c r="G4106" s="80"/>
      <c r="H4106" s="145" t="str">
        <f>IF('C. Consumer Service Detail'!$F4106="","",IF('C. Consumer Service Detail'!$F4106="",VLOOKUP('C. Consumer Service Detail'!$F4106,'Table of Current Services'!$B$7:$F$36,'Table of Current Services'!$E$5,FALSE),VLOOKUP('C. Consumer Service Detail'!$F4106,'Table of Current Services'!$B$7:$F$36,'Table of Current Services'!$D$5,FALSE)))</f>
        <v/>
      </c>
      <c r="I4106" s="160"/>
      <c r="J4106" s="146" t="str">
        <f t="shared" si="123"/>
        <v/>
      </c>
      <c r="K4106" s="138" t="str">
        <f>IF('C. Consumer Service Detail'!$F4106="","",IF('C. Consumer Service Detail'!$F4106="",VLOOKUP('C. Consumer Service Detail'!$F4106,'Table of Current Services'!$B$7:$F$36,'Table of Current Services'!$E$5,FALSE),VLOOKUP('C. Consumer Service Detail'!$F4106,'Table of Current Services'!$B$7:$F$36,'Table of Current Services'!$E$5,FALSE)))</f>
        <v/>
      </c>
      <c r="L4106" s="130" t="str">
        <f>IF('C. Consumer Service Detail'!$F4106="","",IF(VLOOKUP('C. Consumer Service Detail'!$F4106,'Table of Current Services'!$B$7:$F$36,'Table of Current Services'!$F$5,)="cost","Yes","No"))</f>
        <v/>
      </c>
      <c r="M4106" s="130" t="str">
        <f>IFERROR(IF('C. Consumer Service Detail'!$K4106="No Match","No",VLOOKUP('C. Consumer Service Detail'!$C4106,'B. Consumer Budget'!$E$11:$F$2010,2,FALSE)),"")</f>
        <v/>
      </c>
      <c r="P4106" s="77"/>
      <c r="Q4106" s="77"/>
    </row>
    <row r="4107" spans="2:17" x14ac:dyDescent="0.25">
      <c r="B4107" s="78">
        <f t="shared" si="124"/>
        <v>4097</v>
      </c>
      <c r="C4107" s="126" t="str">
        <f t="array" ref="C4107">IF(OR('C. Consumer Service Detail'!$D4107="",'C. Consumer Service Detail'!$E4107=""),"",INDEX('B. Consumer Budget'!$E$11:$E$2010,MATCH(1,IF('B. Consumer Budget'!$C$11:$C$2010='C. Consumer Service Detail'!$D4107,IF('B. Consumer Budget'!$D$11:$D$2010='C. Consumer Service Detail'!$E4107,1)),0)))</f>
        <v/>
      </c>
      <c r="D4107" s="170"/>
      <c r="E4107" s="81"/>
      <c r="F4107" s="101"/>
      <c r="G4107" s="82"/>
      <c r="H4107" s="147" t="str">
        <f>IF('C. Consumer Service Detail'!$F4107="","",IF('C. Consumer Service Detail'!$F4107="",VLOOKUP('C. Consumer Service Detail'!$F4107,'Table of Current Services'!$B$7:$F$36,'Table of Current Services'!$E$5,FALSE),VLOOKUP('C. Consumer Service Detail'!$F4107,'Table of Current Services'!$B$7:$F$36,'Table of Current Services'!$D$5,FALSE)))</f>
        <v/>
      </c>
      <c r="I4107" s="159"/>
      <c r="J4107" s="146" t="str">
        <f t="shared" ref="J4107:J4170" si="125">IFERROR(IF($H4107&gt;0,$H4107*$I4107,$I4107),"")</f>
        <v/>
      </c>
      <c r="K4107" s="138" t="str">
        <f>IF('C. Consumer Service Detail'!$F4107="","",IF('C. Consumer Service Detail'!$F4107="",VLOOKUP('C. Consumer Service Detail'!$F4107,'Table of Current Services'!$B$7:$F$36,'Table of Current Services'!$E$5,FALSE),VLOOKUP('C. Consumer Service Detail'!$F4107,'Table of Current Services'!$B$7:$F$36,'Table of Current Services'!$E$5,FALSE)))</f>
        <v/>
      </c>
      <c r="L4107" s="130" t="str">
        <f>IF('C. Consumer Service Detail'!$F4107="","",IF(VLOOKUP('C. Consumer Service Detail'!$F4107,'Table of Current Services'!$B$7:$F$36,'Table of Current Services'!$F$5,)="cost","Yes","No"))</f>
        <v/>
      </c>
      <c r="M4107" s="130" t="str">
        <f>IFERROR(IF('C. Consumer Service Detail'!$K4107="No Match","No",VLOOKUP('C. Consumer Service Detail'!$C4107,'B. Consumer Budget'!$E$11:$F$2010,2,FALSE)),"")</f>
        <v/>
      </c>
      <c r="P4107" s="77"/>
      <c r="Q4107" s="77"/>
    </row>
    <row r="4108" spans="2:17" x14ac:dyDescent="0.25">
      <c r="B4108" s="78">
        <f t="shared" ref="B4108:B4171" si="126">B4107+1</f>
        <v>4098</v>
      </c>
      <c r="C4108" s="126" t="str">
        <f t="array" ref="C4108">IF(OR('C. Consumer Service Detail'!$D4108="",'C. Consumer Service Detail'!$E4108=""),"",INDEX('B. Consumer Budget'!$E$11:$E$2010,MATCH(1,IF('B. Consumer Budget'!$C$11:$C$2010='C. Consumer Service Detail'!$D4108,IF('B. Consumer Budget'!$D$11:$D$2010='C. Consumer Service Detail'!$E4108,1)),0)))</f>
        <v/>
      </c>
      <c r="D4108" s="171"/>
      <c r="E4108" s="79"/>
      <c r="F4108" s="100"/>
      <c r="G4108" s="80"/>
      <c r="H4108" s="145" t="str">
        <f>IF('C. Consumer Service Detail'!$F4108="","",IF('C. Consumer Service Detail'!$F4108="",VLOOKUP('C. Consumer Service Detail'!$F4108,'Table of Current Services'!$B$7:$F$36,'Table of Current Services'!$E$5,FALSE),VLOOKUP('C. Consumer Service Detail'!$F4108,'Table of Current Services'!$B$7:$F$36,'Table of Current Services'!$D$5,FALSE)))</f>
        <v/>
      </c>
      <c r="I4108" s="160"/>
      <c r="J4108" s="146" t="str">
        <f t="shared" si="125"/>
        <v/>
      </c>
      <c r="K4108" s="138" t="str">
        <f>IF('C. Consumer Service Detail'!$F4108="","",IF('C. Consumer Service Detail'!$F4108="",VLOOKUP('C. Consumer Service Detail'!$F4108,'Table of Current Services'!$B$7:$F$36,'Table of Current Services'!$E$5,FALSE),VLOOKUP('C. Consumer Service Detail'!$F4108,'Table of Current Services'!$B$7:$F$36,'Table of Current Services'!$E$5,FALSE)))</f>
        <v/>
      </c>
      <c r="L4108" s="130" t="str">
        <f>IF('C. Consumer Service Detail'!$F4108="","",IF(VLOOKUP('C. Consumer Service Detail'!$F4108,'Table of Current Services'!$B$7:$F$36,'Table of Current Services'!$F$5,)="cost","Yes","No"))</f>
        <v/>
      </c>
      <c r="M4108" s="130" t="str">
        <f>IFERROR(IF('C. Consumer Service Detail'!$K4108="No Match","No",VLOOKUP('C. Consumer Service Detail'!$C4108,'B. Consumer Budget'!$E$11:$F$2010,2,FALSE)),"")</f>
        <v/>
      </c>
      <c r="P4108" s="77"/>
      <c r="Q4108" s="77"/>
    </row>
    <row r="4109" spans="2:17" x14ac:dyDescent="0.25">
      <c r="B4109" s="78">
        <f t="shared" si="126"/>
        <v>4099</v>
      </c>
      <c r="C4109" s="126" t="str">
        <f t="array" ref="C4109">IF(OR('C. Consumer Service Detail'!$D4109="",'C. Consumer Service Detail'!$E4109=""),"",INDEX('B. Consumer Budget'!$E$11:$E$2010,MATCH(1,IF('B. Consumer Budget'!$C$11:$C$2010='C. Consumer Service Detail'!$D4109,IF('B. Consumer Budget'!$D$11:$D$2010='C. Consumer Service Detail'!$E4109,1)),0)))</f>
        <v/>
      </c>
      <c r="D4109" s="170"/>
      <c r="E4109" s="81"/>
      <c r="F4109" s="101"/>
      <c r="G4109" s="82"/>
      <c r="H4109" s="147" t="str">
        <f>IF('C. Consumer Service Detail'!$F4109="","",IF('C. Consumer Service Detail'!$F4109="",VLOOKUP('C. Consumer Service Detail'!$F4109,'Table of Current Services'!$B$7:$F$36,'Table of Current Services'!$E$5,FALSE),VLOOKUP('C. Consumer Service Detail'!$F4109,'Table of Current Services'!$B$7:$F$36,'Table of Current Services'!$D$5,FALSE)))</f>
        <v/>
      </c>
      <c r="I4109" s="159"/>
      <c r="J4109" s="146" t="str">
        <f t="shared" si="125"/>
        <v/>
      </c>
      <c r="K4109" s="138" t="str">
        <f>IF('C. Consumer Service Detail'!$F4109="","",IF('C. Consumer Service Detail'!$F4109="",VLOOKUP('C. Consumer Service Detail'!$F4109,'Table of Current Services'!$B$7:$F$36,'Table of Current Services'!$E$5,FALSE),VLOOKUP('C. Consumer Service Detail'!$F4109,'Table of Current Services'!$B$7:$F$36,'Table of Current Services'!$E$5,FALSE)))</f>
        <v/>
      </c>
      <c r="L4109" s="130" t="str">
        <f>IF('C. Consumer Service Detail'!$F4109="","",IF(VLOOKUP('C. Consumer Service Detail'!$F4109,'Table of Current Services'!$B$7:$F$36,'Table of Current Services'!$F$5,)="cost","Yes","No"))</f>
        <v/>
      </c>
      <c r="M4109" s="130" t="str">
        <f>IFERROR(IF('C. Consumer Service Detail'!$K4109="No Match","No",VLOOKUP('C. Consumer Service Detail'!$C4109,'B. Consumer Budget'!$E$11:$F$2010,2,FALSE)),"")</f>
        <v/>
      </c>
      <c r="P4109" s="77"/>
      <c r="Q4109" s="77"/>
    </row>
    <row r="4110" spans="2:17" x14ac:dyDescent="0.25">
      <c r="B4110" s="78">
        <f t="shared" si="126"/>
        <v>4100</v>
      </c>
      <c r="C4110" s="126" t="str">
        <f t="array" ref="C4110">IF(OR('C. Consumer Service Detail'!$D4110="",'C. Consumer Service Detail'!$E4110=""),"",INDEX('B. Consumer Budget'!$E$11:$E$2010,MATCH(1,IF('B. Consumer Budget'!$C$11:$C$2010='C. Consumer Service Detail'!$D4110,IF('B. Consumer Budget'!$D$11:$D$2010='C. Consumer Service Detail'!$E4110,1)),0)))</f>
        <v/>
      </c>
      <c r="D4110" s="171"/>
      <c r="E4110" s="79"/>
      <c r="F4110" s="100"/>
      <c r="G4110" s="80"/>
      <c r="H4110" s="145" t="str">
        <f>IF('C. Consumer Service Detail'!$F4110="","",IF('C. Consumer Service Detail'!$F4110="",VLOOKUP('C. Consumer Service Detail'!$F4110,'Table of Current Services'!$B$7:$F$36,'Table of Current Services'!$E$5,FALSE),VLOOKUP('C. Consumer Service Detail'!$F4110,'Table of Current Services'!$B$7:$F$36,'Table of Current Services'!$D$5,FALSE)))</f>
        <v/>
      </c>
      <c r="I4110" s="160"/>
      <c r="J4110" s="146" t="str">
        <f t="shared" si="125"/>
        <v/>
      </c>
      <c r="K4110" s="138" t="str">
        <f>IF('C. Consumer Service Detail'!$F4110="","",IF('C. Consumer Service Detail'!$F4110="",VLOOKUP('C. Consumer Service Detail'!$F4110,'Table of Current Services'!$B$7:$F$36,'Table of Current Services'!$E$5,FALSE),VLOOKUP('C. Consumer Service Detail'!$F4110,'Table of Current Services'!$B$7:$F$36,'Table of Current Services'!$E$5,FALSE)))</f>
        <v/>
      </c>
      <c r="L4110" s="130" t="str">
        <f>IF('C. Consumer Service Detail'!$F4110="","",IF(VLOOKUP('C. Consumer Service Detail'!$F4110,'Table of Current Services'!$B$7:$F$36,'Table of Current Services'!$F$5,)="cost","Yes","No"))</f>
        <v/>
      </c>
      <c r="M4110" s="130" t="str">
        <f>IFERROR(IF('C. Consumer Service Detail'!$K4110="No Match","No",VLOOKUP('C. Consumer Service Detail'!$C4110,'B. Consumer Budget'!$E$11:$F$2010,2,FALSE)),"")</f>
        <v/>
      </c>
      <c r="P4110" s="77"/>
      <c r="Q4110" s="77"/>
    </row>
    <row r="4111" spans="2:17" x14ac:dyDescent="0.25">
      <c r="B4111" s="78">
        <f t="shared" si="126"/>
        <v>4101</v>
      </c>
      <c r="C4111" s="126" t="str">
        <f t="array" ref="C4111">IF(OR('C. Consumer Service Detail'!$D4111="",'C. Consumer Service Detail'!$E4111=""),"",INDEX('B. Consumer Budget'!$E$11:$E$2010,MATCH(1,IF('B. Consumer Budget'!$C$11:$C$2010='C. Consumer Service Detail'!$D4111,IF('B. Consumer Budget'!$D$11:$D$2010='C. Consumer Service Detail'!$E4111,1)),0)))</f>
        <v/>
      </c>
      <c r="D4111" s="170"/>
      <c r="E4111" s="81"/>
      <c r="F4111" s="101"/>
      <c r="G4111" s="82"/>
      <c r="H4111" s="147" t="str">
        <f>IF('C. Consumer Service Detail'!$F4111="","",IF('C. Consumer Service Detail'!$F4111="",VLOOKUP('C. Consumer Service Detail'!$F4111,'Table of Current Services'!$B$7:$F$36,'Table of Current Services'!$E$5,FALSE),VLOOKUP('C. Consumer Service Detail'!$F4111,'Table of Current Services'!$B$7:$F$36,'Table of Current Services'!$D$5,FALSE)))</f>
        <v/>
      </c>
      <c r="I4111" s="159"/>
      <c r="J4111" s="146" t="str">
        <f t="shared" si="125"/>
        <v/>
      </c>
      <c r="K4111" s="138" t="str">
        <f>IF('C. Consumer Service Detail'!$F4111="","",IF('C. Consumer Service Detail'!$F4111="",VLOOKUP('C. Consumer Service Detail'!$F4111,'Table of Current Services'!$B$7:$F$36,'Table of Current Services'!$E$5,FALSE),VLOOKUP('C. Consumer Service Detail'!$F4111,'Table of Current Services'!$B$7:$F$36,'Table of Current Services'!$E$5,FALSE)))</f>
        <v/>
      </c>
      <c r="L4111" s="130" t="str">
        <f>IF('C. Consumer Service Detail'!$F4111="","",IF(VLOOKUP('C. Consumer Service Detail'!$F4111,'Table of Current Services'!$B$7:$F$36,'Table of Current Services'!$F$5,)="cost","Yes","No"))</f>
        <v/>
      </c>
      <c r="M4111" s="130" t="str">
        <f>IFERROR(IF('C. Consumer Service Detail'!$K4111="No Match","No",VLOOKUP('C. Consumer Service Detail'!$C4111,'B. Consumer Budget'!$E$11:$F$2010,2,FALSE)),"")</f>
        <v/>
      </c>
      <c r="P4111" s="77"/>
      <c r="Q4111" s="77"/>
    </row>
    <row r="4112" spans="2:17" x14ac:dyDescent="0.25">
      <c r="B4112" s="78">
        <f t="shared" si="126"/>
        <v>4102</v>
      </c>
      <c r="C4112" s="126" t="str">
        <f t="array" ref="C4112">IF(OR('C. Consumer Service Detail'!$D4112="",'C. Consumer Service Detail'!$E4112=""),"",INDEX('B. Consumer Budget'!$E$11:$E$2010,MATCH(1,IF('B. Consumer Budget'!$C$11:$C$2010='C. Consumer Service Detail'!$D4112,IF('B. Consumer Budget'!$D$11:$D$2010='C. Consumer Service Detail'!$E4112,1)),0)))</f>
        <v/>
      </c>
      <c r="D4112" s="171"/>
      <c r="E4112" s="79"/>
      <c r="F4112" s="100"/>
      <c r="G4112" s="80"/>
      <c r="H4112" s="145" t="str">
        <f>IF('C. Consumer Service Detail'!$F4112="","",IF('C. Consumer Service Detail'!$F4112="",VLOOKUP('C. Consumer Service Detail'!$F4112,'Table of Current Services'!$B$7:$F$36,'Table of Current Services'!$E$5,FALSE),VLOOKUP('C. Consumer Service Detail'!$F4112,'Table of Current Services'!$B$7:$F$36,'Table of Current Services'!$D$5,FALSE)))</f>
        <v/>
      </c>
      <c r="I4112" s="160"/>
      <c r="J4112" s="146" t="str">
        <f t="shared" si="125"/>
        <v/>
      </c>
      <c r="K4112" s="138" t="str">
        <f>IF('C. Consumer Service Detail'!$F4112="","",IF('C. Consumer Service Detail'!$F4112="",VLOOKUP('C. Consumer Service Detail'!$F4112,'Table of Current Services'!$B$7:$F$36,'Table of Current Services'!$E$5,FALSE),VLOOKUP('C. Consumer Service Detail'!$F4112,'Table of Current Services'!$B$7:$F$36,'Table of Current Services'!$E$5,FALSE)))</f>
        <v/>
      </c>
      <c r="L4112" s="130" t="str">
        <f>IF('C. Consumer Service Detail'!$F4112="","",IF(VLOOKUP('C. Consumer Service Detail'!$F4112,'Table of Current Services'!$B$7:$F$36,'Table of Current Services'!$F$5,)="cost","Yes","No"))</f>
        <v/>
      </c>
      <c r="M4112" s="130" t="str">
        <f>IFERROR(IF('C. Consumer Service Detail'!$K4112="No Match","No",VLOOKUP('C. Consumer Service Detail'!$C4112,'B. Consumer Budget'!$E$11:$F$2010,2,FALSE)),"")</f>
        <v/>
      </c>
      <c r="P4112" s="77"/>
      <c r="Q4112" s="77"/>
    </row>
    <row r="4113" spans="2:17" x14ac:dyDescent="0.25">
      <c r="B4113" s="78">
        <f t="shared" si="126"/>
        <v>4103</v>
      </c>
      <c r="C4113" s="126" t="str">
        <f t="array" ref="C4113">IF(OR('C. Consumer Service Detail'!$D4113="",'C. Consumer Service Detail'!$E4113=""),"",INDEX('B. Consumer Budget'!$E$11:$E$2010,MATCH(1,IF('B. Consumer Budget'!$C$11:$C$2010='C. Consumer Service Detail'!$D4113,IF('B. Consumer Budget'!$D$11:$D$2010='C. Consumer Service Detail'!$E4113,1)),0)))</f>
        <v/>
      </c>
      <c r="D4113" s="170"/>
      <c r="E4113" s="81"/>
      <c r="F4113" s="101"/>
      <c r="G4113" s="82"/>
      <c r="H4113" s="147" t="str">
        <f>IF('C. Consumer Service Detail'!$F4113="","",IF('C. Consumer Service Detail'!$F4113="",VLOOKUP('C. Consumer Service Detail'!$F4113,'Table of Current Services'!$B$7:$F$36,'Table of Current Services'!$E$5,FALSE),VLOOKUP('C. Consumer Service Detail'!$F4113,'Table of Current Services'!$B$7:$F$36,'Table of Current Services'!$D$5,FALSE)))</f>
        <v/>
      </c>
      <c r="I4113" s="159"/>
      <c r="J4113" s="146" t="str">
        <f t="shared" si="125"/>
        <v/>
      </c>
      <c r="K4113" s="138" t="str">
        <f>IF('C. Consumer Service Detail'!$F4113="","",IF('C. Consumer Service Detail'!$F4113="",VLOOKUP('C. Consumer Service Detail'!$F4113,'Table of Current Services'!$B$7:$F$36,'Table of Current Services'!$E$5,FALSE),VLOOKUP('C. Consumer Service Detail'!$F4113,'Table of Current Services'!$B$7:$F$36,'Table of Current Services'!$E$5,FALSE)))</f>
        <v/>
      </c>
      <c r="L4113" s="130" t="str">
        <f>IF('C. Consumer Service Detail'!$F4113="","",IF(VLOOKUP('C. Consumer Service Detail'!$F4113,'Table of Current Services'!$B$7:$F$36,'Table of Current Services'!$F$5,)="cost","Yes","No"))</f>
        <v/>
      </c>
      <c r="M4113" s="130" t="str">
        <f>IFERROR(IF('C. Consumer Service Detail'!$K4113="No Match","No",VLOOKUP('C. Consumer Service Detail'!$C4113,'B. Consumer Budget'!$E$11:$F$2010,2,FALSE)),"")</f>
        <v/>
      </c>
      <c r="P4113" s="77"/>
      <c r="Q4113" s="77"/>
    </row>
    <row r="4114" spans="2:17" x14ac:dyDescent="0.25">
      <c r="B4114" s="78">
        <f t="shared" si="126"/>
        <v>4104</v>
      </c>
      <c r="C4114" s="126" t="str">
        <f t="array" ref="C4114">IF(OR('C. Consumer Service Detail'!$D4114="",'C. Consumer Service Detail'!$E4114=""),"",INDEX('B. Consumer Budget'!$E$11:$E$2010,MATCH(1,IF('B. Consumer Budget'!$C$11:$C$2010='C. Consumer Service Detail'!$D4114,IF('B. Consumer Budget'!$D$11:$D$2010='C. Consumer Service Detail'!$E4114,1)),0)))</f>
        <v/>
      </c>
      <c r="D4114" s="171"/>
      <c r="E4114" s="79"/>
      <c r="F4114" s="100"/>
      <c r="G4114" s="80"/>
      <c r="H4114" s="145" t="str">
        <f>IF('C. Consumer Service Detail'!$F4114="","",IF('C. Consumer Service Detail'!$F4114="",VLOOKUP('C. Consumer Service Detail'!$F4114,'Table of Current Services'!$B$7:$F$36,'Table of Current Services'!$E$5,FALSE),VLOOKUP('C. Consumer Service Detail'!$F4114,'Table of Current Services'!$B$7:$F$36,'Table of Current Services'!$D$5,FALSE)))</f>
        <v/>
      </c>
      <c r="I4114" s="160"/>
      <c r="J4114" s="146" t="str">
        <f t="shared" si="125"/>
        <v/>
      </c>
      <c r="K4114" s="138" t="str">
        <f>IF('C. Consumer Service Detail'!$F4114="","",IF('C. Consumer Service Detail'!$F4114="",VLOOKUP('C. Consumer Service Detail'!$F4114,'Table of Current Services'!$B$7:$F$36,'Table of Current Services'!$E$5,FALSE),VLOOKUP('C. Consumer Service Detail'!$F4114,'Table of Current Services'!$B$7:$F$36,'Table of Current Services'!$E$5,FALSE)))</f>
        <v/>
      </c>
      <c r="L4114" s="130" t="str">
        <f>IF('C. Consumer Service Detail'!$F4114="","",IF(VLOOKUP('C. Consumer Service Detail'!$F4114,'Table of Current Services'!$B$7:$F$36,'Table of Current Services'!$F$5,)="cost","Yes","No"))</f>
        <v/>
      </c>
      <c r="M4114" s="130" t="str">
        <f>IFERROR(IF('C. Consumer Service Detail'!$K4114="No Match","No",VLOOKUP('C. Consumer Service Detail'!$C4114,'B. Consumer Budget'!$E$11:$F$2010,2,FALSE)),"")</f>
        <v/>
      </c>
      <c r="P4114" s="77"/>
      <c r="Q4114" s="77"/>
    </row>
    <row r="4115" spans="2:17" x14ac:dyDescent="0.25">
      <c r="B4115" s="78">
        <f t="shared" si="126"/>
        <v>4105</v>
      </c>
      <c r="C4115" s="126" t="str">
        <f t="array" ref="C4115">IF(OR('C. Consumer Service Detail'!$D4115="",'C. Consumer Service Detail'!$E4115=""),"",INDEX('B. Consumer Budget'!$E$11:$E$2010,MATCH(1,IF('B. Consumer Budget'!$C$11:$C$2010='C. Consumer Service Detail'!$D4115,IF('B. Consumer Budget'!$D$11:$D$2010='C. Consumer Service Detail'!$E4115,1)),0)))</f>
        <v/>
      </c>
      <c r="D4115" s="170"/>
      <c r="E4115" s="81"/>
      <c r="F4115" s="101"/>
      <c r="G4115" s="82"/>
      <c r="H4115" s="147" t="str">
        <f>IF('C. Consumer Service Detail'!$F4115="","",IF('C. Consumer Service Detail'!$F4115="",VLOOKUP('C. Consumer Service Detail'!$F4115,'Table of Current Services'!$B$7:$F$36,'Table of Current Services'!$E$5,FALSE),VLOOKUP('C. Consumer Service Detail'!$F4115,'Table of Current Services'!$B$7:$F$36,'Table of Current Services'!$D$5,FALSE)))</f>
        <v/>
      </c>
      <c r="I4115" s="159"/>
      <c r="J4115" s="146" t="str">
        <f t="shared" si="125"/>
        <v/>
      </c>
      <c r="K4115" s="138" t="str">
        <f>IF('C. Consumer Service Detail'!$F4115="","",IF('C. Consumer Service Detail'!$F4115="",VLOOKUP('C. Consumer Service Detail'!$F4115,'Table of Current Services'!$B$7:$F$36,'Table of Current Services'!$E$5,FALSE),VLOOKUP('C. Consumer Service Detail'!$F4115,'Table of Current Services'!$B$7:$F$36,'Table of Current Services'!$E$5,FALSE)))</f>
        <v/>
      </c>
      <c r="L4115" s="130" t="str">
        <f>IF('C. Consumer Service Detail'!$F4115="","",IF(VLOOKUP('C. Consumer Service Detail'!$F4115,'Table of Current Services'!$B$7:$F$36,'Table of Current Services'!$F$5,)="cost","Yes","No"))</f>
        <v/>
      </c>
      <c r="M4115" s="130" t="str">
        <f>IFERROR(IF('C. Consumer Service Detail'!$K4115="No Match","No",VLOOKUP('C. Consumer Service Detail'!$C4115,'B. Consumer Budget'!$E$11:$F$2010,2,FALSE)),"")</f>
        <v/>
      </c>
      <c r="P4115" s="77"/>
      <c r="Q4115" s="77"/>
    </row>
    <row r="4116" spans="2:17" x14ac:dyDescent="0.25">
      <c r="B4116" s="78">
        <f t="shared" si="126"/>
        <v>4106</v>
      </c>
      <c r="C4116" s="126" t="str">
        <f t="array" ref="C4116">IF(OR('C. Consumer Service Detail'!$D4116="",'C. Consumer Service Detail'!$E4116=""),"",INDEX('B. Consumer Budget'!$E$11:$E$2010,MATCH(1,IF('B. Consumer Budget'!$C$11:$C$2010='C. Consumer Service Detail'!$D4116,IF('B. Consumer Budget'!$D$11:$D$2010='C. Consumer Service Detail'!$E4116,1)),0)))</f>
        <v/>
      </c>
      <c r="D4116" s="171"/>
      <c r="E4116" s="79"/>
      <c r="F4116" s="100"/>
      <c r="G4116" s="80"/>
      <c r="H4116" s="145" t="str">
        <f>IF('C. Consumer Service Detail'!$F4116="","",IF('C. Consumer Service Detail'!$F4116="",VLOOKUP('C. Consumer Service Detail'!$F4116,'Table of Current Services'!$B$7:$F$36,'Table of Current Services'!$E$5,FALSE),VLOOKUP('C. Consumer Service Detail'!$F4116,'Table of Current Services'!$B$7:$F$36,'Table of Current Services'!$D$5,FALSE)))</f>
        <v/>
      </c>
      <c r="I4116" s="160"/>
      <c r="J4116" s="146" t="str">
        <f t="shared" si="125"/>
        <v/>
      </c>
      <c r="K4116" s="138" t="str">
        <f>IF('C. Consumer Service Detail'!$F4116="","",IF('C. Consumer Service Detail'!$F4116="",VLOOKUP('C. Consumer Service Detail'!$F4116,'Table of Current Services'!$B$7:$F$36,'Table of Current Services'!$E$5,FALSE),VLOOKUP('C. Consumer Service Detail'!$F4116,'Table of Current Services'!$B$7:$F$36,'Table of Current Services'!$E$5,FALSE)))</f>
        <v/>
      </c>
      <c r="L4116" s="130" t="str">
        <f>IF('C. Consumer Service Detail'!$F4116="","",IF(VLOOKUP('C. Consumer Service Detail'!$F4116,'Table of Current Services'!$B$7:$F$36,'Table of Current Services'!$F$5,)="cost","Yes","No"))</f>
        <v/>
      </c>
      <c r="M4116" s="130" t="str">
        <f>IFERROR(IF('C. Consumer Service Detail'!$K4116="No Match","No",VLOOKUP('C. Consumer Service Detail'!$C4116,'B. Consumer Budget'!$E$11:$F$2010,2,FALSE)),"")</f>
        <v/>
      </c>
      <c r="P4116" s="77"/>
      <c r="Q4116" s="77"/>
    </row>
    <row r="4117" spans="2:17" x14ac:dyDescent="0.25">
      <c r="B4117" s="78">
        <f t="shared" si="126"/>
        <v>4107</v>
      </c>
      <c r="C4117" s="126" t="str">
        <f t="array" ref="C4117">IF(OR('C. Consumer Service Detail'!$D4117="",'C. Consumer Service Detail'!$E4117=""),"",INDEX('B. Consumer Budget'!$E$11:$E$2010,MATCH(1,IF('B. Consumer Budget'!$C$11:$C$2010='C. Consumer Service Detail'!$D4117,IF('B. Consumer Budget'!$D$11:$D$2010='C. Consumer Service Detail'!$E4117,1)),0)))</f>
        <v/>
      </c>
      <c r="D4117" s="170"/>
      <c r="E4117" s="81"/>
      <c r="F4117" s="101"/>
      <c r="G4117" s="82"/>
      <c r="H4117" s="147" t="str">
        <f>IF('C. Consumer Service Detail'!$F4117="","",IF('C. Consumer Service Detail'!$F4117="",VLOOKUP('C. Consumer Service Detail'!$F4117,'Table of Current Services'!$B$7:$F$36,'Table of Current Services'!$E$5,FALSE),VLOOKUP('C. Consumer Service Detail'!$F4117,'Table of Current Services'!$B$7:$F$36,'Table of Current Services'!$D$5,FALSE)))</f>
        <v/>
      </c>
      <c r="I4117" s="159"/>
      <c r="J4117" s="146" t="str">
        <f t="shared" si="125"/>
        <v/>
      </c>
      <c r="K4117" s="138" t="str">
        <f>IF('C. Consumer Service Detail'!$F4117="","",IF('C. Consumer Service Detail'!$F4117="",VLOOKUP('C. Consumer Service Detail'!$F4117,'Table of Current Services'!$B$7:$F$36,'Table of Current Services'!$E$5,FALSE),VLOOKUP('C. Consumer Service Detail'!$F4117,'Table of Current Services'!$B$7:$F$36,'Table of Current Services'!$E$5,FALSE)))</f>
        <v/>
      </c>
      <c r="L4117" s="130" t="str">
        <f>IF('C. Consumer Service Detail'!$F4117="","",IF(VLOOKUP('C. Consumer Service Detail'!$F4117,'Table of Current Services'!$B$7:$F$36,'Table of Current Services'!$F$5,)="cost","Yes","No"))</f>
        <v/>
      </c>
      <c r="M4117" s="130" t="str">
        <f>IFERROR(IF('C. Consumer Service Detail'!$K4117="No Match","No",VLOOKUP('C. Consumer Service Detail'!$C4117,'B. Consumer Budget'!$E$11:$F$2010,2,FALSE)),"")</f>
        <v/>
      </c>
      <c r="P4117" s="77"/>
      <c r="Q4117" s="77"/>
    </row>
    <row r="4118" spans="2:17" x14ac:dyDescent="0.25">
      <c r="B4118" s="78">
        <f t="shared" si="126"/>
        <v>4108</v>
      </c>
      <c r="C4118" s="126" t="str">
        <f t="array" ref="C4118">IF(OR('C. Consumer Service Detail'!$D4118="",'C. Consumer Service Detail'!$E4118=""),"",INDEX('B. Consumer Budget'!$E$11:$E$2010,MATCH(1,IF('B. Consumer Budget'!$C$11:$C$2010='C. Consumer Service Detail'!$D4118,IF('B. Consumer Budget'!$D$11:$D$2010='C. Consumer Service Detail'!$E4118,1)),0)))</f>
        <v/>
      </c>
      <c r="D4118" s="171"/>
      <c r="E4118" s="79"/>
      <c r="F4118" s="100"/>
      <c r="G4118" s="80"/>
      <c r="H4118" s="145" t="str">
        <f>IF('C. Consumer Service Detail'!$F4118="","",IF('C. Consumer Service Detail'!$F4118="",VLOOKUP('C. Consumer Service Detail'!$F4118,'Table of Current Services'!$B$7:$F$36,'Table of Current Services'!$E$5,FALSE),VLOOKUP('C. Consumer Service Detail'!$F4118,'Table of Current Services'!$B$7:$F$36,'Table of Current Services'!$D$5,FALSE)))</f>
        <v/>
      </c>
      <c r="I4118" s="160"/>
      <c r="J4118" s="146" t="str">
        <f t="shared" si="125"/>
        <v/>
      </c>
      <c r="K4118" s="138" t="str">
        <f>IF('C. Consumer Service Detail'!$F4118="","",IF('C. Consumer Service Detail'!$F4118="",VLOOKUP('C. Consumer Service Detail'!$F4118,'Table of Current Services'!$B$7:$F$36,'Table of Current Services'!$E$5,FALSE),VLOOKUP('C. Consumer Service Detail'!$F4118,'Table of Current Services'!$B$7:$F$36,'Table of Current Services'!$E$5,FALSE)))</f>
        <v/>
      </c>
      <c r="L4118" s="130" t="str">
        <f>IF('C. Consumer Service Detail'!$F4118="","",IF(VLOOKUP('C. Consumer Service Detail'!$F4118,'Table of Current Services'!$B$7:$F$36,'Table of Current Services'!$F$5,)="cost","Yes","No"))</f>
        <v/>
      </c>
      <c r="M4118" s="130" t="str">
        <f>IFERROR(IF('C. Consumer Service Detail'!$K4118="No Match","No",VLOOKUP('C. Consumer Service Detail'!$C4118,'B. Consumer Budget'!$E$11:$F$2010,2,FALSE)),"")</f>
        <v/>
      </c>
      <c r="P4118" s="77"/>
      <c r="Q4118" s="77"/>
    </row>
    <row r="4119" spans="2:17" x14ac:dyDescent="0.25">
      <c r="B4119" s="78">
        <f t="shared" si="126"/>
        <v>4109</v>
      </c>
      <c r="C4119" s="126" t="str">
        <f t="array" ref="C4119">IF(OR('C. Consumer Service Detail'!$D4119="",'C. Consumer Service Detail'!$E4119=""),"",INDEX('B. Consumer Budget'!$E$11:$E$2010,MATCH(1,IF('B. Consumer Budget'!$C$11:$C$2010='C. Consumer Service Detail'!$D4119,IF('B. Consumer Budget'!$D$11:$D$2010='C. Consumer Service Detail'!$E4119,1)),0)))</f>
        <v/>
      </c>
      <c r="D4119" s="170"/>
      <c r="E4119" s="81"/>
      <c r="F4119" s="101"/>
      <c r="G4119" s="82"/>
      <c r="H4119" s="147" t="str">
        <f>IF('C. Consumer Service Detail'!$F4119="","",IF('C. Consumer Service Detail'!$F4119="",VLOOKUP('C. Consumer Service Detail'!$F4119,'Table of Current Services'!$B$7:$F$36,'Table of Current Services'!$E$5,FALSE),VLOOKUP('C. Consumer Service Detail'!$F4119,'Table of Current Services'!$B$7:$F$36,'Table of Current Services'!$D$5,FALSE)))</f>
        <v/>
      </c>
      <c r="I4119" s="159"/>
      <c r="J4119" s="146" t="str">
        <f t="shared" si="125"/>
        <v/>
      </c>
      <c r="K4119" s="138" t="str">
        <f>IF('C. Consumer Service Detail'!$F4119="","",IF('C. Consumer Service Detail'!$F4119="",VLOOKUP('C. Consumer Service Detail'!$F4119,'Table of Current Services'!$B$7:$F$36,'Table of Current Services'!$E$5,FALSE),VLOOKUP('C. Consumer Service Detail'!$F4119,'Table of Current Services'!$B$7:$F$36,'Table of Current Services'!$E$5,FALSE)))</f>
        <v/>
      </c>
      <c r="L4119" s="130" t="str">
        <f>IF('C. Consumer Service Detail'!$F4119="","",IF(VLOOKUP('C. Consumer Service Detail'!$F4119,'Table of Current Services'!$B$7:$F$36,'Table of Current Services'!$F$5,)="cost","Yes","No"))</f>
        <v/>
      </c>
      <c r="M4119" s="130" t="str">
        <f>IFERROR(IF('C. Consumer Service Detail'!$K4119="No Match","No",VLOOKUP('C. Consumer Service Detail'!$C4119,'B. Consumer Budget'!$E$11:$F$2010,2,FALSE)),"")</f>
        <v/>
      </c>
      <c r="P4119" s="77"/>
      <c r="Q4119" s="77"/>
    </row>
    <row r="4120" spans="2:17" x14ac:dyDescent="0.25">
      <c r="B4120" s="78">
        <f t="shared" si="126"/>
        <v>4110</v>
      </c>
      <c r="C4120" s="126" t="str">
        <f t="array" ref="C4120">IF(OR('C. Consumer Service Detail'!$D4120="",'C. Consumer Service Detail'!$E4120=""),"",INDEX('B. Consumer Budget'!$E$11:$E$2010,MATCH(1,IF('B. Consumer Budget'!$C$11:$C$2010='C. Consumer Service Detail'!$D4120,IF('B. Consumer Budget'!$D$11:$D$2010='C. Consumer Service Detail'!$E4120,1)),0)))</f>
        <v/>
      </c>
      <c r="D4120" s="171"/>
      <c r="E4120" s="79"/>
      <c r="F4120" s="100"/>
      <c r="G4120" s="80"/>
      <c r="H4120" s="145" t="str">
        <f>IF('C. Consumer Service Detail'!$F4120="","",IF('C. Consumer Service Detail'!$F4120="",VLOOKUP('C. Consumer Service Detail'!$F4120,'Table of Current Services'!$B$7:$F$36,'Table of Current Services'!$E$5,FALSE),VLOOKUP('C. Consumer Service Detail'!$F4120,'Table of Current Services'!$B$7:$F$36,'Table of Current Services'!$D$5,FALSE)))</f>
        <v/>
      </c>
      <c r="I4120" s="160"/>
      <c r="J4120" s="146" t="str">
        <f t="shared" si="125"/>
        <v/>
      </c>
      <c r="K4120" s="138" t="str">
        <f>IF('C. Consumer Service Detail'!$F4120="","",IF('C. Consumer Service Detail'!$F4120="",VLOOKUP('C. Consumer Service Detail'!$F4120,'Table of Current Services'!$B$7:$F$36,'Table of Current Services'!$E$5,FALSE),VLOOKUP('C. Consumer Service Detail'!$F4120,'Table of Current Services'!$B$7:$F$36,'Table of Current Services'!$E$5,FALSE)))</f>
        <v/>
      </c>
      <c r="L4120" s="130" t="str">
        <f>IF('C. Consumer Service Detail'!$F4120="","",IF(VLOOKUP('C. Consumer Service Detail'!$F4120,'Table of Current Services'!$B$7:$F$36,'Table of Current Services'!$F$5,)="cost","Yes","No"))</f>
        <v/>
      </c>
      <c r="M4120" s="130" t="str">
        <f>IFERROR(IF('C. Consumer Service Detail'!$K4120="No Match","No",VLOOKUP('C. Consumer Service Detail'!$C4120,'B. Consumer Budget'!$E$11:$F$2010,2,FALSE)),"")</f>
        <v/>
      </c>
      <c r="P4120" s="77"/>
      <c r="Q4120" s="77"/>
    </row>
    <row r="4121" spans="2:17" x14ac:dyDescent="0.25">
      <c r="B4121" s="78">
        <f t="shared" si="126"/>
        <v>4111</v>
      </c>
      <c r="C4121" s="126" t="str">
        <f t="array" ref="C4121">IF(OR('C. Consumer Service Detail'!$D4121="",'C. Consumer Service Detail'!$E4121=""),"",INDEX('B. Consumer Budget'!$E$11:$E$2010,MATCH(1,IF('B. Consumer Budget'!$C$11:$C$2010='C. Consumer Service Detail'!$D4121,IF('B. Consumer Budget'!$D$11:$D$2010='C. Consumer Service Detail'!$E4121,1)),0)))</f>
        <v/>
      </c>
      <c r="D4121" s="170"/>
      <c r="E4121" s="81"/>
      <c r="F4121" s="101"/>
      <c r="G4121" s="82"/>
      <c r="H4121" s="147" t="str">
        <f>IF('C. Consumer Service Detail'!$F4121="","",IF('C. Consumer Service Detail'!$F4121="",VLOOKUP('C. Consumer Service Detail'!$F4121,'Table of Current Services'!$B$7:$F$36,'Table of Current Services'!$E$5,FALSE),VLOOKUP('C. Consumer Service Detail'!$F4121,'Table of Current Services'!$B$7:$F$36,'Table of Current Services'!$D$5,FALSE)))</f>
        <v/>
      </c>
      <c r="I4121" s="159"/>
      <c r="J4121" s="146" t="str">
        <f t="shared" si="125"/>
        <v/>
      </c>
      <c r="K4121" s="138" t="str">
        <f>IF('C. Consumer Service Detail'!$F4121="","",IF('C. Consumer Service Detail'!$F4121="",VLOOKUP('C. Consumer Service Detail'!$F4121,'Table of Current Services'!$B$7:$F$36,'Table of Current Services'!$E$5,FALSE),VLOOKUP('C. Consumer Service Detail'!$F4121,'Table of Current Services'!$B$7:$F$36,'Table of Current Services'!$E$5,FALSE)))</f>
        <v/>
      </c>
      <c r="L4121" s="130" t="str">
        <f>IF('C. Consumer Service Detail'!$F4121="","",IF(VLOOKUP('C. Consumer Service Detail'!$F4121,'Table of Current Services'!$B$7:$F$36,'Table of Current Services'!$F$5,)="cost","Yes","No"))</f>
        <v/>
      </c>
      <c r="M4121" s="130" t="str">
        <f>IFERROR(IF('C. Consumer Service Detail'!$K4121="No Match","No",VLOOKUP('C. Consumer Service Detail'!$C4121,'B. Consumer Budget'!$E$11:$F$2010,2,FALSE)),"")</f>
        <v/>
      </c>
      <c r="P4121" s="77"/>
      <c r="Q4121" s="77"/>
    </row>
    <row r="4122" spans="2:17" x14ac:dyDescent="0.25">
      <c r="B4122" s="78">
        <f t="shared" si="126"/>
        <v>4112</v>
      </c>
      <c r="C4122" s="126" t="str">
        <f t="array" ref="C4122">IF(OR('C. Consumer Service Detail'!$D4122="",'C. Consumer Service Detail'!$E4122=""),"",INDEX('B. Consumer Budget'!$E$11:$E$2010,MATCH(1,IF('B. Consumer Budget'!$C$11:$C$2010='C. Consumer Service Detail'!$D4122,IF('B. Consumer Budget'!$D$11:$D$2010='C. Consumer Service Detail'!$E4122,1)),0)))</f>
        <v/>
      </c>
      <c r="D4122" s="171"/>
      <c r="E4122" s="79"/>
      <c r="F4122" s="100"/>
      <c r="G4122" s="80"/>
      <c r="H4122" s="145" t="str">
        <f>IF('C. Consumer Service Detail'!$F4122="","",IF('C. Consumer Service Detail'!$F4122="",VLOOKUP('C. Consumer Service Detail'!$F4122,'Table of Current Services'!$B$7:$F$36,'Table of Current Services'!$E$5,FALSE),VLOOKUP('C. Consumer Service Detail'!$F4122,'Table of Current Services'!$B$7:$F$36,'Table of Current Services'!$D$5,FALSE)))</f>
        <v/>
      </c>
      <c r="I4122" s="160"/>
      <c r="J4122" s="146" t="str">
        <f t="shared" si="125"/>
        <v/>
      </c>
      <c r="K4122" s="138" t="str">
        <f>IF('C. Consumer Service Detail'!$F4122="","",IF('C. Consumer Service Detail'!$F4122="",VLOOKUP('C. Consumer Service Detail'!$F4122,'Table of Current Services'!$B$7:$F$36,'Table of Current Services'!$E$5,FALSE),VLOOKUP('C. Consumer Service Detail'!$F4122,'Table of Current Services'!$B$7:$F$36,'Table of Current Services'!$E$5,FALSE)))</f>
        <v/>
      </c>
      <c r="L4122" s="130" t="str">
        <f>IF('C. Consumer Service Detail'!$F4122="","",IF(VLOOKUP('C. Consumer Service Detail'!$F4122,'Table of Current Services'!$B$7:$F$36,'Table of Current Services'!$F$5,)="cost","Yes","No"))</f>
        <v/>
      </c>
      <c r="M4122" s="130" t="str">
        <f>IFERROR(IF('C. Consumer Service Detail'!$K4122="No Match","No",VLOOKUP('C. Consumer Service Detail'!$C4122,'B. Consumer Budget'!$E$11:$F$2010,2,FALSE)),"")</f>
        <v/>
      </c>
      <c r="P4122" s="77"/>
      <c r="Q4122" s="77"/>
    </row>
    <row r="4123" spans="2:17" x14ac:dyDescent="0.25">
      <c r="B4123" s="78">
        <f t="shared" si="126"/>
        <v>4113</v>
      </c>
      <c r="C4123" s="126" t="str">
        <f t="array" ref="C4123">IF(OR('C. Consumer Service Detail'!$D4123="",'C. Consumer Service Detail'!$E4123=""),"",INDEX('B. Consumer Budget'!$E$11:$E$2010,MATCH(1,IF('B. Consumer Budget'!$C$11:$C$2010='C. Consumer Service Detail'!$D4123,IF('B. Consumer Budget'!$D$11:$D$2010='C. Consumer Service Detail'!$E4123,1)),0)))</f>
        <v/>
      </c>
      <c r="D4123" s="170"/>
      <c r="E4123" s="81"/>
      <c r="F4123" s="101"/>
      <c r="G4123" s="82"/>
      <c r="H4123" s="147" t="str">
        <f>IF('C. Consumer Service Detail'!$F4123="","",IF('C. Consumer Service Detail'!$F4123="",VLOOKUP('C. Consumer Service Detail'!$F4123,'Table of Current Services'!$B$7:$F$36,'Table of Current Services'!$E$5,FALSE),VLOOKUP('C. Consumer Service Detail'!$F4123,'Table of Current Services'!$B$7:$F$36,'Table of Current Services'!$D$5,FALSE)))</f>
        <v/>
      </c>
      <c r="I4123" s="159"/>
      <c r="J4123" s="146" t="str">
        <f t="shared" si="125"/>
        <v/>
      </c>
      <c r="K4123" s="138" t="str">
        <f>IF('C. Consumer Service Detail'!$F4123="","",IF('C. Consumer Service Detail'!$F4123="",VLOOKUP('C. Consumer Service Detail'!$F4123,'Table of Current Services'!$B$7:$F$36,'Table of Current Services'!$E$5,FALSE),VLOOKUP('C. Consumer Service Detail'!$F4123,'Table of Current Services'!$B$7:$F$36,'Table of Current Services'!$E$5,FALSE)))</f>
        <v/>
      </c>
      <c r="L4123" s="130" t="str">
        <f>IF('C. Consumer Service Detail'!$F4123="","",IF(VLOOKUP('C. Consumer Service Detail'!$F4123,'Table of Current Services'!$B$7:$F$36,'Table of Current Services'!$F$5,)="cost","Yes","No"))</f>
        <v/>
      </c>
      <c r="M4123" s="130" t="str">
        <f>IFERROR(IF('C. Consumer Service Detail'!$K4123="No Match","No",VLOOKUP('C. Consumer Service Detail'!$C4123,'B. Consumer Budget'!$E$11:$F$2010,2,FALSE)),"")</f>
        <v/>
      </c>
      <c r="P4123" s="77"/>
      <c r="Q4123" s="77"/>
    </row>
    <row r="4124" spans="2:17" x14ac:dyDescent="0.25">
      <c r="B4124" s="78">
        <f t="shared" si="126"/>
        <v>4114</v>
      </c>
      <c r="C4124" s="126" t="str">
        <f t="array" ref="C4124">IF(OR('C. Consumer Service Detail'!$D4124="",'C. Consumer Service Detail'!$E4124=""),"",INDEX('B. Consumer Budget'!$E$11:$E$2010,MATCH(1,IF('B. Consumer Budget'!$C$11:$C$2010='C. Consumer Service Detail'!$D4124,IF('B. Consumer Budget'!$D$11:$D$2010='C. Consumer Service Detail'!$E4124,1)),0)))</f>
        <v/>
      </c>
      <c r="D4124" s="171"/>
      <c r="E4124" s="79"/>
      <c r="F4124" s="100"/>
      <c r="G4124" s="80"/>
      <c r="H4124" s="145" t="str">
        <f>IF('C. Consumer Service Detail'!$F4124="","",IF('C. Consumer Service Detail'!$F4124="",VLOOKUP('C. Consumer Service Detail'!$F4124,'Table of Current Services'!$B$7:$F$36,'Table of Current Services'!$E$5,FALSE),VLOOKUP('C. Consumer Service Detail'!$F4124,'Table of Current Services'!$B$7:$F$36,'Table of Current Services'!$D$5,FALSE)))</f>
        <v/>
      </c>
      <c r="I4124" s="160"/>
      <c r="J4124" s="146" t="str">
        <f t="shared" si="125"/>
        <v/>
      </c>
      <c r="K4124" s="138" t="str">
        <f>IF('C. Consumer Service Detail'!$F4124="","",IF('C. Consumer Service Detail'!$F4124="",VLOOKUP('C. Consumer Service Detail'!$F4124,'Table of Current Services'!$B$7:$F$36,'Table of Current Services'!$E$5,FALSE),VLOOKUP('C. Consumer Service Detail'!$F4124,'Table of Current Services'!$B$7:$F$36,'Table of Current Services'!$E$5,FALSE)))</f>
        <v/>
      </c>
      <c r="L4124" s="130" t="str">
        <f>IF('C. Consumer Service Detail'!$F4124="","",IF(VLOOKUP('C. Consumer Service Detail'!$F4124,'Table of Current Services'!$B$7:$F$36,'Table of Current Services'!$F$5,)="cost","Yes","No"))</f>
        <v/>
      </c>
      <c r="M4124" s="130" t="str">
        <f>IFERROR(IF('C. Consumer Service Detail'!$K4124="No Match","No",VLOOKUP('C. Consumer Service Detail'!$C4124,'B. Consumer Budget'!$E$11:$F$2010,2,FALSE)),"")</f>
        <v/>
      </c>
      <c r="P4124" s="77"/>
      <c r="Q4124" s="77"/>
    </row>
    <row r="4125" spans="2:17" x14ac:dyDescent="0.25">
      <c r="B4125" s="78">
        <f t="shared" si="126"/>
        <v>4115</v>
      </c>
      <c r="C4125" s="126" t="str">
        <f t="array" ref="C4125">IF(OR('C. Consumer Service Detail'!$D4125="",'C. Consumer Service Detail'!$E4125=""),"",INDEX('B. Consumer Budget'!$E$11:$E$2010,MATCH(1,IF('B. Consumer Budget'!$C$11:$C$2010='C. Consumer Service Detail'!$D4125,IF('B. Consumer Budget'!$D$11:$D$2010='C. Consumer Service Detail'!$E4125,1)),0)))</f>
        <v/>
      </c>
      <c r="D4125" s="170"/>
      <c r="E4125" s="81"/>
      <c r="F4125" s="101"/>
      <c r="G4125" s="82"/>
      <c r="H4125" s="147" t="str">
        <f>IF('C. Consumer Service Detail'!$F4125="","",IF('C. Consumer Service Detail'!$F4125="",VLOOKUP('C. Consumer Service Detail'!$F4125,'Table of Current Services'!$B$7:$F$36,'Table of Current Services'!$E$5,FALSE),VLOOKUP('C. Consumer Service Detail'!$F4125,'Table of Current Services'!$B$7:$F$36,'Table of Current Services'!$D$5,FALSE)))</f>
        <v/>
      </c>
      <c r="I4125" s="159"/>
      <c r="J4125" s="146" t="str">
        <f t="shared" si="125"/>
        <v/>
      </c>
      <c r="K4125" s="138" t="str">
        <f>IF('C. Consumer Service Detail'!$F4125="","",IF('C. Consumer Service Detail'!$F4125="",VLOOKUP('C. Consumer Service Detail'!$F4125,'Table of Current Services'!$B$7:$F$36,'Table of Current Services'!$E$5,FALSE),VLOOKUP('C. Consumer Service Detail'!$F4125,'Table of Current Services'!$B$7:$F$36,'Table of Current Services'!$E$5,FALSE)))</f>
        <v/>
      </c>
      <c r="L4125" s="130" t="str">
        <f>IF('C. Consumer Service Detail'!$F4125="","",IF(VLOOKUP('C. Consumer Service Detail'!$F4125,'Table of Current Services'!$B$7:$F$36,'Table of Current Services'!$F$5,)="cost","Yes","No"))</f>
        <v/>
      </c>
      <c r="M4125" s="130" t="str">
        <f>IFERROR(IF('C. Consumer Service Detail'!$K4125="No Match","No",VLOOKUP('C. Consumer Service Detail'!$C4125,'B. Consumer Budget'!$E$11:$F$2010,2,FALSE)),"")</f>
        <v/>
      </c>
      <c r="P4125" s="77"/>
      <c r="Q4125" s="77"/>
    </row>
    <row r="4126" spans="2:17" x14ac:dyDescent="0.25">
      <c r="B4126" s="78">
        <f t="shared" si="126"/>
        <v>4116</v>
      </c>
      <c r="C4126" s="126" t="str">
        <f t="array" ref="C4126">IF(OR('C. Consumer Service Detail'!$D4126="",'C. Consumer Service Detail'!$E4126=""),"",INDEX('B. Consumer Budget'!$E$11:$E$2010,MATCH(1,IF('B. Consumer Budget'!$C$11:$C$2010='C. Consumer Service Detail'!$D4126,IF('B. Consumer Budget'!$D$11:$D$2010='C. Consumer Service Detail'!$E4126,1)),0)))</f>
        <v/>
      </c>
      <c r="D4126" s="171"/>
      <c r="E4126" s="79"/>
      <c r="F4126" s="100"/>
      <c r="G4126" s="80"/>
      <c r="H4126" s="145" t="str">
        <f>IF('C. Consumer Service Detail'!$F4126="","",IF('C. Consumer Service Detail'!$F4126="",VLOOKUP('C. Consumer Service Detail'!$F4126,'Table of Current Services'!$B$7:$F$36,'Table of Current Services'!$E$5,FALSE),VLOOKUP('C. Consumer Service Detail'!$F4126,'Table of Current Services'!$B$7:$F$36,'Table of Current Services'!$D$5,FALSE)))</f>
        <v/>
      </c>
      <c r="I4126" s="160"/>
      <c r="J4126" s="146" t="str">
        <f t="shared" si="125"/>
        <v/>
      </c>
      <c r="K4126" s="138" t="str">
        <f>IF('C. Consumer Service Detail'!$F4126="","",IF('C. Consumer Service Detail'!$F4126="",VLOOKUP('C. Consumer Service Detail'!$F4126,'Table of Current Services'!$B$7:$F$36,'Table of Current Services'!$E$5,FALSE),VLOOKUP('C. Consumer Service Detail'!$F4126,'Table of Current Services'!$B$7:$F$36,'Table of Current Services'!$E$5,FALSE)))</f>
        <v/>
      </c>
      <c r="L4126" s="130" t="str">
        <f>IF('C. Consumer Service Detail'!$F4126="","",IF(VLOOKUP('C. Consumer Service Detail'!$F4126,'Table of Current Services'!$B$7:$F$36,'Table of Current Services'!$F$5,)="cost","Yes","No"))</f>
        <v/>
      </c>
      <c r="M4126" s="130" t="str">
        <f>IFERROR(IF('C. Consumer Service Detail'!$K4126="No Match","No",VLOOKUP('C. Consumer Service Detail'!$C4126,'B. Consumer Budget'!$E$11:$F$2010,2,FALSE)),"")</f>
        <v/>
      </c>
      <c r="P4126" s="77"/>
      <c r="Q4126" s="77"/>
    </row>
    <row r="4127" spans="2:17" x14ac:dyDescent="0.25">
      <c r="B4127" s="78">
        <f t="shared" si="126"/>
        <v>4117</v>
      </c>
      <c r="C4127" s="126" t="str">
        <f t="array" ref="C4127">IF(OR('C. Consumer Service Detail'!$D4127="",'C. Consumer Service Detail'!$E4127=""),"",INDEX('B. Consumer Budget'!$E$11:$E$2010,MATCH(1,IF('B. Consumer Budget'!$C$11:$C$2010='C. Consumer Service Detail'!$D4127,IF('B. Consumer Budget'!$D$11:$D$2010='C. Consumer Service Detail'!$E4127,1)),0)))</f>
        <v/>
      </c>
      <c r="D4127" s="170"/>
      <c r="E4127" s="81"/>
      <c r="F4127" s="101"/>
      <c r="G4127" s="82"/>
      <c r="H4127" s="147" t="str">
        <f>IF('C. Consumer Service Detail'!$F4127="","",IF('C. Consumer Service Detail'!$F4127="",VLOOKUP('C. Consumer Service Detail'!$F4127,'Table of Current Services'!$B$7:$F$36,'Table of Current Services'!$E$5,FALSE),VLOOKUP('C. Consumer Service Detail'!$F4127,'Table of Current Services'!$B$7:$F$36,'Table of Current Services'!$D$5,FALSE)))</f>
        <v/>
      </c>
      <c r="I4127" s="159"/>
      <c r="J4127" s="146" t="str">
        <f t="shared" si="125"/>
        <v/>
      </c>
      <c r="K4127" s="138" t="str">
        <f>IF('C. Consumer Service Detail'!$F4127="","",IF('C. Consumer Service Detail'!$F4127="",VLOOKUP('C. Consumer Service Detail'!$F4127,'Table of Current Services'!$B$7:$F$36,'Table of Current Services'!$E$5,FALSE),VLOOKUP('C. Consumer Service Detail'!$F4127,'Table of Current Services'!$B$7:$F$36,'Table of Current Services'!$E$5,FALSE)))</f>
        <v/>
      </c>
      <c r="L4127" s="130" t="str">
        <f>IF('C. Consumer Service Detail'!$F4127="","",IF(VLOOKUP('C. Consumer Service Detail'!$F4127,'Table of Current Services'!$B$7:$F$36,'Table of Current Services'!$F$5,)="cost","Yes","No"))</f>
        <v/>
      </c>
      <c r="M4127" s="130" t="str">
        <f>IFERROR(IF('C. Consumer Service Detail'!$K4127="No Match","No",VLOOKUP('C. Consumer Service Detail'!$C4127,'B. Consumer Budget'!$E$11:$F$2010,2,FALSE)),"")</f>
        <v/>
      </c>
      <c r="P4127" s="77"/>
      <c r="Q4127" s="77"/>
    </row>
    <row r="4128" spans="2:17" x14ac:dyDescent="0.25">
      <c r="B4128" s="78">
        <f t="shared" si="126"/>
        <v>4118</v>
      </c>
      <c r="C4128" s="126" t="str">
        <f t="array" ref="C4128">IF(OR('C. Consumer Service Detail'!$D4128="",'C. Consumer Service Detail'!$E4128=""),"",INDEX('B. Consumer Budget'!$E$11:$E$2010,MATCH(1,IF('B. Consumer Budget'!$C$11:$C$2010='C. Consumer Service Detail'!$D4128,IF('B. Consumer Budget'!$D$11:$D$2010='C. Consumer Service Detail'!$E4128,1)),0)))</f>
        <v/>
      </c>
      <c r="D4128" s="171"/>
      <c r="E4128" s="79"/>
      <c r="F4128" s="100"/>
      <c r="G4128" s="80"/>
      <c r="H4128" s="145" t="str">
        <f>IF('C. Consumer Service Detail'!$F4128="","",IF('C. Consumer Service Detail'!$F4128="",VLOOKUP('C. Consumer Service Detail'!$F4128,'Table of Current Services'!$B$7:$F$36,'Table of Current Services'!$E$5,FALSE),VLOOKUP('C. Consumer Service Detail'!$F4128,'Table of Current Services'!$B$7:$F$36,'Table of Current Services'!$D$5,FALSE)))</f>
        <v/>
      </c>
      <c r="I4128" s="160"/>
      <c r="J4128" s="146" t="str">
        <f t="shared" si="125"/>
        <v/>
      </c>
      <c r="K4128" s="138" t="str">
        <f>IF('C. Consumer Service Detail'!$F4128="","",IF('C. Consumer Service Detail'!$F4128="",VLOOKUP('C. Consumer Service Detail'!$F4128,'Table of Current Services'!$B$7:$F$36,'Table of Current Services'!$E$5,FALSE),VLOOKUP('C. Consumer Service Detail'!$F4128,'Table of Current Services'!$B$7:$F$36,'Table of Current Services'!$E$5,FALSE)))</f>
        <v/>
      </c>
      <c r="L4128" s="130" t="str">
        <f>IF('C. Consumer Service Detail'!$F4128="","",IF(VLOOKUP('C. Consumer Service Detail'!$F4128,'Table of Current Services'!$B$7:$F$36,'Table of Current Services'!$F$5,)="cost","Yes","No"))</f>
        <v/>
      </c>
      <c r="M4128" s="130" t="str">
        <f>IFERROR(IF('C. Consumer Service Detail'!$K4128="No Match","No",VLOOKUP('C. Consumer Service Detail'!$C4128,'B. Consumer Budget'!$E$11:$F$2010,2,FALSE)),"")</f>
        <v/>
      </c>
      <c r="P4128" s="77"/>
      <c r="Q4128" s="77"/>
    </row>
    <row r="4129" spans="2:17" x14ac:dyDescent="0.25">
      <c r="B4129" s="78">
        <f t="shared" si="126"/>
        <v>4119</v>
      </c>
      <c r="C4129" s="126" t="str">
        <f t="array" ref="C4129">IF(OR('C. Consumer Service Detail'!$D4129="",'C. Consumer Service Detail'!$E4129=""),"",INDEX('B. Consumer Budget'!$E$11:$E$2010,MATCH(1,IF('B. Consumer Budget'!$C$11:$C$2010='C. Consumer Service Detail'!$D4129,IF('B. Consumer Budget'!$D$11:$D$2010='C. Consumer Service Detail'!$E4129,1)),0)))</f>
        <v/>
      </c>
      <c r="D4129" s="170"/>
      <c r="E4129" s="81"/>
      <c r="F4129" s="101"/>
      <c r="G4129" s="82"/>
      <c r="H4129" s="147" t="str">
        <f>IF('C. Consumer Service Detail'!$F4129="","",IF('C. Consumer Service Detail'!$F4129="",VLOOKUP('C. Consumer Service Detail'!$F4129,'Table of Current Services'!$B$7:$F$36,'Table of Current Services'!$E$5,FALSE),VLOOKUP('C. Consumer Service Detail'!$F4129,'Table of Current Services'!$B$7:$F$36,'Table of Current Services'!$D$5,FALSE)))</f>
        <v/>
      </c>
      <c r="I4129" s="159"/>
      <c r="J4129" s="146" t="str">
        <f t="shared" si="125"/>
        <v/>
      </c>
      <c r="K4129" s="138" t="str">
        <f>IF('C. Consumer Service Detail'!$F4129="","",IF('C. Consumer Service Detail'!$F4129="",VLOOKUP('C. Consumer Service Detail'!$F4129,'Table of Current Services'!$B$7:$F$36,'Table of Current Services'!$E$5,FALSE),VLOOKUP('C. Consumer Service Detail'!$F4129,'Table of Current Services'!$B$7:$F$36,'Table of Current Services'!$E$5,FALSE)))</f>
        <v/>
      </c>
      <c r="L4129" s="130" t="str">
        <f>IF('C. Consumer Service Detail'!$F4129="","",IF(VLOOKUP('C. Consumer Service Detail'!$F4129,'Table of Current Services'!$B$7:$F$36,'Table of Current Services'!$F$5,)="cost","Yes","No"))</f>
        <v/>
      </c>
      <c r="M4129" s="130" t="str">
        <f>IFERROR(IF('C. Consumer Service Detail'!$K4129="No Match","No",VLOOKUP('C. Consumer Service Detail'!$C4129,'B. Consumer Budget'!$E$11:$F$2010,2,FALSE)),"")</f>
        <v/>
      </c>
      <c r="P4129" s="77"/>
      <c r="Q4129" s="77"/>
    </row>
    <row r="4130" spans="2:17" x14ac:dyDescent="0.25">
      <c r="B4130" s="78">
        <f t="shared" si="126"/>
        <v>4120</v>
      </c>
      <c r="C4130" s="126" t="str">
        <f t="array" ref="C4130">IF(OR('C. Consumer Service Detail'!$D4130="",'C. Consumer Service Detail'!$E4130=""),"",INDEX('B. Consumer Budget'!$E$11:$E$2010,MATCH(1,IF('B. Consumer Budget'!$C$11:$C$2010='C. Consumer Service Detail'!$D4130,IF('B. Consumer Budget'!$D$11:$D$2010='C. Consumer Service Detail'!$E4130,1)),0)))</f>
        <v/>
      </c>
      <c r="D4130" s="171"/>
      <c r="E4130" s="79"/>
      <c r="F4130" s="100"/>
      <c r="G4130" s="80"/>
      <c r="H4130" s="145" t="str">
        <f>IF('C. Consumer Service Detail'!$F4130="","",IF('C. Consumer Service Detail'!$F4130="",VLOOKUP('C. Consumer Service Detail'!$F4130,'Table of Current Services'!$B$7:$F$36,'Table of Current Services'!$E$5,FALSE),VLOOKUP('C. Consumer Service Detail'!$F4130,'Table of Current Services'!$B$7:$F$36,'Table of Current Services'!$D$5,FALSE)))</f>
        <v/>
      </c>
      <c r="I4130" s="160"/>
      <c r="J4130" s="146" t="str">
        <f t="shared" si="125"/>
        <v/>
      </c>
      <c r="K4130" s="138" t="str">
        <f>IF('C. Consumer Service Detail'!$F4130="","",IF('C. Consumer Service Detail'!$F4130="",VLOOKUP('C. Consumer Service Detail'!$F4130,'Table of Current Services'!$B$7:$F$36,'Table of Current Services'!$E$5,FALSE),VLOOKUP('C. Consumer Service Detail'!$F4130,'Table of Current Services'!$B$7:$F$36,'Table of Current Services'!$E$5,FALSE)))</f>
        <v/>
      </c>
      <c r="L4130" s="130" t="str">
        <f>IF('C. Consumer Service Detail'!$F4130="","",IF(VLOOKUP('C. Consumer Service Detail'!$F4130,'Table of Current Services'!$B$7:$F$36,'Table of Current Services'!$F$5,)="cost","Yes","No"))</f>
        <v/>
      </c>
      <c r="M4130" s="130" t="str">
        <f>IFERROR(IF('C. Consumer Service Detail'!$K4130="No Match","No",VLOOKUP('C. Consumer Service Detail'!$C4130,'B. Consumer Budget'!$E$11:$F$2010,2,FALSE)),"")</f>
        <v/>
      </c>
      <c r="P4130" s="77"/>
      <c r="Q4130" s="77"/>
    </row>
    <row r="4131" spans="2:17" x14ac:dyDescent="0.25">
      <c r="B4131" s="78">
        <f t="shared" si="126"/>
        <v>4121</v>
      </c>
      <c r="C4131" s="126" t="str">
        <f t="array" ref="C4131">IF(OR('C. Consumer Service Detail'!$D4131="",'C. Consumer Service Detail'!$E4131=""),"",INDEX('B. Consumer Budget'!$E$11:$E$2010,MATCH(1,IF('B. Consumer Budget'!$C$11:$C$2010='C. Consumer Service Detail'!$D4131,IF('B. Consumer Budget'!$D$11:$D$2010='C. Consumer Service Detail'!$E4131,1)),0)))</f>
        <v/>
      </c>
      <c r="D4131" s="170"/>
      <c r="E4131" s="81"/>
      <c r="F4131" s="101"/>
      <c r="G4131" s="82"/>
      <c r="H4131" s="147" t="str">
        <f>IF('C. Consumer Service Detail'!$F4131="","",IF('C. Consumer Service Detail'!$F4131="",VLOOKUP('C. Consumer Service Detail'!$F4131,'Table of Current Services'!$B$7:$F$36,'Table of Current Services'!$E$5,FALSE),VLOOKUP('C. Consumer Service Detail'!$F4131,'Table of Current Services'!$B$7:$F$36,'Table of Current Services'!$D$5,FALSE)))</f>
        <v/>
      </c>
      <c r="I4131" s="159"/>
      <c r="J4131" s="146" t="str">
        <f t="shared" si="125"/>
        <v/>
      </c>
      <c r="K4131" s="138" t="str">
        <f>IF('C. Consumer Service Detail'!$F4131="","",IF('C. Consumer Service Detail'!$F4131="",VLOOKUP('C. Consumer Service Detail'!$F4131,'Table of Current Services'!$B$7:$F$36,'Table of Current Services'!$E$5,FALSE),VLOOKUP('C. Consumer Service Detail'!$F4131,'Table of Current Services'!$B$7:$F$36,'Table of Current Services'!$E$5,FALSE)))</f>
        <v/>
      </c>
      <c r="L4131" s="130" t="str">
        <f>IF('C. Consumer Service Detail'!$F4131="","",IF(VLOOKUP('C. Consumer Service Detail'!$F4131,'Table of Current Services'!$B$7:$F$36,'Table of Current Services'!$F$5,)="cost","Yes","No"))</f>
        <v/>
      </c>
      <c r="M4131" s="130" t="str">
        <f>IFERROR(IF('C. Consumer Service Detail'!$K4131="No Match","No",VLOOKUP('C. Consumer Service Detail'!$C4131,'B. Consumer Budget'!$E$11:$F$2010,2,FALSE)),"")</f>
        <v/>
      </c>
      <c r="P4131" s="77"/>
      <c r="Q4131" s="77"/>
    </row>
    <row r="4132" spans="2:17" x14ac:dyDescent="0.25">
      <c r="B4132" s="78">
        <f t="shared" si="126"/>
        <v>4122</v>
      </c>
      <c r="C4132" s="126" t="str">
        <f t="array" ref="C4132">IF(OR('C. Consumer Service Detail'!$D4132="",'C. Consumer Service Detail'!$E4132=""),"",INDEX('B. Consumer Budget'!$E$11:$E$2010,MATCH(1,IF('B. Consumer Budget'!$C$11:$C$2010='C. Consumer Service Detail'!$D4132,IF('B. Consumer Budget'!$D$11:$D$2010='C. Consumer Service Detail'!$E4132,1)),0)))</f>
        <v/>
      </c>
      <c r="D4132" s="171"/>
      <c r="E4132" s="79"/>
      <c r="F4132" s="100"/>
      <c r="G4132" s="80"/>
      <c r="H4132" s="145" t="str">
        <f>IF('C. Consumer Service Detail'!$F4132="","",IF('C. Consumer Service Detail'!$F4132="",VLOOKUP('C. Consumer Service Detail'!$F4132,'Table of Current Services'!$B$7:$F$36,'Table of Current Services'!$E$5,FALSE),VLOOKUP('C. Consumer Service Detail'!$F4132,'Table of Current Services'!$B$7:$F$36,'Table of Current Services'!$D$5,FALSE)))</f>
        <v/>
      </c>
      <c r="I4132" s="160"/>
      <c r="J4132" s="146" t="str">
        <f t="shared" si="125"/>
        <v/>
      </c>
      <c r="K4132" s="138" t="str">
        <f>IF('C. Consumer Service Detail'!$F4132="","",IF('C. Consumer Service Detail'!$F4132="",VLOOKUP('C. Consumer Service Detail'!$F4132,'Table of Current Services'!$B$7:$F$36,'Table of Current Services'!$E$5,FALSE),VLOOKUP('C. Consumer Service Detail'!$F4132,'Table of Current Services'!$B$7:$F$36,'Table of Current Services'!$E$5,FALSE)))</f>
        <v/>
      </c>
      <c r="L4132" s="130" t="str">
        <f>IF('C. Consumer Service Detail'!$F4132="","",IF(VLOOKUP('C. Consumer Service Detail'!$F4132,'Table of Current Services'!$B$7:$F$36,'Table of Current Services'!$F$5,)="cost","Yes","No"))</f>
        <v/>
      </c>
      <c r="M4132" s="130" t="str">
        <f>IFERROR(IF('C. Consumer Service Detail'!$K4132="No Match","No",VLOOKUP('C. Consumer Service Detail'!$C4132,'B. Consumer Budget'!$E$11:$F$2010,2,FALSE)),"")</f>
        <v/>
      </c>
      <c r="P4132" s="77"/>
      <c r="Q4132" s="77"/>
    </row>
    <row r="4133" spans="2:17" x14ac:dyDescent="0.25">
      <c r="B4133" s="78">
        <f t="shared" si="126"/>
        <v>4123</v>
      </c>
      <c r="C4133" s="126" t="str">
        <f t="array" ref="C4133">IF(OR('C. Consumer Service Detail'!$D4133="",'C. Consumer Service Detail'!$E4133=""),"",INDEX('B. Consumer Budget'!$E$11:$E$2010,MATCH(1,IF('B. Consumer Budget'!$C$11:$C$2010='C. Consumer Service Detail'!$D4133,IF('B. Consumer Budget'!$D$11:$D$2010='C. Consumer Service Detail'!$E4133,1)),0)))</f>
        <v/>
      </c>
      <c r="D4133" s="170"/>
      <c r="E4133" s="81"/>
      <c r="F4133" s="101"/>
      <c r="G4133" s="82"/>
      <c r="H4133" s="147" t="str">
        <f>IF('C. Consumer Service Detail'!$F4133="","",IF('C. Consumer Service Detail'!$F4133="",VLOOKUP('C. Consumer Service Detail'!$F4133,'Table of Current Services'!$B$7:$F$36,'Table of Current Services'!$E$5,FALSE),VLOOKUP('C. Consumer Service Detail'!$F4133,'Table of Current Services'!$B$7:$F$36,'Table of Current Services'!$D$5,FALSE)))</f>
        <v/>
      </c>
      <c r="I4133" s="159"/>
      <c r="J4133" s="146" t="str">
        <f t="shared" si="125"/>
        <v/>
      </c>
      <c r="K4133" s="138" t="str">
        <f>IF('C. Consumer Service Detail'!$F4133="","",IF('C. Consumer Service Detail'!$F4133="",VLOOKUP('C. Consumer Service Detail'!$F4133,'Table of Current Services'!$B$7:$F$36,'Table of Current Services'!$E$5,FALSE),VLOOKUP('C. Consumer Service Detail'!$F4133,'Table of Current Services'!$B$7:$F$36,'Table of Current Services'!$E$5,FALSE)))</f>
        <v/>
      </c>
      <c r="L4133" s="130" t="str">
        <f>IF('C. Consumer Service Detail'!$F4133="","",IF(VLOOKUP('C. Consumer Service Detail'!$F4133,'Table of Current Services'!$B$7:$F$36,'Table of Current Services'!$F$5,)="cost","Yes","No"))</f>
        <v/>
      </c>
      <c r="M4133" s="130" t="str">
        <f>IFERROR(IF('C. Consumer Service Detail'!$K4133="No Match","No",VLOOKUP('C. Consumer Service Detail'!$C4133,'B. Consumer Budget'!$E$11:$F$2010,2,FALSE)),"")</f>
        <v/>
      </c>
      <c r="P4133" s="77"/>
      <c r="Q4133" s="77"/>
    </row>
    <row r="4134" spans="2:17" x14ac:dyDescent="0.25">
      <c r="B4134" s="78">
        <f t="shared" si="126"/>
        <v>4124</v>
      </c>
      <c r="C4134" s="126" t="str">
        <f t="array" ref="C4134">IF(OR('C. Consumer Service Detail'!$D4134="",'C. Consumer Service Detail'!$E4134=""),"",INDEX('B. Consumer Budget'!$E$11:$E$2010,MATCH(1,IF('B. Consumer Budget'!$C$11:$C$2010='C. Consumer Service Detail'!$D4134,IF('B. Consumer Budget'!$D$11:$D$2010='C. Consumer Service Detail'!$E4134,1)),0)))</f>
        <v/>
      </c>
      <c r="D4134" s="171"/>
      <c r="E4134" s="79"/>
      <c r="F4134" s="100"/>
      <c r="G4134" s="80"/>
      <c r="H4134" s="145" t="str">
        <f>IF('C. Consumer Service Detail'!$F4134="","",IF('C. Consumer Service Detail'!$F4134="",VLOOKUP('C. Consumer Service Detail'!$F4134,'Table of Current Services'!$B$7:$F$36,'Table of Current Services'!$E$5,FALSE),VLOOKUP('C. Consumer Service Detail'!$F4134,'Table of Current Services'!$B$7:$F$36,'Table of Current Services'!$D$5,FALSE)))</f>
        <v/>
      </c>
      <c r="I4134" s="160"/>
      <c r="J4134" s="146" t="str">
        <f t="shared" si="125"/>
        <v/>
      </c>
      <c r="K4134" s="138" t="str">
        <f>IF('C. Consumer Service Detail'!$F4134="","",IF('C. Consumer Service Detail'!$F4134="",VLOOKUP('C. Consumer Service Detail'!$F4134,'Table of Current Services'!$B$7:$F$36,'Table of Current Services'!$E$5,FALSE),VLOOKUP('C. Consumer Service Detail'!$F4134,'Table of Current Services'!$B$7:$F$36,'Table of Current Services'!$E$5,FALSE)))</f>
        <v/>
      </c>
      <c r="L4134" s="130" t="str">
        <f>IF('C. Consumer Service Detail'!$F4134="","",IF(VLOOKUP('C. Consumer Service Detail'!$F4134,'Table of Current Services'!$B$7:$F$36,'Table of Current Services'!$F$5,)="cost","Yes","No"))</f>
        <v/>
      </c>
      <c r="M4134" s="130" t="str">
        <f>IFERROR(IF('C. Consumer Service Detail'!$K4134="No Match","No",VLOOKUP('C. Consumer Service Detail'!$C4134,'B. Consumer Budget'!$E$11:$F$2010,2,FALSE)),"")</f>
        <v/>
      </c>
      <c r="P4134" s="77"/>
      <c r="Q4134" s="77"/>
    </row>
    <row r="4135" spans="2:17" x14ac:dyDescent="0.25">
      <c r="B4135" s="78">
        <f t="shared" si="126"/>
        <v>4125</v>
      </c>
      <c r="C4135" s="126" t="str">
        <f t="array" ref="C4135">IF(OR('C. Consumer Service Detail'!$D4135="",'C. Consumer Service Detail'!$E4135=""),"",INDEX('B. Consumer Budget'!$E$11:$E$2010,MATCH(1,IF('B. Consumer Budget'!$C$11:$C$2010='C. Consumer Service Detail'!$D4135,IF('B. Consumer Budget'!$D$11:$D$2010='C. Consumer Service Detail'!$E4135,1)),0)))</f>
        <v/>
      </c>
      <c r="D4135" s="170"/>
      <c r="E4135" s="81"/>
      <c r="F4135" s="101"/>
      <c r="G4135" s="82"/>
      <c r="H4135" s="147" t="str">
        <f>IF('C. Consumer Service Detail'!$F4135="","",IF('C. Consumer Service Detail'!$F4135="",VLOOKUP('C. Consumer Service Detail'!$F4135,'Table of Current Services'!$B$7:$F$36,'Table of Current Services'!$E$5,FALSE),VLOOKUP('C. Consumer Service Detail'!$F4135,'Table of Current Services'!$B$7:$F$36,'Table of Current Services'!$D$5,FALSE)))</f>
        <v/>
      </c>
      <c r="I4135" s="159"/>
      <c r="J4135" s="146" t="str">
        <f t="shared" si="125"/>
        <v/>
      </c>
      <c r="K4135" s="138" t="str">
        <f>IF('C. Consumer Service Detail'!$F4135="","",IF('C. Consumer Service Detail'!$F4135="",VLOOKUP('C. Consumer Service Detail'!$F4135,'Table of Current Services'!$B$7:$F$36,'Table of Current Services'!$E$5,FALSE),VLOOKUP('C. Consumer Service Detail'!$F4135,'Table of Current Services'!$B$7:$F$36,'Table of Current Services'!$E$5,FALSE)))</f>
        <v/>
      </c>
      <c r="L4135" s="130" t="str">
        <f>IF('C. Consumer Service Detail'!$F4135="","",IF(VLOOKUP('C. Consumer Service Detail'!$F4135,'Table of Current Services'!$B$7:$F$36,'Table of Current Services'!$F$5,)="cost","Yes","No"))</f>
        <v/>
      </c>
      <c r="M4135" s="130" t="str">
        <f>IFERROR(IF('C. Consumer Service Detail'!$K4135="No Match","No",VLOOKUP('C. Consumer Service Detail'!$C4135,'B. Consumer Budget'!$E$11:$F$2010,2,FALSE)),"")</f>
        <v/>
      </c>
      <c r="P4135" s="77"/>
      <c r="Q4135" s="77"/>
    </row>
    <row r="4136" spans="2:17" x14ac:dyDescent="0.25">
      <c r="B4136" s="78">
        <f t="shared" si="126"/>
        <v>4126</v>
      </c>
      <c r="C4136" s="126" t="str">
        <f t="array" ref="C4136">IF(OR('C. Consumer Service Detail'!$D4136="",'C. Consumer Service Detail'!$E4136=""),"",INDEX('B. Consumer Budget'!$E$11:$E$2010,MATCH(1,IF('B. Consumer Budget'!$C$11:$C$2010='C. Consumer Service Detail'!$D4136,IF('B. Consumer Budget'!$D$11:$D$2010='C. Consumer Service Detail'!$E4136,1)),0)))</f>
        <v/>
      </c>
      <c r="D4136" s="171"/>
      <c r="E4136" s="79"/>
      <c r="F4136" s="100"/>
      <c r="G4136" s="80"/>
      <c r="H4136" s="145" t="str">
        <f>IF('C. Consumer Service Detail'!$F4136="","",IF('C. Consumer Service Detail'!$F4136="",VLOOKUP('C. Consumer Service Detail'!$F4136,'Table of Current Services'!$B$7:$F$36,'Table of Current Services'!$E$5,FALSE),VLOOKUP('C. Consumer Service Detail'!$F4136,'Table of Current Services'!$B$7:$F$36,'Table of Current Services'!$D$5,FALSE)))</f>
        <v/>
      </c>
      <c r="I4136" s="160"/>
      <c r="J4136" s="146" t="str">
        <f t="shared" si="125"/>
        <v/>
      </c>
      <c r="K4136" s="138" t="str">
        <f>IF('C. Consumer Service Detail'!$F4136="","",IF('C. Consumer Service Detail'!$F4136="",VLOOKUP('C. Consumer Service Detail'!$F4136,'Table of Current Services'!$B$7:$F$36,'Table of Current Services'!$E$5,FALSE),VLOOKUP('C. Consumer Service Detail'!$F4136,'Table of Current Services'!$B$7:$F$36,'Table of Current Services'!$E$5,FALSE)))</f>
        <v/>
      </c>
      <c r="L4136" s="130" t="str">
        <f>IF('C. Consumer Service Detail'!$F4136="","",IF(VLOOKUP('C. Consumer Service Detail'!$F4136,'Table of Current Services'!$B$7:$F$36,'Table of Current Services'!$F$5,)="cost","Yes","No"))</f>
        <v/>
      </c>
      <c r="M4136" s="130" t="str">
        <f>IFERROR(IF('C. Consumer Service Detail'!$K4136="No Match","No",VLOOKUP('C. Consumer Service Detail'!$C4136,'B. Consumer Budget'!$E$11:$F$2010,2,FALSE)),"")</f>
        <v/>
      </c>
      <c r="P4136" s="77"/>
      <c r="Q4136" s="77"/>
    </row>
    <row r="4137" spans="2:17" x14ac:dyDescent="0.25">
      <c r="B4137" s="78">
        <f t="shared" si="126"/>
        <v>4127</v>
      </c>
      <c r="C4137" s="126" t="str">
        <f t="array" ref="C4137">IF(OR('C. Consumer Service Detail'!$D4137="",'C. Consumer Service Detail'!$E4137=""),"",INDEX('B. Consumer Budget'!$E$11:$E$2010,MATCH(1,IF('B. Consumer Budget'!$C$11:$C$2010='C. Consumer Service Detail'!$D4137,IF('B. Consumer Budget'!$D$11:$D$2010='C. Consumer Service Detail'!$E4137,1)),0)))</f>
        <v/>
      </c>
      <c r="D4137" s="170"/>
      <c r="E4137" s="81"/>
      <c r="F4137" s="101"/>
      <c r="G4137" s="82"/>
      <c r="H4137" s="147" t="str">
        <f>IF('C. Consumer Service Detail'!$F4137="","",IF('C. Consumer Service Detail'!$F4137="",VLOOKUP('C. Consumer Service Detail'!$F4137,'Table of Current Services'!$B$7:$F$36,'Table of Current Services'!$E$5,FALSE),VLOOKUP('C. Consumer Service Detail'!$F4137,'Table of Current Services'!$B$7:$F$36,'Table of Current Services'!$D$5,FALSE)))</f>
        <v/>
      </c>
      <c r="I4137" s="159"/>
      <c r="J4137" s="146" t="str">
        <f t="shared" si="125"/>
        <v/>
      </c>
      <c r="K4137" s="138" t="str">
        <f>IF('C. Consumer Service Detail'!$F4137="","",IF('C. Consumer Service Detail'!$F4137="",VLOOKUP('C. Consumer Service Detail'!$F4137,'Table of Current Services'!$B$7:$F$36,'Table of Current Services'!$E$5,FALSE),VLOOKUP('C. Consumer Service Detail'!$F4137,'Table of Current Services'!$B$7:$F$36,'Table of Current Services'!$E$5,FALSE)))</f>
        <v/>
      </c>
      <c r="L4137" s="130" t="str">
        <f>IF('C. Consumer Service Detail'!$F4137="","",IF(VLOOKUP('C. Consumer Service Detail'!$F4137,'Table of Current Services'!$B$7:$F$36,'Table of Current Services'!$F$5,)="cost","Yes","No"))</f>
        <v/>
      </c>
      <c r="M4137" s="130" t="str">
        <f>IFERROR(IF('C. Consumer Service Detail'!$K4137="No Match","No",VLOOKUP('C. Consumer Service Detail'!$C4137,'B. Consumer Budget'!$E$11:$F$2010,2,FALSE)),"")</f>
        <v/>
      </c>
      <c r="P4137" s="77"/>
      <c r="Q4137" s="77"/>
    </row>
    <row r="4138" spans="2:17" x14ac:dyDescent="0.25">
      <c r="B4138" s="78">
        <f t="shared" si="126"/>
        <v>4128</v>
      </c>
      <c r="C4138" s="126" t="str">
        <f t="array" ref="C4138">IF(OR('C. Consumer Service Detail'!$D4138="",'C. Consumer Service Detail'!$E4138=""),"",INDEX('B. Consumer Budget'!$E$11:$E$2010,MATCH(1,IF('B. Consumer Budget'!$C$11:$C$2010='C. Consumer Service Detail'!$D4138,IF('B. Consumer Budget'!$D$11:$D$2010='C. Consumer Service Detail'!$E4138,1)),0)))</f>
        <v/>
      </c>
      <c r="D4138" s="171"/>
      <c r="E4138" s="79"/>
      <c r="F4138" s="100"/>
      <c r="G4138" s="80"/>
      <c r="H4138" s="145" t="str">
        <f>IF('C. Consumer Service Detail'!$F4138="","",IF('C. Consumer Service Detail'!$F4138="",VLOOKUP('C. Consumer Service Detail'!$F4138,'Table of Current Services'!$B$7:$F$36,'Table of Current Services'!$E$5,FALSE),VLOOKUP('C. Consumer Service Detail'!$F4138,'Table of Current Services'!$B$7:$F$36,'Table of Current Services'!$D$5,FALSE)))</f>
        <v/>
      </c>
      <c r="I4138" s="160"/>
      <c r="J4138" s="146" t="str">
        <f t="shared" si="125"/>
        <v/>
      </c>
      <c r="K4138" s="138" t="str">
        <f>IF('C. Consumer Service Detail'!$F4138="","",IF('C. Consumer Service Detail'!$F4138="",VLOOKUP('C. Consumer Service Detail'!$F4138,'Table of Current Services'!$B$7:$F$36,'Table of Current Services'!$E$5,FALSE),VLOOKUP('C. Consumer Service Detail'!$F4138,'Table of Current Services'!$B$7:$F$36,'Table of Current Services'!$E$5,FALSE)))</f>
        <v/>
      </c>
      <c r="L4138" s="130" t="str">
        <f>IF('C. Consumer Service Detail'!$F4138="","",IF(VLOOKUP('C. Consumer Service Detail'!$F4138,'Table of Current Services'!$B$7:$F$36,'Table of Current Services'!$F$5,)="cost","Yes","No"))</f>
        <v/>
      </c>
      <c r="M4138" s="130" t="str">
        <f>IFERROR(IF('C. Consumer Service Detail'!$K4138="No Match","No",VLOOKUP('C. Consumer Service Detail'!$C4138,'B. Consumer Budget'!$E$11:$F$2010,2,FALSE)),"")</f>
        <v/>
      </c>
      <c r="P4138" s="77"/>
      <c r="Q4138" s="77"/>
    </row>
    <row r="4139" spans="2:17" x14ac:dyDescent="0.25">
      <c r="B4139" s="78">
        <f t="shared" si="126"/>
        <v>4129</v>
      </c>
      <c r="C4139" s="126" t="str">
        <f t="array" ref="C4139">IF(OR('C. Consumer Service Detail'!$D4139="",'C. Consumer Service Detail'!$E4139=""),"",INDEX('B. Consumer Budget'!$E$11:$E$2010,MATCH(1,IF('B. Consumer Budget'!$C$11:$C$2010='C. Consumer Service Detail'!$D4139,IF('B. Consumer Budget'!$D$11:$D$2010='C. Consumer Service Detail'!$E4139,1)),0)))</f>
        <v/>
      </c>
      <c r="D4139" s="170"/>
      <c r="E4139" s="81"/>
      <c r="F4139" s="101"/>
      <c r="G4139" s="82"/>
      <c r="H4139" s="147" t="str">
        <f>IF('C. Consumer Service Detail'!$F4139="","",IF('C. Consumer Service Detail'!$F4139="",VLOOKUP('C. Consumer Service Detail'!$F4139,'Table of Current Services'!$B$7:$F$36,'Table of Current Services'!$E$5,FALSE),VLOOKUP('C. Consumer Service Detail'!$F4139,'Table of Current Services'!$B$7:$F$36,'Table of Current Services'!$D$5,FALSE)))</f>
        <v/>
      </c>
      <c r="I4139" s="159"/>
      <c r="J4139" s="146" t="str">
        <f t="shared" si="125"/>
        <v/>
      </c>
      <c r="K4139" s="138" t="str">
        <f>IF('C. Consumer Service Detail'!$F4139="","",IF('C. Consumer Service Detail'!$F4139="",VLOOKUP('C. Consumer Service Detail'!$F4139,'Table of Current Services'!$B$7:$F$36,'Table of Current Services'!$E$5,FALSE),VLOOKUP('C. Consumer Service Detail'!$F4139,'Table of Current Services'!$B$7:$F$36,'Table of Current Services'!$E$5,FALSE)))</f>
        <v/>
      </c>
      <c r="L4139" s="130" t="str">
        <f>IF('C. Consumer Service Detail'!$F4139="","",IF(VLOOKUP('C. Consumer Service Detail'!$F4139,'Table of Current Services'!$B$7:$F$36,'Table of Current Services'!$F$5,)="cost","Yes","No"))</f>
        <v/>
      </c>
      <c r="M4139" s="130" t="str">
        <f>IFERROR(IF('C. Consumer Service Detail'!$K4139="No Match","No",VLOOKUP('C. Consumer Service Detail'!$C4139,'B. Consumer Budget'!$E$11:$F$2010,2,FALSE)),"")</f>
        <v/>
      </c>
      <c r="P4139" s="77"/>
      <c r="Q4139" s="77"/>
    </row>
    <row r="4140" spans="2:17" x14ac:dyDescent="0.25">
      <c r="B4140" s="78">
        <f t="shared" si="126"/>
        <v>4130</v>
      </c>
      <c r="C4140" s="126" t="str">
        <f t="array" ref="C4140">IF(OR('C. Consumer Service Detail'!$D4140="",'C. Consumer Service Detail'!$E4140=""),"",INDEX('B. Consumer Budget'!$E$11:$E$2010,MATCH(1,IF('B. Consumer Budget'!$C$11:$C$2010='C. Consumer Service Detail'!$D4140,IF('B. Consumer Budget'!$D$11:$D$2010='C. Consumer Service Detail'!$E4140,1)),0)))</f>
        <v/>
      </c>
      <c r="D4140" s="171"/>
      <c r="E4140" s="79"/>
      <c r="F4140" s="100"/>
      <c r="G4140" s="80"/>
      <c r="H4140" s="145" t="str">
        <f>IF('C. Consumer Service Detail'!$F4140="","",IF('C. Consumer Service Detail'!$F4140="",VLOOKUP('C. Consumer Service Detail'!$F4140,'Table of Current Services'!$B$7:$F$36,'Table of Current Services'!$E$5,FALSE),VLOOKUP('C. Consumer Service Detail'!$F4140,'Table of Current Services'!$B$7:$F$36,'Table of Current Services'!$D$5,FALSE)))</f>
        <v/>
      </c>
      <c r="I4140" s="160"/>
      <c r="J4140" s="146" t="str">
        <f t="shared" si="125"/>
        <v/>
      </c>
      <c r="K4140" s="138" t="str">
        <f>IF('C. Consumer Service Detail'!$F4140="","",IF('C. Consumer Service Detail'!$F4140="",VLOOKUP('C. Consumer Service Detail'!$F4140,'Table of Current Services'!$B$7:$F$36,'Table of Current Services'!$E$5,FALSE),VLOOKUP('C. Consumer Service Detail'!$F4140,'Table of Current Services'!$B$7:$F$36,'Table of Current Services'!$E$5,FALSE)))</f>
        <v/>
      </c>
      <c r="L4140" s="130" t="str">
        <f>IF('C. Consumer Service Detail'!$F4140="","",IF(VLOOKUP('C. Consumer Service Detail'!$F4140,'Table of Current Services'!$B$7:$F$36,'Table of Current Services'!$F$5,)="cost","Yes","No"))</f>
        <v/>
      </c>
      <c r="M4140" s="130" t="str">
        <f>IFERROR(IF('C. Consumer Service Detail'!$K4140="No Match","No",VLOOKUP('C. Consumer Service Detail'!$C4140,'B. Consumer Budget'!$E$11:$F$2010,2,FALSE)),"")</f>
        <v/>
      </c>
      <c r="P4140" s="77"/>
      <c r="Q4140" s="77"/>
    </row>
    <row r="4141" spans="2:17" x14ac:dyDescent="0.25">
      <c r="B4141" s="78">
        <f t="shared" si="126"/>
        <v>4131</v>
      </c>
      <c r="C4141" s="126" t="str">
        <f t="array" ref="C4141">IF(OR('C. Consumer Service Detail'!$D4141="",'C. Consumer Service Detail'!$E4141=""),"",INDEX('B. Consumer Budget'!$E$11:$E$2010,MATCH(1,IF('B. Consumer Budget'!$C$11:$C$2010='C. Consumer Service Detail'!$D4141,IF('B. Consumer Budget'!$D$11:$D$2010='C. Consumer Service Detail'!$E4141,1)),0)))</f>
        <v/>
      </c>
      <c r="D4141" s="170"/>
      <c r="E4141" s="81"/>
      <c r="F4141" s="101"/>
      <c r="G4141" s="82"/>
      <c r="H4141" s="147" t="str">
        <f>IF('C. Consumer Service Detail'!$F4141="","",IF('C. Consumer Service Detail'!$F4141="",VLOOKUP('C. Consumer Service Detail'!$F4141,'Table of Current Services'!$B$7:$F$36,'Table of Current Services'!$E$5,FALSE),VLOOKUP('C. Consumer Service Detail'!$F4141,'Table of Current Services'!$B$7:$F$36,'Table of Current Services'!$D$5,FALSE)))</f>
        <v/>
      </c>
      <c r="I4141" s="159"/>
      <c r="J4141" s="146" t="str">
        <f t="shared" si="125"/>
        <v/>
      </c>
      <c r="K4141" s="138" t="str">
        <f>IF('C. Consumer Service Detail'!$F4141="","",IF('C. Consumer Service Detail'!$F4141="",VLOOKUP('C. Consumer Service Detail'!$F4141,'Table of Current Services'!$B$7:$F$36,'Table of Current Services'!$E$5,FALSE),VLOOKUP('C. Consumer Service Detail'!$F4141,'Table of Current Services'!$B$7:$F$36,'Table of Current Services'!$E$5,FALSE)))</f>
        <v/>
      </c>
      <c r="L4141" s="130" t="str">
        <f>IF('C. Consumer Service Detail'!$F4141="","",IF(VLOOKUP('C. Consumer Service Detail'!$F4141,'Table of Current Services'!$B$7:$F$36,'Table of Current Services'!$F$5,)="cost","Yes","No"))</f>
        <v/>
      </c>
      <c r="M4141" s="130" t="str">
        <f>IFERROR(IF('C. Consumer Service Detail'!$K4141="No Match","No",VLOOKUP('C. Consumer Service Detail'!$C4141,'B. Consumer Budget'!$E$11:$F$2010,2,FALSE)),"")</f>
        <v/>
      </c>
      <c r="P4141" s="77"/>
      <c r="Q4141" s="77"/>
    </row>
    <row r="4142" spans="2:17" x14ac:dyDescent="0.25">
      <c r="B4142" s="78">
        <f t="shared" si="126"/>
        <v>4132</v>
      </c>
      <c r="C4142" s="126" t="str">
        <f t="array" ref="C4142">IF(OR('C. Consumer Service Detail'!$D4142="",'C. Consumer Service Detail'!$E4142=""),"",INDEX('B. Consumer Budget'!$E$11:$E$2010,MATCH(1,IF('B. Consumer Budget'!$C$11:$C$2010='C. Consumer Service Detail'!$D4142,IF('B. Consumer Budget'!$D$11:$D$2010='C. Consumer Service Detail'!$E4142,1)),0)))</f>
        <v/>
      </c>
      <c r="D4142" s="171"/>
      <c r="E4142" s="79"/>
      <c r="F4142" s="100"/>
      <c r="G4142" s="80"/>
      <c r="H4142" s="145" t="str">
        <f>IF('C. Consumer Service Detail'!$F4142="","",IF('C. Consumer Service Detail'!$F4142="",VLOOKUP('C. Consumer Service Detail'!$F4142,'Table of Current Services'!$B$7:$F$36,'Table of Current Services'!$E$5,FALSE),VLOOKUP('C. Consumer Service Detail'!$F4142,'Table of Current Services'!$B$7:$F$36,'Table of Current Services'!$D$5,FALSE)))</f>
        <v/>
      </c>
      <c r="I4142" s="160"/>
      <c r="J4142" s="146" t="str">
        <f t="shared" si="125"/>
        <v/>
      </c>
      <c r="K4142" s="138" t="str">
        <f>IF('C. Consumer Service Detail'!$F4142="","",IF('C. Consumer Service Detail'!$F4142="",VLOOKUP('C. Consumer Service Detail'!$F4142,'Table of Current Services'!$B$7:$F$36,'Table of Current Services'!$E$5,FALSE),VLOOKUP('C. Consumer Service Detail'!$F4142,'Table of Current Services'!$B$7:$F$36,'Table of Current Services'!$E$5,FALSE)))</f>
        <v/>
      </c>
      <c r="L4142" s="130" t="str">
        <f>IF('C. Consumer Service Detail'!$F4142="","",IF(VLOOKUP('C. Consumer Service Detail'!$F4142,'Table of Current Services'!$B$7:$F$36,'Table of Current Services'!$F$5,)="cost","Yes","No"))</f>
        <v/>
      </c>
      <c r="M4142" s="130" t="str">
        <f>IFERROR(IF('C. Consumer Service Detail'!$K4142="No Match","No",VLOOKUP('C. Consumer Service Detail'!$C4142,'B. Consumer Budget'!$E$11:$F$2010,2,FALSE)),"")</f>
        <v/>
      </c>
      <c r="P4142" s="77"/>
      <c r="Q4142" s="77"/>
    </row>
    <row r="4143" spans="2:17" x14ac:dyDescent="0.25">
      <c r="B4143" s="78">
        <f t="shared" si="126"/>
        <v>4133</v>
      </c>
      <c r="C4143" s="126" t="str">
        <f t="array" ref="C4143">IF(OR('C. Consumer Service Detail'!$D4143="",'C. Consumer Service Detail'!$E4143=""),"",INDEX('B. Consumer Budget'!$E$11:$E$2010,MATCH(1,IF('B. Consumer Budget'!$C$11:$C$2010='C. Consumer Service Detail'!$D4143,IF('B. Consumer Budget'!$D$11:$D$2010='C. Consumer Service Detail'!$E4143,1)),0)))</f>
        <v/>
      </c>
      <c r="D4143" s="170"/>
      <c r="E4143" s="81"/>
      <c r="F4143" s="101"/>
      <c r="G4143" s="82"/>
      <c r="H4143" s="147" t="str">
        <f>IF('C. Consumer Service Detail'!$F4143="","",IF('C. Consumer Service Detail'!$F4143="",VLOOKUP('C. Consumer Service Detail'!$F4143,'Table of Current Services'!$B$7:$F$36,'Table of Current Services'!$E$5,FALSE),VLOOKUP('C. Consumer Service Detail'!$F4143,'Table of Current Services'!$B$7:$F$36,'Table of Current Services'!$D$5,FALSE)))</f>
        <v/>
      </c>
      <c r="I4143" s="159"/>
      <c r="J4143" s="146" t="str">
        <f t="shared" si="125"/>
        <v/>
      </c>
      <c r="K4143" s="138" t="str">
        <f>IF('C. Consumer Service Detail'!$F4143="","",IF('C. Consumer Service Detail'!$F4143="",VLOOKUP('C. Consumer Service Detail'!$F4143,'Table of Current Services'!$B$7:$F$36,'Table of Current Services'!$E$5,FALSE),VLOOKUP('C. Consumer Service Detail'!$F4143,'Table of Current Services'!$B$7:$F$36,'Table of Current Services'!$E$5,FALSE)))</f>
        <v/>
      </c>
      <c r="L4143" s="130" t="str">
        <f>IF('C. Consumer Service Detail'!$F4143="","",IF(VLOOKUP('C. Consumer Service Detail'!$F4143,'Table of Current Services'!$B$7:$F$36,'Table of Current Services'!$F$5,)="cost","Yes","No"))</f>
        <v/>
      </c>
      <c r="M4143" s="130" t="str">
        <f>IFERROR(IF('C. Consumer Service Detail'!$K4143="No Match","No",VLOOKUP('C. Consumer Service Detail'!$C4143,'B. Consumer Budget'!$E$11:$F$2010,2,FALSE)),"")</f>
        <v/>
      </c>
      <c r="P4143" s="77"/>
      <c r="Q4143" s="77"/>
    </row>
    <row r="4144" spans="2:17" x14ac:dyDescent="0.25">
      <c r="B4144" s="78">
        <f t="shared" si="126"/>
        <v>4134</v>
      </c>
      <c r="C4144" s="126" t="str">
        <f t="array" ref="C4144">IF(OR('C. Consumer Service Detail'!$D4144="",'C. Consumer Service Detail'!$E4144=""),"",INDEX('B. Consumer Budget'!$E$11:$E$2010,MATCH(1,IF('B. Consumer Budget'!$C$11:$C$2010='C. Consumer Service Detail'!$D4144,IF('B. Consumer Budget'!$D$11:$D$2010='C. Consumer Service Detail'!$E4144,1)),0)))</f>
        <v/>
      </c>
      <c r="D4144" s="171"/>
      <c r="E4144" s="79"/>
      <c r="F4144" s="100"/>
      <c r="G4144" s="80"/>
      <c r="H4144" s="145" t="str">
        <f>IF('C. Consumer Service Detail'!$F4144="","",IF('C. Consumer Service Detail'!$F4144="",VLOOKUP('C. Consumer Service Detail'!$F4144,'Table of Current Services'!$B$7:$F$36,'Table of Current Services'!$E$5,FALSE),VLOOKUP('C. Consumer Service Detail'!$F4144,'Table of Current Services'!$B$7:$F$36,'Table of Current Services'!$D$5,FALSE)))</f>
        <v/>
      </c>
      <c r="I4144" s="160"/>
      <c r="J4144" s="146" t="str">
        <f t="shared" si="125"/>
        <v/>
      </c>
      <c r="K4144" s="138" t="str">
        <f>IF('C. Consumer Service Detail'!$F4144="","",IF('C. Consumer Service Detail'!$F4144="",VLOOKUP('C. Consumer Service Detail'!$F4144,'Table of Current Services'!$B$7:$F$36,'Table of Current Services'!$E$5,FALSE),VLOOKUP('C. Consumer Service Detail'!$F4144,'Table of Current Services'!$B$7:$F$36,'Table of Current Services'!$E$5,FALSE)))</f>
        <v/>
      </c>
      <c r="L4144" s="130" t="str">
        <f>IF('C. Consumer Service Detail'!$F4144="","",IF(VLOOKUP('C. Consumer Service Detail'!$F4144,'Table of Current Services'!$B$7:$F$36,'Table of Current Services'!$F$5,)="cost","Yes","No"))</f>
        <v/>
      </c>
      <c r="M4144" s="130" t="str">
        <f>IFERROR(IF('C. Consumer Service Detail'!$K4144="No Match","No",VLOOKUP('C. Consumer Service Detail'!$C4144,'B. Consumer Budget'!$E$11:$F$2010,2,FALSE)),"")</f>
        <v/>
      </c>
      <c r="P4144" s="77"/>
      <c r="Q4144" s="77"/>
    </row>
    <row r="4145" spans="2:17" x14ac:dyDescent="0.25">
      <c r="B4145" s="78">
        <f t="shared" si="126"/>
        <v>4135</v>
      </c>
      <c r="C4145" s="126" t="str">
        <f t="array" ref="C4145">IF(OR('C. Consumer Service Detail'!$D4145="",'C. Consumer Service Detail'!$E4145=""),"",INDEX('B. Consumer Budget'!$E$11:$E$2010,MATCH(1,IF('B. Consumer Budget'!$C$11:$C$2010='C. Consumer Service Detail'!$D4145,IF('B. Consumer Budget'!$D$11:$D$2010='C. Consumer Service Detail'!$E4145,1)),0)))</f>
        <v/>
      </c>
      <c r="D4145" s="170"/>
      <c r="E4145" s="81"/>
      <c r="F4145" s="101"/>
      <c r="G4145" s="82"/>
      <c r="H4145" s="147" t="str">
        <f>IF('C. Consumer Service Detail'!$F4145="","",IF('C. Consumer Service Detail'!$F4145="",VLOOKUP('C. Consumer Service Detail'!$F4145,'Table of Current Services'!$B$7:$F$36,'Table of Current Services'!$E$5,FALSE),VLOOKUP('C. Consumer Service Detail'!$F4145,'Table of Current Services'!$B$7:$F$36,'Table of Current Services'!$D$5,FALSE)))</f>
        <v/>
      </c>
      <c r="I4145" s="159"/>
      <c r="J4145" s="146" t="str">
        <f t="shared" si="125"/>
        <v/>
      </c>
      <c r="K4145" s="138" t="str">
        <f>IF('C. Consumer Service Detail'!$F4145="","",IF('C. Consumer Service Detail'!$F4145="",VLOOKUP('C. Consumer Service Detail'!$F4145,'Table of Current Services'!$B$7:$F$36,'Table of Current Services'!$E$5,FALSE),VLOOKUP('C. Consumer Service Detail'!$F4145,'Table of Current Services'!$B$7:$F$36,'Table of Current Services'!$E$5,FALSE)))</f>
        <v/>
      </c>
      <c r="L4145" s="130" t="str">
        <f>IF('C. Consumer Service Detail'!$F4145="","",IF(VLOOKUP('C. Consumer Service Detail'!$F4145,'Table of Current Services'!$B$7:$F$36,'Table of Current Services'!$F$5,)="cost","Yes","No"))</f>
        <v/>
      </c>
      <c r="M4145" s="130" t="str">
        <f>IFERROR(IF('C. Consumer Service Detail'!$K4145="No Match","No",VLOOKUP('C. Consumer Service Detail'!$C4145,'B. Consumer Budget'!$E$11:$F$2010,2,FALSE)),"")</f>
        <v/>
      </c>
      <c r="P4145" s="77"/>
      <c r="Q4145" s="77"/>
    </row>
    <row r="4146" spans="2:17" x14ac:dyDescent="0.25">
      <c r="B4146" s="78">
        <f t="shared" si="126"/>
        <v>4136</v>
      </c>
      <c r="C4146" s="126" t="str">
        <f t="array" ref="C4146">IF(OR('C. Consumer Service Detail'!$D4146="",'C. Consumer Service Detail'!$E4146=""),"",INDEX('B. Consumer Budget'!$E$11:$E$2010,MATCH(1,IF('B. Consumer Budget'!$C$11:$C$2010='C. Consumer Service Detail'!$D4146,IF('B. Consumer Budget'!$D$11:$D$2010='C. Consumer Service Detail'!$E4146,1)),0)))</f>
        <v/>
      </c>
      <c r="D4146" s="171"/>
      <c r="E4146" s="79"/>
      <c r="F4146" s="100"/>
      <c r="G4146" s="80"/>
      <c r="H4146" s="145" t="str">
        <f>IF('C. Consumer Service Detail'!$F4146="","",IF('C. Consumer Service Detail'!$F4146="",VLOOKUP('C. Consumer Service Detail'!$F4146,'Table of Current Services'!$B$7:$F$36,'Table of Current Services'!$E$5,FALSE),VLOOKUP('C. Consumer Service Detail'!$F4146,'Table of Current Services'!$B$7:$F$36,'Table of Current Services'!$D$5,FALSE)))</f>
        <v/>
      </c>
      <c r="I4146" s="160"/>
      <c r="J4146" s="146" t="str">
        <f t="shared" si="125"/>
        <v/>
      </c>
      <c r="K4146" s="138" t="str">
        <f>IF('C. Consumer Service Detail'!$F4146="","",IF('C. Consumer Service Detail'!$F4146="",VLOOKUP('C. Consumer Service Detail'!$F4146,'Table of Current Services'!$B$7:$F$36,'Table of Current Services'!$E$5,FALSE),VLOOKUP('C. Consumer Service Detail'!$F4146,'Table of Current Services'!$B$7:$F$36,'Table of Current Services'!$E$5,FALSE)))</f>
        <v/>
      </c>
      <c r="L4146" s="130" t="str">
        <f>IF('C. Consumer Service Detail'!$F4146="","",IF(VLOOKUP('C. Consumer Service Detail'!$F4146,'Table of Current Services'!$B$7:$F$36,'Table of Current Services'!$F$5,)="cost","Yes","No"))</f>
        <v/>
      </c>
      <c r="M4146" s="130" t="str">
        <f>IFERROR(IF('C. Consumer Service Detail'!$K4146="No Match","No",VLOOKUP('C. Consumer Service Detail'!$C4146,'B. Consumer Budget'!$E$11:$F$2010,2,FALSE)),"")</f>
        <v/>
      </c>
      <c r="P4146" s="77"/>
      <c r="Q4146" s="77"/>
    </row>
    <row r="4147" spans="2:17" x14ac:dyDescent="0.25">
      <c r="B4147" s="78">
        <f t="shared" si="126"/>
        <v>4137</v>
      </c>
      <c r="C4147" s="126" t="str">
        <f t="array" ref="C4147">IF(OR('C. Consumer Service Detail'!$D4147="",'C. Consumer Service Detail'!$E4147=""),"",INDEX('B. Consumer Budget'!$E$11:$E$2010,MATCH(1,IF('B. Consumer Budget'!$C$11:$C$2010='C. Consumer Service Detail'!$D4147,IF('B. Consumer Budget'!$D$11:$D$2010='C. Consumer Service Detail'!$E4147,1)),0)))</f>
        <v/>
      </c>
      <c r="D4147" s="170"/>
      <c r="E4147" s="81"/>
      <c r="F4147" s="101"/>
      <c r="G4147" s="82"/>
      <c r="H4147" s="147" t="str">
        <f>IF('C. Consumer Service Detail'!$F4147="","",IF('C. Consumer Service Detail'!$F4147="",VLOOKUP('C. Consumer Service Detail'!$F4147,'Table of Current Services'!$B$7:$F$36,'Table of Current Services'!$E$5,FALSE),VLOOKUP('C. Consumer Service Detail'!$F4147,'Table of Current Services'!$B$7:$F$36,'Table of Current Services'!$D$5,FALSE)))</f>
        <v/>
      </c>
      <c r="I4147" s="159"/>
      <c r="J4147" s="146" t="str">
        <f t="shared" si="125"/>
        <v/>
      </c>
      <c r="K4147" s="138" t="str">
        <f>IF('C. Consumer Service Detail'!$F4147="","",IF('C. Consumer Service Detail'!$F4147="",VLOOKUP('C. Consumer Service Detail'!$F4147,'Table of Current Services'!$B$7:$F$36,'Table of Current Services'!$E$5,FALSE),VLOOKUP('C. Consumer Service Detail'!$F4147,'Table of Current Services'!$B$7:$F$36,'Table of Current Services'!$E$5,FALSE)))</f>
        <v/>
      </c>
      <c r="L4147" s="130" t="str">
        <f>IF('C. Consumer Service Detail'!$F4147="","",IF(VLOOKUP('C. Consumer Service Detail'!$F4147,'Table of Current Services'!$B$7:$F$36,'Table of Current Services'!$F$5,)="cost","Yes","No"))</f>
        <v/>
      </c>
      <c r="M4147" s="130" t="str">
        <f>IFERROR(IF('C. Consumer Service Detail'!$K4147="No Match","No",VLOOKUP('C. Consumer Service Detail'!$C4147,'B. Consumer Budget'!$E$11:$F$2010,2,FALSE)),"")</f>
        <v/>
      </c>
      <c r="P4147" s="77"/>
      <c r="Q4147" s="77"/>
    </row>
    <row r="4148" spans="2:17" x14ac:dyDescent="0.25">
      <c r="B4148" s="78">
        <f t="shared" si="126"/>
        <v>4138</v>
      </c>
      <c r="C4148" s="126" t="str">
        <f t="array" ref="C4148">IF(OR('C. Consumer Service Detail'!$D4148="",'C. Consumer Service Detail'!$E4148=""),"",INDEX('B. Consumer Budget'!$E$11:$E$2010,MATCH(1,IF('B. Consumer Budget'!$C$11:$C$2010='C. Consumer Service Detail'!$D4148,IF('B. Consumer Budget'!$D$11:$D$2010='C. Consumer Service Detail'!$E4148,1)),0)))</f>
        <v/>
      </c>
      <c r="D4148" s="171"/>
      <c r="E4148" s="79"/>
      <c r="F4148" s="100"/>
      <c r="G4148" s="80"/>
      <c r="H4148" s="145" t="str">
        <f>IF('C. Consumer Service Detail'!$F4148="","",IF('C. Consumer Service Detail'!$F4148="",VLOOKUP('C. Consumer Service Detail'!$F4148,'Table of Current Services'!$B$7:$F$36,'Table of Current Services'!$E$5,FALSE),VLOOKUP('C. Consumer Service Detail'!$F4148,'Table of Current Services'!$B$7:$F$36,'Table of Current Services'!$D$5,FALSE)))</f>
        <v/>
      </c>
      <c r="I4148" s="160"/>
      <c r="J4148" s="146" t="str">
        <f t="shared" si="125"/>
        <v/>
      </c>
      <c r="K4148" s="138" t="str">
        <f>IF('C. Consumer Service Detail'!$F4148="","",IF('C. Consumer Service Detail'!$F4148="",VLOOKUP('C. Consumer Service Detail'!$F4148,'Table of Current Services'!$B$7:$F$36,'Table of Current Services'!$E$5,FALSE),VLOOKUP('C. Consumer Service Detail'!$F4148,'Table of Current Services'!$B$7:$F$36,'Table of Current Services'!$E$5,FALSE)))</f>
        <v/>
      </c>
      <c r="L4148" s="130" t="str">
        <f>IF('C. Consumer Service Detail'!$F4148="","",IF(VLOOKUP('C. Consumer Service Detail'!$F4148,'Table of Current Services'!$B$7:$F$36,'Table of Current Services'!$F$5,)="cost","Yes","No"))</f>
        <v/>
      </c>
      <c r="M4148" s="130" t="str">
        <f>IFERROR(IF('C. Consumer Service Detail'!$K4148="No Match","No",VLOOKUP('C. Consumer Service Detail'!$C4148,'B. Consumer Budget'!$E$11:$F$2010,2,FALSE)),"")</f>
        <v/>
      </c>
      <c r="P4148" s="77"/>
      <c r="Q4148" s="77"/>
    </row>
    <row r="4149" spans="2:17" x14ac:dyDescent="0.25">
      <c r="B4149" s="78">
        <f t="shared" si="126"/>
        <v>4139</v>
      </c>
      <c r="C4149" s="126" t="str">
        <f t="array" ref="C4149">IF(OR('C. Consumer Service Detail'!$D4149="",'C. Consumer Service Detail'!$E4149=""),"",INDEX('B. Consumer Budget'!$E$11:$E$2010,MATCH(1,IF('B. Consumer Budget'!$C$11:$C$2010='C. Consumer Service Detail'!$D4149,IF('B. Consumer Budget'!$D$11:$D$2010='C. Consumer Service Detail'!$E4149,1)),0)))</f>
        <v/>
      </c>
      <c r="D4149" s="170"/>
      <c r="E4149" s="81"/>
      <c r="F4149" s="101"/>
      <c r="G4149" s="82"/>
      <c r="H4149" s="147" t="str">
        <f>IF('C. Consumer Service Detail'!$F4149="","",IF('C. Consumer Service Detail'!$F4149="",VLOOKUP('C. Consumer Service Detail'!$F4149,'Table of Current Services'!$B$7:$F$36,'Table of Current Services'!$E$5,FALSE),VLOOKUP('C. Consumer Service Detail'!$F4149,'Table of Current Services'!$B$7:$F$36,'Table of Current Services'!$D$5,FALSE)))</f>
        <v/>
      </c>
      <c r="I4149" s="159"/>
      <c r="J4149" s="146" t="str">
        <f t="shared" si="125"/>
        <v/>
      </c>
      <c r="K4149" s="138" t="str">
        <f>IF('C. Consumer Service Detail'!$F4149="","",IF('C. Consumer Service Detail'!$F4149="",VLOOKUP('C. Consumer Service Detail'!$F4149,'Table of Current Services'!$B$7:$F$36,'Table of Current Services'!$E$5,FALSE),VLOOKUP('C. Consumer Service Detail'!$F4149,'Table of Current Services'!$B$7:$F$36,'Table of Current Services'!$E$5,FALSE)))</f>
        <v/>
      </c>
      <c r="L4149" s="130" t="str">
        <f>IF('C. Consumer Service Detail'!$F4149="","",IF(VLOOKUP('C. Consumer Service Detail'!$F4149,'Table of Current Services'!$B$7:$F$36,'Table of Current Services'!$F$5,)="cost","Yes","No"))</f>
        <v/>
      </c>
      <c r="M4149" s="130" t="str">
        <f>IFERROR(IF('C. Consumer Service Detail'!$K4149="No Match","No",VLOOKUP('C. Consumer Service Detail'!$C4149,'B. Consumer Budget'!$E$11:$F$2010,2,FALSE)),"")</f>
        <v/>
      </c>
      <c r="P4149" s="77"/>
      <c r="Q4149" s="77"/>
    </row>
    <row r="4150" spans="2:17" x14ac:dyDescent="0.25">
      <c r="B4150" s="78">
        <f t="shared" si="126"/>
        <v>4140</v>
      </c>
      <c r="C4150" s="126" t="str">
        <f t="array" ref="C4150">IF(OR('C. Consumer Service Detail'!$D4150="",'C. Consumer Service Detail'!$E4150=""),"",INDEX('B. Consumer Budget'!$E$11:$E$2010,MATCH(1,IF('B. Consumer Budget'!$C$11:$C$2010='C. Consumer Service Detail'!$D4150,IF('B. Consumer Budget'!$D$11:$D$2010='C. Consumer Service Detail'!$E4150,1)),0)))</f>
        <v/>
      </c>
      <c r="D4150" s="171"/>
      <c r="E4150" s="79"/>
      <c r="F4150" s="100"/>
      <c r="G4150" s="80"/>
      <c r="H4150" s="145" t="str">
        <f>IF('C. Consumer Service Detail'!$F4150="","",IF('C. Consumer Service Detail'!$F4150="",VLOOKUP('C. Consumer Service Detail'!$F4150,'Table of Current Services'!$B$7:$F$36,'Table of Current Services'!$E$5,FALSE),VLOOKUP('C. Consumer Service Detail'!$F4150,'Table of Current Services'!$B$7:$F$36,'Table of Current Services'!$D$5,FALSE)))</f>
        <v/>
      </c>
      <c r="I4150" s="160"/>
      <c r="J4150" s="146" t="str">
        <f t="shared" si="125"/>
        <v/>
      </c>
      <c r="K4150" s="138" t="str">
        <f>IF('C. Consumer Service Detail'!$F4150="","",IF('C. Consumer Service Detail'!$F4150="",VLOOKUP('C. Consumer Service Detail'!$F4150,'Table of Current Services'!$B$7:$F$36,'Table of Current Services'!$E$5,FALSE),VLOOKUP('C. Consumer Service Detail'!$F4150,'Table of Current Services'!$B$7:$F$36,'Table of Current Services'!$E$5,FALSE)))</f>
        <v/>
      </c>
      <c r="L4150" s="130" t="str">
        <f>IF('C. Consumer Service Detail'!$F4150="","",IF(VLOOKUP('C. Consumer Service Detail'!$F4150,'Table of Current Services'!$B$7:$F$36,'Table of Current Services'!$F$5,)="cost","Yes","No"))</f>
        <v/>
      </c>
      <c r="M4150" s="130" t="str">
        <f>IFERROR(IF('C. Consumer Service Detail'!$K4150="No Match","No",VLOOKUP('C. Consumer Service Detail'!$C4150,'B. Consumer Budget'!$E$11:$F$2010,2,FALSE)),"")</f>
        <v/>
      </c>
      <c r="P4150" s="77"/>
      <c r="Q4150" s="77"/>
    </row>
    <row r="4151" spans="2:17" x14ac:dyDescent="0.25">
      <c r="B4151" s="78">
        <f t="shared" si="126"/>
        <v>4141</v>
      </c>
      <c r="C4151" s="126" t="str">
        <f t="array" ref="C4151">IF(OR('C. Consumer Service Detail'!$D4151="",'C. Consumer Service Detail'!$E4151=""),"",INDEX('B. Consumer Budget'!$E$11:$E$2010,MATCH(1,IF('B. Consumer Budget'!$C$11:$C$2010='C. Consumer Service Detail'!$D4151,IF('B. Consumer Budget'!$D$11:$D$2010='C. Consumer Service Detail'!$E4151,1)),0)))</f>
        <v/>
      </c>
      <c r="D4151" s="170"/>
      <c r="E4151" s="81"/>
      <c r="F4151" s="101"/>
      <c r="G4151" s="82"/>
      <c r="H4151" s="147" t="str">
        <f>IF('C. Consumer Service Detail'!$F4151="","",IF('C. Consumer Service Detail'!$F4151="",VLOOKUP('C. Consumer Service Detail'!$F4151,'Table of Current Services'!$B$7:$F$36,'Table of Current Services'!$E$5,FALSE),VLOOKUP('C. Consumer Service Detail'!$F4151,'Table of Current Services'!$B$7:$F$36,'Table of Current Services'!$D$5,FALSE)))</f>
        <v/>
      </c>
      <c r="I4151" s="159"/>
      <c r="J4151" s="146" t="str">
        <f t="shared" si="125"/>
        <v/>
      </c>
      <c r="K4151" s="138" t="str">
        <f>IF('C. Consumer Service Detail'!$F4151="","",IF('C. Consumer Service Detail'!$F4151="",VLOOKUP('C. Consumer Service Detail'!$F4151,'Table of Current Services'!$B$7:$F$36,'Table of Current Services'!$E$5,FALSE),VLOOKUP('C. Consumer Service Detail'!$F4151,'Table of Current Services'!$B$7:$F$36,'Table of Current Services'!$E$5,FALSE)))</f>
        <v/>
      </c>
      <c r="L4151" s="130" t="str">
        <f>IF('C. Consumer Service Detail'!$F4151="","",IF(VLOOKUP('C. Consumer Service Detail'!$F4151,'Table of Current Services'!$B$7:$F$36,'Table of Current Services'!$F$5,)="cost","Yes","No"))</f>
        <v/>
      </c>
      <c r="M4151" s="130" t="str">
        <f>IFERROR(IF('C. Consumer Service Detail'!$K4151="No Match","No",VLOOKUP('C. Consumer Service Detail'!$C4151,'B. Consumer Budget'!$E$11:$F$2010,2,FALSE)),"")</f>
        <v/>
      </c>
      <c r="P4151" s="77"/>
      <c r="Q4151" s="77"/>
    </row>
    <row r="4152" spans="2:17" x14ac:dyDescent="0.25">
      <c r="B4152" s="78">
        <f t="shared" si="126"/>
        <v>4142</v>
      </c>
      <c r="C4152" s="126" t="str">
        <f t="array" ref="C4152">IF(OR('C. Consumer Service Detail'!$D4152="",'C. Consumer Service Detail'!$E4152=""),"",INDEX('B. Consumer Budget'!$E$11:$E$2010,MATCH(1,IF('B. Consumer Budget'!$C$11:$C$2010='C. Consumer Service Detail'!$D4152,IF('B. Consumer Budget'!$D$11:$D$2010='C. Consumer Service Detail'!$E4152,1)),0)))</f>
        <v/>
      </c>
      <c r="D4152" s="171"/>
      <c r="E4152" s="79"/>
      <c r="F4152" s="100"/>
      <c r="G4152" s="80"/>
      <c r="H4152" s="145" t="str">
        <f>IF('C. Consumer Service Detail'!$F4152="","",IF('C. Consumer Service Detail'!$F4152="",VLOOKUP('C. Consumer Service Detail'!$F4152,'Table of Current Services'!$B$7:$F$36,'Table of Current Services'!$E$5,FALSE),VLOOKUP('C. Consumer Service Detail'!$F4152,'Table of Current Services'!$B$7:$F$36,'Table of Current Services'!$D$5,FALSE)))</f>
        <v/>
      </c>
      <c r="I4152" s="160"/>
      <c r="J4152" s="146" t="str">
        <f t="shared" si="125"/>
        <v/>
      </c>
      <c r="K4152" s="138" t="str">
        <f>IF('C. Consumer Service Detail'!$F4152="","",IF('C. Consumer Service Detail'!$F4152="",VLOOKUP('C. Consumer Service Detail'!$F4152,'Table of Current Services'!$B$7:$F$36,'Table of Current Services'!$E$5,FALSE),VLOOKUP('C. Consumer Service Detail'!$F4152,'Table of Current Services'!$B$7:$F$36,'Table of Current Services'!$E$5,FALSE)))</f>
        <v/>
      </c>
      <c r="L4152" s="130" t="str">
        <f>IF('C. Consumer Service Detail'!$F4152="","",IF(VLOOKUP('C. Consumer Service Detail'!$F4152,'Table of Current Services'!$B$7:$F$36,'Table of Current Services'!$F$5,)="cost","Yes","No"))</f>
        <v/>
      </c>
      <c r="M4152" s="130" t="str">
        <f>IFERROR(IF('C. Consumer Service Detail'!$K4152="No Match","No",VLOOKUP('C. Consumer Service Detail'!$C4152,'B. Consumer Budget'!$E$11:$F$2010,2,FALSE)),"")</f>
        <v/>
      </c>
      <c r="P4152" s="77"/>
      <c r="Q4152" s="77"/>
    </row>
    <row r="4153" spans="2:17" x14ac:dyDescent="0.25">
      <c r="B4153" s="78">
        <f t="shared" si="126"/>
        <v>4143</v>
      </c>
      <c r="C4153" s="126" t="str">
        <f t="array" ref="C4153">IF(OR('C. Consumer Service Detail'!$D4153="",'C. Consumer Service Detail'!$E4153=""),"",INDEX('B. Consumer Budget'!$E$11:$E$2010,MATCH(1,IF('B. Consumer Budget'!$C$11:$C$2010='C. Consumer Service Detail'!$D4153,IF('B. Consumer Budget'!$D$11:$D$2010='C. Consumer Service Detail'!$E4153,1)),0)))</f>
        <v/>
      </c>
      <c r="D4153" s="170"/>
      <c r="E4153" s="81"/>
      <c r="F4153" s="101"/>
      <c r="G4153" s="82"/>
      <c r="H4153" s="147" t="str">
        <f>IF('C. Consumer Service Detail'!$F4153="","",IF('C. Consumer Service Detail'!$F4153="",VLOOKUP('C. Consumer Service Detail'!$F4153,'Table of Current Services'!$B$7:$F$36,'Table of Current Services'!$E$5,FALSE),VLOOKUP('C. Consumer Service Detail'!$F4153,'Table of Current Services'!$B$7:$F$36,'Table of Current Services'!$D$5,FALSE)))</f>
        <v/>
      </c>
      <c r="I4153" s="159"/>
      <c r="J4153" s="146" t="str">
        <f t="shared" si="125"/>
        <v/>
      </c>
      <c r="K4153" s="138" t="str">
        <f>IF('C. Consumer Service Detail'!$F4153="","",IF('C. Consumer Service Detail'!$F4153="",VLOOKUP('C. Consumer Service Detail'!$F4153,'Table of Current Services'!$B$7:$F$36,'Table of Current Services'!$E$5,FALSE),VLOOKUP('C. Consumer Service Detail'!$F4153,'Table of Current Services'!$B$7:$F$36,'Table of Current Services'!$E$5,FALSE)))</f>
        <v/>
      </c>
      <c r="L4153" s="130" t="str">
        <f>IF('C. Consumer Service Detail'!$F4153="","",IF(VLOOKUP('C. Consumer Service Detail'!$F4153,'Table of Current Services'!$B$7:$F$36,'Table of Current Services'!$F$5,)="cost","Yes","No"))</f>
        <v/>
      </c>
      <c r="M4153" s="130" t="str">
        <f>IFERROR(IF('C. Consumer Service Detail'!$K4153="No Match","No",VLOOKUP('C. Consumer Service Detail'!$C4153,'B. Consumer Budget'!$E$11:$F$2010,2,FALSE)),"")</f>
        <v/>
      </c>
      <c r="P4153" s="77"/>
      <c r="Q4153" s="77"/>
    </row>
    <row r="4154" spans="2:17" x14ac:dyDescent="0.25">
      <c r="B4154" s="78">
        <f t="shared" si="126"/>
        <v>4144</v>
      </c>
      <c r="C4154" s="126" t="str">
        <f t="array" ref="C4154">IF(OR('C. Consumer Service Detail'!$D4154="",'C. Consumer Service Detail'!$E4154=""),"",INDEX('B. Consumer Budget'!$E$11:$E$2010,MATCH(1,IF('B. Consumer Budget'!$C$11:$C$2010='C. Consumer Service Detail'!$D4154,IF('B. Consumer Budget'!$D$11:$D$2010='C. Consumer Service Detail'!$E4154,1)),0)))</f>
        <v/>
      </c>
      <c r="D4154" s="171"/>
      <c r="E4154" s="79"/>
      <c r="F4154" s="100"/>
      <c r="G4154" s="80"/>
      <c r="H4154" s="145" t="str">
        <f>IF('C. Consumer Service Detail'!$F4154="","",IF('C. Consumer Service Detail'!$F4154="",VLOOKUP('C. Consumer Service Detail'!$F4154,'Table of Current Services'!$B$7:$F$36,'Table of Current Services'!$E$5,FALSE),VLOOKUP('C. Consumer Service Detail'!$F4154,'Table of Current Services'!$B$7:$F$36,'Table of Current Services'!$D$5,FALSE)))</f>
        <v/>
      </c>
      <c r="I4154" s="160"/>
      <c r="J4154" s="146" t="str">
        <f t="shared" si="125"/>
        <v/>
      </c>
      <c r="K4154" s="138" t="str">
        <f>IF('C. Consumer Service Detail'!$F4154="","",IF('C. Consumer Service Detail'!$F4154="",VLOOKUP('C. Consumer Service Detail'!$F4154,'Table of Current Services'!$B$7:$F$36,'Table of Current Services'!$E$5,FALSE),VLOOKUP('C. Consumer Service Detail'!$F4154,'Table of Current Services'!$B$7:$F$36,'Table of Current Services'!$E$5,FALSE)))</f>
        <v/>
      </c>
      <c r="L4154" s="130" t="str">
        <f>IF('C. Consumer Service Detail'!$F4154="","",IF(VLOOKUP('C. Consumer Service Detail'!$F4154,'Table of Current Services'!$B$7:$F$36,'Table of Current Services'!$F$5,)="cost","Yes","No"))</f>
        <v/>
      </c>
      <c r="M4154" s="130" t="str">
        <f>IFERROR(IF('C. Consumer Service Detail'!$K4154="No Match","No",VLOOKUP('C. Consumer Service Detail'!$C4154,'B. Consumer Budget'!$E$11:$F$2010,2,FALSE)),"")</f>
        <v/>
      </c>
      <c r="P4154" s="77"/>
      <c r="Q4154" s="77"/>
    </row>
    <row r="4155" spans="2:17" x14ac:dyDescent="0.25">
      <c r="B4155" s="78">
        <f t="shared" si="126"/>
        <v>4145</v>
      </c>
      <c r="C4155" s="126" t="str">
        <f t="array" ref="C4155">IF(OR('C. Consumer Service Detail'!$D4155="",'C. Consumer Service Detail'!$E4155=""),"",INDEX('B. Consumer Budget'!$E$11:$E$2010,MATCH(1,IF('B. Consumer Budget'!$C$11:$C$2010='C. Consumer Service Detail'!$D4155,IF('B. Consumer Budget'!$D$11:$D$2010='C. Consumer Service Detail'!$E4155,1)),0)))</f>
        <v/>
      </c>
      <c r="D4155" s="170"/>
      <c r="E4155" s="81"/>
      <c r="F4155" s="101"/>
      <c r="G4155" s="82"/>
      <c r="H4155" s="147" t="str">
        <f>IF('C. Consumer Service Detail'!$F4155="","",IF('C. Consumer Service Detail'!$F4155="",VLOOKUP('C. Consumer Service Detail'!$F4155,'Table of Current Services'!$B$7:$F$36,'Table of Current Services'!$E$5,FALSE),VLOOKUP('C. Consumer Service Detail'!$F4155,'Table of Current Services'!$B$7:$F$36,'Table of Current Services'!$D$5,FALSE)))</f>
        <v/>
      </c>
      <c r="I4155" s="159"/>
      <c r="J4155" s="146" t="str">
        <f t="shared" si="125"/>
        <v/>
      </c>
      <c r="K4155" s="138" t="str">
        <f>IF('C. Consumer Service Detail'!$F4155="","",IF('C. Consumer Service Detail'!$F4155="",VLOOKUP('C. Consumer Service Detail'!$F4155,'Table of Current Services'!$B$7:$F$36,'Table of Current Services'!$E$5,FALSE),VLOOKUP('C. Consumer Service Detail'!$F4155,'Table of Current Services'!$B$7:$F$36,'Table of Current Services'!$E$5,FALSE)))</f>
        <v/>
      </c>
      <c r="L4155" s="130" t="str">
        <f>IF('C. Consumer Service Detail'!$F4155="","",IF(VLOOKUP('C. Consumer Service Detail'!$F4155,'Table of Current Services'!$B$7:$F$36,'Table of Current Services'!$F$5,)="cost","Yes","No"))</f>
        <v/>
      </c>
      <c r="M4155" s="130" t="str">
        <f>IFERROR(IF('C. Consumer Service Detail'!$K4155="No Match","No",VLOOKUP('C. Consumer Service Detail'!$C4155,'B. Consumer Budget'!$E$11:$F$2010,2,FALSE)),"")</f>
        <v/>
      </c>
      <c r="P4155" s="77"/>
      <c r="Q4155" s="77"/>
    </row>
    <row r="4156" spans="2:17" x14ac:dyDescent="0.25">
      <c r="B4156" s="78">
        <f t="shared" si="126"/>
        <v>4146</v>
      </c>
      <c r="C4156" s="126" t="str">
        <f t="array" ref="C4156">IF(OR('C. Consumer Service Detail'!$D4156="",'C. Consumer Service Detail'!$E4156=""),"",INDEX('B. Consumer Budget'!$E$11:$E$2010,MATCH(1,IF('B. Consumer Budget'!$C$11:$C$2010='C. Consumer Service Detail'!$D4156,IF('B. Consumer Budget'!$D$11:$D$2010='C. Consumer Service Detail'!$E4156,1)),0)))</f>
        <v/>
      </c>
      <c r="D4156" s="171"/>
      <c r="E4156" s="79"/>
      <c r="F4156" s="100"/>
      <c r="G4156" s="80"/>
      <c r="H4156" s="145" t="str">
        <f>IF('C. Consumer Service Detail'!$F4156="","",IF('C. Consumer Service Detail'!$F4156="",VLOOKUP('C. Consumer Service Detail'!$F4156,'Table of Current Services'!$B$7:$F$36,'Table of Current Services'!$E$5,FALSE),VLOOKUP('C. Consumer Service Detail'!$F4156,'Table of Current Services'!$B$7:$F$36,'Table of Current Services'!$D$5,FALSE)))</f>
        <v/>
      </c>
      <c r="I4156" s="160"/>
      <c r="J4156" s="146" t="str">
        <f t="shared" si="125"/>
        <v/>
      </c>
      <c r="K4156" s="138" t="str">
        <f>IF('C. Consumer Service Detail'!$F4156="","",IF('C. Consumer Service Detail'!$F4156="",VLOOKUP('C. Consumer Service Detail'!$F4156,'Table of Current Services'!$B$7:$F$36,'Table of Current Services'!$E$5,FALSE),VLOOKUP('C. Consumer Service Detail'!$F4156,'Table of Current Services'!$B$7:$F$36,'Table of Current Services'!$E$5,FALSE)))</f>
        <v/>
      </c>
      <c r="L4156" s="130" t="str">
        <f>IF('C. Consumer Service Detail'!$F4156="","",IF(VLOOKUP('C. Consumer Service Detail'!$F4156,'Table of Current Services'!$B$7:$F$36,'Table of Current Services'!$F$5,)="cost","Yes","No"))</f>
        <v/>
      </c>
      <c r="M4156" s="130" t="str">
        <f>IFERROR(IF('C. Consumer Service Detail'!$K4156="No Match","No",VLOOKUP('C. Consumer Service Detail'!$C4156,'B. Consumer Budget'!$E$11:$F$2010,2,FALSE)),"")</f>
        <v/>
      </c>
      <c r="P4156" s="77"/>
      <c r="Q4156" s="77"/>
    </row>
    <row r="4157" spans="2:17" x14ac:dyDescent="0.25">
      <c r="B4157" s="78">
        <f t="shared" si="126"/>
        <v>4147</v>
      </c>
      <c r="C4157" s="126" t="str">
        <f t="array" ref="C4157">IF(OR('C. Consumer Service Detail'!$D4157="",'C. Consumer Service Detail'!$E4157=""),"",INDEX('B. Consumer Budget'!$E$11:$E$2010,MATCH(1,IF('B. Consumer Budget'!$C$11:$C$2010='C. Consumer Service Detail'!$D4157,IF('B. Consumer Budget'!$D$11:$D$2010='C. Consumer Service Detail'!$E4157,1)),0)))</f>
        <v/>
      </c>
      <c r="D4157" s="170"/>
      <c r="E4157" s="81"/>
      <c r="F4157" s="101"/>
      <c r="G4157" s="82"/>
      <c r="H4157" s="147" t="str">
        <f>IF('C. Consumer Service Detail'!$F4157="","",IF('C. Consumer Service Detail'!$F4157="",VLOOKUP('C. Consumer Service Detail'!$F4157,'Table of Current Services'!$B$7:$F$36,'Table of Current Services'!$E$5,FALSE),VLOOKUP('C. Consumer Service Detail'!$F4157,'Table of Current Services'!$B$7:$F$36,'Table of Current Services'!$D$5,FALSE)))</f>
        <v/>
      </c>
      <c r="I4157" s="159"/>
      <c r="J4157" s="146" t="str">
        <f t="shared" si="125"/>
        <v/>
      </c>
      <c r="K4157" s="138" t="str">
        <f>IF('C. Consumer Service Detail'!$F4157="","",IF('C. Consumer Service Detail'!$F4157="",VLOOKUP('C. Consumer Service Detail'!$F4157,'Table of Current Services'!$B$7:$F$36,'Table of Current Services'!$E$5,FALSE),VLOOKUP('C. Consumer Service Detail'!$F4157,'Table of Current Services'!$B$7:$F$36,'Table of Current Services'!$E$5,FALSE)))</f>
        <v/>
      </c>
      <c r="L4157" s="130" t="str">
        <f>IF('C. Consumer Service Detail'!$F4157="","",IF(VLOOKUP('C. Consumer Service Detail'!$F4157,'Table of Current Services'!$B$7:$F$36,'Table of Current Services'!$F$5,)="cost","Yes","No"))</f>
        <v/>
      </c>
      <c r="M4157" s="130" t="str">
        <f>IFERROR(IF('C. Consumer Service Detail'!$K4157="No Match","No",VLOOKUP('C. Consumer Service Detail'!$C4157,'B. Consumer Budget'!$E$11:$F$2010,2,FALSE)),"")</f>
        <v/>
      </c>
      <c r="P4157" s="77"/>
      <c r="Q4157" s="77"/>
    </row>
    <row r="4158" spans="2:17" x14ac:dyDescent="0.25">
      <c r="B4158" s="78">
        <f t="shared" si="126"/>
        <v>4148</v>
      </c>
      <c r="C4158" s="126" t="str">
        <f t="array" ref="C4158">IF(OR('C. Consumer Service Detail'!$D4158="",'C. Consumer Service Detail'!$E4158=""),"",INDEX('B. Consumer Budget'!$E$11:$E$2010,MATCH(1,IF('B. Consumer Budget'!$C$11:$C$2010='C. Consumer Service Detail'!$D4158,IF('B. Consumer Budget'!$D$11:$D$2010='C. Consumer Service Detail'!$E4158,1)),0)))</f>
        <v/>
      </c>
      <c r="D4158" s="171"/>
      <c r="E4158" s="79"/>
      <c r="F4158" s="100"/>
      <c r="G4158" s="80"/>
      <c r="H4158" s="145" t="str">
        <f>IF('C. Consumer Service Detail'!$F4158="","",IF('C. Consumer Service Detail'!$F4158="",VLOOKUP('C. Consumer Service Detail'!$F4158,'Table of Current Services'!$B$7:$F$36,'Table of Current Services'!$E$5,FALSE),VLOOKUP('C. Consumer Service Detail'!$F4158,'Table of Current Services'!$B$7:$F$36,'Table of Current Services'!$D$5,FALSE)))</f>
        <v/>
      </c>
      <c r="I4158" s="160"/>
      <c r="J4158" s="146" t="str">
        <f t="shared" si="125"/>
        <v/>
      </c>
      <c r="K4158" s="138" t="str">
        <f>IF('C. Consumer Service Detail'!$F4158="","",IF('C. Consumer Service Detail'!$F4158="",VLOOKUP('C. Consumer Service Detail'!$F4158,'Table of Current Services'!$B$7:$F$36,'Table of Current Services'!$E$5,FALSE),VLOOKUP('C. Consumer Service Detail'!$F4158,'Table of Current Services'!$B$7:$F$36,'Table of Current Services'!$E$5,FALSE)))</f>
        <v/>
      </c>
      <c r="L4158" s="130" t="str">
        <f>IF('C. Consumer Service Detail'!$F4158="","",IF(VLOOKUP('C. Consumer Service Detail'!$F4158,'Table of Current Services'!$B$7:$F$36,'Table of Current Services'!$F$5,)="cost","Yes","No"))</f>
        <v/>
      </c>
      <c r="M4158" s="130" t="str">
        <f>IFERROR(IF('C. Consumer Service Detail'!$K4158="No Match","No",VLOOKUP('C. Consumer Service Detail'!$C4158,'B. Consumer Budget'!$E$11:$F$2010,2,FALSE)),"")</f>
        <v/>
      </c>
      <c r="P4158" s="77"/>
      <c r="Q4158" s="77"/>
    </row>
    <row r="4159" spans="2:17" x14ac:dyDescent="0.25">
      <c r="B4159" s="78">
        <f t="shared" si="126"/>
        <v>4149</v>
      </c>
      <c r="C4159" s="126" t="str">
        <f t="array" ref="C4159">IF(OR('C. Consumer Service Detail'!$D4159="",'C. Consumer Service Detail'!$E4159=""),"",INDEX('B. Consumer Budget'!$E$11:$E$2010,MATCH(1,IF('B. Consumer Budget'!$C$11:$C$2010='C. Consumer Service Detail'!$D4159,IF('B. Consumer Budget'!$D$11:$D$2010='C. Consumer Service Detail'!$E4159,1)),0)))</f>
        <v/>
      </c>
      <c r="D4159" s="170"/>
      <c r="E4159" s="81"/>
      <c r="F4159" s="101"/>
      <c r="G4159" s="82"/>
      <c r="H4159" s="147" t="str">
        <f>IF('C. Consumer Service Detail'!$F4159="","",IF('C. Consumer Service Detail'!$F4159="",VLOOKUP('C. Consumer Service Detail'!$F4159,'Table of Current Services'!$B$7:$F$36,'Table of Current Services'!$E$5,FALSE),VLOOKUP('C. Consumer Service Detail'!$F4159,'Table of Current Services'!$B$7:$F$36,'Table of Current Services'!$D$5,FALSE)))</f>
        <v/>
      </c>
      <c r="I4159" s="159"/>
      <c r="J4159" s="146" t="str">
        <f t="shared" si="125"/>
        <v/>
      </c>
      <c r="K4159" s="138" t="str">
        <f>IF('C. Consumer Service Detail'!$F4159="","",IF('C. Consumer Service Detail'!$F4159="",VLOOKUP('C. Consumer Service Detail'!$F4159,'Table of Current Services'!$B$7:$F$36,'Table of Current Services'!$E$5,FALSE),VLOOKUP('C. Consumer Service Detail'!$F4159,'Table of Current Services'!$B$7:$F$36,'Table of Current Services'!$E$5,FALSE)))</f>
        <v/>
      </c>
      <c r="L4159" s="130" t="str">
        <f>IF('C. Consumer Service Detail'!$F4159="","",IF(VLOOKUP('C. Consumer Service Detail'!$F4159,'Table of Current Services'!$B$7:$F$36,'Table of Current Services'!$F$5,)="cost","Yes","No"))</f>
        <v/>
      </c>
      <c r="M4159" s="130" t="str">
        <f>IFERROR(IF('C. Consumer Service Detail'!$K4159="No Match","No",VLOOKUP('C. Consumer Service Detail'!$C4159,'B. Consumer Budget'!$E$11:$F$2010,2,FALSE)),"")</f>
        <v/>
      </c>
      <c r="P4159" s="77"/>
      <c r="Q4159" s="77"/>
    </row>
    <row r="4160" spans="2:17" x14ac:dyDescent="0.25">
      <c r="B4160" s="78">
        <f t="shared" si="126"/>
        <v>4150</v>
      </c>
      <c r="C4160" s="126" t="str">
        <f t="array" ref="C4160">IF(OR('C. Consumer Service Detail'!$D4160="",'C. Consumer Service Detail'!$E4160=""),"",INDEX('B. Consumer Budget'!$E$11:$E$2010,MATCH(1,IF('B. Consumer Budget'!$C$11:$C$2010='C. Consumer Service Detail'!$D4160,IF('B. Consumer Budget'!$D$11:$D$2010='C. Consumer Service Detail'!$E4160,1)),0)))</f>
        <v/>
      </c>
      <c r="D4160" s="171"/>
      <c r="E4160" s="79"/>
      <c r="F4160" s="100"/>
      <c r="G4160" s="80"/>
      <c r="H4160" s="145" t="str">
        <f>IF('C. Consumer Service Detail'!$F4160="","",IF('C. Consumer Service Detail'!$F4160="",VLOOKUP('C. Consumer Service Detail'!$F4160,'Table of Current Services'!$B$7:$F$36,'Table of Current Services'!$E$5,FALSE),VLOOKUP('C. Consumer Service Detail'!$F4160,'Table of Current Services'!$B$7:$F$36,'Table of Current Services'!$D$5,FALSE)))</f>
        <v/>
      </c>
      <c r="I4160" s="160"/>
      <c r="J4160" s="146" t="str">
        <f t="shared" si="125"/>
        <v/>
      </c>
      <c r="K4160" s="138" t="str">
        <f>IF('C. Consumer Service Detail'!$F4160="","",IF('C. Consumer Service Detail'!$F4160="",VLOOKUP('C. Consumer Service Detail'!$F4160,'Table of Current Services'!$B$7:$F$36,'Table of Current Services'!$E$5,FALSE),VLOOKUP('C. Consumer Service Detail'!$F4160,'Table of Current Services'!$B$7:$F$36,'Table of Current Services'!$E$5,FALSE)))</f>
        <v/>
      </c>
      <c r="L4160" s="130" t="str">
        <f>IF('C. Consumer Service Detail'!$F4160="","",IF(VLOOKUP('C. Consumer Service Detail'!$F4160,'Table of Current Services'!$B$7:$F$36,'Table of Current Services'!$F$5,)="cost","Yes","No"))</f>
        <v/>
      </c>
      <c r="M4160" s="130" t="str">
        <f>IFERROR(IF('C. Consumer Service Detail'!$K4160="No Match","No",VLOOKUP('C. Consumer Service Detail'!$C4160,'B. Consumer Budget'!$E$11:$F$2010,2,FALSE)),"")</f>
        <v/>
      </c>
      <c r="P4160" s="77"/>
      <c r="Q4160" s="77"/>
    </row>
    <row r="4161" spans="2:17" x14ac:dyDescent="0.25">
      <c r="B4161" s="78">
        <f t="shared" si="126"/>
        <v>4151</v>
      </c>
      <c r="C4161" s="126" t="str">
        <f t="array" ref="C4161">IF(OR('C. Consumer Service Detail'!$D4161="",'C. Consumer Service Detail'!$E4161=""),"",INDEX('B. Consumer Budget'!$E$11:$E$2010,MATCH(1,IF('B. Consumer Budget'!$C$11:$C$2010='C. Consumer Service Detail'!$D4161,IF('B. Consumer Budget'!$D$11:$D$2010='C. Consumer Service Detail'!$E4161,1)),0)))</f>
        <v/>
      </c>
      <c r="D4161" s="170"/>
      <c r="E4161" s="81"/>
      <c r="F4161" s="101"/>
      <c r="G4161" s="82"/>
      <c r="H4161" s="147" t="str">
        <f>IF('C. Consumer Service Detail'!$F4161="","",IF('C. Consumer Service Detail'!$F4161="",VLOOKUP('C. Consumer Service Detail'!$F4161,'Table of Current Services'!$B$7:$F$36,'Table of Current Services'!$E$5,FALSE),VLOOKUP('C. Consumer Service Detail'!$F4161,'Table of Current Services'!$B$7:$F$36,'Table of Current Services'!$D$5,FALSE)))</f>
        <v/>
      </c>
      <c r="I4161" s="159"/>
      <c r="J4161" s="146" t="str">
        <f t="shared" si="125"/>
        <v/>
      </c>
      <c r="K4161" s="138" t="str">
        <f>IF('C. Consumer Service Detail'!$F4161="","",IF('C. Consumer Service Detail'!$F4161="",VLOOKUP('C. Consumer Service Detail'!$F4161,'Table of Current Services'!$B$7:$F$36,'Table of Current Services'!$E$5,FALSE),VLOOKUP('C. Consumer Service Detail'!$F4161,'Table of Current Services'!$B$7:$F$36,'Table of Current Services'!$E$5,FALSE)))</f>
        <v/>
      </c>
      <c r="L4161" s="130" t="str">
        <f>IF('C. Consumer Service Detail'!$F4161="","",IF(VLOOKUP('C. Consumer Service Detail'!$F4161,'Table of Current Services'!$B$7:$F$36,'Table of Current Services'!$F$5,)="cost","Yes","No"))</f>
        <v/>
      </c>
      <c r="M4161" s="130" t="str">
        <f>IFERROR(IF('C. Consumer Service Detail'!$K4161="No Match","No",VLOOKUP('C. Consumer Service Detail'!$C4161,'B. Consumer Budget'!$E$11:$F$2010,2,FALSE)),"")</f>
        <v/>
      </c>
      <c r="P4161" s="77"/>
      <c r="Q4161" s="77"/>
    </row>
    <row r="4162" spans="2:17" x14ac:dyDescent="0.25">
      <c r="B4162" s="78">
        <f t="shared" si="126"/>
        <v>4152</v>
      </c>
      <c r="C4162" s="126" t="str">
        <f t="array" ref="C4162">IF(OR('C. Consumer Service Detail'!$D4162="",'C. Consumer Service Detail'!$E4162=""),"",INDEX('B. Consumer Budget'!$E$11:$E$2010,MATCH(1,IF('B. Consumer Budget'!$C$11:$C$2010='C. Consumer Service Detail'!$D4162,IF('B. Consumer Budget'!$D$11:$D$2010='C. Consumer Service Detail'!$E4162,1)),0)))</f>
        <v/>
      </c>
      <c r="D4162" s="171"/>
      <c r="E4162" s="79"/>
      <c r="F4162" s="100"/>
      <c r="G4162" s="80"/>
      <c r="H4162" s="145" t="str">
        <f>IF('C. Consumer Service Detail'!$F4162="","",IF('C. Consumer Service Detail'!$F4162="",VLOOKUP('C. Consumer Service Detail'!$F4162,'Table of Current Services'!$B$7:$F$36,'Table of Current Services'!$E$5,FALSE),VLOOKUP('C. Consumer Service Detail'!$F4162,'Table of Current Services'!$B$7:$F$36,'Table of Current Services'!$D$5,FALSE)))</f>
        <v/>
      </c>
      <c r="I4162" s="160"/>
      <c r="J4162" s="146" t="str">
        <f t="shared" si="125"/>
        <v/>
      </c>
      <c r="K4162" s="138" t="str">
        <f>IF('C. Consumer Service Detail'!$F4162="","",IF('C. Consumer Service Detail'!$F4162="",VLOOKUP('C. Consumer Service Detail'!$F4162,'Table of Current Services'!$B$7:$F$36,'Table of Current Services'!$E$5,FALSE),VLOOKUP('C. Consumer Service Detail'!$F4162,'Table of Current Services'!$B$7:$F$36,'Table of Current Services'!$E$5,FALSE)))</f>
        <v/>
      </c>
      <c r="L4162" s="130" t="str">
        <f>IF('C. Consumer Service Detail'!$F4162="","",IF(VLOOKUP('C. Consumer Service Detail'!$F4162,'Table of Current Services'!$B$7:$F$36,'Table of Current Services'!$F$5,)="cost","Yes","No"))</f>
        <v/>
      </c>
      <c r="M4162" s="130" t="str">
        <f>IFERROR(IF('C. Consumer Service Detail'!$K4162="No Match","No",VLOOKUP('C. Consumer Service Detail'!$C4162,'B. Consumer Budget'!$E$11:$F$2010,2,FALSE)),"")</f>
        <v/>
      </c>
      <c r="P4162" s="77"/>
      <c r="Q4162" s="77"/>
    </row>
    <row r="4163" spans="2:17" x14ac:dyDescent="0.25">
      <c r="B4163" s="78">
        <f t="shared" si="126"/>
        <v>4153</v>
      </c>
      <c r="C4163" s="126" t="str">
        <f t="array" ref="C4163">IF(OR('C. Consumer Service Detail'!$D4163="",'C. Consumer Service Detail'!$E4163=""),"",INDEX('B. Consumer Budget'!$E$11:$E$2010,MATCH(1,IF('B. Consumer Budget'!$C$11:$C$2010='C. Consumer Service Detail'!$D4163,IF('B. Consumer Budget'!$D$11:$D$2010='C. Consumer Service Detail'!$E4163,1)),0)))</f>
        <v/>
      </c>
      <c r="D4163" s="170"/>
      <c r="E4163" s="81"/>
      <c r="F4163" s="101"/>
      <c r="G4163" s="82"/>
      <c r="H4163" s="147" t="str">
        <f>IF('C. Consumer Service Detail'!$F4163="","",IF('C. Consumer Service Detail'!$F4163="",VLOOKUP('C. Consumer Service Detail'!$F4163,'Table of Current Services'!$B$7:$F$36,'Table of Current Services'!$E$5,FALSE),VLOOKUP('C. Consumer Service Detail'!$F4163,'Table of Current Services'!$B$7:$F$36,'Table of Current Services'!$D$5,FALSE)))</f>
        <v/>
      </c>
      <c r="I4163" s="159"/>
      <c r="J4163" s="146" t="str">
        <f t="shared" si="125"/>
        <v/>
      </c>
      <c r="K4163" s="138" t="str">
        <f>IF('C. Consumer Service Detail'!$F4163="","",IF('C. Consumer Service Detail'!$F4163="",VLOOKUP('C. Consumer Service Detail'!$F4163,'Table of Current Services'!$B$7:$F$36,'Table of Current Services'!$E$5,FALSE),VLOOKUP('C. Consumer Service Detail'!$F4163,'Table of Current Services'!$B$7:$F$36,'Table of Current Services'!$E$5,FALSE)))</f>
        <v/>
      </c>
      <c r="L4163" s="130" t="str">
        <f>IF('C. Consumer Service Detail'!$F4163="","",IF(VLOOKUP('C. Consumer Service Detail'!$F4163,'Table of Current Services'!$B$7:$F$36,'Table of Current Services'!$F$5,)="cost","Yes","No"))</f>
        <v/>
      </c>
      <c r="M4163" s="130" t="str">
        <f>IFERROR(IF('C. Consumer Service Detail'!$K4163="No Match","No",VLOOKUP('C. Consumer Service Detail'!$C4163,'B. Consumer Budget'!$E$11:$F$2010,2,FALSE)),"")</f>
        <v/>
      </c>
      <c r="P4163" s="77"/>
      <c r="Q4163" s="77"/>
    </row>
    <row r="4164" spans="2:17" x14ac:dyDescent="0.25">
      <c r="B4164" s="78">
        <f t="shared" si="126"/>
        <v>4154</v>
      </c>
      <c r="C4164" s="126" t="str">
        <f t="array" ref="C4164">IF(OR('C. Consumer Service Detail'!$D4164="",'C. Consumer Service Detail'!$E4164=""),"",INDEX('B. Consumer Budget'!$E$11:$E$2010,MATCH(1,IF('B. Consumer Budget'!$C$11:$C$2010='C. Consumer Service Detail'!$D4164,IF('B. Consumer Budget'!$D$11:$D$2010='C. Consumer Service Detail'!$E4164,1)),0)))</f>
        <v/>
      </c>
      <c r="D4164" s="171"/>
      <c r="E4164" s="79"/>
      <c r="F4164" s="100"/>
      <c r="G4164" s="80"/>
      <c r="H4164" s="145" t="str">
        <f>IF('C. Consumer Service Detail'!$F4164="","",IF('C. Consumer Service Detail'!$F4164="",VLOOKUP('C. Consumer Service Detail'!$F4164,'Table of Current Services'!$B$7:$F$36,'Table of Current Services'!$E$5,FALSE),VLOOKUP('C. Consumer Service Detail'!$F4164,'Table of Current Services'!$B$7:$F$36,'Table of Current Services'!$D$5,FALSE)))</f>
        <v/>
      </c>
      <c r="I4164" s="160"/>
      <c r="J4164" s="146" t="str">
        <f t="shared" si="125"/>
        <v/>
      </c>
      <c r="K4164" s="138" t="str">
        <f>IF('C. Consumer Service Detail'!$F4164="","",IF('C. Consumer Service Detail'!$F4164="",VLOOKUP('C. Consumer Service Detail'!$F4164,'Table of Current Services'!$B$7:$F$36,'Table of Current Services'!$E$5,FALSE),VLOOKUP('C. Consumer Service Detail'!$F4164,'Table of Current Services'!$B$7:$F$36,'Table of Current Services'!$E$5,FALSE)))</f>
        <v/>
      </c>
      <c r="L4164" s="130" t="str">
        <f>IF('C. Consumer Service Detail'!$F4164="","",IF(VLOOKUP('C. Consumer Service Detail'!$F4164,'Table of Current Services'!$B$7:$F$36,'Table of Current Services'!$F$5,)="cost","Yes","No"))</f>
        <v/>
      </c>
      <c r="M4164" s="130" t="str">
        <f>IFERROR(IF('C. Consumer Service Detail'!$K4164="No Match","No",VLOOKUP('C. Consumer Service Detail'!$C4164,'B. Consumer Budget'!$E$11:$F$2010,2,FALSE)),"")</f>
        <v/>
      </c>
      <c r="P4164" s="77"/>
      <c r="Q4164" s="77"/>
    </row>
    <row r="4165" spans="2:17" x14ac:dyDescent="0.25">
      <c r="B4165" s="78">
        <f t="shared" si="126"/>
        <v>4155</v>
      </c>
      <c r="C4165" s="126" t="str">
        <f t="array" ref="C4165">IF(OR('C. Consumer Service Detail'!$D4165="",'C. Consumer Service Detail'!$E4165=""),"",INDEX('B. Consumer Budget'!$E$11:$E$2010,MATCH(1,IF('B. Consumer Budget'!$C$11:$C$2010='C. Consumer Service Detail'!$D4165,IF('B. Consumer Budget'!$D$11:$D$2010='C. Consumer Service Detail'!$E4165,1)),0)))</f>
        <v/>
      </c>
      <c r="D4165" s="170"/>
      <c r="E4165" s="81"/>
      <c r="F4165" s="101"/>
      <c r="G4165" s="82"/>
      <c r="H4165" s="147" t="str">
        <f>IF('C. Consumer Service Detail'!$F4165="","",IF('C. Consumer Service Detail'!$F4165="",VLOOKUP('C. Consumer Service Detail'!$F4165,'Table of Current Services'!$B$7:$F$36,'Table of Current Services'!$E$5,FALSE),VLOOKUP('C. Consumer Service Detail'!$F4165,'Table of Current Services'!$B$7:$F$36,'Table of Current Services'!$D$5,FALSE)))</f>
        <v/>
      </c>
      <c r="I4165" s="159"/>
      <c r="J4165" s="146" t="str">
        <f t="shared" si="125"/>
        <v/>
      </c>
      <c r="K4165" s="138" t="str">
        <f>IF('C. Consumer Service Detail'!$F4165="","",IF('C. Consumer Service Detail'!$F4165="",VLOOKUP('C. Consumer Service Detail'!$F4165,'Table of Current Services'!$B$7:$F$36,'Table of Current Services'!$E$5,FALSE),VLOOKUP('C. Consumer Service Detail'!$F4165,'Table of Current Services'!$B$7:$F$36,'Table of Current Services'!$E$5,FALSE)))</f>
        <v/>
      </c>
      <c r="L4165" s="130" t="str">
        <f>IF('C. Consumer Service Detail'!$F4165="","",IF(VLOOKUP('C. Consumer Service Detail'!$F4165,'Table of Current Services'!$B$7:$F$36,'Table of Current Services'!$F$5,)="cost","Yes","No"))</f>
        <v/>
      </c>
      <c r="M4165" s="130" t="str">
        <f>IFERROR(IF('C. Consumer Service Detail'!$K4165="No Match","No",VLOOKUP('C. Consumer Service Detail'!$C4165,'B. Consumer Budget'!$E$11:$F$2010,2,FALSE)),"")</f>
        <v/>
      </c>
      <c r="P4165" s="77"/>
      <c r="Q4165" s="77"/>
    </row>
    <row r="4166" spans="2:17" x14ac:dyDescent="0.25">
      <c r="B4166" s="78">
        <f t="shared" si="126"/>
        <v>4156</v>
      </c>
      <c r="C4166" s="126" t="str">
        <f t="array" ref="C4166">IF(OR('C. Consumer Service Detail'!$D4166="",'C. Consumer Service Detail'!$E4166=""),"",INDEX('B. Consumer Budget'!$E$11:$E$2010,MATCH(1,IF('B. Consumer Budget'!$C$11:$C$2010='C. Consumer Service Detail'!$D4166,IF('B. Consumer Budget'!$D$11:$D$2010='C. Consumer Service Detail'!$E4166,1)),0)))</f>
        <v/>
      </c>
      <c r="D4166" s="171"/>
      <c r="E4166" s="79"/>
      <c r="F4166" s="100"/>
      <c r="G4166" s="80"/>
      <c r="H4166" s="145" t="str">
        <f>IF('C. Consumer Service Detail'!$F4166="","",IF('C. Consumer Service Detail'!$F4166="",VLOOKUP('C. Consumer Service Detail'!$F4166,'Table of Current Services'!$B$7:$F$36,'Table of Current Services'!$E$5,FALSE),VLOOKUP('C. Consumer Service Detail'!$F4166,'Table of Current Services'!$B$7:$F$36,'Table of Current Services'!$D$5,FALSE)))</f>
        <v/>
      </c>
      <c r="I4166" s="160"/>
      <c r="J4166" s="146" t="str">
        <f t="shared" si="125"/>
        <v/>
      </c>
      <c r="K4166" s="138" t="str">
        <f>IF('C. Consumer Service Detail'!$F4166="","",IF('C. Consumer Service Detail'!$F4166="",VLOOKUP('C. Consumer Service Detail'!$F4166,'Table of Current Services'!$B$7:$F$36,'Table of Current Services'!$E$5,FALSE),VLOOKUP('C. Consumer Service Detail'!$F4166,'Table of Current Services'!$B$7:$F$36,'Table of Current Services'!$E$5,FALSE)))</f>
        <v/>
      </c>
      <c r="L4166" s="130" t="str">
        <f>IF('C. Consumer Service Detail'!$F4166="","",IF(VLOOKUP('C. Consumer Service Detail'!$F4166,'Table of Current Services'!$B$7:$F$36,'Table of Current Services'!$F$5,)="cost","Yes","No"))</f>
        <v/>
      </c>
      <c r="M4166" s="130" t="str">
        <f>IFERROR(IF('C. Consumer Service Detail'!$K4166="No Match","No",VLOOKUP('C. Consumer Service Detail'!$C4166,'B. Consumer Budget'!$E$11:$F$2010,2,FALSE)),"")</f>
        <v/>
      </c>
      <c r="P4166" s="77"/>
      <c r="Q4166" s="77"/>
    </row>
    <row r="4167" spans="2:17" x14ac:dyDescent="0.25">
      <c r="B4167" s="78">
        <f t="shared" si="126"/>
        <v>4157</v>
      </c>
      <c r="C4167" s="126" t="str">
        <f t="array" ref="C4167">IF(OR('C. Consumer Service Detail'!$D4167="",'C. Consumer Service Detail'!$E4167=""),"",INDEX('B. Consumer Budget'!$E$11:$E$2010,MATCH(1,IF('B. Consumer Budget'!$C$11:$C$2010='C. Consumer Service Detail'!$D4167,IF('B. Consumer Budget'!$D$11:$D$2010='C. Consumer Service Detail'!$E4167,1)),0)))</f>
        <v/>
      </c>
      <c r="D4167" s="170"/>
      <c r="E4167" s="81"/>
      <c r="F4167" s="101"/>
      <c r="G4167" s="82"/>
      <c r="H4167" s="147" t="str">
        <f>IF('C. Consumer Service Detail'!$F4167="","",IF('C. Consumer Service Detail'!$F4167="",VLOOKUP('C. Consumer Service Detail'!$F4167,'Table of Current Services'!$B$7:$F$36,'Table of Current Services'!$E$5,FALSE),VLOOKUP('C. Consumer Service Detail'!$F4167,'Table of Current Services'!$B$7:$F$36,'Table of Current Services'!$D$5,FALSE)))</f>
        <v/>
      </c>
      <c r="I4167" s="159"/>
      <c r="J4167" s="146" t="str">
        <f t="shared" si="125"/>
        <v/>
      </c>
      <c r="K4167" s="138" t="str">
        <f>IF('C. Consumer Service Detail'!$F4167="","",IF('C. Consumer Service Detail'!$F4167="",VLOOKUP('C. Consumer Service Detail'!$F4167,'Table of Current Services'!$B$7:$F$36,'Table of Current Services'!$E$5,FALSE),VLOOKUP('C. Consumer Service Detail'!$F4167,'Table of Current Services'!$B$7:$F$36,'Table of Current Services'!$E$5,FALSE)))</f>
        <v/>
      </c>
      <c r="L4167" s="130" t="str">
        <f>IF('C. Consumer Service Detail'!$F4167="","",IF(VLOOKUP('C. Consumer Service Detail'!$F4167,'Table of Current Services'!$B$7:$F$36,'Table of Current Services'!$F$5,)="cost","Yes","No"))</f>
        <v/>
      </c>
      <c r="M4167" s="130" t="str">
        <f>IFERROR(IF('C. Consumer Service Detail'!$K4167="No Match","No",VLOOKUP('C. Consumer Service Detail'!$C4167,'B. Consumer Budget'!$E$11:$F$2010,2,FALSE)),"")</f>
        <v/>
      </c>
      <c r="P4167" s="77"/>
      <c r="Q4167" s="77"/>
    </row>
    <row r="4168" spans="2:17" x14ac:dyDescent="0.25">
      <c r="B4168" s="78">
        <f t="shared" si="126"/>
        <v>4158</v>
      </c>
      <c r="C4168" s="126" t="str">
        <f t="array" ref="C4168">IF(OR('C. Consumer Service Detail'!$D4168="",'C. Consumer Service Detail'!$E4168=""),"",INDEX('B. Consumer Budget'!$E$11:$E$2010,MATCH(1,IF('B. Consumer Budget'!$C$11:$C$2010='C. Consumer Service Detail'!$D4168,IF('B. Consumer Budget'!$D$11:$D$2010='C. Consumer Service Detail'!$E4168,1)),0)))</f>
        <v/>
      </c>
      <c r="D4168" s="171"/>
      <c r="E4168" s="79"/>
      <c r="F4168" s="100"/>
      <c r="G4168" s="80"/>
      <c r="H4168" s="145" t="str">
        <f>IF('C. Consumer Service Detail'!$F4168="","",IF('C. Consumer Service Detail'!$F4168="",VLOOKUP('C. Consumer Service Detail'!$F4168,'Table of Current Services'!$B$7:$F$36,'Table of Current Services'!$E$5,FALSE),VLOOKUP('C. Consumer Service Detail'!$F4168,'Table of Current Services'!$B$7:$F$36,'Table of Current Services'!$D$5,FALSE)))</f>
        <v/>
      </c>
      <c r="I4168" s="160"/>
      <c r="J4168" s="146" t="str">
        <f t="shared" si="125"/>
        <v/>
      </c>
      <c r="K4168" s="138" t="str">
        <f>IF('C. Consumer Service Detail'!$F4168="","",IF('C. Consumer Service Detail'!$F4168="",VLOOKUP('C. Consumer Service Detail'!$F4168,'Table of Current Services'!$B$7:$F$36,'Table of Current Services'!$E$5,FALSE),VLOOKUP('C. Consumer Service Detail'!$F4168,'Table of Current Services'!$B$7:$F$36,'Table of Current Services'!$E$5,FALSE)))</f>
        <v/>
      </c>
      <c r="L4168" s="130" t="str">
        <f>IF('C. Consumer Service Detail'!$F4168="","",IF(VLOOKUP('C. Consumer Service Detail'!$F4168,'Table of Current Services'!$B$7:$F$36,'Table of Current Services'!$F$5,)="cost","Yes","No"))</f>
        <v/>
      </c>
      <c r="M4168" s="130" t="str">
        <f>IFERROR(IF('C. Consumer Service Detail'!$K4168="No Match","No",VLOOKUP('C. Consumer Service Detail'!$C4168,'B. Consumer Budget'!$E$11:$F$2010,2,FALSE)),"")</f>
        <v/>
      </c>
      <c r="P4168" s="77"/>
      <c r="Q4168" s="77"/>
    </row>
    <row r="4169" spans="2:17" x14ac:dyDescent="0.25">
      <c r="B4169" s="78">
        <f t="shared" si="126"/>
        <v>4159</v>
      </c>
      <c r="C4169" s="126" t="str">
        <f t="array" ref="C4169">IF(OR('C. Consumer Service Detail'!$D4169="",'C. Consumer Service Detail'!$E4169=""),"",INDEX('B. Consumer Budget'!$E$11:$E$2010,MATCH(1,IF('B. Consumer Budget'!$C$11:$C$2010='C. Consumer Service Detail'!$D4169,IF('B. Consumer Budget'!$D$11:$D$2010='C. Consumer Service Detail'!$E4169,1)),0)))</f>
        <v/>
      </c>
      <c r="D4169" s="170"/>
      <c r="E4169" s="81"/>
      <c r="F4169" s="101"/>
      <c r="G4169" s="82"/>
      <c r="H4169" s="147" t="str">
        <f>IF('C. Consumer Service Detail'!$F4169="","",IF('C. Consumer Service Detail'!$F4169="",VLOOKUP('C. Consumer Service Detail'!$F4169,'Table of Current Services'!$B$7:$F$36,'Table of Current Services'!$E$5,FALSE),VLOOKUP('C. Consumer Service Detail'!$F4169,'Table of Current Services'!$B$7:$F$36,'Table of Current Services'!$D$5,FALSE)))</f>
        <v/>
      </c>
      <c r="I4169" s="159"/>
      <c r="J4169" s="146" t="str">
        <f t="shared" si="125"/>
        <v/>
      </c>
      <c r="K4169" s="138" t="str">
        <f>IF('C. Consumer Service Detail'!$F4169="","",IF('C. Consumer Service Detail'!$F4169="",VLOOKUP('C. Consumer Service Detail'!$F4169,'Table of Current Services'!$B$7:$F$36,'Table of Current Services'!$E$5,FALSE),VLOOKUP('C. Consumer Service Detail'!$F4169,'Table of Current Services'!$B$7:$F$36,'Table of Current Services'!$E$5,FALSE)))</f>
        <v/>
      </c>
      <c r="L4169" s="130" t="str">
        <f>IF('C. Consumer Service Detail'!$F4169="","",IF(VLOOKUP('C. Consumer Service Detail'!$F4169,'Table of Current Services'!$B$7:$F$36,'Table of Current Services'!$F$5,)="cost","Yes","No"))</f>
        <v/>
      </c>
      <c r="M4169" s="130" t="str">
        <f>IFERROR(IF('C. Consumer Service Detail'!$K4169="No Match","No",VLOOKUP('C. Consumer Service Detail'!$C4169,'B. Consumer Budget'!$E$11:$F$2010,2,FALSE)),"")</f>
        <v/>
      </c>
      <c r="P4169" s="77"/>
      <c r="Q4169" s="77"/>
    </row>
    <row r="4170" spans="2:17" x14ac:dyDescent="0.25">
      <c r="B4170" s="78">
        <f t="shared" si="126"/>
        <v>4160</v>
      </c>
      <c r="C4170" s="126" t="str">
        <f t="array" ref="C4170">IF(OR('C. Consumer Service Detail'!$D4170="",'C. Consumer Service Detail'!$E4170=""),"",INDEX('B. Consumer Budget'!$E$11:$E$2010,MATCH(1,IF('B. Consumer Budget'!$C$11:$C$2010='C. Consumer Service Detail'!$D4170,IF('B. Consumer Budget'!$D$11:$D$2010='C. Consumer Service Detail'!$E4170,1)),0)))</f>
        <v/>
      </c>
      <c r="D4170" s="171"/>
      <c r="E4170" s="79"/>
      <c r="F4170" s="100"/>
      <c r="G4170" s="80"/>
      <c r="H4170" s="145" t="str">
        <f>IF('C. Consumer Service Detail'!$F4170="","",IF('C. Consumer Service Detail'!$F4170="",VLOOKUP('C. Consumer Service Detail'!$F4170,'Table of Current Services'!$B$7:$F$36,'Table of Current Services'!$E$5,FALSE),VLOOKUP('C. Consumer Service Detail'!$F4170,'Table of Current Services'!$B$7:$F$36,'Table of Current Services'!$D$5,FALSE)))</f>
        <v/>
      </c>
      <c r="I4170" s="160"/>
      <c r="J4170" s="146" t="str">
        <f t="shared" si="125"/>
        <v/>
      </c>
      <c r="K4170" s="138" t="str">
        <f>IF('C. Consumer Service Detail'!$F4170="","",IF('C. Consumer Service Detail'!$F4170="",VLOOKUP('C. Consumer Service Detail'!$F4170,'Table of Current Services'!$B$7:$F$36,'Table of Current Services'!$E$5,FALSE),VLOOKUP('C. Consumer Service Detail'!$F4170,'Table of Current Services'!$B$7:$F$36,'Table of Current Services'!$E$5,FALSE)))</f>
        <v/>
      </c>
      <c r="L4170" s="130" t="str">
        <f>IF('C. Consumer Service Detail'!$F4170="","",IF(VLOOKUP('C. Consumer Service Detail'!$F4170,'Table of Current Services'!$B$7:$F$36,'Table of Current Services'!$F$5,)="cost","Yes","No"))</f>
        <v/>
      </c>
      <c r="M4170" s="130" t="str">
        <f>IFERROR(IF('C. Consumer Service Detail'!$K4170="No Match","No",VLOOKUP('C. Consumer Service Detail'!$C4170,'B. Consumer Budget'!$E$11:$F$2010,2,FALSE)),"")</f>
        <v/>
      </c>
      <c r="P4170" s="77"/>
      <c r="Q4170" s="77"/>
    </row>
    <row r="4171" spans="2:17" x14ac:dyDescent="0.25">
      <c r="B4171" s="78">
        <f t="shared" si="126"/>
        <v>4161</v>
      </c>
      <c r="C4171" s="126" t="str">
        <f t="array" ref="C4171">IF(OR('C. Consumer Service Detail'!$D4171="",'C. Consumer Service Detail'!$E4171=""),"",INDEX('B. Consumer Budget'!$E$11:$E$2010,MATCH(1,IF('B. Consumer Budget'!$C$11:$C$2010='C. Consumer Service Detail'!$D4171,IF('B. Consumer Budget'!$D$11:$D$2010='C. Consumer Service Detail'!$E4171,1)),0)))</f>
        <v/>
      </c>
      <c r="D4171" s="170"/>
      <c r="E4171" s="81"/>
      <c r="F4171" s="101"/>
      <c r="G4171" s="82"/>
      <c r="H4171" s="147" t="str">
        <f>IF('C. Consumer Service Detail'!$F4171="","",IF('C. Consumer Service Detail'!$F4171="",VLOOKUP('C. Consumer Service Detail'!$F4171,'Table of Current Services'!$B$7:$F$36,'Table of Current Services'!$E$5,FALSE),VLOOKUP('C. Consumer Service Detail'!$F4171,'Table of Current Services'!$B$7:$F$36,'Table of Current Services'!$D$5,FALSE)))</f>
        <v/>
      </c>
      <c r="I4171" s="159"/>
      <c r="J4171" s="146" t="str">
        <f t="shared" ref="J4171:J4234" si="127">IFERROR(IF($H4171&gt;0,$H4171*$I4171,$I4171),"")</f>
        <v/>
      </c>
      <c r="K4171" s="138" t="str">
        <f>IF('C. Consumer Service Detail'!$F4171="","",IF('C. Consumer Service Detail'!$F4171="",VLOOKUP('C. Consumer Service Detail'!$F4171,'Table of Current Services'!$B$7:$F$36,'Table of Current Services'!$E$5,FALSE),VLOOKUP('C. Consumer Service Detail'!$F4171,'Table of Current Services'!$B$7:$F$36,'Table of Current Services'!$E$5,FALSE)))</f>
        <v/>
      </c>
      <c r="L4171" s="130" t="str">
        <f>IF('C. Consumer Service Detail'!$F4171="","",IF(VLOOKUP('C. Consumer Service Detail'!$F4171,'Table of Current Services'!$B$7:$F$36,'Table of Current Services'!$F$5,)="cost","Yes","No"))</f>
        <v/>
      </c>
      <c r="M4171" s="130" t="str">
        <f>IFERROR(IF('C. Consumer Service Detail'!$K4171="No Match","No",VLOOKUP('C. Consumer Service Detail'!$C4171,'B. Consumer Budget'!$E$11:$F$2010,2,FALSE)),"")</f>
        <v/>
      </c>
      <c r="P4171" s="77"/>
      <c r="Q4171" s="77"/>
    </row>
    <row r="4172" spans="2:17" x14ac:dyDescent="0.25">
      <c r="B4172" s="78">
        <f t="shared" ref="B4172:B4235" si="128">B4171+1</f>
        <v>4162</v>
      </c>
      <c r="C4172" s="126" t="str">
        <f t="array" ref="C4172">IF(OR('C. Consumer Service Detail'!$D4172="",'C. Consumer Service Detail'!$E4172=""),"",INDEX('B. Consumer Budget'!$E$11:$E$2010,MATCH(1,IF('B. Consumer Budget'!$C$11:$C$2010='C. Consumer Service Detail'!$D4172,IF('B. Consumer Budget'!$D$11:$D$2010='C. Consumer Service Detail'!$E4172,1)),0)))</f>
        <v/>
      </c>
      <c r="D4172" s="171"/>
      <c r="E4172" s="79"/>
      <c r="F4172" s="100"/>
      <c r="G4172" s="80"/>
      <c r="H4172" s="145" t="str">
        <f>IF('C. Consumer Service Detail'!$F4172="","",IF('C. Consumer Service Detail'!$F4172="",VLOOKUP('C. Consumer Service Detail'!$F4172,'Table of Current Services'!$B$7:$F$36,'Table of Current Services'!$E$5,FALSE),VLOOKUP('C. Consumer Service Detail'!$F4172,'Table of Current Services'!$B$7:$F$36,'Table of Current Services'!$D$5,FALSE)))</f>
        <v/>
      </c>
      <c r="I4172" s="160"/>
      <c r="J4172" s="146" t="str">
        <f t="shared" si="127"/>
        <v/>
      </c>
      <c r="K4172" s="138" t="str">
        <f>IF('C. Consumer Service Detail'!$F4172="","",IF('C. Consumer Service Detail'!$F4172="",VLOOKUP('C. Consumer Service Detail'!$F4172,'Table of Current Services'!$B$7:$F$36,'Table of Current Services'!$E$5,FALSE),VLOOKUP('C. Consumer Service Detail'!$F4172,'Table of Current Services'!$B$7:$F$36,'Table of Current Services'!$E$5,FALSE)))</f>
        <v/>
      </c>
      <c r="L4172" s="130" t="str">
        <f>IF('C. Consumer Service Detail'!$F4172="","",IF(VLOOKUP('C. Consumer Service Detail'!$F4172,'Table of Current Services'!$B$7:$F$36,'Table of Current Services'!$F$5,)="cost","Yes","No"))</f>
        <v/>
      </c>
      <c r="M4172" s="130" t="str">
        <f>IFERROR(IF('C. Consumer Service Detail'!$K4172="No Match","No",VLOOKUP('C. Consumer Service Detail'!$C4172,'B. Consumer Budget'!$E$11:$F$2010,2,FALSE)),"")</f>
        <v/>
      </c>
      <c r="P4172" s="77"/>
      <c r="Q4172" s="77"/>
    </row>
    <row r="4173" spans="2:17" x14ac:dyDescent="0.25">
      <c r="B4173" s="78">
        <f t="shared" si="128"/>
        <v>4163</v>
      </c>
      <c r="C4173" s="126" t="str">
        <f t="array" ref="C4173">IF(OR('C. Consumer Service Detail'!$D4173="",'C. Consumer Service Detail'!$E4173=""),"",INDEX('B. Consumer Budget'!$E$11:$E$2010,MATCH(1,IF('B. Consumer Budget'!$C$11:$C$2010='C. Consumer Service Detail'!$D4173,IF('B. Consumer Budget'!$D$11:$D$2010='C. Consumer Service Detail'!$E4173,1)),0)))</f>
        <v/>
      </c>
      <c r="D4173" s="170"/>
      <c r="E4173" s="81"/>
      <c r="F4173" s="101"/>
      <c r="G4173" s="82"/>
      <c r="H4173" s="147" t="str">
        <f>IF('C. Consumer Service Detail'!$F4173="","",IF('C. Consumer Service Detail'!$F4173="",VLOOKUP('C. Consumer Service Detail'!$F4173,'Table of Current Services'!$B$7:$F$36,'Table of Current Services'!$E$5,FALSE),VLOOKUP('C. Consumer Service Detail'!$F4173,'Table of Current Services'!$B$7:$F$36,'Table of Current Services'!$D$5,FALSE)))</f>
        <v/>
      </c>
      <c r="I4173" s="159"/>
      <c r="J4173" s="146" t="str">
        <f t="shared" si="127"/>
        <v/>
      </c>
      <c r="K4173" s="138" t="str">
        <f>IF('C. Consumer Service Detail'!$F4173="","",IF('C. Consumer Service Detail'!$F4173="",VLOOKUP('C. Consumer Service Detail'!$F4173,'Table of Current Services'!$B$7:$F$36,'Table of Current Services'!$E$5,FALSE),VLOOKUP('C. Consumer Service Detail'!$F4173,'Table of Current Services'!$B$7:$F$36,'Table of Current Services'!$E$5,FALSE)))</f>
        <v/>
      </c>
      <c r="L4173" s="130" t="str">
        <f>IF('C. Consumer Service Detail'!$F4173="","",IF(VLOOKUP('C. Consumer Service Detail'!$F4173,'Table of Current Services'!$B$7:$F$36,'Table of Current Services'!$F$5,)="cost","Yes","No"))</f>
        <v/>
      </c>
      <c r="M4173" s="130" t="str">
        <f>IFERROR(IF('C. Consumer Service Detail'!$K4173="No Match","No",VLOOKUP('C. Consumer Service Detail'!$C4173,'B. Consumer Budget'!$E$11:$F$2010,2,FALSE)),"")</f>
        <v/>
      </c>
      <c r="P4173" s="77"/>
      <c r="Q4173" s="77"/>
    </row>
    <row r="4174" spans="2:17" x14ac:dyDescent="0.25">
      <c r="B4174" s="78">
        <f t="shared" si="128"/>
        <v>4164</v>
      </c>
      <c r="C4174" s="126" t="str">
        <f t="array" ref="C4174">IF(OR('C. Consumer Service Detail'!$D4174="",'C. Consumer Service Detail'!$E4174=""),"",INDEX('B. Consumer Budget'!$E$11:$E$2010,MATCH(1,IF('B. Consumer Budget'!$C$11:$C$2010='C. Consumer Service Detail'!$D4174,IF('B. Consumer Budget'!$D$11:$D$2010='C. Consumer Service Detail'!$E4174,1)),0)))</f>
        <v/>
      </c>
      <c r="D4174" s="171"/>
      <c r="E4174" s="79"/>
      <c r="F4174" s="100"/>
      <c r="G4174" s="80"/>
      <c r="H4174" s="145" t="str">
        <f>IF('C. Consumer Service Detail'!$F4174="","",IF('C. Consumer Service Detail'!$F4174="",VLOOKUP('C. Consumer Service Detail'!$F4174,'Table of Current Services'!$B$7:$F$36,'Table of Current Services'!$E$5,FALSE),VLOOKUP('C. Consumer Service Detail'!$F4174,'Table of Current Services'!$B$7:$F$36,'Table of Current Services'!$D$5,FALSE)))</f>
        <v/>
      </c>
      <c r="I4174" s="160"/>
      <c r="J4174" s="146" t="str">
        <f t="shared" si="127"/>
        <v/>
      </c>
      <c r="K4174" s="138" t="str">
        <f>IF('C. Consumer Service Detail'!$F4174="","",IF('C. Consumer Service Detail'!$F4174="",VLOOKUP('C. Consumer Service Detail'!$F4174,'Table of Current Services'!$B$7:$F$36,'Table of Current Services'!$E$5,FALSE),VLOOKUP('C. Consumer Service Detail'!$F4174,'Table of Current Services'!$B$7:$F$36,'Table of Current Services'!$E$5,FALSE)))</f>
        <v/>
      </c>
      <c r="L4174" s="130" t="str">
        <f>IF('C. Consumer Service Detail'!$F4174="","",IF(VLOOKUP('C. Consumer Service Detail'!$F4174,'Table of Current Services'!$B$7:$F$36,'Table of Current Services'!$F$5,)="cost","Yes","No"))</f>
        <v/>
      </c>
      <c r="M4174" s="130" t="str">
        <f>IFERROR(IF('C. Consumer Service Detail'!$K4174="No Match","No",VLOOKUP('C. Consumer Service Detail'!$C4174,'B. Consumer Budget'!$E$11:$F$2010,2,FALSE)),"")</f>
        <v/>
      </c>
      <c r="P4174" s="77"/>
      <c r="Q4174" s="77"/>
    </row>
    <row r="4175" spans="2:17" x14ac:dyDescent="0.25">
      <c r="B4175" s="78">
        <f t="shared" si="128"/>
        <v>4165</v>
      </c>
      <c r="C4175" s="126" t="str">
        <f t="array" ref="C4175">IF(OR('C. Consumer Service Detail'!$D4175="",'C. Consumer Service Detail'!$E4175=""),"",INDEX('B. Consumer Budget'!$E$11:$E$2010,MATCH(1,IF('B. Consumer Budget'!$C$11:$C$2010='C. Consumer Service Detail'!$D4175,IF('B. Consumer Budget'!$D$11:$D$2010='C. Consumer Service Detail'!$E4175,1)),0)))</f>
        <v/>
      </c>
      <c r="D4175" s="170"/>
      <c r="E4175" s="81"/>
      <c r="F4175" s="101"/>
      <c r="G4175" s="82"/>
      <c r="H4175" s="147" t="str">
        <f>IF('C. Consumer Service Detail'!$F4175="","",IF('C. Consumer Service Detail'!$F4175="",VLOOKUP('C. Consumer Service Detail'!$F4175,'Table of Current Services'!$B$7:$F$36,'Table of Current Services'!$E$5,FALSE),VLOOKUP('C. Consumer Service Detail'!$F4175,'Table of Current Services'!$B$7:$F$36,'Table of Current Services'!$D$5,FALSE)))</f>
        <v/>
      </c>
      <c r="I4175" s="159"/>
      <c r="J4175" s="146" t="str">
        <f t="shared" si="127"/>
        <v/>
      </c>
      <c r="K4175" s="138" t="str">
        <f>IF('C. Consumer Service Detail'!$F4175="","",IF('C. Consumer Service Detail'!$F4175="",VLOOKUP('C. Consumer Service Detail'!$F4175,'Table of Current Services'!$B$7:$F$36,'Table of Current Services'!$E$5,FALSE),VLOOKUP('C. Consumer Service Detail'!$F4175,'Table of Current Services'!$B$7:$F$36,'Table of Current Services'!$E$5,FALSE)))</f>
        <v/>
      </c>
      <c r="L4175" s="130" t="str">
        <f>IF('C. Consumer Service Detail'!$F4175="","",IF(VLOOKUP('C. Consumer Service Detail'!$F4175,'Table of Current Services'!$B$7:$F$36,'Table of Current Services'!$F$5,)="cost","Yes","No"))</f>
        <v/>
      </c>
      <c r="M4175" s="130" t="str">
        <f>IFERROR(IF('C. Consumer Service Detail'!$K4175="No Match","No",VLOOKUP('C. Consumer Service Detail'!$C4175,'B. Consumer Budget'!$E$11:$F$2010,2,FALSE)),"")</f>
        <v/>
      </c>
      <c r="P4175" s="77"/>
      <c r="Q4175" s="77"/>
    </row>
    <row r="4176" spans="2:17" x14ac:dyDescent="0.25">
      <c r="B4176" s="78">
        <f t="shared" si="128"/>
        <v>4166</v>
      </c>
      <c r="C4176" s="126" t="str">
        <f t="array" ref="C4176">IF(OR('C. Consumer Service Detail'!$D4176="",'C. Consumer Service Detail'!$E4176=""),"",INDEX('B. Consumer Budget'!$E$11:$E$2010,MATCH(1,IF('B. Consumer Budget'!$C$11:$C$2010='C. Consumer Service Detail'!$D4176,IF('B. Consumer Budget'!$D$11:$D$2010='C. Consumer Service Detail'!$E4176,1)),0)))</f>
        <v/>
      </c>
      <c r="D4176" s="171"/>
      <c r="E4176" s="79"/>
      <c r="F4176" s="100"/>
      <c r="G4176" s="80"/>
      <c r="H4176" s="145" t="str">
        <f>IF('C. Consumer Service Detail'!$F4176="","",IF('C. Consumer Service Detail'!$F4176="",VLOOKUP('C. Consumer Service Detail'!$F4176,'Table of Current Services'!$B$7:$F$36,'Table of Current Services'!$E$5,FALSE),VLOOKUP('C. Consumer Service Detail'!$F4176,'Table of Current Services'!$B$7:$F$36,'Table of Current Services'!$D$5,FALSE)))</f>
        <v/>
      </c>
      <c r="I4176" s="160"/>
      <c r="J4176" s="146" t="str">
        <f t="shared" si="127"/>
        <v/>
      </c>
      <c r="K4176" s="138" t="str">
        <f>IF('C. Consumer Service Detail'!$F4176="","",IF('C. Consumer Service Detail'!$F4176="",VLOOKUP('C. Consumer Service Detail'!$F4176,'Table of Current Services'!$B$7:$F$36,'Table of Current Services'!$E$5,FALSE),VLOOKUP('C. Consumer Service Detail'!$F4176,'Table of Current Services'!$B$7:$F$36,'Table of Current Services'!$E$5,FALSE)))</f>
        <v/>
      </c>
      <c r="L4176" s="130" t="str">
        <f>IF('C. Consumer Service Detail'!$F4176="","",IF(VLOOKUP('C. Consumer Service Detail'!$F4176,'Table of Current Services'!$B$7:$F$36,'Table of Current Services'!$F$5,)="cost","Yes","No"))</f>
        <v/>
      </c>
      <c r="M4176" s="130" t="str">
        <f>IFERROR(IF('C. Consumer Service Detail'!$K4176="No Match","No",VLOOKUP('C. Consumer Service Detail'!$C4176,'B. Consumer Budget'!$E$11:$F$2010,2,FALSE)),"")</f>
        <v/>
      </c>
      <c r="P4176" s="77"/>
      <c r="Q4176" s="77"/>
    </row>
    <row r="4177" spans="2:17" x14ac:dyDescent="0.25">
      <c r="B4177" s="78">
        <f t="shared" si="128"/>
        <v>4167</v>
      </c>
      <c r="C4177" s="126" t="str">
        <f t="array" ref="C4177">IF(OR('C. Consumer Service Detail'!$D4177="",'C. Consumer Service Detail'!$E4177=""),"",INDEX('B. Consumer Budget'!$E$11:$E$2010,MATCH(1,IF('B. Consumer Budget'!$C$11:$C$2010='C. Consumer Service Detail'!$D4177,IF('B. Consumer Budget'!$D$11:$D$2010='C. Consumer Service Detail'!$E4177,1)),0)))</f>
        <v/>
      </c>
      <c r="D4177" s="170"/>
      <c r="E4177" s="81"/>
      <c r="F4177" s="101"/>
      <c r="G4177" s="82"/>
      <c r="H4177" s="147" t="str">
        <f>IF('C. Consumer Service Detail'!$F4177="","",IF('C. Consumer Service Detail'!$F4177="",VLOOKUP('C. Consumer Service Detail'!$F4177,'Table of Current Services'!$B$7:$F$36,'Table of Current Services'!$E$5,FALSE),VLOOKUP('C. Consumer Service Detail'!$F4177,'Table of Current Services'!$B$7:$F$36,'Table of Current Services'!$D$5,FALSE)))</f>
        <v/>
      </c>
      <c r="I4177" s="159"/>
      <c r="J4177" s="146" t="str">
        <f t="shared" si="127"/>
        <v/>
      </c>
      <c r="K4177" s="138" t="str">
        <f>IF('C. Consumer Service Detail'!$F4177="","",IF('C. Consumer Service Detail'!$F4177="",VLOOKUP('C. Consumer Service Detail'!$F4177,'Table of Current Services'!$B$7:$F$36,'Table of Current Services'!$E$5,FALSE),VLOOKUP('C. Consumer Service Detail'!$F4177,'Table of Current Services'!$B$7:$F$36,'Table of Current Services'!$E$5,FALSE)))</f>
        <v/>
      </c>
      <c r="L4177" s="130" t="str">
        <f>IF('C. Consumer Service Detail'!$F4177="","",IF(VLOOKUP('C. Consumer Service Detail'!$F4177,'Table of Current Services'!$B$7:$F$36,'Table of Current Services'!$F$5,)="cost","Yes","No"))</f>
        <v/>
      </c>
      <c r="M4177" s="130" t="str">
        <f>IFERROR(IF('C. Consumer Service Detail'!$K4177="No Match","No",VLOOKUP('C. Consumer Service Detail'!$C4177,'B. Consumer Budget'!$E$11:$F$2010,2,FALSE)),"")</f>
        <v/>
      </c>
      <c r="P4177" s="77"/>
      <c r="Q4177" s="77"/>
    </row>
    <row r="4178" spans="2:17" x14ac:dyDescent="0.25">
      <c r="B4178" s="78">
        <f t="shared" si="128"/>
        <v>4168</v>
      </c>
      <c r="C4178" s="126" t="str">
        <f t="array" ref="C4178">IF(OR('C. Consumer Service Detail'!$D4178="",'C. Consumer Service Detail'!$E4178=""),"",INDEX('B. Consumer Budget'!$E$11:$E$2010,MATCH(1,IF('B. Consumer Budget'!$C$11:$C$2010='C. Consumer Service Detail'!$D4178,IF('B. Consumer Budget'!$D$11:$D$2010='C. Consumer Service Detail'!$E4178,1)),0)))</f>
        <v/>
      </c>
      <c r="D4178" s="171"/>
      <c r="E4178" s="79"/>
      <c r="F4178" s="100"/>
      <c r="G4178" s="80"/>
      <c r="H4178" s="145" t="str">
        <f>IF('C. Consumer Service Detail'!$F4178="","",IF('C. Consumer Service Detail'!$F4178="",VLOOKUP('C. Consumer Service Detail'!$F4178,'Table of Current Services'!$B$7:$F$36,'Table of Current Services'!$E$5,FALSE),VLOOKUP('C. Consumer Service Detail'!$F4178,'Table of Current Services'!$B$7:$F$36,'Table of Current Services'!$D$5,FALSE)))</f>
        <v/>
      </c>
      <c r="I4178" s="160"/>
      <c r="J4178" s="146" t="str">
        <f t="shared" si="127"/>
        <v/>
      </c>
      <c r="K4178" s="138" t="str">
        <f>IF('C. Consumer Service Detail'!$F4178="","",IF('C. Consumer Service Detail'!$F4178="",VLOOKUP('C. Consumer Service Detail'!$F4178,'Table of Current Services'!$B$7:$F$36,'Table of Current Services'!$E$5,FALSE),VLOOKUP('C. Consumer Service Detail'!$F4178,'Table of Current Services'!$B$7:$F$36,'Table of Current Services'!$E$5,FALSE)))</f>
        <v/>
      </c>
      <c r="L4178" s="130" t="str">
        <f>IF('C. Consumer Service Detail'!$F4178="","",IF(VLOOKUP('C. Consumer Service Detail'!$F4178,'Table of Current Services'!$B$7:$F$36,'Table of Current Services'!$F$5,)="cost","Yes","No"))</f>
        <v/>
      </c>
      <c r="M4178" s="130" t="str">
        <f>IFERROR(IF('C. Consumer Service Detail'!$K4178="No Match","No",VLOOKUP('C. Consumer Service Detail'!$C4178,'B. Consumer Budget'!$E$11:$F$2010,2,FALSE)),"")</f>
        <v/>
      </c>
      <c r="P4178" s="77"/>
      <c r="Q4178" s="77"/>
    </row>
    <row r="4179" spans="2:17" x14ac:dyDescent="0.25">
      <c r="B4179" s="78">
        <f t="shared" si="128"/>
        <v>4169</v>
      </c>
      <c r="C4179" s="126" t="str">
        <f t="array" ref="C4179">IF(OR('C. Consumer Service Detail'!$D4179="",'C. Consumer Service Detail'!$E4179=""),"",INDEX('B. Consumer Budget'!$E$11:$E$2010,MATCH(1,IF('B. Consumer Budget'!$C$11:$C$2010='C. Consumer Service Detail'!$D4179,IF('B. Consumer Budget'!$D$11:$D$2010='C. Consumer Service Detail'!$E4179,1)),0)))</f>
        <v/>
      </c>
      <c r="D4179" s="170"/>
      <c r="E4179" s="81"/>
      <c r="F4179" s="101"/>
      <c r="G4179" s="82"/>
      <c r="H4179" s="147" t="str">
        <f>IF('C. Consumer Service Detail'!$F4179="","",IF('C. Consumer Service Detail'!$F4179="",VLOOKUP('C. Consumer Service Detail'!$F4179,'Table of Current Services'!$B$7:$F$36,'Table of Current Services'!$E$5,FALSE),VLOOKUP('C. Consumer Service Detail'!$F4179,'Table of Current Services'!$B$7:$F$36,'Table of Current Services'!$D$5,FALSE)))</f>
        <v/>
      </c>
      <c r="I4179" s="159"/>
      <c r="J4179" s="146" t="str">
        <f t="shared" si="127"/>
        <v/>
      </c>
      <c r="K4179" s="138" t="str">
        <f>IF('C. Consumer Service Detail'!$F4179="","",IF('C. Consumer Service Detail'!$F4179="",VLOOKUP('C. Consumer Service Detail'!$F4179,'Table of Current Services'!$B$7:$F$36,'Table of Current Services'!$E$5,FALSE),VLOOKUP('C. Consumer Service Detail'!$F4179,'Table of Current Services'!$B$7:$F$36,'Table of Current Services'!$E$5,FALSE)))</f>
        <v/>
      </c>
      <c r="L4179" s="130" t="str">
        <f>IF('C. Consumer Service Detail'!$F4179="","",IF(VLOOKUP('C. Consumer Service Detail'!$F4179,'Table of Current Services'!$B$7:$F$36,'Table of Current Services'!$F$5,)="cost","Yes","No"))</f>
        <v/>
      </c>
      <c r="M4179" s="130" t="str">
        <f>IFERROR(IF('C. Consumer Service Detail'!$K4179="No Match","No",VLOOKUP('C. Consumer Service Detail'!$C4179,'B. Consumer Budget'!$E$11:$F$2010,2,FALSE)),"")</f>
        <v/>
      </c>
      <c r="P4179" s="77"/>
      <c r="Q4179" s="77"/>
    </row>
    <row r="4180" spans="2:17" x14ac:dyDescent="0.25">
      <c r="B4180" s="78">
        <f t="shared" si="128"/>
        <v>4170</v>
      </c>
      <c r="C4180" s="126" t="str">
        <f t="array" ref="C4180">IF(OR('C. Consumer Service Detail'!$D4180="",'C. Consumer Service Detail'!$E4180=""),"",INDEX('B. Consumer Budget'!$E$11:$E$2010,MATCH(1,IF('B. Consumer Budget'!$C$11:$C$2010='C. Consumer Service Detail'!$D4180,IF('B. Consumer Budget'!$D$11:$D$2010='C. Consumer Service Detail'!$E4180,1)),0)))</f>
        <v/>
      </c>
      <c r="D4180" s="171"/>
      <c r="E4180" s="79"/>
      <c r="F4180" s="100"/>
      <c r="G4180" s="80"/>
      <c r="H4180" s="145" t="str">
        <f>IF('C. Consumer Service Detail'!$F4180="","",IF('C. Consumer Service Detail'!$F4180="",VLOOKUP('C. Consumer Service Detail'!$F4180,'Table of Current Services'!$B$7:$F$36,'Table of Current Services'!$E$5,FALSE),VLOOKUP('C. Consumer Service Detail'!$F4180,'Table of Current Services'!$B$7:$F$36,'Table of Current Services'!$D$5,FALSE)))</f>
        <v/>
      </c>
      <c r="I4180" s="160"/>
      <c r="J4180" s="146" t="str">
        <f t="shared" si="127"/>
        <v/>
      </c>
      <c r="K4180" s="138" t="str">
        <f>IF('C. Consumer Service Detail'!$F4180="","",IF('C. Consumer Service Detail'!$F4180="",VLOOKUP('C. Consumer Service Detail'!$F4180,'Table of Current Services'!$B$7:$F$36,'Table of Current Services'!$E$5,FALSE),VLOOKUP('C. Consumer Service Detail'!$F4180,'Table of Current Services'!$B$7:$F$36,'Table of Current Services'!$E$5,FALSE)))</f>
        <v/>
      </c>
      <c r="L4180" s="130" t="str">
        <f>IF('C. Consumer Service Detail'!$F4180="","",IF(VLOOKUP('C. Consumer Service Detail'!$F4180,'Table of Current Services'!$B$7:$F$36,'Table of Current Services'!$F$5,)="cost","Yes","No"))</f>
        <v/>
      </c>
      <c r="M4180" s="130" t="str">
        <f>IFERROR(IF('C. Consumer Service Detail'!$K4180="No Match","No",VLOOKUP('C. Consumer Service Detail'!$C4180,'B. Consumer Budget'!$E$11:$F$2010,2,FALSE)),"")</f>
        <v/>
      </c>
      <c r="P4180" s="77"/>
      <c r="Q4180" s="77"/>
    </row>
    <row r="4181" spans="2:17" x14ac:dyDescent="0.25">
      <c r="B4181" s="78">
        <f t="shared" si="128"/>
        <v>4171</v>
      </c>
      <c r="C4181" s="126" t="str">
        <f t="array" ref="C4181">IF(OR('C. Consumer Service Detail'!$D4181="",'C. Consumer Service Detail'!$E4181=""),"",INDEX('B. Consumer Budget'!$E$11:$E$2010,MATCH(1,IF('B. Consumer Budget'!$C$11:$C$2010='C. Consumer Service Detail'!$D4181,IF('B. Consumer Budget'!$D$11:$D$2010='C. Consumer Service Detail'!$E4181,1)),0)))</f>
        <v/>
      </c>
      <c r="D4181" s="170"/>
      <c r="E4181" s="81"/>
      <c r="F4181" s="101"/>
      <c r="G4181" s="82"/>
      <c r="H4181" s="147" t="str">
        <f>IF('C. Consumer Service Detail'!$F4181="","",IF('C. Consumer Service Detail'!$F4181="",VLOOKUP('C. Consumer Service Detail'!$F4181,'Table of Current Services'!$B$7:$F$36,'Table of Current Services'!$E$5,FALSE),VLOOKUP('C. Consumer Service Detail'!$F4181,'Table of Current Services'!$B$7:$F$36,'Table of Current Services'!$D$5,FALSE)))</f>
        <v/>
      </c>
      <c r="I4181" s="159"/>
      <c r="J4181" s="146" t="str">
        <f t="shared" si="127"/>
        <v/>
      </c>
      <c r="K4181" s="138" t="str">
        <f>IF('C. Consumer Service Detail'!$F4181="","",IF('C. Consumer Service Detail'!$F4181="",VLOOKUP('C. Consumer Service Detail'!$F4181,'Table of Current Services'!$B$7:$F$36,'Table of Current Services'!$E$5,FALSE),VLOOKUP('C. Consumer Service Detail'!$F4181,'Table of Current Services'!$B$7:$F$36,'Table of Current Services'!$E$5,FALSE)))</f>
        <v/>
      </c>
      <c r="L4181" s="130" t="str">
        <f>IF('C. Consumer Service Detail'!$F4181="","",IF(VLOOKUP('C. Consumer Service Detail'!$F4181,'Table of Current Services'!$B$7:$F$36,'Table of Current Services'!$F$5,)="cost","Yes","No"))</f>
        <v/>
      </c>
      <c r="M4181" s="130" t="str">
        <f>IFERROR(IF('C. Consumer Service Detail'!$K4181="No Match","No",VLOOKUP('C. Consumer Service Detail'!$C4181,'B. Consumer Budget'!$E$11:$F$2010,2,FALSE)),"")</f>
        <v/>
      </c>
      <c r="P4181" s="77"/>
      <c r="Q4181" s="77"/>
    </row>
    <row r="4182" spans="2:17" x14ac:dyDescent="0.25">
      <c r="B4182" s="78">
        <f t="shared" si="128"/>
        <v>4172</v>
      </c>
      <c r="C4182" s="126" t="str">
        <f t="array" ref="C4182">IF(OR('C. Consumer Service Detail'!$D4182="",'C. Consumer Service Detail'!$E4182=""),"",INDEX('B. Consumer Budget'!$E$11:$E$2010,MATCH(1,IF('B. Consumer Budget'!$C$11:$C$2010='C. Consumer Service Detail'!$D4182,IF('B. Consumer Budget'!$D$11:$D$2010='C. Consumer Service Detail'!$E4182,1)),0)))</f>
        <v/>
      </c>
      <c r="D4182" s="171"/>
      <c r="E4182" s="79"/>
      <c r="F4182" s="100"/>
      <c r="G4182" s="80"/>
      <c r="H4182" s="145" t="str">
        <f>IF('C. Consumer Service Detail'!$F4182="","",IF('C. Consumer Service Detail'!$F4182="",VLOOKUP('C. Consumer Service Detail'!$F4182,'Table of Current Services'!$B$7:$F$36,'Table of Current Services'!$E$5,FALSE),VLOOKUP('C. Consumer Service Detail'!$F4182,'Table of Current Services'!$B$7:$F$36,'Table of Current Services'!$D$5,FALSE)))</f>
        <v/>
      </c>
      <c r="I4182" s="160"/>
      <c r="J4182" s="146" t="str">
        <f t="shared" si="127"/>
        <v/>
      </c>
      <c r="K4182" s="138" t="str">
        <f>IF('C. Consumer Service Detail'!$F4182="","",IF('C. Consumer Service Detail'!$F4182="",VLOOKUP('C. Consumer Service Detail'!$F4182,'Table of Current Services'!$B$7:$F$36,'Table of Current Services'!$E$5,FALSE),VLOOKUP('C. Consumer Service Detail'!$F4182,'Table of Current Services'!$B$7:$F$36,'Table of Current Services'!$E$5,FALSE)))</f>
        <v/>
      </c>
      <c r="L4182" s="130" t="str">
        <f>IF('C. Consumer Service Detail'!$F4182="","",IF(VLOOKUP('C. Consumer Service Detail'!$F4182,'Table of Current Services'!$B$7:$F$36,'Table of Current Services'!$F$5,)="cost","Yes","No"))</f>
        <v/>
      </c>
      <c r="M4182" s="130" t="str">
        <f>IFERROR(IF('C. Consumer Service Detail'!$K4182="No Match","No",VLOOKUP('C. Consumer Service Detail'!$C4182,'B. Consumer Budget'!$E$11:$F$2010,2,FALSE)),"")</f>
        <v/>
      </c>
      <c r="P4182" s="77"/>
      <c r="Q4182" s="77"/>
    </row>
    <row r="4183" spans="2:17" x14ac:dyDescent="0.25">
      <c r="B4183" s="78">
        <f t="shared" si="128"/>
        <v>4173</v>
      </c>
      <c r="C4183" s="126" t="str">
        <f t="array" ref="C4183">IF(OR('C. Consumer Service Detail'!$D4183="",'C. Consumer Service Detail'!$E4183=""),"",INDEX('B. Consumer Budget'!$E$11:$E$2010,MATCH(1,IF('B. Consumer Budget'!$C$11:$C$2010='C. Consumer Service Detail'!$D4183,IF('B. Consumer Budget'!$D$11:$D$2010='C. Consumer Service Detail'!$E4183,1)),0)))</f>
        <v/>
      </c>
      <c r="D4183" s="170"/>
      <c r="E4183" s="81"/>
      <c r="F4183" s="101"/>
      <c r="G4183" s="82"/>
      <c r="H4183" s="147" t="str">
        <f>IF('C. Consumer Service Detail'!$F4183="","",IF('C. Consumer Service Detail'!$F4183="",VLOOKUP('C. Consumer Service Detail'!$F4183,'Table of Current Services'!$B$7:$F$36,'Table of Current Services'!$E$5,FALSE),VLOOKUP('C. Consumer Service Detail'!$F4183,'Table of Current Services'!$B$7:$F$36,'Table of Current Services'!$D$5,FALSE)))</f>
        <v/>
      </c>
      <c r="I4183" s="159"/>
      <c r="J4183" s="146" t="str">
        <f t="shared" si="127"/>
        <v/>
      </c>
      <c r="K4183" s="138" t="str">
        <f>IF('C. Consumer Service Detail'!$F4183="","",IF('C. Consumer Service Detail'!$F4183="",VLOOKUP('C. Consumer Service Detail'!$F4183,'Table of Current Services'!$B$7:$F$36,'Table of Current Services'!$E$5,FALSE),VLOOKUP('C. Consumer Service Detail'!$F4183,'Table of Current Services'!$B$7:$F$36,'Table of Current Services'!$E$5,FALSE)))</f>
        <v/>
      </c>
      <c r="L4183" s="130" t="str">
        <f>IF('C. Consumer Service Detail'!$F4183="","",IF(VLOOKUP('C. Consumer Service Detail'!$F4183,'Table of Current Services'!$B$7:$F$36,'Table of Current Services'!$F$5,)="cost","Yes","No"))</f>
        <v/>
      </c>
      <c r="M4183" s="130" t="str">
        <f>IFERROR(IF('C. Consumer Service Detail'!$K4183="No Match","No",VLOOKUP('C. Consumer Service Detail'!$C4183,'B. Consumer Budget'!$E$11:$F$2010,2,FALSE)),"")</f>
        <v/>
      </c>
      <c r="P4183" s="77"/>
      <c r="Q4183" s="77"/>
    </row>
    <row r="4184" spans="2:17" x14ac:dyDescent="0.25">
      <c r="B4184" s="78">
        <f t="shared" si="128"/>
        <v>4174</v>
      </c>
      <c r="C4184" s="126" t="str">
        <f t="array" ref="C4184">IF(OR('C. Consumer Service Detail'!$D4184="",'C. Consumer Service Detail'!$E4184=""),"",INDEX('B. Consumer Budget'!$E$11:$E$2010,MATCH(1,IF('B. Consumer Budget'!$C$11:$C$2010='C. Consumer Service Detail'!$D4184,IF('B. Consumer Budget'!$D$11:$D$2010='C. Consumer Service Detail'!$E4184,1)),0)))</f>
        <v/>
      </c>
      <c r="D4184" s="171"/>
      <c r="E4184" s="79"/>
      <c r="F4184" s="100"/>
      <c r="G4184" s="80"/>
      <c r="H4184" s="145" t="str">
        <f>IF('C. Consumer Service Detail'!$F4184="","",IF('C. Consumer Service Detail'!$F4184="",VLOOKUP('C. Consumer Service Detail'!$F4184,'Table of Current Services'!$B$7:$F$36,'Table of Current Services'!$E$5,FALSE),VLOOKUP('C. Consumer Service Detail'!$F4184,'Table of Current Services'!$B$7:$F$36,'Table of Current Services'!$D$5,FALSE)))</f>
        <v/>
      </c>
      <c r="I4184" s="160"/>
      <c r="J4184" s="146" t="str">
        <f t="shared" si="127"/>
        <v/>
      </c>
      <c r="K4184" s="138" t="str">
        <f>IF('C. Consumer Service Detail'!$F4184="","",IF('C. Consumer Service Detail'!$F4184="",VLOOKUP('C. Consumer Service Detail'!$F4184,'Table of Current Services'!$B$7:$F$36,'Table of Current Services'!$E$5,FALSE),VLOOKUP('C. Consumer Service Detail'!$F4184,'Table of Current Services'!$B$7:$F$36,'Table of Current Services'!$E$5,FALSE)))</f>
        <v/>
      </c>
      <c r="L4184" s="130" t="str">
        <f>IF('C. Consumer Service Detail'!$F4184="","",IF(VLOOKUP('C. Consumer Service Detail'!$F4184,'Table of Current Services'!$B$7:$F$36,'Table of Current Services'!$F$5,)="cost","Yes","No"))</f>
        <v/>
      </c>
      <c r="M4184" s="130" t="str">
        <f>IFERROR(IF('C. Consumer Service Detail'!$K4184="No Match","No",VLOOKUP('C. Consumer Service Detail'!$C4184,'B. Consumer Budget'!$E$11:$F$2010,2,FALSE)),"")</f>
        <v/>
      </c>
      <c r="P4184" s="77"/>
      <c r="Q4184" s="77"/>
    </row>
    <row r="4185" spans="2:17" x14ac:dyDescent="0.25">
      <c r="B4185" s="78">
        <f t="shared" si="128"/>
        <v>4175</v>
      </c>
      <c r="C4185" s="126" t="str">
        <f t="array" ref="C4185">IF(OR('C. Consumer Service Detail'!$D4185="",'C. Consumer Service Detail'!$E4185=""),"",INDEX('B. Consumer Budget'!$E$11:$E$2010,MATCH(1,IF('B. Consumer Budget'!$C$11:$C$2010='C. Consumer Service Detail'!$D4185,IF('B. Consumer Budget'!$D$11:$D$2010='C. Consumer Service Detail'!$E4185,1)),0)))</f>
        <v/>
      </c>
      <c r="D4185" s="170"/>
      <c r="E4185" s="81"/>
      <c r="F4185" s="101"/>
      <c r="G4185" s="82"/>
      <c r="H4185" s="147" t="str">
        <f>IF('C. Consumer Service Detail'!$F4185="","",IF('C. Consumer Service Detail'!$F4185="",VLOOKUP('C. Consumer Service Detail'!$F4185,'Table of Current Services'!$B$7:$F$36,'Table of Current Services'!$E$5,FALSE),VLOOKUP('C. Consumer Service Detail'!$F4185,'Table of Current Services'!$B$7:$F$36,'Table of Current Services'!$D$5,FALSE)))</f>
        <v/>
      </c>
      <c r="I4185" s="159"/>
      <c r="J4185" s="146" t="str">
        <f t="shared" si="127"/>
        <v/>
      </c>
      <c r="K4185" s="138" t="str">
        <f>IF('C. Consumer Service Detail'!$F4185="","",IF('C. Consumer Service Detail'!$F4185="",VLOOKUP('C. Consumer Service Detail'!$F4185,'Table of Current Services'!$B$7:$F$36,'Table of Current Services'!$E$5,FALSE),VLOOKUP('C. Consumer Service Detail'!$F4185,'Table of Current Services'!$B$7:$F$36,'Table of Current Services'!$E$5,FALSE)))</f>
        <v/>
      </c>
      <c r="L4185" s="130" t="str">
        <f>IF('C. Consumer Service Detail'!$F4185="","",IF(VLOOKUP('C. Consumer Service Detail'!$F4185,'Table of Current Services'!$B$7:$F$36,'Table of Current Services'!$F$5,)="cost","Yes","No"))</f>
        <v/>
      </c>
      <c r="M4185" s="130" t="str">
        <f>IFERROR(IF('C. Consumer Service Detail'!$K4185="No Match","No",VLOOKUP('C. Consumer Service Detail'!$C4185,'B. Consumer Budget'!$E$11:$F$2010,2,FALSE)),"")</f>
        <v/>
      </c>
      <c r="P4185" s="77"/>
      <c r="Q4185" s="77"/>
    </row>
    <row r="4186" spans="2:17" x14ac:dyDescent="0.25">
      <c r="B4186" s="78">
        <f t="shared" si="128"/>
        <v>4176</v>
      </c>
      <c r="C4186" s="126" t="str">
        <f t="array" ref="C4186">IF(OR('C. Consumer Service Detail'!$D4186="",'C. Consumer Service Detail'!$E4186=""),"",INDEX('B. Consumer Budget'!$E$11:$E$2010,MATCH(1,IF('B. Consumer Budget'!$C$11:$C$2010='C. Consumer Service Detail'!$D4186,IF('B. Consumer Budget'!$D$11:$D$2010='C. Consumer Service Detail'!$E4186,1)),0)))</f>
        <v/>
      </c>
      <c r="D4186" s="171"/>
      <c r="E4186" s="79"/>
      <c r="F4186" s="100"/>
      <c r="G4186" s="80"/>
      <c r="H4186" s="145" t="str">
        <f>IF('C. Consumer Service Detail'!$F4186="","",IF('C. Consumer Service Detail'!$F4186="",VLOOKUP('C. Consumer Service Detail'!$F4186,'Table of Current Services'!$B$7:$F$36,'Table of Current Services'!$E$5,FALSE),VLOOKUP('C. Consumer Service Detail'!$F4186,'Table of Current Services'!$B$7:$F$36,'Table of Current Services'!$D$5,FALSE)))</f>
        <v/>
      </c>
      <c r="I4186" s="160"/>
      <c r="J4186" s="146" t="str">
        <f t="shared" si="127"/>
        <v/>
      </c>
      <c r="K4186" s="138" t="str">
        <f>IF('C. Consumer Service Detail'!$F4186="","",IF('C. Consumer Service Detail'!$F4186="",VLOOKUP('C. Consumer Service Detail'!$F4186,'Table of Current Services'!$B$7:$F$36,'Table of Current Services'!$E$5,FALSE),VLOOKUP('C. Consumer Service Detail'!$F4186,'Table of Current Services'!$B$7:$F$36,'Table of Current Services'!$E$5,FALSE)))</f>
        <v/>
      </c>
      <c r="L4186" s="130" t="str">
        <f>IF('C. Consumer Service Detail'!$F4186="","",IF(VLOOKUP('C. Consumer Service Detail'!$F4186,'Table of Current Services'!$B$7:$F$36,'Table of Current Services'!$F$5,)="cost","Yes","No"))</f>
        <v/>
      </c>
      <c r="M4186" s="130" t="str">
        <f>IFERROR(IF('C. Consumer Service Detail'!$K4186="No Match","No",VLOOKUP('C. Consumer Service Detail'!$C4186,'B. Consumer Budget'!$E$11:$F$2010,2,FALSE)),"")</f>
        <v/>
      </c>
      <c r="P4186" s="77"/>
      <c r="Q4186" s="77"/>
    </row>
    <row r="4187" spans="2:17" x14ac:dyDescent="0.25">
      <c r="B4187" s="78">
        <f t="shared" si="128"/>
        <v>4177</v>
      </c>
      <c r="C4187" s="126" t="str">
        <f t="array" ref="C4187">IF(OR('C. Consumer Service Detail'!$D4187="",'C. Consumer Service Detail'!$E4187=""),"",INDEX('B. Consumer Budget'!$E$11:$E$2010,MATCH(1,IF('B. Consumer Budget'!$C$11:$C$2010='C. Consumer Service Detail'!$D4187,IF('B. Consumer Budget'!$D$11:$D$2010='C. Consumer Service Detail'!$E4187,1)),0)))</f>
        <v/>
      </c>
      <c r="D4187" s="170"/>
      <c r="E4187" s="81"/>
      <c r="F4187" s="101"/>
      <c r="G4187" s="82"/>
      <c r="H4187" s="147" t="str">
        <f>IF('C. Consumer Service Detail'!$F4187="","",IF('C. Consumer Service Detail'!$F4187="",VLOOKUP('C. Consumer Service Detail'!$F4187,'Table of Current Services'!$B$7:$F$36,'Table of Current Services'!$E$5,FALSE),VLOOKUP('C. Consumer Service Detail'!$F4187,'Table of Current Services'!$B$7:$F$36,'Table of Current Services'!$D$5,FALSE)))</f>
        <v/>
      </c>
      <c r="I4187" s="159"/>
      <c r="J4187" s="146" t="str">
        <f t="shared" si="127"/>
        <v/>
      </c>
      <c r="K4187" s="138" t="str">
        <f>IF('C. Consumer Service Detail'!$F4187="","",IF('C. Consumer Service Detail'!$F4187="",VLOOKUP('C. Consumer Service Detail'!$F4187,'Table of Current Services'!$B$7:$F$36,'Table of Current Services'!$E$5,FALSE),VLOOKUP('C. Consumer Service Detail'!$F4187,'Table of Current Services'!$B$7:$F$36,'Table of Current Services'!$E$5,FALSE)))</f>
        <v/>
      </c>
      <c r="L4187" s="130" t="str">
        <f>IF('C. Consumer Service Detail'!$F4187="","",IF(VLOOKUP('C. Consumer Service Detail'!$F4187,'Table of Current Services'!$B$7:$F$36,'Table of Current Services'!$F$5,)="cost","Yes","No"))</f>
        <v/>
      </c>
      <c r="M4187" s="130" t="str">
        <f>IFERROR(IF('C. Consumer Service Detail'!$K4187="No Match","No",VLOOKUP('C. Consumer Service Detail'!$C4187,'B. Consumer Budget'!$E$11:$F$2010,2,FALSE)),"")</f>
        <v/>
      </c>
      <c r="P4187" s="77"/>
      <c r="Q4187" s="77"/>
    </row>
    <row r="4188" spans="2:17" x14ac:dyDescent="0.25">
      <c r="B4188" s="78">
        <f t="shared" si="128"/>
        <v>4178</v>
      </c>
      <c r="C4188" s="126" t="str">
        <f t="array" ref="C4188">IF(OR('C. Consumer Service Detail'!$D4188="",'C. Consumer Service Detail'!$E4188=""),"",INDEX('B. Consumer Budget'!$E$11:$E$2010,MATCH(1,IF('B. Consumer Budget'!$C$11:$C$2010='C. Consumer Service Detail'!$D4188,IF('B. Consumer Budget'!$D$11:$D$2010='C. Consumer Service Detail'!$E4188,1)),0)))</f>
        <v/>
      </c>
      <c r="D4188" s="171"/>
      <c r="E4188" s="79"/>
      <c r="F4188" s="100"/>
      <c r="G4188" s="80"/>
      <c r="H4188" s="145" t="str">
        <f>IF('C. Consumer Service Detail'!$F4188="","",IF('C. Consumer Service Detail'!$F4188="",VLOOKUP('C. Consumer Service Detail'!$F4188,'Table of Current Services'!$B$7:$F$36,'Table of Current Services'!$E$5,FALSE),VLOOKUP('C. Consumer Service Detail'!$F4188,'Table of Current Services'!$B$7:$F$36,'Table of Current Services'!$D$5,FALSE)))</f>
        <v/>
      </c>
      <c r="I4188" s="160"/>
      <c r="J4188" s="146" t="str">
        <f t="shared" si="127"/>
        <v/>
      </c>
      <c r="K4188" s="138" t="str">
        <f>IF('C. Consumer Service Detail'!$F4188="","",IF('C. Consumer Service Detail'!$F4188="",VLOOKUP('C. Consumer Service Detail'!$F4188,'Table of Current Services'!$B$7:$F$36,'Table of Current Services'!$E$5,FALSE),VLOOKUP('C. Consumer Service Detail'!$F4188,'Table of Current Services'!$B$7:$F$36,'Table of Current Services'!$E$5,FALSE)))</f>
        <v/>
      </c>
      <c r="L4188" s="130" t="str">
        <f>IF('C. Consumer Service Detail'!$F4188="","",IF(VLOOKUP('C. Consumer Service Detail'!$F4188,'Table of Current Services'!$B$7:$F$36,'Table of Current Services'!$F$5,)="cost","Yes","No"))</f>
        <v/>
      </c>
      <c r="M4188" s="130" t="str">
        <f>IFERROR(IF('C. Consumer Service Detail'!$K4188="No Match","No",VLOOKUP('C. Consumer Service Detail'!$C4188,'B. Consumer Budget'!$E$11:$F$2010,2,FALSE)),"")</f>
        <v/>
      </c>
      <c r="P4188" s="77"/>
      <c r="Q4188" s="77"/>
    </row>
    <row r="4189" spans="2:17" x14ac:dyDescent="0.25">
      <c r="B4189" s="78">
        <f t="shared" si="128"/>
        <v>4179</v>
      </c>
      <c r="C4189" s="126" t="str">
        <f t="array" ref="C4189">IF(OR('C. Consumer Service Detail'!$D4189="",'C. Consumer Service Detail'!$E4189=""),"",INDEX('B. Consumer Budget'!$E$11:$E$2010,MATCH(1,IF('B. Consumer Budget'!$C$11:$C$2010='C. Consumer Service Detail'!$D4189,IF('B. Consumer Budget'!$D$11:$D$2010='C. Consumer Service Detail'!$E4189,1)),0)))</f>
        <v/>
      </c>
      <c r="D4189" s="170"/>
      <c r="E4189" s="81"/>
      <c r="F4189" s="101"/>
      <c r="G4189" s="82"/>
      <c r="H4189" s="147" t="str">
        <f>IF('C. Consumer Service Detail'!$F4189="","",IF('C. Consumer Service Detail'!$F4189="",VLOOKUP('C. Consumer Service Detail'!$F4189,'Table of Current Services'!$B$7:$F$36,'Table of Current Services'!$E$5,FALSE),VLOOKUP('C. Consumer Service Detail'!$F4189,'Table of Current Services'!$B$7:$F$36,'Table of Current Services'!$D$5,FALSE)))</f>
        <v/>
      </c>
      <c r="I4189" s="159"/>
      <c r="J4189" s="146" t="str">
        <f t="shared" si="127"/>
        <v/>
      </c>
      <c r="K4189" s="138" t="str">
        <f>IF('C. Consumer Service Detail'!$F4189="","",IF('C. Consumer Service Detail'!$F4189="",VLOOKUP('C. Consumer Service Detail'!$F4189,'Table of Current Services'!$B$7:$F$36,'Table of Current Services'!$E$5,FALSE),VLOOKUP('C. Consumer Service Detail'!$F4189,'Table of Current Services'!$B$7:$F$36,'Table of Current Services'!$E$5,FALSE)))</f>
        <v/>
      </c>
      <c r="L4189" s="130" t="str">
        <f>IF('C. Consumer Service Detail'!$F4189="","",IF(VLOOKUP('C. Consumer Service Detail'!$F4189,'Table of Current Services'!$B$7:$F$36,'Table of Current Services'!$F$5,)="cost","Yes","No"))</f>
        <v/>
      </c>
      <c r="M4189" s="130" t="str">
        <f>IFERROR(IF('C. Consumer Service Detail'!$K4189="No Match","No",VLOOKUP('C. Consumer Service Detail'!$C4189,'B. Consumer Budget'!$E$11:$F$2010,2,FALSE)),"")</f>
        <v/>
      </c>
      <c r="P4189" s="77"/>
      <c r="Q4189" s="77"/>
    </row>
    <row r="4190" spans="2:17" x14ac:dyDescent="0.25">
      <c r="B4190" s="78">
        <f t="shared" si="128"/>
        <v>4180</v>
      </c>
      <c r="C4190" s="126" t="str">
        <f t="array" ref="C4190">IF(OR('C. Consumer Service Detail'!$D4190="",'C. Consumer Service Detail'!$E4190=""),"",INDEX('B. Consumer Budget'!$E$11:$E$2010,MATCH(1,IF('B. Consumer Budget'!$C$11:$C$2010='C. Consumer Service Detail'!$D4190,IF('B. Consumer Budget'!$D$11:$D$2010='C. Consumer Service Detail'!$E4190,1)),0)))</f>
        <v/>
      </c>
      <c r="D4190" s="171"/>
      <c r="E4190" s="79"/>
      <c r="F4190" s="100"/>
      <c r="G4190" s="80"/>
      <c r="H4190" s="145" t="str">
        <f>IF('C. Consumer Service Detail'!$F4190="","",IF('C. Consumer Service Detail'!$F4190="",VLOOKUP('C. Consumer Service Detail'!$F4190,'Table of Current Services'!$B$7:$F$36,'Table of Current Services'!$E$5,FALSE),VLOOKUP('C. Consumer Service Detail'!$F4190,'Table of Current Services'!$B$7:$F$36,'Table of Current Services'!$D$5,FALSE)))</f>
        <v/>
      </c>
      <c r="I4190" s="160"/>
      <c r="J4190" s="146" t="str">
        <f t="shared" si="127"/>
        <v/>
      </c>
      <c r="K4190" s="138" t="str">
        <f>IF('C. Consumer Service Detail'!$F4190="","",IF('C. Consumer Service Detail'!$F4190="",VLOOKUP('C. Consumer Service Detail'!$F4190,'Table of Current Services'!$B$7:$F$36,'Table of Current Services'!$E$5,FALSE),VLOOKUP('C. Consumer Service Detail'!$F4190,'Table of Current Services'!$B$7:$F$36,'Table of Current Services'!$E$5,FALSE)))</f>
        <v/>
      </c>
      <c r="L4190" s="130" t="str">
        <f>IF('C. Consumer Service Detail'!$F4190="","",IF(VLOOKUP('C. Consumer Service Detail'!$F4190,'Table of Current Services'!$B$7:$F$36,'Table of Current Services'!$F$5,)="cost","Yes","No"))</f>
        <v/>
      </c>
      <c r="M4190" s="130" t="str">
        <f>IFERROR(IF('C. Consumer Service Detail'!$K4190="No Match","No",VLOOKUP('C. Consumer Service Detail'!$C4190,'B. Consumer Budget'!$E$11:$F$2010,2,FALSE)),"")</f>
        <v/>
      </c>
      <c r="P4190" s="77"/>
      <c r="Q4190" s="77"/>
    </row>
    <row r="4191" spans="2:17" x14ac:dyDescent="0.25">
      <c r="B4191" s="78">
        <f t="shared" si="128"/>
        <v>4181</v>
      </c>
      <c r="C4191" s="126" t="str">
        <f t="array" ref="C4191">IF(OR('C. Consumer Service Detail'!$D4191="",'C. Consumer Service Detail'!$E4191=""),"",INDEX('B. Consumer Budget'!$E$11:$E$2010,MATCH(1,IF('B. Consumer Budget'!$C$11:$C$2010='C. Consumer Service Detail'!$D4191,IF('B. Consumer Budget'!$D$11:$D$2010='C. Consumer Service Detail'!$E4191,1)),0)))</f>
        <v/>
      </c>
      <c r="D4191" s="170"/>
      <c r="E4191" s="81"/>
      <c r="F4191" s="101"/>
      <c r="G4191" s="82"/>
      <c r="H4191" s="147" t="str">
        <f>IF('C. Consumer Service Detail'!$F4191="","",IF('C. Consumer Service Detail'!$F4191="",VLOOKUP('C. Consumer Service Detail'!$F4191,'Table of Current Services'!$B$7:$F$36,'Table of Current Services'!$E$5,FALSE),VLOOKUP('C. Consumer Service Detail'!$F4191,'Table of Current Services'!$B$7:$F$36,'Table of Current Services'!$D$5,FALSE)))</f>
        <v/>
      </c>
      <c r="I4191" s="159"/>
      <c r="J4191" s="146" t="str">
        <f t="shared" si="127"/>
        <v/>
      </c>
      <c r="K4191" s="138" t="str">
        <f>IF('C. Consumer Service Detail'!$F4191="","",IF('C. Consumer Service Detail'!$F4191="",VLOOKUP('C. Consumer Service Detail'!$F4191,'Table of Current Services'!$B$7:$F$36,'Table of Current Services'!$E$5,FALSE),VLOOKUP('C. Consumer Service Detail'!$F4191,'Table of Current Services'!$B$7:$F$36,'Table of Current Services'!$E$5,FALSE)))</f>
        <v/>
      </c>
      <c r="L4191" s="130" t="str">
        <f>IF('C. Consumer Service Detail'!$F4191="","",IF(VLOOKUP('C. Consumer Service Detail'!$F4191,'Table of Current Services'!$B$7:$F$36,'Table of Current Services'!$F$5,)="cost","Yes","No"))</f>
        <v/>
      </c>
      <c r="M4191" s="130" t="str">
        <f>IFERROR(IF('C. Consumer Service Detail'!$K4191="No Match","No",VLOOKUP('C. Consumer Service Detail'!$C4191,'B. Consumer Budget'!$E$11:$F$2010,2,FALSE)),"")</f>
        <v/>
      </c>
      <c r="P4191" s="77"/>
      <c r="Q4191" s="77"/>
    </row>
    <row r="4192" spans="2:17" x14ac:dyDescent="0.25">
      <c r="B4192" s="78">
        <f t="shared" si="128"/>
        <v>4182</v>
      </c>
      <c r="C4192" s="126" t="str">
        <f t="array" ref="C4192">IF(OR('C. Consumer Service Detail'!$D4192="",'C. Consumer Service Detail'!$E4192=""),"",INDEX('B. Consumer Budget'!$E$11:$E$2010,MATCH(1,IF('B. Consumer Budget'!$C$11:$C$2010='C. Consumer Service Detail'!$D4192,IF('B. Consumer Budget'!$D$11:$D$2010='C. Consumer Service Detail'!$E4192,1)),0)))</f>
        <v/>
      </c>
      <c r="D4192" s="171"/>
      <c r="E4192" s="79"/>
      <c r="F4192" s="100"/>
      <c r="G4192" s="80"/>
      <c r="H4192" s="145" t="str">
        <f>IF('C. Consumer Service Detail'!$F4192="","",IF('C. Consumer Service Detail'!$F4192="",VLOOKUP('C. Consumer Service Detail'!$F4192,'Table of Current Services'!$B$7:$F$36,'Table of Current Services'!$E$5,FALSE),VLOOKUP('C. Consumer Service Detail'!$F4192,'Table of Current Services'!$B$7:$F$36,'Table of Current Services'!$D$5,FALSE)))</f>
        <v/>
      </c>
      <c r="I4192" s="160"/>
      <c r="J4192" s="146" t="str">
        <f t="shared" si="127"/>
        <v/>
      </c>
      <c r="K4192" s="138" t="str">
        <f>IF('C. Consumer Service Detail'!$F4192="","",IF('C. Consumer Service Detail'!$F4192="",VLOOKUP('C. Consumer Service Detail'!$F4192,'Table of Current Services'!$B$7:$F$36,'Table of Current Services'!$E$5,FALSE),VLOOKUP('C. Consumer Service Detail'!$F4192,'Table of Current Services'!$B$7:$F$36,'Table of Current Services'!$E$5,FALSE)))</f>
        <v/>
      </c>
      <c r="L4192" s="130" t="str">
        <f>IF('C. Consumer Service Detail'!$F4192="","",IF(VLOOKUP('C. Consumer Service Detail'!$F4192,'Table of Current Services'!$B$7:$F$36,'Table of Current Services'!$F$5,)="cost","Yes","No"))</f>
        <v/>
      </c>
      <c r="M4192" s="130" t="str">
        <f>IFERROR(IF('C. Consumer Service Detail'!$K4192="No Match","No",VLOOKUP('C. Consumer Service Detail'!$C4192,'B. Consumer Budget'!$E$11:$F$2010,2,FALSE)),"")</f>
        <v/>
      </c>
      <c r="P4192" s="77"/>
      <c r="Q4192" s="77"/>
    </row>
    <row r="4193" spans="2:17" x14ac:dyDescent="0.25">
      <c r="B4193" s="78">
        <f t="shared" si="128"/>
        <v>4183</v>
      </c>
      <c r="C4193" s="126" t="str">
        <f t="array" ref="C4193">IF(OR('C. Consumer Service Detail'!$D4193="",'C. Consumer Service Detail'!$E4193=""),"",INDEX('B. Consumer Budget'!$E$11:$E$2010,MATCH(1,IF('B. Consumer Budget'!$C$11:$C$2010='C. Consumer Service Detail'!$D4193,IF('B. Consumer Budget'!$D$11:$D$2010='C. Consumer Service Detail'!$E4193,1)),0)))</f>
        <v/>
      </c>
      <c r="D4193" s="170"/>
      <c r="E4193" s="81"/>
      <c r="F4193" s="101"/>
      <c r="G4193" s="82"/>
      <c r="H4193" s="147" t="str">
        <f>IF('C. Consumer Service Detail'!$F4193="","",IF('C. Consumer Service Detail'!$F4193="",VLOOKUP('C. Consumer Service Detail'!$F4193,'Table of Current Services'!$B$7:$F$36,'Table of Current Services'!$E$5,FALSE),VLOOKUP('C. Consumer Service Detail'!$F4193,'Table of Current Services'!$B$7:$F$36,'Table of Current Services'!$D$5,FALSE)))</f>
        <v/>
      </c>
      <c r="I4193" s="159"/>
      <c r="J4193" s="146" t="str">
        <f t="shared" si="127"/>
        <v/>
      </c>
      <c r="K4193" s="138" t="str">
        <f>IF('C. Consumer Service Detail'!$F4193="","",IF('C. Consumer Service Detail'!$F4193="",VLOOKUP('C. Consumer Service Detail'!$F4193,'Table of Current Services'!$B$7:$F$36,'Table of Current Services'!$E$5,FALSE),VLOOKUP('C. Consumer Service Detail'!$F4193,'Table of Current Services'!$B$7:$F$36,'Table of Current Services'!$E$5,FALSE)))</f>
        <v/>
      </c>
      <c r="L4193" s="130" t="str">
        <f>IF('C. Consumer Service Detail'!$F4193="","",IF(VLOOKUP('C. Consumer Service Detail'!$F4193,'Table of Current Services'!$B$7:$F$36,'Table of Current Services'!$F$5,)="cost","Yes","No"))</f>
        <v/>
      </c>
      <c r="M4193" s="130" t="str">
        <f>IFERROR(IF('C. Consumer Service Detail'!$K4193="No Match","No",VLOOKUP('C. Consumer Service Detail'!$C4193,'B. Consumer Budget'!$E$11:$F$2010,2,FALSE)),"")</f>
        <v/>
      </c>
      <c r="P4193" s="77"/>
      <c r="Q4193" s="77"/>
    </row>
    <row r="4194" spans="2:17" x14ac:dyDescent="0.25">
      <c r="B4194" s="78">
        <f t="shared" si="128"/>
        <v>4184</v>
      </c>
      <c r="C4194" s="126" t="str">
        <f t="array" ref="C4194">IF(OR('C. Consumer Service Detail'!$D4194="",'C. Consumer Service Detail'!$E4194=""),"",INDEX('B. Consumer Budget'!$E$11:$E$2010,MATCH(1,IF('B. Consumer Budget'!$C$11:$C$2010='C. Consumer Service Detail'!$D4194,IF('B. Consumer Budget'!$D$11:$D$2010='C. Consumer Service Detail'!$E4194,1)),0)))</f>
        <v/>
      </c>
      <c r="D4194" s="171"/>
      <c r="E4194" s="79"/>
      <c r="F4194" s="100"/>
      <c r="G4194" s="80"/>
      <c r="H4194" s="145" t="str">
        <f>IF('C. Consumer Service Detail'!$F4194="","",IF('C. Consumer Service Detail'!$F4194="",VLOOKUP('C. Consumer Service Detail'!$F4194,'Table of Current Services'!$B$7:$F$36,'Table of Current Services'!$E$5,FALSE),VLOOKUP('C. Consumer Service Detail'!$F4194,'Table of Current Services'!$B$7:$F$36,'Table of Current Services'!$D$5,FALSE)))</f>
        <v/>
      </c>
      <c r="I4194" s="160"/>
      <c r="J4194" s="146" t="str">
        <f t="shared" si="127"/>
        <v/>
      </c>
      <c r="K4194" s="138" t="str">
        <f>IF('C. Consumer Service Detail'!$F4194="","",IF('C. Consumer Service Detail'!$F4194="",VLOOKUP('C. Consumer Service Detail'!$F4194,'Table of Current Services'!$B$7:$F$36,'Table of Current Services'!$E$5,FALSE),VLOOKUP('C. Consumer Service Detail'!$F4194,'Table of Current Services'!$B$7:$F$36,'Table of Current Services'!$E$5,FALSE)))</f>
        <v/>
      </c>
      <c r="L4194" s="130" t="str">
        <f>IF('C. Consumer Service Detail'!$F4194="","",IF(VLOOKUP('C. Consumer Service Detail'!$F4194,'Table of Current Services'!$B$7:$F$36,'Table of Current Services'!$F$5,)="cost","Yes","No"))</f>
        <v/>
      </c>
      <c r="M4194" s="130" t="str">
        <f>IFERROR(IF('C. Consumer Service Detail'!$K4194="No Match","No",VLOOKUP('C. Consumer Service Detail'!$C4194,'B. Consumer Budget'!$E$11:$F$2010,2,FALSE)),"")</f>
        <v/>
      </c>
      <c r="P4194" s="77"/>
      <c r="Q4194" s="77"/>
    </row>
    <row r="4195" spans="2:17" x14ac:dyDescent="0.25">
      <c r="B4195" s="78">
        <f t="shared" si="128"/>
        <v>4185</v>
      </c>
      <c r="C4195" s="126" t="str">
        <f t="array" ref="C4195">IF(OR('C. Consumer Service Detail'!$D4195="",'C. Consumer Service Detail'!$E4195=""),"",INDEX('B. Consumer Budget'!$E$11:$E$2010,MATCH(1,IF('B. Consumer Budget'!$C$11:$C$2010='C. Consumer Service Detail'!$D4195,IF('B. Consumer Budget'!$D$11:$D$2010='C. Consumer Service Detail'!$E4195,1)),0)))</f>
        <v/>
      </c>
      <c r="D4195" s="170"/>
      <c r="E4195" s="81"/>
      <c r="F4195" s="101"/>
      <c r="G4195" s="82"/>
      <c r="H4195" s="147" t="str">
        <f>IF('C. Consumer Service Detail'!$F4195="","",IF('C. Consumer Service Detail'!$F4195="",VLOOKUP('C. Consumer Service Detail'!$F4195,'Table of Current Services'!$B$7:$F$36,'Table of Current Services'!$E$5,FALSE),VLOOKUP('C. Consumer Service Detail'!$F4195,'Table of Current Services'!$B$7:$F$36,'Table of Current Services'!$D$5,FALSE)))</f>
        <v/>
      </c>
      <c r="I4195" s="159"/>
      <c r="J4195" s="146" t="str">
        <f t="shared" si="127"/>
        <v/>
      </c>
      <c r="K4195" s="138" t="str">
        <f>IF('C. Consumer Service Detail'!$F4195="","",IF('C. Consumer Service Detail'!$F4195="",VLOOKUP('C. Consumer Service Detail'!$F4195,'Table of Current Services'!$B$7:$F$36,'Table of Current Services'!$E$5,FALSE),VLOOKUP('C. Consumer Service Detail'!$F4195,'Table of Current Services'!$B$7:$F$36,'Table of Current Services'!$E$5,FALSE)))</f>
        <v/>
      </c>
      <c r="L4195" s="130" t="str">
        <f>IF('C. Consumer Service Detail'!$F4195="","",IF(VLOOKUP('C. Consumer Service Detail'!$F4195,'Table of Current Services'!$B$7:$F$36,'Table of Current Services'!$F$5,)="cost","Yes","No"))</f>
        <v/>
      </c>
      <c r="M4195" s="130" t="str">
        <f>IFERROR(IF('C. Consumer Service Detail'!$K4195="No Match","No",VLOOKUP('C. Consumer Service Detail'!$C4195,'B. Consumer Budget'!$E$11:$F$2010,2,FALSE)),"")</f>
        <v/>
      </c>
      <c r="P4195" s="77"/>
      <c r="Q4195" s="77"/>
    </row>
    <row r="4196" spans="2:17" x14ac:dyDescent="0.25">
      <c r="B4196" s="78">
        <f t="shared" si="128"/>
        <v>4186</v>
      </c>
      <c r="C4196" s="126" t="str">
        <f t="array" ref="C4196">IF(OR('C. Consumer Service Detail'!$D4196="",'C. Consumer Service Detail'!$E4196=""),"",INDEX('B. Consumer Budget'!$E$11:$E$2010,MATCH(1,IF('B. Consumer Budget'!$C$11:$C$2010='C. Consumer Service Detail'!$D4196,IF('B. Consumer Budget'!$D$11:$D$2010='C. Consumer Service Detail'!$E4196,1)),0)))</f>
        <v/>
      </c>
      <c r="D4196" s="171"/>
      <c r="E4196" s="79"/>
      <c r="F4196" s="100"/>
      <c r="G4196" s="80"/>
      <c r="H4196" s="145" t="str">
        <f>IF('C. Consumer Service Detail'!$F4196="","",IF('C. Consumer Service Detail'!$F4196="",VLOOKUP('C. Consumer Service Detail'!$F4196,'Table of Current Services'!$B$7:$F$36,'Table of Current Services'!$E$5,FALSE),VLOOKUP('C. Consumer Service Detail'!$F4196,'Table of Current Services'!$B$7:$F$36,'Table of Current Services'!$D$5,FALSE)))</f>
        <v/>
      </c>
      <c r="I4196" s="160"/>
      <c r="J4196" s="146" t="str">
        <f t="shared" si="127"/>
        <v/>
      </c>
      <c r="K4196" s="138" t="str">
        <f>IF('C. Consumer Service Detail'!$F4196="","",IF('C. Consumer Service Detail'!$F4196="",VLOOKUP('C. Consumer Service Detail'!$F4196,'Table of Current Services'!$B$7:$F$36,'Table of Current Services'!$E$5,FALSE),VLOOKUP('C. Consumer Service Detail'!$F4196,'Table of Current Services'!$B$7:$F$36,'Table of Current Services'!$E$5,FALSE)))</f>
        <v/>
      </c>
      <c r="L4196" s="130" t="str">
        <f>IF('C. Consumer Service Detail'!$F4196="","",IF(VLOOKUP('C. Consumer Service Detail'!$F4196,'Table of Current Services'!$B$7:$F$36,'Table of Current Services'!$F$5,)="cost","Yes","No"))</f>
        <v/>
      </c>
      <c r="M4196" s="130" t="str">
        <f>IFERROR(IF('C. Consumer Service Detail'!$K4196="No Match","No",VLOOKUP('C. Consumer Service Detail'!$C4196,'B. Consumer Budget'!$E$11:$F$2010,2,FALSE)),"")</f>
        <v/>
      </c>
      <c r="P4196" s="77"/>
      <c r="Q4196" s="77"/>
    </row>
    <row r="4197" spans="2:17" x14ac:dyDescent="0.25">
      <c r="B4197" s="78">
        <f t="shared" si="128"/>
        <v>4187</v>
      </c>
      <c r="C4197" s="126" t="str">
        <f t="array" ref="C4197">IF(OR('C. Consumer Service Detail'!$D4197="",'C. Consumer Service Detail'!$E4197=""),"",INDEX('B. Consumer Budget'!$E$11:$E$2010,MATCH(1,IF('B. Consumer Budget'!$C$11:$C$2010='C. Consumer Service Detail'!$D4197,IF('B. Consumer Budget'!$D$11:$D$2010='C. Consumer Service Detail'!$E4197,1)),0)))</f>
        <v/>
      </c>
      <c r="D4197" s="170"/>
      <c r="E4197" s="81"/>
      <c r="F4197" s="101"/>
      <c r="G4197" s="82"/>
      <c r="H4197" s="147" t="str">
        <f>IF('C. Consumer Service Detail'!$F4197="","",IF('C. Consumer Service Detail'!$F4197="",VLOOKUP('C. Consumer Service Detail'!$F4197,'Table of Current Services'!$B$7:$F$36,'Table of Current Services'!$E$5,FALSE),VLOOKUP('C. Consumer Service Detail'!$F4197,'Table of Current Services'!$B$7:$F$36,'Table of Current Services'!$D$5,FALSE)))</f>
        <v/>
      </c>
      <c r="I4197" s="159"/>
      <c r="J4197" s="146" t="str">
        <f t="shared" si="127"/>
        <v/>
      </c>
      <c r="K4197" s="138" t="str">
        <f>IF('C. Consumer Service Detail'!$F4197="","",IF('C. Consumer Service Detail'!$F4197="",VLOOKUP('C. Consumer Service Detail'!$F4197,'Table of Current Services'!$B$7:$F$36,'Table of Current Services'!$E$5,FALSE),VLOOKUP('C. Consumer Service Detail'!$F4197,'Table of Current Services'!$B$7:$F$36,'Table of Current Services'!$E$5,FALSE)))</f>
        <v/>
      </c>
      <c r="L4197" s="130" t="str">
        <f>IF('C. Consumer Service Detail'!$F4197="","",IF(VLOOKUP('C. Consumer Service Detail'!$F4197,'Table of Current Services'!$B$7:$F$36,'Table of Current Services'!$F$5,)="cost","Yes","No"))</f>
        <v/>
      </c>
      <c r="M4197" s="130" t="str">
        <f>IFERROR(IF('C. Consumer Service Detail'!$K4197="No Match","No",VLOOKUP('C. Consumer Service Detail'!$C4197,'B. Consumer Budget'!$E$11:$F$2010,2,FALSE)),"")</f>
        <v/>
      </c>
      <c r="P4197" s="77"/>
      <c r="Q4197" s="77"/>
    </row>
    <row r="4198" spans="2:17" x14ac:dyDescent="0.25">
      <c r="B4198" s="78">
        <f t="shared" si="128"/>
        <v>4188</v>
      </c>
      <c r="C4198" s="126" t="str">
        <f t="array" ref="C4198">IF(OR('C. Consumer Service Detail'!$D4198="",'C. Consumer Service Detail'!$E4198=""),"",INDEX('B. Consumer Budget'!$E$11:$E$2010,MATCH(1,IF('B. Consumer Budget'!$C$11:$C$2010='C. Consumer Service Detail'!$D4198,IF('B. Consumer Budget'!$D$11:$D$2010='C. Consumer Service Detail'!$E4198,1)),0)))</f>
        <v/>
      </c>
      <c r="D4198" s="171"/>
      <c r="E4198" s="79"/>
      <c r="F4198" s="100"/>
      <c r="G4198" s="80"/>
      <c r="H4198" s="145" t="str">
        <f>IF('C. Consumer Service Detail'!$F4198="","",IF('C. Consumer Service Detail'!$F4198="",VLOOKUP('C. Consumer Service Detail'!$F4198,'Table of Current Services'!$B$7:$F$36,'Table of Current Services'!$E$5,FALSE),VLOOKUP('C. Consumer Service Detail'!$F4198,'Table of Current Services'!$B$7:$F$36,'Table of Current Services'!$D$5,FALSE)))</f>
        <v/>
      </c>
      <c r="I4198" s="160"/>
      <c r="J4198" s="146" t="str">
        <f t="shared" si="127"/>
        <v/>
      </c>
      <c r="K4198" s="138" t="str">
        <f>IF('C. Consumer Service Detail'!$F4198="","",IF('C. Consumer Service Detail'!$F4198="",VLOOKUP('C. Consumer Service Detail'!$F4198,'Table of Current Services'!$B$7:$F$36,'Table of Current Services'!$E$5,FALSE),VLOOKUP('C. Consumer Service Detail'!$F4198,'Table of Current Services'!$B$7:$F$36,'Table of Current Services'!$E$5,FALSE)))</f>
        <v/>
      </c>
      <c r="L4198" s="130" t="str">
        <f>IF('C. Consumer Service Detail'!$F4198="","",IF(VLOOKUP('C. Consumer Service Detail'!$F4198,'Table of Current Services'!$B$7:$F$36,'Table of Current Services'!$F$5,)="cost","Yes","No"))</f>
        <v/>
      </c>
      <c r="M4198" s="130" t="str">
        <f>IFERROR(IF('C. Consumer Service Detail'!$K4198="No Match","No",VLOOKUP('C. Consumer Service Detail'!$C4198,'B. Consumer Budget'!$E$11:$F$2010,2,FALSE)),"")</f>
        <v/>
      </c>
      <c r="P4198" s="77"/>
      <c r="Q4198" s="77"/>
    </row>
    <row r="4199" spans="2:17" x14ac:dyDescent="0.25">
      <c r="B4199" s="78">
        <f t="shared" si="128"/>
        <v>4189</v>
      </c>
      <c r="C4199" s="126" t="str">
        <f t="array" ref="C4199">IF(OR('C. Consumer Service Detail'!$D4199="",'C. Consumer Service Detail'!$E4199=""),"",INDEX('B. Consumer Budget'!$E$11:$E$2010,MATCH(1,IF('B. Consumer Budget'!$C$11:$C$2010='C. Consumer Service Detail'!$D4199,IF('B. Consumer Budget'!$D$11:$D$2010='C. Consumer Service Detail'!$E4199,1)),0)))</f>
        <v/>
      </c>
      <c r="D4199" s="170"/>
      <c r="E4199" s="81"/>
      <c r="F4199" s="101"/>
      <c r="G4199" s="82"/>
      <c r="H4199" s="147" t="str">
        <f>IF('C. Consumer Service Detail'!$F4199="","",IF('C. Consumer Service Detail'!$F4199="",VLOOKUP('C. Consumer Service Detail'!$F4199,'Table of Current Services'!$B$7:$F$36,'Table of Current Services'!$E$5,FALSE),VLOOKUP('C. Consumer Service Detail'!$F4199,'Table of Current Services'!$B$7:$F$36,'Table of Current Services'!$D$5,FALSE)))</f>
        <v/>
      </c>
      <c r="I4199" s="159"/>
      <c r="J4199" s="146" t="str">
        <f t="shared" si="127"/>
        <v/>
      </c>
      <c r="K4199" s="138" t="str">
        <f>IF('C. Consumer Service Detail'!$F4199="","",IF('C. Consumer Service Detail'!$F4199="",VLOOKUP('C. Consumer Service Detail'!$F4199,'Table of Current Services'!$B$7:$F$36,'Table of Current Services'!$E$5,FALSE),VLOOKUP('C. Consumer Service Detail'!$F4199,'Table of Current Services'!$B$7:$F$36,'Table of Current Services'!$E$5,FALSE)))</f>
        <v/>
      </c>
      <c r="L4199" s="130" t="str">
        <f>IF('C. Consumer Service Detail'!$F4199="","",IF(VLOOKUP('C. Consumer Service Detail'!$F4199,'Table of Current Services'!$B$7:$F$36,'Table of Current Services'!$F$5,)="cost","Yes","No"))</f>
        <v/>
      </c>
      <c r="M4199" s="130" t="str">
        <f>IFERROR(IF('C. Consumer Service Detail'!$K4199="No Match","No",VLOOKUP('C. Consumer Service Detail'!$C4199,'B. Consumer Budget'!$E$11:$F$2010,2,FALSE)),"")</f>
        <v/>
      </c>
      <c r="P4199" s="77"/>
      <c r="Q4199" s="77"/>
    </row>
    <row r="4200" spans="2:17" x14ac:dyDescent="0.25">
      <c r="B4200" s="78">
        <f t="shared" si="128"/>
        <v>4190</v>
      </c>
      <c r="C4200" s="126" t="str">
        <f t="array" ref="C4200">IF(OR('C. Consumer Service Detail'!$D4200="",'C. Consumer Service Detail'!$E4200=""),"",INDEX('B. Consumer Budget'!$E$11:$E$2010,MATCH(1,IF('B. Consumer Budget'!$C$11:$C$2010='C. Consumer Service Detail'!$D4200,IF('B. Consumer Budget'!$D$11:$D$2010='C. Consumer Service Detail'!$E4200,1)),0)))</f>
        <v/>
      </c>
      <c r="D4200" s="171"/>
      <c r="E4200" s="79"/>
      <c r="F4200" s="100"/>
      <c r="G4200" s="80"/>
      <c r="H4200" s="145" t="str">
        <f>IF('C. Consumer Service Detail'!$F4200="","",IF('C. Consumer Service Detail'!$F4200="",VLOOKUP('C. Consumer Service Detail'!$F4200,'Table of Current Services'!$B$7:$F$36,'Table of Current Services'!$E$5,FALSE),VLOOKUP('C. Consumer Service Detail'!$F4200,'Table of Current Services'!$B$7:$F$36,'Table of Current Services'!$D$5,FALSE)))</f>
        <v/>
      </c>
      <c r="I4200" s="160"/>
      <c r="J4200" s="146" t="str">
        <f t="shared" si="127"/>
        <v/>
      </c>
      <c r="K4200" s="138" t="str">
        <f>IF('C. Consumer Service Detail'!$F4200="","",IF('C. Consumer Service Detail'!$F4200="",VLOOKUP('C. Consumer Service Detail'!$F4200,'Table of Current Services'!$B$7:$F$36,'Table of Current Services'!$E$5,FALSE),VLOOKUP('C. Consumer Service Detail'!$F4200,'Table of Current Services'!$B$7:$F$36,'Table of Current Services'!$E$5,FALSE)))</f>
        <v/>
      </c>
      <c r="L4200" s="130" t="str">
        <f>IF('C. Consumer Service Detail'!$F4200="","",IF(VLOOKUP('C. Consumer Service Detail'!$F4200,'Table of Current Services'!$B$7:$F$36,'Table of Current Services'!$F$5,)="cost","Yes","No"))</f>
        <v/>
      </c>
      <c r="M4200" s="130" t="str">
        <f>IFERROR(IF('C. Consumer Service Detail'!$K4200="No Match","No",VLOOKUP('C. Consumer Service Detail'!$C4200,'B. Consumer Budget'!$E$11:$F$2010,2,FALSE)),"")</f>
        <v/>
      </c>
      <c r="P4200" s="77"/>
      <c r="Q4200" s="77"/>
    </row>
    <row r="4201" spans="2:17" x14ac:dyDescent="0.25">
      <c r="B4201" s="78">
        <f t="shared" si="128"/>
        <v>4191</v>
      </c>
      <c r="C4201" s="126" t="str">
        <f t="array" ref="C4201">IF(OR('C. Consumer Service Detail'!$D4201="",'C. Consumer Service Detail'!$E4201=""),"",INDEX('B. Consumer Budget'!$E$11:$E$2010,MATCH(1,IF('B. Consumer Budget'!$C$11:$C$2010='C. Consumer Service Detail'!$D4201,IF('B. Consumer Budget'!$D$11:$D$2010='C. Consumer Service Detail'!$E4201,1)),0)))</f>
        <v/>
      </c>
      <c r="D4201" s="170"/>
      <c r="E4201" s="81"/>
      <c r="F4201" s="101"/>
      <c r="G4201" s="82"/>
      <c r="H4201" s="147" t="str">
        <f>IF('C. Consumer Service Detail'!$F4201="","",IF('C. Consumer Service Detail'!$F4201="",VLOOKUP('C. Consumer Service Detail'!$F4201,'Table of Current Services'!$B$7:$F$36,'Table of Current Services'!$E$5,FALSE),VLOOKUP('C. Consumer Service Detail'!$F4201,'Table of Current Services'!$B$7:$F$36,'Table of Current Services'!$D$5,FALSE)))</f>
        <v/>
      </c>
      <c r="I4201" s="159"/>
      <c r="J4201" s="146" t="str">
        <f t="shared" si="127"/>
        <v/>
      </c>
      <c r="K4201" s="138" t="str">
        <f>IF('C. Consumer Service Detail'!$F4201="","",IF('C. Consumer Service Detail'!$F4201="",VLOOKUP('C. Consumer Service Detail'!$F4201,'Table of Current Services'!$B$7:$F$36,'Table of Current Services'!$E$5,FALSE),VLOOKUP('C. Consumer Service Detail'!$F4201,'Table of Current Services'!$B$7:$F$36,'Table of Current Services'!$E$5,FALSE)))</f>
        <v/>
      </c>
      <c r="L4201" s="130" t="str">
        <f>IF('C. Consumer Service Detail'!$F4201="","",IF(VLOOKUP('C. Consumer Service Detail'!$F4201,'Table of Current Services'!$B$7:$F$36,'Table of Current Services'!$F$5,)="cost","Yes","No"))</f>
        <v/>
      </c>
      <c r="M4201" s="130" t="str">
        <f>IFERROR(IF('C. Consumer Service Detail'!$K4201="No Match","No",VLOOKUP('C. Consumer Service Detail'!$C4201,'B. Consumer Budget'!$E$11:$F$2010,2,FALSE)),"")</f>
        <v/>
      </c>
      <c r="P4201" s="77"/>
      <c r="Q4201" s="77"/>
    </row>
    <row r="4202" spans="2:17" x14ac:dyDescent="0.25">
      <c r="B4202" s="78">
        <f t="shared" si="128"/>
        <v>4192</v>
      </c>
      <c r="C4202" s="126" t="str">
        <f t="array" ref="C4202">IF(OR('C. Consumer Service Detail'!$D4202="",'C. Consumer Service Detail'!$E4202=""),"",INDEX('B. Consumer Budget'!$E$11:$E$2010,MATCH(1,IF('B. Consumer Budget'!$C$11:$C$2010='C. Consumer Service Detail'!$D4202,IF('B. Consumer Budget'!$D$11:$D$2010='C. Consumer Service Detail'!$E4202,1)),0)))</f>
        <v/>
      </c>
      <c r="D4202" s="171"/>
      <c r="E4202" s="79"/>
      <c r="F4202" s="100"/>
      <c r="G4202" s="80"/>
      <c r="H4202" s="145" t="str">
        <f>IF('C. Consumer Service Detail'!$F4202="","",IF('C. Consumer Service Detail'!$F4202="",VLOOKUP('C. Consumer Service Detail'!$F4202,'Table of Current Services'!$B$7:$F$36,'Table of Current Services'!$E$5,FALSE),VLOOKUP('C. Consumer Service Detail'!$F4202,'Table of Current Services'!$B$7:$F$36,'Table of Current Services'!$D$5,FALSE)))</f>
        <v/>
      </c>
      <c r="I4202" s="160"/>
      <c r="J4202" s="146" t="str">
        <f t="shared" si="127"/>
        <v/>
      </c>
      <c r="K4202" s="138" t="str">
        <f>IF('C. Consumer Service Detail'!$F4202="","",IF('C. Consumer Service Detail'!$F4202="",VLOOKUP('C. Consumer Service Detail'!$F4202,'Table of Current Services'!$B$7:$F$36,'Table of Current Services'!$E$5,FALSE),VLOOKUP('C. Consumer Service Detail'!$F4202,'Table of Current Services'!$B$7:$F$36,'Table of Current Services'!$E$5,FALSE)))</f>
        <v/>
      </c>
      <c r="L4202" s="130" t="str">
        <f>IF('C. Consumer Service Detail'!$F4202="","",IF(VLOOKUP('C. Consumer Service Detail'!$F4202,'Table of Current Services'!$B$7:$F$36,'Table of Current Services'!$F$5,)="cost","Yes","No"))</f>
        <v/>
      </c>
      <c r="M4202" s="130" t="str">
        <f>IFERROR(IF('C. Consumer Service Detail'!$K4202="No Match","No",VLOOKUP('C. Consumer Service Detail'!$C4202,'B. Consumer Budget'!$E$11:$F$2010,2,FALSE)),"")</f>
        <v/>
      </c>
      <c r="P4202" s="77"/>
      <c r="Q4202" s="77"/>
    </row>
    <row r="4203" spans="2:17" x14ac:dyDescent="0.25">
      <c r="B4203" s="78">
        <f t="shared" si="128"/>
        <v>4193</v>
      </c>
      <c r="C4203" s="126" t="str">
        <f t="array" ref="C4203">IF(OR('C. Consumer Service Detail'!$D4203="",'C. Consumer Service Detail'!$E4203=""),"",INDEX('B. Consumer Budget'!$E$11:$E$2010,MATCH(1,IF('B. Consumer Budget'!$C$11:$C$2010='C. Consumer Service Detail'!$D4203,IF('B. Consumer Budget'!$D$11:$D$2010='C. Consumer Service Detail'!$E4203,1)),0)))</f>
        <v/>
      </c>
      <c r="D4203" s="170"/>
      <c r="E4203" s="81"/>
      <c r="F4203" s="101"/>
      <c r="G4203" s="82"/>
      <c r="H4203" s="147" t="str">
        <f>IF('C. Consumer Service Detail'!$F4203="","",IF('C. Consumer Service Detail'!$F4203="",VLOOKUP('C. Consumer Service Detail'!$F4203,'Table of Current Services'!$B$7:$F$36,'Table of Current Services'!$E$5,FALSE),VLOOKUP('C. Consumer Service Detail'!$F4203,'Table of Current Services'!$B$7:$F$36,'Table of Current Services'!$D$5,FALSE)))</f>
        <v/>
      </c>
      <c r="I4203" s="159"/>
      <c r="J4203" s="146" t="str">
        <f t="shared" si="127"/>
        <v/>
      </c>
      <c r="K4203" s="138" t="str">
        <f>IF('C. Consumer Service Detail'!$F4203="","",IF('C. Consumer Service Detail'!$F4203="",VLOOKUP('C. Consumer Service Detail'!$F4203,'Table of Current Services'!$B$7:$F$36,'Table of Current Services'!$E$5,FALSE),VLOOKUP('C. Consumer Service Detail'!$F4203,'Table of Current Services'!$B$7:$F$36,'Table of Current Services'!$E$5,FALSE)))</f>
        <v/>
      </c>
      <c r="L4203" s="130" t="str">
        <f>IF('C. Consumer Service Detail'!$F4203="","",IF(VLOOKUP('C. Consumer Service Detail'!$F4203,'Table of Current Services'!$B$7:$F$36,'Table of Current Services'!$F$5,)="cost","Yes","No"))</f>
        <v/>
      </c>
      <c r="M4203" s="130" t="str">
        <f>IFERROR(IF('C. Consumer Service Detail'!$K4203="No Match","No",VLOOKUP('C. Consumer Service Detail'!$C4203,'B. Consumer Budget'!$E$11:$F$2010,2,FALSE)),"")</f>
        <v/>
      </c>
      <c r="P4203" s="77"/>
      <c r="Q4203" s="77"/>
    </row>
    <row r="4204" spans="2:17" x14ac:dyDescent="0.25">
      <c r="B4204" s="78">
        <f t="shared" si="128"/>
        <v>4194</v>
      </c>
      <c r="C4204" s="126" t="str">
        <f t="array" ref="C4204">IF(OR('C. Consumer Service Detail'!$D4204="",'C. Consumer Service Detail'!$E4204=""),"",INDEX('B. Consumer Budget'!$E$11:$E$2010,MATCH(1,IF('B. Consumer Budget'!$C$11:$C$2010='C. Consumer Service Detail'!$D4204,IF('B. Consumer Budget'!$D$11:$D$2010='C. Consumer Service Detail'!$E4204,1)),0)))</f>
        <v/>
      </c>
      <c r="D4204" s="171"/>
      <c r="E4204" s="79"/>
      <c r="F4204" s="100"/>
      <c r="G4204" s="80"/>
      <c r="H4204" s="145" t="str">
        <f>IF('C. Consumer Service Detail'!$F4204="","",IF('C. Consumer Service Detail'!$F4204="",VLOOKUP('C. Consumer Service Detail'!$F4204,'Table of Current Services'!$B$7:$F$36,'Table of Current Services'!$E$5,FALSE),VLOOKUP('C. Consumer Service Detail'!$F4204,'Table of Current Services'!$B$7:$F$36,'Table of Current Services'!$D$5,FALSE)))</f>
        <v/>
      </c>
      <c r="I4204" s="160"/>
      <c r="J4204" s="146" t="str">
        <f t="shared" si="127"/>
        <v/>
      </c>
      <c r="K4204" s="138" t="str">
        <f>IF('C. Consumer Service Detail'!$F4204="","",IF('C. Consumer Service Detail'!$F4204="",VLOOKUP('C. Consumer Service Detail'!$F4204,'Table of Current Services'!$B$7:$F$36,'Table of Current Services'!$E$5,FALSE),VLOOKUP('C. Consumer Service Detail'!$F4204,'Table of Current Services'!$B$7:$F$36,'Table of Current Services'!$E$5,FALSE)))</f>
        <v/>
      </c>
      <c r="L4204" s="130" t="str">
        <f>IF('C. Consumer Service Detail'!$F4204="","",IF(VLOOKUP('C. Consumer Service Detail'!$F4204,'Table of Current Services'!$B$7:$F$36,'Table of Current Services'!$F$5,)="cost","Yes","No"))</f>
        <v/>
      </c>
      <c r="M4204" s="130" t="str">
        <f>IFERROR(IF('C. Consumer Service Detail'!$K4204="No Match","No",VLOOKUP('C. Consumer Service Detail'!$C4204,'B. Consumer Budget'!$E$11:$F$2010,2,FALSE)),"")</f>
        <v/>
      </c>
      <c r="P4204" s="77"/>
      <c r="Q4204" s="77"/>
    </row>
    <row r="4205" spans="2:17" x14ac:dyDescent="0.25">
      <c r="B4205" s="78">
        <f t="shared" si="128"/>
        <v>4195</v>
      </c>
      <c r="C4205" s="126" t="str">
        <f t="array" ref="C4205">IF(OR('C. Consumer Service Detail'!$D4205="",'C. Consumer Service Detail'!$E4205=""),"",INDEX('B. Consumer Budget'!$E$11:$E$2010,MATCH(1,IF('B. Consumer Budget'!$C$11:$C$2010='C. Consumer Service Detail'!$D4205,IF('B. Consumer Budget'!$D$11:$D$2010='C. Consumer Service Detail'!$E4205,1)),0)))</f>
        <v/>
      </c>
      <c r="D4205" s="170"/>
      <c r="E4205" s="81"/>
      <c r="F4205" s="101"/>
      <c r="G4205" s="82"/>
      <c r="H4205" s="147" t="str">
        <f>IF('C. Consumer Service Detail'!$F4205="","",IF('C. Consumer Service Detail'!$F4205="",VLOOKUP('C. Consumer Service Detail'!$F4205,'Table of Current Services'!$B$7:$F$36,'Table of Current Services'!$E$5,FALSE),VLOOKUP('C. Consumer Service Detail'!$F4205,'Table of Current Services'!$B$7:$F$36,'Table of Current Services'!$D$5,FALSE)))</f>
        <v/>
      </c>
      <c r="I4205" s="159"/>
      <c r="J4205" s="146" t="str">
        <f t="shared" si="127"/>
        <v/>
      </c>
      <c r="K4205" s="138" t="str">
        <f>IF('C. Consumer Service Detail'!$F4205="","",IF('C. Consumer Service Detail'!$F4205="",VLOOKUP('C. Consumer Service Detail'!$F4205,'Table of Current Services'!$B$7:$F$36,'Table of Current Services'!$E$5,FALSE),VLOOKUP('C. Consumer Service Detail'!$F4205,'Table of Current Services'!$B$7:$F$36,'Table of Current Services'!$E$5,FALSE)))</f>
        <v/>
      </c>
      <c r="L4205" s="130" t="str">
        <f>IF('C. Consumer Service Detail'!$F4205="","",IF(VLOOKUP('C. Consumer Service Detail'!$F4205,'Table of Current Services'!$B$7:$F$36,'Table of Current Services'!$F$5,)="cost","Yes","No"))</f>
        <v/>
      </c>
      <c r="M4205" s="130" t="str">
        <f>IFERROR(IF('C. Consumer Service Detail'!$K4205="No Match","No",VLOOKUP('C. Consumer Service Detail'!$C4205,'B. Consumer Budget'!$E$11:$F$2010,2,FALSE)),"")</f>
        <v/>
      </c>
      <c r="P4205" s="77"/>
      <c r="Q4205" s="77"/>
    </row>
    <row r="4206" spans="2:17" x14ac:dyDescent="0.25">
      <c r="B4206" s="78">
        <f t="shared" si="128"/>
        <v>4196</v>
      </c>
      <c r="C4206" s="126" t="str">
        <f t="array" ref="C4206">IF(OR('C. Consumer Service Detail'!$D4206="",'C. Consumer Service Detail'!$E4206=""),"",INDEX('B. Consumer Budget'!$E$11:$E$2010,MATCH(1,IF('B. Consumer Budget'!$C$11:$C$2010='C. Consumer Service Detail'!$D4206,IF('B. Consumer Budget'!$D$11:$D$2010='C. Consumer Service Detail'!$E4206,1)),0)))</f>
        <v/>
      </c>
      <c r="D4206" s="171"/>
      <c r="E4206" s="79"/>
      <c r="F4206" s="100"/>
      <c r="G4206" s="80"/>
      <c r="H4206" s="145" t="str">
        <f>IF('C. Consumer Service Detail'!$F4206="","",IF('C. Consumer Service Detail'!$F4206="",VLOOKUP('C. Consumer Service Detail'!$F4206,'Table of Current Services'!$B$7:$F$36,'Table of Current Services'!$E$5,FALSE),VLOOKUP('C. Consumer Service Detail'!$F4206,'Table of Current Services'!$B$7:$F$36,'Table of Current Services'!$D$5,FALSE)))</f>
        <v/>
      </c>
      <c r="I4206" s="160"/>
      <c r="J4206" s="146" t="str">
        <f t="shared" si="127"/>
        <v/>
      </c>
      <c r="K4206" s="138" t="str">
        <f>IF('C. Consumer Service Detail'!$F4206="","",IF('C. Consumer Service Detail'!$F4206="",VLOOKUP('C. Consumer Service Detail'!$F4206,'Table of Current Services'!$B$7:$F$36,'Table of Current Services'!$E$5,FALSE),VLOOKUP('C. Consumer Service Detail'!$F4206,'Table of Current Services'!$B$7:$F$36,'Table of Current Services'!$E$5,FALSE)))</f>
        <v/>
      </c>
      <c r="L4206" s="130" t="str">
        <f>IF('C. Consumer Service Detail'!$F4206="","",IF(VLOOKUP('C. Consumer Service Detail'!$F4206,'Table of Current Services'!$B$7:$F$36,'Table of Current Services'!$F$5,)="cost","Yes","No"))</f>
        <v/>
      </c>
      <c r="M4206" s="130" t="str">
        <f>IFERROR(IF('C. Consumer Service Detail'!$K4206="No Match","No",VLOOKUP('C. Consumer Service Detail'!$C4206,'B. Consumer Budget'!$E$11:$F$2010,2,FALSE)),"")</f>
        <v/>
      </c>
      <c r="P4206" s="77"/>
      <c r="Q4206" s="77"/>
    </row>
    <row r="4207" spans="2:17" x14ac:dyDescent="0.25">
      <c r="B4207" s="78">
        <f t="shared" si="128"/>
        <v>4197</v>
      </c>
      <c r="C4207" s="126" t="str">
        <f t="array" ref="C4207">IF(OR('C. Consumer Service Detail'!$D4207="",'C. Consumer Service Detail'!$E4207=""),"",INDEX('B. Consumer Budget'!$E$11:$E$2010,MATCH(1,IF('B. Consumer Budget'!$C$11:$C$2010='C. Consumer Service Detail'!$D4207,IF('B. Consumer Budget'!$D$11:$D$2010='C. Consumer Service Detail'!$E4207,1)),0)))</f>
        <v/>
      </c>
      <c r="D4207" s="170"/>
      <c r="E4207" s="81"/>
      <c r="F4207" s="101"/>
      <c r="G4207" s="82"/>
      <c r="H4207" s="147" t="str">
        <f>IF('C. Consumer Service Detail'!$F4207="","",IF('C. Consumer Service Detail'!$F4207="",VLOOKUP('C. Consumer Service Detail'!$F4207,'Table of Current Services'!$B$7:$F$36,'Table of Current Services'!$E$5,FALSE),VLOOKUP('C. Consumer Service Detail'!$F4207,'Table of Current Services'!$B$7:$F$36,'Table of Current Services'!$D$5,FALSE)))</f>
        <v/>
      </c>
      <c r="I4207" s="159"/>
      <c r="J4207" s="146" t="str">
        <f t="shared" si="127"/>
        <v/>
      </c>
      <c r="K4207" s="138" t="str">
        <f>IF('C. Consumer Service Detail'!$F4207="","",IF('C. Consumer Service Detail'!$F4207="",VLOOKUP('C. Consumer Service Detail'!$F4207,'Table of Current Services'!$B$7:$F$36,'Table of Current Services'!$E$5,FALSE),VLOOKUP('C. Consumer Service Detail'!$F4207,'Table of Current Services'!$B$7:$F$36,'Table of Current Services'!$E$5,FALSE)))</f>
        <v/>
      </c>
      <c r="L4207" s="130" t="str">
        <f>IF('C. Consumer Service Detail'!$F4207="","",IF(VLOOKUP('C. Consumer Service Detail'!$F4207,'Table of Current Services'!$B$7:$F$36,'Table of Current Services'!$F$5,)="cost","Yes","No"))</f>
        <v/>
      </c>
      <c r="M4207" s="130" t="str">
        <f>IFERROR(IF('C. Consumer Service Detail'!$K4207="No Match","No",VLOOKUP('C. Consumer Service Detail'!$C4207,'B. Consumer Budget'!$E$11:$F$2010,2,FALSE)),"")</f>
        <v/>
      </c>
      <c r="P4207" s="77"/>
      <c r="Q4207" s="77"/>
    </row>
    <row r="4208" spans="2:17" x14ac:dyDescent="0.25">
      <c r="B4208" s="78">
        <f t="shared" si="128"/>
        <v>4198</v>
      </c>
      <c r="C4208" s="126" t="str">
        <f t="array" ref="C4208">IF(OR('C. Consumer Service Detail'!$D4208="",'C. Consumer Service Detail'!$E4208=""),"",INDEX('B. Consumer Budget'!$E$11:$E$2010,MATCH(1,IF('B. Consumer Budget'!$C$11:$C$2010='C. Consumer Service Detail'!$D4208,IF('B. Consumer Budget'!$D$11:$D$2010='C. Consumer Service Detail'!$E4208,1)),0)))</f>
        <v/>
      </c>
      <c r="D4208" s="171"/>
      <c r="E4208" s="79"/>
      <c r="F4208" s="100"/>
      <c r="G4208" s="80"/>
      <c r="H4208" s="145" t="str">
        <f>IF('C. Consumer Service Detail'!$F4208="","",IF('C. Consumer Service Detail'!$F4208="",VLOOKUP('C. Consumer Service Detail'!$F4208,'Table of Current Services'!$B$7:$F$36,'Table of Current Services'!$E$5,FALSE),VLOOKUP('C. Consumer Service Detail'!$F4208,'Table of Current Services'!$B$7:$F$36,'Table of Current Services'!$D$5,FALSE)))</f>
        <v/>
      </c>
      <c r="I4208" s="160"/>
      <c r="J4208" s="146" t="str">
        <f t="shared" si="127"/>
        <v/>
      </c>
      <c r="K4208" s="138" t="str">
        <f>IF('C. Consumer Service Detail'!$F4208="","",IF('C. Consumer Service Detail'!$F4208="",VLOOKUP('C. Consumer Service Detail'!$F4208,'Table of Current Services'!$B$7:$F$36,'Table of Current Services'!$E$5,FALSE),VLOOKUP('C. Consumer Service Detail'!$F4208,'Table of Current Services'!$B$7:$F$36,'Table of Current Services'!$E$5,FALSE)))</f>
        <v/>
      </c>
      <c r="L4208" s="130" t="str">
        <f>IF('C. Consumer Service Detail'!$F4208="","",IF(VLOOKUP('C. Consumer Service Detail'!$F4208,'Table of Current Services'!$B$7:$F$36,'Table of Current Services'!$F$5,)="cost","Yes","No"))</f>
        <v/>
      </c>
      <c r="M4208" s="130" t="str">
        <f>IFERROR(IF('C. Consumer Service Detail'!$K4208="No Match","No",VLOOKUP('C. Consumer Service Detail'!$C4208,'B. Consumer Budget'!$E$11:$F$2010,2,FALSE)),"")</f>
        <v/>
      </c>
      <c r="P4208" s="77"/>
      <c r="Q4208" s="77"/>
    </row>
    <row r="4209" spans="2:17" x14ac:dyDescent="0.25">
      <c r="B4209" s="78">
        <f t="shared" si="128"/>
        <v>4199</v>
      </c>
      <c r="C4209" s="126" t="str">
        <f t="array" ref="C4209">IF(OR('C. Consumer Service Detail'!$D4209="",'C. Consumer Service Detail'!$E4209=""),"",INDEX('B. Consumer Budget'!$E$11:$E$2010,MATCH(1,IF('B. Consumer Budget'!$C$11:$C$2010='C. Consumer Service Detail'!$D4209,IF('B. Consumer Budget'!$D$11:$D$2010='C. Consumer Service Detail'!$E4209,1)),0)))</f>
        <v/>
      </c>
      <c r="D4209" s="170"/>
      <c r="E4209" s="81"/>
      <c r="F4209" s="101"/>
      <c r="G4209" s="82"/>
      <c r="H4209" s="147" t="str">
        <f>IF('C. Consumer Service Detail'!$F4209="","",IF('C. Consumer Service Detail'!$F4209="",VLOOKUP('C. Consumer Service Detail'!$F4209,'Table of Current Services'!$B$7:$F$36,'Table of Current Services'!$E$5,FALSE),VLOOKUP('C. Consumer Service Detail'!$F4209,'Table of Current Services'!$B$7:$F$36,'Table of Current Services'!$D$5,FALSE)))</f>
        <v/>
      </c>
      <c r="I4209" s="159"/>
      <c r="J4209" s="146" t="str">
        <f t="shared" si="127"/>
        <v/>
      </c>
      <c r="K4209" s="138" t="str">
        <f>IF('C. Consumer Service Detail'!$F4209="","",IF('C. Consumer Service Detail'!$F4209="",VLOOKUP('C. Consumer Service Detail'!$F4209,'Table of Current Services'!$B$7:$F$36,'Table of Current Services'!$E$5,FALSE),VLOOKUP('C. Consumer Service Detail'!$F4209,'Table of Current Services'!$B$7:$F$36,'Table of Current Services'!$E$5,FALSE)))</f>
        <v/>
      </c>
      <c r="L4209" s="130" t="str">
        <f>IF('C. Consumer Service Detail'!$F4209="","",IF(VLOOKUP('C. Consumer Service Detail'!$F4209,'Table of Current Services'!$B$7:$F$36,'Table of Current Services'!$F$5,)="cost","Yes","No"))</f>
        <v/>
      </c>
      <c r="M4209" s="130" t="str">
        <f>IFERROR(IF('C. Consumer Service Detail'!$K4209="No Match","No",VLOOKUP('C. Consumer Service Detail'!$C4209,'B. Consumer Budget'!$E$11:$F$2010,2,FALSE)),"")</f>
        <v/>
      </c>
      <c r="P4209" s="77"/>
      <c r="Q4209" s="77"/>
    </row>
    <row r="4210" spans="2:17" x14ac:dyDescent="0.25">
      <c r="B4210" s="78">
        <f t="shared" si="128"/>
        <v>4200</v>
      </c>
      <c r="C4210" s="126" t="str">
        <f t="array" ref="C4210">IF(OR('C. Consumer Service Detail'!$D4210="",'C. Consumer Service Detail'!$E4210=""),"",INDEX('B. Consumer Budget'!$E$11:$E$2010,MATCH(1,IF('B. Consumer Budget'!$C$11:$C$2010='C. Consumer Service Detail'!$D4210,IF('B. Consumer Budget'!$D$11:$D$2010='C. Consumer Service Detail'!$E4210,1)),0)))</f>
        <v/>
      </c>
      <c r="D4210" s="171"/>
      <c r="E4210" s="79"/>
      <c r="F4210" s="100"/>
      <c r="G4210" s="80"/>
      <c r="H4210" s="145" t="str">
        <f>IF('C. Consumer Service Detail'!$F4210="","",IF('C. Consumer Service Detail'!$F4210="",VLOOKUP('C. Consumer Service Detail'!$F4210,'Table of Current Services'!$B$7:$F$36,'Table of Current Services'!$E$5,FALSE),VLOOKUP('C. Consumer Service Detail'!$F4210,'Table of Current Services'!$B$7:$F$36,'Table of Current Services'!$D$5,FALSE)))</f>
        <v/>
      </c>
      <c r="I4210" s="160"/>
      <c r="J4210" s="146" t="str">
        <f t="shared" si="127"/>
        <v/>
      </c>
      <c r="K4210" s="138" t="str">
        <f>IF('C. Consumer Service Detail'!$F4210="","",IF('C. Consumer Service Detail'!$F4210="",VLOOKUP('C. Consumer Service Detail'!$F4210,'Table of Current Services'!$B$7:$F$36,'Table of Current Services'!$E$5,FALSE),VLOOKUP('C. Consumer Service Detail'!$F4210,'Table of Current Services'!$B$7:$F$36,'Table of Current Services'!$E$5,FALSE)))</f>
        <v/>
      </c>
      <c r="L4210" s="130" t="str">
        <f>IF('C. Consumer Service Detail'!$F4210="","",IF(VLOOKUP('C. Consumer Service Detail'!$F4210,'Table of Current Services'!$B$7:$F$36,'Table of Current Services'!$F$5,)="cost","Yes","No"))</f>
        <v/>
      </c>
      <c r="M4210" s="130" t="str">
        <f>IFERROR(IF('C. Consumer Service Detail'!$K4210="No Match","No",VLOOKUP('C. Consumer Service Detail'!$C4210,'B. Consumer Budget'!$E$11:$F$2010,2,FALSE)),"")</f>
        <v/>
      </c>
      <c r="P4210" s="77"/>
      <c r="Q4210" s="77"/>
    </row>
    <row r="4211" spans="2:17" x14ac:dyDescent="0.25">
      <c r="B4211" s="78">
        <f t="shared" si="128"/>
        <v>4201</v>
      </c>
      <c r="C4211" s="126" t="str">
        <f t="array" ref="C4211">IF(OR('C. Consumer Service Detail'!$D4211="",'C. Consumer Service Detail'!$E4211=""),"",INDEX('B. Consumer Budget'!$E$11:$E$2010,MATCH(1,IF('B. Consumer Budget'!$C$11:$C$2010='C. Consumer Service Detail'!$D4211,IF('B. Consumer Budget'!$D$11:$D$2010='C. Consumer Service Detail'!$E4211,1)),0)))</f>
        <v/>
      </c>
      <c r="D4211" s="170"/>
      <c r="E4211" s="81"/>
      <c r="F4211" s="101"/>
      <c r="G4211" s="82"/>
      <c r="H4211" s="147" t="str">
        <f>IF('C. Consumer Service Detail'!$F4211="","",IF('C. Consumer Service Detail'!$F4211="",VLOOKUP('C. Consumer Service Detail'!$F4211,'Table of Current Services'!$B$7:$F$36,'Table of Current Services'!$E$5,FALSE),VLOOKUP('C. Consumer Service Detail'!$F4211,'Table of Current Services'!$B$7:$F$36,'Table of Current Services'!$D$5,FALSE)))</f>
        <v/>
      </c>
      <c r="I4211" s="159"/>
      <c r="J4211" s="146" t="str">
        <f t="shared" si="127"/>
        <v/>
      </c>
      <c r="K4211" s="138" t="str">
        <f>IF('C. Consumer Service Detail'!$F4211="","",IF('C. Consumer Service Detail'!$F4211="",VLOOKUP('C. Consumer Service Detail'!$F4211,'Table of Current Services'!$B$7:$F$36,'Table of Current Services'!$E$5,FALSE),VLOOKUP('C. Consumer Service Detail'!$F4211,'Table of Current Services'!$B$7:$F$36,'Table of Current Services'!$E$5,FALSE)))</f>
        <v/>
      </c>
      <c r="L4211" s="130" t="str">
        <f>IF('C. Consumer Service Detail'!$F4211="","",IF(VLOOKUP('C. Consumer Service Detail'!$F4211,'Table of Current Services'!$B$7:$F$36,'Table of Current Services'!$F$5,)="cost","Yes","No"))</f>
        <v/>
      </c>
      <c r="M4211" s="130" t="str">
        <f>IFERROR(IF('C. Consumer Service Detail'!$K4211="No Match","No",VLOOKUP('C. Consumer Service Detail'!$C4211,'B. Consumer Budget'!$E$11:$F$2010,2,FALSE)),"")</f>
        <v/>
      </c>
      <c r="P4211" s="77"/>
      <c r="Q4211" s="77"/>
    </row>
    <row r="4212" spans="2:17" x14ac:dyDescent="0.25">
      <c r="B4212" s="78">
        <f t="shared" si="128"/>
        <v>4202</v>
      </c>
      <c r="C4212" s="126" t="str">
        <f t="array" ref="C4212">IF(OR('C. Consumer Service Detail'!$D4212="",'C. Consumer Service Detail'!$E4212=""),"",INDEX('B. Consumer Budget'!$E$11:$E$2010,MATCH(1,IF('B. Consumer Budget'!$C$11:$C$2010='C. Consumer Service Detail'!$D4212,IF('B. Consumer Budget'!$D$11:$D$2010='C. Consumer Service Detail'!$E4212,1)),0)))</f>
        <v/>
      </c>
      <c r="D4212" s="171"/>
      <c r="E4212" s="79"/>
      <c r="F4212" s="100"/>
      <c r="G4212" s="80"/>
      <c r="H4212" s="145" t="str">
        <f>IF('C. Consumer Service Detail'!$F4212="","",IF('C. Consumer Service Detail'!$F4212="",VLOOKUP('C. Consumer Service Detail'!$F4212,'Table of Current Services'!$B$7:$F$36,'Table of Current Services'!$E$5,FALSE),VLOOKUP('C. Consumer Service Detail'!$F4212,'Table of Current Services'!$B$7:$F$36,'Table of Current Services'!$D$5,FALSE)))</f>
        <v/>
      </c>
      <c r="I4212" s="160"/>
      <c r="J4212" s="146" t="str">
        <f t="shared" si="127"/>
        <v/>
      </c>
      <c r="K4212" s="138" t="str">
        <f>IF('C. Consumer Service Detail'!$F4212="","",IF('C. Consumer Service Detail'!$F4212="",VLOOKUP('C. Consumer Service Detail'!$F4212,'Table of Current Services'!$B$7:$F$36,'Table of Current Services'!$E$5,FALSE),VLOOKUP('C. Consumer Service Detail'!$F4212,'Table of Current Services'!$B$7:$F$36,'Table of Current Services'!$E$5,FALSE)))</f>
        <v/>
      </c>
      <c r="L4212" s="130" t="str">
        <f>IF('C. Consumer Service Detail'!$F4212="","",IF(VLOOKUP('C. Consumer Service Detail'!$F4212,'Table of Current Services'!$B$7:$F$36,'Table of Current Services'!$F$5,)="cost","Yes","No"))</f>
        <v/>
      </c>
      <c r="M4212" s="130" t="str">
        <f>IFERROR(IF('C. Consumer Service Detail'!$K4212="No Match","No",VLOOKUP('C. Consumer Service Detail'!$C4212,'B. Consumer Budget'!$E$11:$F$2010,2,FALSE)),"")</f>
        <v/>
      </c>
      <c r="P4212" s="77"/>
      <c r="Q4212" s="77"/>
    </row>
    <row r="4213" spans="2:17" x14ac:dyDescent="0.25">
      <c r="B4213" s="78">
        <f t="shared" si="128"/>
        <v>4203</v>
      </c>
      <c r="C4213" s="126" t="str">
        <f t="array" ref="C4213">IF(OR('C. Consumer Service Detail'!$D4213="",'C. Consumer Service Detail'!$E4213=""),"",INDEX('B. Consumer Budget'!$E$11:$E$2010,MATCH(1,IF('B. Consumer Budget'!$C$11:$C$2010='C. Consumer Service Detail'!$D4213,IF('B. Consumer Budget'!$D$11:$D$2010='C. Consumer Service Detail'!$E4213,1)),0)))</f>
        <v/>
      </c>
      <c r="D4213" s="170"/>
      <c r="E4213" s="81"/>
      <c r="F4213" s="101"/>
      <c r="G4213" s="82"/>
      <c r="H4213" s="147" t="str">
        <f>IF('C. Consumer Service Detail'!$F4213="","",IF('C. Consumer Service Detail'!$F4213="",VLOOKUP('C. Consumer Service Detail'!$F4213,'Table of Current Services'!$B$7:$F$36,'Table of Current Services'!$E$5,FALSE),VLOOKUP('C. Consumer Service Detail'!$F4213,'Table of Current Services'!$B$7:$F$36,'Table of Current Services'!$D$5,FALSE)))</f>
        <v/>
      </c>
      <c r="I4213" s="159"/>
      <c r="J4213" s="146" t="str">
        <f t="shared" si="127"/>
        <v/>
      </c>
      <c r="K4213" s="138" t="str">
        <f>IF('C. Consumer Service Detail'!$F4213="","",IF('C. Consumer Service Detail'!$F4213="",VLOOKUP('C. Consumer Service Detail'!$F4213,'Table of Current Services'!$B$7:$F$36,'Table of Current Services'!$E$5,FALSE),VLOOKUP('C. Consumer Service Detail'!$F4213,'Table of Current Services'!$B$7:$F$36,'Table of Current Services'!$E$5,FALSE)))</f>
        <v/>
      </c>
      <c r="L4213" s="130" t="str">
        <f>IF('C. Consumer Service Detail'!$F4213="","",IF(VLOOKUP('C. Consumer Service Detail'!$F4213,'Table of Current Services'!$B$7:$F$36,'Table of Current Services'!$F$5,)="cost","Yes","No"))</f>
        <v/>
      </c>
      <c r="M4213" s="130" t="str">
        <f>IFERROR(IF('C. Consumer Service Detail'!$K4213="No Match","No",VLOOKUP('C. Consumer Service Detail'!$C4213,'B. Consumer Budget'!$E$11:$F$2010,2,FALSE)),"")</f>
        <v/>
      </c>
      <c r="P4213" s="77"/>
      <c r="Q4213" s="77"/>
    </row>
    <row r="4214" spans="2:17" x14ac:dyDescent="0.25">
      <c r="B4214" s="78">
        <f t="shared" si="128"/>
        <v>4204</v>
      </c>
      <c r="C4214" s="126" t="str">
        <f t="array" ref="C4214">IF(OR('C. Consumer Service Detail'!$D4214="",'C. Consumer Service Detail'!$E4214=""),"",INDEX('B. Consumer Budget'!$E$11:$E$2010,MATCH(1,IF('B. Consumer Budget'!$C$11:$C$2010='C. Consumer Service Detail'!$D4214,IF('B. Consumer Budget'!$D$11:$D$2010='C. Consumer Service Detail'!$E4214,1)),0)))</f>
        <v/>
      </c>
      <c r="D4214" s="171"/>
      <c r="E4214" s="79"/>
      <c r="F4214" s="100"/>
      <c r="G4214" s="80"/>
      <c r="H4214" s="145" t="str">
        <f>IF('C. Consumer Service Detail'!$F4214="","",IF('C. Consumer Service Detail'!$F4214="",VLOOKUP('C. Consumer Service Detail'!$F4214,'Table of Current Services'!$B$7:$F$36,'Table of Current Services'!$E$5,FALSE),VLOOKUP('C. Consumer Service Detail'!$F4214,'Table of Current Services'!$B$7:$F$36,'Table of Current Services'!$D$5,FALSE)))</f>
        <v/>
      </c>
      <c r="I4214" s="160"/>
      <c r="J4214" s="146" t="str">
        <f t="shared" si="127"/>
        <v/>
      </c>
      <c r="K4214" s="138" t="str">
        <f>IF('C. Consumer Service Detail'!$F4214="","",IF('C. Consumer Service Detail'!$F4214="",VLOOKUP('C. Consumer Service Detail'!$F4214,'Table of Current Services'!$B$7:$F$36,'Table of Current Services'!$E$5,FALSE),VLOOKUP('C. Consumer Service Detail'!$F4214,'Table of Current Services'!$B$7:$F$36,'Table of Current Services'!$E$5,FALSE)))</f>
        <v/>
      </c>
      <c r="L4214" s="130" t="str">
        <f>IF('C. Consumer Service Detail'!$F4214="","",IF(VLOOKUP('C. Consumer Service Detail'!$F4214,'Table of Current Services'!$B$7:$F$36,'Table of Current Services'!$F$5,)="cost","Yes","No"))</f>
        <v/>
      </c>
      <c r="M4214" s="130" t="str">
        <f>IFERROR(IF('C. Consumer Service Detail'!$K4214="No Match","No",VLOOKUP('C. Consumer Service Detail'!$C4214,'B. Consumer Budget'!$E$11:$F$2010,2,FALSE)),"")</f>
        <v/>
      </c>
      <c r="P4214" s="77"/>
      <c r="Q4214" s="77"/>
    </row>
    <row r="4215" spans="2:17" x14ac:dyDescent="0.25">
      <c r="B4215" s="78">
        <f t="shared" si="128"/>
        <v>4205</v>
      </c>
      <c r="C4215" s="126" t="str">
        <f t="array" ref="C4215">IF(OR('C. Consumer Service Detail'!$D4215="",'C. Consumer Service Detail'!$E4215=""),"",INDEX('B. Consumer Budget'!$E$11:$E$2010,MATCH(1,IF('B. Consumer Budget'!$C$11:$C$2010='C. Consumer Service Detail'!$D4215,IF('B. Consumer Budget'!$D$11:$D$2010='C. Consumer Service Detail'!$E4215,1)),0)))</f>
        <v/>
      </c>
      <c r="D4215" s="170"/>
      <c r="E4215" s="81"/>
      <c r="F4215" s="101"/>
      <c r="G4215" s="82"/>
      <c r="H4215" s="147" t="str">
        <f>IF('C. Consumer Service Detail'!$F4215="","",IF('C. Consumer Service Detail'!$F4215="",VLOOKUP('C. Consumer Service Detail'!$F4215,'Table of Current Services'!$B$7:$F$36,'Table of Current Services'!$E$5,FALSE),VLOOKUP('C. Consumer Service Detail'!$F4215,'Table of Current Services'!$B$7:$F$36,'Table of Current Services'!$D$5,FALSE)))</f>
        <v/>
      </c>
      <c r="I4215" s="159"/>
      <c r="J4215" s="146" t="str">
        <f t="shared" si="127"/>
        <v/>
      </c>
      <c r="K4215" s="138" t="str">
        <f>IF('C. Consumer Service Detail'!$F4215="","",IF('C. Consumer Service Detail'!$F4215="",VLOOKUP('C. Consumer Service Detail'!$F4215,'Table of Current Services'!$B$7:$F$36,'Table of Current Services'!$E$5,FALSE),VLOOKUP('C. Consumer Service Detail'!$F4215,'Table of Current Services'!$B$7:$F$36,'Table of Current Services'!$E$5,FALSE)))</f>
        <v/>
      </c>
      <c r="L4215" s="130" t="str">
        <f>IF('C. Consumer Service Detail'!$F4215="","",IF(VLOOKUP('C. Consumer Service Detail'!$F4215,'Table of Current Services'!$B$7:$F$36,'Table of Current Services'!$F$5,)="cost","Yes","No"))</f>
        <v/>
      </c>
      <c r="M4215" s="130" t="str">
        <f>IFERROR(IF('C. Consumer Service Detail'!$K4215="No Match","No",VLOOKUP('C. Consumer Service Detail'!$C4215,'B. Consumer Budget'!$E$11:$F$2010,2,FALSE)),"")</f>
        <v/>
      </c>
      <c r="P4215" s="77"/>
      <c r="Q4215" s="77"/>
    </row>
    <row r="4216" spans="2:17" x14ac:dyDescent="0.25">
      <c r="B4216" s="78">
        <f t="shared" si="128"/>
        <v>4206</v>
      </c>
      <c r="C4216" s="126" t="str">
        <f t="array" ref="C4216">IF(OR('C. Consumer Service Detail'!$D4216="",'C. Consumer Service Detail'!$E4216=""),"",INDEX('B. Consumer Budget'!$E$11:$E$2010,MATCH(1,IF('B. Consumer Budget'!$C$11:$C$2010='C. Consumer Service Detail'!$D4216,IF('B. Consumer Budget'!$D$11:$D$2010='C. Consumer Service Detail'!$E4216,1)),0)))</f>
        <v/>
      </c>
      <c r="D4216" s="171"/>
      <c r="E4216" s="79"/>
      <c r="F4216" s="100"/>
      <c r="G4216" s="80"/>
      <c r="H4216" s="145" t="str">
        <f>IF('C. Consumer Service Detail'!$F4216="","",IF('C. Consumer Service Detail'!$F4216="",VLOOKUP('C. Consumer Service Detail'!$F4216,'Table of Current Services'!$B$7:$F$36,'Table of Current Services'!$E$5,FALSE),VLOOKUP('C. Consumer Service Detail'!$F4216,'Table of Current Services'!$B$7:$F$36,'Table of Current Services'!$D$5,FALSE)))</f>
        <v/>
      </c>
      <c r="I4216" s="160"/>
      <c r="J4216" s="146" t="str">
        <f t="shared" si="127"/>
        <v/>
      </c>
      <c r="K4216" s="138" t="str">
        <f>IF('C. Consumer Service Detail'!$F4216="","",IF('C. Consumer Service Detail'!$F4216="",VLOOKUP('C. Consumer Service Detail'!$F4216,'Table of Current Services'!$B$7:$F$36,'Table of Current Services'!$E$5,FALSE),VLOOKUP('C. Consumer Service Detail'!$F4216,'Table of Current Services'!$B$7:$F$36,'Table of Current Services'!$E$5,FALSE)))</f>
        <v/>
      </c>
      <c r="L4216" s="130" t="str">
        <f>IF('C. Consumer Service Detail'!$F4216="","",IF(VLOOKUP('C. Consumer Service Detail'!$F4216,'Table of Current Services'!$B$7:$F$36,'Table of Current Services'!$F$5,)="cost","Yes","No"))</f>
        <v/>
      </c>
      <c r="M4216" s="130" t="str">
        <f>IFERROR(IF('C. Consumer Service Detail'!$K4216="No Match","No",VLOOKUP('C. Consumer Service Detail'!$C4216,'B. Consumer Budget'!$E$11:$F$2010,2,FALSE)),"")</f>
        <v/>
      </c>
      <c r="P4216" s="77"/>
      <c r="Q4216" s="77"/>
    </row>
    <row r="4217" spans="2:17" x14ac:dyDescent="0.25">
      <c r="B4217" s="78">
        <f t="shared" si="128"/>
        <v>4207</v>
      </c>
      <c r="C4217" s="126" t="str">
        <f t="array" ref="C4217">IF(OR('C. Consumer Service Detail'!$D4217="",'C. Consumer Service Detail'!$E4217=""),"",INDEX('B. Consumer Budget'!$E$11:$E$2010,MATCH(1,IF('B. Consumer Budget'!$C$11:$C$2010='C. Consumer Service Detail'!$D4217,IF('B. Consumer Budget'!$D$11:$D$2010='C. Consumer Service Detail'!$E4217,1)),0)))</f>
        <v/>
      </c>
      <c r="D4217" s="170"/>
      <c r="E4217" s="81"/>
      <c r="F4217" s="101"/>
      <c r="G4217" s="82"/>
      <c r="H4217" s="147" t="str">
        <f>IF('C. Consumer Service Detail'!$F4217="","",IF('C. Consumer Service Detail'!$F4217="",VLOOKUP('C. Consumer Service Detail'!$F4217,'Table of Current Services'!$B$7:$F$36,'Table of Current Services'!$E$5,FALSE),VLOOKUP('C. Consumer Service Detail'!$F4217,'Table of Current Services'!$B$7:$F$36,'Table of Current Services'!$D$5,FALSE)))</f>
        <v/>
      </c>
      <c r="I4217" s="159"/>
      <c r="J4217" s="146" t="str">
        <f t="shared" si="127"/>
        <v/>
      </c>
      <c r="K4217" s="138" t="str">
        <f>IF('C. Consumer Service Detail'!$F4217="","",IF('C. Consumer Service Detail'!$F4217="",VLOOKUP('C. Consumer Service Detail'!$F4217,'Table of Current Services'!$B$7:$F$36,'Table of Current Services'!$E$5,FALSE),VLOOKUP('C. Consumer Service Detail'!$F4217,'Table of Current Services'!$B$7:$F$36,'Table of Current Services'!$E$5,FALSE)))</f>
        <v/>
      </c>
      <c r="L4217" s="130" t="str">
        <f>IF('C. Consumer Service Detail'!$F4217="","",IF(VLOOKUP('C. Consumer Service Detail'!$F4217,'Table of Current Services'!$B$7:$F$36,'Table of Current Services'!$F$5,)="cost","Yes","No"))</f>
        <v/>
      </c>
      <c r="M4217" s="130" t="str">
        <f>IFERROR(IF('C. Consumer Service Detail'!$K4217="No Match","No",VLOOKUP('C. Consumer Service Detail'!$C4217,'B. Consumer Budget'!$E$11:$F$2010,2,FALSE)),"")</f>
        <v/>
      </c>
      <c r="P4217" s="77"/>
      <c r="Q4217" s="77"/>
    </row>
    <row r="4218" spans="2:17" x14ac:dyDescent="0.25">
      <c r="B4218" s="78">
        <f t="shared" si="128"/>
        <v>4208</v>
      </c>
      <c r="C4218" s="126" t="str">
        <f t="array" ref="C4218">IF(OR('C. Consumer Service Detail'!$D4218="",'C. Consumer Service Detail'!$E4218=""),"",INDEX('B. Consumer Budget'!$E$11:$E$2010,MATCH(1,IF('B. Consumer Budget'!$C$11:$C$2010='C. Consumer Service Detail'!$D4218,IF('B. Consumer Budget'!$D$11:$D$2010='C. Consumer Service Detail'!$E4218,1)),0)))</f>
        <v/>
      </c>
      <c r="D4218" s="171"/>
      <c r="E4218" s="79"/>
      <c r="F4218" s="100"/>
      <c r="G4218" s="80"/>
      <c r="H4218" s="145" t="str">
        <f>IF('C. Consumer Service Detail'!$F4218="","",IF('C. Consumer Service Detail'!$F4218="",VLOOKUP('C. Consumer Service Detail'!$F4218,'Table of Current Services'!$B$7:$F$36,'Table of Current Services'!$E$5,FALSE),VLOOKUP('C. Consumer Service Detail'!$F4218,'Table of Current Services'!$B$7:$F$36,'Table of Current Services'!$D$5,FALSE)))</f>
        <v/>
      </c>
      <c r="I4218" s="160"/>
      <c r="J4218" s="146" t="str">
        <f t="shared" si="127"/>
        <v/>
      </c>
      <c r="K4218" s="138" t="str">
        <f>IF('C. Consumer Service Detail'!$F4218="","",IF('C. Consumer Service Detail'!$F4218="",VLOOKUP('C. Consumer Service Detail'!$F4218,'Table of Current Services'!$B$7:$F$36,'Table of Current Services'!$E$5,FALSE),VLOOKUP('C. Consumer Service Detail'!$F4218,'Table of Current Services'!$B$7:$F$36,'Table of Current Services'!$E$5,FALSE)))</f>
        <v/>
      </c>
      <c r="L4218" s="130" t="str">
        <f>IF('C. Consumer Service Detail'!$F4218="","",IF(VLOOKUP('C. Consumer Service Detail'!$F4218,'Table of Current Services'!$B$7:$F$36,'Table of Current Services'!$F$5,)="cost","Yes","No"))</f>
        <v/>
      </c>
      <c r="M4218" s="130" t="str">
        <f>IFERROR(IF('C. Consumer Service Detail'!$K4218="No Match","No",VLOOKUP('C. Consumer Service Detail'!$C4218,'B. Consumer Budget'!$E$11:$F$2010,2,FALSE)),"")</f>
        <v/>
      </c>
      <c r="P4218" s="77"/>
      <c r="Q4218" s="77"/>
    </row>
    <row r="4219" spans="2:17" x14ac:dyDescent="0.25">
      <c r="B4219" s="78">
        <f t="shared" si="128"/>
        <v>4209</v>
      </c>
      <c r="C4219" s="126" t="str">
        <f t="array" ref="C4219">IF(OR('C. Consumer Service Detail'!$D4219="",'C. Consumer Service Detail'!$E4219=""),"",INDEX('B. Consumer Budget'!$E$11:$E$2010,MATCH(1,IF('B. Consumer Budget'!$C$11:$C$2010='C. Consumer Service Detail'!$D4219,IF('B. Consumer Budget'!$D$11:$D$2010='C. Consumer Service Detail'!$E4219,1)),0)))</f>
        <v/>
      </c>
      <c r="D4219" s="170"/>
      <c r="E4219" s="81"/>
      <c r="F4219" s="101"/>
      <c r="G4219" s="82"/>
      <c r="H4219" s="147" t="str">
        <f>IF('C. Consumer Service Detail'!$F4219="","",IF('C. Consumer Service Detail'!$F4219="",VLOOKUP('C. Consumer Service Detail'!$F4219,'Table of Current Services'!$B$7:$F$36,'Table of Current Services'!$E$5,FALSE),VLOOKUP('C. Consumer Service Detail'!$F4219,'Table of Current Services'!$B$7:$F$36,'Table of Current Services'!$D$5,FALSE)))</f>
        <v/>
      </c>
      <c r="I4219" s="159"/>
      <c r="J4219" s="146" t="str">
        <f t="shared" si="127"/>
        <v/>
      </c>
      <c r="K4219" s="138" t="str">
        <f>IF('C. Consumer Service Detail'!$F4219="","",IF('C. Consumer Service Detail'!$F4219="",VLOOKUP('C. Consumer Service Detail'!$F4219,'Table of Current Services'!$B$7:$F$36,'Table of Current Services'!$E$5,FALSE),VLOOKUP('C. Consumer Service Detail'!$F4219,'Table of Current Services'!$B$7:$F$36,'Table of Current Services'!$E$5,FALSE)))</f>
        <v/>
      </c>
      <c r="L4219" s="130" t="str">
        <f>IF('C. Consumer Service Detail'!$F4219="","",IF(VLOOKUP('C. Consumer Service Detail'!$F4219,'Table of Current Services'!$B$7:$F$36,'Table of Current Services'!$F$5,)="cost","Yes","No"))</f>
        <v/>
      </c>
      <c r="M4219" s="130" t="str">
        <f>IFERROR(IF('C. Consumer Service Detail'!$K4219="No Match","No",VLOOKUP('C. Consumer Service Detail'!$C4219,'B. Consumer Budget'!$E$11:$F$2010,2,FALSE)),"")</f>
        <v/>
      </c>
      <c r="P4219" s="77"/>
      <c r="Q4219" s="77"/>
    </row>
    <row r="4220" spans="2:17" x14ac:dyDescent="0.25">
      <c r="B4220" s="78">
        <f t="shared" si="128"/>
        <v>4210</v>
      </c>
      <c r="C4220" s="126" t="str">
        <f t="array" ref="C4220">IF(OR('C. Consumer Service Detail'!$D4220="",'C. Consumer Service Detail'!$E4220=""),"",INDEX('B. Consumer Budget'!$E$11:$E$2010,MATCH(1,IF('B. Consumer Budget'!$C$11:$C$2010='C. Consumer Service Detail'!$D4220,IF('B. Consumer Budget'!$D$11:$D$2010='C. Consumer Service Detail'!$E4220,1)),0)))</f>
        <v/>
      </c>
      <c r="D4220" s="171"/>
      <c r="E4220" s="79"/>
      <c r="F4220" s="100"/>
      <c r="G4220" s="80"/>
      <c r="H4220" s="145" t="str">
        <f>IF('C. Consumer Service Detail'!$F4220="","",IF('C. Consumer Service Detail'!$F4220="",VLOOKUP('C. Consumer Service Detail'!$F4220,'Table of Current Services'!$B$7:$F$36,'Table of Current Services'!$E$5,FALSE),VLOOKUP('C. Consumer Service Detail'!$F4220,'Table of Current Services'!$B$7:$F$36,'Table of Current Services'!$D$5,FALSE)))</f>
        <v/>
      </c>
      <c r="I4220" s="160"/>
      <c r="J4220" s="146" t="str">
        <f t="shared" si="127"/>
        <v/>
      </c>
      <c r="K4220" s="138" t="str">
        <f>IF('C. Consumer Service Detail'!$F4220="","",IF('C. Consumer Service Detail'!$F4220="",VLOOKUP('C. Consumer Service Detail'!$F4220,'Table of Current Services'!$B$7:$F$36,'Table of Current Services'!$E$5,FALSE),VLOOKUP('C. Consumer Service Detail'!$F4220,'Table of Current Services'!$B$7:$F$36,'Table of Current Services'!$E$5,FALSE)))</f>
        <v/>
      </c>
      <c r="L4220" s="130" t="str">
        <f>IF('C. Consumer Service Detail'!$F4220="","",IF(VLOOKUP('C. Consumer Service Detail'!$F4220,'Table of Current Services'!$B$7:$F$36,'Table of Current Services'!$F$5,)="cost","Yes","No"))</f>
        <v/>
      </c>
      <c r="M4220" s="130" t="str">
        <f>IFERROR(IF('C. Consumer Service Detail'!$K4220="No Match","No",VLOOKUP('C. Consumer Service Detail'!$C4220,'B. Consumer Budget'!$E$11:$F$2010,2,FALSE)),"")</f>
        <v/>
      </c>
      <c r="P4220" s="77"/>
      <c r="Q4220" s="77"/>
    </row>
    <row r="4221" spans="2:17" x14ac:dyDescent="0.25">
      <c r="B4221" s="78">
        <f t="shared" si="128"/>
        <v>4211</v>
      </c>
      <c r="C4221" s="126" t="str">
        <f t="array" ref="C4221">IF(OR('C. Consumer Service Detail'!$D4221="",'C. Consumer Service Detail'!$E4221=""),"",INDEX('B. Consumer Budget'!$E$11:$E$2010,MATCH(1,IF('B. Consumer Budget'!$C$11:$C$2010='C. Consumer Service Detail'!$D4221,IF('B. Consumer Budget'!$D$11:$D$2010='C. Consumer Service Detail'!$E4221,1)),0)))</f>
        <v/>
      </c>
      <c r="D4221" s="170"/>
      <c r="E4221" s="81"/>
      <c r="F4221" s="101"/>
      <c r="G4221" s="82"/>
      <c r="H4221" s="147" t="str">
        <f>IF('C. Consumer Service Detail'!$F4221="","",IF('C. Consumer Service Detail'!$F4221="",VLOOKUP('C. Consumer Service Detail'!$F4221,'Table of Current Services'!$B$7:$F$36,'Table of Current Services'!$E$5,FALSE),VLOOKUP('C. Consumer Service Detail'!$F4221,'Table of Current Services'!$B$7:$F$36,'Table of Current Services'!$D$5,FALSE)))</f>
        <v/>
      </c>
      <c r="I4221" s="159"/>
      <c r="J4221" s="146" t="str">
        <f t="shared" si="127"/>
        <v/>
      </c>
      <c r="K4221" s="138" t="str">
        <f>IF('C. Consumer Service Detail'!$F4221="","",IF('C. Consumer Service Detail'!$F4221="",VLOOKUP('C. Consumer Service Detail'!$F4221,'Table of Current Services'!$B$7:$F$36,'Table of Current Services'!$E$5,FALSE),VLOOKUP('C. Consumer Service Detail'!$F4221,'Table of Current Services'!$B$7:$F$36,'Table of Current Services'!$E$5,FALSE)))</f>
        <v/>
      </c>
      <c r="L4221" s="130" t="str">
        <f>IF('C. Consumer Service Detail'!$F4221="","",IF(VLOOKUP('C. Consumer Service Detail'!$F4221,'Table of Current Services'!$B$7:$F$36,'Table of Current Services'!$F$5,)="cost","Yes","No"))</f>
        <v/>
      </c>
      <c r="M4221" s="130" t="str">
        <f>IFERROR(IF('C. Consumer Service Detail'!$K4221="No Match","No",VLOOKUP('C. Consumer Service Detail'!$C4221,'B. Consumer Budget'!$E$11:$F$2010,2,FALSE)),"")</f>
        <v/>
      </c>
      <c r="P4221" s="77"/>
      <c r="Q4221" s="77"/>
    </row>
    <row r="4222" spans="2:17" x14ac:dyDescent="0.25">
      <c r="B4222" s="78">
        <f t="shared" si="128"/>
        <v>4212</v>
      </c>
      <c r="C4222" s="126" t="str">
        <f t="array" ref="C4222">IF(OR('C. Consumer Service Detail'!$D4222="",'C. Consumer Service Detail'!$E4222=""),"",INDEX('B. Consumer Budget'!$E$11:$E$2010,MATCH(1,IF('B. Consumer Budget'!$C$11:$C$2010='C. Consumer Service Detail'!$D4222,IF('B. Consumer Budget'!$D$11:$D$2010='C. Consumer Service Detail'!$E4222,1)),0)))</f>
        <v/>
      </c>
      <c r="D4222" s="171"/>
      <c r="E4222" s="79"/>
      <c r="F4222" s="100"/>
      <c r="G4222" s="80"/>
      <c r="H4222" s="145" t="str">
        <f>IF('C. Consumer Service Detail'!$F4222="","",IF('C. Consumer Service Detail'!$F4222="",VLOOKUP('C. Consumer Service Detail'!$F4222,'Table of Current Services'!$B$7:$F$36,'Table of Current Services'!$E$5,FALSE),VLOOKUP('C. Consumer Service Detail'!$F4222,'Table of Current Services'!$B$7:$F$36,'Table of Current Services'!$D$5,FALSE)))</f>
        <v/>
      </c>
      <c r="I4222" s="160"/>
      <c r="J4222" s="146" t="str">
        <f t="shared" si="127"/>
        <v/>
      </c>
      <c r="K4222" s="138" t="str">
        <f>IF('C. Consumer Service Detail'!$F4222="","",IF('C. Consumer Service Detail'!$F4222="",VLOOKUP('C. Consumer Service Detail'!$F4222,'Table of Current Services'!$B$7:$F$36,'Table of Current Services'!$E$5,FALSE),VLOOKUP('C. Consumer Service Detail'!$F4222,'Table of Current Services'!$B$7:$F$36,'Table of Current Services'!$E$5,FALSE)))</f>
        <v/>
      </c>
      <c r="L4222" s="130" t="str">
        <f>IF('C. Consumer Service Detail'!$F4222="","",IF(VLOOKUP('C. Consumer Service Detail'!$F4222,'Table of Current Services'!$B$7:$F$36,'Table of Current Services'!$F$5,)="cost","Yes","No"))</f>
        <v/>
      </c>
      <c r="M4222" s="130" t="str">
        <f>IFERROR(IF('C. Consumer Service Detail'!$K4222="No Match","No",VLOOKUP('C. Consumer Service Detail'!$C4222,'B. Consumer Budget'!$E$11:$F$2010,2,FALSE)),"")</f>
        <v/>
      </c>
      <c r="P4222" s="77"/>
      <c r="Q4222" s="77"/>
    </row>
    <row r="4223" spans="2:17" x14ac:dyDescent="0.25">
      <c r="B4223" s="78">
        <f t="shared" si="128"/>
        <v>4213</v>
      </c>
      <c r="C4223" s="126" t="str">
        <f t="array" ref="C4223">IF(OR('C. Consumer Service Detail'!$D4223="",'C. Consumer Service Detail'!$E4223=""),"",INDEX('B. Consumer Budget'!$E$11:$E$2010,MATCH(1,IF('B. Consumer Budget'!$C$11:$C$2010='C. Consumer Service Detail'!$D4223,IF('B. Consumer Budget'!$D$11:$D$2010='C. Consumer Service Detail'!$E4223,1)),0)))</f>
        <v/>
      </c>
      <c r="D4223" s="170"/>
      <c r="E4223" s="81"/>
      <c r="F4223" s="101"/>
      <c r="G4223" s="82"/>
      <c r="H4223" s="147" t="str">
        <f>IF('C. Consumer Service Detail'!$F4223="","",IF('C. Consumer Service Detail'!$F4223="",VLOOKUP('C. Consumer Service Detail'!$F4223,'Table of Current Services'!$B$7:$F$36,'Table of Current Services'!$E$5,FALSE),VLOOKUP('C. Consumer Service Detail'!$F4223,'Table of Current Services'!$B$7:$F$36,'Table of Current Services'!$D$5,FALSE)))</f>
        <v/>
      </c>
      <c r="I4223" s="159"/>
      <c r="J4223" s="146" t="str">
        <f t="shared" si="127"/>
        <v/>
      </c>
      <c r="K4223" s="138" t="str">
        <f>IF('C. Consumer Service Detail'!$F4223="","",IF('C. Consumer Service Detail'!$F4223="",VLOOKUP('C. Consumer Service Detail'!$F4223,'Table of Current Services'!$B$7:$F$36,'Table of Current Services'!$E$5,FALSE),VLOOKUP('C. Consumer Service Detail'!$F4223,'Table of Current Services'!$B$7:$F$36,'Table of Current Services'!$E$5,FALSE)))</f>
        <v/>
      </c>
      <c r="L4223" s="130" t="str">
        <f>IF('C. Consumer Service Detail'!$F4223="","",IF(VLOOKUP('C. Consumer Service Detail'!$F4223,'Table of Current Services'!$B$7:$F$36,'Table of Current Services'!$F$5,)="cost","Yes","No"))</f>
        <v/>
      </c>
      <c r="M4223" s="130" t="str">
        <f>IFERROR(IF('C. Consumer Service Detail'!$K4223="No Match","No",VLOOKUP('C. Consumer Service Detail'!$C4223,'B. Consumer Budget'!$E$11:$F$2010,2,FALSE)),"")</f>
        <v/>
      </c>
      <c r="P4223" s="77"/>
      <c r="Q4223" s="77"/>
    </row>
    <row r="4224" spans="2:17" x14ac:dyDescent="0.25">
      <c r="B4224" s="78">
        <f t="shared" si="128"/>
        <v>4214</v>
      </c>
      <c r="C4224" s="126" t="str">
        <f t="array" ref="C4224">IF(OR('C. Consumer Service Detail'!$D4224="",'C. Consumer Service Detail'!$E4224=""),"",INDEX('B. Consumer Budget'!$E$11:$E$2010,MATCH(1,IF('B. Consumer Budget'!$C$11:$C$2010='C. Consumer Service Detail'!$D4224,IF('B. Consumer Budget'!$D$11:$D$2010='C. Consumer Service Detail'!$E4224,1)),0)))</f>
        <v/>
      </c>
      <c r="D4224" s="171"/>
      <c r="E4224" s="79"/>
      <c r="F4224" s="100"/>
      <c r="G4224" s="80"/>
      <c r="H4224" s="145" t="str">
        <f>IF('C. Consumer Service Detail'!$F4224="","",IF('C. Consumer Service Detail'!$F4224="",VLOOKUP('C. Consumer Service Detail'!$F4224,'Table of Current Services'!$B$7:$F$36,'Table of Current Services'!$E$5,FALSE),VLOOKUP('C. Consumer Service Detail'!$F4224,'Table of Current Services'!$B$7:$F$36,'Table of Current Services'!$D$5,FALSE)))</f>
        <v/>
      </c>
      <c r="I4224" s="160"/>
      <c r="J4224" s="146" t="str">
        <f t="shared" si="127"/>
        <v/>
      </c>
      <c r="K4224" s="138" t="str">
        <f>IF('C. Consumer Service Detail'!$F4224="","",IF('C. Consumer Service Detail'!$F4224="",VLOOKUP('C. Consumer Service Detail'!$F4224,'Table of Current Services'!$B$7:$F$36,'Table of Current Services'!$E$5,FALSE),VLOOKUP('C. Consumer Service Detail'!$F4224,'Table of Current Services'!$B$7:$F$36,'Table of Current Services'!$E$5,FALSE)))</f>
        <v/>
      </c>
      <c r="L4224" s="130" t="str">
        <f>IF('C. Consumer Service Detail'!$F4224="","",IF(VLOOKUP('C. Consumer Service Detail'!$F4224,'Table of Current Services'!$B$7:$F$36,'Table of Current Services'!$F$5,)="cost","Yes","No"))</f>
        <v/>
      </c>
      <c r="M4224" s="130" t="str">
        <f>IFERROR(IF('C. Consumer Service Detail'!$K4224="No Match","No",VLOOKUP('C. Consumer Service Detail'!$C4224,'B. Consumer Budget'!$E$11:$F$2010,2,FALSE)),"")</f>
        <v/>
      </c>
      <c r="P4224" s="77"/>
      <c r="Q4224" s="77"/>
    </row>
    <row r="4225" spans="2:17" x14ac:dyDescent="0.25">
      <c r="B4225" s="78">
        <f t="shared" si="128"/>
        <v>4215</v>
      </c>
      <c r="C4225" s="126" t="str">
        <f t="array" ref="C4225">IF(OR('C. Consumer Service Detail'!$D4225="",'C. Consumer Service Detail'!$E4225=""),"",INDEX('B. Consumer Budget'!$E$11:$E$2010,MATCH(1,IF('B. Consumer Budget'!$C$11:$C$2010='C. Consumer Service Detail'!$D4225,IF('B. Consumer Budget'!$D$11:$D$2010='C. Consumer Service Detail'!$E4225,1)),0)))</f>
        <v/>
      </c>
      <c r="D4225" s="170"/>
      <c r="E4225" s="81"/>
      <c r="F4225" s="101"/>
      <c r="G4225" s="82"/>
      <c r="H4225" s="147" t="str">
        <f>IF('C. Consumer Service Detail'!$F4225="","",IF('C. Consumer Service Detail'!$F4225="",VLOOKUP('C. Consumer Service Detail'!$F4225,'Table of Current Services'!$B$7:$F$36,'Table of Current Services'!$E$5,FALSE),VLOOKUP('C. Consumer Service Detail'!$F4225,'Table of Current Services'!$B$7:$F$36,'Table of Current Services'!$D$5,FALSE)))</f>
        <v/>
      </c>
      <c r="I4225" s="159"/>
      <c r="J4225" s="146" t="str">
        <f t="shared" si="127"/>
        <v/>
      </c>
      <c r="K4225" s="138" t="str">
        <f>IF('C. Consumer Service Detail'!$F4225="","",IF('C. Consumer Service Detail'!$F4225="",VLOOKUP('C. Consumer Service Detail'!$F4225,'Table of Current Services'!$B$7:$F$36,'Table of Current Services'!$E$5,FALSE),VLOOKUP('C. Consumer Service Detail'!$F4225,'Table of Current Services'!$B$7:$F$36,'Table of Current Services'!$E$5,FALSE)))</f>
        <v/>
      </c>
      <c r="L4225" s="130" t="str">
        <f>IF('C. Consumer Service Detail'!$F4225="","",IF(VLOOKUP('C. Consumer Service Detail'!$F4225,'Table of Current Services'!$B$7:$F$36,'Table of Current Services'!$F$5,)="cost","Yes","No"))</f>
        <v/>
      </c>
      <c r="M4225" s="130" t="str">
        <f>IFERROR(IF('C. Consumer Service Detail'!$K4225="No Match","No",VLOOKUP('C. Consumer Service Detail'!$C4225,'B. Consumer Budget'!$E$11:$F$2010,2,FALSE)),"")</f>
        <v/>
      </c>
      <c r="P4225" s="77"/>
      <c r="Q4225" s="77"/>
    </row>
    <row r="4226" spans="2:17" x14ac:dyDescent="0.25">
      <c r="B4226" s="78">
        <f t="shared" si="128"/>
        <v>4216</v>
      </c>
      <c r="C4226" s="126" t="str">
        <f t="array" ref="C4226">IF(OR('C. Consumer Service Detail'!$D4226="",'C. Consumer Service Detail'!$E4226=""),"",INDEX('B. Consumer Budget'!$E$11:$E$2010,MATCH(1,IF('B. Consumer Budget'!$C$11:$C$2010='C. Consumer Service Detail'!$D4226,IF('B. Consumer Budget'!$D$11:$D$2010='C. Consumer Service Detail'!$E4226,1)),0)))</f>
        <v/>
      </c>
      <c r="D4226" s="171"/>
      <c r="E4226" s="79"/>
      <c r="F4226" s="100"/>
      <c r="G4226" s="80"/>
      <c r="H4226" s="145" t="str">
        <f>IF('C. Consumer Service Detail'!$F4226="","",IF('C. Consumer Service Detail'!$F4226="",VLOOKUP('C. Consumer Service Detail'!$F4226,'Table of Current Services'!$B$7:$F$36,'Table of Current Services'!$E$5,FALSE),VLOOKUP('C. Consumer Service Detail'!$F4226,'Table of Current Services'!$B$7:$F$36,'Table of Current Services'!$D$5,FALSE)))</f>
        <v/>
      </c>
      <c r="I4226" s="160"/>
      <c r="J4226" s="146" t="str">
        <f t="shared" si="127"/>
        <v/>
      </c>
      <c r="K4226" s="138" t="str">
        <f>IF('C. Consumer Service Detail'!$F4226="","",IF('C. Consumer Service Detail'!$F4226="",VLOOKUP('C. Consumer Service Detail'!$F4226,'Table of Current Services'!$B$7:$F$36,'Table of Current Services'!$E$5,FALSE),VLOOKUP('C. Consumer Service Detail'!$F4226,'Table of Current Services'!$B$7:$F$36,'Table of Current Services'!$E$5,FALSE)))</f>
        <v/>
      </c>
      <c r="L4226" s="130" t="str">
        <f>IF('C. Consumer Service Detail'!$F4226="","",IF(VLOOKUP('C. Consumer Service Detail'!$F4226,'Table of Current Services'!$B$7:$F$36,'Table of Current Services'!$F$5,)="cost","Yes","No"))</f>
        <v/>
      </c>
      <c r="M4226" s="130" t="str">
        <f>IFERROR(IF('C. Consumer Service Detail'!$K4226="No Match","No",VLOOKUP('C. Consumer Service Detail'!$C4226,'B. Consumer Budget'!$E$11:$F$2010,2,FALSE)),"")</f>
        <v/>
      </c>
      <c r="P4226" s="77"/>
      <c r="Q4226" s="77"/>
    </row>
    <row r="4227" spans="2:17" x14ac:dyDescent="0.25">
      <c r="B4227" s="78">
        <f t="shared" si="128"/>
        <v>4217</v>
      </c>
      <c r="C4227" s="126" t="str">
        <f t="array" ref="C4227">IF(OR('C. Consumer Service Detail'!$D4227="",'C. Consumer Service Detail'!$E4227=""),"",INDEX('B. Consumer Budget'!$E$11:$E$2010,MATCH(1,IF('B. Consumer Budget'!$C$11:$C$2010='C. Consumer Service Detail'!$D4227,IF('B. Consumer Budget'!$D$11:$D$2010='C. Consumer Service Detail'!$E4227,1)),0)))</f>
        <v/>
      </c>
      <c r="D4227" s="170"/>
      <c r="E4227" s="81"/>
      <c r="F4227" s="101"/>
      <c r="G4227" s="82"/>
      <c r="H4227" s="147" t="str">
        <f>IF('C. Consumer Service Detail'!$F4227="","",IF('C. Consumer Service Detail'!$F4227="",VLOOKUP('C. Consumer Service Detail'!$F4227,'Table of Current Services'!$B$7:$F$36,'Table of Current Services'!$E$5,FALSE),VLOOKUP('C. Consumer Service Detail'!$F4227,'Table of Current Services'!$B$7:$F$36,'Table of Current Services'!$D$5,FALSE)))</f>
        <v/>
      </c>
      <c r="I4227" s="159"/>
      <c r="J4227" s="146" t="str">
        <f t="shared" si="127"/>
        <v/>
      </c>
      <c r="K4227" s="138" t="str">
        <f>IF('C. Consumer Service Detail'!$F4227="","",IF('C. Consumer Service Detail'!$F4227="",VLOOKUP('C. Consumer Service Detail'!$F4227,'Table of Current Services'!$B$7:$F$36,'Table of Current Services'!$E$5,FALSE),VLOOKUP('C. Consumer Service Detail'!$F4227,'Table of Current Services'!$B$7:$F$36,'Table of Current Services'!$E$5,FALSE)))</f>
        <v/>
      </c>
      <c r="L4227" s="130" t="str">
        <f>IF('C. Consumer Service Detail'!$F4227="","",IF(VLOOKUP('C. Consumer Service Detail'!$F4227,'Table of Current Services'!$B$7:$F$36,'Table of Current Services'!$F$5,)="cost","Yes","No"))</f>
        <v/>
      </c>
      <c r="M4227" s="130" t="str">
        <f>IFERROR(IF('C. Consumer Service Detail'!$K4227="No Match","No",VLOOKUP('C. Consumer Service Detail'!$C4227,'B. Consumer Budget'!$E$11:$F$2010,2,FALSE)),"")</f>
        <v/>
      </c>
      <c r="P4227" s="77"/>
      <c r="Q4227" s="77"/>
    </row>
    <row r="4228" spans="2:17" x14ac:dyDescent="0.25">
      <c r="B4228" s="78">
        <f t="shared" si="128"/>
        <v>4218</v>
      </c>
      <c r="C4228" s="126" t="str">
        <f t="array" ref="C4228">IF(OR('C. Consumer Service Detail'!$D4228="",'C. Consumer Service Detail'!$E4228=""),"",INDEX('B. Consumer Budget'!$E$11:$E$2010,MATCH(1,IF('B. Consumer Budget'!$C$11:$C$2010='C. Consumer Service Detail'!$D4228,IF('B. Consumer Budget'!$D$11:$D$2010='C. Consumer Service Detail'!$E4228,1)),0)))</f>
        <v/>
      </c>
      <c r="D4228" s="171"/>
      <c r="E4228" s="79"/>
      <c r="F4228" s="100"/>
      <c r="G4228" s="80"/>
      <c r="H4228" s="145" t="str">
        <f>IF('C. Consumer Service Detail'!$F4228="","",IF('C. Consumer Service Detail'!$F4228="",VLOOKUP('C. Consumer Service Detail'!$F4228,'Table of Current Services'!$B$7:$F$36,'Table of Current Services'!$E$5,FALSE),VLOOKUP('C. Consumer Service Detail'!$F4228,'Table of Current Services'!$B$7:$F$36,'Table of Current Services'!$D$5,FALSE)))</f>
        <v/>
      </c>
      <c r="I4228" s="160"/>
      <c r="J4228" s="146" t="str">
        <f t="shared" si="127"/>
        <v/>
      </c>
      <c r="K4228" s="138" t="str">
        <f>IF('C. Consumer Service Detail'!$F4228="","",IF('C. Consumer Service Detail'!$F4228="",VLOOKUP('C. Consumer Service Detail'!$F4228,'Table of Current Services'!$B$7:$F$36,'Table of Current Services'!$E$5,FALSE),VLOOKUP('C. Consumer Service Detail'!$F4228,'Table of Current Services'!$B$7:$F$36,'Table of Current Services'!$E$5,FALSE)))</f>
        <v/>
      </c>
      <c r="L4228" s="130" t="str">
        <f>IF('C. Consumer Service Detail'!$F4228="","",IF(VLOOKUP('C. Consumer Service Detail'!$F4228,'Table of Current Services'!$B$7:$F$36,'Table of Current Services'!$F$5,)="cost","Yes","No"))</f>
        <v/>
      </c>
      <c r="M4228" s="130" t="str">
        <f>IFERROR(IF('C. Consumer Service Detail'!$K4228="No Match","No",VLOOKUP('C. Consumer Service Detail'!$C4228,'B. Consumer Budget'!$E$11:$F$2010,2,FALSE)),"")</f>
        <v/>
      </c>
      <c r="P4228" s="77"/>
      <c r="Q4228" s="77"/>
    </row>
    <row r="4229" spans="2:17" x14ac:dyDescent="0.25">
      <c r="B4229" s="78">
        <f t="shared" si="128"/>
        <v>4219</v>
      </c>
      <c r="C4229" s="126" t="str">
        <f t="array" ref="C4229">IF(OR('C. Consumer Service Detail'!$D4229="",'C. Consumer Service Detail'!$E4229=""),"",INDEX('B. Consumer Budget'!$E$11:$E$2010,MATCH(1,IF('B. Consumer Budget'!$C$11:$C$2010='C. Consumer Service Detail'!$D4229,IF('B. Consumer Budget'!$D$11:$D$2010='C. Consumer Service Detail'!$E4229,1)),0)))</f>
        <v/>
      </c>
      <c r="D4229" s="170"/>
      <c r="E4229" s="81"/>
      <c r="F4229" s="101"/>
      <c r="G4229" s="82"/>
      <c r="H4229" s="147" t="str">
        <f>IF('C. Consumer Service Detail'!$F4229="","",IF('C. Consumer Service Detail'!$F4229="",VLOOKUP('C. Consumer Service Detail'!$F4229,'Table of Current Services'!$B$7:$F$36,'Table of Current Services'!$E$5,FALSE),VLOOKUP('C. Consumer Service Detail'!$F4229,'Table of Current Services'!$B$7:$F$36,'Table of Current Services'!$D$5,FALSE)))</f>
        <v/>
      </c>
      <c r="I4229" s="159"/>
      <c r="J4229" s="146" t="str">
        <f t="shared" si="127"/>
        <v/>
      </c>
      <c r="K4229" s="138" t="str">
        <f>IF('C. Consumer Service Detail'!$F4229="","",IF('C. Consumer Service Detail'!$F4229="",VLOOKUP('C. Consumer Service Detail'!$F4229,'Table of Current Services'!$B$7:$F$36,'Table of Current Services'!$E$5,FALSE),VLOOKUP('C. Consumer Service Detail'!$F4229,'Table of Current Services'!$B$7:$F$36,'Table of Current Services'!$E$5,FALSE)))</f>
        <v/>
      </c>
      <c r="L4229" s="130" t="str">
        <f>IF('C. Consumer Service Detail'!$F4229="","",IF(VLOOKUP('C. Consumer Service Detail'!$F4229,'Table of Current Services'!$B$7:$F$36,'Table of Current Services'!$F$5,)="cost","Yes","No"))</f>
        <v/>
      </c>
      <c r="M4229" s="130" t="str">
        <f>IFERROR(IF('C. Consumer Service Detail'!$K4229="No Match","No",VLOOKUP('C. Consumer Service Detail'!$C4229,'B. Consumer Budget'!$E$11:$F$2010,2,FALSE)),"")</f>
        <v/>
      </c>
      <c r="P4229" s="77"/>
      <c r="Q4229" s="77"/>
    </row>
    <row r="4230" spans="2:17" x14ac:dyDescent="0.25">
      <c r="B4230" s="78">
        <f t="shared" si="128"/>
        <v>4220</v>
      </c>
      <c r="C4230" s="126" t="str">
        <f t="array" ref="C4230">IF(OR('C. Consumer Service Detail'!$D4230="",'C. Consumer Service Detail'!$E4230=""),"",INDEX('B. Consumer Budget'!$E$11:$E$2010,MATCH(1,IF('B. Consumer Budget'!$C$11:$C$2010='C. Consumer Service Detail'!$D4230,IF('B. Consumer Budget'!$D$11:$D$2010='C. Consumer Service Detail'!$E4230,1)),0)))</f>
        <v/>
      </c>
      <c r="D4230" s="171"/>
      <c r="E4230" s="79"/>
      <c r="F4230" s="100"/>
      <c r="G4230" s="80"/>
      <c r="H4230" s="145" t="str">
        <f>IF('C. Consumer Service Detail'!$F4230="","",IF('C. Consumer Service Detail'!$F4230="",VLOOKUP('C. Consumer Service Detail'!$F4230,'Table of Current Services'!$B$7:$F$36,'Table of Current Services'!$E$5,FALSE),VLOOKUP('C. Consumer Service Detail'!$F4230,'Table of Current Services'!$B$7:$F$36,'Table of Current Services'!$D$5,FALSE)))</f>
        <v/>
      </c>
      <c r="I4230" s="160"/>
      <c r="J4230" s="146" t="str">
        <f t="shared" si="127"/>
        <v/>
      </c>
      <c r="K4230" s="138" t="str">
        <f>IF('C. Consumer Service Detail'!$F4230="","",IF('C. Consumer Service Detail'!$F4230="",VLOOKUP('C. Consumer Service Detail'!$F4230,'Table of Current Services'!$B$7:$F$36,'Table of Current Services'!$E$5,FALSE),VLOOKUP('C. Consumer Service Detail'!$F4230,'Table of Current Services'!$B$7:$F$36,'Table of Current Services'!$E$5,FALSE)))</f>
        <v/>
      </c>
      <c r="L4230" s="130" t="str">
        <f>IF('C. Consumer Service Detail'!$F4230="","",IF(VLOOKUP('C. Consumer Service Detail'!$F4230,'Table of Current Services'!$B$7:$F$36,'Table of Current Services'!$F$5,)="cost","Yes","No"))</f>
        <v/>
      </c>
      <c r="M4230" s="130" t="str">
        <f>IFERROR(IF('C. Consumer Service Detail'!$K4230="No Match","No",VLOOKUP('C. Consumer Service Detail'!$C4230,'B. Consumer Budget'!$E$11:$F$2010,2,FALSE)),"")</f>
        <v/>
      </c>
      <c r="P4230" s="77"/>
      <c r="Q4230" s="77"/>
    </row>
    <row r="4231" spans="2:17" x14ac:dyDescent="0.25">
      <c r="B4231" s="78">
        <f t="shared" si="128"/>
        <v>4221</v>
      </c>
      <c r="C4231" s="126" t="str">
        <f t="array" ref="C4231">IF(OR('C. Consumer Service Detail'!$D4231="",'C. Consumer Service Detail'!$E4231=""),"",INDEX('B. Consumer Budget'!$E$11:$E$2010,MATCH(1,IF('B. Consumer Budget'!$C$11:$C$2010='C. Consumer Service Detail'!$D4231,IF('B. Consumer Budget'!$D$11:$D$2010='C. Consumer Service Detail'!$E4231,1)),0)))</f>
        <v/>
      </c>
      <c r="D4231" s="170"/>
      <c r="E4231" s="81"/>
      <c r="F4231" s="101"/>
      <c r="G4231" s="82"/>
      <c r="H4231" s="147" t="str">
        <f>IF('C. Consumer Service Detail'!$F4231="","",IF('C. Consumer Service Detail'!$F4231="",VLOOKUP('C. Consumer Service Detail'!$F4231,'Table of Current Services'!$B$7:$F$36,'Table of Current Services'!$E$5,FALSE),VLOOKUP('C. Consumer Service Detail'!$F4231,'Table of Current Services'!$B$7:$F$36,'Table of Current Services'!$D$5,FALSE)))</f>
        <v/>
      </c>
      <c r="I4231" s="159"/>
      <c r="J4231" s="146" t="str">
        <f t="shared" si="127"/>
        <v/>
      </c>
      <c r="K4231" s="138" t="str">
        <f>IF('C. Consumer Service Detail'!$F4231="","",IF('C. Consumer Service Detail'!$F4231="",VLOOKUP('C. Consumer Service Detail'!$F4231,'Table of Current Services'!$B$7:$F$36,'Table of Current Services'!$E$5,FALSE),VLOOKUP('C. Consumer Service Detail'!$F4231,'Table of Current Services'!$B$7:$F$36,'Table of Current Services'!$E$5,FALSE)))</f>
        <v/>
      </c>
      <c r="L4231" s="130" t="str">
        <f>IF('C. Consumer Service Detail'!$F4231="","",IF(VLOOKUP('C. Consumer Service Detail'!$F4231,'Table of Current Services'!$B$7:$F$36,'Table of Current Services'!$F$5,)="cost","Yes","No"))</f>
        <v/>
      </c>
      <c r="M4231" s="130" t="str">
        <f>IFERROR(IF('C. Consumer Service Detail'!$K4231="No Match","No",VLOOKUP('C. Consumer Service Detail'!$C4231,'B. Consumer Budget'!$E$11:$F$2010,2,FALSE)),"")</f>
        <v/>
      </c>
      <c r="P4231" s="77"/>
      <c r="Q4231" s="77"/>
    </row>
    <row r="4232" spans="2:17" x14ac:dyDescent="0.25">
      <c r="B4232" s="78">
        <f t="shared" si="128"/>
        <v>4222</v>
      </c>
      <c r="C4232" s="126" t="str">
        <f t="array" ref="C4232">IF(OR('C. Consumer Service Detail'!$D4232="",'C. Consumer Service Detail'!$E4232=""),"",INDEX('B. Consumer Budget'!$E$11:$E$2010,MATCH(1,IF('B. Consumer Budget'!$C$11:$C$2010='C. Consumer Service Detail'!$D4232,IF('B. Consumer Budget'!$D$11:$D$2010='C. Consumer Service Detail'!$E4232,1)),0)))</f>
        <v/>
      </c>
      <c r="D4232" s="171"/>
      <c r="E4232" s="79"/>
      <c r="F4232" s="100"/>
      <c r="G4232" s="80"/>
      <c r="H4232" s="145" t="str">
        <f>IF('C. Consumer Service Detail'!$F4232="","",IF('C. Consumer Service Detail'!$F4232="",VLOOKUP('C. Consumer Service Detail'!$F4232,'Table of Current Services'!$B$7:$F$36,'Table of Current Services'!$E$5,FALSE),VLOOKUP('C. Consumer Service Detail'!$F4232,'Table of Current Services'!$B$7:$F$36,'Table of Current Services'!$D$5,FALSE)))</f>
        <v/>
      </c>
      <c r="I4232" s="160"/>
      <c r="J4232" s="146" t="str">
        <f t="shared" si="127"/>
        <v/>
      </c>
      <c r="K4232" s="138" t="str">
        <f>IF('C. Consumer Service Detail'!$F4232="","",IF('C. Consumer Service Detail'!$F4232="",VLOOKUP('C. Consumer Service Detail'!$F4232,'Table of Current Services'!$B$7:$F$36,'Table of Current Services'!$E$5,FALSE),VLOOKUP('C. Consumer Service Detail'!$F4232,'Table of Current Services'!$B$7:$F$36,'Table of Current Services'!$E$5,FALSE)))</f>
        <v/>
      </c>
      <c r="L4232" s="130" t="str">
        <f>IF('C. Consumer Service Detail'!$F4232="","",IF(VLOOKUP('C. Consumer Service Detail'!$F4232,'Table of Current Services'!$B$7:$F$36,'Table of Current Services'!$F$5,)="cost","Yes","No"))</f>
        <v/>
      </c>
      <c r="M4232" s="130" t="str">
        <f>IFERROR(IF('C. Consumer Service Detail'!$K4232="No Match","No",VLOOKUP('C. Consumer Service Detail'!$C4232,'B. Consumer Budget'!$E$11:$F$2010,2,FALSE)),"")</f>
        <v/>
      </c>
      <c r="P4232" s="77"/>
      <c r="Q4232" s="77"/>
    </row>
    <row r="4233" spans="2:17" x14ac:dyDescent="0.25">
      <c r="B4233" s="78">
        <f t="shared" si="128"/>
        <v>4223</v>
      </c>
      <c r="C4233" s="126" t="str">
        <f t="array" ref="C4233">IF(OR('C. Consumer Service Detail'!$D4233="",'C. Consumer Service Detail'!$E4233=""),"",INDEX('B. Consumer Budget'!$E$11:$E$2010,MATCH(1,IF('B. Consumer Budget'!$C$11:$C$2010='C. Consumer Service Detail'!$D4233,IF('B. Consumer Budget'!$D$11:$D$2010='C. Consumer Service Detail'!$E4233,1)),0)))</f>
        <v/>
      </c>
      <c r="D4233" s="170"/>
      <c r="E4233" s="81"/>
      <c r="F4233" s="101"/>
      <c r="G4233" s="82"/>
      <c r="H4233" s="147" t="str">
        <f>IF('C. Consumer Service Detail'!$F4233="","",IF('C. Consumer Service Detail'!$F4233="",VLOOKUP('C. Consumer Service Detail'!$F4233,'Table of Current Services'!$B$7:$F$36,'Table of Current Services'!$E$5,FALSE),VLOOKUP('C. Consumer Service Detail'!$F4233,'Table of Current Services'!$B$7:$F$36,'Table of Current Services'!$D$5,FALSE)))</f>
        <v/>
      </c>
      <c r="I4233" s="159"/>
      <c r="J4233" s="146" t="str">
        <f t="shared" si="127"/>
        <v/>
      </c>
      <c r="K4233" s="138" t="str">
        <f>IF('C. Consumer Service Detail'!$F4233="","",IF('C. Consumer Service Detail'!$F4233="",VLOOKUP('C. Consumer Service Detail'!$F4233,'Table of Current Services'!$B$7:$F$36,'Table of Current Services'!$E$5,FALSE),VLOOKUP('C. Consumer Service Detail'!$F4233,'Table of Current Services'!$B$7:$F$36,'Table of Current Services'!$E$5,FALSE)))</f>
        <v/>
      </c>
      <c r="L4233" s="130" t="str">
        <f>IF('C. Consumer Service Detail'!$F4233="","",IF(VLOOKUP('C. Consumer Service Detail'!$F4233,'Table of Current Services'!$B$7:$F$36,'Table of Current Services'!$F$5,)="cost","Yes","No"))</f>
        <v/>
      </c>
      <c r="M4233" s="130" t="str">
        <f>IFERROR(IF('C. Consumer Service Detail'!$K4233="No Match","No",VLOOKUP('C. Consumer Service Detail'!$C4233,'B. Consumer Budget'!$E$11:$F$2010,2,FALSE)),"")</f>
        <v/>
      </c>
      <c r="P4233" s="77"/>
      <c r="Q4233" s="77"/>
    </row>
    <row r="4234" spans="2:17" x14ac:dyDescent="0.25">
      <c r="B4234" s="78">
        <f t="shared" si="128"/>
        <v>4224</v>
      </c>
      <c r="C4234" s="126" t="str">
        <f t="array" ref="C4234">IF(OR('C. Consumer Service Detail'!$D4234="",'C. Consumer Service Detail'!$E4234=""),"",INDEX('B. Consumer Budget'!$E$11:$E$2010,MATCH(1,IF('B. Consumer Budget'!$C$11:$C$2010='C. Consumer Service Detail'!$D4234,IF('B. Consumer Budget'!$D$11:$D$2010='C. Consumer Service Detail'!$E4234,1)),0)))</f>
        <v/>
      </c>
      <c r="D4234" s="171"/>
      <c r="E4234" s="79"/>
      <c r="F4234" s="100"/>
      <c r="G4234" s="80"/>
      <c r="H4234" s="145" t="str">
        <f>IF('C. Consumer Service Detail'!$F4234="","",IF('C. Consumer Service Detail'!$F4234="",VLOOKUP('C. Consumer Service Detail'!$F4234,'Table of Current Services'!$B$7:$F$36,'Table of Current Services'!$E$5,FALSE),VLOOKUP('C. Consumer Service Detail'!$F4234,'Table of Current Services'!$B$7:$F$36,'Table of Current Services'!$D$5,FALSE)))</f>
        <v/>
      </c>
      <c r="I4234" s="160"/>
      <c r="J4234" s="146" t="str">
        <f t="shared" si="127"/>
        <v/>
      </c>
      <c r="K4234" s="138" t="str">
        <f>IF('C. Consumer Service Detail'!$F4234="","",IF('C. Consumer Service Detail'!$F4234="",VLOOKUP('C. Consumer Service Detail'!$F4234,'Table of Current Services'!$B$7:$F$36,'Table of Current Services'!$E$5,FALSE),VLOOKUP('C. Consumer Service Detail'!$F4234,'Table of Current Services'!$B$7:$F$36,'Table of Current Services'!$E$5,FALSE)))</f>
        <v/>
      </c>
      <c r="L4234" s="130" t="str">
        <f>IF('C. Consumer Service Detail'!$F4234="","",IF(VLOOKUP('C. Consumer Service Detail'!$F4234,'Table of Current Services'!$B$7:$F$36,'Table of Current Services'!$F$5,)="cost","Yes","No"))</f>
        <v/>
      </c>
      <c r="M4234" s="130" t="str">
        <f>IFERROR(IF('C. Consumer Service Detail'!$K4234="No Match","No",VLOOKUP('C. Consumer Service Detail'!$C4234,'B. Consumer Budget'!$E$11:$F$2010,2,FALSE)),"")</f>
        <v/>
      </c>
      <c r="P4234" s="77"/>
      <c r="Q4234" s="77"/>
    </row>
    <row r="4235" spans="2:17" x14ac:dyDescent="0.25">
      <c r="B4235" s="78">
        <f t="shared" si="128"/>
        <v>4225</v>
      </c>
      <c r="C4235" s="126" t="str">
        <f t="array" ref="C4235">IF(OR('C. Consumer Service Detail'!$D4235="",'C. Consumer Service Detail'!$E4235=""),"",INDEX('B. Consumer Budget'!$E$11:$E$2010,MATCH(1,IF('B. Consumer Budget'!$C$11:$C$2010='C. Consumer Service Detail'!$D4235,IF('B. Consumer Budget'!$D$11:$D$2010='C. Consumer Service Detail'!$E4235,1)),0)))</f>
        <v/>
      </c>
      <c r="D4235" s="170"/>
      <c r="E4235" s="81"/>
      <c r="F4235" s="101"/>
      <c r="G4235" s="82"/>
      <c r="H4235" s="147" t="str">
        <f>IF('C. Consumer Service Detail'!$F4235="","",IF('C. Consumer Service Detail'!$F4235="",VLOOKUP('C. Consumer Service Detail'!$F4235,'Table of Current Services'!$B$7:$F$36,'Table of Current Services'!$E$5,FALSE),VLOOKUP('C. Consumer Service Detail'!$F4235,'Table of Current Services'!$B$7:$F$36,'Table of Current Services'!$D$5,FALSE)))</f>
        <v/>
      </c>
      <c r="I4235" s="159"/>
      <c r="J4235" s="146" t="str">
        <f t="shared" ref="J4235:J4298" si="129">IFERROR(IF($H4235&gt;0,$H4235*$I4235,$I4235),"")</f>
        <v/>
      </c>
      <c r="K4235" s="138" t="str">
        <f>IF('C. Consumer Service Detail'!$F4235="","",IF('C. Consumer Service Detail'!$F4235="",VLOOKUP('C. Consumer Service Detail'!$F4235,'Table of Current Services'!$B$7:$F$36,'Table of Current Services'!$E$5,FALSE),VLOOKUP('C. Consumer Service Detail'!$F4235,'Table of Current Services'!$B$7:$F$36,'Table of Current Services'!$E$5,FALSE)))</f>
        <v/>
      </c>
      <c r="L4235" s="130" t="str">
        <f>IF('C. Consumer Service Detail'!$F4235="","",IF(VLOOKUP('C. Consumer Service Detail'!$F4235,'Table of Current Services'!$B$7:$F$36,'Table of Current Services'!$F$5,)="cost","Yes","No"))</f>
        <v/>
      </c>
      <c r="M4235" s="130" t="str">
        <f>IFERROR(IF('C. Consumer Service Detail'!$K4235="No Match","No",VLOOKUP('C. Consumer Service Detail'!$C4235,'B. Consumer Budget'!$E$11:$F$2010,2,FALSE)),"")</f>
        <v/>
      </c>
      <c r="P4235" s="77"/>
      <c r="Q4235" s="77"/>
    </row>
    <row r="4236" spans="2:17" x14ac:dyDescent="0.25">
      <c r="B4236" s="78">
        <f t="shared" ref="B4236:B4299" si="130">B4235+1</f>
        <v>4226</v>
      </c>
      <c r="C4236" s="126" t="str">
        <f t="array" ref="C4236">IF(OR('C. Consumer Service Detail'!$D4236="",'C. Consumer Service Detail'!$E4236=""),"",INDEX('B. Consumer Budget'!$E$11:$E$2010,MATCH(1,IF('B. Consumer Budget'!$C$11:$C$2010='C. Consumer Service Detail'!$D4236,IF('B. Consumer Budget'!$D$11:$D$2010='C. Consumer Service Detail'!$E4236,1)),0)))</f>
        <v/>
      </c>
      <c r="D4236" s="171"/>
      <c r="E4236" s="79"/>
      <c r="F4236" s="100"/>
      <c r="G4236" s="80"/>
      <c r="H4236" s="145" t="str">
        <f>IF('C. Consumer Service Detail'!$F4236="","",IF('C. Consumer Service Detail'!$F4236="",VLOOKUP('C. Consumer Service Detail'!$F4236,'Table of Current Services'!$B$7:$F$36,'Table of Current Services'!$E$5,FALSE),VLOOKUP('C. Consumer Service Detail'!$F4236,'Table of Current Services'!$B$7:$F$36,'Table of Current Services'!$D$5,FALSE)))</f>
        <v/>
      </c>
      <c r="I4236" s="160"/>
      <c r="J4236" s="146" t="str">
        <f t="shared" si="129"/>
        <v/>
      </c>
      <c r="K4236" s="138" t="str">
        <f>IF('C. Consumer Service Detail'!$F4236="","",IF('C. Consumer Service Detail'!$F4236="",VLOOKUP('C. Consumer Service Detail'!$F4236,'Table of Current Services'!$B$7:$F$36,'Table of Current Services'!$E$5,FALSE),VLOOKUP('C. Consumer Service Detail'!$F4236,'Table of Current Services'!$B$7:$F$36,'Table of Current Services'!$E$5,FALSE)))</f>
        <v/>
      </c>
      <c r="L4236" s="130" t="str">
        <f>IF('C. Consumer Service Detail'!$F4236="","",IF(VLOOKUP('C. Consumer Service Detail'!$F4236,'Table of Current Services'!$B$7:$F$36,'Table of Current Services'!$F$5,)="cost","Yes","No"))</f>
        <v/>
      </c>
      <c r="M4236" s="130" t="str">
        <f>IFERROR(IF('C. Consumer Service Detail'!$K4236="No Match","No",VLOOKUP('C. Consumer Service Detail'!$C4236,'B. Consumer Budget'!$E$11:$F$2010,2,FALSE)),"")</f>
        <v/>
      </c>
      <c r="P4236" s="77"/>
      <c r="Q4236" s="77"/>
    </row>
    <row r="4237" spans="2:17" x14ac:dyDescent="0.25">
      <c r="B4237" s="78">
        <f t="shared" si="130"/>
        <v>4227</v>
      </c>
      <c r="C4237" s="126" t="str">
        <f t="array" ref="C4237">IF(OR('C. Consumer Service Detail'!$D4237="",'C. Consumer Service Detail'!$E4237=""),"",INDEX('B. Consumer Budget'!$E$11:$E$2010,MATCH(1,IF('B. Consumer Budget'!$C$11:$C$2010='C. Consumer Service Detail'!$D4237,IF('B. Consumer Budget'!$D$11:$D$2010='C. Consumer Service Detail'!$E4237,1)),0)))</f>
        <v/>
      </c>
      <c r="D4237" s="170"/>
      <c r="E4237" s="81"/>
      <c r="F4237" s="101"/>
      <c r="G4237" s="82"/>
      <c r="H4237" s="147" t="str">
        <f>IF('C. Consumer Service Detail'!$F4237="","",IF('C. Consumer Service Detail'!$F4237="",VLOOKUP('C. Consumer Service Detail'!$F4237,'Table of Current Services'!$B$7:$F$36,'Table of Current Services'!$E$5,FALSE),VLOOKUP('C. Consumer Service Detail'!$F4237,'Table of Current Services'!$B$7:$F$36,'Table of Current Services'!$D$5,FALSE)))</f>
        <v/>
      </c>
      <c r="I4237" s="159"/>
      <c r="J4237" s="146" t="str">
        <f t="shared" si="129"/>
        <v/>
      </c>
      <c r="K4237" s="138" t="str">
        <f>IF('C. Consumer Service Detail'!$F4237="","",IF('C. Consumer Service Detail'!$F4237="",VLOOKUP('C. Consumer Service Detail'!$F4237,'Table of Current Services'!$B$7:$F$36,'Table of Current Services'!$E$5,FALSE),VLOOKUP('C. Consumer Service Detail'!$F4237,'Table of Current Services'!$B$7:$F$36,'Table of Current Services'!$E$5,FALSE)))</f>
        <v/>
      </c>
      <c r="L4237" s="130" t="str">
        <f>IF('C. Consumer Service Detail'!$F4237="","",IF(VLOOKUP('C. Consumer Service Detail'!$F4237,'Table of Current Services'!$B$7:$F$36,'Table of Current Services'!$F$5,)="cost","Yes","No"))</f>
        <v/>
      </c>
      <c r="M4237" s="130" t="str">
        <f>IFERROR(IF('C. Consumer Service Detail'!$K4237="No Match","No",VLOOKUP('C. Consumer Service Detail'!$C4237,'B. Consumer Budget'!$E$11:$F$2010,2,FALSE)),"")</f>
        <v/>
      </c>
      <c r="P4237" s="77"/>
      <c r="Q4237" s="77"/>
    </row>
    <row r="4238" spans="2:17" x14ac:dyDescent="0.25">
      <c r="B4238" s="78">
        <f t="shared" si="130"/>
        <v>4228</v>
      </c>
      <c r="C4238" s="126" t="str">
        <f t="array" ref="C4238">IF(OR('C. Consumer Service Detail'!$D4238="",'C. Consumer Service Detail'!$E4238=""),"",INDEX('B. Consumer Budget'!$E$11:$E$2010,MATCH(1,IF('B. Consumer Budget'!$C$11:$C$2010='C. Consumer Service Detail'!$D4238,IF('B. Consumer Budget'!$D$11:$D$2010='C. Consumer Service Detail'!$E4238,1)),0)))</f>
        <v/>
      </c>
      <c r="D4238" s="171"/>
      <c r="E4238" s="79"/>
      <c r="F4238" s="100"/>
      <c r="G4238" s="80"/>
      <c r="H4238" s="145" t="str">
        <f>IF('C. Consumer Service Detail'!$F4238="","",IF('C. Consumer Service Detail'!$F4238="",VLOOKUP('C. Consumer Service Detail'!$F4238,'Table of Current Services'!$B$7:$F$36,'Table of Current Services'!$E$5,FALSE),VLOOKUP('C. Consumer Service Detail'!$F4238,'Table of Current Services'!$B$7:$F$36,'Table of Current Services'!$D$5,FALSE)))</f>
        <v/>
      </c>
      <c r="I4238" s="160"/>
      <c r="J4238" s="146" t="str">
        <f t="shared" si="129"/>
        <v/>
      </c>
      <c r="K4238" s="138" t="str">
        <f>IF('C. Consumer Service Detail'!$F4238="","",IF('C. Consumer Service Detail'!$F4238="",VLOOKUP('C. Consumer Service Detail'!$F4238,'Table of Current Services'!$B$7:$F$36,'Table of Current Services'!$E$5,FALSE),VLOOKUP('C. Consumer Service Detail'!$F4238,'Table of Current Services'!$B$7:$F$36,'Table of Current Services'!$E$5,FALSE)))</f>
        <v/>
      </c>
      <c r="L4238" s="130" t="str">
        <f>IF('C. Consumer Service Detail'!$F4238="","",IF(VLOOKUP('C. Consumer Service Detail'!$F4238,'Table of Current Services'!$B$7:$F$36,'Table of Current Services'!$F$5,)="cost","Yes","No"))</f>
        <v/>
      </c>
      <c r="M4238" s="130" t="str">
        <f>IFERROR(IF('C. Consumer Service Detail'!$K4238="No Match","No",VLOOKUP('C. Consumer Service Detail'!$C4238,'B. Consumer Budget'!$E$11:$F$2010,2,FALSE)),"")</f>
        <v/>
      </c>
      <c r="P4238" s="77"/>
      <c r="Q4238" s="77"/>
    </row>
    <row r="4239" spans="2:17" x14ac:dyDescent="0.25">
      <c r="B4239" s="78">
        <f t="shared" si="130"/>
        <v>4229</v>
      </c>
      <c r="C4239" s="126" t="str">
        <f t="array" ref="C4239">IF(OR('C. Consumer Service Detail'!$D4239="",'C. Consumer Service Detail'!$E4239=""),"",INDEX('B. Consumer Budget'!$E$11:$E$2010,MATCH(1,IF('B. Consumer Budget'!$C$11:$C$2010='C. Consumer Service Detail'!$D4239,IF('B. Consumer Budget'!$D$11:$D$2010='C. Consumer Service Detail'!$E4239,1)),0)))</f>
        <v/>
      </c>
      <c r="D4239" s="170"/>
      <c r="E4239" s="81"/>
      <c r="F4239" s="101"/>
      <c r="G4239" s="82"/>
      <c r="H4239" s="147" t="str">
        <f>IF('C. Consumer Service Detail'!$F4239="","",IF('C. Consumer Service Detail'!$F4239="",VLOOKUP('C. Consumer Service Detail'!$F4239,'Table of Current Services'!$B$7:$F$36,'Table of Current Services'!$E$5,FALSE),VLOOKUP('C. Consumer Service Detail'!$F4239,'Table of Current Services'!$B$7:$F$36,'Table of Current Services'!$D$5,FALSE)))</f>
        <v/>
      </c>
      <c r="I4239" s="159"/>
      <c r="J4239" s="146" t="str">
        <f t="shared" si="129"/>
        <v/>
      </c>
      <c r="K4239" s="138" t="str">
        <f>IF('C. Consumer Service Detail'!$F4239="","",IF('C. Consumer Service Detail'!$F4239="",VLOOKUP('C. Consumer Service Detail'!$F4239,'Table of Current Services'!$B$7:$F$36,'Table of Current Services'!$E$5,FALSE),VLOOKUP('C. Consumer Service Detail'!$F4239,'Table of Current Services'!$B$7:$F$36,'Table of Current Services'!$E$5,FALSE)))</f>
        <v/>
      </c>
      <c r="L4239" s="130" t="str">
        <f>IF('C. Consumer Service Detail'!$F4239="","",IF(VLOOKUP('C. Consumer Service Detail'!$F4239,'Table of Current Services'!$B$7:$F$36,'Table of Current Services'!$F$5,)="cost","Yes","No"))</f>
        <v/>
      </c>
      <c r="M4239" s="130" t="str">
        <f>IFERROR(IF('C. Consumer Service Detail'!$K4239="No Match","No",VLOOKUP('C. Consumer Service Detail'!$C4239,'B. Consumer Budget'!$E$11:$F$2010,2,FALSE)),"")</f>
        <v/>
      </c>
      <c r="P4239" s="77"/>
      <c r="Q4239" s="77"/>
    </row>
    <row r="4240" spans="2:17" x14ac:dyDescent="0.25">
      <c r="B4240" s="78">
        <f t="shared" si="130"/>
        <v>4230</v>
      </c>
      <c r="C4240" s="126" t="str">
        <f t="array" ref="C4240">IF(OR('C. Consumer Service Detail'!$D4240="",'C. Consumer Service Detail'!$E4240=""),"",INDEX('B. Consumer Budget'!$E$11:$E$2010,MATCH(1,IF('B. Consumer Budget'!$C$11:$C$2010='C. Consumer Service Detail'!$D4240,IF('B. Consumer Budget'!$D$11:$D$2010='C. Consumer Service Detail'!$E4240,1)),0)))</f>
        <v/>
      </c>
      <c r="D4240" s="171"/>
      <c r="E4240" s="79"/>
      <c r="F4240" s="100"/>
      <c r="G4240" s="80"/>
      <c r="H4240" s="145" t="str">
        <f>IF('C. Consumer Service Detail'!$F4240="","",IF('C. Consumer Service Detail'!$F4240="",VLOOKUP('C. Consumer Service Detail'!$F4240,'Table of Current Services'!$B$7:$F$36,'Table of Current Services'!$E$5,FALSE),VLOOKUP('C. Consumer Service Detail'!$F4240,'Table of Current Services'!$B$7:$F$36,'Table of Current Services'!$D$5,FALSE)))</f>
        <v/>
      </c>
      <c r="I4240" s="160"/>
      <c r="J4240" s="146" t="str">
        <f t="shared" si="129"/>
        <v/>
      </c>
      <c r="K4240" s="138" t="str">
        <f>IF('C. Consumer Service Detail'!$F4240="","",IF('C. Consumer Service Detail'!$F4240="",VLOOKUP('C. Consumer Service Detail'!$F4240,'Table of Current Services'!$B$7:$F$36,'Table of Current Services'!$E$5,FALSE),VLOOKUP('C. Consumer Service Detail'!$F4240,'Table of Current Services'!$B$7:$F$36,'Table of Current Services'!$E$5,FALSE)))</f>
        <v/>
      </c>
      <c r="L4240" s="130" t="str">
        <f>IF('C. Consumer Service Detail'!$F4240="","",IF(VLOOKUP('C. Consumer Service Detail'!$F4240,'Table of Current Services'!$B$7:$F$36,'Table of Current Services'!$F$5,)="cost","Yes","No"))</f>
        <v/>
      </c>
      <c r="M4240" s="130" t="str">
        <f>IFERROR(IF('C. Consumer Service Detail'!$K4240="No Match","No",VLOOKUP('C. Consumer Service Detail'!$C4240,'B. Consumer Budget'!$E$11:$F$2010,2,FALSE)),"")</f>
        <v/>
      </c>
      <c r="P4240" s="77"/>
      <c r="Q4240" s="77"/>
    </row>
    <row r="4241" spans="2:17" x14ac:dyDescent="0.25">
      <c r="B4241" s="78">
        <f t="shared" si="130"/>
        <v>4231</v>
      </c>
      <c r="C4241" s="126" t="str">
        <f t="array" ref="C4241">IF(OR('C. Consumer Service Detail'!$D4241="",'C. Consumer Service Detail'!$E4241=""),"",INDEX('B. Consumer Budget'!$E$11:$E$2010,MATCH(1,IF('B. Consumer Budget'!$C$11:$C$2010='C. Consumer Service Detail'!$D4241,IF('B. Consumer Budget'!$D$11:$D$2010='C. Consumer Service Detail'!$E4241,1)),0)))</f>
        <v/>
      </c>
      <c r="D4241" s="170"/>
      <c r="E4241" s="81"/>
      <c r="F4241" s="101"/>
      <c r="G4241" s="82"/>
      <c r="H4241" s="147" t="str">
        <f>IF('C. Consumer Service Detail'!$F4241="","",IF('C. Consumer Service Detail'!$F4241="",VLOOKUP('C. Consumer Service Detail'!$F4241,'Table of Current Services'!$B$7:$F$36,'Table of Current Services'!$E$5,FALSE),VLOOKUP('C. Consumer Service Detail'!$F4241,'Table of Current Services'!$B$7:$F$36,'Table of Current Services'!$D$5,FALSE)))</f>
        <v/>
      </c>
      <c r="I4241" s="159"/>
      <c r="J4241" s="146" t="str">
        <f t="shared" si="129"/>
        <v/>
      </c>
      <c r="K4241" s="138" t="str">
        <f>IF('C. Consumer Service Detail'!$F4241="","",IF('C. Consumer Service Detail'!$F4241="",VLOOKUP('C. Consumer Service Detail'!$F4241,'Table of Current Services'!$B$7:$F$36,'Table of Current Services'!$E$5,FALSE),VLOOKUP('C. Consumer Service Detail'!$F4241,'Table of Current Services'!$B$7:$F$36,'Table of Current Services'!$E$5,FALSE)))</f>
        <v/>
      </c>
      <c r="L4241" s="130" t="str">
        <f>IF('C. Consumer Service Detail'!$F4241="","",IF(VLOOKUP('C. Consumer Service Detail'!$F4241,'Table of Current Services'!$B$7:$F$36,'Table of Current Services'!$F$5,)="cost","Yes","No"))</f>
        <v/>
      </c>
      <c r="M4241" s="130" t="str">
        <f>IFERROR(IF('C. Consumer Service Detail'!$K4241="No Match","No",VLOOKUP('C. Consumer Service Detail'!$C4241,'B. Consumer Budget'!$E$11:$F$2010,2,FALSE)),"")</f>
        <v/>
      </c>
      <c r="P4241" s="77"/>
      <c r="Q4241" s="77"/>
    </row>
    <row r="4242" spans="2:17" x14ac:dyDescent="0.25">
      <c r="B4242" s="78">
        <f t="shared" si="130"/>
        <v>4232</v>
      </c>
      <c r="C4242" s="126" t="str">
        <f t="array" ref="C4242">IF(OR('C. Consumer Service Detail'!$D4242="",'C. Consumer Service Detail'!$E4242=""),"",INDEX('B. Consumer Budget'!$E$11:$E$2010,MATCH(1,IF('B. Consumer Budget'!$C$11:$C$2010='C. Consumer Service Detail'!$D4242,IF('B. Consumer Budget'!$D$11:$D$2010='C. Consumer Service Detail'!$E4242,1)),0)))</f>
        <v/>
      </c>
      <c r="D4242" s="171"/>
      <c r="E4242" s="79"/>
      <c r="F4242" s="100"/>
      <c r="G4242" s="80"/>
      <c r="H4242" s="145" t="str">
        <f>IF('C. Consumer Service Detail'!$F4242="","",IF('C. Consumer Service Detail'!$F4242="",VLOOKUP('C. Consumer Service Detail'!$F4242,'Table of Current Services'!$B$7:$F$36,'Table of Current Services'!$E$5,FALSE),VLOOKUP('C. Consumer Service Detail'!$F4242,'Table of Current Services'!$B$7:$F$36,'Table of Current Services'!$D$5,FALSE)))</f>
        <v/>
      </c>
      <c r="I4242" s="160"/>
      <c r="J4242" s="146" t="str">
        <f t="shared" si="129"/>
        <v/>
      </c>
      <c r="K4242" s="138" t="str">
        <f>IF('C. Consumer Service Detail'!$F4242="","",IF('C. Consumer Service Detail'!$F4242="",VLOOKUP('C. Consumer Service Detail'!$F4242,'Table of Current Services'!$B$7:$F$36,'Table of Current Services'!$E$5,FALSE),VLOOKUP('C. Consumer Service Detail'!$F4242,'Table of Current Services'!$B$7:$F$36,'Table of Current Services'!$E$5,FALSE)))</f>
        <v/>
      </c>
      <c r="L4242" s="130" t="str">
        <f>IF('C. Consumer Service Detail'!$F4242="","",IF(VLOOKUP('C. Consumer Service Detail'!$F4242,'Table of Current Services'!$B$7:$F$36,'Table of Current Services'!$F$5,)="cost","Yes","No"))</f>
        <v/>
      </c>
      <c r="M4242" s="130" t="str">
        <f>IFERROR(IF('C. Consumer Service Detail'!$K4242="No Match","No",VLOOKUP('C. Consumer Service Detail'!$C4242,'B. Consumer Budget'!$E$11:$F$2010,2,FALSE)),"")</f>
        <v/>
      </c>
      <c r="P4242" s="77"/>
      <c r="Q4242" s="77"/>
    </row>
    <row r="4243" spans="2:17" x14ac:dyDescent="0.25">
      <c r="B4243" s="78">
        <f t="shared" si="130"/>
        <v>4233</v>
      </c>
      <c r="C4243" s="126" t="str">
        <f t="array" ref="C4243">IF(OR('C. Consumer Service Detail'!$D4243="",'C. Consumer Service Detail'!$E4243=""),"",INDEX('B. Consumer Budget'!$E$11:$E$2010,MATCH(1,IF('B. Consumer Budget'!$C$11:$C$2010='C. Consumer Service Detail'!$D4243,IF('B. Consumer Budget'!$D$11:$D$2010='C. Consumer Service Detail'!$E4243,1)),0)))</f>
        <v/>
      </c>
      <c r="D4243" s="170"/>
      <c r="E4243" s="81"/>
      <c r="F4243" s="101"/>
      <c r="G4243" s="82"/>
      <c r="H4243" s="147" t="str">
        <f>IF('C. Consumer Service Detail'!$F4243="","",IF('C. Consumer Service Detail'!$F4243="",VLOOKUP('C. Consumer Service Detail'!$F4243,'Table of Current Services'!$B$7:$F$36,'Table of Current Services'!$E$5,FALSE),VLOOKUP('C. Consumer Service Detail'!$F4243,'Table of Current Services'!$B$7:$F$36,'Table of Current Services'!$D$5,FALSE)))</f>
        <v/>
      </c>
      <c r="I4243" s="159"/>
      <c r="J4243" s="146" t="str">
        <f t="shared" si="129"/>
        <v/>
      </c>
      <c r="K4243" s="138" t="str">
        <f>IF('C. Consumer Service Detail'!$F4243="","",IF('C. Consumer Service Detail'!$F4243="",VLOOKUP('C. Consumer Service Detail'!$F4243,'Table of Current Services'!$B$7:$F$36,'Table of Current Services'!$E$5,FALSE),VLOOKUP('C. Consumer Service Detail'!$F4243,'Table of Current Services'!$B$7:$F$36,'Table of Current Services'!$E$5,FALSE)))</f>
        <v/>
      </c>
      <c r="L4243" s="130" t="str">
        <f>IF('C. Consumer Service Detail'!$F4243="","",IF(VLOOKUP('C. Consumer Service Detail'!$F4243,'Table of Current Services'!$B$7:$F$36,'Table of Current Services'!$F$5,)="cost","Yes","No"))</f>
        <v/>
      </c>
      <c r="M4243" s="130" t="str">
        <f>IFERROR(IF('C. Consumer Service Detail'!$K4243="No Match","No",VLOOKUP('C. Consumer Service Detail'!$C4243,'B. Consumer Budget'!$E$11:$F$2010,2,FALSE)),"")</f>
        <v/>
      </c>
      <c r="P4243" s="77"/>
      <c r="Q4243" s="77"/>
    </row>
    <row r="4244" spans="2:17" x14ac:dyDescent="0.25">
      <c r="B4244" s="78">
        <f t="shared" si="130"/>
        <v>4234</v>
      </c>
      <c r="C4244" s="126" t="str">
        <f t="array" ref="C4244">IF(OR('C. Consumer Service Detail'!$D4244="",'C. Consumer Service Detail'!$E4244=""),"",INDEX('B. Consumer Budget'!$E$11:$E$2010,MATCH(1,IF('B. Consumer Budget'!$C$11:$C$2010='C. Consumer Service Detail'!$D4244,IF('B. Consumer Budget'!$D$11:$D$2010='C. Consumer Service Detail'!$E4244,1)),0)))</f>
        <v/>
      </c>
      <c r="D4244" s="171"/>
      <c r="E4244" s="79"/>
      <c r="F4244" s="100"/>
      <c r="G4244" s="80"/>
      <c r="H4244" s="145" t="str">
        <f>IF('C. Consumer Service Detail'!$F4244="","",IF('C. Consumer Service Detail'!$F4244="",VLOOKUP('C. Consumer Service Detail'!$F4244,'Table of Current Services'!$B$7:$F$36,'Table of Current Services'!$E$5,FALSE),VLOOKUP('C. Consumer Service Detail'!$F4244,'Table of Current Services'!$B$7:$F$36,'Table of Current Services'!$D$5,FALSE)))</f>
        <v/>
      </c>
      <c r="I4244" s="160"/>
      <c r="J4244" s="146" t="str">
        <f t="shared" si="129"/>
        <v/>
      </c>
      <c r="K4244" s="138" t="str">
        <f>IF('C. Consumer Service Detail'!$F4244="","",IF('C. Consumer Service Detail'!$F4244="",VLOOKUP('C. Consumer Service Detail'!$F4244,'Table of Current Services'!$B$7:$F$36,'Table of Current Services'!$E$5,FALSE),VLOOKUP('C. Consumer Service Detail'!$F4244,'Table of Current Services'!$B$7:$F$36,'Table of Current Services'!$E$5,FALSE)))</f>
        <v/>
      </c>
      <c r="L4244" s="130" t="str">
        <f>IF('C. Consumer Service Detail'!$F4244="","",IF(VLOOKUP('C. Consumer Service Detail'!$F4244,'Table of Current Services'!$B$7:$F$36,'Table of Current Services'!$F$5,)="cost","Yes","No"))</f>
        <v/>
      </c>
      <c r="M4244" s="130" t="str">
        <f>IFERROR(IF('C. Consumer Service Detail'!$K4244="No Match","No",VLOOKUP('C. Consumer Service Detail'!$C4244,'B. Consumer Budget'!$E$11:$F$2010,2,FALSE)),"")</f>
        <v/>
      </c>
      <c r="P4244" s="77"/>
      <c r="Q4244" s="77"/>
    </row>
    <row r="4245" spans="2:17" x14ac:dyDescent="0.25">
      <c r="B4245" s="78">
        <f t="shared" si="130"/>
        <v>4235</v>
      </c>
      <c r="C4245" s="126" t="str">
        <f t="array" ref="C4245">IF(OR('C. Consumer Service Detail'!$D4245="",'C. Consumer Service Detail'!$E4245=""),"",INDEX('B. Consumer Budget'!$E$11:$E$2010,MATCH(1,IF('B. Consumer Budget'!$C$11:$C$2010='C. Consumer Service Detail'!$D4245,IF('B. Consumer Budget'!$D$11:$D$2010='C. Consumer Service Detail'!$E4245,1)),0)))</f>
        <v/>
      </c>
      <c r="D4245" s="170"/>
      <c r="E4245" s="81"/>
      <c r="F4245" s="101"/>
      <c r="G4245" s="82"/>
      <c r="H4245" s="147" t="str">
        <f>IF('C. Consumer Service Detail'!$F4245="","",IF('C. Consumer Service Detail'!$F4245="",VLOOKUP('C. Consumer Service Detail'!$F4245,'Table of Current Services'!$B$7:$F$36,'Table of Current Services'!$E$5,FALSE),VLOOKUP('C. Consumer Service Detail'!$F4245,'Table of Current Services'!$B$7:$F$36,'Table of Current Services'!$D$5,FALSE)))</f>
        <v/>
      </c>
      <c r="I4245" s="159"/>
      <c r="J4245" s="146" t="str">
        <f t="shared" si="129"/>
        <v/>
      </c>
      <c r="K4245" s="138" t="str">
        <f>IF('C. Consumer Service Detail'!$F4245="","",IF('C. Consumer Service Detail'!$F4245="",VLOOKUP('C. Consumer Service Detail'!$F4245,'Table of Current Services'!$B$7:$F$36,'Table of Current Services'!$E$5,FALSE),VLOOKUP('C. Consumer Service Detail'!$F4245,'Table of Current Services'!$B$7:$F$36,'Table of Current Services'!$E$5,FALSE)))</f>
        <v/>
      </c>
      <c r="L4245" s="130" t="str">
        <f>IF('C. Consumer Service Detail'!$F4245="","",IF(VLOOKUP('C. Consumer Service Detail'!$F4245,'Table of Current Services'!$B$7:$F$36,'Table of Current Services'!$F$5,)="cost","Yes","No"))</f>
        <v/>
      </c>
      <c r="M4245" s="130" t="str">
        <f>IFERROR(IF('C. Consumer Service Detail'!$K4245="No Match","No",VLOOKUP('C. Consumer Service Detail'!$C4245,'B. Consumer Budget'!$E$11:$F$2010,2,FALSE)),"")</f>
        <v/>
      </c>
      <c r="P4245" s="77"/>
      <c r="Q4245" s="77"/>
    </row>
    <row r="4246" spans="2:17" x14ac:dyDescent="0.25">
      <c r="B4246" s="78">
        <f t="shared" si="130"/>
        <v>4236</v>
      </c>
      <c r="C4246" s="126" t="str">
        <f t="array" ref="C4246">IF(OR('C. Consumer Service Detail'!$D4246="",'C. Consumer Service Detail'!$E4246=""),"",INDEX('B. Consumer Budget'!$E$11:$E$2010,MATCH(1,IF('B. Consumer Budget'!$C$11:$C$2010='C. Consumer Service Detail'!$D4246,IF('B. Consumer Budget'!$D$11:$D$2010='C. Consumer Service Detail'!$E4246,1)),0)))</f>
        <v/>
      </c>
      <c r="D4246" s="171"/>
      <c r="E4246" s="79"/>
      <c r="F4246" s="100"/>
      <c r="G4246" s="80"/>
      <c r="H4246" s="145" t="str">
        <f>IF('C. Consumer Service Detail'!$F4246="","",IF('C. Consumer Service Detail'!$F4246="",VLOOKUP('C. Consumer Service Detail'!$F4246,'Table of Current Services'!$B$7:$F$36,'Table of Current Services'!$E$5,FALSE),VLOOKUP('C. Consumer Service Detail'!$F4246,'Table of Current Services'!$B$7:$F$36,'Table of Current Services'!$D$5,FALSE)))</f>
        <v/>
      </c>
      <c r="I4246" s="160"/>
      <c r="J4246" s="146" t="str">
        <f t="shared" si="129"/>
        <v/>
      </c>
      <c r="K4246" s="138" t="str">
        <f>IF('C. Consumer Service Detail'!$F4246="","",IF('C. Consumer Service Detail'!$F4246="",VLOOKUP('C. Consumer Service Detail'!$F4246,'Table of Current Services'!$B$7:$F$36,'Table of Current Services'!$E$5,FALSE),VLOOKUP('C. Consumer Service Detail'!$F4246,'Table of Current Services'!$B$7:$F$36,'Table of Current Services'!$E$5,FALSE)))</f>
        <v/>
      </c>
      <c r="L4246" s="130" t="str">
        <f>IF('C. Consumer Service Detail'!$F4246="","",IF(VLOOKUP('C. Consumer Service Detail'!$F4246,'Table of Current Services'!$B$7:$F$36,'Table of Current Services'!$F$5,)="cost","Yes","No"))</f>
        <v/>
      </c>
      <c r="M4246" s="130" t="str">
        <f>IFERROR(IF('C. Consumer Service Detail'!$K4246="No Match","No",VLOOKUP('C. Consumer Service Detail'!$C4246,'B. Consumer Budget'!$E$11:$F$2010,2,FALSE)),"")</f>
        <v/>
      </c>
      <c r="P4246" s="77"/>
      <c r="Q4246" s="77"/>
    </row>
    <row r="4247" spans="2:17" x14ac:dyDescent="0.25">
      <c r="B4247" s="78">
        <f t="shared" si="130"/>
        <v>4237</v>
      </c>
      <c r="C4247" s="126" t="str">
        <f t="array" ref="C4247">IF(OR('C. Consumer Service Detail'!$D4247="",'C. Consumer Service Detail'!$E4247=""),"",INDEX('B. Consumer Budget'!$E$11:$E$2010,MATCH(1,IF('B. Consumer Budget'!$C$11:$C$2010='C. Consumer Service Detail'!$D4247,IF('B. Consumer Budget'!$D$11:$D$2010='C. Consumer Service Detail'!$E4247,1)),0)))</f>
        <v/>
      </c>
      <c r="D4247" s="170"/>
      <c r="E4247" s="81"/>
      <c r="F4247" s="101"/>
      <c r="G4247" s="82"/>
      <c r="H4247" s="147" t="str">
        <f>IF('C. Consumer Service Detail'!$F4247="","",IF('C. Consumer Service Detail'!$F4247="",VLOOKUP('C. Consumer Service Detail'!$F4247,'Table of Current Services'!$B$7:$F$36,'Table of Current Services'!$E$5,FALSE),VLOOKUP('C. Consumer Service Detail'!$F4247,'Table of Current Services'!$B$7:$F$36,'Table of Current Services'!$D$5,FALSE)))</f>
        <v/>
      </c>
      <c r="I4247" s="159"/>
      <c r="J4247" s="146" t="str">
        <f t="shared" si="129"/>
        <v/>
      </c>
      <c r="K4247" s="138" t="str">
        <f>IF('C. Consumer Service Detail'!$F4247="","",IF('C. Consumer Service Detail'!$F4247="",VLOOKUP('C. Consumer Service Detail'!$F4247,'Table of Current Services'!$B$7:$F$36,'Table of Current Services'!$E$5,FALSE),VLOOKUP('C. Consumer Service Detail'!$F4247,'Table of Current Services'!$B$7:$F$36,'Table of Current Services'!$E$5,FALSE)))</f>
        <v/>
      </c>
      <c r="L4247" s="130" t="str">
        <f>IF('C. Consumer Service Detail'!$F4247="","",IF(VLOOKUP('C. Consumer Service Detail'!$F4247,'Table of Current Services'!$B$7:$F$36,'Table of Current Services'!$F$5,)="cost","Yes","No"))</f>
        <v/>
      </c>
      <c r="M4247" s="130" t="str">
        <f>IFERROR(IF('C. Consumer Service Detail'!$K4247="No Match","No",VLOOKUP('C. Consumer Service Detail'!$C4247,'B. Consumer Budget'!$E$11:$F$2010,2,FALSE)),"")</f>
        <v/>
      </c>
      <c r="P4247" s="77"/>
      <c r="Q4247" s="77"/>
    </row>
    <row r="4248" spans="2:17" x14ac:dyDescent="0.25">
      <c r="B4248" s="78">
        <f t="shared" si="130"/>
        <v>4238</v>
      </c>
      <c r="C4248" s="126" t="str">
        <f t="array" ref="C4248">IF(OR('C. Consumer Service Detail'!$D4248="",'C. Consumer Service Detail'!$E4248=""),"",INDEX('B. Consumer Budget'!$E$11:$E$2010,MATCH(1,IF('B. Consumer Budget'!$C$11:$C$2010='C. Consumer Service Detail'!$D4248,IF('B. Consumer Budget'!$D$11:$D$2010='C. Consumer Service Detail'!$E4248,1)),0)))</f>
        <v/>
      </c>
      <c r="D4248" s="171"/>
      <c r="E4248" s="79"/>
      <c r="F4248" s="100"/>
      <c r="G4248" s="80"/>
      <c r="H4248" s="145" t="str">
        <f>IF('C. Consumer Service Detail'!$F4248="","",IF('C. Consumer Service Detail'!$F4248="",VLOOKUP('C. Consumer Service Detail'!$F4248,'Table of Current Services'!$B$7:$F$36,'Table of Current Services'!$E$5,FALSE),VLOOKUP('C. Consumer Service Detail'!$F4248,'Table of Current Services'!$B$7:$F$36,'Table of Current Services'!$D$5,FALSE)))</f>
        <v/>
      </c>
      <c r="I4248" s="160"/>
      <c r="J4248" s="146" t="str">
        <f t="shared" si="129"/>
        <v/>
      </c>
      <c r="K4248" s="138" t="str">
        <f>IF('C. Consumer Service Detail'!$F4248="","",IF('C. Consumer Service Detail'!$F4248="",VLOOKUP('C. Consumer Service Detail'!$F4248,'Table of Current Services'!$B$7:$F$36,'Table of Current Services'!$E$5,FALSE),VLOOKUP('C. Consumer Service Detail'!$F4248,'Table of Current Services'!$B$7:$F$36,'Table of Current Services'!$E$5,FALSE)))</f>
        <v/>
      </c>
      <c r="L4248" s="130" t="str">
        <f>IF('C. Consumer Service Detail'!$F4248="","",IF(VLOOKUP('C. Consumer Service Detail'!$F4248,'Table of Current Services'!$B$7:$F$36,'Table of Current Services'!$F$5,)="cost","Yes","No"))</f>
        <v/>
      </c>
      <c r="M4248" s="130" t="str">
        <f>IFERROR(IF('C. Consumer Service Detail'!$K4248="No Match","No",VLOOKUP('C. Consumer Service Detail'!$C4248,'B. Consumer Budget'!$E$11:$F$2010,2,FALSE)),"")</f>
        <v/>
      </c>
      <c r="P4248" s="77"/>
      <c r="Q4248" s="77"/>
    </row>
    <row r="4249" spans="2:17" x14ac:dyDescent="0.25">
      <c r="B4249" s="78">
        <f t="shared" si="130"/>
        <v>4239</v>
      </c>
      <c r="C4249" s="126" t="str">
        <f t="array" ref="C4249">IF(OR('C. Consumer Service Detail'!$D4249="",'C. Consumer Service Detail'!$E4249=""),"",INDEX('B. Consumer Budget'!$E$11:$E$2010,MATCH(1,IF('B. Consumer Budget'!$C$11:$C$2010='C. Consumer Service Detail'!$D4249,IF('B. Consumer Budget'!$D$11:$D$2010='C. Consumer Service Detail'!$E4249,1)),0)))</f>
        <v/>
      </c>
      <c r="D4249" s="170"/>
      <c r="E4249" s="81"/>
      <c r="F4249" s="101"/>
      <c r="G4249" s="82"/>
      <c r="H4249" s="147" t="str">
        <f>IF('C. Consumer Service Detail'!$F4249="","",IF('C. Consumer Service Detail'!$F4249="",VLOOKUP('C. Consumer Service Detail'!$F4249,'Table of Current Services'!$B$7:$F$36,'Table of Current Services'!$E$5,FALSE),VLOOKUP('C. Consumer Service Detail'!$F4249,'Table of Current Services'!$B$7:$F$36,'Table of Current Services'!$D$5,FALSE)))</f>
        <v/>
      </c>
      <c r="I4249" s="159"/>
      <c r="J4249" s="146" t="str">
        <f t="shared" si="129"/>
        <v/>
      </c>
      <c r="K4249" s="138" t="str">
        <f>IF('C. Consumer Service Detail'!$F4249="","",IF('C. Consumer Service Detail'!$F4249="",VLOOKUP('C. Consumer Service Detail'!$F4249,'Table of Current Services'!$B$7:$F$36,'Table of Current Services'!$E$5,FALSE),VLOOKUP('C. Consumer Service Detail'!$F4249,'Table of Current Services'!$B$7:$F$36,'Table of Current Services'!$E$5,FALSE)))</f>
        <v/>
      </c>
      <c r="L4249" s="130" t="str">
        <f>IF('C. Consumer Service Detail'!$F4249="","",IF(VLOOKUP('C. Consumer Service Detail'!$F4249,'Table of Current Services'!$B$7:$F$36,'Table of Current Services'!$F$5,)="cost","Yes","No"))</f>
        <v/>
      </c>
      <c r="M4249" s="130" t="str">
        <f>IFERROR(IF('C. Consumer Service Detail'!$K4249="No Match","No",VLOOKUP('C. Consumer Service Detail'!$C4249,'B. Consumer Budget'!$E$11:$F$2010,2,FALSE)),"")</f>
        <v/>
      </c>
      <c r="P4249" s="77"/>
      <c r="Q4249" s="77"/>
    </row>
    <row r="4250" spans="2:17" x14ac:dyDescent="0.25">
      <c r="B4250" s="78">
        <f t="shared" si="130"/>
        <v>4240</v>
      </c>
      <c r="C4250" s="126" t="str">
        <f t="array" ref="C4250">IF(OR('C. Consumer Service Detail'!$D4250="",'C. Consumer Service Detail'!$E4250=""),"",INDEX('B. Consumer Budget'!$E$11:$E$2010,MATCH(1,IF('B. Consumer Budget'!$C$11:$C$2010='C. Consumer Service Detail'!$D4250,IF('B. Consumer Budget'!$D$11:$D$2010='C. Consumer Service Detail'!$E4250,1)),0)))</f>
        <v/>
      </c>
      <c r="D4250" s="171"/>
      <c r="E4250" s="79"/>
      <c r="F4250" s="100"/>
      <c r="G4250" s="80"/>
      <c r="H4250" s="145" t="str">
        <f>IF('C. Consumer Service Detail'!$F4250="","",IF('C. Consumer Service Detail'!$F4250="",VLOOKUP('C. Consumer Service Detail'!$F4250,'Table of Current Services'!$B$7:$F$36,'Table of Current Services'!$E$5,FALSE),VLOOKUP('C. Consumer Service Detail'!$F4250,'Table of Current Services'!$B$7:$F$36,'Table of Current Services'!$D$5,FALSE)))</f>
        <v/>
      </c>
      <c r="I4250" s="160"/>
      <c r="J4250" s="146" t="str">
        <f t="shared" si="129"/>
        <v/>
      </c>
      <c r="K4250" s="138" t="str">
        <f>IF('C. Consumer Service Detail'!$F4250="","",IF('C. Consumer Service Detail'!$F4250="",VLOOKUP('C. Consumer Service Detail'!$F4250,'Table of Current Services'!$B$7:$F$36,'Table of Current Services'!$E$5,FALSE),VLOOKUP('C. Consumer Service Detail'!$F4250,'Table of Current Services'!$B$7:$F$36,'Table of Current Services'!$E$5,FALSE)))</f>
        <v/>
      </c>
      <c r="L4250" s="130" t="str">
        <f>IF('C. Consumer Service Detail'!$F4250="","",IF(VLOOKUP('C. Consumer Service Detail'!$F4250,'Table of Current Services'!$B$7:$F$36,'Table of Current Services'!$F$5,)="cost","Yes","No"))</f>
        <v/>
      </c>
      <c r="M4250" s="130" t="str">
        <f>IFERROR(IF('C. Consumer Service Detail'!$K4250="No Match","No",VLOOKUP('C. Consumer Service Detail'!$C4250,'B. Consumer Budget'!$E$11:$F$2010,2,FALSE)),"")</f>
        <v/>
      </c>
      <c r="P4250" s="77"/>
      <c r="Q4250" s="77"/>
    </row>
    <row r="4251" spans="2:17" x14ac:dyDescent="0.25">
      <c r="B4251" s="78">
        <f t="shared" si="130"/>
        <v>4241</v>
      </c>
      <c r="C4251" s="126" t="str">
        <f t="array" ref="C4251">IF(OR('C. Consumer Service Detail'!$D4251="",'C. Consumer Service Detail'!$E4251=""),"",INDEX('B. Consumer Budget'!$E$11:$E$2010,MATCH(1,IF('B. Consumer Budget'!$C$11:$C$2010='C. Consumer Service Detail'!$D4251,IF('B. Consumer Budget'!$D$11:$D$2010='C. Consumer Service Detail'!$E4251,1)),0)))</f>
        <v/>
      </c>
      <c r="D4251" s="170"/>
      <c r="E4251" s="81"/>
      <c r="F4251" s="101"/>
      <c r="G4251" s="82"/>
      <c r="H4251" s="147" t="str">
        <f>IF('C. Consumer Service Detail'!$F4251="","",IF('C. Consumer Service Detail'!$F4251="",VLOOKUP('C. Consumer Service Detail'!$F4251,'Table of Current Services'!$B$7:$F$36,'Table of Current Services'!$E$5,FALSE),VLOOKUP('C. Consumer Service Detail'!$F4251,'Table of Current Services'!$B$7:$F$36,'Table of Current Services'!$D$5,FALSE)))</f>
        <v/>
      </c>
      <c r="I4251" s="159"/>
      <c r="J4251" s="146" t="str">
        <f t="shared" si="129"/>
        <v/>
      </c>
      <c r="K4251" s="138" t="str">
        <f>IF('C. Consumer Service Detail'!$F4251="","",IF('C. Consumer Service Detail'!$F4251="",VLOOKUP('C. Consumer Service Detail'!$F4251,'Table of Current Services'!$B$7:$F$36,'Table of Current Services'!$E$5,FALSE),VLOOKUP('C. Consumer Service Detail'!$F4251,'Table of Current Services'!$B$7:$F$36,'Table of Current Services'!$E$5,FALSE)))</f>
        <v/>
      </c>
      <c r="L4251" s="130" t="str">
        <f>IF('C. Consumer Service Detail'!$F4251="","",IF(VLOOKUP('C. Consumer Service Detail'!$F4251,'Table of Current Services'!$B$7:$F$36,'Table of Current Services'!$F$5,)="cost","Yes","No"))</f>
        <v/>
      </c>
      <c r="M4251" s="130" t="str">
        <f>IFERROR(IF('C. Consumer Service Detail'!$K4251="No Match","No",VLOOKUP('C. Consumer Service Detail'!$C4251,'B. Consumer Budget'!$E$11:$F$2010,2,FALSE)),"")</f>
        <v/>
      </c>
      <c r="P4251" s="77"/>
      <c r="Q4251" s="77"/>
    </row>
    <row r="4252" spans="2:17" x14ac:dyDescent="0.25">
      <c r="B4252" s="78">
        <f t="shared" si="130"/>
        <v>4242</v>
      </c>
      <c r="C4252" s="126" t="str">
        <f t="array" ref="C4252">IF(OR('C. Consumer Service Detail'!$D4252="",'C. Consumer Service Detail'!$E4252=""),"",INDEX('B. Consumer Budget'!$E$11:$E$2010,MATCH(1,IF('B. Consumer Budget'!$C$11:$C$2010='C. Consumer Service Detail'!$D4252,IF('B. Consumer Budget'!$D$11:$D$2010='C. Consumer Service Detail'!$E4252,1)),0)))</f>
        <v/>
      </c>
      <c r="D4252" s="171"/>
      <c r="E4252" s="79"/>
      <c r="F4252" s="100"/>
      <c r="G4252" s="80"/>
      <c r="H4252" s="145" t="str">
        <f>IF('C. Consumer Service Detail'!$F4252="","",IF('C. Consumer Service Detail'!$F4252="",VLOOKUP('C. Consumer Service Detail'!$F4252,'Table of Current Services'!$B$7:$F$36,'Table of Current Services'!$E$5,FALSE),VLOOKUP('C. Consumer Service Detail'!$F4252,'Table of Current Services'!$B$7:$F$36,'Table of Current Services'!$D$5,FALSE)))</f>
        <v/>
      </c>
      <c r="I4252" s="160"/>
      <c r="J4252" s="146" t="str">
        <f t="shared" si="129"/>
        <v/>
      </c>
      <c r="K4252" s="138" t="str">
        <f>IF('C. Consumer Service Detail'!$F4252="","",IF('C. Consumer Service Detail'!$F4252="",VLOOKUP('C. Consumer Service Detail'!$F4252,'Table of Current Services'!$B$7:$F$36,'Table of Current Services'!$E$5,FALSE),VLOOKUP('C. Consumer Service Detail'!$F4252,'Table of Current Services'!$B$7:$F$36,'Table of Current Services'!$E$5,FALSE)))</f>
        <v/>
      </c>
      <c r="L4252" s="130" t="str">
        <f>IF('C. Consumer Service Detail'!$F4252="","",IF(VLOOKUP('C. Consumer Service Detail'!$F4252,'Table of Current Services'!$B$7:$F$36,'Table of Current Services'!$F$5,)="cost","Yes","No"))</f>
        <v/>
      </c>
      <c r="M4252" s="130" t="str">
        <f>IFERROR(IF('C. Consumer Service Detail'!$K4252="No Match","No",VLOOKUP('C. Consumer Service Detail'!$C4252,'B. Consumer Budget'!$E$11:$F$2010,2,FALSE)),"")</f>
        <v/>
      </c>
      <c r="P4252" s="77"/>
      <c r="Q4252" s="77"/>
    </row>
    <row r="4253" spans="2:17" x14ac:dyDescent="0.25">
      <c r="B4253" s="78">
        <f t="shared" si="130"/>
        <v>4243</v>
      </c>
      <c r="C4253" s="126" t="str">
        <f t="array" ref="C4253">IF(OR('C. Consumer Service Detail'!$D4253="",'C. Consumer Service Detail'!$E4253=""),"",INDEX('B. Consumer Budget'!$E$11:$E$2010,MATCH(1,IF('B. Consumer Budget'!$C$11:$C$2010='C. Consumer Service Detail'!$D4253,IF('B. Consumer Budget'!$D$11:$D$2010='C. Consumer Service Detail'!$E4253,1)),0)))</f>
        <v/>
      </c>
      <c r="D4253" s="170"/>
      <c r="E4253" s="81"/>
      <c r="F4253" s="101"/>
      <c r="G4253" s="82"/>
      <c r="H4253" s="147" t="str">
        <f>IF('C. Consumer Service Detail'!$F4253="","",IF('C. Consumer Service Detail'!$F4253="",VLOOKUP('C. Consumer Service Detail'!$F4253,'Table of Current Services'!$B$7:$F$36,'Table of Current Services'!$E$5,FALSE),VLOOKUP('C. Consumer Service Detail'!$F4253,'Table of Current Services'!$B$7:$F$36,'Table of Current Services'!$D$5,FALSE)))</f>
        <v/>
      </c>
      <c r="I4253" s="159"/>
      <c r="J4253" s="146" t="str">
        <f t="shared" si="129"/>
        <v/>
      </c>
      <c r="K4253" s="138" t="str">
        <f>IF('C. Consumer Service Detail'!$F4253="","",IF('C. Consumer Service Detail'!$F4253="",VLOOKUP('C. Consumer Service Detail'!$F4253,'Table of Current Services'!$B$7:$F$36,'Table of Current Services'!$E$5,FALSE),VLOOKUP('C. Consumer Service Detail'!$F4253,'Table of Current Services'!$B$7:$F$36,'Table of Current Services'!$E$5,FALSE)))</f>
        <v/>
      </c>
      <c r="L4253" s="130" t="str">
        <f>IF('C. Consumer Service Detail'!$F4253="","",IF(VLOOKUP('C. Consumer Service Detail'!$F4253,'Table of Current Services'!$B$7:$F$36,'Table of Current Services'!$F$5,)="cost","Yes","No"))</f>
        <v/>
      </c>
      <c r="M4253" s="130" t="str">
        <f>IFERROR(IF('C. Consumer Service Detail'!$K4253="No Match","No",VLOOKUP('C. Consumer Service Detail'!$C4253,'B. Consumer Budget'!$E$11:$F$2010,2,FALSE)),"")</f>
        <v/>
      </c>
      <c r="P4253" s="77"/>
      <c r="Q4253" s="77"/>
    </row>
    <row r="4254" spans="2:17" x14ac:dyDescent="0.25">
      <c r="B4254" s="78">
        <f t="shared" si="130"/>
        <v>4244</v>
      </c>
      <c r="C4254" s="126" t="str">
        <f t="array" ref="C4254">IF(OR('C. Consumer Service Detail'!$D4254="",'C. Consumer Service Detail'!$E4254=""),"",INDEX('B. Consumer Budget'!$E$11:$E$2010,MATCH(1,IF('B. Consumer Budget'!$C$11:$C$2010='C. Consumer Service Detail'!$D4254,IF('B. Consumer Budget'!$D$11:$D$2010='C. Consumer Service Detail'!$E4254,1)),0)))</f>
        <v/>
      </c>
      <c r="D4254" s="171"/>
      <c r="E4254" s="79"/>
      <c r="F4254" s="100"/>
      <c r="G4254" s="80"/>
      <c r="H4254" s="145" t="str">
        <f>IF('C. Consumer Service Detail'!$F4254="","",IF('C. Consumer Service Detail'!$F4254="",VLOOKUP('C. Consumer Service Detail'!$F4254,'Table of Current Services'!$B$7:$F$36,'Table of Current Services'!$E$5,FALSE),VLOOKUP('C. Consumer Service Detail'!$F4254,'Table of Current Services'!$B$7:$F$36,'Table of Current Services'!$D$5,FALSE)))</f>
        <v/>
      </c>
      <c r="I4254" s="160"/>
      <c r="J4254" s="146" t="str">
        <f t="shared" si="129"/>
        <v/>
      </c>
      <c r="K4254" s="138" t="str">
        <f>IF('C. Consumer Service Detail'!$F4254="","",IF('C. Consumer Service Detail'!$F4254="",VLOOKUP('C. Consumer Service Detail'!$F4254,'Table of Current Services'!$B$7:$F$36,'Table of Current Services'!$E$5,FALSE),VLOOKUP('C. Consumer Service Detail'!$F4254,'Table of Current Services'!$B$7:$F$36,'Table of Current Services'!$E$5,FALSE)))</f>
        <v/>
      </c>
      <c r="L4254" s="130" t="str">
        <f>IF('C. Consumer Service Detail'!$F4254="","",IF(VLOOKUP('C. Consumer Service Detail'!$F4254,'Table of Current Services'!$B$7:$F$36,'Table of Current Services'!$F$5,)="cost","Yes","No"))</f>
        <v/>
      </c>
      <c r="M4254" s="130" t="str">
        <f>IFERROR(IF('C. Consumer Service Detail'!$K4254="No Match","No",VLOOKUP('C. Consumer Service Detail'!$C4254,'B. Consumer Budget'!$E$11:$F$2010,2,FALSE)),"")</f>
        <v/>
      </c>
      <c r="P4254" s="77"/>
      <c r="Q4254" s="77"/>
    </row>
    <row r="4255" spans="2:17" x14ac:dyDescent="0.25">
      <c r="B4255" s="78">
        <f t="shared" si="130"/>
        <v>4245</v>
      </c>
      <c r="C4255" s="126" t="str">
        <f t="array" ref="C4255">IF(OR('C. Consumer Service Detail'!$D4255="",'C. Consumer Service Detail'!$E4255=""),"",INDEX('B. Consumer Budget'!$E$11:$E$2010,MATCH(1,IF('B. Consumer Budget'!$C$11:$C$2010='C. Consumer Service Detail'!$D4255,IF('B. Consumer Budget'!$D$11:$D$2010='C. Consumer Service Detail'!$E4255,1)),0)))</f>
        <v/>
      </c>
      <c r="D4255" s="170"/>
      <c r="E4255" s="81"/>
      <c r="F4255" s="101"/>
      <c r="G4255" s="82"/>
      <c r="H4255" s="147" t="str">
        <f>IF('C. Consumer Service Detail'!$F4255="","",IF('C. Consumer Service Detail'!$F4255="",VLOOKUP('C. Consumer Service Detail'!$F4255,'Table of Current Services'!$B$7:$F$36,'Table of Current Services'!$E$5,FALSE),VLOOKUP('C. Consumer Service Detail'!$F4255,'Table of Current Services'!$B$7:$F$36,'Table of Current Services'!$D$5,FALSE)))</f>
        <v/>
      </c>
      <c r="I4255" s="159"/>
      <c r="J4255" s="146" t="str">
        <f t="shared" si="129"/>
        <v/>
      </c>
      <c r="K4255" s="138" t="str">
        <f>IF('C. Consumer Service Detail'!$F4255="","",IF('C. Consumer Service Detail'!$F4255="",VLOOKUP('C. Consumer Service Detail'!$F4255,'Table of Current Services'!$B$7:$F$36,'Table of Current Services'!$E$5,FALSE),VLOOKUP('C. Consumer Service Detail'!$F4255,'Table of Current Services'!$B$7:$F$36,'Table of Current Services'!$E$5,FALSE)))</f>
        <v/>
      </c>
      <c r="L4255" s="130" t="str">
        <f>IF('C. Consumer Service Detail'!$F4255="","",IF(VLOOKUP('C. Consumer Service Detail'!$F4255,'Table of Current Services'!$B$7:$F$36,'Table of Current Services'!$F$5,)="cost","Yes","No"))</f>
        <v/>
      </c>
      <c r="M4255" s="130" t="str">
        <f>IFERROR(IF('C. Consumer Service Detail'!$K4255="No Match","No",VLOOKUP('C. Consumer Service Detail'!$C4255,'B. Consumer Budget'!$E$11:$F$2010,2,FALSE)),"")</f>
        <v/>
      </c>
      <c r="P4255" s="77"/>
      <c r="Q4255" s="77"/>
    </row>
    <row r="4256" spans="2:17" x14ac:dyDescent="0.25">
      <c r="B4256" s="78">
        <f t="shared" si="130"/>
        <v>4246</v>
      </c>
      <c r="C4256" s="126" t="str">
        <f t="array" ref="C4256">IF(OR('C. Consumer Service Detail'!$D4256="",'C. Consumer Service Detail'!$E4256=""),"",INDEX('B. Consumer Budget'!$E$11:$E$2010,MATCH(1,IF('B. Consumer Budget'!$C$11:$C$2010='C. Consumer Service Detail'!$D4256,IF('B. Consumer Budget'!$D$11:$D$2010='C. Consumer Service Detail'!$E4256,1)),0)))</f>
        <v/>
      </c>
      <c r="D4256" s="171"/>
      <c r="E4256" s="79"/>
      <c r="F4256" s="100"/>
      <c r="G4256" s="80"/>
      <c r="H4256" s="145" t="str">
        <f>IF('C. Consumer Service Detail'!$F4256="","",IF('C. Consumer Service Detail'!$F4256="",VLOOKUP('C. Consumer Service Detail'!$F4256,'Table of Current Services'!$B$7:$F$36,'Table of Current Services'!$E$5,FALSE),VLOOKUP('C. Consumer Service Detail'!$F4256,'Table of Current Services'!$B$7:$F$36,'Table of Current Services'!$D$5,FALSE)))</f>
        <v/>
      </c>
      <c r="I4256" s="160"/>
      <c r="J4256" s="146" t="str">
        <f t="shared" si="129"/>
        <v/>
      </c>
      <c r="K4256" s="138" t="str">
        <f>IF('C. Consumer Service Detail'!$F4256="","",IF('C. Consumer Service Detail'!$F4256="",VLOOKUP('C. Consumer Service Detail'!$F4256,'Table of Current Services'!$B$7:$F$36,'Table of Current Services'!$E$5,FALSE),VLOOKUP('C. Consumer Service Detail'!$F4256,'Table of Current Services'!$B$7:$F$36,'Table of Current Services'!$E$5,FALSE)))</f>
        <v/>
      </c>
      <c r="L4256" s="130" t="str">
        <f>IF('C. Consumer Service Detail'!$F4256="","",IF(VLOOKUP('C. Consumer Service Detail'!$F4256,'Table of Current Services'!$B$7:$F$36,'Table of Current Services'!$F$5,)="cost","Yes","No"))</f>
        <v/>
      </c>
      <c r="M4256" s="130" t="str">
        <f>IFERROR(IF('C. Consumer Service Detail'!$K4256="No Match","No",VLOOKUP('C. Consumer Service Detail'!$C4256,'B. Consumer Budget'!$E$11:$F$2010,2,FALSE)),"")</f>
        <v/>
      </c>
      <c r="P4256" s="77"/>
      <c r="Q4256" s="77"/>
    </row>
    <row r="4257" spans="2:17" x14ac:dyDescent="0.25">
      <c r="B4257" s="78">
        <f t="shared" si="130"/>
        <v>4247</v>
      </c>
      <c r="C4257" s="126" t="str">
        <f t="array" ref="C4257">IF(OR('C. Consumer Service Detail'!$D4257="",'C. Consumer Service Detail'!$E4257=""),"",INDEX('B. Consumer Budget'!$E$11:$E$2010,MATCH(1,IF('B. Consumer Budget'!$C$11:$C$2010='C. Consumer Service Detail'!$D4257,IF('B. Consumer Budget'!$D$11:$D$2010='C. Consumer Service Detail'!$E4257,1)),0)))</f>
        <v/>
      </c>
      <c r="D4257" s="170"/>
      <c r="E4257" s="81"/>
      <c r="F4257" s="101"/>
      <c r="G4257" s="82"/>
      <c r="H4257" s="147" t="str">
        <f>IF('C. Consumer Service Detail'!$F4257="","",IF('C. Consumer Service Detail'!$F4257="",VLOOKUP('C. Consumer Service Detail'!$F4257,'Table of Current Services'!$B$7:$F$36,'Table of Current Services'!$E$5,FALSE),VLOOKUP('C. Consumer Service Detail'!$F4257,'Table of Current Services'!$B$7:$F$36,'Table of Current Services'!$D$5,FALSE)))</f>
        <v/>
      </c>
      <c r="I4257" s="159"/>
      <c r="J4257" s="146" t="str">
        <f t="shared" si="129"/>
        <v/>
      </c>
      <c r="K4257" s="138" t="str">
        <f>IF('C. Consumer Service Detail'!$F4257="","",IF('C. Consumer Service Detail'!$F4257="",VLOOKUP('C. Consumer Service Detail'!$F4257,'Table of Current Services'!$B$7:$F$36,'Table of Current Services'!$E$5,FALSE),VLOOKUP('C. Consumer Service Detail'!$F4257,'Table of Current Services'!$B$7:$F$36,'Table of Current Services'!$E$5,FALSE)))</f>
        <v/>
      </c>
      <c r="L4257" s="130" t="str">
        <f>IF('C. Consumer Service Detail'!$F4257="","",IF(VLOOKUP('C. Consumer Service Detail'!$F4257,'Table of Current Services'!$B$7:$F$36,'Table of Current Services'!$F$5,)="cost","Yes","No"))</f>
        <v/>
      </c>
      <c r="M4257" s="130" t="str">
        <f>IFERROR(IF('C. Consumer Service Detail'!$K4257="No Match","No",VLOOKUP('C. Consumer Service Detail'!$C4257,'B. Consumer Budget'!$E$11:$F$2010,2,FALSE)),"")</f>
        <v/>
      </c>
      <c r="P4257" s="77"/>
      <c r="Q4257" s="77"/>
    </row>
    <row r="4258" spans="2:17" x14ac:dyDescent="0.25">
      <c r="B4258" s="78">
        <f t="shared" si="130"/>
        <v>4248</v>
      </c>
      <c r="C4258" s="126" t="str">
        <f t="array" ref="C4258">IF(OR('C. Consumer Service Detail'!$D4258="",'C. Consumer Service Detail'!$E4258=""),"",INDEX('B. Consumer Budget'!$E$11:$E$2010,MATCH(1,IF('B. Consumer Budget'!$C$11:$C$2010='C. Consumer Service Detail'!$D4258,IF('B. Consumer Budget'!$D$11:$D$2010='C. Consumer Service Detail'!$E4258,1)),0)))</f>
        <v/>
      </c>
      <c r="D4258" s="171"/>
      <c r="E4258" s="79"/>
      <c r="F4258" s="100"/>
      <c r="G4258" s="80"/>
      <c r="H4258" s="145" t="str">
        <f>IF('C. Consumer Service Detail'!$F4258="","",IF('C. Consumer Service Detail'!$F4258="",VLOOKUP('C. Consumer Service Detail'!$F4258,'Table of Current Services'!$B$7:$F$36,'Table of Current Services'!$E$5,FALSE),VLOOKUP('C. Consumer Service Detail'!$F4258,'Table of Current Services'!$B$7:$F$36,'Table of Current Services'!$D$5,FALSE)))</f>
        <v/>
      </c>
      <c r="I4258" s="160"/>
      <c r="J4258" s="146" t="str">
        <f t="shared" si="129"/>
        <v/>
      </c>
      <c r="K4258" s="138" t="str">
        <f>IF('C. Consumer Service Detail'!$F4258="","",IF('C. Consumer Service Detail'!$F4258="",VLOOKUP('C. Consumer Service Detail'!$F4258,'Table of Current Services'!$B$7:$F$36,'Table of Current Services'!$E$5,FALSE),VLOOKUP('C. Consumer Service Detail'!$F4258,'Table of Current Services'!$B$7:$F$36,'Table of Current Services'!$E$5,FALSE)))</f>
        <v/>
      </c>
      <c r="L4258" s="130" t="str">
        <f>IF('C. Consumer Service Detail'!$F4258="","",IF(VLOOKUP('C. Consumer Service Detail'!$F4258,'Table of Current Services'!$B$7:$F$36,'Table of Current Services'!$F$5,)="cost","Yes","No"))</f>
        <v/>
      </c>
      <c r="M4258" s="130" t="str">
        <f>IFERROR(IF('C. Consumer Service Detail'!$K4258="No Match","No",VLOOKUP('C. Consumer Service Detail'!$C4258,'B. Consumer Budget'!$E$11:$F$2010,2,FALSE)),"")</f>
        <v/>
      </c>
      <c r="P4258" s="77"/>
      <c r="Q4258" s="77"/>
    </row>
    <row r="4259" spans="2:17" x14ac:dyDescent="0.25">
      <c r="B4259" s="78">
        <f t="shared" si="130"/>
        <v>4249</v>
      </c>
      <c r="C4259" s="126" t="str">
        <f t="array" ref="C4259">IF(OR('C. Consumer Service Detail'!$D4259="",'C. Consumer Service Detail'!$E4259=""),"",INDEX('B. Consumer Budget'!$E$11:$E$2010,MATCH(1,IF('B. Consumer Budget'!$C$11:$C$2010='C. Consumer Service Detail'!$D4259,IF('B. Consumer Budget'!$D$11:$D$2010='C. Consumer Service Detail'!$E4259,1)),0)))</f>
        <v/>
      </c>
      <c r="D4259" s="170"/>
      <c r="E4259" s="81"/>
      <c r="F4259" s="101"/>
      <c r="G4259" s="82"/>
      <c r="H4259" s="147" t="str">
        <f>IF('C. Consumer Service Detail'!$F4259="","",IF('C. Consumer Service Detail'!$F4259="",VLOOKUP('C. Consumer Service Detail'!$F4259,'Table of Current Services'!$B$7:$F$36,'Table of Current Services'!$E$5,FALSE),VLOOKUP('C. Consumer Service Detail'!$F4259,'Table of Current Services'!$B$7:$F$36,'Table of Current Services'!$D$5,FALSE)))</f>
        <v/>
      </c>
      <c r="I4259" s="159"/>
      <c r="J4259" s="146" t="str">
        <f t="shared" si="129"/>
        <v/>
      </c>
      <c r="K4259" s="138" t="str">
        <f>IF('C. Consumer Service Detail'!$F4259="","",IF('C. Consumer Service Detail'!$F4259="",VLOOKUP('C. Consumer Service Detail'!$F4259,'Table of Current Services'!$B$7:$F$36,'Table of Current Services'!$E$5,FALSE),VLOOKUP('C. Consumer Service Detail'!$F4259,'Table of Current Services'!$B$7:$F$36,'Table of Current Services'!$E$5,FALSE)))</f>
        <v/>
      </c>
      <c r="L4259" s="130" t="str">
        <f>IF('C. Consumer Service Detail'!$F4259="","",IF(VLOOKUP('C. Consumer Service Detail'!$F4259,'Table of Current Services'!$B$7:$F$36,'Table of Current Services'!$F$5,)="cost","Yes","No"))</f>
        <v/>
      </c>
      <c r="M4259" s="130" t="str">
        <f>IFERROR(IF('C. Consumer Service Detail'!$K4259="No Match","No",VLOOKUP('C. Consumer Service Detail'!$C4259,'B. Consumer Budget'!$E$11:$F$2010,2,FALSE)),"")</f>
        <v/>
      </c>
      <c r="P4259" s="77"/>
      <c r="Q4259" s="77"/>
    </row>
    <row r="4260" spans="2:17" x14ac:dyDescent="0.25">
      <c r="B4260" s="78">
        <f t="shared" si="130"/>
        <v>4250</v>
      </c>
      <c r="C4260" s="126" t="str">
        <f t="array" ref="C4260">IF(OR('C. Consumer Service Detail'!$D4260="",'C. Consumer Service Detail'!$E4260=""),"",INDEX('B. Consumer Budget'!$E$11:$E$2010,MATCH(1,IF('B. Consumer Budget'!$C$11:$C$2010='C. Consumer Service Detail'!$D4260,IF('B. Consumer Budget'!$D$11:$D$2010='C. Consumer Service Detail'!$E4260,1)),0)))</f>
        <v/>
      </c>
      <c r="D4260" s="171"/>
      <c r="E4260" s="79"/>
      <c r="F4260" s="100"/>
      <c r="G4260" s="80"/>
      <c r="H4260" s="145" t="str">
        <f>IF('C. Consumer Service Detail'!$F4260="","",IF('C. Consumer Service Detail'!$F4260="",VLOOKUP('C. Consumer Service Detail'!$F4260,'Table of Current Services'!$B$7:$F$36,'Table of Current Services'!$E$5,FALSE),VLOOKUP('C. Consumer Service Detail'!$F4260,'Table of Current Services'!$B$7:$F$36,'Table of Current Services'!$D$5,FALSE)))</f>
        <v/>
      </c>
      <c r="I4260" s="160"/>
      <c r="J4260" s="146" t="str">
        <f t="shared" si="129"/>
        <v/>
      </c>
      <c r="K4260" s="138" t="str">
        <f>IF('C. Consumer Service Detail'!$F4260="","",IF('C. Consumer Service Detail'!$F4260="",VLOOKUP('C. Consumer Service Detail'!$F4260,'Table of Current Services'!$B$7:$F$36,'Table of Current Services'!$E$5,FALSE),VLOOKUP('C. Consumer Service Detail'!$F4260,'Table of Current Services'!$B$7:$F$36,'Table of Current Services'!$E$5,FALSE)))</f>
        <v/>
      </c>
      <c r="L4260" s="130" t="str">
        <f>IF('C. Consumer Service Detail'!$F4260="","",IF(VLOOKUP('C. Consumer Service Detail'!$F4260,'Table of Current Services'!$B$7:$F$36,'Table of Current Services'!$F$5,)="cost","Yes","No"))</f>
        <v/>
      </c>
      <c r="M4260" s="130" t="str">
        <f>IFERROR(IF('C. Consumer Service Detail'!$K4260="No Match","No",VLOOKUP('C. Consumer Service Detail'!$C4260,'B. Consumer Budget'!$E$11:$F$2010,2,FALSE)),"")</f>
        <v/>
      </c>
      <c r="P4260" s="77"/>
      <c r="Q4260" s="77"/>
    </row>
    <row r="4261" spans="2:17" x14ac:dyDescent="0.25">
      <c r="B4261" s="78">
        <f t="shared" si="130"/>
        <v>4251</v>
      </c>
      <c r="C4261" s="126" t="str">
        <f t="array" ref="C4261">IF(OR('C. Consumer Service Detail'!$D4261="",'C. Consumer Service Detail'!$E4261=""),"",INDEX('B. Consumer Budget'!$E$11:$E$2010,MATCH(1,IF('B. Consumer Budget'!$C$11:$C$2010='C. Consumer Service Detail'!$D4261,IF('B. Consumer Budget'!$D$11:$D$2010='C. Consumer Service Detail'!$E4261,1)),0)))</f>
        <v/>
      </c>
      <c r="D4261" s="170"/>
      <c r="E4261" s="81"/>
      <c r="F4261" s="101"/>
      <c r="G4261" s="82"/>
      <c r="H4261" s="147" t="str">
        <f>IF('C. Consumer Service Detail'!$F4261="","",IF('C. Consumer Service Detail'!$F4261="",VLOOKUP('C. Consumer Service Detail'!$F4261,'Table of Current Services'!$B$7:$F$36,'Table of Current Services'!$E$5,FALSE),VLOOKUP('C. Consumer Service Detail'!$F4261,'Table of Current Services'!$B$7:$F$36,'Table of Current Services'!$D$5,FALSE)))</f>
        <v/>
      </c>
      <c r="I4261" s="159"/>
      <c r="J4261" s="146" t="str">
        <f t="shared" si="129"/>
        <v/>
      </c>
      <c r="K4261" s="138" t="str">
        <f>IF('C. Consumer Service Detail'!$F4261="","",IF('C. Consumer Service Detail'!$F4261="",VLOOKUP('C. Consumer Service Detail'!$F4261,'Table of Current Services'!$B$7:$F$36,'Table of Current Services'!$E$5,FALSE),VLOOKUP('C. Consumer Service Detail'!$F4261,'Table of Current Services'!$B$7:$F$36,'Table of Current Services'!$E$5,FALSE)))</f>
        <v/>
      </c>
      <c r="L4261" s="130" t="str">
        <f>IF('C. Consumer Service Detail'!$F4261="","",IF(VLOOKUP('C. Consumer Service Detail'!$F4261,'Table of Current Services'!$B$7:$F$36,'Table of Current Services'!$F$5,)="cost","Yes","No"))</f>
        <v/>
      </c>
      <c r="M4261" s="130" t="str">
        <f>IFERROR(IF('C. Consumer Service Detail'!$K4261="No Match","No",VLOOKUP('C. Consumer Service Detail'!$C4261,'B. Consumer Budget'!$E$11:$F$2010,2,FALSE)),"")</f>
        <v/>
      </c>
      <c r="P4261" s="77"/>
      <c r="Q4261" s="77"/>
    </row>
    <row r="4262" spans="2:17" x14ac:dyDescent="0.25">
      <c r="B4262" s="78">
        <f t="shared" si="130"/>
        <v>4252</v>
      </c>
      <c r="C4262" s="126" t="str">
        <f t="array" ref="C4262">IF(OR('C. Consumer Service Detail'!$D4262="",'C. Consumer Service Detail'!$E4262=""),"",INDEX('B. Consumer Budget'!$E$11:$E$2010,MATCH(1,IF('B. Consumer Budget'!$C$11:$C$2010='C. Consumer Service Detail'!$D4262,IF('B. Consumer Budget'!$D$11:$D$2010='C. Consumer Service Detail'!$E4262,1)),0)))</f>
        <v/>
      </c>
      <c r="D4262" s="171"/>
      <c r="E4262" s="79"/>
      <c r="F4262" s="100"/>
      <c r="G4262" s="80"/>
      <c r="H4262" s="145" t="str">
        <f>IF('C. Consumer Service Detail'!$F4262="","",IF('C. Consumer Service Detail'!$F4262="",VLOOKUP('C. Consumer Service Detail'!$F4262,'Table of Current Services'!$B$7:$F$36,'Table of Current Services'!$E$5,FALSE),VLOOKUP('C. Consumer Service Detail'!$F4262,'Table of Current Services'!$B$7:$F$36,'Table of Current Services'!$D$5,FALSE)))</f>
        <v/>
      </c>
      <c r="I4262" s="160"/>
      <c r="J4262" s="146" t="str">
        <f t="shared" si="129"/>
        <v/>
      </c>
      <c r="K4262" s="138" t="str">
        <f>IF('C. Consumer Service Detail'!$F4262="","",IF('C. Consumer Service Detail'!$F4262="",VLOOKUP('C. Consumer Service Detail'!$F4262,'Table of Current Services'!$B$7:$F$36,'Table of Current Services'!$E$5,FALSE),VLOOKUP('C. Consumer Service Detail'!$F4262,'Table of Current Services'!$B$7:$F$36,'Table of Current Services'!$E$5,FALSE)))</f>
        <v/>
      </c>
      <c r="L4262" s="130" t="str">
        <f>IF('C. Consumer Service Detail'!$F4262="","",IF(VLOOKUP('C. Consumer Service Detail'!$F4262,'Table of Current Services'!$B$7:$F$36,'Table of Current Services'!$F$5,)="cost","Yes","No"))</f>
        <v/>
      </c>
      <c r="M4262" s="130" t="str">
        <f>IFERROR(IF('C. Consumer Service Detail'!$K4262="No Match","No",VLOOKUP('C. Consumer Service Detail'!$C4262,'B. Consumer Budget'!$E$11:$F$2010,2,FALSE)),"")</f>
        <v/>
      </c>
      <c r="P4262" s="77"/>
      <c r="Q4262" s="77"/>
    </row>
    <row r="4263" spans="2:17" x14ac:dyDescent="0.25">
      <c r="B4263" s="78">
        <f t="shared" si="130"/>
        <v>4253</v>
      </c>
      <c r="C4263" s="126" t="str">
        <f t="array" ref="C4263">IF(OR('C. Consumer Service Detail'!$D4263="",'C. Consumer Service Detail'!$E4263=""),"",INDEX('B. Consumer Budget'!$E$11:$E$2010,MATCH(1,IF('B. Consumer Budget'!$C$11:$C$2010='C. Consumer Service Detail'!$D4263,IF('B. Consumer Budget'!$D$11:$D$2010='C. Consumer Service Detail'!$E4263,1)),0)))</f>
        <v/>
      </c>
      <c r="D4263" s="170"/>
      <c r="E4263" s="81"/>
      <c r="F4263" s="101"/>
      <c r="G4263" s="82"/>
      <c r="H4263" s="147" t="str">
        <f>IF('C. Consumer Service Detail'!$F4263="","",IF('C. Consumer Service Detail'!$F4263="",VLOOKUP('C. Consumer Service Detail'!$F4263,'Table of Current Services'!$B$7:$F$36,'Table of Current Services'!$E$5,FALSE),VLOOKUP('C. Consumer Service Detail'!$F4263,'Table of Current Services'!$B$7:$F$36,'Table of Current Services'!$D$5,FALSE)))</f>
        <v/>
      </c>
      <c r="I4263" s="159"/>
      <c r="J4263" s="146" t="str">
        <f t="shared" si="129"/>
        <v/>
      </c>
      <c r="K4263" s="138" t="str">
        <f>IF('C. Consumer Service Detail'!$F4263="","",IF('C. Consumer Service Detail'!$F4263="",VLOOKUP('C. Consumer Service Detail'!$F4263,'Table of Current Services'!$B$7:$F$36,'Table of Current Services'!$E$5,FALSE),VLOOKUP('C. Consumer Service Detail'!$F4263,'Table of Current Services'!$B$7:$F$36,'Table of Current Services'!$E$5,FALSE)))</f>
        <v/>
      </c>
      <c r="L4263" s="130" t="str">
        <f>IF('C. Consumer Service Detail'!$F4263="","",IF(VLOOKUP('C. Consumer Service Detail'!$F4263,'Table of Current Services'!$B$7:$F$36,'Table of Current Services'!$F$5,)="cost","Yes","No"))</f>
        <v/>
      </c>
      <c r="M4263" s="130" t="str">
        <f>IFERROR(IF('C. Consumer Service Detail'!$K4263="No Match","No",VLOOKUP('C. Consumer Service Detail'!$C4263,'B. Consumer Budget'!$E$11:$F$2010,2,FALSE)),"")</f>
        <v/>
      </c>
      <c r="P4263" s="77"/>
      <c r="Q4263" s="77"/>
    </row>
    <row r="4264" spans="2:17" x14ac:dyDescent="0.25">
      <c r="B4264" s="78">
        <f t="shared" si="130"/>
        <v>4254</v>
      </c>
      <c r="C4264" s="126" t="str">
        <f t="array" ref="C4264">IF(OR('C. Consumer Service Detail'!$D4264="",'C. Consumer Service Detail'!$E4264=""),"",INDEX('B. Consumer Budget'!$E$11:$E$2010,MATCH(1,IF('B. Consumer Budget'!$C$11:$C$2010='C. Consumer Service Detail'!$D4264,IF('B. Consumer Budget'!$D$11:$D$2010='C. Consumer Service Detail'!$E4264,1)),0)))</f>
        <v/>
      </c>
      <c r="D4264" s="171"/>
      <c r="E4264" s="79"/>
      <c r="F4264" s="100"/>
      <c r="G4264" s="80"/>
      <c r="H4264" s="145" t="str">
        <f>IF('C. Consumer Service Detail'!$F4264="","",IF('C. Consumer Service Detail'!$F4264="",VLOOKUP('C. Consumer Service Detail'!$F4264,'Table of Current Services'!$B$7:$F$36,'Table of Current Services'!$E$5,FALSE),VLOOKUP('C. Consumer Service Detail'!$F4264,'Table of Current Services'!$B$7:$F$36,'Table of Current Services'!$D$5,FALSE)))</f>
        <v/>
      </c>
      <c r="I4264" s="160"/>
      <c r="J4264" s="146" t="str">
        <f t="shared" si="129"/>
        <v/>
      </c>
      <c r="K4264" s="138" t="str">
        <f>IF('C. Consumer Service Detail'!$F4264="","",IF('C. Consumer Service Detail'!$F4264="",VLOOKUP('C. Consumer Service Detail'!$F4264,'Table of Current Services'!$B$7:$F$36,'Table of Current Services'!$E$5,FALSE),VLOOKUP('C. Consumer Service Detail'!$F4264,'Table of Current Services'!$B$7:$F$36,'Table of Current Services'!$E$5,FALSE)))</f>
        <v/>
      </c>
      <c r="L4264" s="130" t="str">
        <f>IF('C. Consumer Service Detail'!$F4264="","",IF(VLOOKUP('C. Consumer Service Detail'!$F4264,'Table of Current Services'!$B$7:$F$36,'Table of Current Services'!$F$5,)="cost","Yes","No"))</f>
        <v/>
      </c>
      <c r="M4264" s="130" t="str">
        <f>IFERROR(IF('C. Consumer Service Detail'!$K4264="No Match","No",VLOOKUP('C. Consumer Service Detail'!$C4264,'B. Consumer Budget'!$E$11:$F$2010,2,FALSE)),"")</f>
        <v/>
      </c>
      <c r="P4264" s="77"/>
      <c r="Q4264" s="77"/>
    </row>
    <row r="4265" spans="2:17" x14ac:dyDescent="0.25">
      <c r="B4265" s="78">
        <f t="shared" si="130"/>
        <v>4255</v>
      </c>
      <c r="C4265" s="126" t="str">
        <f t="array" ref="C4265">IF(OR('C. Consumer Service Detail'!$D4265="",'C. Consumer Service Detail'!$E4265=""),"",INDEX('B. Consumer Budget'!$E$11:$E$2010,MATCH(1,IF('B. Consumer Budget'!$C$11:$C$2010='C. Consumer Service Detail'!$D4265,IF('B. Consumer Budget'!$D$11:$D$2010='C. Consumer Service Detail'!$E4265,1)),0)))</f>
        <v/>
      </c>
      <c r="D4265" s="170"/>
      <c r="E4265" s="81"/>
      <c r="F4265" s="101"/>
      <c r="G4265" s="82"/>
      <c r="H4265" s="147" t="str">
        <f>IF('C. Consumer Service Detail'!$F4265="","",IF('C. Consumer Service Detail'!$F4265="",VLOOKUP('C. Consumer Service Detail'!$F4265,'Table of Current Services'!$B$7:$F$36,'Table of Current Services'!$E$5,FALSE),VLOOKUP('C. Consumer Service Detail'!$F4265,'Table of Current Services'!$B$7:$F$36,'Table of Current Services'!$D$5,FALSE)))</f>
        <v/>
      </c>
      <c r="I4265" s="159"/>
      <c r="J4265" s="146" t="str">
        <f t="shared" si="129"/>
        <v/>
      </c>
      <c r="K4265" s="138" t="str">
        <f>IF('C. Consumer Service Detail'!$F4265="","",IF('C. Consumer Service Detail'!$F4265="",VLOOKUP('C. Consumer Service Detail'!$F4265,'Table of Current Services'!$B$7:$F$36,'Table of Current Services'!$E$5,FALSE),VLOOKUP('C. Consumer Service Detail'!$F4265,'Table of Current Services'!$B$7:$F$36,'Table of Current Services'!$E$5,FALSE)))</f>
        <v/>
      </c>
      <c r="L4265" s="130" t="str">
        <f>IF('C. Consumer Service Detail'!$F4265="","",IF(VLOOKUP('C. Consumer Service Detail'!$F4265,'Table of Current Services'!$B$7:$F$36,'Table of Current Services'!$F$5,)="cost","Yes","No"))</f>
        <v/>
      </c>
      <c r="M4265" s="130" t="str">
        <f>IFERROR(IF('C. Consumer Service Detail'!$K4265="No Match","No",VLOOKUP('C. Consumer Service Detail'!$C4265,'B. Consumer Budget'!$E$11:$F$2010,2,FALSE)),"")</f>
        <v/>
      </c>
      <c r="P4265" s="77"/>
      <c r="Q4265" s="77"/>
    </row>
    <row r="4266" spans="2:17" x14ac:dyDescent="0.25">
      <c r="B4266" s="78">
        <f t="shared" si="130"/>
        <v>4256</v>
      </c>
      <c r="C4266" s="126" t="str">
        <f t="array" ref="C4266">IF(OR('C. Consumer Service Detail'!$D4266="",'C. Consumer Service Detail'!$E4266=""),"",INDEX('B. Consumer Budget'!$E$11:$E$2010,MATCH(1,IF('B. Consumer Budget'!$C$11:$C$2010='C. Consumer Service Detail'!$D4266,IF('B. Consumer Budget'!$D$11:$D$2010='C. Consumer Service Detail'!$E4266,1)),0)))</f>
        <v/>
      </c>
      <c r="D4266" s="171"/>
      <c r="E4266" s="79"/>
      <c r="F4266" s="100"/>
      <c r="G4266" s="80"/>
      <c r="H4266" s="145" t="str">
        <f>IF('C. Consumer Service Detail'!$F4266="","",IF('C. Consumer Service Detail'!$F4266="",VLOOKUP('C. Consumer Service Detail'!$F4266,'Table of Current Services'!$B$7:$F$36,'Table of Current Services'!$E$5,FALSE),VLOOKUP('C. Consumer Service Detail'!$F4266,'Table of Current Services'!$B$7:$F$36,'Table of Current Services'!$D$5,FALSE)))</f>
        <v/>
      </c>
      <c r="I4266" s="160"/>
      <c r="J4266" s="146" t="str">
        <f t="shared" si="129"/>
        <v/>
      </c>
      <c r="K4266" s="138" t="str">
        <f>IF('C. Consumer Service Detail'!$F4266="","",IF('C. Consumer Service Detail'!$F4266="",VLOOKUP('C. Consumer Service Detail'!$F4266,'Table of Current Services'!$B$7:$F$36,'Table of Current Services'!$E$5,FALSE),VLOOKUP('C. Consumer Service Detail'!$F4266,'Table of Current Services'!$B$7:$F$36,'Table of Current Services'!$E$5,FALSE)))</f>
        <v/>
      </c>
      <c r="L4266" s="130" t="str">
        <f>IF('C. Consumer Service Detail'!$F4266="","",IF(VLOOKUP('C. Consumer Service Detail'!$F4266,'Table of Current Services'!$B$7:$F$36,'Table of Current Services'!$F$5,)="cost","Yes","No"))</f>
        <v/>
      </c>
      <c r="M4266" s="130" t="str">
        <f>IFERROR(IF('C. Consumer Service Detail'!$K4266="No Match","No",VLOOKUP('C. Consumer Service Detail'!$C4266,'B. Consumer Budget'!$E$11:$F$2010,2,FALSE)),"")</f>
        <v/>
      </c>
      <c r="P4266" s="77"/>
      <c r="Q4266" s="77"/>
    </row>
    <row r="4267" spans="2:17" x14ac:dyDescent="0.25">
      <c r="B4267" s="78">
        <f t="shared" si="130"/>
        <v>4257</v>
      </c>
      <c r="C4267" s="126" t="str">
        <f t="array" ref="C4267">IF(OR('C. Consumer Service Detail'!$D4267="",'C. Consumer Service Detail'!$E4267=""),"",INDEX('B. Consumer Budget'!$E$11:$E$2010,MATCH(1,IF('B. Consumer Budget'!$C$11:$C$2010='C. Consumer Service Detail'!$D4267,IF('B. Consumer Budget'!$D$11:$D$2010='C. Consumer Service Detail'!$E4267,1)),0)))</f>
        <v/>
      </c>
      <c r="D4267" s="170"/>
      <c r="E4267" s="81"/>
      <c r="F4267" s="101"/>
      <c r="G4267" s="82"/>
      <c r="H4267" s="147" t="str">
        <f>IF('C. Consumer Service Detail'!$F4267="","",IF('C. Consumer Service Detail'!$F4267="",VLOOKUP('C. Consumer Service Detail'!$F4267,'Table of Current Services'!$B$7:$F$36,'Table of Current Services'!$E$5,FALSE),VLOOKUP('C. Consumer Service Detail'!$F4267,'Table of Current Services'!$B$7:$F$36,'Table of Current Services'!$D$5,FALSE)))</f>
        <v/>
      </c>
      <c r="I4267" s="159"/>
      <c r="J4267" s="146" t="str">
        <f t="shared" si="129"/>
        <v/>
      </c>
      <c r="K4267" s="138" t="str">
        <f>IF('C. Consumer Service Detail'!$F4267="","",IF('C. Consumer Service Detail'!$F4267="",VLOOKUP('C. Consumer Service Detail'!$F4267,'Table of Current Services'!$B$7:$F$36,'Table of Current Services'!$E$5,FALSE),VLOOKUP('C. Consumer Service Detail'!$F4267,'Table of Current Services'!$B$7:$F$36,'Table of Current Services'!$E$5,FALSE)))</f>
        <v/>
      </c>
      <c r="L4267" s="130" t="str">
        <f>IF('C. Consumer Service Detail'!$F4267="","",IF(VLOOKUP('C. Consumer Service Detail'!$F4267,'Table of Current Services'!$B$7:$F$36,'Table of Current Services'!$F$5,)="cost","Yes","No"))</f>
        <v/>
      </c>
      <c r="M4267" s="130" t="str">
        <f>IFERROR(IF('C. Consumer Service Detail'!$K4267="No Match","No",VLOOKUP('C. Consumer Service Detail'!$C4267,'B. Consumer Budget'!$E$11:$F$2010,2,FALSE)),"")</f>
        <v/>
      </c>
      <c r="P4267" s="77"/>
      <c r="Q4267" s="77"/>
    </row>
    <row r="4268" spans="2:17" x14ac:dyDescent="0.25">
      <c r="B4268" s="78">
        <f t="shared" si="130"/>
        <v>4258</v>
      </c>
      <c r="C4268" s="126" t="str">
        <f t="array" ref="C4268">IF(OR('C. Consumer Service Detail'!$D4268="",'C. Consumer Service Detail'!$E4268=""),"",INDEX('B. Consumer Budget'!$E$11:$E$2010,MATCH(1,IF('B. Consumer Budget'!$C$11:$C$2010='C. Consumer Service Detail'!$D4268,IF('B. Consumer Budget'!$D$11:$D$2010='C. Consumer Service Detail'!$E4268,1)),0)))</f>
        <v/>
      </c>
      <c r="D4268" s="171"/>
      <c r="E4268" s="79"/>
      <c r="F4268" s="100"/>
      <c r="G4268" s="80"/>
      <c r="H4268" s="145" t="str">
        <f>IF('C. Consumer Service Detail'!$F4268="","",IF('C. Consumer Service Detail'!$F4268="",VLOOKUP('C. Consumer Service Detail'!$F4268,'Table of Current Services'!$B$7:$F$36,'Table of Current Services'!$E$5,FALSE),VLOOKUP('C. Consumer Service Detail'!$F4268,'Table of Current Services'!$B$7:$F$36,'Table of Current Services'!$D$5,FALSE)))</f>
        <v/>
      </c>
      <c r="I4268" s="160"/>
      <c r="J4268" s="146" t="str">
        <f t="shared" si="129"/>
        <v/>
      </c>
      <c r="K4268" s="138" t="str">
        <f>IF('C. Consumer Service Detail'!$F4268="","",IF('C. Consumer Service Detail'!$F4268="",VLOOKUP('C. Consumer Service Detail'!$F4268,'Table of Current Services'!$B$7:$F$36,'Table of Current Services'!$E$5,FALSE),VLOOKUP('C. Consumer Service Detail'!$F4268,'Table of Current Services'!$B$7:$F$36,'Table of Current Services'!$E$5,FALSE)))</f>
        <v/>
      </c>
      <c r="L4268" s="130" t="str">
        <f>IF('C. Consumer Service Detail'!$F4268="","",IF(VLOOKUP('C. Consumer Service Detail'!$F4268,'Table of Current Services'!$B$7:$F$36,'Table of Current Services'!$F$5,)="cost","Yes","No"))</f>
        <v/>
      </c>
      <c r="M4268" s="130" t="str">
        <f>IFERROR(IF('C. Consumer Service Detail'!$K4268="No Match","No",VLOOKUP('C. Consumer Service Detail'!$C4268,'B. Consumer Budget'!$E$11:$F$2010,2,FALSE)),"")</f>
        <v/>
      </c>
      <c r="P4268" s="77"/>
      <c r="Q4268" s="77"/>
    </row>
    <row r="4269" spans="2:17" x14ac:dyDescent="0.25">
      <c r="B4269" s="78">
        <f t="shared" si="130"/>
        <v>4259</v>
      </c>
      <c r="C4269" s="126" t="str">
        <f t="array" ref="C4269">IF(OR('C. Consumer Service Detail'!$D4269="",'C. Consumer Service Detail'!$E4269=""),"",INDEX('B. Consumer Budget'!$E$11:$E$2010,MATCH(1,IF('B. Consumer Budget'!$C$11:$C$2010='C. Consumer Service Detail'!$D4269,IF('B. Consumer Budget'!$D$11:$D$2010='C. Consumer Service Detail'!$E4269,1)),0)))</f>
        <v/>
      </c>
      <c r="D4269" s="170"/>
      <c r="E4269" s="81"/>
      <c r="F4269" s="101"/>
      <c r="G4269" s="82"/>
      <c r="H4269" s="147" t="str">
        <f>IF('C. Consumer Service Detail'!$F4269="","",IF('C. Consumer Service Detail'!$F4269="",VLOOKUP('C. Consumer Service Detail'!$F4269,'Table of Current Services'!$B$7:$F$36,'Table of Current Services'!$E$5,FALSE),VLOOKUP('C. Consumer Service Detail'!$F4269,'Table of Current Services'!$B$7:$F$36,'Table of Current Services'!$D$5,FALSE)))</f>
        <v/>
      </c>
      <c r="I4269" s="159"/>
      <c r="J4269" s="146" t="str">
        <f t="shared" si="129"/>
        <v/>
      </c>
      <c r="K4269" s="138" t="str">
        <f>IF('C. Consumer Service Detail'!$F4269="","",IF('C. Consumer Service Detail'!$F4269="",VLOOKUP('C. Consumer Service Detail'!$F4269,'Table of Current Services'!$B$7:$F$36,'Table of Current Services'!$E$5,FALSE),VLOOKUP('C. Consumer Service Detail'!$F4269,'Table of Current Services'!$B$7:$F$36,'Table of Current Services'!$E$5,FALSE)))</f>
        <v/>
      </c>
      <c r="L4269" s="130" t="str">
        <f>IF('C. Consumer Service Detail'!$F4269="","",IF(VLOOKUP('C. Consumer Service Detail'!$F4269,'Table of Current Services'!$B$7:$F$36,'Table of Current Services'!$F$5,)="cost","Yes","No"))</f>
        <v/>
      </c>
      <c r="M4269" s="130" t="str">
        <f>IFERROR(IF('C. Consumer Service Detail'!$K4269="No Match","No",VLOOKUP('C. Consumer Service Detail'!$C4269,'B. Consumer Budget'!$E$11:$F$2010,2,FALSE)),"")</f>
        <v/>
      </c>
      <c r="P4269" s="77"/>
      <c r="Q4269" s="77"/>
    </row>
    <row r="4270" spans="2:17" x14ac:dyDescent="0.25">
      <c r="B4270" s="78">
        <f t="shared" si="130"/>
        <v>4260</v>
      </c>
      <c r="C4270" s="126" t="str">
        <f t="array" ref="C4270">IF(OR('C. Consumer Service Detail'!$D4270="",'C. Consumer Service Detail'!$E4270=""),"",INDEX('B. Consumer Budget'!$E$11:$E$2010,MATCH(1,IF('B. Consumer Budget'!$C$11:$C$2010='C. Consumer Service Detail'!$D4270,IF('B. Consumer Budget'!$D$11:$D$2010='C. Consumer Service Detail'!$E4270,1)),0)))</f>
        <v/>
      </c>
      <c r="D4270" s="171"/>
      <c r="E4270" s="79"/>
      <c r="F4270" s="100"/>
      <c r="G4270" s="80"/>
      <c r="H4270" s="145" t="str">
        <f>IF('C. Consumer Service Detail'!$F4270="","",IF('C. Consumer Service Detail'!$F4270="",VLOOKUP('C. Consumer Service Detail'!$F4270,'Table of Current Services'!$B$7:$F$36,'Table of Current Services'!$E$5,FALSE),VLOOKUP('C. Consumer Service Detail'!$F4270,'Table of Current Services'!$B$7:$F$36,'Table of Current Services'!$D$5,FALSE)))</f>
        <v/>
      </c>
      <c r="I4270" s="160"/>
      <c r="J4270" s="146" t="str">
        <f t="shared" si="129"/>
        <v/>
      </c>
      <c r="K4270" s="138" t="str">
        <f>IF('C. Consumer Service Detail'!$F4270="","",IF('C. Consumer Service Detail'!$F4270="",VLOOKUP('C. Consumer Service Detail'!$F4270,'Table of Current Services'!$B$7:$F$36,'Table of Current Services'!$E$5,FALSE),VLOOKUP('C. Consumer Service Detail'!$F4270,'Table of Current Services'!$B$7:$F$36,'Table of Current Services'!$E$5,FALSE)))</f>
        <v/>
      </c>
      <c r="L4270" s="130" t="str">
        <f>IF('C. Consumer Service Detail'!$F4270="","",IF(VLOOKUP('C. Consumer Service Detail'!$F4270,'Table of Current Services'!$B$7:$F$36,'Table of Current Services'!$F$5,)="cost","Yes","No"))</f>
        <v/>
      </c>
      <c r="M4270" s="130" t="str">
        <f>IFERROR(IF('C. Consumer Service Detail'!$K4270="No Match","No",VLOOKUP('C. Consumer Service Detail'!$C4270,'B. Consumer Budget'!$E$11:$F$2010,2,FALSE)),"")</f>
        <v/>
      </c>
      <c r="P4270" s="77"/>
      <c r="Q4270" s="77"/>
    </row>
    <row r="4271" spans="2:17" x14ac:dyDescent="0.25">
      <c r="B4271" s="78">
        <f t="shared" si="130"/>
        <v>4261</v>
      </c>
      <c r="C4271" s="126" t="str">
        <f t="array" ref="C4271">IF(OR('C. Consumer Service Detail'!$D4271="",'C. Consumer Service Detail'!$E4271=""),"",INDEX('B. Consumer Budget'!$E$11:$E$2010,MATCH(1,IF('B. Consumer Budget'!$C$11:$C$2010='C. Consumer Service Detail'!$D4271,IF('B. Consumer Budget'!$D$11:$D$2010='C. Consumer Service Detail'!$E4271,1)),0)))</f>
        <v/>
      </c>
      <c r="D4271" s="170"/>
      <c r="E4271" s="81"/>
      <c r="F4271" s="101"/>
      <c r="G4271" s="82"/>
      <c r="H4271" s="147" t="str">
        <f>IF('C. Consumer Service Detail'!$F4271="","",IF('C. Consumer Service Detail'!$F4271="",VLOOKUP('C. Consumer Service Detail'!$F4271,'Table of Current Services'!$B$7:$F$36,'Table of Current Services'!$E$5,FALSE),VLOOKUP('C. Consumer Service Detail'!$F4271,'Table of Current Services'!$B$7:$F$36,'Table of Current Services'!$D$5,FALSE)))</f>
        <v/>
      </c>
      <c r="I4271" s="159"/>
      <c r="J4271" s="146" t="str">
        <f t="shared" si="129"/>
        <v/>
      </c>
      <c r="K4271" s="138" t="str">
        <f>IF('C. Consumer Service Detail'!$F4271="","",IF('C. Consumer Service Detail'!$F4271="",VLOOKUP('C. Consumer Service Detail'!$F4271,'Table of Current Services'!$B$7:$F$36,'Table of Current Services'!$E$5,FALSE),VLOOKUP('C. Consumer Service Detail'!$F4271,'Table of Current Services'!$B$7:$F$36,'Table of Current Services'!$E$5,FALSE)))</f>
        <v/>
      </c>
      <c r="L4271" s="130" t="str">
        <f>IF('C. Consumer Service Detail'!$F4271="","",IF(VLOOKUP('C. Consumer Service Detail'!$F4271,'Table of Current Services'!$B$7:$F$36,'Table of Current Services'!$F$5,)="cost","Yes","No"))</f>
        <v/>
      </c>
      <c r="M4271" s="130" t="str">
        <f>IFERROR(IF('C. Consumer Service Detail'!$K4271="No Match","No",VLOOKUP('C. Consumer Service Detail'!$C4271,'B. Consumer Budget'!$E$11:$F$2010,2,FALSE)),"")</f>
        <v/>
      </c>
      <c r="P4271" s="77"/>
      <c r="Q4271" s="77"/>
    </row>
    <row r="4272" spans="2:17" x14ac:dyDescent="0.25">
      <c r="B4272" s="78">
        <f t="shared" si="130"/>
        <v>4262</v>
      </c>
      <c r="C4272" s="126" t="str">
        <f t="array" ref="C4272">IF(OR('C. Consumer Service Detail'!$D4272="",'C. Consumer Service Detail'!$E4272=""),"",INDEX('B. Consumer Budget'!$E$11:$E$2010,MATCH(1,IF('B. Consumer Budget'!$C$11:$C$2010='C. Consumer Service Detail'!$D4272,IF('B. Consumer Budget'!$D$11:$D$2010='C. Consumer Service Detail'!$E4272,1)),0)))</f>
        <v/>
      </c>
      <c r="D4272" s="171"/>
      <c r="E4272" s="79"/>
      <c r="F4272" s="100"/>
      <c r="G4272" s="80"/>
      <c r="H4272" s="145" t="str">
        <f>IF('C. Consumer Service Detail'!$F4272="","",IF('C. Consumer Service Detail'!$F4272="",VLOOKUP('C. Consumer Service Detail'!$F4272,'Table of Current Services'!$B$7:$F$36,'Table of Current Services'!$E$5,FALSE),VLOOKUP('C. Consumer Service Detail'!$F4272,'Table of Current Services'!$B$7:$F$36,'Table of Current Services'!$D$5,FALSE)))</f>
        <v/>
      </c>
      <c r="I4272" s="160"/>
      <c r="J4272" s="146" t="str">
        <f t="shared" si="129"/>
        <v/>
      </c>
      <c r="K4272" s="138" t="str">
        <f>IF('C. Consumer Service Detail'!$F4272="","",IF('C. Consumer Service Detail'!$F4272="",VLOOKUP('C. Consumer Service Detail'!$F4272,'Table of Current Services'!$B$7:$F$36,'Table of Current Services'!$E$5,FALSE),VLOOKUP('C. Consumer Service Detail'!$F4272,'Table of Current Services'!$B$7:$F$36,'Table of Current Services'!$E$5,FALSE)))</f>
        <v/>
      </c>
      <c r="L4272" s="130" t="str">
        <f>IF('C. Consumer Service Detail'!$F4272="","",IF(VLOOKUP('C. Consumer Service Detail'!$F4272,'Table of Current Services'!$B$7:$F$36,'Table of Current Services'!$F$5,)="cost","Yes","No"))</f>
        <v/>
      </c>
      <c r="M4272" s="130" t="str">
        <f>IFERROR(IF('C. Consumer Service Detail'!$K4272="No Match","No",VLOOKUP('C. Consumer Service Detail'!$C4272,'B. Consumer Budget'!$E$11:$F$2010,2,FALSE)),"")</f>
        <v/>
      </c>
      <c r="P4272" s="77"/>
      <c r="Q4272" s="77"/>
    </row>
    <row r="4273" spans="2:17" x14ac:dyDescent="0.25">
      <c r="B4273" s="78">
        <f t="shared" si="130"/>
        <v>4263</v>
      </c>
      <c r="C4273" s="126" t="str">
        <f t="array" ref="C4273">IF(OR('C. Consumer Service Detail'!$D4273="",'C. Consumer Service Detail'!$E4273=""),"",INDEX('B. Consumer Budget'!$E$11:$E$2010,MATCH(1,IF('B. Consumer Budget'!$C$11:$C$2010='C. Consumer Service Detail'!$D4273,IF('B. Consumer Budget'!$D$11:$D$2010='C. Consumer Service Detail'!$E4273,1)),0)))</f>
        <v/>
      </c>
      <c r="D4273" s="170"/>
      <c r="E4273" s="81"/>
      <c r="F4273" s="101"/>
      <c r="G4273" s="82"/>
      <c r="H4273" s="147" t="str">
        <f>IF('C. Consumer Service Detail'!$F4273="","",IF('C. Consumer Service Detail'!$F4273="",VLOOKUP('C. Consumer Service Detail'!$F4273,'Table of Current Services'!$B$7:$F$36,'Table of Current Services'!$E$5,FALSE),VLOOKUP('C. Consumer Service Detail'!$F4273,'Table of Current Services'!$B$7:$F$36,'Table of Current Services'!$D$5,FALSE)))</f>
        <v/>
      </c>
      <c r="I4273" s="159"/>
      <c r="J4273" s="146" t="str">
        <f t="shared" si="129"/>
        <v/>
      </c>
      <c r="K4273" s="138" t="str">
        <f>IF('C. Consumer Service Detail'!$F4273="","",IF('C. Consumer Service Detail'!$F4273="",VLOOKUP('C. Consumer Service Detail'!$F4273,'Table of Current Services'!$B$7:$F$36,'Table of Current Services'!$E$5,FALSE),VLOOKUP('C. Consumer Service Detail'!$F4273,'Table of Current Services'!$B$7:$F$36,'Table of Current Services'!$E$5,FALSE)))</f>
        <v/>
      </c>
      <c r="L4273" s="130" t="str">
        <f>IF('C. Consumer Service Detail'!$F4273="","",IF(VLOOKUP('C. Consumer Service Detail'!$F4273,'Table of Current Services'!$B$7:$F$36,'Table of Current Services'!$F$5,)="cost","Yes","No"))</f>
        <v/>
      </c>
      <c r="M4273" s="130" t="str">
        <f>IFERROR(IF('C. Consumer Service Detail'!$K4273="No Match","No",VLOOKUP('C. Consumer Service Detail'!$C4273,'B. Consumer Budget'!$E$11:$F$2010,2,FALSE)),"")</f>
        <v/>
      </c>
      <c r="P4273" s="77"/>
      <c r="Q4273" s="77"/>
    </row>
    <row r="4274" spans="2:17" x14ac:dyDescent="0.25">
      <c r="B4274" s="78">
        <f t="shared" si="130"/>
        <v>4264</v>
      </c>
      <c r="C4274" s="126" t="str">
        <f t="array" ref="C4274">IF(OR('C. Consumer Service Detail'!$D4274="",'C. Consumer Service Detail'!$E4274=""),"",INDEX('B. Consumer Budget'!$E$11:$E$2010,MATCH(1,IF('B. Consumer Budget'!$C$11:$C$2010='C. Consumer Service Detail'!$D4274,IF('B. Consumer Budget'!$D$11:$D$2010='C. Consumer Service Detail'!$E4274,1)),0)))</f>
        <v/>
      </c>
      <c r="D4274" s="171"/>
      <c r="E4274" s="79"/>
      <c r="F4274" s="100"/>
      <c r="G4274" s="80"/>
      <c r="H4274" s="145" t="str">
        <f>IF('C. Consumer Service Detail'!$F4274="","",IF('C. Consumer Service Detail'!$F4274="",VLOOKUP('C. Consumer Service Detail'!$F4274,'Table of Current Services'!$B$7:$F$36,'Table of Current Services'!$E$5,FALSE),VLOOKUP('C. Consumer Service Detail'!$F4274,'Table of Current Services'!$B$7:$F$36,'Table of Current Services'!$D$5,FALSE)))</f>
        <v/>
      </c>
      <c r="I4274" s="160"/>
      <c r="J4274" s="146" t="str">
        <f t="shared" si="129"/>
        <v/>
      </c>
      <c r="K4274" s="138" t="str">
        <f>IF('C. Consumer Service Detail'!$F4274="","",IF('C. Consumer Service Detail'!$F4274="",VLOOKUP('C. Consumer Service Detail'!$F4274,'Table of Current Services'!$B$7:$F$36,'Table of Current Services'!$E$5,FALSE),VLOOKUP('C. Consumer Service Detail'!$F4274,'Table of Current Services'!$B$7:$F$36,'Table of Current Services'!$E$5,FALSE)))</f>
        <v/>
      </c>
      <c r="L4274" s="130" t="str">
        <f>IF('C. Consumer Service Detail'!$F4274="","",IF(VLOOKUP('C. Consumer Service Detail'!$F4274,'Table of Current Services'!$B$7:$F$36,'Table of Current Services'!$F$5,)="cost","Yes","No"))</f>
        <v/>
      </c>
      <c r="M4274" s="130" t="str">
        <f>IFERROR(IF('C. Consumer Service Detail'!$K4274="No Match","No",VLOOKUP('C. Consumer Service Detail'!$C4274,'B. Consumer Budget'!$E$11:$F$2010,2,FALSE)),"")</f>
        <v/>
      </c>
      <c r="P4274" s="77"/>
      <c r="Q4274" s="77"/>
    </row>
    <row r="4275" spans="2:17" x14ac:dyDescent="0.25">
      <c r="B4275" s="78">
        <f t="shared" si="130"/>
        <v>4265</v>
      </c>
      <c r="C4275" s="126" t="str">
        <f t="array" ref="C4275">IF(OR('C. Consumer Service Detail'!$D4275="",'C. Consumer Service Detail'!$E4275=""),"",INDEX('B. Consumer Budget'!$E$11:$E$2010,MATCH(1,IF('B. Consumer Budget'!$C$11:$C$2010='C. Consumer Service Detail'!$D4275,IF('B. Consumer Budget'!$D$11:$D$2010='C. Consumer Service Detail'!$E4275,1)),0)))</f>
        <v/>
      </c>
      <c r="D4275" s="170"/>
      <c r="E4275" s="81"/>
      <c r="F4275" s="101"/>
      <c r="G4275" s="82"/>
      <c r="H4275" s="147" t="str">
        <f>IF('C. Consumer Service Detail'!$F4275="","",IF('C. Consumer Service Detail'!$F4275="",VLOOKUP('C. Consumer Service Detail'!$F4275,'Table of Current Services'!$B$7:$F$36,'Table of Current Services'!$E$5,FALSE),VLOOKUP('C. Consumer Service Detail'!$F4275,'Table of Current Services'!$B$7:$F$36,'Table of Current Services'!$D$5,FALSE)))</f>
        <v/>
      </c>
      <c r="I4275" s="159"/>
      <c r="J4275" s="146" t="str">
        <f t="shared" si="129"/>
        <v/>
      </c>
      <c r="K4275" s="138" t="str">
        <f>IF('C. Consumer Service Detail'!$F4275="","",IF('C. Consumer Service Detail'!$F4275="",VLOOKUP('C. Consumer Service Detail'!$F4275,'Table of Current Services'!$B$7:$F$36,'Table of Current Services'!$E$5,FALSE),VLOOKUP('C. Consumer Service Detail'!$F4275,'Table of Current Services'!$B$7:$F$36,'Table of Current Services'!$E$5,FALSE)))</f>
        <v/>
      </c>
      <c r="L4275" s="130" t="str">
        <f>IF('C. Consumer Service Detail'!$F4275="","",IF(VLOOKUP('C. Consumer Service Detail'!$F4275,'Table of Current Services'!$B$7:$F$36,'Table of Current Services'!$F$5,)="cost","Yes","No"))</f>
        <v/>
      </c>
      <c r="M4275" s="130" t="str">
        <f>IFERROR(IF('C. Consumer Service Detail'!$K4275="No Match","No",VLOOKUP('C. Consumer Service Detail'!$C4275,'B. Consumer Budget'!$E$11:$F$2010,2,FALSE)),"")</f>
        <v/>
      </c>
      <c r="P4275" s="77"/>
      <c r="Q4275" s="77"/>
    </row>
    <row r="4276" spans="2:17" x14ac:dyDescent="0.25">
      <c r="B4276" s="78">
        <f t="shared" si="130"/>
        <v>4266</v>
      </c>
      <c r="C4276" s="126" t="str">
        <f t="array" ref="C4276">IF(OR('C. Consumer Service Detail'!$D4276="",'C. Consumer Service Detail'!$E4276=""),"",INDEX('B. Consumer Budget'!$E$11:$E$2010,MATCH(1,IF('B. Consumer Budget'!$C$11:$C$2010='C. Consumer Service Detail'!$D4276,IF('B. Consumer Budget'!$D$11:$D$2010='C. Consumer Service Detail'!$E4276,1)),0)))</f>
        <v/>
      </c>
      <c r="D4276" s="171"/>
      <c r="E4276" s="79"/>
      <c r="F4276" s="100"/>
      <c r="G4276" s="80"/>
      <c r="H4276" s="145" t="str">
        <f>IF('C. Consumer Service Detail'!$F4276="","",IF('C. Consumer Service Detail'!$F4276="",VLOOKUP('C. Consumer Service Detail'!$F4276,'Table of Current Services'!$B$7:$F$36,'Table of Current Services'!$E$5,FALSE),VLOOKUP('C. Consumer Service Detail'!$F4276,'Table of Current Services'!$B$7:$F$36,'Table of Current Services'!$D$5,FALSE)))</f>
        <v/>
      </c>
      <c r="I4276" s="160"/>
      <c r="J4276" s="146" t="str">
        <f t="shared" si="129"/>
        <v/>
      </c>
      <c r="K4276" s="138" t="str">
        <f>IF('C. Consumer Service Detail'!$F4276="","",IF('C. Consumer Service Detail'!$F4276="",VLOOKUP('C. Consumer Service Detail'!$F4276,'Table of Current Services'!$B$7:$F$36,'Table of Current Services'!$E$5,FALSE),VLOOKUP('C. Consumer Service Detail'!$F4276,'Table of Current Services'!$B$7:$F$36,'Table of Current Services'!$E$5,FALSE)))</f>
        <v/>
      </c>
      <c r="L4276" s="130" t="str">
        <f>IF('C. Consumer Service Detail'!$F4276="","",IF(VLOOKUP('C. Consumer Service Detail'!$F4276,'Table of Current Services'!$B$7:$F$36,'Table of Current Services'!$F$5,)="cost","Yes","No"))</f>
        <v/>
      </c>
      <c r="M4276" s="130" t="str">
        <f>IFERROR(IF('C. Consumer Service Detail'!$K4276="No Match","No",VLOOKUP('C. Consumer Service Detail'!$C4276,'B. Consumer Budget'!$E$11:$F$2010,2,FALSE)),"")</f>
        <v/>
      </c>
      <c r="P4276" s="77"/>
      <c r="Q4276" s="77"/>
    </row>
    <row r="4277" spans="2:17" x14ac:dyDescent="0.25">
      <c r="B4277" s="78">
        <f t="shared" si="130"/>
        <v>4267</v>
      </c>
      <c r="C4277" s="126" t="str">
        <f t="array" ref="C4277">IF(OR('C. Consumer Service Detail'!$D4277="",'C. Consumer Service Detail'!$E4277=""),"",INDEX('B. Consumer Budget'!$E$11:$E$2010,MATCH(1,IF('B. Consumer Budget'!$C$11:$C$2010='C. Consumer Service Detail'!$D4277,IF('B. Consumer Budget'!$D$11:$D$2010='C. Consumer Service Detail'!$E4277,1)),0)))</f>
        <v/>
      </c>
      <c r="D4277" s="170"/>
      <c r="E4277" s="81"/>
      <c r="F4277" s="101"/>
      <c r="G4277" s="82"/>
      <c r="H4277" s="147" t="str">
        <f>IF('C. Consumer Service Detail'!$F4277="","",IF('C. Consumer Service Detail'!$F4277="",VLOOKUP('C. Consumer Service Detail'!$F4277,'Table of Current Services'!$B$7:$F$36,'Table of Current Services'!$E$5,FALSE),VLOOKUP('C. Consumer Service Detail'!$F4277,'Table of Current Services'!$B$7:$F$36,'Table of Current Services'!$D$5,FALSE)))</f>
        <v/>
      </c>
      <c r="I4277" s="159"/>
      <c r="J4277" s="146" t="str">
        <f t="shared" si="129"/>
        <v/>
      </c>
      <c r="K4277" s="138" t="str">
        <f>IF('C. Consumer Service Detail'!$F4277="","",IF('C. Consumer Service Detail'!$F4277="",VLOOKUP('C. Consumer Service Detail'!$F4277,'Table of Current Services'!$B$7:$F$36,'Table of Current Services'!$E$5,FALSE),VLOOKUP('C. Consumer Service Detail'!$F4277,'Table of Current Services'!$B$7:$F$36,'Table of Current Services'!$E$5,FALSE)))</f>
        <v/>
      </c>
      <c r="L4277" s="130" t="str">
        <f>IF('C. Consumer Service Detail'!$F4277="","",IF(VLOOKUP('C. Consumer Service Detail'!$F4277,'Table of Current Services'!$B$7:$F$36,'Table of Current Services'!$F$5,)="cost","Yes","No"))</f>
        <v/>
      </c>
      <c r="M4277" s="130" t="str">
        <f>IFERROR(IF('C. Consumer Service Detail'!$K4277="No Match","No",VLOOKUP('C. Consumer Service Detail'!$C4277,'B. Consumer Budget'!$E$11:$F$2010,2,FALSE)),"")</f>
        <v/>
      </c>
      <c r="P4277" s="77"/>
      <c r="Q4277" s="77"/>
    </row>
    <row r="4278" spans="2:17" x14ac:dyDescent="0.25">
      <c r="B4278" s="78">
        <f t="shared" si="130"/>
        <v>4268</v>
      </c>
      <c r="C4278" s="126" t="str">
        <f t="array" ref="C4278">IF(OR('C. Consumer Service Detail'!$D4278="",'C. Consumer Service Detail'!$E4278=""),"",INDEX('B. Consumer Budget'!$E$11:$E$2010,MATCH(1,IF('B. Consumer Budget'!$C$11:$C$2010='C. Consumer Service Detail'!$D4278,IF('B. Consumer Budget'!$D$11:$D$2010='C. Consumer Service Detail'!$E4278,1)),0)))</f>
        <v/>
      </c>
      <c r="D4278" s="171"/>
      <c r="E4278" s="79"/>
      <c r="F4278" s="100"/>
      <c r="G4278" s="80"/>
      <c r="H4278" s="145" t="str">
        <f>IF('C. Consumer Service Detail'!$F4278="","",IF('C. Consumer Service Detail'!$F4278="",VLOOKUP('C. Consumer Service Detail'!$F4278,'Table of Current Services'!$B$7:$F$36,'Table of Current Services'!$E$5,FALSE),VLOOKUP('C. Consumer Service Detail'!$F4278,'Table of Current Services'!$B$7:$F$36,'Table of Current Services'!$D$5,FALSE)))</f>
        <v/>
      </c>
      <c r="I4278" s="160"/>
      <c r="J4278" s="146" t="str">
        <f t="shared" si="129"/>
        <v/>
      </c>
      <c r="K4278" s="138" t="str">
        <f>IF('C. Consumer Service Detail'!$F4278="","",IF('C. Consumer Service Detail'!$F4278="",VLOOKUP('C. Consumer Service Detail'!$F4278,'Table of Current Services'!$B$7:$F$36,'Table of Current Services'!$E$5,FALSE),VLOOKUP('C. Consumer Service Detail'!$F4278,'Table of Current Services'!$B$7:$F$36,'Table of Current Services'!$E$5,FALSE)))</f>
        <v/>
      </c>
      <c r="L4278" s="130" t="str">
        <f>IF('C. Consumer Service Detail'!$F4278="","",IF(VLOOKUP('C. Consumer Service Detail'!$F4278,'Table of Current Services'!$B$7:$F$36,'Table of Current Services'!$F$5,)="cost","Yes","No"))</f>
        <v/>
      </c>
      <c r="M4278" s="130" t="str">
        <f>IFERROR(IF('C. Consumer Service Detail'!$K4278="No Match","No",VLOOKUP('C. Consumer Service Detail'!$C4278,'B. Consumer Budget'!$E$11:$F$2010,2,FALSE)),"")</f>
        <v/>
      </c>
      <c r="P4278" s="77"/>
      <c r="Q4278" s="77"/>
    </row>
    <row r="4279" spans="2:17" x14ac:dyDescent="0.25">
      <c r="B4279" s="78">
        <f t="shared" si="130"/>
        <v>4269</v>
      </c>
      <c r="C4279" s="126" t="str">
        <f t="array" ref="C4279">IF(OR('C. Consumer Service Detail'!$D4279="",'C. Consumer Service Detail'!$E4279=""),"",INDEX('B. Consumer Budget'!$E$11:$E$2010,MATCH(1,IF('B. Consumer Budget'!$C$11:$C$2010='C. Consumer Service Detail'!$D4279,IF('B. Consumer Budget'!$D$11:$D$2010='C. Consumer Service Detail'!$E4279,1)),0)))</f>
        <v/>
      </c>
      <c r="D4279" s="170"/>
      <c r="E4279" s="81"/>
      <c r="F4279" s="101"/>
      <c r="G4279" s="82"/>
      <c r="H4279" s="147" t="str">
        <f>IF('C. Consumer Service Detail'!$F4279="","",IF('C. Consumer Service Detail'!$F4279="",VLOOKUP('C. Consumer Service Detail'!$F4279,'Table of Current Services'!$B$7:$F$36,'Table of Current Services'!$E$5,FALSE),VLOOKUP('C. Consumer Service Detail'!$F4279,'Table of Current Services'!$B$7:$F$36,'Table of Current Services'!$D$5,FALSE)))</f>
        <v/>
      </c>
      <c r="I4279" s="159"/>
      <c r="J4279" s="146" t="str">
        <f t="shared" si="129"/>
        <v/>
      </c>
      <c r="K4279" s="138" t="str">
        <f>IF('C. Consumer Service Detail'!$F4279="","",IF('C. Consumer Service Detail'!$F4279="",VLOOKUP('C. Consumer Service Detail'!$F4279,'Table of Current Services'!$B$7:$F$36,'Table of Current Services'!$E$5,FALSE),VLOOKUP('C. Consumer Service Detail'!$F4279,'Table of Current Services'!$B$7:$F$36,'Table of Current Services'!$E$5,FALSE)))</f>
        <v/>
      </c>
      <c r="L4279" s="130" t="str">
        <f>IF('C. Consumer Service Detail'!$F4279="","",IF(VLOOKUP('C. Consumer Service Detail'!$F4279,'Table of Current Services'!$B$7:$F$36,'Table of Current Services'!$F$5,)="cost","Yes","No"))</f>
        <v/>
      </c>
      <c r="M4279" s="130" t="str">
        <f>IFERROR(IF('C. Consumer Service Detail'!$K4279="No Match","No",VLOOKUP('C. Consumer Service Detail'!$C4279,'B. Consumer Budget'!$E$11:$F$2010,2,FALSE)),"")</f>
        <v/>
      </c>
      <c r="P4279" s="77"/>
      <c r="Q4279" s="77"/>
    </row>
    <row r="4280" spans="2:17" x14ac:dyDescent="0.25">
      <c r="B4280" s="78">
        <f t="shared" si="130"/>
        <v>4270</v>
      </c>
      <c r="C4280" s="126" t="str">
        <f t="array" ref="C4280">IF(OR('C. Consumer Service Detail'!$D4280="",'C. Consumer Service Detail'!$E4280=""),"",INDEX('B. Consumer Budget'!$E$11:$E$2010,MATCH(1,IF('B. Consumer Budget'!$C$11:$C$2010='C. Consumer Service Detail'!$D4280,IF('B. Consumer Budget'!$D$11:$D$2010='C. Consumer Service Detail'!$E4280,1)),0)))</f>
        <v/>
      </c>
      <c r="D4280" s="171"/>
      <c r="E4280" s="79"/>
      <c r="F4280" s="100"/>
      <c r="G4280" s="80"/>
      <c r="H4280" s="145" t="str">
        <f>IF('C. Consumer Service Detail'!$F4280="","",IF('C. Consumer Service Detail'!$F4280="",VLOOKUP('C. Consumer Service Detail'!$F4280,'Table of Current Services'!$B$7:$F$36,'Table of Current Services'!$E$5,FALSE),VLOOKUP('C. Consumer Service Detail'!$F4280,'Table of Current Services'!$B$7:$F$36,'Table of Current Services'!$D$5,FALSE)))</f>
        <v/>
      </c>
      <c r="I4280" s="160"/>
      <c r="J4280" s="146" t="str">
        <f t="shared" si="129"/>
        <v/>
      </c>
      <c r="K4280" s="138" t="str">
        <f>IF('C. Consumer Service Detail'!$F4280="","",IF('C. Consumer Service Detail'!$F4280="",VLOOKUP('C. Consumer Service Detail'!$F4280,'Table of Current Services'!$B$7:$F$36,'Table of Current Services'!$E$5,FALSE),VLOOKUP('C. Consumer Service Detail'!$F4280,'Table of Current Services'!$B$7:$F$36,'Table of Current Services'!$E$5,FALSE)))</f>
        <v/>
      </c>
      <c r="L4280" s="130" t="str">
        <f>IF('C. Consumer Service Detail'!$F4280="","",IF(VLOOKUP('C. Consumer Service Detail'!$F4280,'Table of Current Services'!$B$7:$F$36,'Table of Current Services'!$F$5,)="cost","Yes","No"))</f>
        <v/>
      </c>
      <c r="M4280" s="130" t="str">
        <f>IFERROR(IF('C. Consumer Service Detail'!$K4280="No Match","No",VLOOKUP('C. Consumer Service Detail'!$C4280,'B. Consumer Budget'!$E$11:$F$2010,2,FALSE)),"")</f>
        <v/>
      </c>
      <c r="P4280" s="77"/>
      <c r="Q4280" s="77"/>
    </row>
    <row r="4281" spans="2:17" x14ac:dyDescent="0.25">
      <c r="B4281" s="78">
        <f t="shared" si="130"/>
        <v>4271</v>
      </c>
      <c r="C4281" s="126" t="str">
        <f t="array" ref="C4281">IF(OR('C. Consumer Service Detail'!$D4281="",'C. Consumer Service Detail'!$E4281=""),"",INDEX('B. Consumer Budget'!$E$11:$E$2010,MATCH(1,IF('B. Consumer Budget'!$C$11:$C$2010='C. Consumer Service Detail'!$D4281,IF('B. Consumer Budget'!$D$11:$D$2010='C. Consumer Service Detail'!$E4281,1)),0)))</f>
        <v/>
      </c>
      <c r="D4281" s="170"/>
      <c r="E4281" s="81"/>
      <c r="F4281" s="101"/>
      <c r="G4281" s="82"/>
      <c r="H4281" s="147" t="str">
        <f>IF('C. Consumer Service Detail'!$F4281="","",IF('C. Consumer Service Detail'!$F4281="",VLOOKUP('C. Consumer Service Detail'!$F4281,'Table of Current Services'!$B$7:$F$36,'Table of Current Services'!$E$5,FALSE),VLOOKUP('C. Consumer Service Detail'!$F4281,'Table of Current Services'!$B$7:$F$36,'Table of Current Services'!$D$5,FALSE)))</f>
        <v/>
      </c>
      <c r="I4281" s="159"/>
      <c r="J4281" s="146" t="str">
        <f t="shared" si="129"/>
        <v/>
      </c>
      <c r="K4281" s="138" t="str">
        <f>IF('C. Consumer Service Detail'!$F4281="","",IF('C. Consumer Service Detail'!$F4281="",VLOOKUP('C. Consumer Service Detail'!$F4281,'Table of Current Services'!$B$7:$F$36,'Table of Current Services'!$E$5,FALSE),VLOOKUP('C. Consumer Service Detail'!$F4281,'Table of Current Services'!$B$7:$F$36,'Table of Current Services'!$E$5,FALSE)))</f>
        <v/>
      </c>
      <c r="L4281" s="130" t="str">
        <f>IF('C. Consumer Service Detail'!$F4281="","",IF(VLOOKUP('C. Consumer Service Detail'!$F4281,'Table of Current Services'!$B$7:$F$36,'Table of Current Services'!$F$5,)="cost","Yes","No"))</f>
        <v/>
      </c>
      <c r="M4281" s="130" t="str">
        <f>IFERROR(IF('C. Consumer Service Detail'!$K4281="No Match","No",VLOOKUP('C. Consumer Service Detail'!$C4281,'B. Consumer Budget'!$E$11:$F$2010,2,FALSE)),"")</f>
        <v/>
      </c>
      <c r="P4281" s="77"/>
      <c r="Q4281" s="77"/>
    </row>
    <row r="4282" spans="2:17" x14ac:dyDescent="0.25">
      <c r="B4282" s="78">
        <f t="shared" si="130"/>
        <v>4272</v>
      </c>
      <c r="C4282" s="126" t="str">
        <f t="array" ref="C4282">IF(OR('C. Consumer Service Detail'!$D4282="",'C. Consumer Service Detail'!$E4282=""),"",INDEX('B. Consumer Budget'!$E$11:$E$2010,MATCH(1,IF('B. Consumer Budget'!$C$11:$C$2010='C. Consumer Service Detail'!$D4282,IF('B. Consumer Budget'!$D$11:$D$2010='C. Consumer Service Detail'!$E4282,1)),0)))</f>
        <v/>
      </c>
      <c r="D4282" s="171"/>
      <c r="E4282" s="79"/>
      <c r="F4282" s="100"/>
      <c r="G4282" s="80"/>
      <c r="H4282" s="145" t="str">
        <f>IF('C. Consumer Service Detail'!$F4282="","",IF('C. Consumer Service Detail'!$F4282="",VLOOKUP('C. Consumer Service Detail'!$F4282,'Table of Current Services'!$B$7:$F$36,'Table of Current Services'!$E$5,FALSE),VLOOKUP('C. Consumer Service Detail'!$F4282,'Table of Current Services'!$B$7:$F$36,'Table of Current Services'!$D$5,FALSE)))</f>
        <v/>
      </c>
      <c r="I4282" s="160"/>
      <c r="J4282" s="146" t="str">
        <f t="shared" si="129"/>
        <v/>
      </c>
      <c r="K4282" s="138" t="str">
        <f>IF('C. Consumer Service Detail'!$F4282="","",IF('C. Consumer Service Detail'!$F4282="",VLOOKUP('C. Consumer Service Detail'!$F4282,'Table of Current Services'!$B$7:$F$36,'Table of Current Services'!$E$5,FALSE),VLOOKUP('C. Consumer Service Detail'!$F4282,'Table of Current Services'!$B$7:$F$36,'Table of Current Services'!$E$5,FALSE)))</f>
        <v/>
      </c>
      <c r="L4282" s="130" t="str">
        <f>IF('C. Consumer Service Detail'!$F4282="","",IF(VLOOKUP('C. Consumer Service Detail'!$F4282,'Table of Current Services'!$B$7:$F$36,'Table of Current Services'!$F$5,)="cost","Yes","No"))</f>
        <v/>
      </c>
      <c r="M4282" s="130" t="str">
        <f>IFERROR(IF('C. Consumer Service Detail'!$K4282="No Match","No",VLOOKUP('C. Consumer Service Detail'!$C4282,'B. Consumer Budget'!$E$11:$F$2010,2,FALSE)),"")</f>
        <v/>
      </c>
      <c r="P4282" s="77"/>
      <c r="Q4282" s="77"/>
    </row>
    <row r="4283" spans="2:17" x14ac:dyDescent="0.25">
      <c r="B4283" s="78">
        <f t="shared" si="130"/>
        <v>4273</v>
      </c>
      <c r="C4283" s="126" t="str">
        <f t="array" ref="C4283">IF(OR('C. Consumer Service Detail'!$D4283="",'C. Consumer Service Detail'!$E4283=""),"",INDEX('B. Consumer Budget'!$E$11:$E$2010,MATCH(1,IF('B. Consumer Budget'!$C$11:$C$2010='C. Consumer Service Detail'!$D4283,IF('B. Consumer Budget'!$D$11:$D$2010='C. Consumer Service Detail'!$E4283,1)),0)))</f>
        <v/>
      </c>
      <c r="D4283" s="170"/>
      <c r="E4283" s="81"/>
      <c r="F4283" s="101"/>
      <c r="G4283" s="82"/>
      <c r="H4283" s="147" t="str">
        <f>IF('C. Consumer Service Detail'!$F4283="","",IF('C. Consumer Service Detail'!$F4283="",VLOOKUP('C. Consumer Service Detail'!$F4283,'Table of Current Services'!$B$7:$F$36,'Table of Current Services'!$E$5,FALSE),VLOOKUP('C. Consumer Service Detail'!$F4283,'Table of Current Services'!$B$7:$F$36,'Table of Current Services'!$D$5,FALSE)))</f>
        <v/>
      </c>
      <c r="I4283" s="159"/>
      <c r="J4283" s="146" t="str">
        <f t="shared" si="129"/>
        <v/>
      </c>
      <c r="K4283" s="138" t="str">
        <f>IF('C. Consumer Service Detail'!$F4283="","",IF('C. Consumer Service Detail'!$F4283="",VLOOKUP('C. Consumer Service Detail'!$F4283,'Table of Current Services'!$B$7:$F$36,'Table of Current Services'!$E$5,FALSE),VLOOKUP('C. Consumer Service Detail'!$F4283,'Table of Current Services'!$B$7:$F$36,'Table of Current Services'!$E$5,FALSE)))</f>
        <v/>
      </c>
      <c r="L4283" s="130" t="str">
        <f>IF('C. Consumer Service Detail'!$F4283="","",IF(VLOOKUP('C. Consumer Service Detail'!$F4283,'Table of Current Services'!$B$7:$F$36,'Table of Current Services'!$F$5,)="cost","Yes","No"))</f>
        <v/>
      </c>
      <c r="M4283" s="130" t="str">
        <f>IFERROR(IF('C. Consumer Service Detail'!$K4283="No Match","No",VLOOKUP('C. Consumer Service Detail'!$C4283,'B. Consumer Budget'!$E$11:$F$2010,2,FALSE)),"")</f>
        <v/>
      </c>
      <c r="P4283" s="77"/>
      <c r="Q4283" s="77"/>
    </row>
    <row r="4284" spans="2:17" x14ac:dyDescent="0.25">
      <c r="B4284" s="78">
        <f t="shared" si="130"/>
        <v>4274</v>
      </c>
      <c r="C4284" s="126" t="str">
        <f t="array" ref="C4284">IF(OR('C. Consumer Service Detail'!$D4284="",'C. Consumer Service Detail'!$E4284=""),"",INDEX('B. Consumer Budget'!$E$11:$E$2010,MATCH(1,IF('B. Consumer Budget'!$C$11:$C$2010='C. Consumer Service Detail'!$D4284,IF('B. Consumer Budget'!$D$11:$D$2010='C. Consumer Service Detail'!$E4284,1)),0)))</f>
        <v/>
      </c>
      <c r="D4284" s="171"/>
      <c r="E4284" s="79"/>
      <c r="F4284" s="100"/>
      <c r="G4284" s="80"/>
      <c r="H4284" s="145" t="str">
        <f>IF('C. Consumer Service Detail'!$F4284="","",IF('C. Consumer Service Detail'!$F4284="",VLOOKUP('C. Consumer Service Detail'!$F4284,'Table of Current Services'!$B$7:$F$36,'Table of Current Services'!$E$5,FALSE),VLOOKUP('C. Consumer Service Detail'!$F4284,'Table of Current Services'!$B$7:$F$36,'Table of Current Services'!$D$5,FALSE)))</f>
        <v/>
      </c>
      <c r="I4284" s="160"/>
      <c r="J4284" s="146" t="str">
        <f t="shared" si="129"/>
        <v/>
      </c>
      <c r="K4284" s="138" t="str">
        <f>IF('C. Consumer Service Detail'!$F4284="","",IF('C. Consumer Service Detail'!$F4284="",VLOOKUP('C. Consumer Service Detail'!$F4284,'Table of Current Services'!$B$7:$F$36,'Table of Current Services'!$E$5,FALSE),VLOOKUP('C. Consumer Service Detail'!$F4284,'Table of Current Services'!$B$7:$F$36,'Table of Current Services'!$E$5,FALSE)))</f>
        <v/>
      </c>
      <c r="L4284" s="130" t="str">
        <f>IF('C. Consumer Service Detail'!$F4284="","",IF(VLOOKUP('C. Consumer Service Detail'!$F4284,'Table of Current Services'!$B$7:$F$36,'Table of Current Services'!$F$5,)="cost","Yes","No"))</f>
        <v/>
      </c>
      <c r="M4284" s="130" t="str">
        <f>IFERROR(IF('C. Consumer Service Detail'!$K4284="No Match","No",VLOOKUP('C. Consumer Service Detail'!$C4284,'B. Consumer Budget'!$E$11:$F$2010,2,FALSE)),"")</f>
        <v/>
      </c>
      <c r="P4284" s="77"/>
      <c r="Q4284" s="77"/>
    </row>
    <row r="4285" spans="2:17" x14ac:dyDescent="0.25">
      <c r="B4285" s="78">
        <f t="shared" si="130"/>
        <v>4275</v>
      </c>
      <c r="C4285" s="126" t="str">
        <f t="array" ref="C4285">IF(OR('C. Consumer Service Detail'!$D4285="",'C. Consumer Service Detail'!$E4285=""),"",INDEX('B. Consumer Budget'!$E$11:$E$2010,MATCH(1,IF('B. Consumer Budget'!$C$11:$C$2010='C. Consumer Service Detail'!$D4285,IF('B. Consumer Budget'!$D$11:$D$2010='C. Consumer Service Detail'!$E4285,1)),0)))</f>
        <v/>
      </c>
      <c r="D4285" s="170"/>
      <c r="E4285" s="81"/>
      <c r="F4285" s="101"/>
      <c r="G4285" s="82"/>
      <c r="H4285" s="147" t="str">
        <f>IF('C. Consumer Service Detail'!$F4285="","",IF('C. Consumer Service Detail'!$F4285="",VLOOKUP('C. Consumer Service Detail'!$F4285,'Table of Current Services'!$B$7:$F$36,'Table of Current Services'!$E$5,FALSE),VLOOKUP('C. Consumer Service Detail'!$F4285,'Table of Current Services'!$B$7:$F$36,'Table of Current Services'!$D$5,FALSE)))</f>
        <v/>
      </c>
      <c r="I4285" s="159"/>
      <c r="J4285" s="146" t="str">
        <f t="shared" si="129"/>
        <v/>
      </c>
      <c r="K4285" s="138" t="str">
        <f>IF('C. Consumer Service Detail'!$F4285="","",IF('C. Consumer Service Detail'!$F4285="",VLOOKUP('C. Consumer Service Detail'!$F4285,'Table of Current Services'!$B$7:$F$36,'Table of Current Services'!$E$5,FALSE),VLOOKUP('C. Consumer Service Detail'!$F4285,'Table of Current Services'!$B$7:$F$36,'Table of Current Services'!$E$5,FALSE)))</f>
        <v/>
      </c>
      <c r="L4285" s="130" t="str">
        <f>IF('C. Consumer Service Detail'!$F4285="","",IF(VLOOKUP('C. Consumer Service Detail'!$F4285,'Table of Current Services'!$B$7:$F$36,'Table of Current Services'!$F$5,)="cost","Yes","No"))</f>
        <v/>
      </c>
      <c r="M4285" s="130" t="str">
        <f>IFERROR(IF('C. Consumer Service Detail'!$K4285="No Match","No",VLOOKUP('C. Consumer Service Detail'!$C4285,'B. Consumer Budget'!$E$11:$F$2010,2,FALSE)),"")</f>
        <v/>
      </c>
      <c r="P4285" s="77"/>
      <c r="Q4285" s="77"/>
    </row>
    <row r="4286" spans="2:17" x14ac:dyDescent="0.25">
      <c r="B4286" s="78">
        <f t="shared" si="130"/>
        <v>4276</v>
      </c>
      <c r="C4286" s="126" t="str">
        <f t="array" ref="C4286">IF(OR('C. Consumer Service Detail'!$D4286="",'C. Consumer Service Detail'!$E4286=""),"",INDEX('B. Consumer Budget'!$E$11:$E$2010,MATCH(1,IF('B. Consumer Budget'!$C$11:$C$2010='C. Consumer Service Detail'!$D4286,IF('B. Consumer Budget'!$D$11:$D$2010='C. Consumer Service Detail'!$E4286,1)),0)))</f>
        <v/>
      </c>
      <c r="D4286" s="171"/>
      <c r="E4286" s="79"/>
      <c r="F4286" s="100"/>
      <c r="G4286" s="80"/>
      <c r="H4286" s="145" t="str">
        <f>IF('C. Consumer Service Detail'!$F4286="","",IF('C. Consumer Service Detail'!$F4286="",VLOOKUP('C. Consumer Service Detail'!$F4286,'Table of Current Services'!$B$7:$F$36,'Table of Current Services'!$E$5,FALSE),VLOOKUP('C. Consumer Service Detail'!$F4286,'Table of Current Services'!$B$7:$F$36,'Table of Current Services'!$D$5,FALSE)))</f>
        <v/>
      </c>
      <c r="I4286" s="160"/>
      <c r="J4286" s="146" t="str">
        <f t="shared" si="129"/>
        <v/>
      </c>
      <c r="K4286" s="138" t="str">
        <f>IF('C. Consumer Service Detail'!$F4286="","",IF('C. Consumer Service Detail'!$F4286="",VLOOKUP('C. Consumer Service Detail'!$F4286,'Table of Current Services'!$B$7:$F$36,'Table of Current Services'!$E$5,FALSE),VLOOKUP('C. Consumer Service Detail'!$F4286,'Table of Current Services'!$B$7:$F$36,'Table of Current Services'!$E$5,FALSE)))</f>
        <v/>
      </c>
      <c r="L4286" s="130" t="str">
        <f>IF('C. Consumer Service Detail'!$F4286="","",IF(VLOOKUP('C. Consumer Service Detail'!$F4286,'Table of Current Services'!$B$7:$F$36,'Table of Current Services'!$F$5,)="cost","Yes","No"))</f>
        <v/>
      </c>
      <c r="M4286" s="130" t="str">
        <f>IFERROR(IF('C. Consumer Service Detail'!$K4286="No Match","No",VLOOKUP('C. Consumer Service Detail'!$C4286,'B. Consumer Budget'!$E$11:$F$2010,2,FALSE)),"")</f>
        <v/>
      </c>
      <c r="P4286" s="77"/>
      <c r="Q4286" s="77"/>
    </row>
    <row r="4287" spans="2:17" x14ac:dyDescent="0.25">
      <c r="B4287" s="78">
        <f t="shared" si="130"/>
        <v>4277</v>
      </c>
      <c r="C4287" s="126" t="str">
        <f t="array" ref="C4287">IF(OR('C. Consumer Service Detail'!$D4287="",'C. Consumer Service Detail'!$E4287=""),"",INDEX('B. Consumer Budget'!$E$11:$E$2010,MATCH(1,IF('B. Consumer Budget'!$C$11:$C$2010='C. Consumer Service Detail'!$D4287,IF('B. Consumer Budget'!$D$11:$D$2010='C. Consumer Service Detail'!$E4287,1)),0)))</f>
        <v/>
      </c>
      <c r="D4287" s="170"/>
      <c r="E4287" s="81"/>
      <c r="F4287" s="101"/>
      <c r="G4287" s="82"/>
      <c r="H4287" s="147" t="str">
        <f>IF('C. Consumer Service Detail'!$F4287="","",IF('C. Consumer Service Detail'!$F4287="",VLOOKUP('C. Consumer Service Detail'!$F4287,'Table of Current Services'!$B$7:$F$36,'Table of Current Services'!$E$5,FALSE),VLOOKUP('C. Consumer Service Detail'!$F4287,'Table of Current Services'!$B$7:$F$36,'Table of Current Services'!$D$5,FALSE)))</f>
        <v/>
      </c>
      <c r="I4287" s="159"/>
      <c r="J4287" s="146" t="str">
        <f t="shared" si="129"/>
        <v/>
      </c>
      <c r="K4287" s="138" t="str">
        <f>IF('C. Consumer Service Detail'!$F4287="","",IF('C. Consumer Service Detail'!$F4287="",VLOOKUP('C. Consumer Service Detail'!$F4287,'Table of Current Services'!$B$7:$F$36,'Table of Current Services'!$E$5,FALSE),VLOOKUP('C. Consumer Service Detail'!$F4287,'Table of Current Services'!$B$7:$F$36,'Table of Current Services'!$E$5,FALSE)))</f>
        <v/>
      </c>
      <c r="L4287" s="130" t="str">
        <f>IF('C. Consumer Service Detail'!$F4287="","",IF(VLOOKUP('C. Consumer Service Detail'!$F4287,'Table of Current Services'!$B$7:$F$36,'Table of Current Services'!$F$5,)="cost","Yes","No"))</f>
        <v/>
      </c>
      <c r="M4287" s="130" t="str">
        <f>IFERROR(IF('C. Consumer Service Detail'!$K4287="No Match","No",VLOOKUP('C. Consumer Service Detail'!$C4287,'B. Consumer Budget'!$E$11:$F$2010,2,FALSE)),"")</f>
        <v/>
      </c>
      <c r="P4287" s="77"/>
      <c r="Q4287" s="77"/>
    </row>
    <row r="4288" spans="2:17" x14ac:dyDescent="0.25">
      <c r="B4288" s="78">
        <f t="shared" si="130"/>
        <v>4278</v>
      </c>
      <c r="C4288" s="126" t="str">
        <f t="array" ref="C4288">IF(OR('C. Consumer Service Detail'!$D4288="",'C. Consumer Service Detail'!$E4288=""),"",INDEX('B. Consumer Budget'!$E$11:$E$2010,MATCH(1,IF('B. Consumer Budget'!$C$11:$C$2010='C. Consumer Service Detail'!$D4288,IF('B. Consumer Budget'!$D$11:$D$2010='C. Consumer Service Detail'!$E4288,1)),0)))</f>
        <v/>
      </c>
      <c r="D4288" s="171"/>
      <c r="E4288" s="79"/>
      <c r="F4288" s="100"/>
      <c r="G4288" s="80"/>
      <c r="H4288" s="145" t="str">
        <f>IF('C. Consumer Service Detail'!$F4288="","",IF('C. Consumer Service Detail'!$F4288="",VLOOKUP('C. Consumer Service Detail'!$F4288,'Table of Current Services'!$B$7:$F$36,'Table of Current Services'!$E$5,FALSE),VLOOKUP('C. Consumer Service Detail'!$F4288,'Table of Current Services'!$B$7:$F$36,'Table of Current Services'!$D$5,FALSE)))</f>
        <v/>
      </c>
      <c r="I4288" s="160"/>
      <c r="J4288" s="146" t="str">
        <f t="shared" si="129"/>
        <v/>
      </c>
      <c r="K4288" s="138" t="str">
        <f>IF('C. Consumer Service Detail'!$F4288="","",IF('C. Consumer Service Detail'!$F4288="",VLOOKUP('C. Consumer Service Detail'!$F4288,'Table of Current Services'!$B$7:$F$36,'Table of Current Services'!$E$5,FALSE),VLOOKUP('C. Consumer Service Detail'!$F4288,'Table of Current Services'!$B$7:$F$36,'Table of Current Services'!$E$5,FALSE)))</f>
        <v/>
      </c>
      <c r="L4288" s="130" t="str">
        <f>IF('C. Consumer Service Detail'!$F4288="","",IF(VLOOKUP('C. Consumer Service Detail'!$F4288,'Table of Current Services'!$B$7:$F$36,'Table of Current Services'!$F$5,)="cost","Yes","No"))</f>
        <v/>
      </c>
      <c r="M4288" s="130" t="str">
        <f>IFERROR(IF('C. Consumer Service Detail'!$K4288="No Match","No",VLOOKUP('C. Consumer Service Detail'!$C4288,'B. Consumer Budget'!$E$11:$F$2010,2,FALSE)),"")</f>
        <v/>
      </c>
      <c r="P4288" s="77"/>
      <c r="Q4288" s="77"/>
    </row>
    <row r="4289" spans="2:17" x14ac:dyDescent="0.25">
      <c r="B4289" s="78">
        <f t="shared" si="130"/>
        <v>4279</v>
      </c>
      <c r="C4289" s="126" t="str">
        <f t="array" ref="C4289">IF(OR('C. Consumer Service Detail'!$D4289="",'C. Consumer Service Detail'!$E4289=""),"",INDEX('B. Consumer Budget'!$E$11:$E$2010,MATCH(1,IF('B. Consumer Budget'!$C$11:$C$2010='C. Consumer Service Detail'!$D4289,IF('B. Consumer Budget'!$D$11:$D$2010='C. Consumer Service Detail'!$E4289,1)),0)))</f>
        <v/>
      </c>
      <c r="D4289" s="170"/>
      <c r="E4289" s="81"/>
      <c r="F4289" s="101"/>
      <c r="G4289" s="82"/>
      <c r="H4289" s="147" t="str">
        <f>IF('C. Consumer Service Detail'!$F4289="","",IF('C. Consumer Service Detail'!$F4289="",VLOOKUP('C. Consumer Service Detail'!$F4289,'Table of Current Services'!$B$7:$F$36,'Table of Current Services'!$E$5,FALSE),VLOOKUP('C. Consumer Service Detail'!$F4289,'Table of Current Services'!$B$7:$F$36,'Table of Current Services'!$D$5,FALSE)))</f>
        <v/>
      </c>
      <c r="I4289" s="159"/>
      <c r="J4289" s="146" t="str">
        <f t="shared" si="129"/>
        <v/>
      </c>
      <c r="K4289" s="138" t="str">
        <f>IF('C. Consumer Service Detail'!$F4289="","",IF('C. Consumer Service Detail'!$F4289="",VLOOKUP('C. Consumer Service Detail'!$F4289,'Table of Current Services'!$B$7:$F$36,'Table of Current Services'!$E$5,FALSE),VLOOKUP('C. Consumer Service Detail'!$F4289,'Table of Current Services'!$B$7:$F$36,'Table of Current Services'!$E$5,FALSE)))</f>
        <v/>
      </c>
      <c r="L4289" s="130" t="str">
        <f>IF('C. Consumer Service Detail'!$F4289="","",IF(VLOOKUP('C. Consumer Service Detail'!$F4289,'Table of Current Services'!$B$7:$F$36,'Table of Current Services'!$F$5,)="cost","Yes","No"))</f>
        <v/>
      </c>
      <c r="M4289" s="130" t="str">
        <f>IFERROR(IF('C. Consumer Service Detail'!$K4289="No Match","No",VLOOKUP('C. Consumer Service Detail'!$C4289,'B. Consumer Budget'!$E$11:$F$2010,2,FALSE)),"")</f>
        <v/>
      </c>
      <c r="P4289" s="77"/>
      <c r="Q4289" s="77"/>
    </row>
    <row r="4290" spans="2:17" x14ac:dyDescent="0.25">
      <c r="B4290" s="78">
        <f t="shared" si="130"/>
        <v>4280</v>
      </c>
      <c r="C4290" s="126" t="str">
        <f t="array" ref="C4290">IF(OR('C. Consumer Service Detail'!$D4290="",'C. Consumer Service Detail'!$E4290=""),"",INDEX('B. Consumer Budget'!$E$11:$E$2010,MATCH(1,IF('B. Consumer Budget'!$C$11:$C$2010='C. Consumer Service Detail'!$D4290,IF('B. Consumer Budget'!$D$11:$D$2010='C. Consumer Service Detail'!$E4290,1)),0)))</f>
        <v/>
      </c>
      <c r="D4290" s="171"/>
      <c r="E4290" s="79"/>
      <c r="F4290" s="100"/>
      <c r="G4290" s="80"/>
      <c r="H4290" s="145" t="str">
        <f>IF('C. Consumer Service Detail'!$F4290="","",IF('C. Consumer Service Detail'!$F4290="",VLOOKUP('C. Consumer Service Detail'!$F4290,'Table of Current Services'!$B$7:$F$36,'Table of Current Services'!$E$5,FALSE),VLOOKUP('C. Consumer Service Detail'!$F4290,'Table of Current Services'!$B$7:$F$36,'Table of Current Services'!$D$5,FALSE)))</f>
        <v/>
      </c>
      <c r="I4290" s="160"/>
      <c r="J4290" s="146" t="str">
        <f t="shared" si="129"/>
        <v/>
      </c>
      <c r="K4290" s="138" t="str">
        <f>IF('C. Consumer Service Detail'!$F4290="","",IF('C. Consumer Service Detail'!$F4290="",VLOOKUP('C. Consumer Service Detail'!$F4290,'Table of Current Services'!$B$7:$F$36,'Table of Current Services'!$E$5,FALSE),VLOOKUP('C. Consumer Service Detail'!$F4290,'Table of Current Services'!$B$7:$F$36,'Table of Current Services'!$E$5,FALSE)))</f>
        <v/>
      </c>
      <c r="L4290" s="130" t="str">
        <f>IF('C. Consumer Service Detail'!$F4290="","",IF(VLOOKUP('C. Consumer Service Detail'!$F4290,'Table of Current Services'!$B$7:$F$36,'Table of Current Services'!$F$5,)="cost","Yes","No"))</f>
        <v/>
      </c>
      <c r="M4290" s="130" t="str">
        <f>IFERROR(IF('C. Consumer Service Detail'!$K4290="No Match","No",VLOOKUP('C. Consumer Service Detail'!$C4290,'B. Consumer Budget'!$E$11:$F$2010,2,FALSE)),"")</f>
        <v/>
      </c>
      <c r="P4290" s="77"/>
      <c r="Q4290" s="77"/>
    </row>
    <row r="4291" spans="2:17" x14ac:dyDescent="0.25">
      <c r="B4291" s="78">
        <f t="shared" si="130"/>
        <v>4281</v>
      </c>
      <c r="C4291" s="126" t="str">
        <f t="array" ref="C4291">IF(OR('C. Consumer Service Detail'!$D4291="",'C. Consumer Service Detail'!$E4291=""),"",INDEX('B. Consumer Budget'!$E$11:$E$2010,MATCH(1,IF('B. Consumer Budget'!$C$11:$C$2010='C. Consumer Service Detail'!$D4291,IF('B. Consumer Budget'!$D$11:$D$2010='C. Consumer Service Detail'!$E4291,1)),0)))</f>
        <v/>
      </c>
      <c r="D4291" s="170"/>
      <c r="E4291" s="81"/>
      <c r="F4291" s="101"/>
      <c r="G4291" s="82"/>
      <c r="H4291" s="147" t="str">
        <f>IF('C. Consumer Service Detail'!$F4291="","",IF('C. Consumer Service Detail'!$F4291="",VLOOKUP('C. Consumer Service Detail'!$F4291,'Table of Current Services'!$B$7:$F$36,'Table of Current Services'!$E$5,FALSE),VLOOKUP('C. Consumer Service Detail'!$F4291,'Table of Current Services'!$B$7:$F$36,'Table of Current Services'!$D$5,FALSE)))</f>
        <v/>
      </c>
      <c r="I4291" s="159"/>
      <c r="J4291" s="146" t="str">
        <f t="shared" si="129"/>
        <v/>
      </c>
      <c r="K4291" s="138" t="str">
        <f>IF('C. Consumer Service Detail'!$F4291="","",IF('C. Consumer Service Detail'!$F4291="",VLOOKUP('C. Consumer Service Detail'!$F4291,'Table of Current Services'!$B$7:$F$36,'Table of Current Services'!$E$5,FALSE),VLOOKUP('C. Consumer Service Detail'!$F4291,'Table of Current Services'!$B$7:$F$36,'Table of Current Services'!$E$5,FALSE)))</f>
        <v/>
      </c>
      <c r="L4291" s="130" t="str">
        <f>IF('C. Consumer Service Detail'!$F4291="","",IF(VLOOKUP('C. Consumer Service Detail'!$F4291,'Table of Current Services'!$B$7:$F$36,'Table of Current Services'!$F$5,)="cost","Yes","No"))</f>
        <v/>
      </c>
      <c r="M4291" s="130" t="str">
        <f>IFERROR(IF('C. Consumer Service Detail'!$K4291="No Match","No",VLOOKUP('C. Consumer Service Detail'!$C4291,'B. Consumer Budget'!$E$11:$F$2010,2,FALSE)),"")</f>
        <v/>
      </c>
      <c r="P4291" s="77"/>
      <c r="Q4291" s="77"/>
    </row>
    <row r="4292" spans="2:17" x14ac:dyDescent="0.25">
      <c r="B4292" s="78">
        <f t="shared" si="130"/>
        <v>4282</v>
      </c>
      <c r="C4292" s="126" t="str">
        <f t="array" ref="C4292">IF(OR('C. Consumer Service Detail'!$D4292="",'C. Consumer Service Detail'!$E4292=""),"",INDEX('B. Consumer Budget'!$E$11:$E$2010,MATCH(1,IF('B. Consumer Budget'!$C$11:$C$2010='C. Consumer Service Detail'!$D4292,IF('B. Consumer Budget'!$D$11:$D$2010='C. Consumer Service Detail'!$E4292,1)),0)))</f>
        <v/>
      </c>
      <c r="D4292" s="171"/>
      <c r="E4292" s="79"/>
      <c r="F4292" s="100"/>
      <c r="G4292" s="80"/>
      <c r="H4292" s="145" t="str">
        <f>IF('C. Consumer Service Detail'!$F4292="","",IF('C. Consumer Service Detail'!$F4292="",VLOOKUP('C. Consumer Service Detail'!$F4292,'Table of Current Services'!$B$7:$F$36,'Table of Current Services'!$E$5,FALSE),VLOOKUP('C. Consumer Service Detail'!$F4292,'Table of Current Services'!$B$7:$F$36,'Table of Current Services'!$D$5,FALSE)))</f>
        <v/>
      </c>
      <c r="I4292" s="160"/>
      <c r="J4292" s="146" t="str">
        <f t="shared" si="129"/>
        <v/>
      </c>
      <c r="K4292" s="138" t="str">
        <f>IF('C. Consumer Service Detail'!$F4292="","",IF('C. Consumer Service Detail'!$F4292="",VLOOKUP('C. Consumer Service Detail'!$F4292,'Table of Current Services'!$B$7:$F$36,'Table of Current Services'!$E$5,FALSE),VLOOKUP('C. Consumer Service Detail'!$F4292,'Table of Current Services'!$B$7:$F$36,'Table of Current Services'!$E$5,FALSE)))</f>
        <v/>
      </c>
      <c r="L4292" s="130" t="str">
        <f>IF('C. Consumer Service Detail'!$F4292="","",IF(VLOOKUP('C. Consumer Service Detail'!$F4292,'Table of Current Services'!$B$7:$F$36,'Table of Current Services'!$F$5,)="cost","Yes","No"))</f>
        <v/>
      </c>
      <c r="M4292" s="130" t="str">
        <f>IFERROR(IF('C. Consumer Service Detail'!$K4292="No Match","No",VLOOKUP('C. Consumer Service Detail'!$C4292,'B. Consumer Budget'!$E$11:$F$2010,2,FALSE)),"")</f>
        <v/>
      </c>
      <c r="P4292" s="77"/>
      <c r="Q4292" s="77"/>
    </row>
    <row r="4293" spans="2:17" x14ac:dyDescent="0.25">
      <c r="B4293" s="78">
        <f t="shared" si="130"/>
        <v>4283</v>
      </c>
      <c r="C4293" s="126" t="str">
        <f t="array" ref="C4293">IF(OR('C. Consumer Service Detail'!$D4293="",'C. Consumer Service Detail'!$E4293=""),"",INDEX('B. Consumer Budget'!$E$11:$E$2010,MATCH(1,IF('B. Consumer Budget'!$C$11:$C$2010='C. Consumer Service Detail'!$D4293,IF('B. Consumer Budget'!$D$11:$D$2010='C. Consumer Service Detail'!$E4293,1)),0)))</f>
        <v/>
      </c>
      <c r="D4293" s="170"/>
      <c r="E4293" s="81"/>
      <c r="F4293" s="101"/>
      <c r="G4293" s="82"/>
      <c r="H4293" s="147" t="str">
        <f>IF('C. Consumer Service Detail'!$F4293="","",IF('C. Consumer Service Detail'!$F4293="",VLOOKUP('C. Consumer Service Detail'!$F4293,'Table of Current Services'!$B$7:$F$36,'Table of Current Services'!$E$5,FALSE),VLOOKUP('C. Consumer Service Detail'!$F4293,'Table of Current Services'!$B$7:$F$36,'Table of Current Services'!$D$5,FALSE)))</f>
        <v/>
      </c>
      <c r="I4293" s="159"/>
      <c r="J4293" s="146" t="str">
        <f t="shared" si="129"/>
        <v/>
      </c>
      <c r="K4293" s="138" t="str">
        <f>IF('C. Consumer Service Detail'!$F4293="","",IF('C. Consumer Service Detail'!$F4293="",VLOOKUP('C. Consumer Service Detail'!$F4293,'Table of Current Services'!$B$7:$F$36,'Table of Current Services'!$E$5,FALSE),VLOOKUP('C. Consumer Service Detail'!$F4293,'Table of Current Services'!$B$7:$F$36,'Table of Current Services'!$E$5,FALSE)))</f>
        <v/>
      </c>
      <c r="L4293" s="130" t="str">
        <f>IF('C. Consumer Service Detail'!$F4293="","",IF(VLOOKUP('C. Consumer Service Detail'!$F4293,'Table of Current Services'!$B$7:$F$36,'Table of Current Services'!$F$5,)="cost","Yes","No"))</f>
        <v/>
      </c>
      <c r="M4293" s="130" t="str">
        <f>IFERROR(IF('C. Consumer Service Detail'!$K4293="No Match","No",VLOOKUP('C. Consumer Service Detail'!$C4293,'B. Consumer Budget'!$E$11:$F$2010,2,FALSE)),"")</f>
        <v/>
      </c>
      <c r="P4293" s="77"/>
      <c r="Q4293" s="77"/>
    </row>
    <row r="4294" spans="2:17" x14ac:dyDescent="0.25">
      <c r="B4294" s="78">
        <f t="shared" si="130"/>
        <v>4284</v>
      </c>
      <c r="C4294" s="126" t="str">
        <f t="array" ref="C4294">IF(OR('C. Consumer Service Detail'!$D4294="",'C. Consumer Service Detail'!$E4294=""),"",INDEX('B. Consumer Budget'!$E$11:$E$2010,MATCH(1,IF('B. Consumer Budget'!$C$11:$C$2010='C. Consumer Service Detail'!$D4294,IF('B. Consumer Budget'!$D$11:$D$2010='C. Consumer Service Detail'!$E4294,1)),0)))</f>
        <v/>
      </c>
      <c r="D4294" s="171"/>
      <c r="E4294" s="79"/>
      <c r="F4294" s="100"/>
      <c r="G4294" s="80"/>
      <c r="H4294" s="145" t="str">
        <f>IF('C. Consumer Service Detail'!$F4294="","",IF('C. Consumer Service Detail'!$F4294="",VLOOKUP('C. Consumer Service Detail'!$F4294,'Table of Current Services'!$B$7:$F$36,'Table of Current Services'!$E$5,FALSE),VLOOKUP('C. Consumer Service Detail'!$F4294,'Table of Current Services'!$B$7:$F$36,'Table of Current Services'!$D$5,FALSE)))</f>
        <v/>
      </c>
      <c r="I4294" s="160"/>
      <c r="J4294" s="146" t="str">
        <f t="shared" si="129"/>
        <v/>
      </c>
      <c r="K4294" s="138" t="str">
        <f>IF('C. Consumer Service Detail'!$F4294="","",IF('C. Consumer Service Detail'!$F4294="",VLOOKUP('C. Consumer Service Detail'!$F4294,'Table of Current Services'!$B$7:$F$36,'Table of Current Services'!$E$5,FALSE),VLOOKUP('C. Consumer Service Detail'!$F4294,'Table of Current Services'!$B$7:$F$36,'Table of Current Services'!$E$5,FALSE)))</f>
        <v/>
      </c>
      <c r="L4294" s="130" t="str">
        <f>IF('C. Consumer Service Detail'!$F4294="","",IF(VLOOKUP('C. Consumer Service Detail'!$F4294,'Table of Current Services'!$B$7:$F$36,'Table of Current Services'!$F$5,)="cost","Yes","No"))</f>
        <v/>
      </c>
      <c r="M4294" s="130" t="str">
        <f>IFERROR(IF('C. Consumer Service Detail'!$K4294="No Match","No",VLOOKUP('C. Consumer Service Detail'!$C4294,'B. Consumer Budget'!$E$11:$F$2010,2,FALSE)),"")</f>
        <v/>
      </c>
      <c r="P4294" s="77"/>
      <c r="Q4294" s="77"/>
    </row>
    <row r="4295" spans="2:17" x14ac:dyDescent="0.25">
      <c r="B4295" s="78">
        <f t="shared" si="130"/>
        <v>4285</v>
      </c>
      <c r="C4295" s="126" t="str">
        <f t="array" ref="C4295">IF(OR('C. Consumer Service Detail'!$D4295="",'C. Consumer Service Detail'!$E4295=""),"",INDEX('B. Consumer Budget'!$E$11:$E$2010,MATCH(1,IF('B. Consumer Budget'!$C$11:$C$2010='C. Consumer Service Detail'!$D4295,IF('B. Consumer Budget'!$D$11:$D$2010='C. Consumer Service Detail'!$E4295,1)),0)))</f>
        <v/>
      </c>
      <c r="D4295" s="170"/>
      <c r="E4295" s="81"/>
      <c r="F4295" s="101"/>
      <c r="G4295" s="82"/>
      <c r="H4295" s="147" t="str">
        <f>IF('C. Consumer Service Detail'!$F4295="","",IF('C. Consumer Service Detail'!$F4295="",VLOOKUP('C. Consumer Service Detail'!$F4295,'Table of Current Services'!$B$7:$F$36,'Table of Current Services'!$E$5,FALSE),VLOOKUP('C. Consumer Service Detail'!$F4295,'Table of Current Services'!$B$7:$F$36,'Table of Current Services'!$D$5,FALSE)))</f>
        <v/>
      </c>
      <c r="I4295" s="159"/>
      <c r="J4295" s="146" t="str">
        <f t="shared" si="129"/>
        <v/>
      </c>
      <c r="K4295" s="138" t="str">
        <f>IF('C. Consumer Service Detail'!$F4295="","",IF('C. Consumer Service Detail'!$F4295="",VLOOKUP('C. Consumer Service Detail'!$F4295,'Table of Current Services'!$B$7:$F$36,'Table of Current Services'!$E$5,FALSE),VLOOKUP('C. Consumer Service Detail'!$F4295,'Table of Current Services'!$B$7:$F$36,'Table of Current Services'!$E$5,FALSE)))</f>
        <v/>
      </c>
      <c r="L4295" s="130" t="str">
        <f>IF('C. Consumer Service Detail'!$F4295="","",IF(VLOOKUP('C. Consumer Service Detail'!$F4295,'Table of Current Services'!$B$7:$F$36,'Table of Current Services'!$F$5,)="cost","Yes","No"))</f>
        <v/>
      </c>
      <c r="M4295" s="130" t="str">
        <f>IFERROR(IF('C. Consumer Service Detail'!$K4295="No Match","No",VLOOKUP('C. Consumer Service Detail'!$C4295,'B. Consumer Budget'!$E$11:$F$2010,2,FALSE)),"")</f>
        <v/>
      </c>
      <c r="P4295" s="77"/>
      <c r="Q4295" s="77"/>
    </row>
    <row r="4296" spans="2:17" x14ac:dyDescent="0.25">
      <c r="B4296" s="78">
        <f t="shared" si="130"/>
        <v>4286</v>
      </c>
      <c r="C4296" s="126" t="str">
        <f t="array" ref="C4296">IF(OR('C. Consumer Service Detail'!$D4296="",'C. Consumer Service Detail'!$E4296=""),"",INDEX('B. Consumer Budget'!$E$11:$E$2010,MATCH(1,IF('B. Consumer Budget'!$C$11:$C$2010='C. Consumer Service Detail'!$D4296,IF('B. Consumer Budget'!$D$11:$D$2010='C. Consumer Service Detail'!$E4296,1)),0)))</f>
        <v/>
      </c>
      <c r="D4296" s="171"/>
      <c r="E4296" s="79"/>
      <c r="F4296" s="100"/>
      <c r="G4296" s="80"/>
      <c r="H4296" s="145" t="str">
        <f>IF('C. Consumer Service Detail'!$F4296="","",IF('C. Consumer Service Detail'!$F4296="",VLOOKUP('C. Consumer Service Detail'!$F4296,'Table of Current Services'!$B$7:$F$36,'Table of Current Services'!$E$5,FALSE),VLOOKUP('C. Consumer Service Detail'!$F4296,'Table of Current Services'!$B$7:$F$36,'Table of Current Services'!$D$5,FALSE)))</f>
        <v/>
      </c>
      <c r="I4296" s="160"/>
      <c r="J4296" s="146" t="str">
        <f t="shared" si="129"/>
        <v/>
      </c>
      <c r="K4296" s="138" t="str">
        <f>IF('C. Consumer Service Detail'!$F4296="","",IF('C. Consumer Service Detail'!$F4296="",VLOOKUP('C. Consumer Service Detail'!$F4296,'Table of Current Services'!$B$7:$F$36,'Table of Current Services'!$E$5,FALSE),VLOOKUP('C. Consumer Service Detail'!$F4296,'Table of Current Services'!$B$7:$F$36,'Table of Current Services'!$E$5,FALSE)))</f>
        <v/>
      </c>
      <c r="L4296" s="130" t="str">
        <f>IF('C. Consumer Service Detail'!$F4296="","",IF(VLOOKUP('C. Consumer Service Detail'!$F4296,'Table of Current Services'!$B$7:$F$36,'Table of Current Services'!$F$5,)="cost","Yes","No"))</f>
        <v/>
      </c>
      <c r="M4296" s="130" t="str">
        <f>IFERROR(IF('C. Consumer Service Detail'!$K4296="No Match","No",VLOOKUP('C. Consumer Service Detail'!$C4296,'B. Consumer Budget'!$E$11:$F$2010,2,FALSE)),"")</f>
        <v/>
      </c>
      <c r="P4296" s="77"/>
      <c r="Q4296" s="77"/>
    </row>
    <row r="4297" spans="2:17" x14ac:dyDescent="0.25">
      <c r="B4297" s="78">
        <f t="shared" si="130"/>
        <v>4287</v>
      </c>
      <c r="C4297" s="126" t="str">
        <f t="array" ref="C4297">IF(OR('C. Consumer Service Detail'!$D4297="",'C. Consumer Service Detail'!$E4297=""),"",INDEX('B. Consumer Budget'!$E$11:$E$2010,MATCH(1,IF('B. Consumer Budget'!$C$11:$C$2010='C. Consumer Service Detail'!$D4297,IF('B. Consumer Budget'!$D$11:$D$2010='C. Consumer Service Detail'!$E4297,1)),0)))</f>
        <v/>
      </c>
      <c r="D4297" s="170"/>
      <c r="E4297" s="81"/>
      <c r="F4297" s="101"/>
      <c r="G4297" s="82"/>
      <c r="H4297" s="147" t="str">
        <f>IF('C. Consumer Service Detail'!$F4297="","",IF('C. Consumer Service Detail'!$F4297="",VLOOKUP('C. Consumer Service Detail'!$F4297,'Table of Current Services'!$B$7:$F$36,'Table of Current Services'!$E$5,FALSE),VLOOKUP('C. Consumer Service Detail'!$F4297,'Table of Current Services'!$B$7:$F$36,'Table of Current Services'!$D$5,FALSE)))</f>
        <v/>
      </c>
      <c r="I4297" s="159"/>
      <c r="J4297" s="146" t="str">
        <f t="shared" si="129"/>
        <v/>
      </c>
      <c r="K4297" s="138" t="str">
        <f>IF('C. Consumer Service Detail'!$F4297="","",IF('C. Consumer Service Detail'!$F4297="",VLOOKUP('C. Consumer Service Detail'!$F4297,'Table of Current Services'!$B$7:$F$36,'Table of Current Services'!$E$5,FALSE),VLOOKUP('C. Consumer Service Detail'!$F4297,'Table of Current Services'!$B$7:$F$36,'Table of Current Services'!$E$5,FALSE)))</f>
        <v/>
      </c>
      <c r="L4297" s="130" t="str">
        <f>IF('C. Consumer Service Detail'!$F4297="","",IF(VLOOKUP('C. Consumer Service Detail'!$F4297,'Table of Current Services'!$B$7:$F$36,'Table of Current Services'!$F$5,)="cost","Yes","No"))</f>
        <v/>
      </c>
      <c r="M4297" s="130" t="str">
        <f>IFERROR(IF('C. Consumer Service Detail'!$K4297="No Match","No",VLOOKUP('C. Consumer Service Detail'!$C4297,'B. Consumer Budget'!$E$11:$F$2010,2,FALSE)),"")</f>
        <v/>
      </c>
      <c r="P4297" s="77"/>
      <c r="Q4297" s="77"/>
    </row>
    <row r="4298" spans="2:17" x14ac:dyDescent="0.25">
      <c r="B4298" s="78">
        <f t="shared" si="130"/>
        <v>4288</v>
      </c>
      <c r="C4298" s="126" t="str">
        <f t="array" ref="C4298">IF(OR('C. Consumer Service Detail'!$D4298="",'C. Consumer Service Detail'!$E4298=""),"",INDEX('B. Consumer Budget'!$E$11:$E$2010,MATCH(1,IF('B. Consumer Budget'!$C$11:$C$2010='C. Consumer Service Detail'!$D4298,IF('B. Consumer Budget'!$D$11:$D$2010='C. Consumer Service Detail'!$E4298,1)),0)))</f>
        <v/>
      </c>
      <c r="D4298" s="171"/>
      <c r="E4298" s="79"/>
      <c r="F4298" s="100"/>
      <c r="G4298" s="80"/>
      <c r="H4298" s="145" t="str">
        <f>IF('C. Consumer Service Detail'!$F4298="","",IF('C. Consumer Service Detail'!$F4298="",VLOOKUP('C. Consumer Service Detail'!$F4298,'Table of Current Services'!$B$7:$F$36,'Table of Current Services'!$E$5,FALSE),VLOOKUP('C. Consumer Service Detail'!$F4298,'Table of Current Services'!$B$7:$F$36,'Table of Current Services'!$D$5,FALSE)))</f>
        <v/>
      </c>
      <c r="I4298" s="160"/>
      <c r="J4298" s="146" t="str">
        <f t="shared" si="129"/>
        <v/>
      </c>
      <c r="K4298" s="138" t="str">
        <f>IF('C. Consumer Service Detail'!$F4298="","",IF('C. Consumer Service Detail'!$F4298="",VLOOKUP('C. Consumer Service Detail'!$F4298,'Table of Current Services'!$B$7:$F$36,'Table of Current Services'!$E$5,FALSE),VLOOKUP('C. Consumer Service Detail'!$F4298,'Table of Current Services'!$B$7:$F$36,'Table of Current Services'!$E$5,FALSE)))</f>
        <v/>
      </c>
      <c r="L4298" s="130" t="str">
        <f>IF('C. Consumer Service Detail'!$F4298="","",IF(VLOOKUP('C. Consumer Service Detail'!$F4298,'Table of Current Services'!$B$7:$F$36,'Table of Current Services'!$F$5,)="cost","Yes","No"))</f>
        <v/>
      </c>
      <c r="M4298" s="130" t="str">
        <f>IFERROR(IF('C. Consumer Service Detail'!$K4298="No Match","No",VLOOKUP('C. Consumer Service Detail'!$C4298,'B. Consumer Budget'!$E$11:$F$2010,2,FALSE)),"")</f>
        <v/>
      </c>
      <c r="P4298" s="77"/>
      <c r="Q4298" s="77"/>
    </row>
    <row r="4299" spans="2:17" x14ac:dyDescent="0.25">
      <c r="B4299" s="78">
        <f t="shared" si="130"/>
        <v>4289</v>
      </c>
      <c r="C4299" s="126" t="str">
        <f t="array" ref="C4299">IF(OR('C. Consumer Service Detail'!$D4299="",'C. Consumer Service Detail'!$E4299=""),"",INDEX('B. Consumer Budget'!$E$11:$E$2010,MATCH(1,IF('B. Consumer Budget'!$C$11:$C$2010='C. Consumer Service Detail'!$D4299,IF('B. Consumer Budget'!$D$11:$D$2010='C. Consumer Service Detail'!$E4299,1)),0)))</f>
        <v/>
      </c>
      <c r="D4299" s="170"/>
      <c r="E4299" s="81"/>
      <c r="F4299" s="101"/>
      <c r="G4299" s="82"/>
      <c r="H4299" s="147" t="str">
        <f>IF('C. Consumer Service Detail'!$F4299="","",IF('C. Consumer Service Detail'!$F4299="",VLOOKUP('C. Consumer Service Detail'!$F4299,'Table of Current Services'!$B$7:$F$36,'Table of Current Services'!$E$5,FALSE),VLOOKUP('C. Consumer Service Detail'!$F4299,'Table of Current Services'!$B$7:$F$36,'Table of Current Services'!$D$5,FALSE)))</f>
        <v/>
      </c>
      <c r="I4299" s="159"/>
      <c r="J4299" s="146" t="str">
        <f t="shared" ref="J4299:J4362" si="131">IFERROR(IF($H4299&gt;0,$H4299*$I4299,$I4299),"")</f>
        <v/>
      </c>
      <c r="K4299" s="138" t="str">
        <f>IF('C. Consumer Service Detail'!$F4299="","",IF('C. Consumer Service Detail'!$F4299="",VLOOKUP('C. Consumer Service Detail'!$F4299,'Table of Current Services'!$B$7:$F$36,'Table of Current Services'!$E$5,FALSE),VLOOKUP('C. Consumer Service Detail'!$F4299,'Table of Current Services'!$B$7:$F$36,'Table of Current Services'!$E$5,FALSE)))</f>
        <v/>
      </c>
      <c r="L4299" s="130" t="str">
        <f>IF('C. Consumer Service Detail'!$F4299="","",IF(VLOOKUP('C. Consumer Service Detail'!$F4299,'Table of Current Services'!$B$7:$F$36,'Table of Current Services'!$F$5,)="cost","Yes","No"))</f>
        <v/>
      </c>
      <c r="M4299" s="130" t="str">
        <f>IFERROR(IF('C. Consumer Service Detail'!$K4299="No Match","No",VLOOKUP('C. Consumer Service Detail'!$C4299,'B. Consumer Budget'!$E$11:$F$2010,2,FALSE)),"")</f>
        <v/>
      </c>
      <c r="P4299" s="77"/>
      <c r="Q4299" s="77"/>
    </row>
    <row r="4300" spans="2:17" x14ac:dyDescent="0.25">
      <c r="B4300" s="78">
        <f t="shared" ref="B4300:B4363" si="132">B4299+1</f>
        <v>4290</v>
      </c>
      <c r="C4300" s="126" t="str">
        <f t="array" ref="C4300">IF(OR('C. Consumer Service Detail'!$D4300="",'C. Consumer Service Detail'!$E4300=""),"",INDEX('B. Consumer Budget'!$E$11:$E$2010,MATCH(1,IF('B. Consumer Budget'!$C$11:$C$2010='C. Consumer Service Detail'!$D4300,IF('B. Consumer Budget'!$D$11:$D$2010='C. Consumer Service Detail'!$E4300,1)),0)))</f>
        <v/>
      </c>
      <c r="D4300" s="171"/>
      <c r="E4300" s="79"/>
      <c r="F4300" s="100"/>
      <c r="G4300" s="80"/>
      <c r="H4300" s="145" t="str">
        <f>IF('C. Consumer Service Detail'!$F4300="","",IF('C. Consumer Service Detail'!$F4300="",VLOOKUP('C. Consumer Service Detail'!$F4300,'Table of Current Services'!$B$7:$F$36,'Table of Current Services'!$E$5,FALSE),VLOOKUP('C. Consumer Service Detail'!$F4300,'Table of Current Services'!$B$7:$F$36,'Table of Current Services'!$D$5,FALSE)))</f>
        <v/>
      </c>
      <c r="I4300" s="160"/>
      <c r="J4300" s="146" t="str">
        <f t="shared" si="131"/>
        <v/>
      </c>
      <c r="K4300" s="138" t="str">
        <f>IF('C. Consumer Service Detail'!$F4300="","",IF('C. Consumer Service Detail'!$F4300="",VLOOKUP('C. Consumer Service Detail'!$F4300,'Table of Current Services'!$B$7:$F$36,'Table of Current Services'!$E$5,FALSE),VLOOKUP('C. Consumer Service Detail'!$F4300,'Table of Current Services'!$B$7:$F$36,'Table of Current Services'!$E$5,FALSE)))</f>
        <v/>
      </c>
      <c r="L4300" s="130" t="str">
        <f>IF('C. Consumer Service Detail'!$F4300="","",IF(VLOOKUP('C. Consumer Service Detail'!$F4300,'Table of Current Services'!$B$7:$F$36,'Table of Current Services'!$F$5,)="cost","Yes","No"))</f>
        <v/>
      </c>
      <c r="M4300" s="130" t="str">
        <f>IFERROR(IF('C. Consumer Service Detail'!$K4300="No Match","No",VLOOKUP('C. Consumer Service Detail'!$C4300,'B. Consumer Budget'!$E$11:$F$2010,2,FALSE)),"")</f>
        <v/>
      </c>
      <c r="P4300" s="77"/>
      <c r="Q4300" s="77"/>
    </row>
    <row r="4301" spans="2:17" x14ac:dyDescent="0.25">
      <c r="B4301" s="78">
        <f t="shared" si="132"/>
        <v>4291</v>
      </c>
      <c r="C4301" s="126" t="str">
        <f t="array" ref="C4301">IF(OR('C. Consumer Service Detail'!$D4301="",'C. Consumer Service Detail'!$E4301=""),"",INDEX('B. Consumer Budget'!$E$11:$E$2010,MATCH(1,IF('B. Consumer Budget'!$C$11:$C$2010='C. Consumer Service Detail'!$D4301,IF('B. Consumer Budget'!$D$11:$D$2010='C. Consumer Service Detail'!$E4301,1)),0)))</f>
        <v/>
      </c>
      <c r="D4301" s="170"/>
      <c r="E4301" s="81"/>
      <c r="F4301" s="101"/>
      <c r="G4301" s="82"/>
      <c r="H4301" s="147" t="str">
        <f>IF('C. Consumer Service Detail'!$F4301="","",IF('C. Consumer Service Detail'!$F4301="",VLOOKUP('C. Consumer Service Detail'!$F4301,'Table of Current Services'!$B$7:$F$36,'Table of Current Services'!$E$5,FALSE),VLOOKUP('C. Consumer Service Detail'!$F4301,'Table of Current Services'!$B$7:$F$36,'Table of Current Services'!$D$5,FALSE)))</f>
        <v/>
      </c>
      <c r="I4301" s="159"/>
      <c r="J4301" s="146" t="str">
        <f t="shared" si="131"/>
        <v/>
      </c>
      <c r="K4301" s="138" t="str">
        <f>IF('C. Consumer Service Detail'!$F4301="","",IF('C. Consumer Service Detail'!$F4301="",VLOOKUP('C. Consumer Service Detail'!$F4301,'Table of Current Services'!$B$7:$F$36,'Table of Current Services'!$E$5,FALSE),VLOOKUP('C. Consumer Service Detail'!$F4301,'Table of Current Services'!$B$7:$F$36,'Table of Current Services'!$E$5,FALSE)))</f>
        <v/>
      </c>
      <c r="L4301" s="130" t="str">
        <f>IF('C. Consumer Service Detail'!$F4301="","",IF(VLOOKUP('C. Consumer Service Detail'!$F4301,'Table of Current Services'!$B$7:$F$36,'Table of Current Services'!$F$5,)="cost","Yes","No"))</f>
        <v/>
      </c>
      <c r="M4301" s="130" t="str">
        <f>IFERROR(IF('C. Consumer Service Detail'!$K4301="No Match","No",VLOOKUP('C. Consumer Service Detail'!$C4301,'B. Consumer Budget'!$E$11:$F$2010,2,FALSE)),"")</f>
        <v/>
      </c>
      <c r="P4301" s="77"/>
      <c r="Q4301" s="77"/>
    </row>
    <row r="4302" spans="2:17" x14ac:dyDescent="0.25">
      <c r="B4302" s="78">
        <f t="shared" si="132"/>
        <v>4292</v>
      </c>
      <c r="C4302" s="126" t="str">
        <f t="array" ref="C4302">IF(OR('C. Consumer Service Detail'!$D4302="",'C. Consumer Service Detail'!$E4302=""),"",INDEX('B. Consumer Budget'!$E$11:$E$2010,MATCH(1,IF('B. Consumer Budget'!$C$11:$C$2010='C. Consumer Service Detail'!$D4302,IF('B. Consumer Budget'!$D$11:$D$2010='C. Consumer Service Detail'!$E4302,1)),0)))</f>
        <v/>
      </c>
      <c r="D4302" s="171"/>
      <c r="E4302" s="79"/>
      <c r="F4302" s="100"/>
      <c r="G4302" s="80"/>
      <c r="H4302" s="145" t="str">
        <f>IF('C. Consumer Service Detail'!$F4302="","",IF('C. Consumer Service Detail'!$F4302="",VLOOKUP('C. Consumer Service Detail'!$F4302,'Table of Current Services'!$B$7:$F$36,'Table of Current Services'!$E$5,FALSE),VLOOKUP('C. Consumer Service Detail'!$F4302,'Table of Current Services'!$B$7:$F$36,'Table of Current Services'!$D$5,FALSE)))</f>
        <v/>
      </c>
      <c r="I4302" s="160"/>
      <c r="J4302" s="146" t="str">
        <f t="shared" si="131"/>
        <v/>
      </c>
      <c r="K4302" s="138" t="str">
        <f>IF('C. Consumer Service Detail'!$F4302="","",IF('C. Consumer Service Detail'!$F4302="",VLOOKUP('C. Consumer Service Detail'!$F4302,'Table of Current Services'!$B$7:$F$36,'Table of Current Services'!$E$5,FALSE),VLOOKUP('C. Consumer Service Detail'!$F4302,'Table of Current Services'!$B$7:$F$36,'Table of Current Services'!$E$5,FALSE)))</f>
        <v/>
      </c>
      <c r="L4302" s="130" t="str">
        <f>IF('C. Consumer Service Detail'!$F4302="","",IF(VLOOKUP('C. Consumer Service Detail'!$F4302,'Table of Current Services'!$B$7:$F$36,'Table of Current Services'!$F$5,)="cost","Yes","No"))</f>
        <v/>
      </c>
      <c r="M4302" s="130" t="str">
        <f>IFERROR(IF('C. Consumer Service Detail'!$K4302="No Match","No",VLOOKUP('C. Consumer Service Detail'!$C4302,'B. Consumer Budget'!$E$11:$F$2010,2,FALSE)),"")</f>
        <v/>
      </c>
      <c r="P4302" s="77"/>
      <c r="Q4302" s="77"/>
    </row>
    <row r="4303" spans="2:17" x14ac:dyDescent="0.25">
      <c r="B4303" s="78">
        <f t="shared" si="132"/>
        <v>4293</v>
      </c>
      <c r="C4303" s="126" t="str">
        <f t="array" ref="C4303">IF(OR('C. Consumer Service Detail'!$D4303="",'C. Consumer Service Detail'!$E4303=""),"",INDEX('B. Consumer Budget'!$E$11:$E$2010,MATCH(1,IF('B. Consumer Budget'!$C$11:$C$2010='C. Consumer Service Detail'!$D4303,IF('B. Consumer Budget'!$D$11:$D$2010='C. Consumer Service Detail'!$E4303,1)),0)))</f>
        <v/>
      </c>
      <c r="D4303" s="170"/>
      <c r="E4303" s="81"/>
      <c r="F4303" s="101"/>
      <c r="G4303" s="82"/>
      <c r="H4303" s="147" t="str">
        <f>IF('C. Consumer Service Detail'!$F4303="","",IF('C. Consumer Service Detail'!$F4303="",VLOOKUP('C. Consumer Service Detail'!$F4303,'Table of Current Services'!$B$7:$F$36,'Table of Current Services'!$E$5,FALSE),VLOOKUP('C. Consumer Service Detail'!$F4303,'Table of Current Services'!$B$7:$F$36,'Table of Current Services'!$D$5,FALSE)))</f>
        <v/>
      </c>
      <c r="I4303" s="159"/>
      <c r="J4303" s="146" t="str">
        <f t="shared" si="131"/>
        <v/>
      </c>
      <c r="K4303" s="138" t="str">
        <f>IF('C. Consumer Service Detail'!$F4303="","",IF('C. Consumer Service Detail'!$F4303="",VLOOKUP('C. Consumer Service Detail'!$F4303,'Table of Current Services'!$B$7:$F$36,'Table of Current Services'!$E$5,FALSE),VLOOKUP('C. Consumer Service Detail'!$F4303,'Table of Current Services'!$B$7:$F$36,'Table of Current Services'!$E$5,FALSE)))</f>
        <v/>
      </c>
      <c r="L4303" s="130" t="str">
        <f>IF('C. Consumer Service Detail'!$F4303="","",IF(VLOOKUP('C. Consumer Service Detail'!$F4303,'Table of Current Services'!$B$7:$F$36,'Table of Current Services'!$F$5,)="cost","Yes","No"))</f>
        <v/>
      </c>
      <c r="M4303" s="130" t="str">
        <f>IFERROR(IF('C. Consumer Service Detail'!$K4303="No Match","No",VLOOKUP('C. Consumer Service Detail'!$C4303,'B. Consumer Budget'!$E$11:$F$2010,2,FALSE)),"")</f>
        <v/>
      </c>
      <c r="P4303" s="77"/>
      <c r="Q4303" s="77"/>
    </row>
    <row r="4304" spans="2:17" x14ac:dyDescent="0.25">
      <c r="B4304" s="78">
        <f t="shared" si="132"/>
        <v>4294</v>
      </c>
      <c r="C4304" s="126" t="str">
        <f t="array" ref="C4304">IF(OR('C. Consumer Service Detail'!$D4304="",'C. Consumer Service Detail'!$E4304=""),"",INDEX('B. Consumer Budget'!$E$11:$E$2010,MATCH(1,IF('B. Consumer Budget'!$C$11:$C$2010='C. Consumer Service Detail'!$D4304,IF('B. Consumer Budget'!$D$11:$D$2010='C. Consumer Service Detail'!$E4304,1)),0)))</f>
        <v/>
      </c>
      <c r="D4304" s="171"/>
      <c r="E4304" s="79"/>
      <c r="F4304" s="100"/>
      <c r="G4304" s="80"/>
      <c r="H4304" s="145" t="str">
        <f>IF('C. Consumer Service Detail'!$F4304="","",IF('C. Consumer Service Detail'!$F4304="",VLOOKUP('C. Consumer Service Detail'!$F4304,'Table of Current Services'!$B$7:$F$36,'Table of Current Services'!$E$5,FALSE),VLOOKUP('C. Consumer Service Detail'!$F4304,'Table of Current Services'!$B$7:$F$36,'Table of Current Services'!$D$5,FALSE)))</f>
        <v/>
      </c>
      <c r="I4304" s="160"/>
      <c r="J4304" s="146" t="str">
        <f t="shared" si="131"/>
        <v/>
      </c>
      <c r="K4304" s="138" t="str">
        <f>IF('C. Consumer Service Detail'!$F4304="","",IF('C. Consumer Service Detail'!$F4304="",VLOOKUP('C. Consumer Service Detail'!$F4304,'Table of Current Services'!$B$7:$F$36,'Table of Current Services'!$E$5,FALSE),VLOOKUP('C. Consumer Service Detail'!$F4304,'Table of Current Services'!$B$7:$F$36,'Table of Current Services'!$E$5,FALSE)))</f>
        <v/>
      </c>
      <c r="L4304" s="130" t="str">
        <f>IF('C. Consumer Service Detail'!$F4304="","",IF(VLOOKUP('C. Consumer Service Detail'!$F4304,'Table of Current Services'!$B$7:$F$36,'Table of Current Services'!$F$5,)="cost","Yes","No"))</f>
        <v/>
      </c>
      <c r="M4304" s="130" t="str">
        <f>IFERROR(IF('C. Consumer Service Detail'!$K4304="No Match","No",VLOOKUP('C. Consumer Service Detail'!$C4304,'B. Consumer Budget'!$E$11:$F$2010,2,FALSE)),"")</f>
        <v/>
      </c>
      <c r="P4304" s="77"/>
      <c r="Q4304" s="77"/>
    </row>
    <row r="4305" spans="2:17" x14ac:dyDescent="0.25">
      <c r="B4305" s="78">
        <f t="shared" si="132"/>
        <v>4295</v>
      </c>
      <c r="C4305" s="126" t="str">
        <f t="array" ref="C4305">IF(OR('C. Consumer Service Detail'!$D4305="",'C. Consumer Service Detail'!$E4305=""),"",INDEX('B. Consumer Budget'!$E$11:$E$2010,MATCH(1,IF('B. Consumer Budget'!$C$11:$C$2010='C. Consumer Service Detail'!$D4305,IF('B. Consumer Budget'!$D$11:$D$2010='C. Consumer Service Detail'!$E4305,1)),0)))</f>
        <v/>
      </c>
      <c r="D4305" s="170"/>
      <c r="E4305" s="81"/>
      <c r="F4305" s="101"/>
      <c r="G4305" s="82"/>
      <c r="H4305" s="147" t="str">
        <f>IF('C. Consumer Service Detail'!$F4305="","",IF('C. Consumer Service Detail'!$F4305="",VLOOKUP('C. Consumer Service Detail'!$F4305,'Table of Current Services'!$B$7:$F$36,'Table of Current Services'!$E$5,FALSE),VLOOKUP('C. Consumer Service Detail'!$F4305,'Table of Current Services'!$B$7:$F$36,'Table of Current Services'!$D$5,FALSE)))</f>
        <v/>
      </c>
      <c r="I4305" s="159"/>
      <c r="J4305" s="146" t="str">
        <f t="shared" si="131"/>
        <v/>
      </c>
      <c r="K4305" s="138" t="str">
        <f>IF('C. Consumer Service Detail'!$F4305="","",IF('C. Consumer Service Detail'!$F4305="",VLOOKUP('C. Consumer Service Detail'!$F4305,'Table of Current Services'!$B$7:$F$36,'Table of Current Services'!$E$5,FALSE),VLOOKUP('C. Consumer Service Detail'!$F4305,'Table of Current Services'!$B$7:$F$36,'Table of Current Services'!$E$5,FALSE)))</f>
        <v/>
      </c>
      <c r="L4305" s="130" t="str">
        <f>IF('C. Consumer Service Detail'!$F4305="","",IF(VLOOKUP('C. Consumer Service Detail'!$F4305,'Table of Current Services'!$B$7:$F$36,'Table of Current Services'!$F$5,)="cost","Yes","No"))</f>
        <v/>
      </c>
      <c r="M4305" s="130" t="str">
        <f>IFERROR(IF('C. Consumer Service Detail'!$K4305="No Match","No",VLOOKUP('C. Consumer Service Detail'!$C4305,'B. Consumer Budget'!$E$11:$F$2010,2,FALSE)),"")</f>
        <v/>
      </c>
      <c r="P4305" s="77"/>
      <c r="Q4305" s="77"/>
    </row>
    <row r="4306" spans="2:17" x14ac:dyDescent="0.25">
      <c r="B4306" s="78">
        <f t="shared" si="132"/>
        <v>4296</v>
      </c>
      <c r="C4306" s="126" t="str">
        <f t="array" ref="C4306">IF(OR('C. Consumer Service Detail'!$D4306="",'C. Consumer Service Detail'!$E4306=""),"",INDEX('B. Consumer Budget'!$E$11:$E$2010,MATCH(1,IF('B. Consumer Budget'!$C$11:$C$2010='C. Consumer Service Detail'!$D4306,IF('B. Consumer Budget'!$D$11:$D$2010='C. Consumer Service Detail'!$E4306,1)),0)))</f>
        <v/>
      </c>
      <c r="D4306" s="171"/>
      <c r="E4306" s="79"/>
      <c r="F4306" s="100"/>
      <c r="G4306" s="80"/>
      <c r="H4306" s="145" t="str">
        <f>IF('C. Consumer Service Detail'!$F4306="","",IF('C. Consumer Service Detail'!$F4306="",VLOOKUP('C. Consumer Service Detail'!$F4306,'Table of Current Services'!$B$7:$F$36,'Table of Current Services'!$E$5,FALSE),VLOOKUP('C. Consumer Service Detail'!$F4306,'Table of Current Services'!$B$7:$F$36,'Table of Current Services'!$D$5,FALSE)))</f>
        <v/>
      </c>
      <c r="I4306" s="160"/>
      <c r="J4306" s="146" t="str">
        <f t="shared" si="131"/>
        <v/>
      </c>
      <c r="K4306" s="138" t="str">
        <f>IF('C. Consumer Service Detail'!$F4306="","",IF('C. Consumer Service Detail'!$F4306="",VLOOKUP('C. Consumer Service Detail'!$F4306,'Table of Current Services'!$B$7:$F$36,'Table of Current Services'!$E$5,FALSE),VLOOKUP('C. Consumer Service Detail'!$F4306,'Table of Current Services'!$B$7:$F$36,'Table of Current Services'!$E$5,FALSE)))</f>
        <v/>
      </c>
      <c r="L4306" s="130" t="str">
        <f>IF('C. Consumer Service Detail'!$F4306="","",IF(VLOOKUP('C. Consumer Service Detail'!$F4306,'Table of Current Services'!$B$7:$F$36,'Table of Current Services'!$F$5,)="cost","Yes","No"))</f>
        <v/>
      </c>
      <c r="M4306" s="130" t="str">
        <f>IFERROR(IF('C. Consumer Service Detail'!$K4306="No Match","No",VLOOKUP('C. Consumer Service Detail'!$C4306,'B. Consumer Budget'!$E$11:$F$2010,2,FALSE)),"")</f>
        <v/>
      </c>
      <c r="P4306" s="77"/>
      <c r="Q4306" s="77"/>
    </row>
    <row r="4307" spans="2:17" x14ac:dyDescent="0.25">
      <c r="B4307" s="78">
        <f t="shared" si="132"/>
        <v>4297</v>
      </c>
      <c r="C4307" s="126" t="str">
        <f t="array" ref="C4307">IF(OR('C. Consumer Service Detail'!$D4307="",'C. Consumer Service Detail'!$E4307=""),"",INDEX('B. Consumer Budget'!$E$11:$E$2010,MATCH(1,IF('B. Consumer Budget'!$C$11:$C$2010='C. Consumer Service Detail'!$D4307,IF('B. Consumer Budget'!$D$11:$D$2010='C. Consumer Service Detail'!$E4307,1)),0)))</f>
        <v/>
      </c>
      <c r="D4307" s="170"/>
      <c r="E4307" s="81"/>
      <c r="F4307" s="101"/>
      <c r="G4307" s="82"/>
      <c r="H4307" s="147" t="str">
        <f>IF('C. Consumer Service Detail'!$F4307="","",IF('C. Consumer Service Detail'!$F4307="",VLOOKUP('C. Consumer Service Detail'!$F4307,'Table of Current Services'!$B$7:$F$36,'Table of Current Services'!$E$5,FALSE),VLOOKUP('C. Consumer Service Detail'!$F4307,'Table of Current Services'!$B$7:$F$36,'Table of Current Services'!$D$5,FALSE)))</f>
        <v/>
      </c>
      <c r="I4307" s="159"/>
      <c r="J4307" s="146" t="str">
        <f t="shared" si="131"/>
        <v/>
      </c>
      <c r="K4307" s="138" t="str">
        <f>IF('C. Consumer Service Detail'!$F4307="","",IF('C. Consumer Service Detail'!$F4307="",VLOOKUP('C. Consumer Service Detail'!$F4307,'Table of Current Services'!$B$7:$F$36,'Table of Current Services'!$E$5,FALSE),VLOOKUP('C. Consumer Service Detail'!$F4307,'Table of Current Services'!$B$7:$F$36,'Table of Current Services'!$E$5,FALSE)))</f>
        <v/>
      </c>
      <c r="L4307" s="130" t="str">
        <f>IF('C. Consumer Service Detail'!$F4307="","",IF(VLOOKUP('C. Consumer Service Detail'!$F4307,'Table of Current Services'!$B$7:$F$36,'Table of Current Services'!$F$5,)="cost","Yes","No"))</f>
        <v/>
      </c>
      <c r="M4307" s="130" t="str">
        <f>IFERROR(IF('C. Consumer Service Detail'!$K4307="No Match","No",VLOOKUP('C. Consumer Service Detail'!$C4307,'B. Consumer Budget'!$E$11:$F$2010,2,FALSE)),"")</f>
        <v/>
      </c>
      <c r="P4307" s="77"/>
      <c r="Q4307" s="77"/>
    </row>
    <row r="4308" spans="2:17" x14ac:dyDescent="0.25">
      <c r="B4308" s="78">
        <f t="shared" si="132"/>
        <v>4298</v>
      </c>
      <c r="C4308" s="126" t="str">
        <f t="array" ref="C4308">IF(OR('C. Consumer Service Detail'!$D4308="",'C. Consumer Service Detail'!$E4308=""),"",INDEX('B. Consumer Budget'!$E$11:$E$2010,MATCH(1,IF('B. Consumer Budget'!$C$11:$C$2010='C. Consumer Service Detail'!$D4308,IF('B. Consumer Budget'!$D$11:$D$2010='C. Consumer Service Detail'!$E4308,1)),0)))</f>
        <v/>
      </c>
      <c r="D4308" s="171"/>
      <c r="E4308" s="79"/>
      <c r="F4308" s="100"/>
      <c r="G4308" s="80"/>
      <c r="H4308" s="145" t="str">
        <f>IF('C. Consumer Service Detail'!$F4308="","",IF('C. Consumer Service Detail'!$F4308="",VLOOKUP('C. Consumer Service Detail'!$F4308,'Table of Current Services'!$B$7:$F$36,'Table of Current Services'!$E$5,FALSE),VLOOKUP('C. Consumer Service Detail'!$F4308,'Table of Current Services'!$B$7:$F$36,'Table of Current Services'!$D$5,FALSE)))</f>
        <v/>
      </c>
      <c r="I4308" s="160"/>
      <c r="J4308" s="146" t="str">
        <f t="shared" si="131"/>
        <v/>
      </c>
      <c r="K4308" s="138" t="str">
        <f>IF('C. Consumer Service Detail'!$F4308="","",IF('C. Consumer Service Detail'!$F4308="",VLOOKUP('C. Consumer Service Detail'!$F4308,'Table of Current Services'!$B$7:$F$36,'Table of Current Services'!$E$5,FALSE),VLOOKUP('C. Consumer Service Detail'!$F4308,'Table of Current Services'!$B$7:$F$36,'Table of Current Services'!$E$5,FALSE)))</f>
        <v/>
      </c>
      <c r="L4308" s="130" t="str">
        <f>IF('C. Consumer Service Detail'!$F4308="","",IF(VLOOKUP('C. Consumer Service Detail'!$F4308,'Table of Current Services'!$B$7:$F$36,'Table of Current Services'!$F$5,)="cost","Yes","No"))</f>
        <v/>
      </c>
      <c r="M4308" s="130" t="str">
        <f>IFERROR(IF('C. Consumer Service Detail'!$K4308="No Match","No",VLOOKUP('C. Consumer Service Detail'!$C4308,'B. Consumer Budget'!$E$11:$F$2010,2,FALSE)),"")</f>
        <v/>
      </c>
      <c r="P4308" s="77"/>
      <c r="Q4308" s="77"/>
    </row>
    <row r="4309" spans="2:17" x14ac:dyDescent="0.25">
      <c r="B4309" s="78">
        <f t="shared" si="132"/>
        <v>4299</v>
      </c>
      <c r="C4309" s="126" t="str">
        <f t="array" ref="C4309">IF(OR('C. Consumer Service Detail'!$D4309="",'C. Consumer Service Detail'!$E4309=""),"",INDEX('B. Consumer Budget'!$E$11:$E$2010,MATCH(1,IF('B. Consumer Budget'!$C$11:$C$2010='C. Consumer Service Detail'!$D4309,IF('B. Consumer Budget'!$D$11:$D$2010='C. Consumer Service Detail'!$E4309,1)),0)))</f>
        <v/>
      </c>
      <c r="D4309" s="170"/>
      <c r="E4309" s="81"/>
      <c r="F4309" s="101"/>
      <c r="G4309" s="82"/>
      <c r="H4309" s="147" t="str">
        <f>IF('C. Consumer Service Detail'!$F4309="","",IF('C. Consumer Service Detail'!$F4309="",VLOOKUP('C. Consumer Service Detail'!$F4309,'Table of Current Services'!$B$7:$F$36,'Table of Current Services'!$E$5,FALSE),VLOOKUP('C. Consumer Service Detail'!$F4309,'Table of Current Services'!$B$7:$F$36,'Table of Current Services'!$D$5,FALSE)))</f>
        <v/>
      </c>
      <c r="I4309" s="159"/>
      <c r="J4309" s="146" t="str">
        <f t="shared" si="131"/>
        <v/>
      </c>
      <c r="K4309" s="138" t="str">
        <f>IF('C. Consumer Service Detail'!$F4309="","",IF('C. Consumer Service Detail'!$F4309="",VLOOKUP('C. Consumer Service Detail'!$F4309,'Table of Current Services'!$B$7:$F$36,'Table of Current Services'!$E$5,FALSE),VLOOKUP('C. Consumer Service Detail'!$F4309,'Table of Current Services'!$B$7:$F$36,'Table of Current Services'!$E$5,FALSE)))</f>
        <v/>
      </c>
      <c r="L4309" s="130" t="str">
        <f>IF('C. Consumer Service Detail'!$F4309="","",IF(VLOOKUP('C. Consumer Service Detail'!$F4309,'Table of Current Services'!$B$7:$F$36,'Table of Current Services'!$F$5,)="cost","Yes","No"))</f>
        <v/>
      </c>
      <c r="M4309" s="130" t="str">
        <f>IFERROR(IF('C. Consumer Service Detail'!$K4309="No Match","No",VLOOKUP('C. Consumer Service Detail'!$C4309,'B. Consumer Budget'!$E$11:$F$2010,2,FALSE)),"")</f>
        <v/>
      </c>
      <c r="P4309" s="77"/>
      <c r="Q4309" s="77"/>
    </row>
    <row r="4310" spans="2:17" x14ac:dyDescent="0.25">
      <c r="B4310" s="78">
        <f t="shared" si="132"/>
        <v>4300</v>
      </c>
      <c r="C4310" s="126" t="str">
        <f t="array" ref="C4310">IF(OR('C. Consumer Service Detail'!$D4310="",'C. Consumer Service Detail'!$E4310=""),"",INDEX('B. Consumer Budget'!$E$11:$E$2010,MATCH(1,IF('B. Consumer Budget'!$C$11:$C$2010='C. Consumer Service Detail'!$D4310,IF('B. Consumer Budget'!$D$11:$D$2010='C. Consumer Service Detail'!$E4310,1)),0)))</f>
        <v/>
      </c>
      <c r="D4310" s="171"/>
      <c r="E4310" s="79"/>
      <c r="F4310" s="100"/>
      <c r="G4310" s="80"/>
      <c r="H4310" s="145" t="str">
        <f>IF('C. Consumer Service Detail'!$F4310="","",IF('C. Consumer Service Detail'!$F4310="",VLOOKUP('C. Consumer Service Detail'!$F4310,'Table of Current Services'!$B$7:$F$36,'Table of Current Services'!$E$5,FALSE),VLOOKUP('C. Consumer Service Detail'!$F4310,'Table of Current Services'!$B$7:$F$36,'Table of Current Services'!$D$5,FALSE)))</f>
        <v/>
      </c>
      <c r="I4310" s="160"/>
      <c r="J4310" s="146" t="str">
        <f t="shared" si="131"/>
        <v/>
      </c>
      <c r="K4310" s="138" t="str">
        <f>IF('C. Consumer Service Detail'!$F4310="","",IF('C. Consumer Service Detail'!$F4310="",VLOOKUP('C. Consumer Service Detail'!$F4310,'Table of Current Services'!$B$7:$F$36,'Table of Current Services'!$E$5,FALSE),VLOOKUP('C. Consumer Service Detail'!$F4310,'Table of Current Services'!$B$7:$F$36,'Table of Current Services'!$E$5,FALSE)))</f>
        <v/>
      </c>
      <c r="L4310" s="130" t="str">
        <f>IF('C. Consumer Service Detail'!$F4310="","",IF(VLOOKUP('C. Consumer Service Detail'!$F4310,'Table of Current Services'!$B$7:$F$36,'Table of Current Services'!$F$5,)="cost","Yes","No"))</f>
        <v/>
      </c>
      <c r="M4310" s="130" t="str">
        <f>IFERROR(IF('C. Consumer Service Detail'!$K4310="No Match","No",VLOOKUP('C. Consumer Service Detail'!$C4310,'B. Consumer Budget'!$E$11:$F$2010,2,FALSE)),"")</f>
        <v/>
      </c>
      <c r="P4310" s="77"/>
      <c r="Q4310" s="77"/>
    </row>
    <row r="4311" spans="2:17" x14ac:dyDescent="0.25">
      <c r="B4311" s="78">
        <f t="shared" si="132"/>
        <v>4301</v>
      </c>
      <c r="C4311" s="126" t="str">
        <f t="array" ref="C4311">IF(OR('C. Consumer Service Detail'!$D4311="",'C. Consumer Service Detail'!$E4311=""),"",INDEX('B. Consumer Budget'!$E$11:$E$2010,MATCH(1,IF('B. Consumer Budget'!$C$11:$C$2010='C. Consumer Service Detail'!$D4311,IF('B. Consumer Budget'!$D$11:$D$2010='C. Consumer Service Detail'!$E4311,1)),0)))</f>
        <v/>
      </c>
      <c r="D4311" s="170"/>
      <c r="E4311" s="81"/>
      <c r="F4311" s="101"/>
      <c r="G4311" s="82"/>
      <c r="H4311" s="147" t="str">
        <f>IF('C. Consumer Service Detail'!$F4311="","",IF('C. Consumer Service Detail'!$F4311="",VLOOKUP('C. Consumer Service Detail'!$F4311,'Table of Current Services'!$B$7:$F$36,'Table of Current Services'!$E$5,FALSE),VLOOKUP('C. Consumer Service Detail'!$F4311,'Table of Current Services'!$B$7:$F$36,'Table of Current Services'!$D$5,FALSE)))</f>
        <v/>
      </c>
      <c r="I4311" s="159"/>
      <c r="J4311" s="146" t="str">
        <f t="shared" si="131"/>
        <v/>
      </c>
      <c r="K4311" s="138" t="str">
        <f>IF('C. Consumer Service Detail'!$F4311="","",IF('C. Consumer Service Detail'!$F4311="",VLOOKUP('C. Consumer Service Detail'!$F4311,'Table of Current Services'!$B$7:$F$36,'Table of Current Services'!$E$5,FALSE),VLOOKUP('C. Consumer Service Detail'!$F4311,'Table of Current Services'!$B$7:$F$36,'Table of Current Services'!$E$5,FALSE)))</f>
        <v/>
      </c>
      <c r="L4311" s="130" t="str">
        <f>IF('C. Consumer Service Detail'!$F4311="","",IF(VLOOKUP('C. Consumer Service Detail'!$F4311,'Table of Current Services'!$B$7:$F$36,'Table of Current Services'!$F$5,)="cost","Yes","No"))</f>
        <v/>
      </c>
      <c r="M4311" s="130" t="str">
        <f>IFERROR(IF('C. Consumer Service Detail'!$K4311="No Match","No",VLOOKUP('C. Consumer Service Detail'!$C4311,'B. Consumer Budget'!$E$11:$F$2010,2,FALSE)),"")</f>
        <v/>
      </c>
      <c r="P4311" s="77"/>
      <c r="Q4311" s="77"/>
    </row>
    <row r="4312" spans="2:17" x14ac:dyDescent="0.25">
      <c r="B4312" s="78">
        <f t="shared" si="132"/>
        <v>4302</v>
      </c>
      <c r="C4312" s="126" t="str">
        <f t="array" ref="C4312">IF(OR('C. Consumer Service Detail'!$D4312="",'C. Consumer Service Detail'!$E4312=""),"",INDEX('B. Consumer Budget'!$E$11:$E$2010,MATCH(1,IF('B. Consumer Budget'!$C$11:$C$2010='C. Consumer Service Detail'!$D4312,IF('B. Consumer Budget'!$D$11:$D$2010='C. Consumer Service Detail'!$E4312,1)),0)))</f>
        <v/>
      </c>
      <c r="D4312" s="171"/>
      <c r="E4312" s="79"/>
      <c r="F4312" s="100"/>
      <c r="G4312" s="80"/>
      <c r="H4312" s="145" t="str">
        <f>IF('C. Consumer Service Detail'!$F4312="","",IF('C. Consumer Service Detail'!$F4312="",VLOOKUP('C. Consumer Service Detail'!$F4312,'Table of Current Services'!$B$7:$F$36,'Table of Current Services'!$E$5,FALSE),VLOOKUP('C. Consumer Service Detail'!$F4312,'Table of Current Services'!$B$7:$F$36,'Table of Current Services'!$D$5,FALSE)))</f>
        <v/>
      </c>
      <c r="I4312" s="160"/>
      <c r="J4312" s="146" t="str">
        <f t="shared" si="131"/>
        <v/>
      </c>
      <c r="K4312" s="138" t="str">
        <f>IF('C. Consumer Service Detail'!$F4312="","",IF('C. Consumer Service Detail'!$F4312="",VLOOKUP('C. Consumer Service Detail'!$F4312,'Table of Current Services'!$B$7:$F$36,'Table of Current Services'!$E$5,FALSE),VLOOKUP('C. Consumer Service Detail'!$F4312,'Table of Current Services'!$B$7:$F$36,'Table of Current Services'!$E$5,FALSE)))</f>
        <v/>
      </c>
      <c r="L4312" s="130" t="str">
        <f>IF('C. Consumer Service Detail'!$F4312="","",IF(VLOOKUP('C. Consumer Service Detail'!$F4312,'Table of Current Services'!$B$7:$F$36,'Table of Current Services'!$F$5,)="cost","Yes","No"))</f>
        <v/>
      </c>
      <c r="M4312" s="130" t="str">
        <f>IFERROR(IF('C. Consumer Service Detail'!$K4312="No Match","No",VLOOKUP('C. Consumer Service Detail'!$C4312,'B. Consumer Budget'!$E$11:$F$2010,2,FALSE)),"")</f>
        <v/>
      </c>
      <c r="P4312" s="77"/>
      <c r="Q4312" s="77"/>
    </row>
    <row r="4313" spans="2:17" x14ac:dyDescent="0.25">
      <c r="B4313" s="78">
        <f t="shared" si="132"/>
        <v>4303</v>
      </c>
      <c r="C4313" s="126" t="str">
        <f t="array" ref="C4313">IF(OR('C. Consumer Service Detail'!$D4313="",'C. Consumer Service Detail'!$E4313=""),"",INDEX('B. Consumer Budget'!$E$11:$E$2010,MATCH(1,IF('B. Consumer Budget'!$C$11:$C$2010='C. Consumer Service Detail'!$D4313,IF('B. Consumer Budget'!$D$11:$D$2010='C. Consumer Service Detail'!$E4313,1)),0)))</f>
        <v/>
      </c>
      <c r="D4313" s="170"/>
      <c r="E4313" s="81"/>
      <c r="F4313" s="101"/>
      <c r="G4313" s="82"/>
      <c r="H4313" s="147" t="str">
        <f>IF('C. Consumer Service Detail'!$F4313="","",IF('C. Consumer Service Detail'!$F4313="",VLOOKUP('C. Consumer Service Detail'!$F4313,'Table of Current Services'!$B$7:$F$36,'Table of Current Services'!$E$5,FALSE),VLOOKUP('C. Consumer Service Detail'!$F4313,'Table of Current Services'!$B$7:$F$36,'Table of Current Services'!$D$5,FALSE)))</f>
        <v/>
      </c>
      <c r="I4313" s="159"/>
      <c r="J4313" s="146" t="str">
        <f t="shared" si="131"/>
        <v/>
      </c>
      <c r="K4313" s="138" t="str">
        <f>IF('C. Consumer Service Detail'!$F4313="","",IF('C. Consumer Service Detail'!$F4313="",VLOOKUP('C. Consumer Service Detail'!$F4313,'Table of Current Services'!$B$7:$F$36,'Table of Current Services'!$E$5,FALSE),VLOOKUP('C. Consumer Service Detail'!$F4313,'Table of Current Services'!$B$7:$F$36,'Table of Current Services'!$E$5,FALSE)))</f>
        <v/>
      </c>
      <c r="L4313" s="130" t="str">
        <f>IF('C. Consumer Service Detail'!$F4313="","",IF(VLOOKUP('C. Consumer Service Detail'!$F4313,'Table of Current Services'!$B$7:$F$36,'Table of Current Services'!$F$5,)="cost","Yes","No"))</f>
        <v/>
      </c>
      <c r="M4313" s="130" t="str">
        <f>IFERROR(IF('C. Consumer Service Detail'!$K4313="No Match","No",VLOOKUP('C. Consumer Service Detail'!$C4313,'B. Consumer Budget'!$E$11:$F$2010,2,FALSE)),"")</f>
        <v/>
      </c>
      <c r="P4313" s="77"/>
      <c r="Q4313" s="77"/>
    </row>
    <row r="4314" spans="2:17" x14ac:dyDescent="0.25">
      <c r="B4314" s="78">
        <f t="shared" si="132"/>
        <v>4304</v>
      </c>
      <c r="C4314" s="126" t="str">
        <f t="array" ref="C4314">IF(OR('C. Consumer Service Detail'!$D4314="",'C. Consumer Service Detail'!$E4314=""),"",INDEX('B. Consumer Budget'!$E$11:$E$2010,MATCH(1,IF('B. Consumer Budget'!$C$11:$C$2010='C. Consumer Service Detail'!$D4314,IF('B. Consumer Budget'!$D$11:$D$2010='C. Consumer Service Detail'!$E4314,1)),0)))</f>
        <v/>
      </c>
      <c r="D4314" s="171"/>
      <c r="E4314" s="79"/>
      <c r="F4314" s="100"/>
      <c r="G4314" s="80"/>
      <c r="H4314" s="145" t="str">
        <f>IF('C. Consumer Service Detail'!$F4314="","",IF('C. Consumer Service Detail'!$F4314="",VLOOKUP('C. Consumer Service Detail'!$F4314,'Table of Current Services'!$B$7:$F$36,'Table of Current Services'!$E$5,FALSE),VLOOKUP('C. Consumer Service Detail'!$F4314,'Table of Current Services'!$B$7:$F$36,'Table of Current Services'!$D$5,FALSE)))</f>
        <v/>
      </c>
      <c r="I4314" s="160"/>
      <c r="J4314" s="146" t="str">
        <f t="shared" si="131"/>
        <v/>
      </c>
      <c r="K4314" s="138" t="str">
        <f>IF('C. Consumer Service Detail'!$F4314="","",IF('C. Consumer Service Detail'!$F4314="",VLOOKUP('C. Consumer Service Detail'!$F4314,'Table of Current Services'!$B$7:$F$36,'Table of Current Services'!$E$5,FALSE),VLOOKUP('C. Consumer Service Detail'!$F4314,'Table of Current Services'!$B$7:$F$36,'Table of Current Services'!$E$5,FALSE)))</f>
        <v/>
      </c>
      <c r="L4314" s="130" t="str">
        <f>IF('C. Consumer Service Detail'!$F4314="","",IF(VLOOKUP('C. Consumer Service Detail'!$F4314,'Table of Current Services'!$B$7:$F$36,'Table of Current Services'!$F$5,)="cost","Yes","No"))</f>
        <v/>
      </c>
      <c r="M4314" s="130" t="str">
        <f>IFERROR(IF('C. Consumer Service Detail'!$K4314="No Match","No",VLOOKUP('C. Consumer Service Detail'!$C4314,'B. Consumer Budget'!$E$11:$F$2010,2,FALSE)),"")</f>
        <v/>
      </c>
      <c r="P4314" s="77"/>
      <c r="Q4314" s="77"/>
    </row>
    <row r="4315" spans="2:17" x14ac:dyDescent="0.25">
      <c r="B4315" s="78">
        <f t="shared" si="132"/>
        <v>4305</v>
      </c>
      <c r="C4315" s="126" t="str">
        <f t="array" ref="C4315">IF(OR('C. Consumer Service Detail'!$D4315="",'C. Consumer Service Detail'!$E4315=""),"",INDEX('B. Consumer Budget'!$E$11:$E$2010,MATCH(1,IF('B. Consumer Budget'!$C$11:$C$2010='C. Consumer Service Detail'!$D4315,IF('B. Consumer Budget'!$D$11:$D$2010='C. Consumer Service Detail'!$E4315,1)),0)))</f>
        <v/>
      </c>
      <c r="D4315" s="170"/>
      <c r="E4315" s="81"/>
      <c r="F4315" s="101"/>
      <c r="G4315" s="82"/>
      <c r="H4315" s="147" t="str">
        <f>IF('C. Consumer Service Detail'!$F4315="","",IF('C. Consumer Service Detail'!$F4315="",VLOOKUP('C. Consumer Service Detail'!$F4315,'Table of Current Services'!$B$7:$F$36,'Table of Current Services'!$E$5,FALSE),VLOOKUP('C. Consumer Service Detail'!$F4315,'Table of Current Services'!$B$7:$F$36,'Table of Current Services'!$D$5,FALSE)))</f>
        <v/>
      </c>
      <c r="I4315" s="159"/>
      <c r="J4315" s="146" t="str">
        <f t="shared" si="131"/>
        <v/>
      </c>
      <c r="K4315" s="138" t="str">
        <f>IF('C. Consumer Service Detail'!$F4315="","",IF('C. Consumer Service Detail'!$F4315="",VLOOKUP('C. Consumer Service Detail'!$F4315,'Table of Current Services'!$B$7:$F$36,'Table of Current Services'!$E$5,FALSE),VLOOKUP('C. Consumer Service Detail'!$F4315,'Table of Current Services'!$B$7:$F$36,'Table of Current Services'!$E$5,FALSE)))</f>
        <v/>
      </c>
      <c r="L4315" s="130" t="str">
        <f>IF('C. Consumer Service Detail'!$F4315="","",IF(VLOOKUP('C. Consumer Service Detail'!$F4315,'Table of Current Services'!$B$7:$F$36,'Table of Current Services'!$F$5,)="cost","Yes","No"))</f>
        <v/>
      </c>
      <c r="M4315" s="130" t="str">
        <f>IFERROR(IF('C. Consumer Service Detail'!$K4315="No Match","No",VLOOKUP('C. Consumer Service Detail'!$C4315,'B. Consumer Budget'!$E$11:$F$2010,2,FALSE)),"")</f>
        <v/>
      </c>
      <c r="P4315" s="77"/>
      <c r="Q4315" s="77"/>
    </row>
    <row r="4316" spans="2:17" x14ac:dyDescent="0.25">
      <c r="B4316" s="78">
        <f t="shared" si="132"/>
        <v>4306</v>
      </c>
      <c r="C4316" s="126" t="str">
        <f t="array" ref="C4316">IF(OR('C. Consumer Service Detail'!$D4316="",'C. Consumer Service Detail'!$E4316=""),"",INDEX('B. Consumer Budget'!$E$11:$E$2010,MATCH(1,IF('B. Consumer Budget'!$C$11:$C$2010='C. Consumer Service Detail'!$D4316,IF('B. Consumer Budget'!$D$11:$D$2010='C. Consumer Service Detail'!$E4316,1)),0)))</f>
        <v/>
      </c>
      <c r="D4316" s="171"/>
      <c r="E4316" s="79"/>
      <c r="F4316" s="100"/>
      <c r="G4316" s="80"/>
      <c r="H4316" s="145" t="str">
        <f>IF('C. Consumer Service Detail'!$F4316="","",IF('C. Consumer Service Detail'!$F4316="",VLOOKUP('C. Consumer Service Detail'!$F4316,'Table of Current Services'!$B$7:$F$36,'Table of Current Services'!$E$5,FALSE),VLOOKUP('C. Consumer Service Detail'!$F4316,'Table of Current Services'!$B$7:$F$36,'Table of Current Services'!$D$5,FALSE)))</f>
        <v/>
      </c>
      <c r="I4316" s="160"/>
      <c r="J4316" s="146" t="str">
        <f t="shared" si="131"/>
        <v/>
      </c>
      <c r="K4316" s="138" t="str">
        <f>IF('C. Consumer Service Detail'!$F4316="","",IF('C. Consumer Service Detail'!$F4316="",VLOOKUP('C. Consumer Service Detail'!$F4316,'Table of Current Services'!$B$7:$F$36,'Table of Current Services'!$E$5,FALSE),VLOOKUP('C. Consumer Service Detail'!$F4316,'Table of Current Services'!$B$7:$F$36,'Table of Current Services'!$E$5,FALSE)))</f>
        <v/>
      </c>
      <c r="L4316" s="130" t="str">
        <f>IF('C. Consumer Service Detail'!$F4316="","",IF(VLOOKUP('C. Consumer Service Detail'!$F4316,'Table of Current Services'!$B$7:$F$36,'Table of Current Services'!$F$5,)="cost","Yes","No"))</f>
        <v/>
      </c>
      <c r="M4316" s="130" t="str">
        <f>IFERROR(IF('C. Consumer Service Detail'!$K4316="No Match","No",VLOOKUP('C. Consumer Service Detail'!$C4316,'B. Consumer Budget'!$E$11:$F$2010,2,FALSE)),"")</f>
        <v/>
      </c>
      <c r="P4316" s="77"/>
      <c r="Q4316" s="77"/>
    </row>
    <row r="4317" spans="2:17" x14ac:dyDescent="0.25">
      <c r="B4317" s="78">
        <f t="shared" si="132"/>
        <v>4307</v>
      </c>
      <c r="C4317" s="126" t="str">
        <f t="array" ref="C4317">IF(OR('C. Consumer Service Detail'!$D4317="",'C. Consumer Service Detail'!$E4317=""),"",INDEX('B. Consumer Budget'!$E$11:$E$2010,MATCH(1,IF('B. Consumer Budget'!$C$11:$C$2010='C. Consumer Service Detail'!$D4317,IF('B. Consumer Budget'!$D$11:$D$2010='C. Consumer Service Detail'!$E4317,1)),0)))</f>
        <v/>
      </c>
      <c r="D4317" s="170"/>
      <c r="E4317" s="81"/>
      <c r="F4317" s="101"/>
      <c r="G4317" s="82"/>
      <c r="H4317" s="147" t="str">
        <f>IF('C. Consumer Service Detail'!$F4317="","",IF('C. Consumer Service Detail'!$F4317="",VLOOKUP('C. Consumer Service Detail'!$F4317,'Table of Current Services'!$B$7:$F$36,'Table of Current Services'!$E$5,FALSE),VLOOKUP('C. Consumer Service Detail'!$F4317,'Table of Current Services'!$B$7:$F$36,'Table of Current Services'!$D$5,FALSE)))</f>
        <v/>
      </c>
      <c r="I4317" s="159"/>
      <c r="J4317" s="146" t="str">
        <f t="shared" si="131"/>
        <v/>
      </c>
      <c r="K4317" s="138" t="str">
        <f>IF('C. Consumer Service Detail'!$F4317="","",IF('C. Consumer Service Detail'!$F4317="",VLOOKUP('C. Consumer Service Detail'!$F4317,'Table of Current Services'!$B$7:$F$36,'Table of Current Services'!$E$5,FALSE),VLOOKUP('C. Consumer Service Detail'!$F4317,'Table of Current Services'!$B$7:$F$36,'Table of Current Services'!$E$5,FALSE)))</f>
        <v/>
      </c>
      <c r="L4317" s="130" t="str">
        <f>IF('C. Consumer Service Detail'!$F4317="","",IF(VLOOKUP('C. Consumer Service Detail'!$F4317,'Table of Current Services'!$B$7:$F$36,'Table of Current Services'!$F$5,)="cost","Yes","No"))</f>
        <v/>
      </c>
      <c r="M4317" s="130" t="str">
        <f>IFERROR(IF('C. Consumer Service Detail'!$K4317="No Match","No",VLOOKUP('C. Consumer Service Detail'!$C4317,'B. Consumer Budget'!$E$11:$F$2010,2,FALSE)),"")</f>
        <v/>
      </c>
      <c r="P4317" s="77"/>
      <c r="Q4317" s="77"/>
    </row>
    <row r="4318" spans="2:17" x14ac:dyDescent="0.25">
      <c r="B4318" s="78">
        <f t="shared" si="132"/>
        <v>4308</v>
      </c>
      <c r="C4318" s="126" t="str">
        <f t="array" ref="C4318">IF(OR('C. Consumer Service Detail'!$D4318="",'C. Consumer Service Detail'!$E4318=""),"",INDEX('B. Consumer Budget'!$E$11:$E$2010,MATCH(1,IF('B. Consumer Budget'!$C$11:$C$2010='C. Consumer Service Detail'!$D4318,IF('B. Consumer Budget'!$D$11:$D$2010='C. Consumer Service Detail'!$E4318,1)),0)))</f>
        <v/>
      </c>
      <c r="D4318" s="171"/>
      <c r="E4318" s="79"/>
      <c r="F4318" s="100"/>
      <c r="G4318" s="80"/>
      <c r="H4318" s="145" t="str">
        <f>IF('C. Consumer Service Detail'!$F4318="","",IF('C. Consumer Service Detail'!$F4318="",VLOOKUP('C. Consumer Service Detail'!$F4318,'Table of Current Services'!$B$7:$F$36,'Table of Current Services'!$E$5,FALSE),VLOOKUP('C. Consumer Service Detail'!$F4318,'Table of Current Services'!$B$7:$F$36,'Table of Current Services'!$D$5,FALSE)))</f>
        <v/>
      </c>
      <c r="I4318" s="160"/>
      <c r="J4318" s="146" t="str">
        <f t="shared" si="131"/>
        <v/>
      </c>
      <c r="K4318" s="138" t="str">
        <f>IF('C. Consumer Service Detail'!$F4318="","",IF('C. Consumer Service Detail'!$F4318="",VLOOKUP('C. Consumer Service Detail'!$F4318,'Table of Current Services'!$B$7:$F$36,'Table of Current Services'!$E$5,FALSE),VLOOKUP('C. Consumer Service Detail'!$F4318,'Table of Current Services'!$B$7:$F$36,'Table of Current Services'!$E$5,FALSE)))</f>
        <v/>
      </c>
      <c r="L4318" s="130" t="str">
        <f>IF('C. Consumer Service Detail'!$F4318="","",IF(VLOOKUP('C. Consumer Service Detail'!$F4318,'Table of Current Services'!$B$7:$F$36,'Table of Current Services'!$F$5,)="cost","Yes","No"))</f>
        <v/>
      </c>
      <c r="M4318" s="130" t="str">
        <f>IFERROR(IF('C. Consumer Service Detail'!$K4318="No Match","No",VLOOKUP('C. Consumer Service Detail'!$C4318,'B. Consumer Budget'!$E$11:$F$2010,2,FALSE)),"")</f>
        <v/>
      </c>
      <c r="P4318" s="77"/>
      <c r="Q4318" s="77"/>
    </row>
    <row r="4319" spans="2:17" x14ac:dyDescent="0.25">
      <c r="B4319" s="78">
        <f t="shared" si="132"/>
        <v>4309</v>
      </c>
      <c r="C4319" s="126" t="str">
        <f t="array" ref="C4319">IF(OR('C. Consumer Service Detail'!$D4319="",'C. Consumer Service Detail'!$E4319=""),"",INDEX('B. Consumer Budget'!$E$11:$E$2010,MATCH(1,IF('B. Consumer Budget'!$C$11:$C$2010='C. Consumer Service Detail'!$D4319,IF('B. Consumer Budget'!$D$11:$D$2010='C. Consumer Service Detail'!$E4319,1)),0)))</f>
        <v/>
      </c>
      <c r="D4319" s="170"/>
      <c r="E4319" s="81"/>
      <c r="F4319" s="101"/>
      <c r="G4319" s="82"/>
      <c r="H4319" s="147" t="str">
        <f>IF('C. Consumer Service Detail'!$F4319="","",IF('C. Consumer Service Detail'!$F4319="",VLOOKUP('C. Consumer Service Detail'!$F4319,'Table of Current Services'!$B$7:$F$36,'Table of Current Services'!$E$5,FALSE),VLOOKUP('C. Consumer Service Detail'!$F4319,'Table of Current Services'!$B$7:$F$36,'Table of Current Services'!$D$5,FALSE)))</f>
        <v/>
      </c>
      <c r="I4319" s="159"/>
      <c r="J4319" s="146" t="str">
        <f t="shared" si="131"/>
        <v/>
      </c>
      <c r="K4319" s="138" t="str">
        <f>IF('C. Consumer Service Detail'!$F4319="","",IF('C. Consumer Service Detail'!$F4319="",VLOOKUP('C. Consumer Service Detail'!$F4319,'Table of Current Services'!$B$7:$F$36,'Table of Current Services'!$E$5,FALSE),VLOOKUP('C. Consumer Service Detail'!$F4319,'Table of Current Services'!$B$7:$F$36,'Table of Current Services'!$E$5,FALSE)))</f>
        <v/>
      </c>
      <c r="L4319" s="130" t="str">
        <f>IF('C. Consumer Service Detail'!$F4319="","",IF(VLOOKUP('C. Consumer Service Detail'!$F4319,'Table of Current Services'!$B$7:$F$36,'Table of Current Services'!$F$5,)="cost","Yes","No"))</f>
        <v/>
      </c>
      <c r="M4319" s="130" t="str">
        <f>IFERROR(IF('C. Consumer Service Detail'!$K4319="No Match","No",VLOOKUP('C. Consumer Service Detail'!$C4319,'B. Consumer Budget'!$E$11:$F$2010,2,FALSE)),"")</f>
        <v/>
      </c>
      <c r="P4319" s="77"/>
      <c r="Q4319" s="77"/>
    </row>
    <row r="4320" spans="2:17" x14ac:dyDescent="0.25">
      <c r="B4320" s="78">
        <f t="shared" si="132"/>
        <v>4310</v>
      </c>
      <c r="C4320" s="126" t="str">
        <f t="array" ref="C4320">IF(OR('C. Consumer Service Detail'!$D4320="",'C. Consumer Service Detail'!$E4320=""),"",INDEX('B. Consumer Budget'!$E$11:$E$2010,MATCH(1,IF('B. Consumer Budget'!$C$11:$C$2010='C. Consumer Service Detail'!$D4320,IF('B. Consumer Budget'!$D$11:$D$2010='C. Consumer Service Detail'!$E4320,1)),0)))</f>
        <v/>
      </c>
      <c r="D4320" s="171"/>
      <c r="E4320" s="79"/>
      <c r="F4320" s="100"/>
      <c r="G4320" s="80"/>
      <c r="H4320" s="145" t="str">
        <f>IF('C. Consumer Service Detail'!$F4320="","",IF('C. Consumer Service Detail'!$F4320="",VLOOKUP('C. Consumer Service Detail'!$F4320,'Table of Current Services'!$B$7:$F$36,'Table of Current Services'!$E$5,FALSE),VLOOKUP('C. Consumer Service Detail'!$F4320,'Table of Current Services'!$B$7:$F$36,'Table of Current Services'!$D$5,FALSE)))</f>
        <v/>
      </c>
      <c r="I4320" s="160"/>
      <c r="J4320" s="146" t="str">
        <f t="shared" si="131"/>
        <v/>
      </c>
      <c r="K4320" s="138" t="str">
        <f>IF('C. Consumer Service Detail'!$F4320="","",IF('C. Consumer Service Detail'!$F4320="",VLOOKUP('C. Consumer Service Detail'!$F4320,'Table of Current Services'!$B$7:$F$36,'Table of Current Services'!$E$5,FALSE),VLOOKUP('C. Consumer Service Detail'!$F4320,'Table of Current Services'!$B$7:$F$36,'Table of Current Services'!$E$5,FALSE)))</f>
        <v/>
      </c>
      <c r="L4320" s="130" t="str">
        <f>IF('C. Consumer Service Detail'!$F4320="","",IF(VLOOKUP('C. Consumer Service Detail'!$F4320,'Table of Current Services'!$B$7:$F$36,'Table of Current Services'!$F$5,)="cost","Yes","No"))</f>
        <v/>
      </c>
      <c r="M4320" s="130" t="str">
        <f>IFERROR(IF('C. Consumer Service Detail'!$K4320="No Match","No",VLOOKUP('C. Consumer Service Detail'!$C4320,'B. Consumer Budget'!$E$11:$F$2010,2,FALSE)),"")</f>
        <v/>
      </c>
      <c r="P4320" s="77"/>
      <c r="Q4320" s="77"/>
    </row>
    <row r="4321" spans="2:17" x14ac:dyDescent="0.25">
      <c r="B4321" s="78">
        <f t="shared" si="132"/>
        <v>4311</v>
      </c>
      <c r="C4321" s="126" t="str">
        <f t="array" ref="C4321">IF(OR('C. Consumer Service Detail'!$D4321="",'C. Consumer Service Detail'!$E4321=""),"",INDEX('B. Consumer Budget'!$E$11:$E$2010,MATCH(1,IF('B. Consumer Budget'!$C$11:$C$2010='C. Consumer Service Detail'!$D4321,IF('B. Consumer Budget'!$D$11:$D$2010='C. Consumer Service Detail'!$E4321,1)),0)))</f>
        <v/>
      </c>
      <c r="D4321" s="170"/>
      <c r="E4321" s="81"/>
      <c r="F4321" s="101"/>
      <c r="G4321" s="82"/>
      <c r="H4321" s="147" t="str">
        <f>IF('C. Consumer Service Detail'!$F4321="","",IF('C. Consumer Service Detail'!$F4321="",VLOOKUP('C. Consumer Service Detail'!$F4321,'Table of Current Services'!$B$7:$F$36,'Table of Current Services'!$E$5,FALSE),VLOOKUP('C. Consumer Service Detail'!$F4321,'Table of Current Services'!$B$7:$F$36,'Table of Current Services'!$D$5,FALSE)))</f>
        <v/>
      </c>
      <c r="I4321" s="159"/>
      <c r="J4321" s="146" t="str">
        <f t="shared" si="131"/>
        <v/>
      </c>
      <c r="K4321" s="138" t="str">
        <f>IF('C. Consumer Service Detail'!$F4321="","",IF('C. Consumer Service Detail'!$F4321="",VLOOKUP('C. Consumer Service Detail'!$F4321,'Table of Current Services'!$B$7:$F$36,'Table of Current Services'!$E$5,FALSE),VLOOKUP('C. Consumer Service Detail'!$F4321,'Table of Current Services'!$B$7:$F$36,'Table of Current Services'!$E$5,FALSE)))</f>
        <v/>
      </c>
      <c r="L4321" s="130" t="str">
        <f>IF('C. Consumer Service Detail'!$F4321="","",IF(VLOOKUP('C. Consumer Service Detail'!$F4321,'Table of Current Services'!$B$7:$F$36,'Table of Current Services'!$F$5,)="cost","Yes","No"))</f>
        <v/>
      </c>
      <c r="M4321" s="130" t="str">
        <f>IFERROR(IF('C. Consumer Service Detail'!$K4321="No Match","No",VLOOKUP('C. Consumer Service Detail'!$C4321,'B. Consumer Budget'!$E$11:$F$2010,2,FALSE)),"")</f>
        <v/>
      </c>
      <c r="P4321" s="77"/>
      <c r="Q4321" s="77"/>
    </row>
    <row r="4322" spans="2:17" x14ac:dyDescent="0.25">
      <c r="B4322" s="78">
        <f t="shared" si="132"/>
        <v>4312</v>
      </c>
      <c r="C4322" s="126" t="str">
        <f t="array" ref="C4322">IF(OR('C. Consumer Service Detail'!$D4322="",'C. Consumer Service Detail'!$E4322=""),"",INDEX('B. Consumer Budget'!$E$11:$E$2010,MATCH(1,IF('B. Consumer Budget'!$C$11:$C$2010='C. Consumer Service Detail'!$D4322,IF('B. Consumer Budget'!$D$11:$D$2010='C. Consumer Service Detail'!$E4322,1)),0)))</f>
        <v/>
      </c>
      <c r="D4322" s="171"/>
      <c r="E4322" s="79"/>
      <c r="F4322" s="100"/>
      <c r="G4322" s="80"/>
      <c r="H4322" s="145" t="str">
        <f>IF('C. Consumer Service Detail'!$F4322="","",IF('C. Consumer Service Detail'!$F4322="",VLOOKUP('C. Consumer Service Detail'!$F4322,'Table of Current Services'!$B$7:$F$36,'Table of Current Services'!$E$5,FALSE),VLOOKUP('C. Consumer Service Detail'!$F4322,'Table of Current Services'!$B$7:$F$36,'Table of Current Services'!$D$5,FALSE)))</f>
        <v/>
      </c>
      <c r="I4322" s="160"/>
      <c r="J4322" s="146" t="str">
        <f t="shared" si="131"/>
        <v/>
      </c>
      <c r="K4322" s="138" t="str">
        <f>IF('C. Consumer Service Detail'!$F4322="","",IF('C. Consumer Service Detail'!$F4322="",VLOOKUP('C. Consumer Service Detail'!$F4322,'Table of Current Services'!$B$7:$F$36,'Table of Current Services'!$E$5,FALSE),VLOOKUP('C. Consumer Service Detail'!$F4322,'Table of Current Services'!$B$7:$F$36,'Table of Current Services'!$E$5,FALSE)))</f>
        <v/>
      </c>
      <c r="L4322" s="130" t="str">
        <f>IF('C. Consumer Service Detail'!$F4322="","",IF(VLOOKUP('C. Consumer Service Detail'!$F4322,'Table of Current Services'!$B$7:$F$36,'Table of Current Services'!$F$5,)="cost","Yes","No"))</f>
        <v/>
      </c>
      <c r="M4322" s="130" t="str">
        <f>IFERROR(IF('C. Consumer Service Detail'!$K4322="No Match","No",VLOOKUP('C. Consumer Service Detail'!$C4322,'B. Consumer Budget'!$E$11:$F$2010,2,FALSE)),"")</f>
        <v/>
      </c>
      <c r="P4322" s="77"/>
      <c r="Q4322" s="77"/>
    </row>
    <row r="4323" spans="2:17" x14ac:dyDescent="0.25">
      <c r="B4323" s="78">
        <f t="shared" si="132"/>
        <v>4313</v>
      </c>
      <c r="C4323" s="126" t="str">
        <f t="array" ref="C4323">IF(OR('C. Consumer Service Detail'!$D4323="",'C. Consumer Service Detail'!$E4323=""),"",INDEX('B. Consumer Budget'!$E$11:$E$2010,MATCH(1,IF('B. Consumer Budget'!$C$11:$C$2010='C. Consumer Service Detail'!$D4323,IF('B. Consumer Budget'!$D$11:$D$2010='C. Consumer Service Detail'!$E4323,1)),0)))</f>
        <v/>
      </c>
      <c r="D4323" s="170"/>
      <c r="E4323" s="81"/>
      <c r="F4323" s="101"/>
      <c r="G4323" s="82"/>
      <c r="H4323" s="147" t="str">
        <f>IF('C. Consumer Service Detail'!$F4323="","",IF('C. Consumer Service Detail'!$F4323="",VLOOKUP('C. Consumer Service Detail'!$F4323,'Table of Current Services'!$B$7:$F$36,'Table of Current Services'!$E$5,FALSE),VLOOKUP('C. Consumer Service Detail'!$F4323,'Table of Current Services'!$B$7:$F$36,'Table of Current Services'!$D$5,FALSE)))</f>
        <v/>
      </c>
      <c r="I4323" s="159"/>
      <c r="J4323" s="146" t="str">
        <f t="shared" si="131"/>
        <v/>
      </c>
      <c r="K4323" s="138" t="str">
        <f>IF('C. Consumer Service Detail'!$F4323="","",IF('C. Consumer Service Detail'!$F4323="",VLOOKUP('C. Consumer Service Detail'!$F4323,'Table of Current Services'!$B$7:$F$36,'Table of Current Services'!$E$5,FALSE),VLOOKUP('C. Consumer Service Detail'!$F4323,'Table of Current Services'!$B$7:$F$36,'Table of Current Services'!$E$5,FALSE)))</f>
        <v/>
      </c>
      <c r="L4323" s="130" t="str">
        <f>IF('C. Consumer Service Detail'!$F4323="","",IF(VLOOKUP('C. Consumer Service Detail'!$F4323,'Table of Current Services'!$B$7:$F$36,'Table of Current Services'!$F$5,)="cost","Yes","No"))</f>
        <v/>
      </c>
      <c r="M4323" s="130" t="str">
        <f>IFERROR(IF('C. Consumer Service Detail'!$K4323="No Match","No",VLOOKUP('C. Consumer Service Detail'!$C4323,'B. Consumer Budget'!$E$11:$F$2010,2,FALSE)),"")</f>
        <v/>
      </c>
      <c r="P4323" s="77"/>
      <c r="Q4323" s="77"/>
    </row>
    <row r="4324" spans="2:17" x14ac:dyDescent="0.25">
      <c r="B4324" s="78">
        <f t="shared" si="132"/>
        <v>4314</v>
      </c>
      <c r="C4324" s="126" t="str">
        <f t="array" ref="C4324">IF(OR('C. Consumer Service Detail'!$D4324="",'C. Consumer Service Detail'!$E4324=""),"",INDEX('B. Consumer Budget'!$E$11:$E$2010,MATCH(1,IF('B. Consumer Budget'!$C$11:$C$2010='C. Consumer Service Detail'!$D4324,IF('B. Consumer Budget'!$D$11:$D$2010='C. Consumer Service Detail'!$E4324,1)),0)))</f>
        <v/>
      </c>
      <c r="D4324" s="171"/>
      <c r="E4324" s="79"/>
      <c r="F4324" s="100"/>
      <c r="G4324" s="80"/>
      <c r="H4324" s="145" t="str">
        <f>IF('C. Consumer Service Detail'!$F4324="","",IF('C. Consumer Service Detail'!$F4324="",VLOOKUP('C. Consumer Service Detail'!$F4324,'Table of Current Services'!$B$7:$F$36,'Table of Current Services'!$E$5,FALSE),VLOOKUP('C. Consumer Service Detail'!$F4324,'Table of Current Services'!$B$7:$F$36,'Table of Current Services'!$D$5,FALSE)))</f>
        <v/>
      </c>
      <c r="I4324" s="160"/>
      <c r="J4324" s="146" t="str">
        <f t="shared" si="131"/>
        <v/>
      </c>
      <c r="K4324" s="138" t="str">
        <f>IF('C. Consumer Service Detail'!$F4324="","",IF('C. Consumer Service Detail'!$F4324="",VLOOKUP('C. Consumer Service Detail'!$F4324,'Table of Current Services'!$B$7:$F$36,'Table of Current Services'!$E$5,FALSE),VLOOKUP('C. Consumer Service Detail'!$F4324,'Table of Current Services'!$B$7:$F$36,'Table of Current Services'!$E$5,FALSE)))</f>
        <v/>
      </c>
      <c r="L4324" s="130" t="str">
        <f>IF('C. Consumer Service Detail'!$F4324="","",IF(VLOOKUP('C. Consumer Service Detail'!$F4324,'Table of Current Services'!$B$7:$F$36,'Table of Current Services'!$F$5,)="cost","Yes","No"))</f>
        <v/>
      </c>
      <c r="M4324" s="130" t="str">
        <f>IFERROR(IF('C. Consumer Service Detail'!$K4324="No Match","No",VLOOKUP('C. Consumer Service Detail'!$C4324,'B. Consumer Budget'!$E$11:$F$2010,2,FALSE)),"")</f>
        <v/>
      </c>
      <c r="P4324" s="77"/>
      <c r="Q4324" s="77"/>
    </row>
    <row r="4325" spans="2:17" x14ac:dyDescent="0.25">
      <c r="B4325" s="78">
        <f t="shared" si="132"/>
        <v>4315</v>
      </c>
      <c r="C4325" s="126" t="str">
        <f t="array" ref="C4325">IF(OR('C. Consumer Service Detail'!$D4325="",'C. Consumer Service Detail'!$E4325=""),"",INDEX('B. Consumer Budget'!$E$11:$E$2010,MATCH(1,IF('B. Consumer Budget'!$C$11:$C$2010='C. Consumer Service Detail'!$D4325,IF('B. Consumer Budget'!$D$11:$D$2010='C. Consumer Service Detail'!$E4325,1)),0)))</f>
        <v/>
      </c>
      <c r="D4325" s="170"/>
      <c r="E4325" s="81"/>
      <c r="F4325" s="101"/>
      <c r="G4325" s="82"/>
      <c r="H4325" s="147" t="str">
        <f>IF('C. Consumer Service Detail'!$F4325="","",IF('C. Consumer Service Detail'!$F4325="",VLOOKUP('C. Consumer Service Detail'!$F4325,'Table of Current Services'!$B$7:$F$36,'Table of Current Services'!$E$5,FALSE),VLOOKUP('C. Consumer Service Detail'!$F4325,'Table of Current Services'!$B$7:$F$36,'Table of Current Services'!$D$5,FALSE)))</f>
        <v/>
      </c>
      <c r="I4325" s="159"/>
      <c r="J4325" s="146" t="str">
        <f t="shared" si="131"/>
        <v/>
      </c>
      <c r="K4325" s="138" t="str">
        <f>IF('C. Consumer Service Detail'!$F4325="","",IF('C. Consumer Service Detail'!$F4325="",VLOOKUP('C. Consumer Service Detail'!$F4325,'Table of Current Services'!$B$7:$F$36,'Table of Current Services'!$E$5,FALSE),VLOOKUP('C. Consumer Service Detail'!$F4325,'Table of Current Services'!$B$7:$F$36,'Table of Current Services'!$E$5,FALSE)))</f>
        <v/>
      </c>
      <c r="L4325" s="130" t="str">
        <f>IF('C. Consumer Service Detail'!$F4325="","",IF(VLOOKUP('C. Consumer Service Detail'!$F4325,'Table of Current Services'!$B$7:$F$36,'Table of Current Services'!$F$5,)="cost","Yes","No"))</f>
        <v/>
      </c>
      <c r="M4325" s="130" t="str">
        <f>IFERROR(IF('C. Consumer Service Detail'!$K4325="No Match","No",VLOOKUP('C. Consumer Service Detail'!$C4325,'B. Consumer Budget'!$E$11:$F$2010,2,FALSE)),"")</f>
        <v/>
      </c>
      <c r="P4325" s="77"/>
      <c r="Q4325" s="77"/>
    </row>
    <row r="4326" spans="2:17" x14ac:dyDescent="0.25">
      <c r="B4326" s="78">
        <f t="shared" si="132"/>
        <v>4316</v>
      </c>
      <c r="C4326" s="126" t="str">
        <f t="array" ref="C4326">IF(OR('C. Consumer Service Detail'!$D4326="",'C. Consumer Service Detail'!$E4326=""),"",INDEX('B. Consumer Budget'!$E$11:$E$2010,MATCH(1,IF('B. Consumer Budget'!$C$11:$C$2010='C. Consumer Service Detail'!$D4326,IF('B. Consumer Budget'!$D$11:$D$2010='C. Consumer Service Detail'!$E4326,1)),0)))</f>
        <v/>
      </c>
      <c r="D4326" s="171"/>
      <c r="E4326" s="79"/>
      <c r="F4326" s="100"/>
      <c r="G4326" s="80"/>
      <c r="H4326" s="145" t="str">
        <f>IF('C. Consumer Service Detail'!$F4326="","",IF('C. Consumer Service Detail'!$F4326="",VLOOKUP('C. Consumer Service Detail'!$F4326,'Table of Current Services'!$B$7:$F$36,'Table of Current Services'!$E$5,FALSE),VLOOKUP('C. Consumer Service Detail'!$F4326,'Table of Current Services'!$B$7:$F$36,'Table of Current Services'!$D$5,FALSE)))</f>
        <v/>
      </c>
      <c r="I4326" s="160"/>
      <c r="J4326" s="146" t="str">
        <f t="shared" si="131"/>
        <v/>
      </c>
      <c r="K4326" s="138" t="str">
        <f>IF('C. Consumer Service Detail'!$F4326="","",IF('C. Consumer Service Detail'!$F4326="",VLOOKUP('C. Consumer Service Detail'!$F4326,'Table of Current Services'!$B$7:$F$36,'Table of Current Services'!$E$5,FALSE),VLOOKUP('C. Consumer Service Detail'!$F4326,'Table of Current Services'!$B$7:$F$36,'Table of Current Services'!$E$5,FALSE)))</f>
        <v/>
      </c>
      <c r="L4326" s="130" t="str">
        <f>IF('C. Consumer Service Detail'!$F4326="","",IF(VLOOKUP('C. Consumer Service Detail'!$F4326,'Table of Current Services'!$B$7:$F$36,'Table of Current Services'!$F$5,)="cost","Yes","No"))</f>
        <v/>
      </c>
      <c r="M4326" s="130" t="str">
        <f>IFERROR(IF('C. Consumer Service Detail'!$K4326="No Match","No",VLOOKUP('C. Consumer Service Detail'!$C4326,'B. Consumer Budget'!$E$11:$F$2010,2,FALSE)),"")</f>
        <v/>
      </c>
      <c r="P4326" s="77"/>
      <c r="Q4326" s="77"/>
    </row>
    <row r="4327" spans="2:17" x14ac:dyDescent="0.25">
      <c r="B4327" s="78">
        <f t="shared" si="132"/>
        <v>4317</v>
      </c>
      <c r="C4327" s="126" t="str">
        <f t="array" ref="C4327">IF(OR('C. Consumer Service Detail'!$D4327="",'C. Consumer Service Detail'!$E4327=""),"",INDEX('B. Consumer Budget'!$E$11:$E$2010,MATCH(1,IF('B. Consumer Budget'!$C$11:$C$2010='C. Consumer Service Detail'!$D4327,IF('B. Consumer Budget'!$D$11:$D$2010='C. Consumer Service Detail'!$E4327,1)),0)))</f>
        <v/>
      </c>
      <c r="D4327" s="170"/>
      <c r="E4327" s="81"/>
      <c r="F4327" s="101"/>
      <c r="G4327" s="82"/>
      <c r="H4327" s="147" t="str">
        <f>IF('C. Consumer Service Detail'!$F4327="","",IF('C. Consumer Service Detail'!$F4327="",VLOOKUP('C. Consumer Service Detail'!$F4327,'Table of Current Services'!$B$7:$F$36,'Table of Current Services'!$E$5,FALSE),VLOOKUP('C. Consumer Service Detail'!$F4327,'Table of Current Services'!$B$7:$F$36,'Table of Current Services'!$D$5,FALSE)))</f>
        <v/>
      </c>
      <c r="I4327" s="159"/>
      <c r="J4327" s="146" t="str">
        <f t="shared" si="131"/>
        <v/>
      </c>
      <c r="K4327" s="138" t="str">
        <f>IF('C. Consumer Service Detail'!$F4327="","",IF('C. Consumer Service Detail'!$F4327="",VLOOKUP('C. Consumer Service Detail'!$F4327,'Table of Current Services'!$B$7:$F$36,'Table of Current Services'!$E$5,FALSE),VLOOKUP('C. Consumer Service Detail'!$F4327,'Table of Current Services'!$B$7:$F$36,'Table of Current Services'!$E$5,FALSE)))</f>
        <v/>
      </c>
      <c r="L4327" s="130" t="str">
        <f>IF('C. Consumer Service Detail'!$F4327="","",IF(VLOOKUP('C. Consumer Service Detail'!$F4327,'Table of Current Services'!$B$7:$F$36,'Table of Current Services'!$F$5,)="cost","Yes","No"))</f>
        <v/>
      </c>
      <c r="M4327" s="130" t="str">
        <f>IFERROR(IF('C. Consumer Service Detail'!$K4327="No Match","No",VLOOKUP('C. Consumer Service Detail'!$C4327,'B. Consumer Budget'!$E$11:$F$2010,2,FALSE)),"")</f>
        <v/>
      </c>
      <c r="P4327" s="77"/>
      <c r="Q4327" s="77"/>
    </row>
    <row r="4328" spans="2:17" x14ac:dyDescent="0.25">
      <c r="B4328" s="78">
        <f t="shared" si="132"/>
        <v>4318</v>
      </c>
      <c r="C4328" s="126" t="str">
        <f t="array" ref="C4328">IF(OR('C. Consumer Service Detail'!$D4328="",'C. Consumer Service Detail'!$E4328=""),"",INDEX('B. Consumer Budget'!$E$11:$E$2010,MATCH(1,IF('B. Consumer Budget'!$C$11:$C$2010='C. Consumer Service Detail'!$D4328,IF('B. Consumer Budget'!$D$11:$D$2010='C. Consumer Service Detail'!$E4328,1)),0)))</f>
        <v/>
      </c>
      <c r="D4328" s="171"/>
      <c r="E4328" s="79"/>
      <c r="F4328" s="100"/>
      <c r="G4328" s="80"/>
      <c r="H4328" s="145" t="str">
        <f>IF('C. Consumer Service Detail'!$F4328="","",IF('C. Consumer Service Detail'!$F4328="",VLOOKUP('C. Consumer Service Detail'!$F4328,'Table of Current Services'!$B$7:$F$36,'Table of Current Services'!$E$5,FALSE),VLOOKUP('C. Consumer Service Detail'!$F4328,'Table of Current Services'!$B$7:$F$36,'Table of Current Services'!$D$5,FALSE)))</f>
        <v/>
      </c>
      <c r="I4328" s="160"/>
      <c r="J4328" s="146" t="str">
        <f t="shared" si="131"/>
        <v/>
      </c>
      <c r="K4328" s="138" t="str">
        <f>IF('C. Consumer Service Detail'!$F4328="","",IF('C. Consumer Service Detail'!$F4328="",VLOOKUP('C. Consumer Service Detail'!$F4328,'Table of Current Services'!$B$7:$F$36,'Table of Current Services'!$E$5,FALSE),VLOOKUP('C. Consumer Service Detail'!$F4328,'Table of Current Services'!$B$7:$F$36,'Table of Current Services'!$E$5,FALSE)))</f>
        <v/>
      </c>
      <c r="L4328" s="130" t="str">
        <f>IF('C. Consumer Service Detail'!$F4328="","",IF(VLOOKUP('C. Consumer Service Detail'!$F4328,'Table of Current Services'!$B$7:$F$36,'Table of Current Services'!$F$5,)="cost","Yes","No"))</f>
        <v/>
      </c>
      <c r="M4328" s="130" t="str">
        <f>IFERROR(IF('C. Consumer Service Detail'!$K4328="No Match","No",VLOOKUP('C. Consumer Service Detail'!$C4328,'B. Consumer Budget'!$E$11:$F$2010,2,FALSE)),"")</f>
        <v/>
      </c>
      <c r="P4328" s="77"/>
      <c r="Q4328" s="77"/>
    </row>
    <row r="4329" spans="2:17" x14ac:dyDescent="0.25">
      <c r="B4329" s="78">
        <f t="shared" si="132"/>
        <v>4319</v>
      </c>
      <c r="C4329" s="126" t="str">
        <f t="array" ref="C4329">IF(OR('C. Consumer Service Detail'!$D4329="",'C. Consumer Service Detail'!$E4329=""),"",INDEX('B. Consumer Budget'!$E$11:$E$2010,MATCH(1,IF('B. Consumer Budget'!$C$11:$C$2010='C. Consumer Service Detail'!$D4329,IF('B. Consumer Budget'!$D$11:$D$2010='C. Consumer Service Detail'!$E4329,1)),0)))</f>
        <v/>
      </c>
      <c r="D4329" s="170"/>
      <c r="E4329" s="81"/>
      <c r="F4329" s="101"/>
      <c r="G4329" s="82"/>
      <c r="H4329" s="147" t="str">
        <f>IF('C. Consumer Service Detail'!$F4329="","",IF('C. Consumer Service Detail'!$F4329="",VLOOKUP('C. Consumer Service Detail'!$F4329,'Table of Current Services'!$B$7:$F$36,'Table of Current Services'!$E$5,FALSE),VLOOKUP('C. Consumer Service Detail'!$F4329,'Table of Current Services'!$B$7:$F$36,'Table of Current Services'!$D$5,FALSE)))</f>
        <v/>
      </c>
      <c r="I4329" s="159"/>
      <c r="J4329" s="146" t="str">
        <f t="shared" si="131"/>
        <v/>
      </c>
      <c r="K4329" s="138" t="str">
        <f>IF('C. Consumer Service Detail'!$F4329="","",IF('C. Consumer Service Detail'!$F4329="",VLOOKUP('C. Consumer Service Detail'!$F4329,'Table of Current Services'!$B$7:$F$36,'Table of Current Services'!$E$5,FALSE),VLOOKUP('C. Consumer Service Detail'!$F4329,'Table of Current Services'!$B$7:$F$36,'Table of Current Services'!$E$5,FALSE)))</f>
        <v/>
      </c>
      <c r="L4329" s="130" t="str">
        <f>IF('C. Consumer Service Detail'!$F4329="","",IF(VLOOKUP('C. Consumer Service Detail'!$F4329,'Table of Current Services'!$B$7:$F$36,'Table of Current Services'!$F$5,)="cost","Yes","No"))</f>
        <v/>
      </c>
      <c r="M4329" s="130" t="str">
        <f>IFERROR(IF('C. Consumer Service Detail'!$K4329="No Match","No",VLOOKUP('C. Consumer Service Detail'!$C4329,'B. Consumer Budget'!$E$11:$F$2010,2,FALSE)),"")</f>
        <v/>
      </c>
      <c r="P4329" s="77"/>
      <c r="Q4329" s="77"/>
    </row>
    <row r="4330" spans="2:17" x14ac:dyDescent="0.25">
      <c r="B4330" s="78">
        <f t="shared" si="132"/>
        <v>4320</v>
      </c>
      <c r="C4330" s="126" t="str">
        <f t="array" ref="C4330">IF(OR('C. Consumer Service Detail'!$D4330="",'C. Consumer Service Detail'!$E4330=""),"",INDEX('B. Consumer Budget'!$E$11:$E$2010,MATCH(1,IF('B. Consumer Budget'!$C$11:$C$2010='C. Consumer Service Detail'!$D4330,IF('B. Consumer Budget'!$D$11:$D$2010='C. Consumer Service Detail'!$E4330,1)),0)))</f>
        <v/>
      </c>
      <c r="D4330" s="171"/>
      <c r="E4330" s="79"/>
      <c r="F4330" s="100"/>
      <c r="G4330" s="80"/>
      <c r="H4330" s="145" t="str">
        <f>IF('C. Consumer Service Detail'!$F4330="","",IF('C. Consumer Service Detail'!$F4330="",VLOOKUP('C. Consumer Service Detail'!$F4330,'Table of Current Services'!$B$7:$F$36,'Table of Current Services'!$E$5,FALSE),VLOOKUP('C. Consumer Service Detail'!$F4330,'Table of Current Services'!$B$7:$F$36,'Table of Current Services'!$D$5,FALSE)))</f>
        <v/>
      </c>
      <c r="I4330" s="160"/>
      <c r="J4330" s="146" t="str">
        <f t="shared" si="131"/>
        <v/>
      </c>
      <c r="K4330" s="138" t="str">
        <f>IF('C. Consumer Service Detail'!$F4330="","",IF('C. Consumer Service Detail'!$F4330="",VLOOKUP('C. Consumer Service Detail'!$F4330,'Table of Current Services'!$B$7:$F$36,'Table of Current Services'!$E$5,FALSE),VLOOKUP('C. Consumer Service Detail'!$F4330,'Table of Current Services'!$B$7:$F$36,'Table of Current Services'!$E$5,FALSE)))</f>
        <v/>
      </c>
      <c r="L4330" s="130" t="str">
        <f>IF('C. Consumer Service Detail'!$F4330="","",IF(VLOOKUP('C. Consumer Service Detail'!$F4330,'Table of Current Services'!$B$7:$F$36,'Table of Current Services'!$F$5,)="cost","Yes","No"))</f>
        <v/>
      </c>
      <c r="M4330" s="130" t="str">
        <f>IFERROR(IF('C. Consumer Service Detail'!$K4330="No Match","No",VLOOKUP('C. Consumer Service Detail'!$C4330,'B. Consumer Budget'!$E$11:$F$2010,2,FALSE)),"")</f>
        <v/>
      </c>
      <c r="P4330" s="77"/>
      <c r="Q4330" s="77"/>
    </row>
    <row r="4331" spans="2:17" x14ac:dyDescent="0.25">
      <c r="B4331" s="78">
        <f t="shared" si="132"/>
        <v>4321</v>
      </c>
      <c r="C4331" s="126" t="str">
        <f t="array" ref="C4331">IF(OR('C. Consumer Service Detail'!$D4331="",'C. Consumer Service Detail'!$E4331=""),"",INDEX('B. Consumer Budget'!$E$11:$E$2010,MATCH(1,IF('B. Consumer Budget'!$C$11:$C$2010='C. Consumer Service Detail'!$D4331,IF('B. Consumer Budget'!$D$11:$D$2010='C. Consumer Service Detail'!$E4331,1)),0)))</f>
        <v/>
      </c>
      <c r="D4331" s="170"/>
      <c r="E4331" s="81"/>
      <c r="F4331" s="101"/>
      <c r="G4331" s="82"/>
      <c r="H4331" s="147" t="str">
        <f>IF('C. Consumer Service Detail'!$F4331="","",IF('C. Consumer Service Detail'!$F4331="",VLOOKUP('C. Consumer Service Detail'!$F4331,'Table of Current Services'!$B$7:$F$36,'Table of Current Services'!$E$5,FALSE),VLOOKUP('C. Consumer Service Detail'!$F4331,'Table of Current Services'!$B$7:$F$36,'Table of Current Services'!$D$5,FALSE)))</f>
        <v/>
      </c>
      <c r="I4331" s="159"/>
      <c r="J4331" s="146" t="str">
        <f t="shared" si="131"/>
        <v/>
      </c>
      <c r="K4331" s="138" t="str">
        <f>IF('C. Consumer Service Detail'!$F4331="","",IF('C. Consumer Service Detail'!$F4331="",VLOOKUP('C. Consumer Service Detail'!$F4331,'Table of Current Services'!$B$7:$F$36,'Table of Current Services'!$E$5,FALSE),VLOOKUP('C. Consumer Service Detail'!$F4331,'Table of Current Services'!$B$7:$F$36,'Table of Current Services'!$E$5,FALSE)))</f>
        <v/>
      </c>
      <c r="L4331" s="130" t="str">
        <f>IF('C. Consumer Service Detail'!$F4331="","",IF(VLOOKUP('C. Consumer Service Detail'!$F4331,'Table of Current Services'!$B$7:$F$36,'Table of Current Services'!$F$5,)="cost","Yes","No"))</f>
        <v/>
      </c>
      <c r="M4331" s="130" t="str">
        <f>IFERROR(IF('C. Consumer Service Detail'!$K4331="No Match","No",VLOOKUP('C. Consumer Service Detail'!$C4331,'B. Consumer Budget'!$E$11:$F$2010,2,FALSE)),"")</f>
        <v/>
      </c>
      <c r="P4331" s="77"/>
      <c r="Q4331" s="77"/>
    </row>
    <row r="4332" spans="2:17" x14ac:dyDescent="0.25">
      <c r="B4332" s="78">
        <f t="shared" si="132"/>
        <v>4322</v>
      </c>
      <c r="C4332" s="126" t="str">
        <f t="array" ref="C4332">IF(OR('C. Consumer Service Detail'!$D4332="",'C. Consumer Service Detail'!$E4332=""),"",INDEX('B. Consumer Budget'!$E$11:$E$2010,MATCH(1,IF('B. Consumer Budget'!$C$11:$C$2010='C. Consumer Service Detail'!$D4332,IF('B. Consumer Budget'!$D$11:$D$2010='C. Consumer Service Detail'!$E4332,1)),0)))</f>
        <v/>
      </c>
      <c r="D4332" s="171"/>
      <c r="E4332" s="79"/>
      <c r="F4332" s="100"/>
      <c r="G4332" s="80"/>
      <c r="H4332" s="145" t="str">
        <f>IF('C. Consumer Service Detail'!$F4332="","",IF('C. Consumer Service Detail'!$F4332="",VLOOKUP('C. Consumer Service Detail'!$F4332,'Table of Current Services'!$B$7:$F$36,'Table of Current Services'!$E$5,FALSE),VLOOKUP('C. Consumer Service Detail'!$F4332,'Table of Current Services'!$B$7:$F$36,'Table of Current Services'!$D$5,FALSE)))</f>
        <v/>
      </c>
      <c r="I4332" s="160"/>
      <c r="J4332" s="146" t="str">
        <f t="shared" si="131"/>
        <v/>
      </c>
      <c r="K4332" s="138" t="str">
        <f>IF('C. Consumer Service Detail'!$F4332="","",IF('C. Consumer Service Detail'!$F4332="",VLOOKUP('C. Consumer Service Detail'!$F4332,'Table of Current Services'!$B$7:$F$36,'Table of Current Services'!$E$5,FALSE),VLOOKUP('C. Consumer Service Detail'!$F4332,'Table of Current Services'!$B$7:$F$36,'Table of Current Services'!$E$5,FALSE)))</f>
        <v/>
      </c>
      <c r="L4332" s="130" t="str">
        <f>IF('C. Consumer Service Detail'!$F4332="","",IF(VLOOKUP('C. Consumer Service Detail'!$F4332,'Table of Current Services'!$B$7:$F$36,'Table of Current Services'!$F$5,)="cost","Yes","No"))</f>
        <v/>
      </c>
      <c r="M4332" s="130" t="str">
        <f>IFERROR(IF('C. Consumer Service Detail'!$K4332="No Match","No",VLOOKUP('C. Consumer Service Detail'!$C4332,'B. Consumer Budget'!$E$11:$F$2010,2,FALSE)),"")</f>
        <v/>
      </c>
      <c r="P4332" s="77"/>
      <c r="Q4332" s="77"/>
    </row>
    <row r="4333" spans="2:17" x14ac:dyDescent="0.25">
      <c r="B4333" s="78">
        <f t="shared" si="132"/>
        <v>4323</v>
      </c>
      <c r="C4333" s="126" t="str">
        <f t="array" ref="C4333">IF(OR('C. Consumer Service Detail'!$D4333="",'C. Consumer Service Detail'!$E4333=""),"",INDEX('B. Consumer Budget'!$E$11:$E$2010,MATCH(1,IF('B. Consumer Budget'!$C$11:$C$2010='C. Consumer Service Detail'!$D4333,IF('B. Consumer Budget'!$D$11:$D$2010='C. Consumer Service Detail'!$E4333,1)),0)))</f>
        <v/>
      </c>
      <c r="D4333" s="170"/>
      <c r="E4333" s="81"/>
      <c r="F4333" s="101"/>
      <c r="G4333" s="82"/>
      <c r="H4333" s="147" t="str">
        <f>IF('C. Consumer Service Detail'!$F4333="","",IF('C. Consumer Service Detail'!$F4333="",VLOOKUP('C. Consumer Service Detail'!$F4333,'Table of Current Services'!$B$7:$F$36,'Table of Current Services'!$E$5,FALSE),VLOOKUP('C. Consumer Service Detail'!$F4333,'Table of Current Services'!$B$7:$F$36,'Table of Current Services'!$D$5,FALSE)))</f>
        <v/>
      </c>
      <c r="I4333" s="159"/>
      <c r="J4333" s="146" t="str">
        <f t="shared" si="131"/>
        <v/>
      </c>
      <c r="K4333" s="138" t="str">
        <f>IF('C. Consumer Service Detail'!$F4333="","",IF('C. Consumer Service Detail'!$F4333="",VLOOKUP('C. Consumer Service Detail'!$F4333,'Table of Current Services'!$B$7:$F$36,'Table of Current Services'!$E$5,FALSE),VLOOKUP('C. Consumer Service Detail'!$F4333,'Table of Current Services'!$B$7:$F$36,'Table of Current Services'!$E$5,FALSE)))</f>
        <v/>
      </c>
      <c r="L4333" s="130" t="str">
        <f>IF('C. Consumer Service Detail'!$F4333="","",IF(VLOOKUP('C. Consumer Service Detail'!$F4333,'Table of Current Services'!$B$7:$F$36,'Table of Current Services'!$F$5,)="cost","Yes","No"))</f>
        <v/>
      </c>
      <c r="M4333" s="130" t="str">
        <f>IFERROR(IF('C. Consumer Service Detail'!$K4333="No Match","No",VLOOKUP('C. Consumer Service Detail'!$C4333,'B. Consumer Budget'!$E$11:$F$2010,2,FALSE)),"")</f>
        <v/>
      </c>
      <c r="P4333" s="77"/>
      <c r="Q4333" s="77"/>
    </row>
    <row r="4334" spans="2:17" x14ac:dyDescent="0.25">
      <c r="B4334" s="78">
        <f t="shared" si="132"/>
        <v>4324</v>
      </c>
      <c r="C4334" s="126" t="str">
        <f t="array" ref="C4334">IF(OR('C. Consumer Service Detail'!$D4334="",'C. Consumer Service Detail'!$E4334=""),"",INDEX('B. Consumer Budget'!$E$11:$E$2010,MATCH(1,IF('B. Consumer Budget'!$C$11:$C$2010='C. Consumer Service Detail'!$D4334,IF('B. Consumer Budget'!$D$11:$D$2010='C. Consumer Service Detail'!$E4334,1)),0)))</f>
        <v/>
      </c>
      <c r="D4334" s="171"/>
      <c r="E4334" s="79"/>
      <c r="F4334" s="100"/>
      <c r="G4334" s="80"/>
      <c r="H4334" s="145" t="str">
        <f>IF('C. Consumer Service Detail'!$F4334="","",IF('C. Consumer Service Detail'!$F4334="",VLOOKUP('C. Consumer Service Detail'!$F4334,'Table of Current Services'!$B$7:$F$36,'Table of Current Services'!$E$5,FALSE),VLOOKUP('C. Consumer Service Detail'!$F4334,'Table of Current Services'!$B$7:$F$36,'Table of Current Services'!$D$5,FALSE)))</f>
        <v/>
      </c>
      <c r="I4334" s="160"/>
      <c r="J4334" s="146" t="str">
        <f t="shared" si="131"/>
        <v/>
      </c>
      <c r="K4334" s="138" t="str">
        <f>IF('C. Consumer Service Detail'!$F4334="","",IF('C. Consumer Service Detail'!$F4334="",VLOOKUP('C. Consumer Service Detail'!$F4334,'Table of Current Services'!$B$7:$F$36,'Table of Current Services'!$E$5,FALSE),VLOOKUP('C. Consumer Service Detail'!$F4334,'Table of Current Services'!$B$7:$F$36,'Table of Current Services'!$E$5,FALSE)))</f>
        <v/>
      </c>
      <c r="L4334" s="130" t="str">
        <f>IF('C. Consumer Service Detail'!$F4334="","",IF(VLOOKUP('C. Consumer Service Detail'!$F4334,'Table of Current Services'!$B$7:$F$36,'Table of Current Services'!$F$5,)="cost","Yes","No"))</f>
        <v/>
      </c>
      <c r="M4334" s="130" t="str">
        <f>IFERROR(IF('C. Consumer Service Detail'!$K4334="No Match","No",VLOOKUP('C. Consumer Service Detail'!$C4334,'B. Consumer Budget'!$E$11:$F$2010,2,FALSE)),"")</f>
        <v/>
      </c>
      <c r="P4334" s="77"/>
      <c r="Q4334" s="77"/>
    </row>
    <row r="4335" spans="2:17" x14ac:dyDescent="0.25">
      <c r="B4335" s="78">
        <f t="shared" si="132"/>
        <v>4325</v>
      </c>
      <c r="C4335" s="126" t="str">
        <f t="array" ref="C4335">IF(OR('C. Consumer Service Detail'!$D4335="",'C. Consumer Service Detail'!$E4335=""),"",INDEX('B. Consumer Budget'!$E$11:$E$2010,MATCH(1,IF('B. Consumer Budget'!$C$11:$C$2010='C. Consumer Service Detail'!$D4335,IF('B. Consumer Budget'!$D$11:$D$2010='C. Consumer Service Detail'!$E4335,1)),0)))</f>
        <v/>
      </c>
      <c r="D4335" s="170"/>
      <c r="E4335" s="81"/>
      <c r="F4335" s="101"/>
      <c r="G4335" s="82"/>
      <c r="H4335" s="147" t="str">
        <f>IF('C. Consumer Service Detail'!$F4335="","",IF('C. Consumer Service Detail'!$F4335="",VLOOKUP('C. Consumer Service Detail'!$F4335,'Table of Current Services'!$B$7:$F$36,'Table of Current Services'!$E$5,FALSE),VLOOKUP('C. Consumer Service Detail'!$F4335,'Table of Current Services'!$B$7:$F$36,'Table of Current Services'!$D$5,FALSE)))</f>
        <v/>
      </c>
      <c r="I4335" s="159"/>
      <c r="J4335" s="146" t="str">
        <f t="shared" si="131"/>
        <v/>
      </c>
      <c r="K4335" s="138" t="str">
        <f>IF('C. Consumer Service Detail'!$F4335="","",IF('C. Consumer Service Detail'!$F4335="",VLOOKUP('C. Consumer Service Detail'!$F4335,'Table of Current Services'!$B$7:$F$36,'Table of Current Services'!$E$5,FALSE),VLOOKUP('C. Consumer Service Detail'!$F4335,'Table of Current Services'!$B$7:$F$36,'Table of Current Services'!$E$5,FALSE)))</f>
        <v/>
      </c>
      <c r="L4335" s="130" t="str">
        <f>IF('C. Consumer Service Detail'!$F4335="","",IF(VLOOKUP('C. Consumer Service Detail'!$F4335,'Table of Current Services'!$B$7:$F$36,'Table of Current Services'!$F$5,)="cost","Yes","No"))</f>
        <v/>
      </c>
      <c r="M4335" s="130" t="str">
        <f>IFERROR(IF('C. Consumer Service Detail'!$K4335="No Match","No",VLOOKUP('C. Consumer Service Detail'!$C4335,'B. Consumer Budget'!$E$11:$F$2010,2,FALSE)),"")</f>
        <v/>
      </c>
      <c r="P4335" s="77"/>
      <c r="Q4335" s="77"/>
    </row>
    <row r="4336" spans="2:17" x14ac:dyDescent="0.25">
      <c r="B4336" s="78">
        <f t="shared" si="132"/>
        <v>4326</v>
      </c>
      <c r="C4336" s="126" t="str">
        <f t="array" ref="C4336">IF(OR('C. Consumer Service Detail'!$D4336="",'C. Consumer Service Detail'!$E4336=""),"",INDEX('B. Consumer Budget'!$E$11:$E$2010,MATCH(1,IF('B. Consumer Budget'!$C$11:$C$2010='C. Consumer Service Detail'!$D4336,IF('B. Consumer Budget'!$D$11:$D$2010='C. Consumer Service Detail'!$E4336,1)),0)))</f>
        <v/>
      </c>
      <c r="D4336" s="171"/>
      <c r="E4336" s="79"/>
      <c r="F4336" s="100"/>
      <c r="G4336" s="80"/>
      <c r="H4336" s="145" t="str">
        <f>IF('C. Consumer Service Detail'!$F4336="","",IF('C. Consumer Service Detail'!$F4336="",VLOOKUP('C. Consumer Service Detail'!$F4336,'Table of Current Services'!$B$7:$F$36,'Table of Current Services'!$E$5,FALSE),VLOOKUP('C. Consumer Service Detail'!$F4336,'Table of Current Services'!$B$7:$F$36,'Table of Current Services'!$D$5,FALSE)))</f>
        <v/>
      </c>
      <c r="I4336" s="160"/>
      <c r="J4336" s="146" t="str">
        <f t="shared" si="131"/>
        <v/>
      </c>
      <c r="K4336" s="138" t="str">
        <f>IF('C. Consumer Service Detail'!$F4336="","",IF('C. Consumer Service Detail'!$F4336="",VLOOKUP('C. Consumer Service Detail'!$F4336,'Table of Current Services'!$B$7:$F$36,'Table of Current Services'!$E$5,FALSE),VLOOKUP('C. Consumer Service Detail'!$F4336,'Table of Current Services'!$B$7:$F$36,'Table of Current Services'!$E$5,FALSE)))</f>
        <v/>
      </c>
      <c r="L4336" s="130" t="str">
        <f>IF('C. Consumer Service Detail'!$F4336="","",IF(VLOOKUP('C. Consumer Service Detail'!$F4336,'Table of Current Services'!$B$7:$F$36,'Table of Current Services'!$F$5,)="cost","Yes","No"))</f>
        <v/>
      </c>
      <c r="M4336" s="130" t="str">
        <f>IFERROR(IF('C. Consumer Service Detail'!$K4336="No Match","No",VLOOKUP('C. Consumer Service Detail'!$C4336,'B. Consumer Budget'!$E$11:$F$2010,2,FALSE)),"")</f>
        <v/>
      </c>
      <c r="P4336" s="77"/>
      <c r="Q4336" s="77"/>
    </row>
    <row r="4337" spans="2:17" x14ac:dyDescent="0.25">
      <c r="B4337" s="78">
        <f t="shared" si="132"/>
        <v>4327</v>
      </c>
      <c r="C4337" s="126" t="str">
        <f t="array" ref="C4337">IF(OR('C. Consumer Service Detail'!$D4337="",'C. Consumer Service Detail'!$E4337=""),"",INDEX('B. Consumer Budget'!$E$11:$E$2010,MATCH(1,IF('B. Consumer Budget'!$C$11:$C$2010='C. Consumer Service Detail'!$D4337,IF('B. Consumer Budget'!$D$11:$D$2010='C. Consumer Service Detail'!$E4337,1)),0)))</f>
        <v/>
      </c>
      <c r="D4337" s="170"/>
      <c r="E4337" s="81"/>
      <c r="F4337" s="101"/>
      <c r="G4337" s="82"/>
      <c r="H4337" s="147" t="str">
        <f>IF('C. Consumer Service Detail'!$F4337="","",IF('C. Consumer Service Detail'!$F4337="",VLOOKUP('C. Consumer Service Detail'!$F4337,'Table of Current Services'!$B$7:$F$36,'Table of Current Services'!$E$5,FALSE),VLOOKUP('C. Consumer Service Detail'!$F4337,'Table of Current Services'!$B$7:$F$36,'Table of Current Services'!$D$5,FALSE)))</f>
        <v/>
      </c>
      <c r="I4337" s="159"/>
      <c r="J4337" s="146" t="str">
        <f t="shared" si="131"/>
        <v/>
      </c>
      <c r="K4337" s="138" t="str">
        <f>IF('C. Consumer Service Detail'!$F4337="","",IF('C. Consumer Service Detail'!$F4337="",VLOOKUP('C. Consumer Service Detail'!$F4337,'Table of Current Services'!$B$7:$F$36,'Table of Current Services'!$E$5,FALSE),VLOOKUP('C. Consumer Service Detail'!$F4337,'Table of Current Services'!$B$7:$F$36,'Table of Current Services'!$E$5,FALSE)))</f>
        <v/>
      </c>
      <c r="L4337" s="130" t="str">
        <f>IF('C. Consumer Service Detail'!$F4337="","",IF(VLOOKUP('C. Consumer Service Detail'!$F4337,'Table of Current Services'!$B$7:$F$36,'Table of Current Services'!$F$5,)="cost","Yes","No"))</f>
        <v/>
      </c>
      <c r="M4337" s="130" t="str">
        <f>IFERROR(IF('C. Consumer Service Detail'!$K4337="No Match","No",VLOOKUP('C. Consumer Service Detail'!$C4337,'B. Consumer Budget'!$E$11:$F$2010,2,FALSE)),"")</f>
        <v/>
      </c>
      <c r="P4337" s="77"/>
      <c r="Q4337" s="77"/>
    </row>
    <row r="4338" spans="2:17" x14ac:dyDescent="0.25">
      <c r="B4338" s="78">
        <f t="shared" si="132"/>
        <v>4328</v>
      </c>
      <c r="C4338" s="126" t="str">
        <f t="array" ref="C4338">IF(OR('C. Consumer Service Detail'!$D4338="",'C. Consumer Service Detail'!$E4338=""),"",INDEX('B. Consumer Budget'!$E$11:$E$2010,MATCH(1,IF('B. Consumer Budget'!$C$11:$C$2010='C. Consumer Service Detail'!$D4338,IF('B. Consumer Budget'!$D$11:$D$2010='C. Consumer Service Detail'!$E4338,1)),0)))</f>
        <v/>
      </c>
      <c r="D4338" s="171"/>
      <c r="E4338" s="79"/>
      <c r="F4338" s="100"/>
      <c r="G4338" s="80"/>
      <c r="H4338" s="145" t="str">
        <f>IF('C. Consumer Service Detail'!$F4338="","",IF('C. Consumer Service Detail'!$F4338="",VLOOKUP('C. Consumer Service Detail'!$F4338,'Table of Current Services'!$B$7:$F$36,'Table of Current Services'!$E$5,FALSE),VLOOKUP('C. Consumer Service Detail'!$F4338,'Table of Current Services'!$B$7:$F$36,'Table of Current Services'!$D$5,FALSE)))</f>
        <v/>
      </c>
      <c r="I4338" s="160"/>
      <c r="J4338" s="146" t="str">
        <f t="shared" si="131"/>
        <v/>
      </c>
      <c r="K4338" s="138" t="str">
        <f>IF('C. Consumer Service Detail'!$F4338="","",IF('C. Consumer Service Detail'!$F4338="",VLOOKUP('C. Consumer Service Detail'!$F4338,'Table of Current Services'!$B$7:$F$36,'Table of Current Services'!$E$5,FALSE),VLOOKUP('C. Consumer Service Detail'!$F4338,'Table of Current Services'!$B$7:$F$36,'Table of Current Services'!$E$5,FALSE)))</f>
        <v/>
      </c>
      <c r="L4338" s="130" t="str">
        <f>IF('C. Consumer Service Detail'!$F4338="","",IF(VLOOKUP('C. Consumer Service Detail'!$F4338,'Table of Current Services'!$B$7:$F$36,'Table of Current Services'!$F$5,)="cost","Yes","No"))</f>
        <v/>
      </c>
      <c r="M4338" s="130" t="str">
        <f>IFERROR(IF('C. Consumer Service Detail'!$K4338="No Match","No",VLOOKUP('C. Consumer Service Detail'!$C4338,'B. Consumer Budget'!$E$11:$F$2010,2,FALSE)),"")</f>
        <v/>
      </c>
      <c r="P4338" s="77"/>
      <c r="Q4338" s="77"/>
    </row>
    <row r="4339" spans="2:17" x14ac:dyDescent="0.25">
      <c r="B4339" s="78">
        <f t="shared" si="132"/>
        <v>4329</v>
      </c>
      <c r="C4339" s="126" t="str">
        <f t="array" ref="C4339">IF(OR('C. Consumer Service Detail'!$D4339="",'C. Consumer Service Detail'!$E4339=""),"",INDEX('B. Consumer Budget'!$E$11:$E$2010,MATCH(1,IF('B. Consumer Budget'!$C$11:$C$2010='C. Consumer Service Detail'!$D4339,IF('B. Consumer Budget'!$D$11:$D$2010='C. Consumer Service Detail'!$E4339,1)),0)))</f>
        <v/>
      </c>
      <c r="D4339" s="170"/>
      <c r="E4339" s="81"/>
      <c r="F4339" s="101"/>
      <c r="G4339" s="82"/>
      <c r="H4339" s="147" t="str">
        <f>IF('C. Consumer Service Detail'!$F4339="","",IF('C. Consumer Service Detail'!$F4339="",VLOOKUP('C. Consumer Service Detail'!$F4339,'Table of Current Services'!$B$7:$F$36,'Table of Current Services'!$E$5,FALSE),VLOOKUP('C. Consumer Service Detail'!$F4339,'Table of Current Services'!$B$7:$F$36,'Table of Current Services'!$D$5,FALSE)))</f>
        <v/>
      </c>
      <c r="I4339" s="159"/>
      <c r="J4339" s="146" t="str">
        <f t="shared" si="131"/>
        <v/>
      </c>
      <c r="K4339" s="138" t="str">
        <f>IF('C. Consumer Service Detail'!$F4339="","",IF('C. Consumer Service Detail'!$F4339="",VLOOKUP('C. Consumer Service Detail'!$F4339,'Table of Current Services'!$B$7:$F$36,'Table of Current Services'!$E$5,FALSE),VLOOKUP('C. Consumer Service Detail'!$F4339,'Table of Current Services'!$B$7:$F$36,'Table of Current Services'!$E$5,FALSE)))</f>
        <v/>
      </c>
      <c r="L4339" s="130" t="str">
        <f>IF('C. Consumer Service Detail'!$F4339="","",IF(VLOOKUP('C. Consumer Service Detail'!$F4339,'Table of Current Services'!$B$7:$F$36,'Table of Current Services'!$F$5,)="cost","Yes","No"))</f>
        <v/>
      </c>
      <c r="M4339" s="130" t="str">
        <f>IFERROR(IF('C. Consumer Service Detail'!$K4339="No Match","No",VLOOKUP('C. Consumer Service Detail'!$C4339,'B. Consumer Budget'!$E$11:$F$2010,2,FALSE)),"")</f>
        <v/>
      </c>
      <c r="P4339" s="77"/>
      <c r="Q4339" s="77"/>
    </row>
    <row r="4340" spans="2:17" x14ac:dyDescent="0.25">
      <c r="B4340" s="78">
        <f t="shared" si="132"/>
        <v>4330</v>
      </c>
      <c r="C4340" s="126" t="str">
        <f t="array" ref="C4340">IF(OR('C. Consumer Service Detail'!$D4340="",'C. Consumer Service Detail'!$E4340=""),"",INDEX('B. Consumer Budget'!$E$11:$E$2010,MATCH(1,IF('B. Consumer Budget'!$C$11:$C$2010='C. Consumer Service Detail'!$D4340,IF('B. Consumer Budget'!$D$11:$D$2010='C. Consumer Service Detail'!$E4340,1)),0)))</f>
        <v/>
      </c>
      <c r="D4340" s="171"/>
      <c r="E4340" s="79"/>
      <c r="F4340" s="100"/>
      <c r="G4340" s="80"/>
      <c r="H4340" s="145" t="str">
        <f>IF('C. Consumer Service Detail'!$F4340="","",IF('C. Consumer Service Detail'!$F4340="",VLOOKUP('C. Consumer Service Detail'!$F4340,'Table of Current Services'!$B$7:$F$36,'Table of Current Services'!$E$5,FALSE),VLOOKUP('C. Consumer Service Detail'!$F4340,'Table of Current Services'!$B$7:$F$36,'Table of Current Services'!$D$5,FALSE)))</f>
        <v/>
      </c>
      <c r="I4340" s="160"/>
      <c r="J4340" s="146" t="str">
        <f t="shared" si="131"/>
        <v/>
      </c>
      <c r="K4340" s="138" t="str">
        <f>IF('C. Consumer Service Detail'!$F4340="","",IF('C. Consumer Service Detail'!$F4340="",VLOOKUP('C. Consumer Service Detail'!$F4340,'Table of Current Services'!$B$7:$F$36,'Table of Current Services'!$E$5,FALSE),VLOOKUP('C. Consumer Service Detail'!$F4340,'Table of Current Services'!$B$7:$F$36,'Table of Current Services'!$E$5,FALSE)))</f>
        <v/>
      </c>
      <c r="L4340" s="130" t="str">
        <f>IF('C. Consumer Service Detail'!$F4340="","",IF(VLOOKUP('C. Consumer Service Detail'!$F4340,'Table of Current Services'!$B$7:$F$36,'Table of Current Services'!$F$5,)="cost","Yes","No"))</f>
        <v/>
      </c>
      <c r="M4340" s="130" t="str">
        <f>IFERROR(IF('C. Consumer Service Detail'!$K4340="No Match","No",VLOOKUP('C. Consumer Service Detail'!$C4340,'B. Consumer Budget'!$E$11:$F$2010,2,FALSE)),"")</f>
        <v/>
      </c>
      <c r="P4340" s="77"/>
      <c r="Q4340" s="77"/>
    </row>
    <row r="4341" spans="2:17" x14ac:dyDescent="0.25">
      <c r="B4341" s="78">
        <f t="shared" si="132"/>
        <v>4331</v>
      </c>
      <c r="C4341" s="126" t="str">
        <f t="array" ref="C4341">IF(OR('C. Consumer Service Detail'!$D4341="",'C. Consumer Service Detail'!$E4341=""),"",INDEX('B. Consumer Budget'!$E$11:$E$2010,MATCH(1,IF('B. Consumer Budget'!$C$11:$C$2010='C. Consumer Service Detail'!$D4341,IF('B. Consumer Budget'!$D$11:$D$2010='C. Consumer Service Detail'!$E4341,1)),0)))</f>
        <v/>
      </c>
      <c r="D4341" s="170"/>
      <c r="E4341" s="81"/>
      <c r="F4341" s="101"/>
      <c r="G4341" s="82"/>
      <c r="H4341" s="147" t="str">
        <f>IF('C. Consumer Service Detail'!$F4341="","",IF('C. Consumer Service Detail'!$F4341="",VLOOKUP('C. Consumer Service Detail'!$F4341,'Table of Current Services'!$B$7:$F$36,'Table of Current Services'!$E$5,FALSE),VLOOKUP('C. Consumer Service Detail'!$F4341,'Table of Current Services'!$B$7:$F$36,'Table of Current Services'!$D$5,FALSE)))</f>
        <v/>
      </c>
      <c r="I4341" s="159"/>
      <c r="J4341" s="146" t="str">
        <f t="shared" si="131"/>
        <v/>
      </c>
      <c r="K4341" s="138" t="str">
        <f>IF('C. Consumer Service Detail'!$F4341="","",IF('C. Consumer Service Detail'!$F4341="",VLOOKUP('C. Consumer Service Detail'!$F4341,'Table of Current Services'!$B$7:$F$36,'Table of Current Services'!$E$5,FALSE),VLOOKUP('C. Consumer Service Detail'!$F4341,'Table of Current Services'!$B$7:$F$36,'Table of Current Services'!$E$5,FALSE)))</f>
        <v/>
      </c>
      <c r="L4341" s="130" t="str">
        <f>IF('C. Consumer Service Detail'!$F4341="","",IF(VLOOKUP('C. Consumer Service Detail'!$F4341,'Table of Current Services'!$B$7:$F$36,'Table of Current Services'!$F$5,)="cost","Yes","No"))</f>
        <v/>
      </c>
      <c r="M4341" s="130" t="str">
        <f>IFERROR(IF('C. Consumer Service Detail'!$K4341="No Match","No",VLOOKUP('C. Consumer Service Detail'!$C4341,'B. Consumer Budget'!$E$11:$F$2010,2,FALSE)),"")</f>
        <v/>
      </c>
      <c r="P4341" s="77"/>
      <c r="Q4341" s="77"/>
    </row>
    <row r="4342" spans="2:17" x14ac:dyDescent="0.25">
      <c r="B4342" s="78">
        <f t="shared" si="132"/>
        <v>4332</v>
      </c>
      <c r="C4342" s="126" t="str">
        <f t="array" ref="C4342">IF(OR('C. Consumer Service Detail'!$D4342="",'C. Consumer Service Detail'!$E4342=""),"",INDEX('B. Consumer Budget'!$E$11:$E$2010,MATCH(1,IF('B. Consumer Budget'!$C$11:$C$2010='C. Consumer Service Detail'!$D4342,IF('B. Consumer Budget'!$D$11:$D$2010='C. Consumer Service Detail'!$E4342,1)),0)))</f>
        <v/>
      </c>
      <c r="D4342" s="171"/>
      <c r="E4342" s="79"/>
      <c r="F4342" s="100"/>
      <c r="G4342" s="80"/>
      <c r="H4342" s="145" t="str">
        <f>IF('C. Consumer Service Detail'!$F4342="","",IF('C. Consumer Service Detail'!$F4342="",VLOOKUP('C. Consumer Service Detail'!$F4342,'Table of Current Services'!$B$7:$F$36,'Table of Current Services'!$E$5,FALSE),VLOOKUP('C. Consumer Service Detail'!$F4342,'Table of Current Services'!$B$7:$F$36,'Table of Current Services'!$D$5,FALSE)))</f>
        <v/>
      </c>
      <c r="I4342" s="160"/>
      <c r="J4342" s="146" t="str">
        <f t="shared" si="131"/>
        <v/>
      </c>
      <c r="K4342" s="138" t="str">
        <f>IF('C. Consumer Service Detail'!$F4342="","",IF('C. Consumer Service Detail'!$F4342="",VLOOKUP('C. Consumer Service Detail'!$F4342,'Table of Current Services'!$B$7:$F$36,'Table of Current Services'!$E$5,FALSE),VLOOKUP('C. Consumer Service Detail'!$F4342,'Table of Current Services'!$B$7:$F$36,'Table of Current Services'!$E$5,FALSE)))</f>
        <v/>
      </c>
      <c r="L4342" s="130" t="str">
        <f>IF('C. Consumer Service Detail'!$F4342="","",IF(VLOOKUP('C. Consumer Service Detail'!$F4342,'Table of Current Services'!$B$7:$F$36,'Table of Current Services'!$F$5,)="cost","Yes","No"))</f>
        <v/>
      </c>
      <c r="M4342" s="130" t="str">
        <f>IFERROR(IF('C. Consumer Service Detail'!$K4342="No Match","No",VLOOKUP('C. Consumer Service Detail'!$C4342,'B. Consumer Budget'!$E$11:$F$2010,2,FALSE)),"")</f>
        <v/>
      </c>
      <c r="P4342" s="77"/>
      <c r="Q4342" s="77"/>
    </row>
    <row r="4343" spans="2:17" x14ac:dyDescent="0.25">
      <c r="B4343" s="78">
        <f t="shared" si="132"/>
        <v>4333</v>
      </c>
      <c r="C4343" s="126" t="str">
        <f t="array" ref="C4343">IF(OR('C. Consumer Service Detail'!$D4343="",'C. Consumer Service Detail'!$E4343=""),"",INDEX('B. Consumer Budget'!$E$11:$E$2010,MATCH(1,IF('B. Consumer Budget'!$C$11:$C$2010='C. Consumer Service Detail'!$D4343,IF('B. Consumer Budget'!$D$11:$D$2010='C. Consumer Service Detail'!$E4343,1)),0)))</f>
        <v/>
      </c>
      <c r="D4343" s="170"/>
      <c r="E4343" s="81"/>
      <c r="F4343" s="101"/>
      <c r="G4343" s="82"/>
      <c r="H4343" s="147" t="str">
        <f>IF('C. Consumer Service Detail'!$F4343="","",IF('C. Consumer Service Detail'!$F4343="",VLOOKUP('C. Consumer Service Detail'!$F4343,'Table of Current Services'!$B$7:$F$36,'Table of Current Services'!$E$5,FALSE),VLOOKUP('C. Consumer Service Detail'!$F4343,'Table of Current Services'!$B$7:$F$36,'Table of Current Services'!$D$5,FALSE)))</f>
        <v/>
      </c>
      <c r="I4343" s="159"/>
      <c r="J4343" s="146" t="str">
        <f t="shared" si="131"/>
        <v/>
      </c>
      <c r="K4343" s="138" t="str">
        <f>IF('C. Consumer Service Detail'!$F4343="","",IF('C. Consumer Service Detail'!$F4343="",VLOOKUP('C. Consumer Service Detail'!$F4343,'Table of Current Services'!$B$7:$F$36,'Table of Current Services'!$E$5,FALSE),VLOOKUP('C. Consumer Service Detail'!$F4343,'Table of Current Services'!$B$7:$F$36,'Table of Current Services'!$E$5,FALSE)))</f>
        <v/>
      </c>
      <c r="L4343" s="130" t="str">
        <f>IF('C. Consumer Service Detail'!$F4343="","",IF(VLOOKUP('C. Consumer Service Detail'!$F4343,'Table of Current Services'!$B$7:$F$36,'Table of Current Services'!$F$5,)="cost","Yes","No"))</f>
        <v/>
      </c>
      <c r="M4343" s="130" t="str">
        <f>IFERROR(IF('C. Consumer Service Detail'!$K4343="No Match","No",VLOOKUP('C. Consumer Service Detail'!$C4343,'B. Consumer Budget'!$E$11:$F$2010,2,FALSE)),"")</f>
        <v/>
      </c>
      <c r="P4343" s="77"/>
      <c r="Q4343" s="77"/>
    </row>
    <row r="4344" spans="2:17" x14ac:dyDescent="0.25">
      <c r="B4344" s="78">
        <f t="shared" si="132"/>
        <v>4334</v>
      </c>
      <c r="C4344" s="126" t="str">
        <f t="array" ref="C4344">IF(OR('C. Consumer Service Detail'!$D4344="",'C. Consumer Service Detail'!$E4344=""),"",INDEX('B. Consumer Budget'!$E$11:$E$2010,MATCH(1,IF('B. Consumer Budget'!$C$11:$C$2010='C. Consumer Service Detail'!$D4344,IF('B. Consumer Budget'!$D$11:$D$2010='C. Consumer Service Detail'!$E4344,1)),0)))</f>
        <v/>
      </c>
      <c r="D4344" s="171"/>
      <c r="E4344" s="79"/>
      <c r="F4344" s="100"/>
      <c r="G4344" s="80"/>
      <c r="H4344" s="145" t="str">
        <f>IF('C. Consumer Service Detail'!$F4344="","",IF('C. Consumer Service Detail'!$F4344="",VLOOKUP('C. Consumer Service Detail'!$F4344,'Table of Current Services'!$B$7:$F$36,'Table of Current Services'!$E$5,FALSE),VLOOKUP('C. Consumer Service Detail'!$F4344,'Table of Current Services'!$B$7:$F$36,'Table of Current Services'!$D$5,FALSE)))</f>
        <v/>
      </c>
      <c r="I4344" s="160"/>
      <c r="J4344" s="146" t="str">
        <f t="shared" si="131"/>
        <v/>
      </c>
      <c r="K4344" s="138" t="str">
        <f>IF('C. Consumer Service Detail'!$F4344="","",IF('C. Consumer Service Detail'!$F4344="",VLOOKUP('C. Consumer Service Detail'!$F4344,'Table of Current Services'!$B$7:$F$36,'Table of Current Services'!$E$5,FALSE),VLOOKUP('C. Consumer Service Detail'!$F4344,'Table of Current Services'!$B$7:$F$36,'Table of Current Services'!$E$5,FALSE)))</f>
        <v/>
      </c>
      <c r="L4344" s="130" t="str">
        <f>IF('C. Consumer Service Detail'!$F4344="","",IF(VLOOKUP('C. Consumer Service Detail'!$F4344,'Table of Current Services'!$B$7:$F$36,'Table of Current Services'!$F$5,)="cost","Yes","No"))</f>
        <v/>
      </c>
      <c r="M4344" s="130" t="str">
        <f>IFERROR(IF('C. Consumer Service Detail'!$K4344="No Match","No",VLOOKUP('C. Consumer Service Detail'!$C4344,'B. Consumer Budget'!$E$11:$F$2010,2,FALSE)),"")</f>
        <v/>
      </c>
      <c r="P4344" s="77"/>
      <c r="Q4344" s="77"/>
    </row>
    <row r="4345" spans="2:17" x14ac:dyDescent="0.25">
      <c r="B4345" s="78">
        <f t="shared" si="132"/>
        <v>4335</v>
      </c>
      <c r="C4345" s="126" t="str">
        <f t="array" ref="C4345">IF(OR('C. Consumer Service Detail'!$D4345="",'C. Consumer Service Detail'!$E4345=""),"",INDEX('B. Consumer Budget'!$E$11:$E$2010,MATCH(1,IF('B. Consumer Budget'!$C$11:$C$2010='C. Consumer Service Detail'!$D4345,IF('B. Consumer Budget'!$D$11:$D$2010='C. Consumer Service Detail'!$E4345,1)),0)))</f>
        <v/>
      </c>
      <c r="D4345" s="170"/>
      <c r="E4345" s="81"/>
      <c r="F4345" s="101"/>
      <c r="G4345" s="82"/>
      <c r="H4345" s="147" t="str">
        <f>IF('C. Consumer Service Detail'!$F4345="","",IF('C. Consumer Service Detail'!$F4345="",VLOOKUP('C. Consumer Service Detail'!$F4345,'Table of Current Services'!$B$7:$F$36,'Table of Current Services'!$E$5,FALSE),VLOOKUP('C. Consumer Service Detail'!$F4345,'Table of Current Services'!$B$7:$F$36,'Table of Current Services'!$D$5,FALSE)))</f>
        <v/>
      </c>
      <c r="I4345" s="159"/>
      <c r="J4345" s="146" t="str">
        <f t="shared" si="131"/>
        <v/>
      </c>
      <c r="K4345" s="138" t="str">
        <f>IF('C. Consumer Service Detail'!$F4345="","",IF('C. Consumer Service Detail'!$F4345="",VLOOKUP('C. Consumer Service Detail'!$F4345,'Table of Current Services'!$B$7:$F$36,'Table of Current Services'!$E$5,FALSE),VLOOKUP('C. Consumer Service Detail'!$F4345,'Table of Current Services'!$B$7:$F$36,'Table of Current Services'!$E$5,FALSE)))</f>
        <v/>
      </c>
      <c r="L4345" s="130" t="str">
        <f>IF('C. Consumer Service Detail'!$F4345="","",IF(VLOOKUP('C. Consumer Service Detail'!$F4345,'Table of Current Services'!$B$7:$F$36,'Table of Current Services'!$F$5,)="cost","Yes","No"))</f>
        <v/>
      </c>
      <c r="M4345" s="130" t="str">
        <f>IFERROR(IF('C. Consumer Service Detail'!$K4345="No Match","No",VLOOKUP('C. Consumer Service Detail'!$C4345,'B. Consumer Budget'!$E$11:$F$2010,2,FALSE)),"")</f>
        <v/>
      </c>
      <c r="P4345" s="77"/>
      <c r="Q4345" s="77"/>
    </row>
    <row r="4346" spans="2:17" x14ac:dyDescent="0.25">
      <c r="B4346" s="78">
        <f t="shared" si="132"/>
        <v>4336</v>
      </c>
      <c r="C4346" s="126" t="str">
        <f t="array" ref="C4346">IF(OR('C. Consumer Service Detail'!$D4346="",'C. Consumer Service Detail'!$E4346=""),"",INDEX('B. Consumer Budget'!$E$11:$E$2010,MATCH(1,IF('B. Consumer Budget'!$C$11:$C$2010='C. Consumer Service Detail'!$D4346,IF('B. Consumer Budget'!$D$11:$D$2010='C. Consumer Service Detail'!$E4346,1)),0)))</f>
        <v/>
      </c>
      <c r="D4346" s="171"/>
      <c r="E4346" s="79"/>
      <c r="F4346" s="100"/>
      <c r="G4346" s="80"/>
      <c r="H4346" s="145" t="str">
        <f>IF('C. Consumer Service Detail'!$F4346="","",IF('C. Consumer Service Detail'!$F4346="",VLOOKUP('C. Consumer Service Detail'!$F4346,'Table of Current Services'!$B$7:$F$36,'Table of Current Services'!$E$5,FALSE),VLOOKUP('C. Consumer Service Detail'!$F4346,'Table of Current Services'!$B$7:$F$36,'Table of Current Services'!$D$5,FALSE)))</f>
        <v/>
      </c>
      <c r="I4346" s="160"/>
      <c r="J4346" s="146" t="str">
        <f t="shared" si="131"/>
        <v/>
      </c>
      <c r="K4346" s="138" t="str">
        <f>IF('C. Consumer Service Detail'!$F4346="","",IF('C. Consumer Service Detail'!$F4346="",VLOOKUP('C. Consumer Service Detail'!$F4346,'Table of Current Services'!$B$7:$F$36,'Table of Current Services'!$E$5,FALSE),VLOOKUP('C. Consumer Service Detail'!$F4346,'Table of Current Services'!$B$7:$F$36,'Table of Current Services'!$E$5,FALSE)))</f>
        <v/>
      </c>
      <c r="L4346" s="130" t="str">
        <f>IF('C. Consumer Service Detail'!$F4346="","",IF(VLOOKUP('C. Consumer Service Detail'!$F4346,'Table of Current Services'!$B$7:$F$36,'Table of Current Services'!$F$5,)="cost","Yes","No"))</f>
        <v/>
      </c>
      <c r="M4346" s="130" t="str">
        <f>IFERROR(IF('C. Consumer Service Detail'!$K4346="No Match","No",VLOOKUP('C. Consumer Service Detail'!$C4346,'B. Consumer Budget'!$E$11:$F$2010,2,FALSE)),"")</f>
        <v/>
      </c>
      <c r="P4346" s="77"/>
      <c r="Q4346" s="77"/>
    </row>
    <row r="4347" spans="2:17" x14ac:dyDescent="0.25">
      <c r="B4347" s="78">
        <f t="shared" si="132"/>
        <v>4337</v>
      </c>
      <c r="C4347" s="126" t="str">
        <f t="array" ref="C4347">IF(OR('C. Consumer Service Detail'!$D4347="",'C. Consumer Service Detail'!$E4347=""),"",INDEX('B. Consumer Budget'!$E$11:$E$2010,MATCH(1,IF('B. Consumer Budget'!$C$11:$C$2010='C. Consumer Service Detail'!$D4347,IF('B. Consumer Budget'!$D$11:$D$2010='C. Consumer Service Detail'!$E4347,1)),0)))</f>
        <v/>
      </c>
      <c r="D4347" s="170"/>
      <c r="E4347" s="81"/>
      <c r="F4347" s="101"/>
      <c r="G4347" s="82"/>
      <c r="H4347" s="147" t="str">
        <f>IF('C. Consumer Service Detail'!$F4347="","",IF('C. Consumer Service Detail'!$F4347="",VLOOKUP('C. Consumer Service Detail'!$F4347,'Table of Current Services'!$B$7:$F$36,'Table of Current Services'!$E$5,FALSE),VLOOKUP('C. Consumer Service Detail'!$F4347,'Table of Current Services'!$B$7:$F$36,'Table of Current Services'!$D$5,FALSE)))</f>
        <v/>
      </c>
      <c r="I4347" s="159"/>
      <c r="J4347" s="146" t="str">
        <f t="shared" si="131"/>
        <v/>
      </c>
      <c r="K4347" s="138" t="str">
        <f>IF('C. Consumer Service Detail'!$F4347="","",IF('C. Consumer Service Detail'!$F4347="",VLOOKUP('C. Consumer Service Detail'!$F4347,'Table of Current Services'!$B$7:$F$36,'Table of Current Services'!$E$5,FALSE),VLOOKUP('C. Consumer Service Detail'!$F4347,'Table of Current Services'!$B$7:$F$36,'Table of Current Services'!$E$5,FALSE)))</f>
        <v/>
      </c>
      <c r="L4347" s="130" t="str">
        <f>IF('C. Consumer Service Detail'!$F4347="","",IF(VLOOKUP('C. Consumer Service Detail'!$F4347,'Table of Current Services'!$B$7:$F$36,'Table of Current Services'!$F$5,)="cost","Yes","No"))</f>
        <v/>
      </c>
      <c r="M4347" s="130" t="str">
        <f>IFERROR(IF('C. Consumer Service Detail'!$K4347="No Match","No",VLOOKUP('C. Consumer Service Detail'!$C4347,'B. Consumer Budget'!$E$11:$F$2010,2,FALSE)),"")</f>
        <v/>
      </c>
      <c r="P4347" s="77"/>
      <c r="Q4347" s="77"/>
    </row>
    <row r="4348" spans="2:17" x14ac:dyDescent="0.25">
      <c r="B4348" s="78">
        <f t="shared" si="132"/>
        <v>4338</v>
      </c>
      <c r="C4348" s="126" t="str">
        <f t="array" ref="C4348">IF(OR('C. Consumer Service Detail'!$D4348="",'C. Consumer Service Detail'!$E4348=""),"",INDEX('B. Consumer Budget'!$E$11:$E$2010,MATCH(1,IF('B. Consumer Budget'!$C$11:$C$2010='C. Consumer Service Detail'!$D4348,IF('B. Consumer Budget'!$D$11:$D$2010='C. Consumer Service Detail'!$E4348,1)),0)))</f>
        <v/>
      </c>
      <c r="D4348" s="171"/>
      <c r="E4348" s="79"/>
      <c r="F4348" s="100"/>
      <c r="G4348" s="80"/>
      <c r="H4348" s="145" t="str">
        <f>IF('C. Consumer Service Detail'!$F4348="","",IF('C. Consumer Service Detail'!$F4348="",VLOOKUP('C. Consumer Service Detail'!$F4348,'Table of Current Services'!$B$7:$F$36,'Table of Current Services'!$E$5,FALSE),VLOOKUP('C. Consumer Service Detail'!$F4348,'Table of Current Services'!$B$7:$F$36,'Table of Current Services'!$D$5,FALSE)))</f>
        <v/>
      </c>
      <c r="I4348" s="160"/>
      <c r="J4348" s="146" t="str">
        <f t="shared" si="131"/>
        <v/>
      </c>
      <c r="K4348" s="138" t="str">
        <f>IF('C. Consumer Service Detail'!$F4348="","",IF('C. Consumer Service Detail'!$F4348="",VLOOKUP('C. Consumer Service Detail'!$F4348,'Table of Current Services'!$B$7:$F$36,'Table of Current Services'!$E$5,FALSE),VLOOKUP('C. Consumer Service Detail'!$F4348,'Table of Current Services'!$B$7:$F$36,'Table of Current Services'!$E$5,FALSE)))</f>
        <v/>
      </c>
      <c r="L4348" s="130" t="str">
        <f>IF('C. Consumer Service Detail'!$F4348="","",IF(VLOOKUP('C. Consumer Service Detail'!$F4348,'Table of Current Services'!$B$7:$F$36,'Table of Current Services'!$F$5,)="cost","Yes","No"))</f>
        <v/>
      </c>
      <c r="M4348" s="130" t="str">
        <f>IFERROR(IF('C. Consumer Service Detail'!$K4348="No Match","No",VLOOKUP('C. Consumer Service Detail'!$C4348,'B. Consumer Budget'!$E$11:$F$2010,2,FALSE)),"")</f>
        <v/>
      </c>
      <c r="P4348" s="77"/>
      <c r="Q4348" s="77"/>
    </row>
    <row r="4349" spans="2:17" x14ac:dyDescent="0.25">
      <c r="B4349" s="78">
        <f t="shared" si="132"/>
        <v>4339</v>
      </c>
      <c r="C4349" s="126" t="str">
        <f t="array" ref="C4349">IF(OR('C. Consumer Service Detail'!$D4349="",'C. Consumer Service Detail'!$E4349=""),"",INDEX('B. Consumer Budget'!$E$11:$E$2010,MATCH(1,IF('B. Consumer Budget'!$C$11:$C$2010='C. Consumer Service Detail'!$D4349,IF('B. Consumer Budget'!$D$11:$D$2010='C. Consumer Service Detail'!$E4349,1)),0)))</f>
        <v/>
      </c>
      <c r="D4349" s="170"/>
      <c r="E4349" s="81"/>
      <c r="F4349" s="101"/>
      <c r="G4349" s="82"/>
      <c r="H4349" s="147" t="str">
        <f>IF('C. Consumer Service Detail'!$F4349="","",IF('C. Consumer Service Detail'!$F4349="",VLOOKUP('C. Consumer Service Detail'!$F4349,'Table of Current Services'!$B$7:$F$36,'Table of Current Services'!$E$5,FALSE),VLOOKUP('C. Consumer Service Detail'!$F4349,'Table of Current Services'!$B$7:$F$36,'Table of Current Services'!$D$5,FALSE)))</f>
        <v/>
      </c>
      <c r="I4349" s="159"/>
      <c r="J4349" s="146" t="str">
        <f t="shared" si="131"/>
        <v/>
      </c>
      <c r="K4349" s="138" t="str">
        <f>IF('C. Consumer Service Detail'!$F4349="","",IF('C. Consumer Service Detail'!$F4349="",VLOOKUP('C. Consumer Service Detail'!$F4349,'Table of Current Services'!$B$7:$F$36,'Table of Current Services'!$E$5,FALSE),VLOOKUP('C. Consumer Service Detail'!$F4349,'Table of Current Services'!$B$7:$F$36,'Table of Current Services'!$E$5,FALSE)))</f>
        <v/>
      </c>
      <c r="L4349" s="130" t="str">
        <f>IF('C. Consumer Service Detail'!$F4349="","",IF(VLOOKUP('C. Consumer Service Detail'!$F4349,'Table of Current Services'!$B$7:$F$36,'Table of Current Services'!$F$5,)="cost","Yes","No"))</f>
        <v/>
      </c>
      <c r="M4349" s="130" t="str">
        <f>IFERROR(IF('C. Consumer Service Detail'!$K4349="No Match","No",VLOOKUP('C. Consumer Service Detail'!$C4349,'B. Consumer Budget'!$E$11:$F$2010,2,FALSE)),"")</f>
        <v/>
      </c>
      <c r="P4349" s="77"/>
      <c r="Q4349" s="77"/>
    </row>
    <row r="4350" spans="2:17" x14ac:dyDescent="0.25">
      <c r="B4350" s="78">
        <f t="shared" si="132"/>
        <v>4340</v>
      </c>
      <c r="C4350" s="126" t="str">
        <f t="array" ref="C4350">IF(OR('C. Consumer Service Detail'!$D4350="",'C. Consumer Service Detail'!$E4350=""),"",INDEX('B. Consumer Budget'!$E$11:$E$2010,MATCH(1,IF('B. Consumer Budget'!$C$11:$C$2010='C. Consumer Service Detail'!$D4350,IF('B. Consumer Budget'!$D$11:$D$2010='C. Consumer Service Detail'!$E4350,1)),0)))</f>
        <v/>
      </c>
      <c r="D4350" s="171"/>
      <c r="E4350" s="79"/>
      <c r="F4350" s="100"/>
      <c r="G4350" s="80"/>
      <c r="H4350" s="145" t="str">
        <f>IF('C. Consumer Service Detail'!$F4350="","",IF('C. Consumer Service Detail'!$F4350="",VLOOKUP('C. Consumer Service Detail'!$F4350,'Table of Current Services'!$B$7:$F$36,'Table of Current Services'!$E$5,FALSE),VLOOKUP('C. Consumer Service Detail'!$F4350,'Table of Current Services'!$B$7:$F$36,'Table of Current Services'!$D$5,FALSE)))</f>
        <v/>
      </c>
      <c r="I4350" s="160"/>
      <c r="J4350" s="146" t="str">
        <f t="shared" si="131"/>
        <v/>
      </c>
      <c r="K4350" s="138" t="str">
        <f>IF('C. Consumer Service Detail'!$F4350="","",IF('C. Consumer Service Detail'!$F4350="",VLOOKUP('C. Consumer Service Detail'!$F4350,'Table of Current Services'!$B$7:$F$36,'Table of Current Services'!$E$5,FALSE),VLOOKUP('C. Consumer Service Detail'!$F4350,'Table of Current Services'!$B$7:$F$36,'Table of Current Services'!$E$5,FALSE)))</f>
        <v/>
      </c>
      <c r="L4350" s="130" t="str">
        <f>IF('C. Consumer Service Detail'!$F4350="","",IF(VLOOKUP('C. Consumer Service Detail'!$F4350,'Table of Current Services'!$B$7:$F$36,'Table of Current Services'!$F$5,)="cost","Yes","No"))</f>
        <v/>
      </c>
      <c r="M4350" s="130" t="str">
        <f>IFERROR(IF('C. Consumer Service Detail'!$K4350="No Match","No",VLOOKUP('C. Consumer Service Detail'!$C4350,'B. Consumer Budget'!$E$11:$F$2010,2,FALSE)),"")</f>
        <v/>
      </c>
      <c r="P4350" s="77"/>
      <c r="Q4350" s="77"/>
    </row>
    <row r="4351" spans="2:17" x14ac:dyDescent="0.25">
      <c r="B4351" s="78">
        <f t="shared" si="132"/>
        <v>4341</v>
      </c>
      <c r="C4351" s="126" t="str">
        <f t="array" ref="C4351">IF(OR('C. Consumer Service Detail'!$D4351="",'C. Consumer Service Detail'!$E4351=""),"",INDEX('B. Consumer Budget'!$E$11:$E$2010,MATCH(1,IF('B. Consumer Budget'!$C$11:$C$2010='C. Consumer Service Detail'!$D4351,IF('B. Consumer Budget'!$D$11:$D$2010='C. Consumer Service Detail'!$E4351,1)),0)))</f>
        <v/>
      </c>
      <c r="D4351" s="170"/>
      <c r="E4351" s="81"/>
      <c r="F4351" s="101"/>
      <c r="G4351" s="82"/>
      <c r="H4351" s="147" t="str">
        <f>IF('C. Consumer Service Detail'!$F4351="","",IF('C. Consumer Service Detail'!$F4351="",VLOOKUP('C. Consumer Service Detail'!$F4351,'Table of Current Services'!$B$7:$F$36,'Table of Current Services'!$E$5,FALSE),VLOOKUP('C. Consumer Service Detail'!$F4351,'Table of Current Services'!$B$7:$F$36,'Table of Current Services'!$D$5,FALSE)))</f>
        <v/>
      </c>
      <c r="I4351" s="159"/>
      <c r="J4351" s="146" t="str">
        <f t="shared" si="131"/>
        <v/>
      </c>
      <c r="K4351" s="138" t="str">
        <f>IF('C. Consumer Service Detail'!$F4351="","",IF('C. Consumer Service Detail'!$F4351="",VLOOKUP('C. Consumer Service Detail'!$F4351,'Table of Current Services'!$B$7:$F$36,'Table of Current Services'!$E$5,FALSE),VLOOKUP('C. Consumer Service Detail'!$F4351,'Table of Current Services'!$B$7:$F$36,'Table of Current Services'!$E$5,FALSE)))</f>
        <v/>
      </c>
      <c r="L4351" s="130" t="str">
        <f>IF('C. Consumer Service Detail'!$F4351="","",IF(VLOOKUP('C. Consumer Service Detail'!$F4351,'Table of Current Services'!$B$7:$F$36,'Table of Current Services'!$F$5,)="cost","Yes","No"))</f>
        <v/>
      </c>
      <c r="M4351" s="130" t="str">
        <f>IFERROR(IF('C. Consumer Service Detail'!$K4351="No Match","No",VLOOKUP('C. Consumer Service Detail'!$C4351,'B. Consumer Budget'!$E$11:$F$2010,2,FALSE)),"")</f>
        <v/>
      </c>
      <c r="P4351" s="77"/>
      <c r="Q4351" s="77"/>
    </row>
    <row r="4352" spans="2:17" x14ac:dyDescent="0.25">
      <c r="B4352" s="78">
        <f t="shared" si="132"/>
        <v>4342</v>
      </c>
      <c r="C4352" s="126" t="str">
        <f t="array" ref="C4352">IF(OR('C. Consumer Service Detail'!$D4352="",'C. Consumer Service Detail'!$E4352=""),"",INDEX('B. Consumer Budget'!$E$11:$E$2010,MATCH(1,IF('B. Consumer Budget'!$C$11:$C$2010='C. Consumer Service Detail'!$D4352,IF('B. Consumer Budget'!$D$11:$D$2010='C. Consumer Service Detail'!$E4352,1)),0)))</f>
        <v/>
      </c>
      <c r="D4352" s="171"/>
      <c r="E4352" s="79"/>
      <c r="F4352" s="100"/>
      <c r="G4352" s="80"/>
      <c r="H4352" s="145" t="str">
        <f>IF('C. Consumer Service Detail'!$F4352="","",IF('C. Consumer Service Detail'!$F4352="",VLOOKUP('C. Consumer Service Detail'!$F4352,'Table of Current Services'!$B$7:$F$36,'Table of Current Services'!$E$5,FALSE),VLOOKUP('C. Consumer Service Detail'!$F4352,'Table of Current Services'!$B$7:$F$36,'Table of Current Services'!$D$5,FALSE)))</f>
        <v/>
      </c>
      <c r="I4352" s="160"/>
      <c r="J4352" s="146" t="str">
        <f t="shared" si="131"/>
        <v/>
      </c>
      <c r="K4352" s="138" t="str">
        <f>IF('C. Consumer Service Detail'!$F4352="","",IF('C. Consumer Service Detail'!$F4352="",VLOOKUP('C. Consumer Service Detail'!$F4352,'Table of Current Services'!$B$7:$F$36,'Table of Current Services'!$E$5,FALSE),VLOOKUP('C. Consumer Service Detail'!$F4352,'Table of Current Services'!$B$7:$F$36,'Table of Current Services'!$E$5,FALSE)))</f>
        <v/>
      </c>
      <c r="L4352" s="130" t="str">
        <f>IF('C. Consumer Service Detail'!$F4352="","",IF(VLOOKUP('C. Consumer Service Detail'!$F4352,'Table of Current Services'!$B$7:$F$36,'Table of Current Services'!$F$5,)="cost","Yes","No"))</f>
        <v/>
      </c>
      <c r="M4352" s="130" t="str">
        <f>IFERROR(IF('C. Consumer Service Detail'!$K4352="No Match","No",VLOOKUP('C. Consumer Service Detail'!$C4352,'B. Consumer Budget'!$E$11:$F$2010,2,FALSE)),"")</f>
        <v/>
      </c>
      <c r="P4352" s="77"/>
      <c r="Q4352" s="77"/>
    </row>
    <row r="4353" spans="2:17" x14ac:dyDescent="0.25">
      <c r="B4353" s="78">
        <f t="shared" si="132"/>
        <v>4343</v>
      </c>
      <c r="C4353" s="126" t="str">
        <f t="array" ref="C4353">IF(OR('C. Consumer Service Detail'!$D4353="",'C. Consumer Service Detail'!$E4353=""),"",INDEX('B. Consumer Budget'!$E$11:$E$2010,MATCH(1,IF('B. Consumer Budget'!$C$11:$C$2010='C. Consumer Service Detail'!$D4353,IF('B. Consumer Budget'!$D$11:$D$2010='C. Consumer Service Detail'!$E4353,1)),0)))</f>
        <v/>
      </c>
      <c r="D4353" s="170"/>
      <c r="E4353" s="81"/>
      <c r="F4353" s="101"/>
      <c r="G4353" s="82"/>
      <c r="H4353" s="147" t="str">
        <f>IF('C. Consumer Service Detail'!$F4353="","",IF('C. Consumer Service Detail'!$F4353="",VLOOKUP('C. Consumer Service Detail'!$F4353,'Table of Current Services'!$B$7:$F$36,'Table of Current Services'!$E$5,FALSE),VLOOKUP('C. Consumer Service Detail'!$F4353,'Table of Current Services'!$B$7:$F$36,'Table of Current Services'!$D$5,FALSE)))</f>
        <v/>
      </c>
      <c r="I4353" s="159"/>
      <c r="J4353" s="146" t="str">
        <f t="shared" si="131"/>
        <v/>
      </c>
      <c r="K4353" s="138" t="str">
        <f>IF('C. Consumer Service Detail'!$F4353="","",IF('C. Consumer Service Detail'!$F4353="",VLOOKUP('C. Consumer Service Detail'!$F4353,'Table of Current Services'!$B$7:$F$36,'Table of Current Services'!$E$5,FALSE),VLOOKUP('C. Consumer Service Detail'!$F4353,'Table of Current Services'!$B$7:$F$36,'Table of Current Services'!$E$5,FALSE)))</f>
        <v/>
      </c>
      <c r="L4353" s="130" t="str">
        <f>IF('C. Consumer Service Detail'!$F4353="","",IF(VLOOKUP('C. Consumer Service Detail'!$F4353,'Table of Current Services'!$B$7:$F$36,'Table of Current Services'!$F$5,)="cost","Yes","No"))</f>
        <v/>
      </c>
      <c r="M4353" s="130" t="str">
        <f>IFERROR(IF('C. Consumer Service Detail'!$K4353="No Match","No",VLOOKUP('C. Consumer Service Detail'!$C4353,'B. Consumer Budget'!$E$11:$F$2010,2,FALSE)),"")</f>
        <v/>
      </c>
      <c r="P4353" s="77"/>
      <c r="Q4353" s="77"/>
    </row>
    <row r="4354" spans="2:17" x14ac:dyDescent="0.25">
      <c r="B4354" s="78">
        <f t="shared" si="132"/>
        <v>4344</v>
      </c>
      <c r="C4354" s="126" t="str">
        <f t="array" ref="C4354">IF(OR('C. Consumer Service Detail'!$D4354="",'C. Consumer Service Detail'!$E4354=""),"",INDEX('B. Consumer Budget'!$E$11:$E$2010,MATCH(1,IF('B. Consumer Budget'!$C$11:$C$2010='C. Consumer Service Detail'!$D4354,IF('B. Consumer Budget'!$D$11:$D$2010='C. Consumer Service Detail'!$E4354,1)),0)))</f>
        <v/>
      </c>
      <c r="D4354" s="171"/>
      <c r="E4354" s="79"/>
      <c r="F4354" s="100"/>
      <c r="G4354" s="80"/>
      <c r="H4354" s="145" t="str">
        <f>IF('C. Consumer Service Detail'!$F4354="","",IF('C. Consumer Service Detail'!$F4354="",VLOOKUP('C. Consumer Service Detail'!$F4354,'Table of Current Services'!$B$7:$F$36,'Table of Current Services'!$E$5,FALSE),VLOOKUP('C. Consumer Service Detail'!$F4354,'Table of Current Services'!$B$7:$F$36,'Table of Current Services'!$D$5,FALSE)))</f>
        <v/>
      </c>
      <c r="I4354" s="160"/>
      <c r="J4354" s="146" t="str">
        <f t="shared" si="131"/>
        <v/>
      </c>
      <c r="K4354" s="138" t="str">
        <f>IF('C. Consumer Service Detail'!$F4354="","",IF('C. Consumer Service Detail'!$F4354="",VLOOKUP('C. Consumer Service Detail'!$F4354,'Table of Current Services'!$B$7:$F$36,'Table of Current Services'!$E$5,FALSE),VLOOKUP('C. Consumer Service Detail'!$F4354,'Table of Current Services'!$B$7:$F$36,'Table of Current Services'!$E$5,FALSE)))</f>
        <v/>
      </c>
      <c r="L4354" s="130" t="str">
        <f>IF('C. Consumer Service Detail'!$F4354="","",IF(VLOOKUP('C. Consumer Service Detail'!$F4354,'Table of Current Services'!$B$7:$F$36,'Table of Current Services'!$F$5,)="cost","Yes","No"))</f>
        <v/>
      </c>
      <c r="M4354" s="130" t="str">
        <f>IFERROR(IF('C. Consumer Service Detail'!$K4354="No Match","No",VLOOKUP('C. Consumer Service Detail'!$C4354,'B. Consumer Budget'!$E$11:$F$2010,2,FALSE)),"")</f>
        <v/>
      </c>
      <c r="P4354" s="77"/>
      <c r="Q4354" s="77"/>
    </row>
    <row r="4355" spans="2:17" x14ac:dyDescent="0.25">
      <c r="B4355" s="78">
        <f t="shared" si="132"/>
        <v>4345</v>
      </c>
      <c r="C4355" s="126" t="str">
        <f t="array" ref="C4355">IF(OR('C. Consumer Service Detail'!$D4355="",'C. Consumer Service Detail'!$E4355=""),"",INDEX('B. Consumer Budget'!$E$11:$E$2010,MATCH(1,IF('B. Consumer Budget'!$C$11:$C$2010='C. Consumer Service Detail'!$D4355,IF('B. Consumer Budget'!$D$11:$D$2010='C. Consumer Service Detail'!$E4355,1)),0)))</f>
        <v/>
      </c>
      <c r="D4355" s="170"/>
      <c r="E4355" s="81"/>
      <c r="F4355" s="101"/>
      <c r="G4355" s="82"/>
      <c r="H4355" s="147" t="str">
        <f>IF('C. Consumer Service Detail'!$F4355="","",IF('C. Consumer Service Detail'!$F4355="",VLOOKUP('C. Consumer Service Detail'!$F4355,'Table of Current Services'!$B$7:$F$36,'Table of Current Services'!$E$5,FALSE),VLOOKUP('C. Consumer Service Detail'!$F4355,'Table of Current Services'!$B$7:$F$36,'Table of Current Services'!$D$5,FALSE)))</f>
        <v/>
      </c>
      <c r="I4355" s="159"/>
      <c r="J4355" s="146" t="str">
        <f t="shared" si="131"/>
        <v/>
      </c>
      <c r="K4355" s="138" t="str">
        <f>IF('C. Consumer Service Detail'!$F4355="","",IF('C. Consumer Service Detail'!$F4355="",VLOOKUP('C. Consumer Service Detail'!$F4355,'Table of Current Services'!$B$7:$F$36,'Table of Current Services'!$E$5,FALSE),VLOOKUP('C. Consumer Service Detail'!$F4355,'Table of Current Services'!$B$7:$F$36,'Table of Current Services'!$E$5,FALSE)))</f>
        <v/>
      </c>
      <c r="L4355" s="130" t="str">
        <f>IF('C. Consumer Service Detail'!$F4355="","",IF(VLOOKUP('C. Consumer Service Detail'!$F4355,'Table of Current Services'!$B$7:$F$36,'Table of Current Services'!$F$5,)="cost","Yes","No"))</f>
        <v/>
      </c>
      <c r="M4355" s="130" t="str">
        <f>IFERROR(IF('C. Consumer Service Detail'!$K4355="No Match","No",VLOOKUP('C. Consumer Service Detail'!$C4355,'B. Consumer Budget'!$E$11:$F$2010,2,FALSE)),"")</f>
        <v/>
      </c>
      <c r="P4355" s="77"/>
      <c r="Q4355" s="77"/>
    </row>
    <row r="4356" spans="2:17" x14ac:dyDescent="0.25">
      <c r="B4356" s="78">
        <f t="shared" si="132"/>
        <v>4346</v>
      </c>
      <c r="C4356" s="126" t="str">
        <f t="array" ref="C4356">IF(OR('C. Consumer Service Detail'!$D4356="",'C. Consumer Service Detail'!$E4356=""),"",INDEX('B. Consumer Budget'!$E$11:$E$2010,MATCH(1,IF('B. Consumer Budget'!$C$11:$C$2010='C. Consumer Service Detail'!$D4356,IF('B. Consumer Budget'!$D$11:$D$2010='C. Consumer Service Detail'!$E4356,1)),0)))</f>
        <v/>
      </c>
      <c r="D4356" s="171"/>
      <c r="E4356" s="79"/>
      <c r="F4356" s="100"/>
      <c r="G4356" s="80"/>
      <c r="H4356" s="145" t="str">
        <f>IF('C. Consumer Service Detail'!$F4356="","",IF('C. Consumer Service Detail'!$F4356="",VLOOKUP('C. Consumer Service Detail'!$F4356,'Table of Current Services'!$B$7:$F$36,'Table of Current Services'!$E$5,FALSE),VLOOKUP('C. Consumer Service Detail'!$F4356,'Table of Current Services'!$B$7:$F$36,'Table of Current Services'!$D$5,FALSE)))</f>
        <v/>
      </c>
      <c r="I4356" s="160"/>
      <c r="J4356" s="146" t="str">
        <f t="shared" si="131"/>
        <v/>
      </c>
      <c r="K4356" s="138" t="str">
        <f>IF('C. Consumer Service Detail'!$F4356="","",IF('C. Consumer Service Detail'!$F4356="",VLOOKUP('C. Consumer Service Detail'!$F4356,'Table of Current Services'!$B$7:$F$36,'Table of Current Services'!$E$5,FALSE),VLOOKUP('C. Consumer Service Detail'!$F4356,'Table of Current Services'!$B$7:$F$36,'Table of Current Services'!$E$5,FALSE)))</f>
        <v/>
      </c>
      <c r="L4356" s="130" t="str">
        <f>IF('C. Consumer Service Detail'!$F4356="","",IF(VLOOKUP('C. Consumer Service Detail'!$F4356,'Table of Current Services'!$B$7:$F$36,'Table of Current Services'!$F$5,)="cost","Yes","No"))</f>
        <v/>
      </c>
      <c r="M4356" s="130" t="str">
        <f>IFERROR(IF('C. Consumer Service Detail'!$K4356="No Match","No",VLOOKUP('C. Consumer Service Detail'!$C4356,'B. Consumer Budget'!$E$11:$F$2010,2,FALSE)),"")</f>
        <v/>
      </c>
      <c r="P4356" s="77"/>
      <c r="Q4356" s="77"/>
    </row>
    <row r="4357" spans="2:17" x14ac:dyDescent="0.25">
      <c r="B4357" s="78">
        <f t="shared" si="132"/>
        <v>4347</v>
      </c>
      <c r="C4357" s="126" t="str">
        <f t="array" ref="C4357">IF(OR('C. Consumer Service Detail'!$D4357="",'C. Consumer Service Detail'!$E4357=""),"",INDEX('B. Consumer Budget'!$E$11:$E$2010,MATCH(1,IF('B. Consumer Budget'!$C$11:$C$2010='C. Consumer Service Detail'!$D4357,IF('B. Consumer Budget'!$D$11:$D$2010='C. Consumer Service Detail'!$E4357,1)),0)))</f>
        <v/>
      </c>
      <c r="D4357" s="170"/>
      <c r="E4357" s="81"/>
      <c r="F4357" s="101"/>
      <c r="G4357" s="82"/>
      <c r="H4357" s="147" t="str">
        <f>IF('C. Consumer Service Detail'!$F4357="","",IF('C. Consumer Service Detail'!$F4357="",VLOOKUP('C. Consumer Service Detail'!$F4357,'Table of Current Services'!$B$7:$F$36,'Table of Current Services'!$E$5,FALSE),VLOOKUP('C. Consumer Service Detail'!$F4357,'Table of Current Services'!$B$7:$F$36,'Table of Current Services'!$D$5,FALSE)))</f>
        <v/>
      </c>
      <c r="I4357" s="159"/>
      <c r="J4357" s="146" t="str">
        <f t="shared" si="131"/>
        <v/>
      </c>
      <c r="K4357" s="138" t="str">
        <f>IF('C. Consumer Service Detail'!$F4357="","",IF('C. Consumer Service Detail'!$F4357="",VLOOKUP('C. Consumer Service Detail'!$F4357,'Table of Current Services'!$B$7:$F$36,'Table of Current Services'!$E$5,FALSE),VLOOKUP('C. Consumer Service Detail'!$F4357,'Table of Current Services'!$B$7:$F$36,'Table of Current Services'!$E$5,FALSE)))</f>
        <v/>
      </c>
      <c r="L4357" s="130" t="str">
        <f>IF('C. Consumer Service Detail'!$F4357="","",IF(VLOOKUP('C. Consumer Service Detail'!$F4357,'Table of Current Services'!$B$7:$F$36,'Table of Current Services'!$F$5,)="cost","Yes","No"))</f>
        <v/>
      </c>
      <c r="M4357" s="130" t="str">
        <f>IFERROR(IF('C. Consumer Service Detail'!$K4357="No Match","No",VLOOKUP('C. Consumer Service Detail'!$C4357,'B. Consumer Budget'!$E$11:$F$2010,2,FALSE)),"")</f>
        <v/>
      </c>
      <c r="P4357" s="77"/>
      <c r="Q4357" s="77"/>
    </row>
    <row r="4358" spans="2:17" x14ac:dyDescent="0.25">
      <c r="B4358" s="78">
        <f t="shared" si="132"/>
        <v>4348</v>
      </c>
      <c r="C4358" s="126" t="str">
        <f t="array" ref="C4358">IF(OR('C. Consumer Service Detail'!$D4358="",'C. Consumer Service Detail'!$E4358=""),"",INDEX('B. Consumer Budget'!$E$11:$E$2010,MATCH(1,IF('B. Consumer Budget'!$C$11:$C$2010='C. Consumer Service Detail'!$D4358,IF('B. Consumer Budget'!$D$11:$D$2010='C. Consumer Service Detail'!$E4358,1)),0)))</f>
        <v/>
      </c>
      <c r="D4358" s="171"/>
      <c r="E4358" s="79"/>
      <c r="F4358" s="100"/>
      <c r="G4358" s="80"/>
      <c r="H4358" s="145" t="str">
        <f>IF('C. Consumer Service Detail'!$F4358="","",IF('C. Consumer Service Detail'!$F4358="",VLOOKUP('C. Consumer Service Detail'!$F4358,'Table of Current Services'!$B$7:$F$36,'Table of Current Services'!$E$5,FALSE),VLOOKUP('C. Consumer Service Detail'!$F4358,'Table of Current Services'!$B$7:$F$36,'Table of Current Services'!$D$5,FALSE)))</f>
        <v/>
      </c>
      <c r="I4358" s="160"/>
      <c r="J4358" s="146" t="str">
        <f t="shared" si="131"/>
        <v/>
      </c>
      <c r="K4358" s="138" t="str">
        <f>IF('C. Consumer Service Detail'!$F4358="","",IF('C. Consumer Service Detail'!$F4358="",VLOOKUP('C. Consumer Service Detail'!$F4358,'Table of Current Services'!$B$7:$F$36,'Table of Current Services'!$E$5,FALSE),VLOOKUP('C. Consumer Service Detail'!$F4358,'Table of Current Services'!$B$7:$F$36,'Table of Current Services'!$E$5,FALSE)))</f>
        <v/>
      </c>
      <c r="L4358" s="130" t="str">
        <f>IF('C. Consumer Service Detail'!$F4358="","",IF(VLOOKUP('C. Consumer Service Detail'!$F4358,'Table of Current Services'!$B$7:$F$36,'Table of Current Services'!$F$5,)="cost","Yes","No"))</f>
        <v/>
      </c>
      <c r="M4358" s="130" t="str">
        <f>IFERROR(IF('C. Consumer Service Detail'!$K4358="No Match","No",VLOOKUP('C. Consumer Service Detail'!$C4358,'B. Consumer Budget'!$E$11:$F$2010,2,FALSE)),"")</f>
        <v/>
      </c>
      <c r="P4358" s="77"/>
      <c r="Q4358" s="77"/>
    </row>
    <row r="4359" spans="2:17" x14ac:dyDescent="0.25">
      <c r="B4359" s="78">
        <f t="shared" si="132"/>
        <v>4349</v>
      </c>
      <c r="C4359" s="126" t="str">
        <f t="array" ref="C4359">IF(OR('C. Consumer Service Detail'!$D4359="",'C. Consumer Service Detail'!$E4359=""),"",INDEX('B. Consumer Budget'!$E$11:$E$2010,MATCH(1,IF('B. Consumer Budget'!$C$11:$C$2010='C. Consumer Service Detail'!$D4359,IF('B. Consumer Budget'!$D$11:$D$2010='C. Consumer Service Detail'!$E4359,1)),0)))</f>
        <v/>
      </c>
      <c r="D4359" s="170"/>
      <c r="E4359" s="81"/>
      <c r="F4359" s="101"/>
      <c r="G4359" s="82"/>
      <c r="H4359" s="147" t="str">
        <f>IF('C. Consumer Service Detail'!$F4359="","",IF('C. Consumer Service Detail'!$F4359="",VLOOKUP('C. Consumer Service Detail'!$F4359,'Table of Current Services'!$B$7:$F$36,'Table of Current Services'!$E$5,FALSE),VLOOKUP('C. Consumer Service Detail'!$F4359,'Table of Current Services'!$B$7:$F$36,'Table of Current Services'!$D$5,FALSE)))</f>
        <v/>
      </c>
      <c r="I4359" s="159"/>
      <c r="J4359" s="146" t="str">
        <f t="shared" si="131"/>
        <v/>
      </c>
      <c r="K4359" s="138" t="str">
        <f>IF('C. Consumer Service Detail'!$F4359="","",IF('C. Consumer Service Detail'!$F4359="",VLOOKUP('C. Consumer Service Detail'!$F4359,'Table of Current Services'!$B$7:$F$36,'Table of Current Services'!$E$5,FALSE),VLOOKUP('C. Consumer Service Detail'!$F4359,'Table of Current Services'!$B$7:$F$36,'Table of Current Services'!$E$5,FALSE)))</f>
        <v/>
      </c>
      <c r="L4359" s="130" t="str">
        <f>IF('C. Consumer Service Detail'!$F4359="","",IF(VLOOKUP('C. Consumer Service Detail'!$F4359,'Table of Current Services'!$B$7:$F$36,'Table of Current Services'!$F$5,)="cost","Yes","No"))</f>
        <v/>
      </c>
      <c r="M4359" s="130" t="str">
        <f>IFERROR(IF('C. Consumer Service Detail'!$K4359="No Match","No",VLOOKUP('C. Consumer Service Detail'!$C4359,'B. Consumer Budget'!$E$11:$F$2010,2,FALSE)),"")</f>
        <v/>
      </c>
      <c r="P4359" s="77"/>
      <c r="Q4359" s="77"/>
    </row>
    <row r="4360" spans="2:17" x14ac:dyDescent="0.25">
      <c r="B4360" s="78">
        <f t="shared" si="132"/>
        <v>4350</v>
      </c>
      <c r="C4360" s="126" t="str">
        <f t="array" ref="C4360">IF(OR('C. Consumer Service Detail'!$D4360="",'C. Consumer Service Detail'!$E4360=""),"",INDEX('B. Consumer Budget'!$E$11:$E$2010,MATCH(1,IF('B. Consumer Budget'!$C$11:$C$2010='C. Consumer Service Detail'!$D4360,IF('B. Consumer Budget'!$D$11:$D$2010='C. Consumer Service Detail'!$E4360,1)),0)))</f>
        <v/>
      </c>
      <c r="D4360" s="171"/>
      <c r="E4360" s="79"/>
      <c r="F4360" s="100"/>
      <c r="G4360" s="80"/>
      <c r="H4360" s="145" t="str">
        <f>IF('C. Consumer Service Detail'!$F4360="","",IF('C. Consumer Service Detail'!$F4360="",VLOOKUP('C. Consumer Service Detail'!$F4360,'Table of Current Services'!$B$7:$F$36,'Table of Current Services'!$E$5,FALSE),VLOOKUP('C. Consumer Service Detail'!$F4360,'Table of Current Services'!$B$7:$F$36,'Table of Current Services'!$D$5,FALSE)))</f>
        <v/>
      </c>
      <c r="I4360" s="160"/>
      <c r="J4360" s="146" t="str">
        <f t="shared" si="131"/>
        <v/>
      </c>
      <c r="K4360" s="138" t="str">
        <f>IF('C. Consumer Service Detail'!$F4360="","",IF('C. Consumer Service Detail'!$F4360="",VLOOKUP('C. Consumer Service Detail'!$F4360,'Table of Current Services'!$B$7:$F$36,'Table of Current Services'!$E$5,FALSE),VLOOKUP('C. Consumer Service Detail'!$F4360,'Table of Current Services'!$B$7:$F$36,'Table of Current Services'!$E$5,FALSE)))</f>
        <v/>
      </c>
      <c r="L4360" s="130" t="str">
        <f>IF('C. Consumer Service Detail'!$F4360="","",IF(VLOOKUP('C. Consumer Service Detail'!$F4360,'Table of Current Services'!$B$7:$F$36,'Table of Current Services'!$F$5,)="cost","Yes","No"))</f>
        <v/>
      </c>
      <c r="M4360" s="130" t="str">
        <f>IFERROR(IF('C. Consumer Service Detail'!$K4360="No Match","No",VLOOKUP('C. Consumer Service Detail'!$C4360,'B. Consumer Budget'!$E$11:$F$2010,2,FALSE)),"")</f>
        <v/>
      </c>
      <c r="P4360" s="77"/>
      <c r="Q4360" s="77"/>
    </row>
    <row r="4361" spans="2:17" x14ac:dyDescent="0.25">
      <c r="B4361" s="78">
        <f t="shared" si="132"/>
        <v>4351</v>
      </c>
      <c r="C4361" s="126" t="str">
        <f t="array" ref="C4361">IF(OR('C. Consumer Service Detail'!$D4361="",'C. Consumer Service Detail'!$E4361=""),"",INDEX('B. Consumer Budget'!$E$11:$E$2010,MATCH(1,IF('B. Consumer Budget'!$C$11:$C$2010='C. Consumer Service Detail'!$D4361,IF('B. Consumer Budget'!$D$11:$D$2010='C. Consumer Service Detail'!$E4361,1)),0)))</f>
        <v/>
      </c>
      <c r="D4361" s="170"/>
      <c r="E4361" s="81"/>
      <c r="F4361" s="101"/>
      <c r="G4361" s="82"/>
      <c r="H4361" s="147" t="str">
        <f>IF('C. Consumer Service Detail'!$F4361="","",IF('C. Consumer Service Detail'!$F4361="",VLOOKUP('C. Consumer Service Detail'!$F4361,'Table of Current Services'!$B$7:$F$36,'Table of Current Services'!$E$5,FALSE),VLOOKUP('C. Consumer Service Detail'!$F4361,'Table of Current Services'!$B$7:$F$36,'Table of Current Services'!$D$5,FALSE)))</f>
        <v/>
      </c>
      <c r="I4361" s="159"/>
      <c r="J4361" s="146" t="str">
        <f t="shared" si="131"/>
        <v/>
      </c>
      <c r="K4361" s="138" t="str">
        <f>IF('C. Consumer Service Detail'!$F4361="","",IF('C. Consumer Service Detail'!$F4361="",VLOOKUP('C. Consumer Service Detail'!$F4361,'Table of Current Services'!$B$7:$F$36,'Table of Current Services'!$E$5,FALSE),VLOOKUP('C. Consumer Service Detail'!$F4361,'Table of Current Services'!$B$7:$F$36,'Table of Current Services'!$E$5,FALSE)))</f>
        <v/>
      </c>
      <c r="L4361" s="130" t="str">
        <f>IF('C. Consumer Service Detail'!$F4361="","",IF(VLOOKUP('C. Consumer Service Detail'!$F4361,'Table of Current Services'!$B$7:$F$36,'Table of Current Services'!$F$5,)="cost","Yes","No"))</f>
        <v/>
      </c>
      <c r="M4361" s="130" t="str">
        <f>IFERROR(IF('C. Consumer Service Detail'!$K4361="No Match","No",VLOOKUP('C. Consumer Service Detail'!$C4361,'B. Consumer Budget'!$E$11:$F$2010,2,FALSE)),"")</f>
        <v/>
      </c>
      <c r="P4361" s="77"/>
      <c r="Q4361" s="77"/>
    </row>
    <row r="4362" spans="2:17" x14ac:dyDescent="0.25">
      <c r="B4362" s="78">
        <f t="shared" si="132"/>
        <v>4352</v>
      </c>
      <c r="C4362" s="126" t="str">
        <f t="array" ref="C4362">IF(OR('C. Consumer Service Detail'!$D4362="",'C. Consumer Service Detail'!$E4362=""),"",INDEX('B. Consumer Budget'!$E$11:$E$2010,MATCH(1,IF('B. Consumer Budget'!$C$11:$C$2010='C. Consumer Service Detail'!$D4362,IF('B. Consumer Budget'!$D$11:$D$2010='C. Consumer Service Detail'!$E4362,1)),0)))</f>
        <v/>
      </c>
      <c r="D4362" s="171"/>
      <c r="E4362" s="79"/>
      <c r="F4362" s="100"/>
      <c r="G4362" s="80"/>
      <c r="H4362" s="145" t="str">
        <f>IF('C. Consumer Service Detail'!$F4362="","",IF('C. Consumer Service Detail'!$F4362="",VLOOKUP('C. Consumer Service Detail'!$F4362,'Table of Current Services'!$B$7:$F$36,'Table of Current Services'!$E$5,FALSE),VLOOKUP('C. Consumer Service Detail'!$F4362,'Table of Current Services'!$B$7:$F$36,'Table of Current Services'!$D$5,FALSE)))</f>
        <v/>
      </c>
      <c r="I4362" s="160"/>
      <c r="J4362" s="146" t="str">
        <f t="shared" si="131"/>
        <v/>
      </c>
      <c r="K4362" s="138" t="str">
        <f>IF('C. Consumer Service Detail'!$F4362="","",IF('C. Consumer Service Detail'!$F4362="",VLOOKUP('C. Consumer Service Detail'!$F4362,'Table of Current Services'!$B$7:$F$36,'Table of Current Services'!$E$5,FALSE),VLOOKUP('C. Consumer Service Detail'!$F4362,'Table of Current Services'!$B$7:$F$36,'Table of Current Services'!$E$5,FALSE)))</f>
        <v/>
      </c>
      <c r="L4362" s="130" t="str">
        <f>IF('C. Consumer Service Detail'!$F4362="","",IF(VLOOKUP('C. Consumer Service Detail'!$F4362,'Table of Current Services'!$B$7:$F$36,'Table of Current Services'!$F$5,)="cost","Yes","No"))</f>
        <v/>
      </c>
      <c r="M4362" s="130" t="str">
        <f>IFERROR(IF('C. Consumer Service Detail'!$K4362="No Match","No",VLOOKUP('C. Consumer Service Detail'!$C4362,'B. Consumer Budget'!$E$11:$F$2010,2,FALSE)),"")</f>
        <v/>
      </c>
      <c r="P4362" s="77"/>
      <c r="Q4362" s="77"/>
    </row>
    <row r="4363" spans="2:17" x14ac:dyDescent="0.25">
      <c r="B4363" s="78">
        <f t="shared" si="132"/>
        <v>4353</v>
      </c>
      <c r="C4363" s="126" t="str">
        <f t="array" ref="C4363">IF(OR('C. Consumer Service Detail'!$D4363="",'C. Consumer Service Detail'!$E4363=""),"",INDEX('B. Consumer Budget'!$E$11:$E$2010,MATCH(1,IF('B. Consumer Budget'!$C$11:$C$2010='C. Consumer Service Detail'!$D4363,IF('B. Consumer Budget'!$D$11:$D$2010='C. Consumer Service Detail'!$E4363,1)),0)))</f>
        <v/>
      </c>
      <c r="D4363" s="170"/>
      <c r="E4363" s="81"/>
      <c r="F4363" s="101"/>
      <c r="G4363" s="82"/>
      <c r="H4363" s="147" t="str">
        <f>IF('C. Consumer Service Detail'!$F4363="","",IF('C. Consumer Service Detail'!$F4363="",VLOOKUP('C. Consumer Service Detail'!$F4363,'Table of Current Services'!$B$7:$F$36,'Table of Current Services'!$E$5,FALSE),VLOOKUP('C. Consumer Service Detail'!$F4363,'Table of Current Services'!$B$7:$F$36,'Table of Current Services'!$D$5,FALSE)))</f>
        <v/>
      </c>
      <c r="I4363" s="159"/>
      <c r="J4363" s="146" t="str">
        <f t="shared" ref="J4363:J4426" si="133">IFERROR(IF($H4363&gt;0,$H4363*$I4363,$I4363),"")</f>
        <v/>
      </c>
      <c r="K4363" s="138" t="str">
        <f>IF('C. Consumer Service Detail'!$F4363="","",IF('C. Consumer Service Detail'!$F4363="",VLOOKUP('C. Consumer Service Detail'!$F4363,'Table of Current Services'!$B$7:$F$36,'Table of Current Services'!$E$5,FALSE),VLOOKUP('C. Consumer Service Detail'!$F4363,'Table of Current Services'!$B$7:$F$36,'Table of Current Services'!$E$5,FALSE)))</f>
        <v/>
      </c>
      <c r="L4363" s="130" t="str">
        <f>IF('C. Consumer Service Detail'!$F4363="","",IF(VLOOKUP('C. Consumer Service Detail'!$F4363,'Table of Current Services'!$B$7:$F$36,'Table of Current Services'!$F$5,)="cost","Yes","No"))</f>
        <v/>
      </c>
      <c r="M4363" s="130" t="str">
        <f>IFERROR(IF('C. Consumer Service Detail'!$K4363="No Match","No",VLOOKUP('C. Consumer Service Detail'!$C4363,'B. Consumer Budget'!$E$11:$F$2010,2,FALSE)),"")</f>
        <v/>
      </c>
      <c r="P4363" s="77"/>
      <c r="Q4363" s="77"/>
    </row>
    <row r="4364" spans="2:17" x14ac:dyDescent="0.25">
      <c r="B4364" s="78">
        <f t="shared" ref="B4364:B4427" si="134">B4363+1</f>
        <v>4354</v>
      </c>
      <c r="C4364" s="126" t="str">
        <f t="array" ref="C4364">IF(OR('C. Consumer Service Detail'!$D4364="",'C. Consumer Service Detail'!$E4364=""),"",INDEX('B. Consumer Budget'!$E$11:$E$2010,MATCH(1,IF('B. Consumer Budget'!$C$11:$C$2010='C. Consumer Service Detail'!$D4364,IF('B. Consumer Budget'!$D$11:$D$2010='C. Consumer Service Detail'!$E4364,1)),0)))</f>
        <v/>
      </c>
      <c r="D4364" s="171"/>
      <c r="E4364" s="79"/>
      <c r="F4364" s="100"/>
      <c r="G4364" s="80"/>
      <c r="H4364" s="145" t="str">
        <f>IF('C. Consumer Service Detail'!$F4364="","",IF('C. Consumer Service Detail'!$F4364="",VLOOKUP('C. Consumer Service Detail'!$F4364,'Table of Current Services'!$B$7:$F$36,'Table of Current Services'!$E$5,FALSE),VLOOKUP('C. Consumer Service Detail'!$F4364,'Table of Current Services'!$B$7:$F$36,'Table of Current Services'!$D$5,FALSE)))</f>
        <v/>
      </c>
      <c r="I4364" s="160"/>
      <c r="J4364" s="146" t="str">
        <f t="shared" si="133"/>
        <v/>
      </c>
      <c r="K4364" s="138" t="str">
        <f>IF('C. Consumer Service Detail'!$F4364="","",IF('C. Consumer Service Detail'!$F4364="",VLOOKUP('C. Consumer Service Detail'!$F4364,'Table of Current Services'!$B$7:$F$36,'Table of Current Services'!$E$5,FALSE),VLOOKUP('C. Consumer Service Detail'!$F4364,'Table of Current Services'!$B$7:$F$36,'Table of Current Services'!$E$5,FALSE)))</f>
        <v/>
      </c>
      <c r="L4364" s="130" t="str">
        <f>IF('C. Consumer Service Detail'!$F4364="","",IF(VLOOKUP('C. Consumer Service Detail'!$F4364,'Table of Current Services'!$B$7:$F$36,'Table of Current Services'!$F$5,)="cost","Yes","No"))</f>
        <v/>
      </c>
      <c r="M4364" s="130" t="str">
        <f>IFERROR(IF('C. Consumer Service Detail'!$K4364="No Match","No",VLOOKUP('C. Consumer Service Detail'!$C4364,'B. Consumer Budget'!$E$11:$F$2010,2,FALSE)),"")</f>
        <v/>
      </c>
      <c r="P4364" s="77"/>
      <c r="Q4364" s="77"/>
    </row>
    <row r="4365" spans="2:17" x14ac:dyDescent="0.25">
      <c r="B4365" s="78">
        <f t="shared" si="134"/>
        <v>4355</v>
      </c>
      <c r="C4365" s="126" t="str">
        <f t="array" ref="C4365">IF(OR('C. Consumer Service Detail'!$D4365="",'C. Consumer Service Detail'!$E4365=""),"",INDEX('B. Consumer Budget'!$E$11:$E$2010,MATCH(1,IF('B. Consumer Budget'!$C$11:$C$2010='C. Consumer Service Detail'!$D4365,IF('B. Consumer Budget'!$D$11:$D$2010='C. Consumer Service Detail'!$E4365,1)),0)))</f>
        <v/>
      </c>
      <c r="D4365" s="170"/>
      <c r="E4365" s="81"/>
      <c r="F4365" s="101"/>
      <c r="G4365" s="82"/>
      <c r="H4365" s="147" t="str">
        <f>IF('C. Consumer Service Detail'!$F4365="","",IF('C. Consumer Service Detail'!$F4365="",VLOOKUP('C. Consumer Service Detail'!$F4365,'Table of Current Services'!$B$7:$F$36,'Table of Current Services'!$E$5,FALSE),VLOOKUP('C. Consumer Service Detail'!$F4365,'Table of Current Services'!$B$7:$F$36,'Table of Current Services'!$D$5,FALSE)))</f>
        <v/>
      </c>
      <c r="I4365" s="159"/>
      <c r="J4365" s="146" t="str">
        <f t="shared" si="133"/>
        <v/>
      </c>
      <c r="K4365" s="138" t="str">
        <f>IF('C. Consumer Service Detail'!$F4365="","",IF('C. Consumer Service Detail'!$F4365="",VLOOKUP('C. Consumer Service Detail'!$F4365,'Table of Current Services'!$B$7:$F$36,'Table of Current Services'!$E$5,FALSE),VLOOKUP('C. Consumer Service Detail'!$F4365,'Table of Current Services'!$B$7:$F$36,'Table of Current Services'!$E$5,FALSE)))</f>
        <v/>
      </c>
      <c r="L4365" s="130" t="str">
        <f>IF('C. Consumer Service Detail'!$F4365="","",IF(VLOOKUP('C. Consumer Service Detail'!$F4365,'Table of Current Services'!$B$7:$F$36,'Table of Current Services'!$F$5,)="cost","Yes","No"))</f>
        <v/>
      </c>
      <c r="M4365" s="130" t="str">
        <f>IFERROR(IF('C. Consumer Service Detail'!$K4365="No Match","No",VLOOKUP('C. Consumer Service Detail'!$C4365,'B. Consumer Budget'!$E$11:$F$2010,2,FALSE)),"")</f>
        <v/>
      </c>
      <c r="P4365" s="77"/>
      <c r="Q4365" s="77"/>
    </row>
    <row r="4366" spans="2:17" x14ac:dyDescent="0.25">
      <c r="B4366" s="78">
        <f t="shared" si="134"/>
        <v>4356</v>
      </c>
      <c r="C4366" s="126" t="str">
        <f t="array" ref="C4366">IF(OR('C. Consumer Service Detail'!$D4366="",'C. Consumer Service Detail'!$E4366=""),"",INDEX('B. Consumer Budget'!$E$11:$E$2010,MATCH(1,IF('B. Consumer Budget'!$C$11:$C$2010='C. Consumer Service Detail'!$D4366,IF('B. Consumer Budget'!$D$11:$D$2010='C. Consumer Service Detail'!$E4366,1)),0)))</f>
        <v/>
      </c>
      <c r="D4366" s="171"/>
      <c r="E4366" s="79"/>
      <c r="F4366" s="100"/>
      <c r="G4366" s="80"/>
      <c r="H4366" s="145" t="str">
        <f>IF('C. Consumer Service Detail'!$F4366="","",IF('C. Consumer Service Detail'!$F4366="",VLOOKUP('C. Consumer Service Detail'!$F4366,'Table of Current Services'!$B$7:$F$36,'Table of Current Services'!$E$5,FALSE),VLOOKUP('C. Consumer Service Detail'!$F4366,'Table of Current Services'!$B$7:$F$36,'Table of Current Services'!$D$5,FALSE)))</f>
        <v/>
      </c>
      <c r="I4366" s="160"/>
      <c r="J4366" s="146" t="str">
        <f t="shared" si="133"/>
        <v/>
      </c>
      <c r="K4366" s="138" t="str">
        <f>IF('C. Consumer Service Detail'!$F4366="","",IF('C. Consumer Service Detail'!$F4366="",VLOOKUP('C. Consumer Service Detail'!$F4366,'Table of Current Services'!$B$7:$F$36,'Table of Current Services'!$E$5,FALSE),VLOOKUP('C. Consumer Service Detail'!$F4366,'Table of Current Services'!$B$7:$F$36,'Table of Current Services'!$E$5,FALSE)))</f>
        <v/>
      </c>
      <c r="L4366" s="130" t="str">
        <f>IF('C. Consumer Service Detail'!$F4366="","",IF(VLOOKUP('C. Consumer Service Detail'!$F4366,'Table of Current Services'!$B$7:$F$36,'Table of Current Services'!$F$5,)="cost","Yes","No"))</f>
        <v/>
      </c>
      <c r="M4366" s="130" t="str">
        <f>IFERROR(IF('C. Consumer Service Detail'!$K4366="No Match","No",VLOOKUP('C. Consumer Service Detail'!$C4366,'B. Consumer Budget'!$E$11:$F$2010,2,FALSE)),"")</f>
        <v/>
      </c>
      <c r="P4366" s="77"/>
      <c r="Q4366" s="77"/>
    </row>
    <row r="4367" spans="2:17" x14ac:dyDescent="0.25">
      <c r="B4367" s="78">
        <f t="shared" si="134"/>
        <v>4357</v>
      </c>
      <c r="C4367" s="126" t="str">
        <f t="array" ref="C4367">IF(OR('C. Consumer Service Detail'!$D4367="",'C. Consumer Service Detail'!$E4367=""),"",INDEX('B. Consumer Budget'!$E$11:$E$2010,MATCH(1,IF('B. Consumer Budget'!$C$11:$C$2010='C. Consumer Service Detail'!$D4367,IF('B. Consumer Budget'!$D$11:$D$2010='C. Consumer Service Detail'!$E4367,1)),0)))</f>
        <v/>
      </c>
      <c r="D4367" s="170"/>
      <c r="E4367" s="81"/>
      <c r="F4367" s="101"/>
      <c r="G4367" s="82"/>
      <c r="H4367" s="147" t="str">
        <f>IF('C. Consumer Service Detail'!$F4367="","",IF('C. Consumer Service Detail'!$F4367="",VLOOKUP('C. Consumer Service Detail'!$F4367,'Table of Current Services'!$B$7:$F$36,'Table of Current Services'!$E$5,FALSE),VLOOKUP('C. Consumer Service Detail'!$F4367,'Table of Current Services'!$B$7:$F$36,'Table of Current Services'!$D$5,FALSE)))</f>
        <v/>
      </c>
      <c r="I4367" s="159"/>
      <c r="J4367" s="146" t="str">
        <f t="shared" si="133"/>
        <v/>
      </c>
      <c r="K4367" s="138" t="str">
        <f>IF('C. Consumer Service Detail'!$F4367="","",IF('C. Consumer Service Detail'!$F4367="",VLOOKUP('C. Consumer Service Detail'!$F4367,'Table of Current Services'!$B$7:$F$36,'Table of Current Services'!$E$5,FALSE),VLOOKUP('C. Consumer Service Detail'!$F4367,'Table of Current Services'!$B$7:$F$36,'Table of Current Services'!$E$5,FALSE)))</f>
        <v/>
      </c>
      <c r="L4367" s="130" t="str">
        <f>IF('C. Consumer Service Detail'!$F4367="","",IF(VLOOKUP('C. Consumer Service Detail'!$F4367,'Table of Current Services'!$B$7:$F$36,'Table of Current Services'!$F$5,)="cost","Yes","No"))</f>
        <v/>
      </c>
      <c r="M4367" s="130" t="str">
        <f>IFERROR(IF('C. Consumer Service Detail'!$K4367="No Match","No",VLOOKUP('C. Consumer Service Detail'!$C4367,'B. Consumer Budget'!$E$11:$F$2010,2,FALSE)),"")</f>
        <v/>
      </c>
      <c r="P4367" s="77"/>
      <c r="Q4367" s="77"/>
    </row>
    <row r="4368" spans="2:17" x14ac:dyDescent="0.25">
      <c r="B4368" s="78">
        <f t="shared" si="134"/>
        <v>4358</v>
      </c>
      <c r="C4368" s="126" t="str">
        <f t="array" ref="C4368">IF(OR('C. Consumer Service Detail'!$D4368="",'C. Consumer Service Detail'!$E4368=""),"",INDEX('B. Consumer Budget'!$E$11:$E$2010,MATCH(1,IF('B. Consumer Budget'!$C$11:$C$2010='C. Consumer Service Detail'!$D4368,IF('B. Consumer Budget'!$D$11:$D$2010='C. Consumer Service Detail'!$E4368,1)),0)))</f>
        <v/>
      </c>
      <c r="D4368" s="171"/>
      <c r="E4368" s="79"/>
      <c r="F4368" s="100"/>
      <c r="G4368" s="80"/>
      <c r="H4368" s="145" t="str">
        <f>IF('C. Consumer Service Detail'!$F4368="","",IF('C. Consumer Service Detail'!$F4368="",VLOOKUP('C. Consumer Service Detail'!$F4368,'Table of Current Services'!$B$7:$F$36,'Table of Current Services'!$E$5,FALSE),VLOOKUP('C. Consumer Service Detail'!$F4368,'Table of Current Services'!$B$7:$F$36,'Table of Current Services'!$D$5,FALSE)))</f>
        <v/>
      </c>
      <c r="I4368" s="160"/>
      <c r="J4368" s="146" t="str">
        <f t="shared" si="133"/>
        <v/>
      </c>
      <c r="K4368" s="138" t="str">
        <f>IF('C. Consumer Service Detail'!$F4368="","",IF('C. Consumer Service Detail'!$F4368="",VLOOKUP('C. Consumer Service Detail'!$F4368,'Table of Current Services'!$B$7:$F$36,'Table of Current Services'!$E$5,FALSE),VLOOKUP('C. Consumer Service Detail'!$F4368,'Table of Current Services'!$B$7:$F$36,'Table of Current Services'!$E$5,FALSE)))</f>
        <v/>
      </c>
      <c r="L4368" s="130" t="str">
        <f>IF('C. Consumer Service Detail'!$F4368="","",IF(VLOOKUP('C. Consumer Service Detail'!$F4368,'Table of Current Services'!$B$7:$F$36,'Table of Current Services'!$F$5,)="cost","Yes","No"))</f>
        <v/>
      </c>
      <c r="M4368" s="130" t="str">
        <f>IFERROR(IF('C. Consumer Service Detail'!$K4368="No Match","No",VLOOKUP('C. Consumer Service Detail'!$C4368,'B. Consumer Budget'!$E$11:$F$2010,2,FALSE)),"")</f>
        <v/>
      </c>
      <c r="P4368" s="77"/>
      <c r="Q4368" s="77"/>
    </row>
    <row r="4369" spans="2:17" x14ac:dyDescent="0.25">
      <c r="B4369" s="78">
        <f t="shared" si="134"/>
        <v>4359</v>
      </c>
      <c r="C4369" s="126" t="str">
        <f t="array" ref="C4369">IF(OR('C. Consumer Service Detail'!$D4369="",'C. Consumer Service Detail'!$E4369=""),"",INDEX('B. Consumer Budget'!$E$11:$E$2010,MATCH(1,IF('B. Consumer Budget'!$C$11:$C$2010='C. Consumer Service Detail'!$D4369,IF('B. Consumer Budget'!$D$11:$D$2010='C. Consumer Service Detail'!$E4369,1)),0)))</f>
        <v/>
      </c>
      <c r="D4369" s="170"/>
      <c r="E4369" s="81"/>
      <c r="F4369" s="101"/>
      <c r="G4369" s="82"/>
      <c r="H4369" s="147" t="str">
        <f>IF('C. Consumer Service Detail'!$F4369="","",IF('C. Consumer Service Detail'!$F4369="",VLOOKUP('C. Consumer Service Detail'!$F4369,'Table of Current Services'!$B$7:$F$36,'Table of Current Services'!$E$5,FALSE),VLOOKUP('C. Consumer Service Detail'!$F4369,'Table of Current Services'!$B$7:$F$36,'Table of Current Services'!$D$5,FALSE)))</f>
        <v/>
      </c>
      <c r="I4369" s="159"/>
      <c r="J4369" s="146" t="str">
        <f t="shared" si="133"/>
        <v/>
      </c>
      <c r="K4369" s="138" t="str">
        <f>IF('C. Consumer Service Detail'!$F4369="","",IF('C. Consumer Service Detail'!$F4369="",VLOOKUP('C. Consumer Service Detail'!$F4369,'Table of Current Services'!$B$7:$F$36,'Table of Current Services'!$E$5,FALSE),VLOOKUP('C. Consumer Service Detail'!$F4369,'Table of Current Services'!$B$7:$F$36,'Table of Current Services'!$E$5,FALSE)))</f>
        <v/>
      </c>
      <c r="L4369" s="130" t="str">
        <f>IF('C. Consumer Service Detail'!$F4369="","",IF(VLOOKUP('C. Consumer Service Detail'!$F4369,'Table of Current Services'!$B$7:$F$36,'Table of Current Services'!$F$5,)="cost","Yes","No"))</f>
        <v/>
      </c>
      <c r="M4369" s="130" t="str">
        <f>IFERROR(IF('C. Consumer Service Detail'!$K4369="No Match","No",VLOOKUP('C. Consumer Service Detail'!$C4369,'B. Consumer Budget'!$E$11:$F$2010,2,FALSE)),"")</f>
        <v/>
      </c>
      <c r="P4369" s="77"/>
      <c r="Q4369" s="77"/>
    </row>
    <row r="4370" spans="2:17" x14ac:dyDescent="0.25">
      <c r="B4370" s="78">
        <f t="shared" si="134"/>
        <v>4360</v>
      </c>
      <c r="C4370" s="126" t="str">
        <f t="array" ref="C4370">IF(OR('C. Consumer Service Detail'!$D4370="",'C. Consumer Service Detail'!$E4370=""),"",INDEX('B. Consumer Budget'!$E$11:$E$2010,MATCH(1,IF('B. Consumer Budget'!$C$11:$C$2010='C. Consumer Service Detail'!$D4370,IF('B. Consumer Budget'!$D$11:$D$2010='C. Consumer Service Detail'!$E4370,1)),0)))</f>
        <v/>
      </c>
      <c r="D4370" s="171"/>
      <c r="E4370" s="79"/>
      <c r="F4370" s="100"/>
      <c r="G4370" s="80"/>
      <c r="H4370" s="145" t="str">
        <f>IF('C. Consumer Service Detail'!$F4370="","",IF('C. Consumer Service Detail'!$F4370="",VLOOKUP('C. Consumer Service Detail'!$F4370,'Table of Current Services'!$B$7:$F$36,'Table of Current Services'!$E$5,FALSE),VLOOKUP('C. Consumer Service Detail'!$F4370,'Table of Current Services'!$B$7:$F$36,'Table of Current Services'!$D$5,FALSE)))</f>
        <v/>
      </c>
      <c r="I4370" s="160"/>
      <c r="J4370" s="146" t="str">
        <f t="shared" si="133"/>
        <v/>
      </c>
      <c r="K4370" s="138" t="str">
        <f>IF('C. Consumer Service Detail'!$F4370="","",IF('C. Consumer Service Detail'!$F4370="",VLOOKUP('C. Consumer Service Detail'!$F4370,'Table of Current Services'!$B$7:$F$36,'Table of Current Services'!$E$5,FALSE),VLOOKUP('C. Consumer Service Detail'!$F4370,'Table of Current Services'!$B$7:$F$36,'Table of Current Services'!$E$5,FALSE)))</f>
        <v/>
      </c>
      <c r="L4370" s="130" t="str">
        <f>IF('C. Consumer Service Detail'!$F4370="","",IF(VLOOKUP('C. Consumer Service Detail'!$F4370,'Table of Current Services'!$B$7:$F$36,'Table of Current Services'!$F$5,)="cost","Yes","No"))</f>
        <v/>
      </c>
      <c r="M4370" s="130" t="str">
        <f>IFERROR(IF('C. Consumer Service Detail'!$K4370="No Match","No",VLOOKUP('C. Consumer Service Detail'!$C4370,'B. Consumer Budget'!$E$11:$F$2010,2,FALSE)),"")</f>
        <v/>
      </c>
      <c r="P4370" s="77"/>
      <c r="Q4370" s="77"/>
    </row>
    <row r="4371" spans="2:17" x14ac:dyDescent="0.25">
      <c r="B4371" s="78">
        <f t="shared" si="134"/>
        <v>4361</v>
      </c>
      <c r="C4371" s="126" t="str">
        <f t="array" ref="C4371">IF(OR('C. Consumer Service Detail'!$D4371="",'C. Consumer Service Detail'!$E4371=""),"",INDEX('B. Consumer Budget'!$E$11:$E$2010,MATCH(1,IF('B. Consumer Budget'!$C$11:$C$2010='C. Consumer Service Detail'!$D4371,IF('B. Consumer Budget'!$D$11:$D$2010='C. Consumer Service Detail'!$E4371,1)),0)))</f>
        <v/>
      </c>
      <c r="D4371" s="170"/>
      <c r="E4371" s="81"/>
      <c r="F4371" s="101"/>
      <c r="G4371" s="82"/>
      <c r="H4371" s="147" t="str">
        <f>IF('C. Consumer Service Detail'!$F4371="","",IF('C. Consumer Service Detail'!$F4371="",VLOOKUP('C. Consumer Service Detail'!$F4371,'Table of Current Services'!$B$7:$F$36,'Table of Current Services'!$E$5,FALSE),VLOOKUP('C. Consumer Service Detail'!$F4371,'Table of Current Services'!$B$7:$F$36,'Table of Current Services'!$D$5,FALSE)))</f>
        <v/>
      </c>
      <c r="I4371" s="159"/>
      <c r="J4371" s="146" t="str">
        <f t="shared" si="133"/>
        <v/>
      </c>
      <c r="K4371" s="138" t="str">
        <f>IF('C. Consumer Service Detail'!$F4371="","",IF('C. Consumer Service Detail'!$F4371="",VLOOKUP('C. Consumer Service Detail'!$F4371,'Table of Current Services'!$B$7:$F$36,'Table of Current Services'!$E$5,FALSE),VLOOKUP('C. Consumer Service Detail'!$F4371,'Table of Current Services'!$B$7:$F$36,'Table of Current Services'!$E$5,FALSE)))</f>
        <v/>
      </c>
      <c r="L4371" s="130" t="str">
        <f>IF('C. Consumer Service Detail'!$F4371="","",IF(VLOOKUP('C. Consumer Service Detail'!$F4371,'Table of Current Services'!$B$7:$F$36,'Table of Current Services'!$F$5,)="cost","Yes","No"))</f>
        <v/>
      </c>
      <c r="M4371" s="130" t="str">
        <f>IFERROR(IF('C. Consumer Service Detail'!$K4371="No Match","No",VLOOKUP('C. Consumer Service Detail'!$C4371,'B. Consumer Budget'!$E$11:$F$2010,2,FALSE)),"")</f>
        <v/>
      </c>
      <c r="P4371" s="77"/>
      <c r="Q4371" s="77"/>
    </row>
    <row r="4372" spans="2:17" x14ac:dyDescent="0.25">
      <c r="B4372" s="78">
        <f t="shared" si="134"/>
        <v>4362</v>
      </c>
      <c r="C4372" s="126" t="str">
        <f t="array" ref="C4372">IF(OR('C. Consumer Service Detail'!$D4372="",'C. Consumer Service Detail'!$E4372=""),"",INDEX('B. Consumer Budget'!$E$11:$E$2010,MATCH(1,IF('B. Consumer Budget'!$C$11:$C$2010='C. Consumer Service Detail'!$D4372,IF('B. Consumer Budget'!$D$11:$D$2010='C. Consumer Service Detail'!$E4372,1)),0)))</f>
        <v/>
      </c>
      <c r="D4372" s="171"/>
      <c r="E4372" s="79"/>
      <c r="F4372" s="100"/>
      <c r="G4372" s="80"/>
      <c r="H4372" s="145" t="str">
        <f>IF('C. Consumer Service Detail'!$F4372="","",IF('C. Consumer Service Detail'!$F4372="",VLOOKUP('C. Consumer Service Detail'!$F4372,'Table of Current Services'!$B$7:$F$36,'Table of Current Services'!$E$5,FALSE),VLOOKUP('C. Consumer Service Detail'!$F4372,'Table of Current Services'!$B$7:$F$36,'Table of Current Services'!$D$5,FALSE)))</f>
        <v/>
      </c>
      <c r="I4372" s="160"/>
      <c r="J4372" s="146" t="str">
        <f t="shared" si="133"/>
        <v/>
      </c>
      <c r="K4372" s="138" t="str">
        <f>IF('C. Consumer Service Detail'!$F4372="","",IF('C. Consumer Service Detail'!$F4372="",VLOOKUP('C. Consumer Service Detail'!$F4372,'Table of Current Services'!$B$7:$F$36,'Table of Current Services'!$E$5,FALSE),VLOOKUP('C. Consumer Service Detail'!$F4372,'Table of Current Services'!$B$7:$F$36,'Table of Current Services'!$E$5,FALSE)))</f>
        <v/>
      </c>
      <c r="L4372" s="130" t="str">
        <f>IF('C. Consumer Service Detail'!$F4372="","",IF(VLOOKUP('C. Consumer Service Detail'!$F4372,'Table of Current Services'!$B$7:$F$36,'Table of Current Services'!$F$5,)="cost","Yes","No"))</f>
        <v/>
      </c>
      <c r="M4372" s="130" t="str">
        <f>IFERROR(IF('C. Consumer Service Detail'!$K4372="No Match","No",VLOOKUP('C. Consumer Service Detail'!$C4372,'B. Consumer Budget'!$E$11:$F$2010,2,FALSE)),"")</f>
        <v/>
      </c>
      <c r="P4372" s="77"/>
      <c r="Q4372" s="77"/>
    </row>
    <row r="4373" spans="2:17" x14ac:dyDescent="0.25">
      <c r="B4373" s="78">
        <f t="shared" si="134"/>
        <v>4363</v>
      </c>
      <c r="C4373" s="126" t="str">
        <f t="array" ref="C4373">IF(OR('C. Consumer Service Detail'!$D4373="",'C. Consumer Service Detail'!$E4373=""),"",INDEX('B. Consumer Budget'!$E$11:$E$2010,MATCH(1,IF('B. Consumer Budget'!$C$11:$C$2010='C. Consumer Service Detail'!$D4373,IF('B. Consumer Budget'!$D$11:$D$2010='C. Consumer Service Detail'!$E4373,1)),0)))</f>
        <v/>
      </c>
      <c r="D4373" s="170"/>
      <c r="E4373" s="81"/>
      <c r="F4373" s="101"/>
      <c r="G4373" s="82"/>
      <c r="H4373" s="147" t="str">
        <f>IF('C. Consumer Service Detail'!$F4373="","",IF('C. Consumer Service Detail'!$F4373="",VLOOKUP('C. Consumer Service Detail'!$F4373,'Table of Current Services'!$B$7:$F$36,'Table of Current Services'!$E$5,FALSE),VLOOKUP('C. Consumer Service Detail'!$F4373,'Table of Current Services'!$B$7:$F$36,'Table of Current Services'!$D$5,FALSE)))</f>
        <v/>
      </c>
      <c r="I4373" s="159"/>
      <c r="J4373" s="146" t="str">
        <f t="shared" si="133"/>
        <v/>
      </c>
      <c r="K4373" s="138" t="str">
        <f>IF('C. Consumer Service Detail'!$F4373="","",IF('C. Consumer Service Detail'!$F4373="",VLOOKUP('C. Consumer Service Detail'!$F4373,'Table of Current Services'!$B$7:$F$36,'Table of Current Services'!$E$5,FALSE),VLOOKUP('C. Consumer Service Detail'!$F4373,'Table of Current Services'!$B$7:$F$36,'Table of Current Services'!$E$5,FALSE)))</f>
        <v/>
      </c>
      <c r="L4373" s="130" t="str">
        <f>IF('C. Consumer Service Detail'!$F4373="","",IF(VLOOKUP('C. Consumer Service Detail'!$F4373,'Table of Current Services'!$B$7:$F$36,'Table of Current Services'!$F$5,)="cost","Yes","No"))</f>
        <v/>
      </c>
      <c r="M4373" s="130" t="str">
        <f>IFERROR(IF('C. Consumer Service Detail'!$K4373="No Match","No",VLOOKUP('C. Consumer Service Detail'!$C4373,'B. Consumer Budget'!$E$11:$F$2010,2,FALSE)),"")</f>
        <v/>
      </c>
      <c r="P4373" s="77"/>
      <c r="Q4373" s="77"/>
    </row>
    <row r="4374" spans="2:17" x14ac:dyDescent="0.25">
      <c r="B4374" s="78">
        <f t="shared" si="134"/>
        <v>4364</v>
      </c>
      <c r="C4374" s="126" t="str">
        <f t="array" ref="C4374">IF(OR('C. Consumer Service Detail'!$D4374="",'C. Consumer Service Detail'!$E4374=""),"",INDEX('B. Consumer Budget'!$E$11:$E$2010,MATCH(1,IF('B. Consumer Budget'!$C$11:$C$2010='C. Consumer Service Detail'!$D4374,IF('B. Consumer Budget'!$D$11:$D$2010='C. Consumer Service Detail'!$E4374,1)),0)))</f>
        <v/>
      </c>
      <c r="D4374" s="171"/>
      <c r="E4374" s="79"/>
      <c r="F4374" s="100"/>
      <c r="G4374" s="80"/>
      <c r="H4374" s="145" t="str">
        <f>IF('C. Consumer Service Detail'!$F4374="","",IF('C. Consumer Service Detail'!$F4374="",VLOOKUP('C. Consumer Service Detail'!$F4374,'Table of Current Services'!$B$7:$F$36,'Table of Current Services'!$E$5,FALSE),VLOOKUP('C. Consumer Service Detail'!$F4374,'Table of Current Services'!$B$7:$F$36,'Table of Current Services'!$D$5,FALSE)))</f>
        <v/>
      </c>
      <c r="I4374" s="160"/>
      <c r="J4374" s="146" t="str">
        <f t="shared" si="133"/>
        <v/>
      </c>
      <c r="K4374" s="138" t="str">
        <f>IF('C. Consumer Service Detail'!$F4374="","",IF('C. Consumer Service Detail'!$F4374="",VLOOKUP('C. Consumer Service Detail'!$F4374,'Table of Current Services'!$B$7:$F$36,'Table of Current Services'!$E$5,FALSE),VLOOKUP('C. Consumer Service Detail'!$F4374,'Table of Current Services'!$B$7:$F$36,'Table of Current Services'!$E$5,FALSE)))</f>
        <v/>
      </c>
      <c r="L4374" s="130" t="str">
        <f>IF('C. Consumer Service Detail'!$F4374="","",IF(VLOOKUP('C. Consumer Service Detail'!$F4374,'Table of Current Services'!$B$7:$F$36,'Table of Current Services'!$F$5,)="cost","Yes","No"))</f>
        <v/>
      </c>
      <c r="M4374" s="130" t="str">
        <f>IFERROR(IF('C. Consumer Service Detail'!$K4374="No Match","No",VLOOKUP('C. Consumer Service Detail'!$C4374,'B. Consumer Budget'!$E$11:$F$2010,2,FALSE)),"")</f>
        <v/>
      </c>
      <c r="P4374" s="77"/>
      <c r="Q4374" s="77"/>
    </row>
    <row r="4375" spans="2:17" x14ac:dyDescent="0.25">
      <c r="B4375" s="78">
        <f t="shared" si="134"/>
        <v>4365</v>
      </c>
      <c r="C4375" s="126" t="str">
        <f t="array" ref="C4375">IF(OR('C. Consumer Service Detail'!$D4375="",'C. Consumer Service Detail'!$E4375=""),"",INDEX('B. Consumer Budget'!$E$11:$E$2010,MATCH(1,IF('B. Consumer Budget'!$C$11:$C$2010='C. Consumer Service Detail'!$D4375,IF('B. Consumer Budget'!$D$11:$D$2010='C. Consumer Service Detail'!$E4375,1)),0)))</f>
        <v/>
      </c>
      <c r="D4375" s="170"/>
      <c r="E4375" s="81"/>
      <c r="F4375" s="101"/>
      <c r="G4375" s="82"/>
      <c r="H4375" s="147" t="str">
        <f>IF('C. Consumer Service Detail'!$F4375="","",IF('C. Consumer Service Detail'!$F4375="",VLOOKUP('C. Consumer Service Detail'!$F4375,'Table of Current Services'!$B$7:$F$36,'Table of Current Services'!$E$5,FALSE),VLOOKUP('C. Consumer Service Detail'!$F4375,'Table of Current Services'!$B$7:$F$36,'Table of Current Services'!$D$5,FALSE)))</f>
        <v/>
      </c>
      <c r="I4375" s="159"/>
      <c r="J4375" s="146" t="str">
        <f t="shared" si="133"/>
        <v/>
      </c>
      <c r="K4375" s="138" t="str">
        <f>IF('C. Consumer Service Detail'!$F4375="","",IF('C. Consumer Service Detail'!$F4375="",VLOOKUP('C. Consumer Service Detail'!$F4375,'Table of Current Services'!$B$7:$F$36,'Table of Current Services'!$E$5,FALSE),VLOOKUP('C. Consumer Service Detail'!$F4375,'Table of Current Services'!$B$7:$F$36,'Table of Current Services'!$E$5,FALSE)))</f>
        <v/>
      </c>
      <c r="L4375" s="130" t="str">
        <f>IF('C. Consumer Service Detail'!$F4375="","",IF(VLOOKUP('C. Consumer Service Detail'!$F4375,'Table of Current Services'!$B$7:$F$36,'Table of Current Services'!$F$5,)="cost","Yes","No"))</f>
        <v/>
      </c>
      <c r="M4375" s="130" t="str">
        <f>IFERROR(IF('C. Consumer Service Detail'!$K4375="No Match","No",VLOOKUP('C. Consumer Service Detail'!$C4375,'B. Consumer Budget'!$E$11:$F$2010,2,FALSE)),"")</f>
        <v/>
      </c>
      <c r="P4375" s="77"/>
      <c r="Q4375" s="77"/>
    </row>
    <row r="4376" spans="2:17" x14ac:dyDescent="0.25">
      <c r="B4376" s="78">
        <f t="shared" si="134"/>
        <v>4366</v>
      </c>
      <c r="C4376" s="126" t="str">
        <f t="array" ref="C4376">IF(OR('C. Consumer Service Detail'!$D4376="",'C. Consumer Service Detail'!$E4376=""),"",INDEX('B. Consumer Budget'!$E$11:$E$2010,MATCH(1,IF('B. Consumer Budget'!$C$11:$C$2010='C. Consumer Service Detail'!$D4376,IF('B. Consumer Budget'!$D$11:$D$2010='C. Consumer Service Detail'!$E4376,1)),0)))</f>
        <v/>
      </c>
      <c r="D4376" s="171"/>
      <c r="E4376" s="79"/>
      <c r="F4376" s="100"/>
      <c r="G4376" s="80"/>
      <c r="H4376" s="145" t="str">
        <f>IF('C. Consumer Service Detail'!$F4376="","",IF('C. Consumer Service Detail'!$F4376="",VLOOKUP('C. Consumer Service Detail'!$F4376,'Table of Current Services'!$B$7:$F$36,'Table of Current Services'!$E$5,FALSE),VLOOKUP('C. Consumer Service Detail'!$F4376,'Table of Current Services'!$B$7:$F$36,'Table of Current Services'!$D$5,FALSE)))</f>
        <v/>
      </c>
      <c r="I4376" s="160"/>
      <c r="J4376" s="146" t="str">
        <f t="shared" si="133"/>
        <v/>
      </c>
      <c r="K4376" s="138" t="str">
        <f>IF('C. Consumer Service Detail'!$F4376="","",IF('C. Consumer Service Detail'!$F4376="",VLOOKUP('C. Consumer Service Detail'!$F4376,'Table of Current Services'!$B$7:$F$36,'Table of Current Services'!$E$5,FALSE),VLOOKUP('C. Consumer Service Detail'!$F4376,'Table of Current Services'!$B$7:$F$36,'Table of Current Services'!$E$5,FALSE)))</f>
        <v/>
      </c>
      <c r="L4376" s="130" t="str">
        <f>IF('C. Consumer Service Detail'!$F4376="","",IF(VLOOKUP('C. Consumer Service Detail'!$F4376,'Table of Current Services'!$B$7:$F$36,'Table of Current Services'!$F$5,)="cost","Yes","No"))</f>
        <v/>
      </c>
      <c r="M4376" s="130" t="str">
        <f>IFERROR(IF('C. Consumer Service Detail'!$K4376="No Match","No",VLOOKUP('C. Consumer Service Detail'!$C4376,'B. Consumer Budget'!$E$11:$F$2010,2,FALSE)),"")</f>
        <v/>
      </c>
      <c r="P4376" s="77"/>
      <c r="Q4376" s="77"/>
    </row>
    <row r="4377" spans="2:17" x14ac:dyDescent="0.25">
      <c r="B4377" s="78">
        <f t="shared" si="134"/>
        <v>4367</v>
      </c>
      <c r="C4377" s="126" t="str">
        <f t="array" ref="C4377">IF(OR('C. Consumer Service Detail'!$D4377="",'C. Consumer Service Detail'!$E4377=""),"",INDEX('B. Consumer Budget'!$E$11:$E$2010,MATCH(1,IF('B. Consumer Budget'!$C$11:$C$2010='C. Consumer Service Detail'!$D4377,IF('B. Consumer Budget'!$D$11:$D$2010='C. Consumer Service Detail'!$E4377,1)),0)))</f>
        <v/>
      </c>
      <c r="D4377" s="170"/>
      <c r="E4377" s="81"/>
      <c r="F4377" s="101"/>
      <c r="G4377" s="82"/>
      <c r="H4377" s="147" t="str">
        <f>IF('C. Consumer Service Detail'!$F4377="","",IF('C. Consumer Service Detail'!$F4377="",VLOOKUP('C. Consumer Service Detail'!$F4377,'Table of Current Services'!$B$7:$F$36,'Table of Current Services'!$E$5,FALSE),VLOOKUP('C. Consumer Service Detail'!$F4377,'Table of Current Services'!$B$7:$F$36,'Table of Current Services'!$D$5,FALSE)))</f>
        <v/>
      </c>
      <c r="I4377" s="159"/>
      <c r="J4377" s="146" t="str">
        <f t="shared" si="133"/>
        <v/>
      </c>
      <c r="K4377" s="138" t="str">
        <f>IF('C. Consumer Service Detail'!$F4377="","",IF('C. Consumer Service Detail'!$F4377="",VLOOKUP('C. Consumer Service Detail'!$F4377,'Table of Current Services'!$B$7:$F$36,'Table of Current Services'!$E$5,FALSE),VLOOKUP('C. Consumer Service Detail'!$F4377,'Table of Current Services'!$B$7:$F$36,'Table of Current Services'!$E$5,FALSE)))</f>
        <v/>
      </c>
      <c r="L4377" s="130" t="str">
        <f>IF('C. Consumer Service Detail'!$F4377="","",IF(VLOOKUP('C. Consumer Service Detail'!$F4377,'Table of Current Services'!$B$7:$F$36,'Table of Current Services'!$F$5,)="cost","Yes","No"))</f>
        <v/>
      </c>
      <c r="M4377" s="130" t="str">
        <f>IFERROR(IF('C. Consumer Service Detail'!$K4377="No Match","No",VLOOKUP('C. Consumer Service Detail'!$C4377,'B. Consumer Budget'!$E$11:$F$2010,2,FALSE)),"")</f>
        <v/>
      </c>
      <c r="P4377" s="77"/>
      <c r="Q4377" s="77"/>
    </row>
    <row r="4378" spans="2:17" x14ac:dyDescent="0.25">
      <c r="B4378" s="78">
        <f t="shared" si="134"/>
        <v>4368</v>
      </c>
      <c r="C4378" s="126" t="str">
        <f t="array" ref="C4378">IF(OR('C. Consumer Service Detail'!$D4378="",'C. Consumer Service Detail'!$E4378=""),"",INDEX('B. Consumer Budget'!$E$11:$E$2010,MATCH(1,IF('B. Consumer Budget'!$C$11:$C$2010='C. Consumer Service Detail'!$D4378,IF('B. Consumer Budget'!$D$11:$D$2010='C. Consumer Service Detail'!$E4378,1)),0)))</f>
        <v/>
      </c>
      <c r="D4378" s="171"/>
      <c r="E4378" s="79"/>
      <c r="F4378" s="100"/>
      <c r="G4378" s="80"/>
      <c r="H4378" s="145" t="str">
        <f>IF('C. Consumer Service Detail'!$F4378="","",IF('C. Consumer Service Detail'!$F4378="",VLOOKUP('C. Consumer Service Detail'!$F4378,'Table of Current Services'!$B$7:$F$36,'Table of Current Services'!$E$5,FALSE),VLOOKUP('C. Consumer Service Detail'!$F4378,'Table of Current Services'!$B$7:$F$36,'Table of Current Services'!$D$5,FALSE)))</f>
        <v/>
      </c>
      <c r="I4378" s="160"/>
      <c r="J4378" s="146" t="str">
        <f t="shared" si="133"/>
        <v/>
      </c>
      <c r="K4378" s="138" t="str">
        <f>IF('C. Consumer Service Detail'!$F4378="","",IF('C. Consumer Service Detail'!$F4378="",VLOOKUP('C. Consumer Service Detail'!$F4378,'Table of Current Services'!$B$7:$F$36,'Table of Current Services'!$E$5,FALSE),VLOOKUP('C. Consumer Service Detail'!$F4378,'Table of Current Services'!$B$7:$F$36,'Table of Current Services'!$E$5,FALSE)))</f>
        <v/>
      </c>
      <c r="L4378" s="130" t="str">
        <f>IF('C. Consumer Service Detail'!$F4378="","",IF(VLOOKUP('C. Consumer Service Detail'!$F4378,'Table of Current Services'!$B$7:$F$36,'Table of Current Services'!$F$5,)="cost","Yes","No"))</f>
        <v/>
      </c>
      <c r="M4378" s="130" t="str">
        <f>IFERROR(IF('C. Consumer Service Detail'!$K4378="No Match","No",VLOOKUP('C. Consumer Service Detail'!$C4378,'B. Consumer Budget'!$E$11:$F$2010,2,FALSE)),"")</f>
        <v/>
      </c>
      <c r="P4378" s="77"/>
      <c r="Q4378" s="77"/>
    </row>
    <row r="4379" spans="2:17" x14ac:dyDescent="0.25">
      <c r="B4379" s="78">
        <f t="shared" si="134"/>
        <v>4369</v>
      </c>
      <c r="C4379" s="126" t="str">
        <f t="array" ref="C4379">IF(OR('C. Consumer Service Detail'!$D4379="",'C. Consumer Service Detail'!$E4379=""),"",INDEX('B. Consumer Budget'!$E$11:$E$2010,MATCH(1,IF('B. Consumer Budget'!$C$11:$C$2010='C. Consumer Service Detail'!$D4379,IF('B. Consumer Budget'!$D$11:$D$2010='C. Consumer Service Detail'!$E4379,1)),0)))</f>
        <v/>
      </c>
      <c r="D4379" s="170"/>
      <c r="E4379" s="81"/>
      <c r="F4379" s="101"/>
      <c r="G4379" s="82"/>
      <c r="H4379" s="147" t="str">
        <f>IF('C. Consumer Service Detail'!$F4379="","",IF('C. Consumer Service Detail'!$F4379="",VLOOKUP('C. Consumer Service Detail'!$F4379,'Table of Current Services'!$B$7:$F$36,'Table of Current Services'!$E$5,FALSE),VLOOKUP('C. Consumer Service Detail'!$F4379,'Table of Current Services'!$B$7:$F$36,'Table of Current Services'!$D$5,FALSE)))</f>
        <v/>
      </c>
      <c r="I4379" s="159"/>
      <c r="J4379" s="146" t="str">
        <f t="shared" si="133"/>
        <v/>
      </c>
      <c r="K4379" s="138" t="str">
        <f>IF('C. Consumer Service Detail'!$F4379="","",IF('C. Consumer Service Detail'!$F4379="",VLOOKUP('C. Consumer Service Detail'!$F4379,'Table of Current Services'!$B$7:$F$36,'Table of Current Services'!$E$5,FALSE),VLOOKUP('C. Consumer Service Detail'!$F4379,'Table of Current Services'!$B$7:$F$36,'Table of Current Services'!$E$5,FALSE)))</f>
        <v/>
      </c>
      <c r="L4379" s="130" t="str">
        <f>IF('C. Consumer Service Detail'!$F4379="","",IF(VLOOKUP('C. Consumer Service Detail'!$F4379,'Table of Current Services'!$B$7:$F$36,'Table of Current Services'!$F$5,)="cost","Yes","No"))</f>
        <v/>
      </c>
      <c r="M4379" s="130" t="str">
        <f>IFERROR(IF('C. Consumer Service Detail'!$K4379="No Match","No",VLOOKUP('C. Consumer Service Detail'!$C4379,'B. Consumer Budget'!$E$11:$F$2010,2,FALSE)),"")</f>
        <v/>
      </c>
      <c r="P4379" s="77"/>
      <c r="Q4379" s="77"/>
    </row>
    <row r="4380" spans="2:17" x14ac:dyDescent="0.25">
      <c r="B4380" s="78">
        <f t="shared" si="134"/>
        <v>4370</v>
      </c>
      <c r="C4380" s="126" t="str">
        <f t="array" ref="C4380">IF(OR('C. Consumer Service Detail'!$D4380="",'C. Consumer Service Detail'!$E4380=""),"",INDEX('B. Consumer Budget'!$E$11:$E$2010,MATCH(1,IF('B. Consumer Budget'!$C$11:$C$2010='C. Consumer Service Detail'!$D4380,IF('B. Consumer Budget'!$D$11:$D$2010='C. Consumer Service Detail'!$E4380,1)),0)))</f>
        <v/>
      </c>
      <c r="D4380" s="171"/>
      <c r="E4380" s="79"/>
      <c r="F4380" s="100"/>
      <c r="G4380" s="80"/>
      <c r="H4380" s="145" t="str">
        <f>IF('C. Consumer Service Detail'!$F4380="","",IF('C. Consumer Service Detail'!$F4380="",VLOOKUP('C. Consumer Service Detail'!$F4380,'Table of Current Services'!$B$7:$F$36,'Table of Current Services'!$E$5,FALSE),VLOOKUP('C. Consumer Service Detail'!$F4380,'Table of Current Services'!$B$7:$F$36,'Table of Current Services'!$D$5,FALSE)))</f>
        <v/>
      </c>
      <c r="I4380" s="160"/>
      <c r="J4380" s="146" t="str">
        <f t="shared" si="133"/>
        <v/>
      </c>
      <c r="K4380" s="138" t="str">
        <f>IF('C. Consumer Service Detail'!$F4380="","",IF('C. Consumer Service Detail'!$F4380="",VLOOKUP('C. Consumer Service Detail'!$F4380,'Table of Current Services'!$B$7:$F$36,'Table of Current Services'!$E$5,FALSE),VLOOKUP('C. Consumer Service Detail'!$F4380,'Table of Current Services'!$B$7:$F$36,'Table of Current Services'!$E$5,FALSE)))</f>
        <v/>
      </c>
      <c r="L4380" s="130" t="str">
        <f>IF('C. Consumer Service Detail'!$F4380="","",IF(VLOOKUP('C. Consumer Service Detail'!$F4380,'Table of Current Services'!$B$7:$F$36,'Table of Current Services'!$F$5,)="cost","Yes","No"))</f>
        <v/>
      </c>
      <c r="M4380" s="130" t="str">
        <f>IFERROR(IF('C. Consumer Service Detail'!$K4380="No Match","No",VLOOKUP('C. Consumer Service Detail'!$C4380,'B. Consumer Budget'!$E$11:$F$2010,2,FALSE)),"")</f>
        <v/>
      </c>
      <c r="P4380" s="77"/>
      <c r="Q4380" s="77"/>
    </row>
    <row r="4381" spans="2:17" x14ac:dyDescent="0.25">
      <c r="B4381" s="78">
        <f t="shared" si="134"/>
        <v>4371</v>
      </c>
      <c r="C4381" s="126" t="str">
        <f t="array" ref="C4381">IF(OR('C. Consumer Service Detail'!$D4381="",'C. Consumer Service Detail'!$E4381=""),"",INDEX('B. Consumer Budget'!$E$11:$E$2010,MATCH(1,IF('B. Consumer Budget'!$C$11:$C$2010='C. Consumer Service Detail'!$D4381,IF('B. Consumer Budget'!$D$11:$D$2010='C. Consumer Service Detail'!$E4381,1)),0)))</f>
        <v/>
      </c>
      <c r="D4381" s="170"/>
      <c r="E4381" s="81"/>
      <c r="F4381" s="101"/>
      <c r="G4381" s="82"/>
      <c r="H4381" s="147" t="str">
        <f>IF('C. Consumer Service Detail'!$F4381="","",IF('C. Consumer Service Detail'!$F4381="",VLOOKUP('C. Consumer Service Detail'!$F4381,'Table of Current Services'!$B$7:$F$36,'Table of Current Services'!$E$5,FALSE),VLOOKUP('C. Consumer Service Detail'!$F4381,'Table of Current Services'!$B$7:$F$36,'Table of Current Services'!$D$5,FALSE)))</f>
        <v/>
      </c>
      <c r="I4381" s="159"/>
      <c r="J4381" s="146" t="str">
        <f t="shared" si="133"/>
        <v/>
      </c>
      <c r="K4381" s="138" t="str">
        <f>IF('C. Consumer Service Detail'!$F4381="","",IF('C. Consumer Service Detail'!$F4381="",VLOOKUP('C. Consumer Service Detail'!$F4381,'Table of Current Services'!$B$7:$F$36,'Table of Current Services'!$E$5,FALSE),VLOOKUP('C. Consumer Service Detail'!$F4381,'Table of Current Services'!$B$7:$F$36,'Table of Current Services'!$E$5,FALSE)))</f>
        <v/>
      </c>
      <c r="L4381" s="130" t="str">
        <f>IF('C. Consumer Service Detail'!$F4381="","",IF(VLOOKUP('C. Consumer Service Detail'!$F4381,'Table of Current Services'!$B$7:$F$36,'Table of Current Services'!$F$5,)="cost","Yes","No"))</f>
        <v/>
      </c>
      <c r="M4381" s="130" t="str">
        <f>IFERROR(IF('C. Consumer Service Detail'!$K4381="No Match","No",VLOOKUP('C. Consumer Service Detail'!$C4381,'B. Consumer Budget'!$E$11:$F$2010,2,FALSE)),"")</f>
        <v/>
      </c>
      <c r="P4381" s="77"/>
      <c r="Q4381" s="77"/>
    </row>
    <row r="4382" spans="2:17" x14ac:dyDescent="0.25">
      <c r="B4382" s="78">
        <f t="shared" si="134"/>
        <v>4372</v>
      </c>
      <c r="C4382" s="126" t="str">
        <f t="array" ref="C4382">IF(OR('C. Consumer Service Detail'!$D4382="",'C. Consumer Service Detail'!$E4382=""),"",INDEX('B. Consumer Budget'!$E$11:$E$2010,MATCH(1,IF('B. Consumer Budget'!$C$11:$C$2010='C. Consumer Service Detail'!$D4382,IF('B. Consumer Budget'!$D$11:$D$2010='C. Consumer Service Detail'!$E4382,1)),0)))</f>
        <v/>
      </c>
      <c r="D4382" s="171"/>
      <c r="E4382" s="79"/>
      <c r="F4382" s="100"/>
      <c r="G4382" s="80"/>
      <c r="H4382" s="145" t="str">
        <f>IF('C. Consumer Service Detail'!$F4382="","",IF('C. Consumer Service Detail'!$F4382="",VLOOKUP('C. Consumer Service Detail'!$F4382,'Table of Current Services'!$B$7:$F$36,'Table of Current Services'!$E$5,FALSE),VLOOKUP('C. Consumer Service Detail'!$F4382,'Table of Current Services'!$B$7:$F$36,'Table of Current Services'!$D$5,FALSE)))</f>
        <v/>
      </c>
      <c r="I4382" s="160"/>
      <c r="J4382" s="146" t="str">
        <f t="shared" si="133"/>
        <v/>
      </c>
      <c r="K4382" s="138" t="str">
        <f>IF('C. Consumer Service Detail'!$F4382="","",IF('C. Consumer Service Detail'!$F4382="",VLOOKUP('C. Consumer Service Detail'!$F4382,'Table of Current Services'!$B$7:$F$36,'Table of Current Services'!$E$5,FALSE),VLOOKUP('C. Consumer Service Detail'!$F4382,'Table of Current Services'!$B$7:$F$36,'Table of Current Services'!$E$5,FALSE)))</f>
        <v/>
      </c>
      <c r="L4382" s="130" t="str">
        <f>IF('C. Consumer Service Detail'!$F4382="","",IF(VLOOKUP('C. Consumer Service Detail'!$F4382,'Table of Current Services'!$B$7:$F$36,'Table of Current Services'!$F$5,)="cost","Yes","No"))</f>
        <v/>
      </c>
      <c r="M4382" s="130" t="str">
        <f>IFERROR(IF('C. Consumer Service Detail'!$K4382="No Match","No",VLOOKUP('C. Consumer Service Detail'!$C4382,'B. Consumer Budget'!$E$11:$F$2010,2,FALSE)),"")</f>
        <v/>
      </c>
      <c r="P4382" s="77"/>
      <c r="Q4382" s="77"/>
    </row>
    <row r="4383" spans="2:17" x14ac:dyDescent="0.25">
      <c r="B4383" s="78">
        <f t="shared" si="134"/>
        <v>4373</v>
      </c>
      <c r="C4383" s="126" t="str">
        <f t="array" ref="C4383">IF(OR('C. Consumer Service Detail'!$D4383="",'C. Consumer Service Detail'!$E4383=""),"",INDEX('B. Consumer Budget'!$E$11:$E$2010,MATCH(1,IF('B. Consumer Budget'!$C$11:$C$2010='C. Consumer Service Detail'!$D4383,IF('B. Consumer Budget'!$D$11:$D$2010='C. Consumer Service Detail'!$E4383,1)),0)))</f>
        <v/>
      </c>
      <c r="D4383" s="170"/>
      <c r="E4383" s="81"/>
      <c r="F4383" s="101"/>
      <c r="G4383" s="82"/>
      <c r="H4383" s="147" t="str">
        <f>IF('C. Consumer Service Detail'!$F4383="","",IF('C. Consumer Service Detail'!$F4383="",VLOOKUP('C. Consumer Service Detail'!$F4383,'Table of Current Services'!$B$7:$F$36,'Table of Current Services'!$E$5,FALSE),VLOOKUP('C. Consumer Service Detail'!$F4383,'Table of Current Services'!$B$7:$F$36,'Table of Current Services'!$D$5,FALSE)))</f>
        <v/>
      </c>
      <c r="I4383" s="159"/>
      <c r="J4383" s="146" t="str">
        <f t="shared" si="133"/>
        <v/>
      </c>
      <c r="K4383" s="138" t="str">
        <f>IF('C. Consumer Service Detail'!$F4383="","",IF('C. Consumer Service Detail'!$F4383="",VLOOKUP('C. Consumer Service Detail'!$F4383,'Table of Current Services'!$B$7:$F$36,'Table of Current Services'!$E$5,FALSE),VLOOKUP('C. Consumer Service Detail'!$F4383,'Table of Current Services'!$B$7:$F$36,'Table of Current Services'!$E$5,FALSE)))</f>
        <v/>
      </c>
      <c r="L4383" s="130" t="str">
        <f>IF('C. Consumer Service Detail'!$F4383="","",IF(VLOOKUP('C. Consumer Service Detail'!$F4383,'Table of Current Services'!$B$7:$F$36,'Table of Current Services'!$F$5,)="cost","Yes","No"))</f>
        <v/>
      </c>
      <c r="M4383" s="130" t="str">
        <f>IFERROR(IF('C. Consumer Service Detail'!$K4383="No Match","No",VLOOKUP('C. Consumer Service Detail'!$C4383,'B. Consumer Budget'!$E$11:$F$2010,2,FALSE)),"")</f>
        <v/>
      </c>
      <c r="P4383" s="77"/>
      <c r="Q4383" s="77"/>
    </row>
    <row r="4384" spans="2:17" x14ac:dyDescent="0.25">
      <c r="B4384" s="78">
        <f t="shared" si="134"/>
        <v>4374</v>
      </c>
      <c r="C4384" s="126" t="str">
        <f t="array" ref="C4384">IF(OR('C. Consumer Service Detail'!$D4384="",'C. Consumer Service Detail'!$E4384=""),"",INDEX('B. Consumer Budget'!$E$11:$E$2010,MATCH(1,IF('B. Consumer Budget'!$C$11:$C$2010='C. Consumer Service Detail'!$D4384,IF('B. Consumer Budget'!$D$11:$D$2010='C. Consumer Service Detail'!$E4384,1)),0)))</f>
        <v/>
      </c>
      <c r="D4384" s="171"/>
      <c r="E4384" s="79"/>
      <c r="F4384" s="100"/>
      <c r="G4384" s="80"/>
      <c r="H4384" s="145" t="str">
        <f>IF('C. Consumer Service Detail'!$F4384="","",IF('C. Consumer Service Detail'!$F4384="",VLOOKUP('C. Consumer Service Detail'!$F4384,'Table of Current Services'!$B$7:$F$36,'Table of Current Services'!$E$5,FALSE),VLOOKUP('C. Consumer Service Detail'!$F4384,'Table of Current Services'!$B$7:$F$36,'Table of Current Services'!$D$5,FALSE)))</f>
        <v/>
      </c>
      <c r="I4384" s="160"/>
      <c r="J4384" s="146" t="str">
        <f t="shared" si="133"/>
        <v/>
      </c>
      <c r="K4384" s="138" t="str">
        <f>IF('C. Consumer Service Detail'!$F4384="","",IF('C. Consumer Service Detail'!$F4384="",VLOOKUP('C. Consumer Service Detail'!$F4384,'Table of Current Services'!$B$7:$F$36,'Table of Current Services'!$E$5,FALSE),VLOOKUP('C. Consumer Service Detail'!$F4384,'Table of Current Services'!$B$7:$F$36,'Table of Current Services'!$E$5,FALSE)))</f>
        <v/>
      </c>
      <c r="L4384" s="130" t="str">
        <f>IF('C. Consumer Service Detail'!$F4384="","",IF(VLOOKUP('C. Consumer Service Detail'!$F4384,'Table of Current Services'!$B$7:$F$36,'Table of Current Services'!$F$5,)="cost","Yes","No"))</f>
        <v/>
      </c>
      <c r="M4384" s="130" t="str">
        <f>IFERROR(IF('C. Consumer Service Detail'!$K4384="No Match","No",VLOOKUP('C. Consumer Service Detail'!$C4384,'B. Consumer Budget'!$E$11:$F$2010,2,FALSE)),"")</f>
        <v/>
      </c>
      <c r="P4384" s="77"/>
      <c r="Q4384" s="77"/>
    </row>
    <row r="4385" spans="2:17" x14ac:dyDescent="0.25">
      <c r="B4385" s="78">
        <f t="shared" si="134"/>
        <v>4375</v>
      </c>
      <c r="C4385" s="126" t="str">
        <f t="array" ref="C4385">IF(OR('C. Consumer Service Detail'!$D4385="",'C. Consumer Service Detail'!$E4385=""),"",INDEX('B. Consumer Budget'!$E$11:$E$2010,MATCH(1,IF('B. Consumer Budget'!$C$11:$C$2010='C. Consumer Service Detail'!$D4385,IF('B. Consumer Budget'!$D$11:$D$2010='C. Consumer Service Detail'!$E4385,1)),0)))</f>
        <v/>
      </c>
      <c r="D4385" s="170"/>
      <c r="E4385" s="81"/>
      <c r="F4385" s="101"/>
      <c r="G4385" s="82"/>
      <c r="H4385" s="147" t="str">
        <f>IF('C. Consumer Service Detail'!$F4385="","",IF('C. Consumer Service Detail'!$F4385="",VLOOKUP('C. Consumer Service Detail'!$F4385,'Table of Current Services'!$B$7:$F$36,'Table of Current Services'!$E$5,FALSE),VLOOKUP('C. Consumer Service Detail'!$F4385,'Table of Current Services'!$B$7:$F$36,'Table of Current Services'!$D$5,FALSE)))</f>
        <v/>
      </c>
      <c r="I4385" s="159"/>
      <c r="J4385" s="146" t="str">
        <f t="shared" si="133"/>
        <v/>
      </c>
      <c r="K4385" s="138" t="str">
        <f>IF('C. Consumer Service Detail'!$F4385="","",IF('C. Consumer Service Detail'!$F4385="",VLOOKUP('C. Consumer Service Detail'!$F4385,'Table of Current Services'!$B$7:$F$36,'Table of Current Services'!$E$5,FALSE),VLOOKUP('C. Consumer Service Detail'!$F4385,'Table of Current Services'!$B$7:$F$36,'Table of Current Services'!$E$5,FALSE)))</f>
        <v/>
      </c>
      <c r="L4385" s="130" t="str">
        <f>IF('C. Consumer Service Detail'!$F4385="","",IF(VLOOKUP('C. Consumer Service Detail'!$F4385,'Table of Current Services'!$B$7:$F$36,'Table of Current Services'!$F$5,)="cost","Yes","No"))</f>
        <v/>
      </c>
      <c r="M4385" s="130" t="str">
        <f>IFERROR(IF('C. Consumer Service Detail'!$K4385="No Match","No",VLOOKUP('C. Consumer Service Detail'!$C4385,'B. Consumer Budget'!$E$11:$F$2010,2,FALSE)),"")</f>
        <v/>
      </c>
      <c r="P4385" s="77"/>
      <c r="Q4385" s="77"/>
    </row>
    <row r="4386" spans="2:17" x14ac:dyDescent="0.25">
      <c r="B4386" s="78">
        <f t="shared" si="134"/>
        <v>4376</v>
      </c>
      <c r="C4386" s="126" t="str">
        <f t="array" ref="C4386">IF(OR('C. Consumer Service Detail'!$D4386="",'C. Consumer Service Detail'!$E4386=""),"",INDEX('B. Consumer Budget'!$E$11:$E$2010,MATCH(1,IF('B. Consumer Budget'!$C$11:$C$2010='C. Consumer Service Detail'!$D4386,IF('B. Consumer Budget'!$D$11:$D$2010='C. Consumer Service Detail'!$E4386,1)),0)))</f>
        <v/>
      </c>
      <c r="D4386" s="171"/>
      <c r="E4386" s="79"/>
      <c r="F4386" s="100"/>
      <c r="G4386" s="80"/>
      <c r="H4386" s="145" t="str">
        <f>IF('C. Consumer Service Detail'!$F4386="","",IF('C. Consumer Service Detail'!$F4386="",VLOOKUP('C. Consumer Service Detail'!$F4386,'Table of Current Services'!$B$7:$F$36,'Table of Current Services'!$E$5,FALSE),VLOOKUP('C. Consumer Service Detail'!$F4386,'Table of Current Services'!$B$7:$F$36,'Table of Current Services'!$D$5,FALSE)))</f>
        <v/>
      </c>
      <c r="I4386" s="160"/>
      <c r="J4386" s="146" t="str">
        <f t="shared" si="133"/>
        <v/>
      </c>
      <c r="K4386" s="138" t="str">
        <f>IF('C. Consumer Service Detail'!$F4386="","",IF('C. Consumer Service Detail'!$F4386="",VLOOKUP('C. Consumer Service Detail'!$F4386,'Table of Current Services'!$B$7:$F$36,'Table of Current Services'!$E$5,FALSE),VLOOKUP('C. Consumer Service Detail'!$F4386,'Table of Current Services'!$B$7:$F$36,'Table of Current Services'!$E$5,FALSE)))</f>
        <v/>
      </c>
      <c r="L4386" s="130" t="str">
        <f>IF('C. Consumer Service Detail'!$F4386="","",IF(VLOOKUP('C. Consumer Service Detail'!$F4386,'Table of Current Services'!$B$7:$F$36,'Table of Current Services'!$F$5,)="cost","Yes","No"))</f>
        <v/>
      </c>
      <c r="M4386" s="130" t="str">
        <f>IFERROR(IF('C. Consumer Service Detail'!$K4386="No Match","No",VLOOKUP('C. Consumer Service Detail'!$C4386,'B. Consumer Budget'!$E$11:$F$2010,2,FALSE)),"")</f>
        <v/>
      </c>
      <c r="P4386" s="77"/>
      <c r="Q4386" s="77"/>
    </row>
    <row r="4387" spans="2:17" x14ac:dyDescent="0.25">
      <c r="B4387" s="78">
        <f t="shared" si="134"/>
        <v>4377</v>
      </c>
      <c r="C4387" s="126" t="str">
        <f t="array" ref="C4387">IF(OR('C. Consumer Service Detail'!$D4387="",'C. Consumer Service Detail'!$E4387=""),"",INDEX('B. Consumer Budget'!$E$11:$E$2010,MATCH(1,IF('B. Consumer Budget'!$C$11:$C$2010='C. Consumer Service Detail'!$D4387,IF('B. Consumer Budget'!$D$11:$D$2010='C. Consumer Service Detail'!$E4387,1)),0)))</f>
        <v/>
      </c>
      <c r="D4387" s="170"/>
      <c r="E4387" s="81"/>
      <c r="F4387" s="101"/>
      <c r="G4387" s="82"/>
      <c r="H4387" s="147" t="str">
        <f>IF('C. Consumer Service Detail'!$F4387="","",IF('C. Consumer Service Detail'!$F4387="",VLOOKUP('C. Consumer Service Detail'!$F4387,'Table of Current Services'!$B$7:$F$36,'Table of Current Services'!$E$5,FALSE),VLOOKUP('C. Consumer Service Detail'!$F4387,'Table of Current Services'!$B$7:$F$36,'Table of Current Services'!$D$5,FALSE)))</f>
        <v/>
      </c>
      <c r="I4387" s="159"/>
      <c r="J4387" s="146" t="str">
        <f t="shared" si="133"/>
        <v/>
      </c>
      <c r="K4387" s="138" t="str">
        <f>IF('C. Consumer Service Detail'!$F4387="","",IF('C. Consumer Service Detail'!$F4387="",VLOOKUP('C. Consumer Service Detail'!$F4387,'Table of Current Services'!$B$7:$F$36,'Table of Current Services'!$E$5,FALSE),VLOOKUP('C. Consumer Service Detail'!$F4387,'Table of Current Services'!$B$7:$F$36,'Table of Current Services'!$E$5,FALSE)))</f>
        <v/>
      </c>
      <c r="L4387" s="130" t="str">
        <f>IF('C. Consumer Service Detail'!$F4387="","",IF(VLOOKUP('C. Consumer Service Detail'!$F4387,'Table of Current Services'!$B$7:$F$36,'Table of Current Services'!$F$5,)="cost","Yes","No"))</f>
        <v/>
      </c>
      <c r="M4387" s="130" t="str">
        <f>IFERROR(IF('C. Consumer Service Detail'!$K4387="No Match","No",VLOOKUP('C. Consumer Service Detail'!$C4387,'B. Consumer Budget'!$E$11:$F$2010,2,FALSE)),"")</f>
        <v/>
      </c>
      <c r="P4387" s="77"/>
      <c r="Q4387" s="77"/>
    </row>
    <row r="4388" spans="2:17" x14ac:dyDescent="0.25">
      <c r="B4388" s="78">
        <f t="shared" si="134"/>
        <v>4378</v>
      </c>
      <c r="C4388" s="126" t="str">
        <f t="array" ref="C4388">IF(OR('C. Consumer Service Detail'!$D4388="",'C. Consumer Service Detail'!$E4388=""),"",INDEX('B. Consumer Budget'!$E$11:$E$2010,MATCH(1,IF('B. Consumer Budget'!$C$11:$C$2010='C. Consumer Service Detail'!$D4388,IF('B. Consumer Budget'!$D$11:$D$2010='C. Consumer Service Detail'!$E4388,1)),0)))</f>
        <v/>
      </c>
      <c r="D4388" s="171"/>
      <c r="E4388" s="79"/>
      <c r="F4388" s="100"/>
      <c r="G4388" s="80"/>
      <c r="H4388" s="145" t="str">
        <f>IF('C. Consumer Service Detail'!$F4388="","",IF('C. Consumer Service Detail'!$F4388="",VLOOKUP('C. Consumer Service Detail'!$F4388,'Table of Current Services'!$B$7:$F$36,'Table of Current Services'!$E$5,FALSE),VLOOKUP('C. Consumer Service Detail'!$F4388,'Table of Current Services'!$B$7:$F$36,'Table of Current Services'!$D$5,FALSE)))</f>
        <v/>
      </c>
      <c r="I4388" s="160"/>
      <c r="J4388" s="146" t="str">
        <f t="shared" si="133"/>
        <v/>
      </c>
      <c r="K4388" s="138" t="str">
        <f>IF('C. Consumer Service Detail'!$F4388="","",IF('C. Consumer Service Detail'!$F4388="",VLOOKUP('C. Consumer Service Detail'!$F4388,'Table of Current Services'!$B$7:$F$36,'Table of Current Services'!$E$5,FALSE),VLOOKUP('C. Consumer Service Detail'!$F4388,'Table of Current Services'!$B$7:$F$36,'Table of Current Services'!$E$5,FALSE)))</f>
        <v/>
      </c>
      <c r="L4388" s="130" t="str">
        <f>IF('C. Consumer Service Detail'!$F4388="","",IF(VLOOKUP('C. Consumer Service Detail'!$F4388,'Table of Current Services'!$B$7:$F$36,'Table of Current Services'!$F$5,)="cost","Yes","No"))</f>
        <v/>
      </c>
      <c r="M4388" s="130" t="str">
        <f>IFERROR(IF('C. Consumer Service Detail'!$K4388="No Match","No",VLOOKUP('C. Consumer Service Detail'!$C4388,'B. Consumer Budget'!$E$11:$F$2010,2,FALSE)),"")</f>
        <v/>
      </c>
      <c r="P4388" s="77"/>
      <c r="Q4388" s="77"/>
    </row>
    <row r="4389" spans="2:17" x14ac:dyDescent="0.25">
      <c r="B4389" s="78">
        <f t="shared" si="134"/>
        <v>4379</v>
      </c>
      <c r="C4389" s="126" t="str">
        <f t="array" ref="C4389">IF(OR('C. Consumer Service Detail'!$D4389="",'C. Consumer Service Detail'!$E4389=""),"",INDEX('B. Consumer Budget'!$E$11:$E$2010,MATCH(1,IF('B. Consumer Budget'!$C$11:$C$2010='C. Consumer Service Detail'!$D4389,IF('B. Consumer Budget'!$D$11:$D$2010='C. Consumer Service Detail'!$E4389,1)),0)))</f>
        <v/>
      </c>
      <c r="D4389" s="170"/>
      <c r="E4389" s="81"/>
      <c r="F4389" s="101"/>
      <c r="G4389" s="82"/>
      <c r="H4389" s="147" t="str">
        <f>IF('C. Consumer Service Detail'!$F4389="","",IF('C. Consumer Service Detail'!$F4389="",VLOOKUP('C. Consumer Service Detail'!$F4389,'Table of Current Services'!$B$7:$F$36,'Table of Current Services'!$E$5,FALSE),VLOOKUP('C. Consumer Service Detail'!$F4389,'Table of Current Services'!$B$7:$F$36,'Table of Current Services'!$D$5,FALSE)))</f>
        <v/>
      </c>
      <c r="I4389" s="159"/>
      <c r="J4389" s="146" t="str">
        <f t="shared" si="133"/>
        <v/>
      </c>
      <c r="K4389" s="138" t="str">
        <f>IF('C. Consumer Service Detail'!$F4389="","",IF('C. Consumer Service Detail'!$F4389="",VLOOKUP('C. Consumer Service Detail'!$F4389,'Table of Current Services'!$B$7:$F$36,'Table of Current Services'!$E$5,FALSE),VLOOKUP('C. Consumer Service Detail'!$F4389,'Table of Current Services'!$B$7:$F$36,'Table of Current Services'!$E$5,FALSE)))</f>
        <v/>
      </c>
      <c r="L4389" s="130" t="str">
        <f>IF('C. Consumer Service Detail'!$F4389="","",IF(VLOOKUP('C. Consumer Service Detail'!$F4389,'Table of Current Services'!$B$7:$F$36,'Table of Current Services'!$F$5,)="cost","Yes","No"))</f>
        <v/>
      </c>
      <c r="M4389" s="130" t="str">
        <f>IFERROR(IF('C. Consumer Service Detail'!$K4389="No Match","No",VLOOKUP('C. Consumer Service Detail'!$C4389,'B. Consumer Budget'!$E$11:$F$2010,2,FALSE)),"")</f>
        <v/>
      </c>
      <c r="P4389" s="77"/>
      <c r="Q4389" s="77"/>
    </row>
    <row r="4390" spans="2:17" x14ac:dyDescent="0.25">
      <c r="B4390" s="78">
        <f t="shared" si="134"/>
        <v>4380</v>
      </c>
      <c r="C4390" s="126" t="str">
        <f t="array" ref="C4390">IF(OR('C. Consumer Service Detail'!$D4390="",'C. Consumer Service Detail'!$E4390=""),"",INDEX('B. Consumer Budget'!$E$11:$E$2010,MATCH(1,IF('B. Consumer Budget'!$C$11:$C$2010='C. Consumer Service Detail'!$D4390,IF('B. Consumer Budget'!$D$11:$D$2010='C. Consumer Service Detail'!$E4390,1)),0)))</f>
        <v/>
      </c>
      <c r="D4390" s="171"/>
      <c r="E4390" s="79"/>
      <c r="F4390" s="100"/>
      <c r="G4390" s="80"/>
      <c r="H4390" s="145" t="str">
        <f>IF('C. Consumer Service Detail'!$F4390="","",IF('C. Consumer Service Detail'!$F4390="",VLOOKUP('C. Consumer Service Detail'!$F4390,'Table of Current Services'!$B$7:$F$36,'Table of Current Services'!$E$5,FALSE),VLOOKUP('C. Consumer Service Detail'!$F4390,'Table of Current Services'!$B$7:$F$36,'Table of Current Services'!$D$5,FALSE)))</f>
        <v/>
      </c>
      <c r="I4390" s="160"/>
      <c r="J4390" s="146" t="str">
        <f t="shared" si="133"/>
        <v/>
      </c>
      <c r="K4390" s="138" t="str">
        <f>IF('C. Consumer Service Detail'!$F4390="","",IF('C. Consumer Service Detail'!$F4390="",VLOOKUP('C. Consumer Service Detail'!$F4390,'Table of Current Services'!$B$7:$F$36,'Table of Current Services'!$E$5,FALSE),VLOOKUP('C. Consumer Service Detail'!$F4390,'Table of Current Services'!$B$7:$F$36,'Table of Current Services'!$E$5,FALSE)))</f>
        <v/>
      </c>
      <c r="L4390" s="130" t="str">
        <f>IF('C. Consumer Service Detail'!$F4390="","",IF(VLOOKUP('C. Consumer Service Detail'!$F4390,'Table of Current Services'!$B$7:$F$36,'Table of Current Services'!$F$5,)="cost","Yes","No"))</f>
        <v/>
      </c>
      <c r="M4390" s="130" t="str">
        <f>IFERROR(IF('C. Consumer Service Detail'!$K4390="No Match","No",VLOOKUP('C. Consumer Service Detail'!$C4390,'B. Consumer Budget'!$E$11:$F$2010,2,FALSE)),"")</f>
        <v/>
      </c>
      <c r="P4390" s="77"/>
      <c r="Q4390" s="77"/>
    </row>
    <row r="4391" spans="2:17" x14ac:dyDescent="0.25">
      <c r="B4391" s="78">
        <f t="shared" si="134"/>
        <v>4381</v>
      </c>
      <c r="C4391" s="126" t="str">
        <f t="array" ref="C4391">IF(OR('C. Consumer Service Detail'!$D4391="",'C. Consumer Service Detail'!$E4391=""),"",INDEX('B. Consumer Budget'!$E$11:$E$2010,MATCH(1,IF('B. Consumer Budget'!$C$11:$C$2010='C. Consumer Service Detail'!$D4391,IF('B. Consumer Budget'!$D$11:$D$2010='C. Consumer Service Detail'!$E4391,1)),0)))</f>
        <v/>
      </c>
      <c r="D4391" s="170"/>
      <c r="E4391" s="81"/>
      <c r="F4391" s="101"/>
      <c r="G4391" s="82"/>
      <c r="H4391" s="147" t="str">
        <f>IF('C. Consumer Service Detail'!$F4391="","",IF('C. Consumer Service Detail'!$F4391="",VLOOKUP('C. Consumer Service Detail'!$F4391,'Table of Current Services'!$B$7:$F$36,'Table of Current Services'!$E$5,FALSE),VLOOKUP('C. Consumer Service Detail'!$F4391,'Table of Current Services'!$B$7:$F$36,'Table of Current Services'!$D$5,FALSE)))</f>
        <v/>
      </c>
      <c r="I4391" s="159"/>
      <c r="J4391" s="146" t="str">
        <f t="shared" si="133"/>
        <v/>
      </c>
      <c r="K4391" s="138" t="str">
        <f>IF('C. Consumer Service Detail'!$F4391="","",IF('C. Consumer Service Detail'!$F4391="",VLOOKUP('C. Consumer Service Detail'!$F4391,'Table of Current Services'!$B$7:$F$36,'Table of Current Services'!$E$5,FALSE),VLOOKUP('C. Consumer Service Detail'!$F4391,'Table of Current Services'!$B$7:$F$36,'Table of Current Services'!$E$5,FALSE)))</f>
        <v/>
      </c>
      <c r="L4391" s="130" t="str">
        <f>IF('C. Consumer Service Detail'!$F4391="","",IF(VLOOKUP('C. Consumer Service Detail'!$F4391,'Table of Current Services'!$B$7:$F$36,'Table of Current Services'!$F$5,)="cost","Yes","No"))</f>
        <v/>
      </c>
      <c r="M4391" s="130" t="str">
        <f>IFERROR(IF('C. Consumer Service Detail'!$K4391="No Match","No",VLOOKUP('C. Consumer Service Detail'!$C4391,'B. Consumer Budget'!$E$11:$F$2010,2,FALSE)),"")</f>
        <v/>
      </c>
      <c r="P4391" s="77"/>
      <c r="Q4391" s="77"/>
    </row>
    <row r="4392" spans="2:17" x14ac:dyDescent="0.25">
      <c r="B4392" s="78">
        <f t="shared" si="134"/>
        <v>4382</v>
      </c>
      <c r="C4392" s="126" t="str">
        <f t="array" ref="C4392">IF(OR('C. Consumer Service Detail'!$D4392="",'C. Consumer Service Detail'!$E4392=""),"",INDEX('B. Consumer Budget'!$E$11:$E$2010,MATCH(1,IF('B. Consumer Budget'!$C$11:$C$2010='C. Consumer Service Detail'!$D4392,IF('B. Consumer Budget'!$D$11:$D$2010='C. Consumer Service Detail'!$E4392,1)),0)))</f>
        <v/>
      </c>
      <c r="D4392" s="171"/>
      <c r="E4392" s="79"/>
      <c r="F4392" s="100"/>
      <c r="G4392" s="80"/>
      <c r="H4392" s="145" t="str">
        <f>IF('C. Consumer Service Detail'!$F4392="","",IF('C. Consumer Service Detail'!$F4392="",VLOOKUP('C. Consumer Service Detail'!$F4392,'Table of Current Services'!$B$7:$F$36,'Table of Current Services'!$E$5,FALSE),VLOOKUP('C. Consumer Service Detail'!$F4392,'Table of Current Services'!$B$7:$F$36,'Table of Current Services'!$D$5,FALSE)))</f>
        <v/>
      </c>
      <c r="I4392" s="160"/>
      <c r="J4392" s="146" t="str">
        <f t="shared" si="133"/>
        <v/>
      </c>
      <c r="K4392" s="138" t="str">
        <f>IF('C. Consumer Service Detail'!$F4392="","",IF('C. Consumer Service Detail'!$F4392="",VLOOKUP('C. Consumer Service Detail'!$F4392,'Table of Current Services'!$B$7:$F$36,'Table of Current Services'!$E$5,FALSE),VLOOKUP('C. Consumer Service Detail'!$F4392,'Table of Current Services'!$B$7:$F$36,'Table of Current Services'!$E$5,FALSE)))</f>
        <v/>
      </c>
      <c r="L4392" s="130" t="str">
        <f>IF('C. Consumer Service Detail'!$F4392="","",IF(VLOOKUP('C. Consumer Service Detail'!$F4392,'Table of Current Services'!$B$7:$F$36,'Table of Current Services'!$F$5,)="cost","Yes","No"))</f>
        <v/>
      </c>
      <c r="M4392" s="130" t="str">
        <f>IFERROR(IF('C. Consumer Service Detail'!$K4392="No Match","No",VLOOKUP('C. Consumer Service Detail'!$C4392,'B. Consumer Budget'!$E$11:$F$2010,2,FALSE)),"")</f>
        <v/>
      </c>
      <c r="P4392" s="77"/>
      <c r="Q4392" s="77"/>
    </row>
    <row r="4393" spans="2:17" x14ac:dyDescent="0.25">
      <c r="B4393" s="78">
        <f t="shared" si="134"/>
        <v>4383</v>
      </c>
      <c r="C4393" s="126" t="str">
        <f t="array" ref="C4393">IF(OR('C. Consumer Service Detail'!$D4393="",'C. Consumer Service Detail'!$E4393=""),"",INDEX('B. Consumer Budget'!$E$11:$E$2010,MATCH(1,IF('B. Consumer Budget'!$C$11:$C$2010='C. Consumer Service Detail'!$D4393,IF('B. Consumer Budget'!$D$11:$D$2010='C. Consumer Service Detail'!$E4393,1)),0)))</f>
        <v/>
      </c>
      <c r="D4393" s="170"/>
      <c r="E4393" s="81"/>
      <c r="F4393" s="101"/>
      <c r="G4393" s="82"/>
      <c r="H4393" s="147" t="str">
        <f>IF('C. Consumer Service Detail'!$F4393="","",IF('C. Consumer Service Detail'!$F4393="",VLOOKUP('C. Consumer Service Detail'!$F4393,'Table of Current Services'!$B$7:$F$36,'Table of Current Services'!$E$5,FALSE),VLOOKUP('C. Consumer Service Detail'!$F4393,'Table of Current Services'!$B$7:$F$36,'Table of Current Services'!$D$5,FALSE)))</f>
        <v/>
      </c>
      <c r="I4393" s="159"/>
      <c r="J4393" s="146" t="str">
        <f t="shared" si="133"/>
        <v/>
      </c>
      <c r="K4393" s="138" t="str">
        <f>IF('C. Consumer Service Detail'!$F4393="","",IF('C. Consumer Service Detail'!$F4393="",VLOOKUP('C. Consumer Service Detail'!$F4393,'Table of Current Services'!$B$7:$F$36,'Table of Current Services'!$E$5,FALSE),VLOOKUP('C. Consumer Service Detail'!$F4393,'Table of Current Services'!$B$7:$F$36,'Table of Current Services'!$E$5,FALSE)))</f>
        <v/>
      </c>
      <c r="L4393" s="130" t="str">
        <f>IF('C. Consumer Service Detail'!$F4393="","",IF(VLOOKUP('C. Consumer Service Detail'!$F4393,'Table of Current Services'!$B$7:$F$36,'Table of Current Services'!$F$5,)="cost","Yes","No"))</f>
        <v/>
      </c>
      <c r="M4393" s="130" t="str">
        <f>IFERROR(IF('C. Consumer Service Detail'!$K4393="No Match","No",VLOOKUP('C. Consumer Service Detail'!$C4393,'B. Consumer Budget'!$E$11:$F$2010,2,FALSE)),"")</f>
        <v/>
      </c>
      <c r="P4393" s="77"/>
      <c r="Q4393" s="77"/>
    </row>
    <row r="4394" spans="2:17" x14ac:dyDescent="0.25">
      <c r="B4394" s="78">
        <f t="shared" si="134"/>
        <v>4384</v>
      </c>
      <c r="C4394" s="126" t="str">
        <f t="array" ref="C4394">IF(OR('C. Consumer Service Detail'!$D4394="",'C. Consumer Service Detail'!$E4394=""),"",INDEX('B. Consumer Budget'!$E$11:$E$2010,MATCH(1,IF('B. Consumer Budget'!$C$11:$C$2010='C. Consumer Service Detail'!$D4394,IF('B. Consumer Budget'!$D$11:$D$2010='C. Consumer Service Detail'!$E4394,1)),0)))</f>
        <v/>
      </c>
      <c r="D4394" s="171"/>
      <c r="E4394" s="79"/>
      <c r="F4394" s="100"/>
      <c r="G4394" s="80"/>
      <c r="H4394" s="145" t="str">
        <f>IF('C. Consumer Service Detail'!$F4394="","",IF('C. Consumer Service Detail'!$F4394="",VLOOKUP('C. Consumer Service Detail'!$F4394,'Table of Current Services'!$B$7:$F$36,'Table of Current Services'!$E$5,FALSE),VLOOKUP('C. Consumer Service Detail'!$F4394,'Table of Current Services'!$B$7:$F$36,'Table of Current Services'!$D$5,FALSE)))</f>
        <v/>
      </c>
      <c r="I4394" s="160"/>
      <c r="J4394" s="146" t="str">
        <f t="shared" si="133"/>
        <v/>
      </c>
      <c r="K4394" s="138" t="str">
        <f>IF('C. Consumer Service Detail'!$F4394="","",IF('C. Consumer Service Detail'!$F4394="",VLOOKUP('C. Consumer Service Detail'!$F4394,'Table of Current Services'!$B$7:$F$36,'Table of Current Services'!$E$5,FALSE),VLOOKUP('C. Consumer Service Detail'!$F4394,'Table of Current Services'!$B$7:$F$36,'Table of Current Services'!$E$5,FALSE)))</f>
        <v/>
      </c>
      <c r="L4394" s="130" t="str">
        <f>IF('C. Consumer Service Detail'!$F4394="","",IF(VLOOKUP('C. Consumer Service Detail'!$F4394,'Table of Current Services'!$B$7:$F$36,'Table of Current Services'!$F$5,)="cost","Yes","No"))</f>
        <v/>
      </c>
      <c r="M4394" s="130" t="str">
        <f>IFERROR(IF('C. Consumer Service Detail'!$K4394="No Match","No",VLOOKUP('C. Consumer Service Detail'!$C4394,'B. Consumer Budget'!$E$11:$F$2010,2,FALSE)),"")</f>
        <v/>
      </c>
      <c r="P4394" s="77"/>
      <c r="Q4394" s="77"/>
    </row>
    <row r="4395" spans="2:17" x14ac:dyDescent="0.25">
      <c r="B4395" s="78">
        <f t="shared" si="134"/>
        <v>4385</v>
      </c>
      <c r="C4395" s="126" t="str">
        <f t="array" ref="C4395">IF(OR('C. Consumer Service Detail'!$D4395="",'C. Consumer Service Detail'!$E4395=""),"",INDEX('B. Consumer Budget'!$E$11:$E$2010,MATCH(1,IF('B. Consumer Budget'!$C$11:$C$2010='C. Consumer Service Detail'!$D4395,IF('B. Consumer Budget'!$D$11:$D$2010='C. Consumer Service Detail'!$E4395,1)),0)))</f>
        <v/>
      </c>
      <c r="D4395" s="170"/>
      <c r="E4395" s="81"/>
      <c r="F4395" s="101"/>
      <c r="G4395" s="82"/>
      <c r="H4395" s="147" t="str">
        <f>IF('C. Consumer Service Detail'!$F4395="","",IF('C. Consumer Service Detail'!$F4395="",VLOOKUP('C. Consumer Service Detail'!$F4395,'Table of Current Services'!$B$7:$F$36,'Table of Current Services'!$E$5,FALSE),VLOOKUP('C. Consumer Service Detail'!$F4395,'Table of Current Services'!$B$7:$F$36,'Table of Current Services'!$D$5,FALSE)))</f>
        <v/>
      </c>
      <c r="I4395" s="159"/>
      <c r="J4395" s="146" t="str">
        <f t="shared" si="133"/>
        <v/>
      </c>
      <c r="K4395" s="138" t="str">
        <f>IF('C. Consumer Service Detail'!$F4395="","",IF('C. Consumer Service Detail'!$F4395="",VLOOKUP('C. Consumer Service Detail'!$F4395,'Table of Current Services'!$B$7:$F$36,'Table of Current Services'!$E$5,FALSE),VLOOKUP('C. Consumer Service Detail'!$F4395,'Table of Current Services'!$B$7:$F$36,'Table of Current Services'!$E$5,FALSE)))</f>
        <v/>
      </c>
      <c r="L4395" s="130" t="str">
        <f>IF('C. Consumer Service Detail'!$F4395="","",IF(VLOOKUP('C. Consumer Service Detail'!$F4395,'Table of Current Services'!$B$7:$F$36,'Table of Current Services'!$F$5,)="cost","Yes","No"))</f>
        <v/>
      </c>
      <c r="M4395" s="130" t="str">
        <f>IFERROR(IF('C. Consumer Service Detail'!$K4395="No Match","No",VLOOKUP('C. Consumer Service Detail'!$C4395,'B. Consumer Budget'!$E$11:$F$2010,2,FALSE)),"")</f>
        <v/>
      </c>
      <c r="P4395" s="77"/>
      <c r="Q4395" s="77"/>
    </row>
    <row r="4396" spans="2:17" x14ac:dyDescent="0.25">
      <c r="B4396" s="78">
        <f t="shared" si="134"/>
        <v>4386</v>
      </c>
      <c r="C4396" s="126" t="str">
        <f t="array" ref="C4396">IF(OR('C. Consumer Service Detail'!$D4396="",'C. Consumer Service Detail'!$E4396=""),"",INDEX('B. Consumer Budget'!$E$11:$E$2010,MATCH(1,IF('B. Consumer Budget'!$C$11:$C$2010='C. Consumer Service Detail'!$D4396,IF('B. Consumer Budget'!$D$11:$D$2010='C. Consumer Service Detail'!$E4396,1)),0)))</f>
        <v/>
      </c>
      <c r="D4396" s="171"/>
      <c r="E4396" s="79"/>
      <c r="F4396" s="100"/>
      <c r="G4396" s="80"/>
      <c r="H4396" s="145" t="str">
        <f>IF('C. Consumer Service Detail'!$F4396="","",IF('C. Consumer Service Detail'!$F4396="",VLOOKUP('C. Consumer Service Detail'!$F4396,'Table of Current Services'!$B$7:$F$36,'Table of Current Services'!$E$5,FALSE),VLOOKUP('C. Consumer Service Detail'!$F4396,'Table of Current Services'!$B$7:$F$36,'Table of Current Services'!$D$5,FALSE)))</f>
        <v/>
      </c>
      <c r="I4396" s="160"/>
      <c r="J4396" s="146" t="str">
        <f t="shared" si="133"/>
        <v/>
      </c>
      <c r="K4396" s="138" t="str">
        <f>IF('C. Consumer Service Detail'!$F4396="","",IF('C. Consumer Service Detail'!$F4396="",VLOOKUP('C. Consumer Service Detail'!$F4396,'Table of Current Services'!$B$7:$F$36,'Table of Current Services'!$E$5,FALSE),VLOOKUP('C. Consumer Service Detail'!$F4396,'Table of Current Services'!$B$7:$F$36,'Table of Current Services'!$E$5,FALSE)))</f>
        <v/>
      </c>
      <c r="L4396" s="130" t="str">
        <f>IF('C. Consumer Service Detail'!$F4396="","",IF(VLOOKUP('C. Consumer Service Detail'!$F4396,'Table of Current Services'!$B$7:$F$36,'Table of Current Services'!$F$5,)="cost","Yes","No"))</f>
        <v/>
      </c>
      <c r="M4396" s="130" t="str">
        <f>IFERROR(IF('C. Consumer Service Detail'!$K4396="No Match","No",VLOOKUP('C. Consumer Service Detail'!$C4396,'B. Consumer Budget'!$E$11:$F$2010,2,FALSE)),"")</f>
        <v/>
      </c>
      <c r="P4396" s="77"/>
      <c r="Q4396" s="77"/>
    </row>
    <row r="4397" spans="2:17" x14ac:dyDescent="0.25">
      <c r="B4397" s="78">
        <f t="shared" si="134"/>
        <v>4387</v>
      </c>
      <c r="C4397" s="126" t="str">
        <f t="array" ref="C4397">IF(OR('C. Consumer Service Detail'!$D4397="",'C. Consumer Service Detail'!$E4397=""),"",INDEX('B. Consumer Budget'!$E$11:$E$2010,MATCH(1,IF('B. Consumer Budget'!$C$11:$C$2010='C. Consumer Service Detail'!$D4397,IF('B. Consumer Budget'!$D$11:$D$2010='C. Consumer Service Detail'!$E4397,1)),0)))</f>
        <v/>
      </c>
      <c r="D4397" s="170"/>
      <c r="E4397" s="81"/>
      <c r="F4397" s="101"/>
      <c r="G4397" s="82"/>
      <c r="H4397" s="147" t="str">
        <f>IF('C. Consumer Service Detail'!$F4397="","",IF('C. Consumer Service Detail'!$F4397="",VLOOKUP('C. Consumer Service Detail'!$F4397,'Table of Current Services'!$B$7:$F$36,'Table of Current Services'!$E$5,FALSE),VLOOKUP('C. Consumer Service Detail'!$F4397,'Table of Current Services'!$B$7:$F$36,'Table of Current Services'!$D$5,FALSE)))</f>
        <v/>
      </c>
      <c r="I4397" s="159"/>
      <c r="J4397" s="146" t="str">
        <f t="shared" si="133"/>
        <v/>
      </c>
      <c r="K4397" s="138" t="str">
        <f>IF('C. Consumer Service Detail'!$F4397="","",IF('C. Consumer Service Detail'!$F4397="",VLOOKUP('C. Consumer Service Detail'!$F4397,'Table of Current Services'!$B$7:$F$36,'Table of Current Services'!$E$5,FALSE),VLOOKUP('C. Consumer Service Detail'!$F4397,'Table of Current Services'!$B$7:$F$36,'Table of Current Services'!$E$5,FALSE)))</f>
        <v/>
      </c>
      <c r="L4397" s="130" t="str">
        <f>IF('C. Consumer Service Detail'!$F4397="","",IF(VLOOKUP('C. Consumer Service Detail'!$F4397,'Table of Current Services'!$B$7:$F$36,'Table of Current Services'!$F$5,)="cost","Yes","No"))</f>
        <v/>
      </c>
      <c r="M4397" s="130" t="str">
        <f>IFERROR(IF('C. Consumer Service Detail'!$K4397="No Match","No",VLOOKUP('C. Consumer Service Detail'!$C4397,'B. Consumer Budget'!$E$11:$F$2010,2,FALSE)),"")</f>
        <v/>
      </c>
      <c r="P4397" s="77"/>
      <c r="Q4397" s="77"/>
    </row>
    <row r="4398" spans="2:17" x14ac:dyDescent="0.25">
      <c r="B4398" s="78">
        <f t="shared" si="134"/>
        <v>4388</v>
      </c>
      <c r="C4398" s="126" t="str">
        <f t="array" ref="C4398">IF(OR('C. Consumer Service Detail'!$D4398="",'C. Consumer Service Detail'!$E4398=""),"",INDEX('B. Consumer Budget'!$E$11:$E$2010,MATCH(1,IF('B. Consumer Budget'!$C$11:$C$2010='C. Consumer Service Detail'!$D4398,IF('B. Consumer Budget'!$D$11:$D$2010='C. Consumer Service Detail'!$E4398,1)),0)))</f>
        <v/>
      </c>
      <c r="D4398" s="171"/>
      <c r="E4398" s="79"/>
      <c r="F4398" s="100"/>
      <c r="G4398" s="80"/>
      <c r="H4398" s="145" t="str">
        <f>IF('C. Consumer Service Detail'!$F4398="","",IF('C. Consumer Service Detail'!$F4398="",VLOOKUP('C. Consumer Service Detail'!$F4398,'Table of Current Services'!$B$7:$F$36,'Table of Current Services'!$E$5,FALSE),VLOOKUP('C. Consumer Service Detail'!$F4398,'Table of Current Services'!$B$7:$F$36,'Table of Current Services'!$D$5,FALSE)))</f>
        <v/>
      </c>
      <c r="I4398" s="160"/>
      <c r="J4398" s="146" t="str">
        <f t="shared" si="133"/>
        <v/>
      </c>
      <c r="K4398" s="138" t="str">
        <f>IF('C. Consumer Service Detail'!$F4398="","",IF('C. Consumer Service Detail'!$F4398="",VLOOKUP('C. Consumer Service Detail'!$F4398,'Table of Current Services'!$B$7:$F$36,'Table of Current Services'!$E$5,FALSE),VLOOKUP('C. Consumer Service Detail'!$F4398,'Table of Current Services'!$B$7:$F$36,'Table of Current Services'!$E$5,FALSE)))</f>
        <v/>
      </c>
      <c r="L4398" s="130" t="str">
        <f>IF('C. Consumer Service Detail'!$F4398="","",IF(VLOOKUP('C. Consumer Service Detail'!$F4398,'Table of Current Services'!$B$7:$F$36,'Table of Current Services'!$F$5,)="cost","Yes","No"))</f>
        <v/>
      </c>
      <c r="M4398" s="130" t="str">
        <f>IFERROR(IF('C. Consumer Service Detail'!$K4398="No Match","No",VLOOKUP('C. Consumer Service Detail'!$C4398,'B. Consumer Budget'!$E$11:$F$2010,2,FALSE)),"")</f>
        <v/>
      </c>
      <c r="P4398" s="77"/>
      <c r="Q4398" s="77"/>
    </row>
    <row r="4399" spans="2:17" x14ac:dyDescent="0.25">
      <c r="B4399" s="78">
        <f t="shared" si="134"/>
        <v>4389</v>
      </c>
      <c r="C4399" s="126" t="str">
        <f t="array" ref="C4399">IF(OR('C. Consumer Service Detail'!$D4399="",'C. Consumer Service Detail'!$E4399=""),"",INDEX('B. Consumer Budget'!$E$11:$E$2010,MATCH(1,IF('B. Consumer Budget'!$C$11:$C$2010='C. Consumer Service Detail'!$D4399,IF('B. Consumer Budget'!$D$11:$D$2010='C. Consumer Service Detail'!$E4399,1)),0)))</f>
        <v/>
      </c>
      <c r="D4399" s="170"/>
      <c r="E4399" s="81"/>
      <c r="F4399" s="101"/>
      <c r="G4399" s="82"/>
      <c r="H4399" s="147" t="str">
        <f>IF('C. Consumer Service Detail'!$F4399="","",IF('C. Consumer Service Detail'!$F4399="",VLOOKUP('C. Consumer Service Detail'!$F4399,'Table of Current Services'!$B$7:$F$36,'Table of Current Services'!$E$5,FALSE),VLOOKUP('C. Consumer Service Detail'!$F4399,'Table of Current Services'!$B$7:$F$36,'Table of Current Services'!$D$5,FALSE)))</f>
        <v/>
      </c>
      <c r="I4399" s="159"/>
      <c r="J4399" s="146" t="str">
        <f t="shared" si="133"/>
        <v/>
      </c>
      <c r="K4399" s="138" t="str">
        <f>IF('C. Consumer Service Detail'!$F4399="","",IF('C. Consumer Service Detail'!$F4399="",VLOOKUP('C. Consumer Service Detail'!$F4399,'Table of Current Services'!$B$7:$F$36,'Table of Current Services'!$E$5,FALSE),VLOOKUP('C. Consumer Service Detail'!$F4399,'Table of Current Services'!$B$7:$F$36,'Table of Current Services'!$E$5,FALSE)))</f>
        <v/>
      </c>
      <c r="L4399" s="130" t="str">
        <f>IF('C. Consumer Service Detail'!$F4399="","",IF(VLOOKUP('C. Consumer Service Detail'!$F4399,'Table of Current Services'!$B$7:$F$36,'Table of Current Services'!$F$5,)="cost","Yes","No"))</f>
        <v/>
      </c>
      <c r="M4399" s="130" t="str">
        <f>IFERROR(IF('C. Consumer Service Detail'!$K4399="No Match","No",VLOOKUP('C. Consumer Service Detail'!$C4399,'B. Consumer Budget'!$E$11:$F$2010,2,FALSE)),"")</f>
        <v/>
      </c>
      <c r="P4399" s="77"/>
      <c r="Q4399" s="77"/>
    </row>
    <row r="4400" spans="2:17" x14ac:dyDescent="0.25">
      <c r="B4400" s="78">
        <f t="shared" si="134"/>
        <v>4390</v>
      </c>
      <c r="C4400" s="126" t="str">
        <f t="array" ref="C4400">IF(OR('C. Consumer Service Detail'!$D4400="",'C. Consumer Service Detail'!$E4400=""),"",INDEX('B. Consumer Budget'!$E$11:$E$2010,MATCH(1,IF('B. Consumer Budget'!$C$11:$C$2010='C. Consumer Service Detail'!$D4400,IF('B. Consumer Budget'!$D$11:$D$2010='C. Consumer Service Detail'!$E4400,1)),0)))</f>
        <v/>
      </c>
      <c r="D4400" s="171"/>
      <c r="E4400" s="79"/>
      <c r="F4400" s="100"/>
      <c r="G4400" s="80"/>
      <c r="H4400" s="145" t="str">
        <f>IF('C. Consumer Service Detail'!$F4400="","",IF('C. Consumer Service Detail'!$F4400="",VLOOKUP('C. Consumer Service Detail'!$F4400,'Table of Current Services'!$B$7:$F$36,'Table of Current Services'!$E$5,FALSE),VLOOKUP('C. Consumer Service Detail'!$F4400,'Table of Current Services'!$B$7:$F$36,'Table of Current Services'!$D$5,FALSE)))</f>
        <v/>
      </c>
      <c r="I4400" s="160"/>
      <c r="J4400" s="146" t="str">
        <f t="shared" si="133"/>
        <v/>
      </c>
      <c r="K4400" s="138" t="str">
        <f>IF('C. Consumer Service Detail'!$F4400="","",IF('C. Consumer Service Detail'!$F4400="",VLOOKUP('C. Consumer Service Detail'!$F4400,'Table of Current Services'!$B$7:$F$36,'Table of Current Services'!$E$5,FALSE),VLOOKUP('C. Consumer Service Detail'!$F4400,'Table of Current Services'!$B$7:$F$36,'Table of Current Services'!$E$5,FALSE)))</f>
        <v/>
      </c>
      <c r="L4400" s="130" t="str">
        <f>IF('C. Consumer Service Detail'!$F4400="","",IF(VLOOKUP('C. Consumer Service Detail'!$F4400,'Table of Current Services'!$B$7:$F$36,'Table of Current Services'!$F$5,)="cost","Yes","No"))</f>
        <v/>
      </c>
      <c r="M4400" s="130" t="str">
        <f>IFERROR(IF('C. Consumer Service Detail'!$K4400="No Match","No",VLOOKUP('C. Consumer Service Detail'!$C4400,'B. Consumer Budget'!$E$11:$F$2010,2,FALSE)),"")</f>
        <v/>
      </c>
      <c r="P4400" s="77"/>
      <c r="Q4400" s="77"/>
    </row>
    <row r="4401" spans="2:17" x14ac:dyDescent="0.25">
      <c r="B4401" s="78">
        <f t="shared" si="134"/>
        <v>4391</v>
      </c>
      <c r="C4401" s="126" t="str">
        <f t="array" ref="C4401">IF(OR('C. Consumer Service Detail'!$D4401="",'C. Consumer Service Detail'!$E4401=""),"",INDEX('B. Consumer Budget'!$E$11:$E$2010,MATCH(1,IF('B. Consumer Budget'!$C$11:$C$2010='C. Consumer Service Detail'!$D4401,IF('B. Consumer Budget'!$D$11:$D$2010='C. Consumer Service Detail'!$E4401,1)),0)))</f>
        <v/>
      </c>
      <c r="D4401" s="170"/>
      <c r="E4401" s="81"/>
      <c r="F4401" s="101"/>
      <c r="G4401" s="82"/>
      <c r="H4401" s="147" t="str">
        <f>IF('C. Consumer Service Detail'!$F4401="","",IF('C. Consumer Service Detail'!$F4401="",VLOOKUP('C. Consumer Service Detail'!$F4401,'Table of Current Services'!$B$7:$F$36,'Table of Current Services'!$E$5,FALSE),VLOOKUP('C. Consumer Service Detail'!$F4401,'Table of Current Services'!$B$7:$F$36,'Table of Current Services'!$D$5,FALSE)))</f>
        <v/>
      </c>
      <c r="I4401" s="159"/>
      <c r="J4401" s="146" t="str">
        <f t="shared" si="133"/>
        <v/>
      </c>
      <c r="K4401" s="138" t="str">
        <f>IF('C. Consumer Service Detail'!$F4401="","",IF('C. Consumer Service Detail'!$F4401="",VLOOKUP('C. Consumer Service Detail'!$F4401,'Table of Current Services'!$B$7:$F$36,'Table of Current Services'!$E$5,FALSE),VLOOKUP('C. Consumer Service Detail'!$F4401,'Table of Current Services'!$B$7:$F$36,'Table of Current Services'!$E$5,FALSE)))</f>
        <v/>
      </c>
      <c r="L4401" s="130" t="str">
        <f>IF('C. Consumer Service Detail'!$F4401="","",IF(VLOOKUP('C. Consumer Service Detail'!$F4401,'Table of Current Services'!$B$7:$F$36,'Table of Current Services'!$F$5,)="cost","Yes","No"))</f>
        <v/>
      </c>
      <c r="M4401" s="130" t="str">
        <f>IFERROR(IF('C. Consumer Service Detail'!$K4401="No Match","No",VLOOKUP('C. Consumer Service Detail'!$C4401,'B. Consumer Budget'!$E$11:$F$2010,2,FALSE)),"")</f>
        <v/>
      </c>
      <c r="P4401" s="77"/>
      <c r="Q4401" s="77"/>
    </row>
    <row r="4402" spans="2:17" x14ac:dyDescent="0.25">
      <c r="B4402" s="78">
        <f t="shared" si="134"/>
        <v>4392</v>
      </c>
      <c r="C4402" s="126" t="str">
        <f t="array" ref="C4402">IF(OR('C. Consumer Service Detail'!$D4402="",'C. Consumer Service Detail'!$E4402=""),"",INDEX('B. Consumer Budget'!$E$11:$E$2010,MATCH(1,IF('B. Consumer Budget'!$C$11:$C$2010='C. Consumer Service Detail'!$D4402,IF('B. Consumer Budget'!$D$11:$D$2010='C. Consumer Service Detail'!$E4402,1)),0)))</f>
        <v/>
      </c>
      <c r="D4402" s="171"/>
      <c r="E4402" s="79"/>
      <c r="F4402" s="100"/>
      <c r="G4402" s="80"/>
      <c r="H4402" s="145" t="str">
        <f>IF('C. Consumer Service Detail'!$F4402="","",IF('C. Consumer Service Detail'!$F4402="",VLOOKUP('C. Consumer Service Detail'!$F4402,'Table of Current Services'!$B$7:$F$36,'Table of Current Services'!$E$5,FALSE),VLOOKUP('C. Consumer Service Detail'!$F4402,'Table of Current Services'!$B$7:$F$36,'Table of Current Services'!$D$5,FALSE)))</f>
        <v/>
      </c>
      <c r="I4402" s="160"/>
      <c r="J4402" s="146" t="str">
        <f t="shared" si="133"/>
        <v/>
      </c>
      <c r="K4402" s="138" t="str">
        <f>IF('C. Consumer Service Detail'!$F4402="","",IF('C. Consumer Service Detail'!$F4402="",VLOOKUP('C. Consumer Service Detail'!$F4402,'Table of Current Services'!$B$7:$F$36,'Table of Current Services'!$E$5,FALSE),VLOOKUP('C. Consumer Service Detail'!$F4402,'Table of Current Services'!$B$7:$F$36,'Table of Current Services'!$E$5,FALSE)))</f>
        <v/>
      </c>
      <c r="L4402" s="130" t="str">
        <f>IF('C. Consumer Service Detail'!$F4402="","",IF(VLOOKUP('C. Consumer Service Detail'!$F4402,'Table of Current Services'!$B$7:$F$36,'Table of Current Services'!$F$5,)="cost","Yes","No"))</f>
        <v/>
      </c>
      <c r="M4402" s="130" t="str">
        <f>IFERROR(IF('C. Consumer Service Detail'!$K4402="No Match","No",VLOOKUP('C. Consumer Service Detail'!$C4402,'B. Consumer Budget'!$E$11:$F$2010,2,FALSE)),"")</f>
        <v/>
      </c>
      <c r="P4402" s="77"/>
      <c r="Q4402" s="77"/>
    </row>
    <row r="4403" spans="2:17" x14ac:dyDescent="0.25">
      <c r="B4403" s="78">
        <f t="shared" si="134"/>
        <v>4393</v>
      </c>
      <c r="C4403" s="126" t="str">
        <f t="array" ref="C4403">IF(OR('C. Consumer Service Detail'!$D4403="",'C. Consumer Service Detail'!$E4403=""),"",INDEX('B. Consumer Budget'!$E$11:$E$2010,MATCH(1,IF('B. Consumer Budget'!$C$11:$C$2010='C. Consumer Service Detail'!$D4403,IF('B. Consumer Budget'!$D$11:$D$2010='C. Consumer Service Detail'!$E4403,1)),0)))</f>
        <v/>
      </c>
      <c r="D4403" s="170"/>
      <c r="E4403" s="81"/>
      <c r="F4403" s="101"/>
      <c r="G4403" s="82"/>
      <c r="H4403" s="147" t="str">
        <f>IF('C. Consumer Service Detail'!$F4403="","",IF('C. Consumer Service Detail'!$F4403="",VLOOKUP('C. Consumer Service Detail'!$F4403,'Table of Current Services'!$B$7:$F$36,'Table of Current Services'!$E$5,FALSE),VLOOKUP('C. Consumer Service Detail'!$F4403,'Table of Current Services'!$B$7:$F$36,'Table of Current Services'!$D$5,FALSE)))</f>
        <v/>
      </c>
      <c r="I4403" s="159"/>
      <c r="J4403" s="146" t="str">
        <f t="shared" si="133"/>
        <v/>
      </c>
      <c r="K4403" s="138" t="str">
        <f>IF('C. Consumer Service Detail'!$F4403="","",IF('C. Consumer Service Detail'!$F4403="",VLOOKUP('C. Consumer Service Detail'!$F4403,'Table of Current Services'!$B$7:$F$36,'Table of Current Services'!$E$5,FALSE),VLOOKUP('C. Consumer Service Detail'!$F4403,'Table of Current Services'!$B$7:$F$36,'Table of Current Services'!$E$5,FALSE)))</f>
        <v/>
      </c>
      <c r="L4403" s="130" t="str">
        <f>IF('C. Consumer Service Detail'!$F4403="","",IF(VLOOKUP('C. Consumer Service Detail'!$F4403,'Table of Current Services'!$B$7:$F$36,'Table of Current Services'!$F$5,)="cost","Yes","No"))</f>
        <v/>
      </c>
      <c r="M4403" s="130" t="str">
        <f>IFERROR(IF('C. Consumer Service Detail'!$K4403="No Match","No",VLOOKUP('C. Consumer Service Detail'!$C4403,'B. Consumer Budget'!$E$11:$F$2010,2,FALSE)),"")</f>
        <v/>
      </c>
      <c r="P4403" s="77"/>
      <c r="Q4403" s="77"/>
    </row>
    <row r="4404" spans="2:17" x14ac:dyDescent="0.25">
      <c r="B4404" s="78">
        <f t="shared" si="134"/>
        <v>4394</v>
      </c>
      <c r="C4404" s="126" t="str">
        <f t="array" ref="C4404">IF(OR('C. Consumer Service Detail'!$D4404="",'C. Consumer Service Detail'!$E4404=""),"",INDEX('B. Consumer Budget'!$E$11:$E$2010,MATCH(1,IF('B. Consumer Budget'!$C$11:$C$2010='C. Consumer Service Detail'!$D4404,IF('B. Consumer Budget'!$D$11:$D$2010='C. Consumer Service Detail'!$E4404,1)),0)))</f>
        <v/>
      </c>
      <c r="D4404" s="171"/>
      <c r="E4404" s="79"/>
      <c r="F4404" s="100"/>
      <c r="G4404" s="80"/>
      <c r="H4404" s="145" t="str">
        <f>IF('C. Consumer Service Detail'!$F4404="","",IF('C. Consumer Service Detail'!$F4404="",VLOOKUP('C. Consumer Service Detail'!$F4404,'Table of Current Services'!$B$7:$F$36,'Table of Current Services'!$E$5,FALSE),VLOOKUP('C. Consumer Service Detail'!$F4404,'Table of Current Services'!$B$7:$F$36,'Table of Current Services'!$D$5,FALSE)))</f>
        <v/>
      </c>
      <c r="I4404" s="160"/>
      <c r="J4404" s="146" t="str">
        <f t="shared" si="133"/>
        <v/>
      </c>
      <c r="K4404" s="138" t="str">
        <f>IF('C. Consumer Service Detail'!$F4404="","",IF('C. Consumer Service Detail'!$F4404="",VLOOKUP('C. Consumer Service Detail'!$F4404,'Table of Current Services'!$B$7:$F$36,'Table of Current Services'!$E$5,FALSE),VLOOKUP('C. Consumer Service Detail'!$F4404,'Table of Current Services'!$B$7:$F$36,'Table of Current Services'!$E$5,FALSE)))</f>
        <v/>
      </c>
      <c r="L4404" s="130" t="str">
        <f>IF('C. Consumer Service Detail'!$F4404="","",IF(VLOOKUP('C. Consumer Service Detail'!$F4404,'Table of Current Services'!$B$7:$F$36,'Table of Current Services'!$F$5,)="cost","Yes","No"))</f>
        <v/>
      </c>
      <c r="M4404" s="130" t="str">
        <f>IFERROR(IF('C. Consumer Service Detail'!$K4404="No Match","No",VLOOKUP('C. Consumer Service Detail'!$C4404,'B. Consumer Budget'!$E$11:$F$2010,2,FALSE)),"")</f>
        <v/>
      </c>
      <c r="P4404" s="77"/>
      <c r="Q4404" s="77"/>
    </row>
    <row r="4405" spans="2:17" x14ac:dyDescent="0.25">
      <c r="B4405" s="78">
        <f t="shared" si="134"/>
        <v>4395</v>
      </c>
      <c r="C4405" s="126" t="str">
        <f t="array" ref="C4405">IF(OR('C. Consumer Service Detail'!$D4405="",'C. Consumer Service Detail'!$E4405=""),"",INDEX('B. Consumer Budget'!$E$11:$E$2010,MATCH(1,IF('B. Consumer Budget'!$C$11:$C$2010='C. Consumer Service Detail'!$D4405,IF('B. Consumer Budget'!$D$11:$D$2010='C. Consumer Service Detail'!$E4405,1)),0)))</f>
        <v/>
      </c>
      <c r="D4405" s="170"/>
      <c r="E4405" s="81"/>
      <c r="F4405" s="101"/>
      <c r="G4405" s="82"/>
      <c r="H4405" s="147" t="str">
        <f>IF('C. Consumer Service Detail'!$F4405="","",IF('C. Consumer Service Detail'!$F4405="",VLOOKUP('C. Consumer Service Detail'!$F4405,'Table of Current Services'!$B$7:$F$36,'Table of Current Services'!$E$5,FALSE),VLOOKUP('C. Consumer Service Detail'!$F4405,'Table of Current Services'!$B$7:$F$36,'Table of Current Services'!$D$5,FALSE)))</f>
        <v/>
      </c>
      <c r="I4405" s="159"/>
      <c r="J4405" s="146" t="str">
        <f t="shared" si="133"/>
        <v/>
      </c>
      <c r="K4405" s="138" t="str">
        <f>IF('C. Consumer Service Detail'!$F4405="","",IF('C. Consumer Service Detail'!$F4405="",VLOOKUP('C. Consumer Service Detail'!$F4405,'Table of Current Services'!$B$7:$F$36,'Table of Current Services'!$E$5,FALSE),VLOOKUP('C. Consumer Service Detail'!$F4405,'Table of Current Services'!$B$7:$F$36,'Table of Current Services'!$E$5,FALSE)))</f>
        <v/>
      </c>
      <c r="L4405" s="130" t="str">
        <f>IF('C. Consumer Service Detail'!$F4405="","",IF(VLOOKUP('C. Consumer Service Detail'!$F4405,'Table of Current Services'!$B$7:$F$36,'Table of Current Services'!$F$5,)="cost","Yes","No"))</f>
        <v/>
      </c>
      <c r="M4405" s="130" t="str">
        <f>IFERROR(IF('C. Consumer Service Detail'!$K4405="No Match","No",VLOOKUP('C. Consumer Service Detail'!$C4405,'B. Consumer Budget'!$E$11:$F$2010,2,FALSE)),"")</f>
        <v/>
      </c>
      <c r="P4405" s="77"/>
      <c r="Q4405" s="77"/>
    </row>
    <row r="4406" spans="2:17" x14ac:dyDescent="0.25">
      <c r="B4406" s="78">
        <f t="shared" si="134"/>
        <v>4396</v>
      </c>
      <c r="C4406" s="126" t="str">
        <f t="array" ref="C4406">IF(OR('C. Consumer Service Detail'!$D4406="",'C. Consumer Service Detail'!$E4406=""),"",INDEX('B. Consumer Budget'!$E$11:$E$2010,MATCH(1,IF('B. Consumer Budget'!$C$11:$C$2010='C. Consumer Service Detail'!$D4406,IF('B. Consumer Budget'!$D$11:$D$2010='C. Consumer Service Detail'!$E4406,1)),0)))</f>
        <v/>
      </c>
      <c r="D4406" s="171"/>
      <c r="E4406" s="79"/>
      <c r="F4406" s="100"/>
      <c r="G4406" s="80"/>
      <c r="H4406" s="145" t="str">
        <f>IF('C. Consumer Service Detail'!$F4406="","",IF('C. Consumer Service Detail'!$F4406="",VLOOKUP('C. Consumer Service Detail'!$F4406,'Table of Current Services'!$B$7:$F$36,'Table of Current Services'!$E$5,FALSE),VLOOKUP('C. Consumer Service Detail'!$F4406,'Table of Current Services'!$B$7:$F$36,'Table of Current Services'!$D$5,FALSE)))</f>
        <v/>
      </c>
      <c r="I4406" s="160"/>
      <c r="J4406" s="146" t="str">
        <f t="shared" si="133"/>
        <v/>
      </c>
      <c r="K4406" s="138" t="str">
        <f>IF('C. Consumer Service Detail'!$F4406="","",IF('C. Consumer Service Detail'!$F4406="",VLOOKUP('C. Consumer Service Detail'!$F4406,'Table of Current Services'!$B$7:$F$36,'Table of Current Services'!$E$5,FALSE),VLOOKUP('C. Consumer Service Detail'!$F4406,'Table of Current Services'!$B$7:$F$36,'Table of Current Services'!$E$5,FALSE)))</f>
        <v/>
      </c>
      <c r="L4406" s="130" t="str">
        <f>IF('C. Consumer Service Detail'!$F4406="","",IF(VLOOKUP('C. Consumer Service Detail'!$F4406,'Table of Current Services'!$B$7:$F$36,'Table of Current Services'!$F$5,)="cost","Yes","No"))</f>
        <v/>
      </c>
      <c r="M4406" s="130" t="str">
        <f>IFERROR(IF('C. Consumer Service Detail'!$K4406="No Match","No",VLOOKUP('C. Consumer Service Detail'!$C4406,'B. Consumer Budget'!$E$11:$F$2010,2,FALSE)),"")</f>
        <v/>
      </c>
      <c r="P4406" s="77"/>
      <c r="Q4406" s="77"/>
    </row>
    <row r="4407" spans="2:17" x14ac:dyDescent="0.25">
      <c r="B4407" s="78">
        <f t="shared" si="134"/>
        <v>4397</v>
      </c>
      <c r="C4407" s="126" t="str">
        <f t="array" ref="C4407">IF(OR('C. Consumer Service Detail'!$D4407="",'C. Consumer Service Detail'!$E4407=""),"",INDEX('B. Consumer Budget'!$E$11:$E$2010,MATCH(1,IF('B. Consumer Budget'!$C$11:$C$2010='C. Consumer Service Detail'!$D4407,IF('B. Consumer Budget'!$D$11:$D$2010='C. Consumer Service Detail'!$E4407,1)),0)))</f>
        <v/>
      </c>
      <c r="D4407" s="170"/>
      <c r="E4407" s="81"/>
      <c r="F4407" s="101"/>
      <c r="G4407" s="82"/>
      <c r="H4407" s="147" t="str">
        <f>IF('C. Consumer Service Detail'!$F4407="","",IF('C. Consumer Service Detail'!$F4407="",VLOOKUP('C. Consumer Service Detail'!$F4407,'Table of Current Services'!$B$7:$F$36,'Table of Current Services'!$E$5,FALSE),VLOOKUP('C. Consumer Service Detail'!$F4407,'Table of Current Services'!$B$7:$F$36,'Table of Current Services'!$D$5,FALSE)))</f>
        <v/>
      </c>
      <c r="I4407" s="159"/>
      <c r="J4407" s="146" t="str">
        <f t="shared" si="133"/>
        <v/>
      </c>
      <c r="K4407" s="138" t="str">
        <f>IF('C. Consumer Service Detail'!$F4407="","",IF('C. Consumer Service Detail'!$F4407="",VLOOKUP('C. Consumer Service Detail'!$F4407,'Table of Current Services'!$B$7:$F$36,'Table of Current Services'!$E$5,FALSE),VLOOKUP('C. Consumer Service Detail'!$F4407,'Table of Current Services'!$B$7:$F$36,'Table of Current Services'!$E$5,FALSE)))</f>
        <v/>
      </c>
      <c r="L4407" s="130" t="str">
        <f>IF('C. Consumer Service Detail'!$F4407="","",IF(VLOOKUP('C. Consumer Service Detail'!$F4407,'Table of Current Services'!$B$7:$F$36,'Table of Current Services'!$F$5,)="cost","Yes","No"))</f>
        <v/>
      </c>
      <c r="M4407" s="130" t="str">
        <f>IFERROR(IF('C. Consumer Service Detail'!$K4407="No Match","No",VLOOKUP('C. Consumer Service Detail'!$C4407,'B. Consumer Budget'!$E$11:$F$2010,2,FALSE)),"")</f>
        <v/>
      </c>
      <c r="P4407" s="77"/>
      <c r="Q4407" s="77"/>
    </row>
    <row r="4408" spans="2:17" x14ac:dyDescent="0.25">
      <c r="B4408" s="78">
        <f t="shared" si="134"/>
        <v>4398</v>
      </c>
      <c r="C4408" s="126" t="str">
        <f t="array" ref="C4408">IF(OR('C. Consumer Service Detail'!$D4408="",'C. Consumer Service Detail'!$E4408=""),"",INDEX('B. Consumer Budget'!$E$11:$E$2010,MATCH(1,IF('B. Consumer Budget'!$C$11:$C$2010='C. Consumer Service Detail'!$D4408,IF('B. Consumer Budget'!$D$11:$D$2010='C. Consumer Service Detail'!$E4408,1)),0)))</f>
        <v/>
      </c>
      <c r="D4408" s="171"/>
      <c r="E4408" s="79"/>
      <c r="F4408" s="100"/>
      <c r="G4408" s="80"/>
      <c r="H4408" s="145" t="str">
        <f>IF('C. Consumer Service Detail'!$F4408="","",IF('C. Consumer Service Detail'!$F4408="",VLOOKUP('C. Consumer Service Detail'!$F4408,'Table of Current Services'!$B$7:$F$36,'Table of Current Services'!$E$5,FALSE),VLOOKUP('C. Consumer Service Detail'!$F4408,'Table of Current Services'!$B$7:$F$36,'Table of Current Services'!$D$5,FALSE)))</f>
        <v/>
      </c>
      <c r="I4408" s="160"/>
      <c r="J4408" s="146" t="str">
        <f t="shared" si="133"/>
        <v/>
      </c>
      <c r="K4408" s="138" t="str">
        <f>IF('C. Consumer Service Detail'!$F4408="","",IF('C. Consumer Service Detail'!$F4408="",VLOOKUP('C. Consumer Service Detail'!$F4408,'Table of Current Services'!$B$7:$F$36,'Table of Current Services'!$E$5,FALSE),VLOOKUP('C. Consumer Service Detail'!$F4408,'Table of Current Services'!$B$7:$F$36,'Table of Current Services'!$E$5,FALSE)))</f>
        <v/>
      </c>
      <c r="L4408" s="130" t="str">
        <f>IF('C. Consumer Service Detail'!$F4408="","",IF(VLOOKUP('C. Consumer Service Detail'!$F4408,'Table of Current Services'!$B$7:$F$36,'Table of Current Services'!$F$5,)="cost","Yes","No"))</f>
        <v/>
      </c>
      <c r="M4408" s="130" t="str">
        <f>IFERROR(IF('C. Consumer Service Detail'!$K4408="No Match","No",VLOOKUP('C. Consumer Service Detail'!$C4408,'B. Consumer Budget'!$E$11:$F$2010,2,FALSE)),"")</f>
        <v/>
      </c>
      <c r="P4408" s="77"/>
      <c r="Q4408" s="77"/>
    </row>
    <row r="4409" spans="2:17" x14ac:dyDescent="0.25">
      <c r="B4409" s="78">
        <f t="shared" si="134"/>
        <v>4399</v>
      </c>
      <c r="C4409" s="126" t="str">
        <f t="array" ref="C4409">IF(OR('C. Consumer Service Detail'!$D4409="",'C. Consumer Service Detail'!$E4409=""),"",INDEX('B. Consumer Budget'!$E$11:$E$2010,MATCH(1,IF('B. Consumer Budget'!$C$11:$C$2010='C. Consumer Service Detail'!$D4409,IF('B. Consumer Budget'!$D$11:$D$2010='C. Consumer Service Detail'!$E4409,1)),0)))</f>
        <v/>
      </c>
      <c r="D4409" s="170"/>
      <c r="E4409" s="81"/>
      <c r="F4409" s="101"/>
      <c r="G4409" s="82"/>
      <c r="H4409" s="147" t="str">
        <f>IF('C. Consumer Service Detail'!$F4409="","",IF('C. Consumer Service Detail'!$F4409="",VLOOKUP('C. Consumer Service Detail'!$F4409,'Table of Current Services'!$B$7:$F$36,'Table of Current Services'!$E$5,FALSE),VLOOKUP('C. Consumer Service Detail'!$F4409,'Table of Current Services'!$B$7:$F$36,'Table of Current Services'!$D$5,FALSE)))</f>
        <v/>
      </c>
      <c r="I4409" s="159"/>
      <c r="J4409" s="146" t="str">
        <f t="shared" si="133"/>
        <v/>
      </c>
      <c r="K4409" s="138" t="str">
        <f>IF('C. Consumer Service Detail'!$F4409="","",IF('C. Consumer Service Detail'!$F4409="",VLOOKUP('C. Consumer Service Detail'!$F4409,'Table of Current Services'!$B$7:$F$36,'Table of Current Services'!$E$5,FALSE),VLOOKUP('C. Consumer Service Detail'!$F4409,'Table of Current Services'!$B$7:$F$36,'Table of Current Services'!$E$5,FALSE)))</f>
        <v/>
      </c>
      <c r="L4409" s="130" t="str">
        <f>IF('C. Consumer Service Detail'!$F4409="","",IF(VLOOKUP('C. Consumer Service Detail'!$F4409,'Table of Current Services'!$B$7:$F$36,'Table of Current Services'!$F$5,)="cost","Yes","No"))</f>
        <v/>
      </c>
      <c r="M4409" s="130" t="str">
        <f>IFERROR(IF('C. Consumer Service Detail'!$K4409="No Match","No",VLOOKUP('C. Consumer Service Detail'!$C4409,'B. Consumer Budget'!$E$11:$F$2010,2,FALSE)),"")</f>
        <v/>
      </c>
      <c r="P4409" s="77"/>
      <c r="Q4409" s="77"/>
    </row>
    <row r="4410" spans="2:17" x14ac:dyDescent="0.25">
      <c r="B4410" s="78">
        <f t="shared" si="134"/>
        <v>4400</v>
      </c>
      <c r="C4410" s="126" t="str">
        <f t="array" ref="C4410">IF(OR('C. Consumer Service Detail'!$D4410="",'C. Consumer Service Detail'!$E4410=""),"",INDEX('B. Consumer Budget'!$E$11:$E$2010,MATCH(1,IF('B. Consumer Budget'!$C$11:$C$2010='C. Consumer Service Detail'!$D4410,IF('B. Consumer Budget'!$D$11:$D$2010='C. Consumer Service Detail'!$E4410,1)),0)))</f>
        <v/>
      </c>
      <c r="D4410" s="171"/>
      <c r="E4410" s="79"/>
      <c r="F4410" s="100"/>
      <c r="G4410" s="80"/>
      <c r="H4410" s="145" t="str">
        <f>IF('C. Consumer Service Detail'!$F4410="","",IF('C. Consumer Service Detail'!$F4410="",VLOOKUP('C. Consumer Service Detail'!$F4410,'Table of Current Services'!$B$7:$F$36,'Table of Current Services'!$E$5,FALSE),VLOOKUP('C. Consumer Service Detail'!$F4410,'Table of Current Services'!$B$7:$F$36,'Table of Current Services'!$D$5,FALSE)))</f>
        <v/>
      </c>
      <c r="I4410" s="160"/>
      <c r="J4410" s="146" t="str">
        <f t="shared" si="133"/>
        <v/>
      </c>
      <c r="K4410" s="138" t="str">
        <f>IF('C. Consumer Service Detail'!$F4410="","",IF('C. Consumer Service Detail'!$F4410="",VLOOKUP('C. Consumer Service Detail'!$F4410,'Table of Current Services'!$B$7:$F$36,'Table of Current Services'!$E$5,FALSE),VLOOKUP('C. Consumer Service Detail'!$F4410,'Table of Current Services'!$B$7:$F$36,'Table of Current Services'!$E$5,FALSE)))</f>
        <v/>
      </c>
      <c r="L4410" s="130" t="str">
        <f>IF('C. Consumer Service Detail'!$F4410="","",IF(VLOOKUP('C. Consumer Service Detail'!$F4410,'Table of Current Services'!$B$7:$F$36,'Table of Current Services'!$F$5,)="cost","Yes","No"))</f>
        <v/>
      </c>
      <c r="M4410" s="130" t="str">
        <f>IFERROR(IF('C. Consumer Service Detail'!$K4410="No Match","No",VLOOKUP('C. Consumer Service Detail'!$C4410,'B. Consumer Budget'!$E$11:$F$2010,2,FALSE)),"")</f>
        <v/>
      </c>
      <c r="P4410" s="77"/>
      <c r="Q4410" s="77"/>
    </row>
    <row r="4411" spans="2:17" x14ac:dyDescent="0.25">
      <c r="B4411" s="78">
        <f t="shared" si="134"/>
        <v>4401</v>
      </c>
      <c r="C4411" s="126" t="str">
        <f t="array" ref="C4411">IF(OR('C. Consumer Service Detail'!$D4411="",'C. Consumer Service Detail'!$E4411=""),"",INDEX('B. Consumer Budget'!$E$11:$E$2010,MATCH(1,IF('B. Consumer Budget'!$C$11:$C$2010='C. Consumer Service Detail'!$D4411,IF('B. Consumer Budget'!$D$11:$D$2010='C. Consumer Service Detail'!$E4411,1)),0)))</f>
        <v/>
      </c>
      <c r="D4411" s="170"/>
      <c r="E4411" s="81"/>
      <c r="F4411" s="101"/>
      <c r="G4411" s="82"/>
      <c r="H4411" s="147" t="str">
        <f>IF('C. Consumer Service Detail'!$F4411="","",IF('C. Consumer Service Detail'!$F4411="",VLOOKUP('C. Consumer Service Detail'!$F4411,'Table of Current Services'!$B$7:$F$36,'Table of Current Services'!$E$5,FALSE),VLOOKUP('C. Consumer Service Detail'!$F4411,'Table of Current Services'!$B$7:$F$36,'Table of Current Services'!$D$5,FALSE)))</f>
        <v/>
      </c>
      <c r="I4411" s="159"/>
      <c r="J4411" s="146" t="str">
        <f t="shared" si="133"/>
        <v/>
      </c>
      <c r="K4411" s="138" t="str">
        <f>IF('C. Consumer Service Detail'!$F4411="","",IF('C. Consumer Service Detail'!$F4411="",VLOOKUP('C. Consumer Service Detail'!$F4411,'Table of Current Services'!$B$7:$F$36,'Table of Current Services'!$E$5,FALSE),VLOOKUP('C. Consumer Service Detail'!$F4411,'Table of Current Services'!$B$7:$F$36,'Table of Current Services'!$E$5,FALSE)))</f>
        <v/>
      </c>
      <c r="L4411" s="130" t="str">
        <f>IF('C. Consumer Service Detail'!$F4411="","",IF(VLOOKUP('C. Consumer Service Detail'!$F4411,'Table of Current Services'!$B$7:$F$36,'Table of Current Services'!$F$5,)="cost","Yes","No"))</f>
        <v/>
      </c>
      <c r="M4411" s="130" t="str">
        <f>IFERROR(IF('C. Consumer Service Detail'!$K4411="No Match","No",VLOOKUP('C. Consumer Service Detail'!$C4411,'B. Consumer Budget'!$E$11:$F$2010,2,FALSE)),"")</f>
        <v/>
      </c>
      <c r="P4411" s="77"/>
      <c r="Q4411" s="77"/>
    </row>
    <row r="4412" spans="2:17" x14ac:dyDescent="0.25">
      <c r="B4412" s="78">
        <f t="shared" si="134"/>
        <v>4402</v>
      </c>
      <c r="C4412" s="126" t="str">
        <f t="array" ref="C4412">IF(OR('C. Consumer Service Detail'!$D4412="",'C. Consumer Service Detail'!$E4412=""),"",INDEX('B. Consumer Budget'!$E$11:$E$2010,MATCH(1,IF('B. Consumer Budget'!$C$11:$C$2010='C. Consumer Service Detail'!$D4412,IF('B. Consumer Budget'!$D$11:$D$2010='C. Consumer Service Detail'!$E4412,1)),0)))</f>
        <v/>
      </c>
      <c r="D4412" s="171"/>
      <c r="E4412" s="79"/>
      <c r="F4412" s="100"/>
      <c r="G4412" s="80"/>
      <c r="H4412" s="145" t="str">
        <f>IF('C. Consumer Service Detail'!$F4412="","",IF('C. Consumer Service Detail'!$F4412="",VLOOKUP('C. Consumer Service Detail'!$F4412,'Table of Current Services'!$B$7:$F$36,'Table of Current Services'!$E$5,FALSE),VLOOKUP('C. Consumer Service Detail'!$F4412,'Table of Current Services'!$B$7:$F$36,'Table of Current Services'!$D$5,FALSE)))</f>
        <v/>
      </c>
      <c r="I4412" s="160"/>
      <c r="J4412" s="146" t="str">
        <f t="shared" si="133"/>
        <v/>
      </c>
      <c r="K4412" s="138" t="str">
        <f>IF('C. Consumer Service Detail'!$F4412="","",IF('C. Consumer Service Detail'!$F4412="",VLOOKUP('C. Consumer Service Detail'!$F4412,'Table of Current Services'!$B$7:$F$36,'Table of Current Services'!$E$5,FALSE),VLOOKUP('C. Consumer Service Detail'!$F4412,'Table of Current Services'!$B$7:$F$36,'Table of Current Services'!$E$5,FALSE)))</f>
        <v/>
      </c>
      <c r="L4412" s="130" t="str">
        <f>IF('C. Consumer Service Detail'!$F4412="","",IF(VLOOKUP('C. Consumer Service Detail'!$F4412,'Table of Current Services'!$B$7:$F$36,'Table of Current Services'!$F$5,)="cost","Yes","No"))</f>
        <v/>
      </c>
      <c r="M4412" s="130" t="str">
        <f>IFERROR(IF('C. Consumer Service Detail'!$K4412="No Match","No",VLOOKUP('C. Consumer Service Detail'!$C4412,'B. Consumer Budget'!$E$11:$F$2010,2,FALSE)),"")</f>
        <v/>
      </c>
      <c r="P4412" s="77"/>
      <c r="Q4412" s="77"/>
    </row>
    <row r="4413" spans="2:17" x14ac:dyDescent="0.25">
      <c r="B4413" s="78">
        <f t="shared" si="134"/>
        <v>4403</v>
      </c>
      <c r="C4413" s="126" t="str">
        <f t="array" ref="C4413">IF(OR('C. Consumer Service Detail'!$D4413="",'C. Consumer Service Detail'!$E4413=""),"",INDEX('B. Consumer Budget'!$E$11:$E$2010,MATCH(1,IF('B. Consumer Budget'!$C$11:$C$2010='C. Consumer Service Detail'!$D4413,IF('B. Consumer Budget'!$D$11:$D$2010='C. Consumer Service Detail'!$E4413,1)),0)))</f>
        <v/>
      </c>
      <c r="D4413" s="170"/>
      <c r="E4413" s="81"/>
      <c r="F4413" s="101"/>
      <c r="G4413" s="82"/>
      <c r="H4413" s="147" t="str">
        <f>IF('C. Consumer Service Detail'!$F4413="","",IF('C. Consumer Service Detail'!$F4413="",VLOOKUP('C. Consumer Service Detail'!$F4413,'Table of Current Services'!$B$7:$F$36,'Table of Current Services'!$E$5,FALSE),VLOOKUP('C. Consumer Service Detail'!$F4413,'Table of Current Services'!$B$7:$F$36,'Table of Current Services'!$D$5,FALSE)))</f>
        <v/>
      </c>
      <c r="I4413" s="159"/>
      <c r="J4413" s="146" t="str">
        <f t="shared" si="133"/>
        <v/>
      </c>
      <c r="K4413" s="138" t="str">
        <f>IF('C. Consumer Service Detail'!$F4413="","",IF('C. Consumer Service Detail'!$F4413="",VLOOKUP('C. Consumer Service Detail'!$F4413,'Table of Current Services'!$B$7:$F$36,'Table of Current Services'!$E$5,FALSE),VLOOKUP('C. Consumer Service Detail'!$F4413,'Table of Current Services'!$B$7:$F$36,'Table of Current Services'!$E$5,FALSE)))</f>
        <v/>
      </c>
      <c r="L4413" s="130" t="str">
        <f>IF('C. Consumer Service Detail'!$F4413="","",IF(VLOOKUP('C. Consumer Service Detail'!$F4413,'Table of Current Services'!$B$7:$F$36,'Table of Current Services'!$F$5,)="cost","Yes","No"))</f>
        <v/>
      </c>
      <c r="M4413" s="130" t="str">
        <f>IFERROR(IF('C. Consumer Service Detail'!$K4413="No Match","No",VLOOKUP('C. Consumer Service Detail'!$C4413,'B. Consumer Budget'!$E$11:$F$2010,2,FALSE)),"")</f>
        <v/>
      </c>
      <c r="P4413" s="77"/>
      <c r="Q4413" s="77"/>
    </row>
    <row r="4414" spans="2:17" x14ac:dyDescent="0.25">
      <c r="B4414" s="78">
        <f t="shared" si="134"/>
        <v>4404</v>
      </c>
      <c r="C4414" s="126" t="str">
        <f t="array" ref="C4414">IF(OR('C. Consumer Service Detail'!$D4414="",'C. Consumer Service Detail'!$E4414=""),"",INDEX('B. Consumer Budget'!$E$11:$E$2010,MATCH(1,IF('B. Consumer Budget'!$C$11:$C$2010='C. Consumer Service Detail'!$D4414,IF('B. Consumer Budget'!$D$11:$D$2010='C. Consumer Service Detail'!$E4414,1)),0)))</f>
        <v/>
      </c>
      <c r="D4414" s="171"/>
      <c r="E4414" s="79"/>
      <c r="F4414" s="100"/>
      <c r="G4414" s="80"/>
      <c r="H4414" s="145" t="str">
        <f>IF('C. Consumer Service Detail'!$F4414="","",IF('C. Consumer Service Detail'!$F4414="",VLOOKUP('C. Consumer Service Detail'!$F4414,'Table of Current Services'!$B$7:$F$36,'Table of Current Services'!$E$5,FALSE),VLOOKUP('C. Consumer Service Detail'!$F4414,'Table of Current Services'!$B$7:$F$36,'Table of Current Services'!$D$5,FALSE)))</f>
        <v/>
      </c>
      <c r="I4414" s="160"/>
      <c r="J4414" s="146" t="str">
        <f t="shared" si="133"/>
        <v/>
      </c>
      <c r="K4414" s="138" t="str">
        <f>IF('C. Consumer Service Detail'!$F4414="","",IF('C. Consumer Service Detail'!$F4414="",VLOOKUP('C. Consumer Service Detail'!$F4414,'Table of Current Services'!$B$7:$F$36,'Table of Current Services'!$E$5,FALSE),VLOOKUP('C. Consumer Service Detail'!$F4414,'Table of Current Services'!$B$7:$F$36,'Table of Current Services'!$E$5,FALSE)))</f>
        <v/>
      </c>
      <c r="L4414" s="130" t="str">
        <f>IF('C. Consumer Service Detail'!$F4414="","",IF(VLOOKUP('C. Consumer Service Detail'!$F4414,'Table of Current Services'!$B$7:$F$36,'Table of Current Services'!$F$5,)="cost","Yes","No"))</f>
        <v/>
      </c>
      <c r="M4414" s="130" t="str">
        <f>IFERROR(IF('C. Consumer Service Detail'!$K4414="No Match","No",VLOOKUP('C. Consumer Service Detail'!$C4414,'B. Consumer Budget'!$E$11:$F$2010,2,FALSE)),"")</f>
        <v/>
      </c>
      <c r="P4414" s="77"/>
      <c r="Q4414" s="77"/>
    </row>
    <row r="4415" spans="2:17" x14ac:dyDescent="0.25">
      <c r="B4415" s="78">
        <f t="shared" si="134"/>
        <v>4405</v>
      </c>
      <c r="C4415" s="126" t="str">
        <f t="array" ref="C4415">IF(OR('C. Consumer Service Detail'!$D4415="",'C. Consumer Service Detail'!$E4415=""),"",INDEX('B. Consumer Budget'!$E$11:$E$2010,MATCH(1,IF('B. Consumer Budget'!$C$11:$C$2010='C. Consumer Service Detail'!$D4415,IF('B. Consumer Budget'!$D$11:$D$2010='C. Consumer Service Detail'!$E4415,1)),0)))</f>
        <v/>
      </c>
      <c r="D4415" s="170"/>
      <c r="E4415" s="81"/>
      <c r="F4415" s="101"/>
      <c r="G4415" s="82"/>
      <c r="H4415" s="147" t="str">
        <f>IF('C. Consumer Service Detail'!$F4415="","",IF('C. Consumer Service Detail'!$F4415="",VLOOKUP('C. Consumer Service Detail'!$F4415,'Table of Current Services'!$B$7:$F$36,'Table of Current Services'!$E$5,FALSE),VLOOKUP('C. Consumer Service Detail'!$F4415,'Table of Current Services'!$B$7:$F$36,'Table of Current Services'!$D$5,FALSE)))</f>
        <v/>
      </c>
      <c r="I4415" s="159"/>
      <c r="J4415" s="146" t="str">
        <f t="shared" si="133"/>
        <v/>
      </c>
      <c r="K4415" s="138" t="str">
        <f>IF('C. Consumer Service Detail'!$F4415="","",IF('C. Consumer Service Detail'!$F4415="",VLOOKUP('C. Consumer Service Detail'!$F4415,'Table of Current Services'!$B$7:$F$36,'Table of Current Services'!$E$5,FALSE),VLOOKUP('C. Consumer Service Detail'!$F4415,'Table of Current Services'!$B$7:$F$36,'Table of Current Services'!$E$5,FALSE)))</f>
        <v/>
      </c>
      <c r="L4415" s="130" t="str">
        <f>IF('C. Consumer Service Detail'!$F4415="","",IF(VLOOKUP('C. Consumer Service Detail'!$F4415,'Table of Current Services'!$B$7:$F$36,'Table of Current Services'!$F$5,)="cost","Yes","No"))</f>
        <v/>
      </c>
      <c r="M4415" s="130" t="str">
        <f>IFERROR(IF('C. Consumer Service Detail'!$K4415="No Match","No",VLOOKUP('C. Consumer Service Detail'!$C4415,'B. Consumer Budget'!$E$11:$F$2010,2,FALSE)),"")</f>
        <v/>
      </c>
      <c r="P4415" s="77"/>
      <c r="Q4415" s="77"/>
    </row>
    <row r="4416" spans="2:17" x14ac:dyDescent="0.25">
      <c r="B4416" s="78">
        <f t="shared" si="134"/>
        <v>4406</v>
      </c>
      <c r="C4416" s="126" t="str">
        <f t="array" ref="C4416">IF(OR('C. Consumer Service Detail'!$D4416="",'C. Consumer Service Detail'!$E4416=""),"",INDEX('B. Consumer Budget'!$E$11:$E$2010,MATCH(1,IF('B. Consumer Budget'!$C$11:$C$2010='C. Consumer Service Detail'!$D4416,IF('B. Consumer Budget'!$D$11:$D$2010='C. Consumer Service Detail'!$E4416,1)),0)))</f>
        <v/>
      </c>
      <c r="D4416" s="171"/>
      <c r="E4416" s="79"/>
      <c r="F4416" s="100"/>
      <c r="G4416" s="80"/>
      <c r="H4416" s="145" t="str">
        <f>IF('C. Consumer Service Detail'!$F4416="","",IF('C. Consumer Service Detail'!$F4416="",VLOOKUP('C. Consumer Service Detail'!$F4416,'Table of Current Services'!$B$7:$F$36,'Table of Current Services'!$E$5,FALSE),VLOOKUP('C. Consumer Service Detail'!$F4416,'Table of Current Services'!$B$7:$F$36,'Table of Current Services'!$D$5,FALSE)))</f>
        <v/>
      </c>
      <c r="I4416" s="160"/>
      <c r="J4416" s="146" t="str">
        <f t="shared" si="133"/>
        <v/>
      </c>
      <c r="K4416" s="138" t="str">
        <f>IF('C. Consumer Service Detail'!$F4416="","",IF('C. Consumer Service Detail'!$F4416="",VLOOKUP('C. Consumer Service Detail'!$F4416,'Table of Current Services'!$B$7:$F$36,'Table of Current Services'!$E$5,FALSE),VLOOKUP('C. Consumer Service Detail'!$F4416,'Table of Current Services'!$B$7:$F$36,'Table of Current Services'!$E$5,FALSE)))</f>
        <v/>
      </c>
      <c r="L4416" s="130" t="str">
        <f>IF('C. Consumer Service Detail'!$F4416="","",IF(VLOOKUP('C. Consumer Service Detail'!$F4416,'Table of Current Services'!$B$7:$F$36,'Table of Current Services'!$F$5,)="cost","Yes","No"))</f>
        <v/>
      </c>
      <c r="M4416" s="130" t="str">
        <f>IFERROR(IF('C. Consumer Service Detail'!$K4416="No Match","No",VLOOKUP('C. Consumer Service Detail'!$C4416,'B. Consumer Budget'!$E$11:$F$2010,2,FALSE)),"")</f>
        <v/>
      </c>
      <c r="P4416" s="77"/>
      <c r="Q4416" s="77"/>
    </row>
    <row r="4417" spans="2:17" x14ac:dyDescent="0.25">
      <c r="B4417" s="78">
        <f t="shared" si="134"/>
        <v>4407</v>
      </c>
      <c r="C4417" s="126" t="str">
        <f t="array" ref="C4417">IF(OR('C. Consumer Service Detail'!$D4417="",'C. Consumer Service Detail'!$E4417=""),"",INDEX('B. Consumer Budget'!$E$11:$E$2010,MATCH(1,IF('B. Consumer Budget'!$C$11:$C$2010='C. Consumer Service Detail'!$D4417,IF('B. Consumer Budget'!$D$11:$D$2010='C. Consumer Service Detail'!$E4417,1)),0)))</f>
        <v/>
      </c>
      <c r="D4417" s="170"/>
      <c r="E4417" s="81"/>
      <c r="F4417" s="101"/>
      <c r="G4417" s="82"/>
      <c r="H4417" s="147" t="str">
        <f>IF('C. Consumer Service Detail'!$F4417="","",IF('C. Consumer Service Detail'!$F4417="",VLOOKUP('C. Consumer Service Detail'!$F4417,'Table of Current Services'!$B$7:$F$36,'Table of Current Services'!$E$5,FALSE),VLOOKUP('C. Consumer Service Detail'!$F4417,'Table of Current Services'!$B$7:$F$36,'Table of Current Services'!$D$5,FALSE)))</f>
        <v/>
      </c>
      <c r="I4417" s="159"/>
      <c r="J4417" s="146" t="str">
        <f t="shared" si="133"/>
        <v/>
      </c>
      <c r="K4417" s="138" t="str">
        <f>IF('C. Consumer Service Detail'!$F4417="","",IF('C. Consumer Service Detail'!$F4417="",VLOOKUP('C. Consumer Service Detail'!$F4417,'Table of Current Services'!$B$7:$F$36,'Table of Current Services'!$E$5,FALSE),VLOOKUP('C. Consumer Service Detail'!$F4417,'Table of Current Services'!$B$7:$F$36,'Table of Current Services'!$E$5,FALSE)))</f>
        <v/>
      </c>
      <c r="L4417" s="130" t="str">
        <f>IF('C. Consumer Service Detail'!$F4417="","",IF(VLOOKUP('C. Consumer Service Detail'!$F4417,'Table of Current Services'!$B$7:$F$36,'Table of Current Services'!$F$5,)="cost","Yes","No"))</f>
        <v/>
      </c>
      <c r="M4417" s="130" t="str">
        <f>IFERROR(IF('C. Consumer Service Detail'!$K4417="No Match","No",VLOOKUP('C. Consumer Service Detail'!$C4417,'B. Consumer Budget'!$E$11:$F$2010,2,FALSE)),"")</f>
        <v/>
      </c>
      <c r="P4417" s="77"/>
      <c r="Q4417" s="77"/>
    </row>
    <row r="4418" spans="2:17" x14ac:dyDescent="0.25">
      <c r="B4418" s="78">
        <f t="shared" si="134"/>
        <v>4408</v>
      </c>
      <c r="C4418" s="126" t="str">
        <f t="array" ref="C4418">IF(OR('C. Consumer Service Detail'!$D4418="",'C. Consumer Service Detail'!$E4418=""),"",INDEX('B. Consumer Budget'!$E$11:$E$2010,MATCH(1,IF('B. Consumer Budget'!$C$11:$C$2010='C. Consumer Service Detail'!$D4418,IF('B. Consumer Budget'!$D$11:$D$2010='C. Consumer Service Detail'!$E4418,1)),0)))</f>
        <v/>
      </c>
      <c r="D4418" s="171"/>
      <c r="E4418" s="79"/>
      <c r="F4418" s="100"/>
      <c r="G4418" s="80"/>
      <c r="H4418" s="145" t="str">
        <f>IF('C. Consumer Service Detail'!$F4418="","",IF('C. Consumer Service Detail'!$F4418="",VLOOKUP('C. Consumer Service Detail'!$F4418,'Table of Current Services'!$B$7:$F$36,'Table of Current Services'!$E$5,FALSE),VLOOKUP('C. Consumer Service Detail'!$F4418,'Table of Current Services'!$B$7:$F$36,'Table of Current Services'!$D$5,FALSE)))</f>
        <v/>
      </c>
      <c r="I4418" s="160"/>
      <c r="J4418" s="146" t="str">
        <f t="shared" si="133"/>
        <v/>
      </c>
      <c r="K4418" s="138" t="str">
        <f>IF('C. Consumer Service Detail'!$F4418="","",IF('C. Consumer Service Detail'!$F4418="",VLOOKUP('C. Consumer Service Detail'!$F4418,'Table of Current Services'!$B$7:$F$36,'Table of Current Services'!$E$5,FALSE),VLOOKUP('C. Consumer Service Detail'!$F4418,'Table of Current Services'!$B$7:$F$36,'Table of Current Services'!$E$5,FALSE)))</f>
        <v/>
      </c>
      <c r="L4418" s="130" t="str">
        <f>IF('C. Consumer Service Detail'!$F4418="","",IF(VLOOKUP('C. Consumer Service Detail'!$F4418,'Table of Current Services'!$B$7:$F$36,'Table of Current Services'!$F$5,)="cost","Yes","No"))</f>
        <v/>
      </c>
      <c r="M4418" s="130" t="str">
        <f>IFERROR(IF('C. Consumer Service Detail'!$K4418="No Match","No",VLOOKUP('C. Consumer Service Detail'!$C4418,'B. Consumer Budget'!$E$11:$F$2010,2,FALSE)),"")</f>
        <v/>
      </c>
      <c r="P4418" s="77"/>
      <c r="Q4418" s="77"/>
    </row>
    <row r="4419" spans="2:17" x14ac:dyDescent="0.25">
      <c r="B4419" s="78">
        <f t="shared" si="134"/>
        <v>4409</v>
      </c>
      <c r="C4419" s="126" t="str">
        <f t="array" ref="C4419">IF(OR('C. Consumer Service Detail'!$D4419="",'C. Consumer Service Detail'!$E4419=""),"",INDEX('B. Consumer Budget'!$E$11:$E$2010,MATCH(1,IF('B. Consumer Budget'!$C$11:$C$2010='C. Consumer Service Detail'!$D4419,IF('B. Consumer Budget'!$D$11:$D$2010='C. Consumer Service Detail'!$E4419,1)),0)))</f>
        <v/>
      </c>
      <c r="D4419" s="170"/>
      <c r="E4419" s="81"/>
      <c r="F4419" s="101"/>
      <c r="G4419" s="82"/>
      <c r="H4419" s="147" t="str">
        <f>IF('C. Consumer Service Detail'!$F4419="","",IF('C. Consumer Service Detail'!$F4419="",VLOOKUP('C. Consumer Service Detail'!$F4419,'Table of Current Services'!$B$7:$F$36,'Table of Current Services'!$E$5,FALSE),VLOOKUP('C. Consumer Service Detail'!$F4419,'Table of Current Services'!$B$7:$F$36,'Table of Current Services'!$D$5,FALSE)))</f>
        <v/>
      </c>
      <c r="I4419" s="159"/>
      <c r="J4419" s="146" t="str">
        <f t="shared" si="133"/>
        <v/>
      </c>
      <c r="K4419" s="138" t="str">
        <f>IF('C. Consumer Service Detail'!$F4419="","",IF('C. Consumer Service Detail'!$F4419="",VLOOKUP('C. Consumer Service Detail'!$F4419,'Table of Current Services'!$B$7:$F$36,'Table of Current Services'!$E$5,FALSE),VLOOKUP('C. Consumer Service Detail'!$F4419,'Table of Current Services'!$B$7:$F$36,'Table of Current Services'!$E$5,FALSE)))</f>
        <v/>
      </c>
      <c r="L4419" s="130" t="str">
        <f>IF('C. Consumer Service Detail'!$F4419="","",IF(VLOOKUP('C. Consumer Service Detail'!$F4419,'Table of Current Services'!$B$7:$F$36,'Table of Current Services'!$F$5,)="cost","Yes","No"))</f>
        <v/>
      </c>
      <c r="M4419" s="130" t="str">
        <f>IFERROR(IF('C. Consumer Service Detail'!$K4419="No Match","No",VLOOKUP('C. Consumer Service Detail'!$C4419,'B. Consumer Budget'!$E$11:$F$2010,2,FALSE)),"")</f>
        <v/>
      </c>
      <c r="P4419" s="77"/>
      <c r="Q4419" s="77"/>
    </row>
    <row r="4420" spans="2:17" x14ac:dyDescent="0.25">
      <c r="B4420" s="78">
        <f t="shared" si="134"/>
        <v>4410</v>
      </c>
      <c r="C4420" s="126" t="str">
        <f t="array" ref="C4420">IF(OR('C. Consumer Service Detail'!$D4420="",'C. Consumer Service Detail'!$E4420=""),"",INDEX('B. Consumer Budget'!$E$11:$E$2010,MATCH(1,IF('B. Consumer Budget'!$C$11:$C$2010='C. Consumer Service Detail'!$D4420,IF('B. Consumer Budget'!$D$11:$D$2010='C. Consumer Service Detail'!$E4420,1)),0)))</f>
        <v/>
      </c>
      <c r="D4420" s="171"/>
      <c r="E4420" s="79"/>
      <c r="F4420" s="100"/>
      <c r="G4420" s="80"/>
      <c r="H4420" s="145" t="str">
        <f>IF('C. Consumer Service Detail'!$F4420="","",IF('C. Consumer Service Detail'!$F4420="",VLOOKUP('C. Consumer Service Detail'!$F4420,'Table of Current Services'!$B$7:$F$36,'Table of Current Services'!$E$5,FALSE),VLOOKUP('C. Consumer Service Detail'!$F4420,'Table of Current Services'!$B$7:$F$36,'Table of Current Services'!$D$5,FALSE)))</f>
        <v/>
      </c>
      <c r="I4420" s="160"/>
      <c r="J4420" s="146" t="str">
        <f t="shared" si="133"/>
        <v/>
      </c>
      <c r="K4420" s="138" t="str">
        <f>IF('C. Consumer Service Detail'!$F4420="","",IF('C. Consumer Service Detail'!$F4420="",VLOOKUP('C. Consumer Service Detail'!$F4420,'Table of Current Services'!$B$7:$F$36,'Table of Current Services'!$E$5,FALSE),VLOOKUP('C. Consumer Service Detail'!$F4420,'Table of Current Services'!$B$7:$F$36,'Table of Current Services'!$E$5,FALSE)))</f>
        <v/>
      </c>
      <c r="L4420" s="130" t="str">
        <f>IF('C. Consumer Service Detail'!$F4420="","",IF(VLOOKUP('C. Consumer Service Detail'!$F4420,'Table of Current Services'!$B$7:$F$36,'Table of Current Services'!$F$5,)="cost","Yes","No"))</f>
        <v/>
      </c>
      <c r="M4420" s="130" t="str">
        <f>IFERROR(IF('C. Consumer Service Detail'!$K4420="No Match","No",VLOOKUP('C. Consumer Service Detail'!$C4420,'B. Consumer Budget'!$E$11:$F$2010,2,FALSE)),"")</f>
        <v/>
      </c>
      <c r="P4420" s="77"/>
      <c r="Q4420" s="77"/>
    </row>
    <row r="4421" spans="2:17" x14ac:dyDescent="0.25">
      <c r="B4421" s="78">
        <f t="shared" si="134"/>
        <v>4411</v>
      </c>
      <c r="C4421" s="126" t="str">
        <f t="array" ref="C4421">IF(OR('C. Consumer Service Detail'!$D4421="",'C. Consumer Service Detail'!$E4421=""),"",INDEX('B. Consumer Budget'!$E$11:$E$2010,MATCH(1,IF('B. Consumer Budget'!$C$11:$C$2010='C. Consumer Service Detail'!$D4421,IF('B. Consumer Budget'!$D$11:$D$2010='C. Consumer Service Detail'!$E4421,1)),0)))</f>
        <v/>
      </c>
      <c r="D4421" s="170"/>
      <c r="E4421" s="81"/>
      <c r="F4421" s="101"/>
      <c r="G4421" s="82"/>
      <c r="H4421" s="147" t="str">
        <f>IF('C. Consumer Service Detail'!$F4421="","",IF('C. Consumer Service Detail'!$F4421="",VLOOKUP('C. Consumer Service Detail'!$F4421,'Table of Current Services'!$B$7:$F$36,'Table of Current Services'!$E$5,FALSE),VLOOKUP('C. Consumer Service Detail'!$F4421,'Table of Current Services'!$B$7:$F$36,'Table of Current Services'!$D$5,FALSE)))</f>
        <v/>
      </c>
      <c r="I4421" s="159"/>
      <c r="J4421" s="146" t="str">
        <f t="shared" si="133"/>
        <v/>
      </c>
      <c r="K4421" s="138" t="str">
        <f>IF('C. Consumer Service Detail'!$F4421="","",IF('C. Consumer Service Detail'!$F4421="",VLOOKUP('C. Consumer Service Detail'!$F4421,'Table of Current Services'!$B$7:$F$36,'Table of Current Services'!$E$5,FALSE),VLOOKUP('C. Consumer Service Detail'!$F4421,'Table of Current Services'!$B$7:$F$36,'Table of Current Services'!$E$5,FALSE)))</f>
        <v/>
      </c>
      <c r="L4421" s="130" t="str">
        <f>IF('C. Consumer Service Detail'!$F4421="","",IF(VLOOKUP('C. Consumer Service Detail'!$F4421,'Table of Current Services'!$B$7:$F$36,'Table of Current Services'!$F$5,)="cost","Yes","No"))</f>
        <v/>
      </c>
      <c r="M4421" s="130" t="str">
        <f>IFERROR(IF('C. Consumer Service Detail'!$K4421="No Match","No",VLOOKUP('C. Consumer Service Detail'!$C4421,'B. Consumer Budget'!$E$11:$F$2010,2,FALSE)),"")</f>
        <v/>
      </c>
      <c r="P4421" s="77"/>
      <c r="Q4421" s="77"/>
    </row>
    <row r="4422" spans="2:17" x14ac:dyDescent="0.25">
      <c r="B4422" s="78">
        <f t="shared" si="134"/>
        <v>4412</v>
      </c>
      <c r="C4422" s="126" t="str">
        <f t="array" ref="C4422">IF(OR('C. Consumer Service Detail'!$D4422="",'C. Consumer Service Detail'!$E4422=""),"",INDEX('B. Consumer Budget'!$E$11:$E$2010,MATCH(1,IF('B. Consumer Budget'!$C$11:$C$2010='C. Consumer Service Detail'!$D4422,IF('B. Consumer Budget'!$D$11:$D$2010='C. Consumer Service Detail'!$E4422,1)),0)))</f>
        <v/>
      </c>
      <c r="D4422" s="171"/>
      <c r="E4422" s="79"/>
      <c r="F4422" s="100"/>
      <c r="G4422" s="80"/>
      <c r="H4422" s="145" t="str">
        <f>IF('C. Consumer Service Detail'!$F4422="","",IF('C. Consumer Service Detail'!$F4422="",VLOOKUP('C. Consumer Service Detail'!$F4422,'Table of Current Services'!$B$7:$F$36,'Table of Current Services'!$E$5,FALSE),VLOOKUP('C. Consumer Service Detail'!$F4422,'Table of Current Services'!$B$7:$F$36,'Table of Current Services'!$D$5,FALSE)))</f>
        <v/>
      </c>
      <c r="I4422" s="160"/>
      <c r="J4422" s="146" t="str">
        <f t="shared" si="133"/>
        <v/>
      </c>
      <c r="K4422" s="138" t="str">
        <f>IF('C. Consumer Service Detail'!$F4422="","",IF('C. Consumer Service Detail'!$F4422="",VLOOKUP('C. Consumer Service Detail'!$F4422,'Table of Current Services'!$B$7:$F$36,'Table of Current Services'!$E$5,FALSE),VLOOKUP('C. Consumer Service Detail'!$F4422,'Table of Current Services'!$B$7:$F$36,'Table of Current Services'!$E$5,FALSE)))</f>
        <v/>
      </c>
      <c r="L4422" s="130" t="str">
        <f>IF('C. Consumer Service Detail'!$F4422="","",IF(VLOOKUP('C. Consumer Service Detail'!$F4422,'Table of Current Services'!$B$7:$F$36,'Table of Current Services'!$F$5,)="cost","Yes","No"))</f>
        <v/>
      </c>
      <c r="M4422" s="130" t="str">
        <f>IFERROR(IF('C. Consumer Service Detail'!$K4422="No Match","No",VLOOKUP('C. Consumer Service Detail'!$C4422,'B. Consumer Budget'!$E$11:$F$2010,2,FALSE)),"")</f>
        <v/>
      </c>
      <c r="P4422" s="77"/>
      <c r="Q4422" s="77"/>
    </row>
    <row r="4423" spans="2:17" x14ac:dyDescent="0.25">
      <c r="B4423" s="78">
        <f t="shared" si="134"/>
        <v>4413</v>
      </c>
      <c r="C4423" s="126" t="str">
        <f t="array" ref="C4423">IF(OR('C. Consumer Service Detail'!$D4423="",'C. Consumer Service Detail'!$E4423=""),"",INDEX('B. Consumer Budget'!$E$11:$E$2010,MATCH(1,IF('B. Consumer Budget'!$C$11:$C$2010='C. Consumer Service Detail'!$D4423,IF('B. Consumer Budget'!$D$11:$D$2010='C. Consumer Service Detail'!$E4423,1)),0)))</f>
        <v/>
      </c>
      <c r="D4423" s="170"/>
      <c r="E4423" s="81"/>
      <c r="F4423" s="101"/>
      <c r="G4423" s="82"/>
      <c r="H4423" s="147" t="str">
        <f>IF('C. Consumer Service Detail'!$F4423="","",IF('C. Consumer Service Detail'!$F4423="",VLOOKUP('C. Consumer Service Detail'!$F4423,'Table of Current Services'!$B$7:$F$36,'Table of Current Services'!$E$5,FALSE),VLOOKUP('C. Consumer Service Detail'!$F4423,'Table of Current Services'!$B$7:$F$36,'Table of Current Services'!$D$5,FALSE)))</f>
        <v/>
      </c>
      <c r="I4423" s="159"/>
      <c r="J4423" s="146" t="str">
        <f t="shared" si="133"/>
        <v/>
      </c>
      <c r="K4423" s="138" t="str">
        <f>IF('C. Consumer Service Detail'!$F4423="","",IF('C. Consumer Service Detail'!$F4423="",VLOOKUP('C. Consumer Service Detail'!$F4423,'Table of Current Services'!$B$7:$F$36,'Table of Current Services'!$E$5,FALSE),VLOOKUP('C. Consumer Service Detail'!$F4423,'Table of Current Services'!$B$7:$F$36,'Table of Current Services'!$E$5,FALSE)))</f>
        <v/>
      </c>
      <c r="L4423" s="130" t="str">
        <f>IF('C. Consumer Service Detail'!$F4423="","",IF(VLOOKUP('C. Consumer Service Detail'!$F4423,'Table of Current Services'!$B$7:$F$36,'Table of Current Services'!$F$5,)="cost","Yes","No"))</f>
        <v/>
      </c>
      <c r="M4423" s="130" t="str">
        <f>IFERROR(IF('C. Consumer Service Detail'!$K4423="No Match","No",VLOOKUP('C. Consumer Service Detail'!$C4423,'B. Consumer Budget'!$E$11:$F$2010,2,FALSE)),"")</f>
        <v/>
      </c>
      <c r="P4423" s="77"/>
      <c r="Q4423" s="77"/>
    </row>
    <row r="4424" spans="2:17" x14ac:dyDescent="0.25">
      <c r="B4424" s="78">
        <f t="shared" si="134"/>
        <v>4414</v>
      </c>
      <c r="C4424" s="126" t="str">
        <f t="array" ref="C4424">IF(OR('C. Consumer Service Detail'!$D4424="",'C. Consumer Service Detail'!$E4424=""),"",INDEX('B. Consumer Budget'!$E$11:$E$2010,MATCH(1,IF('B. Consumer Budget'!$C$11:$C$2010='C. Consumer Service Detail'!$D4424,IF('B. Consumer Budget'!$D$11:$D$2010='C. Consumer Service Detail'!$E4424,1)),0)))</f>
        <v/>
      </c>
      <c r="D4424" s="171"/>
      <c r="E4424" s="79"/>
      <c r="F4424" s="100"/>
      <c r="G4424" s="80"/>
      <c r="H4424" s="145" t="str">
        <f>IF('C. Consumer Service Detail'!$F4424="","",IF('C. Consumer Service Detail'!$F4424="",VLOOKUP('C. Consumer Service Detail'!$F4424,'Table of Current Services'!$B$7:$F$36,'Table of Current Services'!$E$5,FALSE),VLOOKUP('C. Consumer Service Detail'!$F4424,'Table of Current Services'!$B$7:$F$36,'Table of Current Services'!$D$5,FALSE)))</f>
        <v/>
      </c>
      <c r="I4424" s="160"/>
      <c r="J4424" s="146" t="str">
        <f t="shared" si="133"/>
        <v/>
      </c>
      <c r="K4424" s="138" t="str">
        <f>IF('C. Consumer Service Detail'!$F4424="","",IF('C. Consumer Service Detail'!$F4424="",VLOOKUP('C. Consumer Service Detail'!$F4424,'Table of Current Services'!$B$7:$F$36,'Table of Current Services'!$E$5,FALSE),VLOOKUP('C. Consumer Service Detail'!$F4424,'Table of Current Services'!$B$7:$F$36,'Table of Current Services'!$E$5,FALSE)))</f>
        <v/>
      </c>
      <c r="L4424" s="130" t="str">
        <f>IF('C. Consumer Service Detail'!$F4424="","",IF(VLOOKUP('C. Consumer Service Detail'!$F4424,'Table of Current Services'!$B$7:$F$36,'Table of Current Services'!$F$5,)="cost","Yes","No"))</f>
        <v/>
      </c>
      <c r="M4424" s="130" t="str">
        <f>IFERROR(IF('C. Consumer Service Detail'!$K4424="No Match","No",VLOOKUP('C. Consumer Service Detail'!$C4424,'B. Consumer Budget'!$E$11:$F$2010,2,FALSE)),"")</f>
        <v/>
      </c>
      <c r="P4424" s="77"/>
      <c r="Q4424" s="77"/>
    </row>
    <row r="4425" spans="2:17" x14ac:dyDescent="0.25">
      <c r="B4425" s="78">
        <f t="shared" si="134"/>
        <v>4415</v>
      </c>
      <c r="C4425" s="126" t="str">
        <f t="array" ref="C4425">IF(OR('C. Consumer Service Detail'!$D4425="",'C. Consumer Service Detail'!$E4425=""),"",INDEX('B. Consumer Budget'!$E$11:$E$2010,MATCH(1,IF('B. Consumer Budget'!$C$11:$C$2010='C. Consumer Service Detail'!$D4425,IF('B. Consumer Budget'!$D$11:$D$2010='C. Consumer Service Detail'!$E4425,1)),0)))</f>
        <v/>
      </c>
      <c r="D4425" s="170"/>
      <c r="E4425" s="81"/>
      <c r="F4425" s="101"/>
      <c r="G4425" s="82"/>
      <c r="H4425" s="147" t="str">
        <f>IF('C. Consumer Service Detail'!$F4425="","",IF('C. Consumer Service Detail'!$F4425="",VLOOKUP('C. Consumer Service Detail'!$F4425,'Table of Current Services'!$B$7:$F$36,'Table of Current Services'!$E$5,FALSE),VLOOKUP('C. Consumer Service Detail'!$F4425,'Table of Current Services'!$B$7:$F$36,'Table of Current Services'!$D$5,FALSE)))</f>
        <v/>
      </c>
      <c r="I4425" s="159"/>
      <c r="J4425" s="146" t="str">
        <f t="shared" si="133"/>
        <v/>
      </c>
      <c r="K4425" s="138" t="str">
        <f>IF('C. Consumer Service Detail'!$F4425="","",IF('C. Consumer Service Detail'!$F4425="",VLOOKUP('C. Consumer Service Detail'!$F4425,'Table of Current Services'!$B$7:$F$36,'Table of Current Services'!$E$5,FALSE),VLOOKUP('C. Consumer Service Detail'!$F4425,'Table of Current Services'!$B$7:$F$36,'Table of Current Services'!$E$5,FALSE)))</f>
        <v/>
      </c>
      <c r="L4425" s="130" t="str">
        <f>IF('C. Consumer Service Detail'!$F4425="","",IF(VLOOKUP('C. Consumer Service Detail'!$F4425,'Table of Current Services'!$B$7:$F$36,'Table of Current Services'!$F$5,)="cost","Yes","No"))</f>
        <v/>
      </c>
      <c r="M4425" s="130" t="str">
        <f>IFERROR(IF('C. Consumer Service Detail'!$K4425="No Match","No",VLOOKUP('C. Consumer Service Detail'!$C4425,'B. Consumer Budget'!$E$11:$F$2010,2,FALSE)),"")</f>
        <v/>
      </c>
      <c r="P4425" s="77"/>
      <c r="Q4425" s="77"/>
    </row>
    <row r="4426" spans="2:17" x14ac:dyDescent="0.25">
      <c r="B4426" s="78">
        <f t="shared" si="134"/>
        <v>4416</v>
      </c>
      <c r="C4426" s="126" t="str">
        <f t="array" ref="C4426">IF(OR('C. Consumer Service Detail'!$D4426="",'C. Consumer Service Detail'!$E4426=""),"",INDEX('B. Consumer Budget'!$E$11:$E$2010,MATCH(1,IF('B. Consumer Budget'!$C$11:$C$2010='C. Consumer Service Detail'!$D4426,IF('B. Consumer Budget'!$D$11:$D$2010='C. Consumer Service Detail'!$E4426,1)),0)))</f>
        <v/>
      </c>
      <c r="D4426" s="171"/>
      <c r="E4426" s="79"/>
      <c r="F4426" s="100"/>
      <c r="G4426" s="80"/>
      <c r="H4426" s="145" t="str">
        <f>IF('C. Consumer Service Detail'!$F4426="","",IF('C. Consumer Service Detail'!$F4426="",VLOOKUP('C. Consumer Service Detail'!$F4426,'Table of Current Services'!$B$7:$F$36,'Table of Current Services'!$E$5,FALSE),VLOOKUP('C. Consumer Service Detail'!$F4426,'Table of Current Services'!$B$7:$F$36,'Table of Current Services'!$D$5,FALSE)))</f>
        <v/>
      </c>
      <c r="I4426" s="160"/>
      <c r="J4426" s="146" t="str">
        <f t="shared" si="133"/>
        <v/>
      </c>
      <c r="K4426" s="138" t="str">
        <f>IF('C. Consumer Service Detail'!$F4426="","",IF('C. Consumer Service Detail'!$F4426="",VLOOKUP('C. Consumer Service Detail'!$F4426,'Table of Current Services'!$B$7:$F$36,'Table of Current Services'!$E$5,FALSE),VLOOKUP('C. Consumer Service Detail'!$F4426,'Table of Current Services'!$B$7:$F$36,'Table of Current Services'!$E$5,FALSE)))</f>
        <v/>
      </c>
      <c r="L4426" s="130" t="str">
        <f>IF('C. Consumer Service Detail'!$F4426="","",IF(VLOOKUP('C. Consumer Service Detail'!$F4426,'Table of Current Services'!$B$7:$F$36,'Table of Current Services'!$F$5,)="cost","Yes","No"))</f>
        <v/>
      </c>
      <c r="M4426" s="130" t="str">
        <f>IFERROR(IF('C. Consumer Service Detail'!$K4426="No Match","No",VLOOKUP('C. Consumer Service Detail'!$C4426,'B. Consumer Budget'!$E$11:$F$2010,2,FALSE)),"")</f>
        <v/>
      </c>
      <c r="P4426" s="77"/>
      <c r="Q4426" s="77"/>
    </row>
    <row r="4427" spans="2:17" x14ac:dyDescent="0.25">
      <c r="B4427" s="78">
        <f t="shared" si="134"/>
        <v>4417</v>
      </c>
      <c r="C4427" s="126" t="str">
        <f t="array" ref="C4427">IF(OR('C. Consumer Service Detail'!$D4427="",'C. Consumer Service Detail'!$E4427=""),"",INDEX('B. Consumer Budget'!$E$11:$E$2010,MATCH(1,IF('B. Consumer Budget'!$C$11:$C$2010='C. Consumer Service Detail'!$D4427,IF('B. Consumer Budget'!$D$11:$D$2010='C. Consumer Service Detail'!$E4427,1)),0)))</f>
        <v/>
      </c>
      <c r="D4427" s="170"/>
      <c r="E4427" s="81"/>
      <c r="F4427" s="101"/>
      <c r="G4427" s="82"/>
      <c r="H4427" s="147" t="str">
        <f>IF('C. Consumer Service Detail'!$F4427="","",IF('C. Consumer Service Detail'!$F4427="",VLOOKUP('C. Consumer Service Detail'!$F4427,'Table of Current Services'!$B$7:$F$36,'Table of Current Services'!$E$5,FALSE),VLOOKUP('C. Consumer Service Detail'!$F4427,'Table of Current Services'!$B$7:$F$36,'Table of Current Services'!$D$5,FALSE)))</f>
        <v/>
      </c>
      <c r="I4427" s="159"/>
      <c r="J4427" s="146" t="str">
        <f t="shared" ref="J4427:J4490" si="135">IFERROR(IF($H4427&gt;0,$H4427*$I4427,$I4427),"")</f>
        <v/>
      </c>
      <c r="K4427" s="138" t="str">
        <f>IF('C. Consumer Service Detail'!$F4427="","",IF('C. Consumer Service Detail'!$F4427="",VLOOKUP('C. Consumer Service Detail'!$F4427,'Table of Current Services'!$B$7:$F$36,'Table of Current Services'!$E$5,FALSE),VLOOKUP('C. Consumer Service Detail'!$F4427,'Table of Current Services'!$B$7:$F$36,'Table of Current Services'!$E$5,FALSE)))</f>
        <v/>
      </c>
      <c r="L4427" s="130" t="str">
        <f>IF('C. Consumer Service Detail'!$F4427="","",IF(VLOOKUP('C. Consumer Service Detail'!$F4427,'Table of Current Services'!$B$7:$F$36,'Table of Current Services'!$F$5,)="cost","Yes","No"))</f>
        <v/>
      </c>
      <c r="M4427" s="130" t="str">
        <f>IFERROR(IF('C. Consumer Service Detail'!$K4427="No Match","No",VLOOKUP('C. Consumer Service Detail'!$C4427,'B. Consumer Budget'!$E$11:$F$2010,2,FALSE)),"")</f>
        <v/>
      </c>
      <c r="P4427" s="77"/>
      <c r="Q4427" s="77"/>
    </row>
    <row r="4428" spans="2:17" x14ac:dyDescent="0.25">
      <c r="B4428" s="78">
        <f t="shared" ref="B4428:B4491" si="136">B4427+1</f>
        <v>4418</v>
      </c>
      <c r="C4428" s="126" t="str">
        <f t="array" ref="C4428">IF(OR('C. Consumer Service Detail'!$D4428="",'C. Consumer Service Detail'!$E4428=""),"",INDEX('B. Consumer Budget'!$E$11:$E$2010,MATCH(1,IF('B. Consumer Budget'!$C$11:$C$2010='C. Consumer Service Detail'!$D4428,IF('B. Consumer Budget'!$D$11:$D$2010='C. Consumer Service Detail'!$E4428,1)),0)))</f>
        <v/>
      </c>
      <c r="D4428" s="171"/>
      <c r="E4428" s="79"/>
      <c r="F4428" s="100"/>
      <c r="G4428" s="80"/>
      <c r="H4428" s="145" t="str">
        <f>IF('C. Consumer Service Detail'!$F4428="","",IF('C. Consumer Service Detail'!$F4428="",VLOOKUP('C. Consumer Service Detail'!$F4428,'Table of Current Services'!$B$7:$F$36,'Table of Current Services'!$E$5,FALSE),VLOOKUP('C. Consumer Service Detail'!$F4428,'Table of Current Services'!$B$7:$F$36,'Table of Current Services'!$D$5,FALSE)))</f>
        <v/>
      </c>
      <c r="I4428" s="160"/>
      <c r="J4428" s="146" t="str">
        <f t="shared" si="135"/>
        <v/>
      </c>
      <c r="K4428" s="138" t="str">
        <f>IF('C. Consumer Service Detail'!$F4428="","",IF('C. Consumer Service Detail'!$F4428="",VLOOKUP('C. Consumer Service Detail'!$F4428,'Table of Current Services'!$B$7:$F$36,'Table of Current Services'!$E$5,FALSE),VLOOKUP('C. Consumer Service Detail'!$F4428,'Table of Current Services'!$B$7:$F$36,'Table of Current Services'!$E$5,FALSE)))</f>
        <v/>
      </c>
      <c r="L4428" s="130" t="str">
        <f>IF('C. Consumer Service Detail'!$F4428="","",IF(VLOOKUP('C. Consumer Service Detail'!$F4428,'Table of Current Services'!$B$7:$F$36,'Table of Current Services'!$F$5,)="cost","Yes","No"))</f>
        <v/>
      </c>
      <c r="M4428" s="130" t="str">
        <f>IFERROR(IF('C. Consumer Service Detail'!$K4428="No Match","No",VLOOKUP('C. Consumer Service Detail'!$C4428,'B. Consumer Budget'!$E$11:$F$2010,2,FALSE)),"")</f>
        <v/>
      </c>
      <c r="P4428" s="77"/>
      <c r="Q4428" s="77"/>
    </row>
    <row r="4429" spans="2:17" x14ac:dyDescent="0.25">
      <c r="B4429" s="78">
        <f t="shared" si="136"/>
        <v>4419</v>
      </c>
      <c r="C4429" s="126" t="str">
        <f t="array" ref="C4429">IF(OR('C. Consumer Service Detail'!$D4429="",'C. Consumer Service Detail'!$E4429=""),"",INDEX('B. Consumer Budget'!$E$11:$E$2010,MATCH(1,IF('B. Consumer Budget'!$C$11:$C$2010='C. Consumer Service Detail'!$D4429,IF('B. Consumer Budget'!$D$11:$D$2010='C. Consumer Service Detail'!$E4429,1)),0)))</f>
        <v/>
      </c>
      <c r="D4429" s="170"/>
      <c r="E4429" s="81"/>
      <c r="F4429" s="101"/>
      <c r="G4429" s="82"/>
      <c r="H4429" s="147" t="str">
        <f>IF('C. Consumer Service Detail'!$F4429="","",IF('C. Consumer Service Detail'!$F4429="",VLOOKUP('C. Consumer Service Detail'!$F4429,'Table of Current Services'!$B$7:$F$36,'Table of Current Services'!$E$5,FALSE),VLOOKUP('C. Consumer Service Detail'!$F4429,'Table of Current Services'!$B$7:$F$36,'Table of Current Services'!$D$5,FALSE)))</f>
        <v/>
      </c>
      <c r="I4429" s="159"/>
      <c r="J4429" s="146" t="str">
        <f t="shared" si="135"/>
        <v/>
      </c>
      <c r="K4429" s="138" t="str">
        <f>IF('C. Consumer Service Detail'!$F4429="","",IF('C. Consumer Service Detail'!$F4429="",VLOOKUP('C. Consumer Service Detail'!$F4429,'Table of Current Services'!$B$7:$F$36,'Table of Current Services'!$E$5,FALSE),VLOOKUP('C. Consumer Service Detail'!$F4429,'Table of Current Services'!$B$7:$F$36,'Table of Current Services'!$E$5,FALSE)))</f>
        <v/>
      </c>
      <c r="L4429" s="130" t="str">
        <f>IF('C. Consumer Service Detail'!$F4429="","",IF(VLOOKUP('C. Consumer Service Detail'!$F4429,'Table of Current Services'!$B$7:$F$36,'Table of Current Services'!$F$5,)="cost","Yes","No"))</f>
        <v/>
      </c>
      <c r="M4429" s="130" t="str">
        <f>IFERROR(IF('C. Consumer Service Detail'!$K4429="No Match","No",VLOOKUP('C. Consumer Service Detail'!$C4429,'B. Consumer Budget'!$E$11:$F$2010,2,FALSE)),"")</f>
        <v/>
      </c>
      <c r="P4429" s="77"/>
      <c r="Q4429" s="77"/>
    </row>
    <row r="4430" spans="2:17" x14ac:dyDescent="0.25">
      <c r="B4430" s="78">
        <f t="shared" si="136"/>
        <v>4420</v>
      </c>
      <c r="C4430" s="126" t="str">
        <f t="array" ref="C4430">IF(OR('C. Consumer Service Detail'!$D4430="",'C. Consumer Service Detail'!$E4430=""),"",INDEX('B. Consumer Budget'!$E$11:$E$2010,MATCH(1,IF('B. Consumer Budget'!$C$11:$C$2010='C. Consumer Service Detail'!$D4430,IF('B. Consumer Budget'!$D$11:$D$2010='C. Consumer Service Detail'!$E4430,1)),0)))</f>
        <v/>
      </c>
      <c r="D4430" s="171"/>
      <c r="E4430" s="79"/>
      <c r="F4430" s="100"/>
      <c r="G4430" s="80"/>
      <c r="H4430" s="145" t="str">
        <f>IF('C. Consumer Service Detail'!$F4430="","",IF('C. Consumer Service Detail'!$F4430="",VLOOKUP('C. Consumer Service Detail'!$F4430,'Table of Current Services'!$B$7:$F$36,'Table of Current Services'!$E$5,FALSE),VLOOKUP('C. Consumer Service Detail'!$F4430,'Table of Current Services'!$B$7:$F$36,'Table of Current Services'!$D$5,FALSE)))</f>
        <v/>
      </c>
      <c r="I4430" s="160"/>
      <c r="J4430" s="146" t="str">
        <f t="shared" si="135"/>
        <v/>
      </c>
      <c r="K4430" s="138" t="str">
        <f>IF('C. Consumer Service Detail'!$F4430="","",IF('C. Consumer Service Detail'!$F4430="",VLOOKUP('C. Consumer Service Detail'!$F4430,'Table of Current Services'!$B$7:$F$36,'Table of Current Services'!$E$5,FALSE),VLOOKUP('C. Consumer Service Detail'!$F4430,'Table of Current Services'!$B$7:$F$36,'Table of Current Services'!$E$5,FALSE)))</f>
        <v/>
      </c>
      <c r="L4430" s="130" t="str">
        <f>IF('C. Consumer Service Detail'!$F4430="","",IF(VLOOKUP('C. Consumer Service Detail'!$F4430,'Table of Current Services'!$B$7:$F$36,'Table of Current Services'!$F$5,)="cost","Yes","No"))</f>
        <v/>
      </c>
      <c r="M4430" s="130" t="str">
        <f>IFERROR(IF('C. Consumer Service Detail'!$K4430="No Match","No",VLOOKUP('C. Consumer Service Detail'!$C4430,'B. Consumer Budget'!$E$11:$F$2010,2,FALSE)),"")</f>
        <v/>
      </c>
      <c r="P4430" s="77"/>
      <c r="Q4430" s="77"/>
    </row>
    <row r="4431" spans="2:17" x14ac:dyDescent="0.25">
      <c r="B4431" s="78">
        <f t="shared" si="136"/>
        <v>4421</v>
      </c>
      <c r="C4431" s="126" t="str">
        <f t="array" ref="C4431">IF(OR('C. Consumer Service Detail'!$D4431="",'C. Consumer Service Detail'!$E4431=""),"",INDEX('B. Consumer Budget'!$E$11:$E$2010,MATCH(1,IF('B. Consumer Budget'!$C$11:$C$2010='C. Consumer Service Detail'!$D4431,IF('B. Consumer Budget'!$D$11:$D$2010='C. Consumer Service Detail'!$E4431,1)),0)))</f>
        <v/>
      </c>
      <c r="D4431" s="170"/>
      <c r="E4431" s="81"/>
      <c r="F4431" s="101"/>
      <c r="G4431" s="82"/>
      <c r="H4431" s="147" t="str">
        <f>IF('C. Consumer Service Detail'!$F4431="","",IF('C. Consumer Service Detail'!$F4431="",VLOOKUP('C. Consumer Service Detail'!$F4431,'Table of Current Services'!$B$7:$F$36,'Table of Current Services'!$E$5,FALSE),VLOOKUP('C. Consumer Service Detail'!$F4431,'Table of Current Services'!$B$7:$F$36,'Table of Current Services'!$D$5,FALSE)))</f>
        <v/>
      </c>
      <c r="I4431" s="159"/>
      <c r="J4431" s="146" t="str">
        <f t="shared" si="135"/>
        <v/>
      </c>
      <c r="K4431" s="138" t="str">
        <f>IF('C. Consumer Service Detail'!$F4431="","",IF('C. Consumer Service Detail'!$F4431="",VLOOKUP('C. Consumer Service Detail'!$F4431,'Table of Current Services'!$B$7:$F$36,'Table of Current Services'!$E$5,FALSE),VLOOKUP('C. Consumer Service Detail'!$F4431,'Table of Current Services'!$B$7:$F$36,'Table of Current Services'!$E$5,FALSE)))</f>
        <v/>
      </c>
      <c r="L4431" s="130" t="str">
        <f>IF('C. Consumer Service Detail'!$F4431="","",IF(VLOOKUP('C. Consumer Service Detail'!$F4431,'Table of Current Services'!$B$7:$F$36,'Table of Current Services'!$F$5,)="cost","Yes","No"))</f>
        <v/>
      </c>
      <c r="M4431" s="130" t="str">
        <f>IFERROR(IF('C. Consumer Service Detail'!$K4431="No Match","No",VLOOKUP('C. Consumer Service Detail'!$C4431,'B. Consumer Budget'!$E$11:$F$2010,2,FALSE)),"")</f>
        <v/>
      </c>
      <c r="P4431" s="77"/>
      <c r="Q4431" s="77"/>
    </row>
    <row r="4432" spans="2:17" x14ac:dyDescent="0.25">
      <c r="B4432" s="78">
        <f t="shared" si="136"/>
        <v>4422</v>
      </c>
      <c r="C4432" s="126" t="str">
        <f t="array" ref="C4432">IF(OR('C. Consumer Service Detail'!$D4432="",'C. Consumer Service Detail'!$E4432=""),"",INDEX('B. Consumer Budget'!$E$11:$E$2010,MATCH(1,IF('B. Consumer Budget'!$C$11:$C$2010='C. Consumer Service Detail'!$D4432,IF('B. Consumer Budget'!$D$11:$D$2010='C. Consumer Service Detail'!$E4432,1)),0)))</f>
        <v/>
      </c>
      <c r="D4432" s="171"/>
      <c r="E4432" s="79"/>
      <c r="F4432" s="100"/>
      <c r="G4432" s="80"/>
      <c r="H4432" s="145" t="str">
        <f>IF('C. Consumer Service Detail'!$F4432="","",IF('C. Consumer Service Detail'!$F4432="",VLOOKUP('C. Consumer Service Detail'!$F4432,'Table of Current Services'!$B$7:$F$36,'Table of Current Services'!$E$5,FALSE),VLOOKUP('C. Consumer Service Detail'!$F4432,'Table of Current Services'!$B$7:$F$36,'Table of Current Services'!$D$5,FALSE)))</f>
        <v/>
      </c>
      <c r="I4432" s="160"/>
      <c r="J4432" s="146" t="str">
        <f t="shared" si="135"/>
        <v/>
      </c>
      <c r="K4432" s="138" t="str">
        <f>IF('C. Consumer Service Detail'!$F4432="","",IF('C. Consumer Service Detail'!$F4432="",VLOOKUP('C. Consumer Service Detail'!$F4432,'Table of Current Services'!$B$7:$F$36,'Table of Current Services'!$E$5,FALSE),VLOOKUP('C. Consumer Service Detail'!$F4432,'Table of Current Services'!$B$7:$F$36,'Table of Current Services'!$E$5,FALSE)))</f>
        <v/>
      </c>
      <c r="L4432" s="130" t="str">
        <f>IF('C. Consumer Service Detail'!$F4432="","",IF(VLOOKUP('C. Consumer Service Detail'!$F4432,'Table of Current Services'!$B$7:$F$36,'Table of Current Services'!$F$5,)="cost","Yes","No"))</f>
        <v/>
      </c>
      <c r="M4432" s="130" t="str">
        <f>IFERROR(IF('C. Consumer Service Detail'!$K4432="No Match","No",VLOOKUP('C. Consumer Service Detail'!$C4432,'B. Consumer Budget'!$E$11:$F$2010,2,FALSE)),"")</f>
        <v/>
      </c>
      <c r="P4432" s="77"/>
      <c r="Q4432" s="77"/>
    </row>
    <row r="4433" spans="2:17" x14ac:dyDescent="0.25">
      <c r="B4433" s="78">
        <f t="shared" si="136"/>
        <v>4423</v>
      </c>
      <c r="C4433" s="126" t="str">
        <f t="array" ref="C4433">IF(OR('C. Consumer Service Detail'!$D4433="",'C. Consumer Service Detail'!$E4433=""),"",INDEX('B. Consumer Budget'!$E$11:$E$2010,MATCH(1,IF('B. Consumer Budget'!$C$11:$C$2010='C. Consumer Service Detail'!$D4433,IF('B. Consumer Budget'!$D$11:$D$2010='C. Consumer Service Detail'!$E4433,1)),0)))</f>
        <v/>
      </c>
      <c r="D4433" s="170"/>
      <c r="E4433" s="81"/>
      <c r="F4433" s="101"/>
      <c r="G4433" s="82"/>
      <c r="H4433" s="147" t="str">
        <f>IF('C. Consumer Service Detail'!$F4433="","",IF('C. Consumer Service Detail'!$F4433="",VLOOKUP('C. Consumer Service Detail'!$F4433,'Table of Current Services'!$B$7:$F$36,'Table of Current Services'!$E$5,FALSE),VLOOKUP('C. Consumer Service Detail'!$F4433,'Table of Current Services'!$B$7:$F$36,'Table of Current Services'!$D$5,FALSE)))</f>
        <v/>
      </c>
      <c r="I4433" s="159"/>
      <c r="J4433" s="146" t="str">
        <f t="shared" si="135"/>
        <v/>
      </c>
      <c r="K4433" s="138" t="str">
        <f>IF('C. Consumer Service Detail'!$F4433="","",IF('C. Consumer Service Detail'!$F4433="",VLOOKUP('C. Consumer Service Detail'!$F4433,'Table of Current Services'!$B$7:$F$36,'Table of Current Services'!$E$5,FALSE),VLOOKUP('C. Consumer Service Detail'!$F4433,'Table of Current Services'!$B$7:$F$36,'Table of Current Services'!$E$5,FALSE)))</f>
        <v/>
      </c>
      <c r="L4433" s="130" t="str">
        <f>IF('C. Consumer Service Detail'!$F4433="","",IF(VLOOKUP('C. Consumer Service Detail'!$F4433,'Table of Current Services'!$B$7:$F$36,'Table of Current Services'!$F$5,)="cost","Yes","No"))</f>
        <v/>
      </c>
      <c r="M4433" s="130" t="str">
        <f>IFERROR(IF('C. Consumer Service Detail'!$K4433="No Match","No",VLOOKUP('C. Consumer Service Detail'!$C4433,'B. Consumer Budget'!$E$11:$F$2010,2,FALSE)),"")</f>
        <v/>
      </c>
      <c r="P4433" s="77"/>
      <c r="Q4433" s="77"/>
    </row>
    <row r="4434" spans="2:17" x14ac:dyDescent="0.25">
      <c r="B4434" s="78">
        <f t="shared" si="136"/>
        <v>4424</v>
      </c>
      <c r="C4434" s="126" t="str">
        <f t="array" ref="C4434">IF(OR('C. Consumer Service Detail'!$D4434="",'C. Consumer Service Detail'!$E4434=""),"",INDEX('B. Consumer Budget'!$E$11:$E$2010,MATCH(1,IF('B. Consumer Budget'!$C$11:$C$2010='C. Consumer Service Detail'!$D4434,IF('B. Consumer Budget'!$D$11:$D$2010='C. Consumer Service Detail'!$E4434,1)),0)))</f>
        <v/>
      </c>
      <c r="D4434" s="171"/>
      <c r="E4434" s="79"/>
      <c r="F4434" s="100"/>
      <c r="G4434" s="80"/>
      <c r="H4434" s="145" t="str">
        <f>IF('C. Consumer Service Detail'!$F4434="","",IF('C. Consumer Service Detail'!$F4434="",VLOOKUP('C. Consumer Service Detail'!$F4434,'Table of Current Services'!$B$7:$F$36,'Table of Current Services'!$E$5,FALSE),VLOOKUP('C. Consumer Service Detail'!$F4434,'Table of Current Services'!$B$7:$F$36,'Table of Current Services'!$D$5,FALSE)))</f>
        <v/>
      </c>
      <c r="I4434" s="160"/>
      <c r="J4434" s="146" t="str">
        <f t="shared" si="135"/>
        <v/>
      </c>
      <c r="K4434" s="138" t="str">
        <f>IF('C. Consumer Service Detail'!$F4434="","",IF('C. Consumer Service Detail'!$F4434="",VLOOKUP('C. Consumer Service Detail'!$F4434,'Table of Current Services'!$B$7:$F$36,'Table of Current Services'!$E$5,FALSE),VLOOKUP('C. Consumer Service Detail'!$F4434,'Table of Current Services'!$B$7:$F$36,'Table of Current Services'!$E$5,FALSE)))</f>
        <v/>
      </c>
      <c r="L4434" s="130" t="str">
        <f>IF('C. Consumer Service Detail'!$F4434="","",IF(VLOOKUP('C. Consumer Service Detail'!$F4434,'Table of Current Services'!$B$7:$F$36,'Table of Current Services'!$F$5,)="cost","Yes","No"))</f>
        <v/>
      </c>
      <c r="M4434" s="130" t="str">
        <f>IFERROR(IF('C. Consumer Service Detail'!$K4434="No Match","No",VLOOKUP('C. Consumer Service Detail'!$C4434,'B. Consumer Budget'!$E$11:$F$2010,2,FALSE)),"")</f>
        <v/>
      </c>
      <c r="P4434" s="77"/>
      <c r="Q4434" s="77"/>
    </row>
    <row r="4435" spans="2:17" x14ac:dyDescent="0.25">
      <c r="B4435" s="78">
        <f t="shared" si="136"/>
        <v>4425</v>
      </c>
      <c r="C4435" s="126" t="str">
        <f t="array" ref="C4435">IF(OR('C. Consumer Service Detail'!$D4435="",'C. Consumer Service Detail'!$E4435=""),"",INDEX('B. Consumer Budget'!$E$11:$E$2010,MATCH(1,IF('B. Consumer Budget'!$C$11:$C$2010='C. Consumer Service Detail'!$D4435,IF('B. Consumer Budget'!$D$11:$D$2010='C. Consumer Service Detail'!$E4435,1)),0)))</f>
        <v/>
      </c>
      <c r="D4435" s="170"/>
      <c r="E4435" s="81"/>
      <c r="F4435" s="101"/>
      <c r="G4435" s="82"/>
      <c r="H4435" s="147" t="str">
        <f>IF('C. Consumer Service Detail'!$F4435="","",IF('C. Consumer Service Detail'!$F4435="",VLOOKUP('C. Consumer Service Detail'!$F4435,'Table of Current Services'!$B$7:$F$36,'Table of Current Services'!$E$5,FALSE),VLOOKUP('C. Consumer Service Detail'!$F4435,'Table of Current Services'!$B$7:$F$36,'Table of Current Services'!$D$5,FALSE)))</f>
        <v/>
      </c>
      <c r="I4435" s="159"/>
      <c r="J4435" s="146" t="str">
        <f t="shared" si="135"/>
        <v/>
      </c>
      <c r="K4435" s="138" t="str">
        <f>IF('C. Consumer Service Detail'!$F4435="","",IF('C. Consumer Service Detail'!$F4435="",VLOOKUP('C. Consumer Service Detail'!$F4435,'Table of Current Services'!$B$7:$F$36,'Table of Current Services'!$E$5,FALSE),VLOOKUP('C. Consumer Service Detail'!$F4435,'Table of Current Services'!$B$7:$F$36,'Table of Current Services'!$E$5,FALSE)))</f>
        <v/>
      </c>
      <c r="L4435" s="130" t="str">
        <f>IF('C. Consumer Service Detail'!$F4435="","",IF(VLOOKUP('C. Consumer Service Detail'!$F4435,'Table of Current Services'!$B$7:$F$36,'Table of Current Services'!$F$5,)="cost","Yes","No"))</f>
        <v/>
      </c>
      <c r="M4435" s="130" t="str">
        <f>IFERROR(IF('C. Consumer Service Detail'!$K4435="No Match","No",VLOOKUP('C. Consumer Service Detail'!$C4435,'B. Consumer Budget'!$E$11:$F$2010,2,FALSE)),"")</f>
        <v/>
      </c>
      <c r="P4435" s="77"/>
      <c r="Q4435" s="77"/>
    </row>
    <row r="4436" spans="2:17" x14ac:dyDescent="0.25">
      <c r="B4436" s="78">
        <f t="shared" si="136"/>
        <v>4426</v>
      </c>
      <c r="C4436" s="126" t="str">
        <f t="array" ref="C4436">IF(OR('C. Consumer Service Detail'!$D4436="",'C. Consumer Service Detail'!$E4436=""),"",INDEX('B. Consumer Budget'!$E$11:$E$2010,MATCH(1,IF('B. Consumer Budget'!$C$11:$C$2010='C. Consumer Service Detail'!$D4436,IF('B. Consumer Budget'!$D$11:$D$2010='C. Consumer Service Detail'!$E4436,1)),0)))</f>
        <v/>
      </c>
      <c r="D4436" s="171"/>
      <c r="E4436" s="79"/>
      <c r="F4436" s="100"/>
      <c r="G4436" s="80"/>
      <c r="H4436" s="145" t="str">
        <f>IF('C. Consumer Service Detail'!$F4436="","",IF('C. Consumer Service Detail'!$F4436="",VLOOKUP('C. Consumer Service Detail'!$F4436,'Table of Current Services'!$B$7:$F$36,'Table of Current Services'!$E$5,FALSE),VLOOKUP('C. Consumer Service Detail'!$F4436,'Table of Current Services'!$B$7:$F$36,'Table of Current Services'!$D$5,FALSE)))</f>
        <v/>
      </c>
      <c r="I4436" s="160"/>
      <c r="J4436" s="146" t="str">
        <f t="shared" si="135"/>
        <v/>
      </c>
      <c r="K4436" s="138" t="str">
        <f>IF('C. Consumer Service Detail'!$F4436="","",IF('C. Consumer Service Detail'!$F4436="",VLOOKUP('C. Consumer Service Detail'!$F4436,'Table of Current Services'!$B$7:$F$36,'Table of Current Services'!$E$5,FALSE),VLOOKUP('C. Consumer Service Detail'!$F4436,'Table of Current Services'!$B$7:$F$36,'Table of Current Services'!$E$5,FALSE)))</f>
        <v/>
      </c>
      <c r="L4436" s="130" t="str">
        <f>IF('C. Consumer Service Detail'!$F4436="","",IF(VLOOKUP('C. Consumer Service Detail'!$F4436,'Table of Current Services'!$B$7:$F$36,'Table of Current Services'!$F$5,)="cost","Yes","No"))</f>
        <v/>
      </c>
      <c r="M4436" s="130" t="str">
        <f>IFERROR(IF('C. Consumer Service Detail'!$K4436="No Match","No",VLOOKUP('C. Consumer Service Detail'!$C4436,'B. Consumer Budget'!$E$11:$F$2010,2,FALSE)),"")</f>
        <v/>
      </c>
      <c r="P4436" s="77"/>
      <c r="Q4436" s="77"/>
    </row>
    <row r="4437" spans="2:17" x14ac:dyDescent="0.25">
      <c r="B4437" s="78">
        <f t="shared" si="136"/>
        <v>4427</v>
      </c>
      <c r="C4437" s="126" t="str">
        <f t="array" ref="C4437">IF(OR('C. Consumer Service Detail'!$D4437="",'C. Consumer Service Detail'!$E4437=""),"",INDEX('B. Consumer Budget'!$E$11:$E$2010,MATCH(1,IF('B. Consumer Budget'!$C$11:$C$2010='C. Consumer Service Detail'!$D4437,IF('B. Consumer Budget'!$D$11:$D$2010='C. Consumer Service Detail'!$E4437,1)),0)))</f>
        <v/>
      </c>
      <c r="D4437" s="170"/>
      <c r="E4437" s="81"/>
      <c r="F4437" s="101"/>
      <c r="G4437" s="82"/>
      <c r="H4437" s="147" t="str">
        <f>IF('C. Consumer Service Detail'!$F4437="","",IF('C. Consumer Service Detail'!$F4437="",VLOOKUP('C. Consumer Service Detail'!$F4437,'Table of Current Services'!$B$7:$F$36,'Table of Current Services'!$E$5,FALSE),VLOOKUP('C. Consumer Service Detail'!$F4437,'Table of Current Services'!$B$7:$F$36,'Table of Current Services'!$D$5,FALSE)))</f>
        <v/>
      </c>
      <c r="I4437" s="159"/>
      <c r="J4437" s="146" t="str">
        <f t="shared" si="135"/>
        <v/>
      </c>
      <c r="K4437" s="138" t="str">
        <f>IF('C. Consumer Service Detail'!$F4437="","",IF('C. Consumer Service Detail'!$F4437="",VLOOKUP('C. Consumer Service Detail'!$F4437,'Table of Current Services'!$B$7:$F$36,'Table of Current Services'!$E$5,FALSE),VLOOKUP('C. Consumer Service Detail'!$F4437,'Table of Current Services'!$B$7:$F$36,'Table of Current Services'!$E$5,FALSE)))</f>
        <v/>
      </c>
      <c r="L4437" s="130" t="str">
        <f>IF('C. Consumer Service Detail'!$F4437="","",IF(VLOOKUP('C. Consumer Service Detail'!$F4437,'Table of Current Services'!$B$7:$F$36,'Table of Current Services'!$F$5,)="cost","Yes","No"))</f>
        <v/>
      </c>
      <c r="M4437" s="130" t="str">
        <f>IFERROR(IF('C. Consumer Service Detail'!$K4437="No Match","No",VLOOKUP('C. Consumer Service Detail'!$C4437,'B. Consumer Budget'!$E$11:$F$2010,2,FALSE)),"")</f>
        <v/>
      </c>
      <c r="P4437" s="77"/>
      <c r="Q4437" s="77"/>
    </row>
    <row r="4438" spans="2:17" x14ac:dyDescent="0.25">
      <c r="B4438" s="78">
        <f t="shared" si="136"/>
        <v>4428</v>
      </c>
      <c r="C4438" s="126" t="str">
        <f t="array" ref="C4438">IF(OR('C. Consumer Service Detail'!$D4438="",'C. Consumer Service Detail'!$E4438=""),"",INDEX('B. Consumer Budget'!$E$11:$E$2010,MATCH(1,IF('B. Consumer Budget'!$C$11:$C$2010='C. Consumer Service Detail'!$D4438,IF('B. Consumer Budget'!$D$11:$D$2010='C. Consumer Service Detail'!$E4438,1)),0)))</f>
        <v/>
      </c>
      <c r="D4438" s="171"/>
      <c r="E4438" s="79"/>
      <c r="F4438" s="100"/>
      <c r="G4438" s="80"/>
      <c r="H4438" s="145" t="str">
        <f>IF('C. Consumer Service Detail'!$F4438="","",IF('C. Consumer Service Detail'!$F4438="",VLOOKUP('C. Consumer Service Detail'!$F4438,'Table of Current Services'!$B$7:$F$36,'Table of Current Services'!$E$5,FALSE),VLOOKUP('C. Consumer Service Detail'!$F4438,'Table of Current Services'!$B$7:$F$36,'Table of Current Services'!$D$5,FALSE)))</f>
        <v/>
      </c>
      <c r="I4438" s="160"/>
      <c r="J4438" s="146" t="str">
        <f t="shared" si="135"/>
        <v/>
      </c>
      <c r="K4438" s="138" t="str">
        <f>IF('C. Consumer Service Detail'!$F4438="","",IF('C. Consumer Service Detail'!$F4438="",VLOOKUP('C. Consumer Service Detail'!$F4438,'Table of Current Services'!$B$7:$F$36,'Table of Current Services'!$E$5,FALSE),VLOOKUP('C. Consumer Service Detail'!$F4438,'Table of Current Services'!$B$7:$F$36,'Table of Current Services'!$E$5,FALSE)))</f>
        <v/>
      </c>
      <c r="L4438" s="130" t="str">
        <f>IF('C. Consumer Service Detail'!$F4438="","",IF(VLOOKUP('C. Consumer Service Detail'!$F4438,'Table of Current Services'!$B$7:$F$36,'Table of Current Services'!$F$5,)="cost","Yes","No"))</f>
        <v/>
      </c>
      <c r="M4438" s="130" t="str">
        <f>IFERROR(IF('C. Consumer Service Detail'!$K4438="No Match","No",VLOOKUP('C. Consumer Service Detail'!$C4438,'B. Consumer Budget'!$E$11:$F$2010,2,FALSE)),"")</f>
        <v/>
      </c>
      <c r="P4438" s="77"/>
      <c r="Q4438" s="77"/>
    </row>
    <row r="4439" spans="2:17" x14ac:dyDescent="0.25">
      <c r="B4439" s="78">
        <f t="shared" si="136"/>
        <v>4429</v>
      </c>
      <c r="C4439" s="126" t="str">
        <f t="array" ref="C4439">IF(OR('C. Consumer Service Detail'!$D4439="",'C. Consumer Service Detail'!$E4439=""),"",INDEX('B. Consumer Budget'!$E$11:$E$2010,MATCH(1,IF('B. Consumer Budget'!$C$11:$C$2010='C. Consumer Service Detail'!$D4439,IF('B. Consumer Budget'!$D$11:$D$2010='C. Consumer Service Detail'!$E4439,1)),0)))</f>
        <v/>
      </c>
      <c r="D4439" s="170"/>
      <c r="E4439" s="81"/>
      <c r="F4439" s="101"/>
      <c r="G4439" s="82"/>
      <c r="H4439" s="147" t="str">
        <f>IF('C. Consumer Service Detail'!$F4439="","",IF('C. Consumer Service Detail'!$F4439="",VLOOKUP('C. Consumer Service Detail'!$F4439,'Table of Current Services'!$B$7:$F$36,'Table of Current Services'!$E$5,FALSE),VLOOKUP('C. Consumer Service Detail'!$F4439,'Table of Current Services'!$B$7:$F$36,'Table of Current Services'!$D$5,FALSE)))</f>
        <v/>
      </c>
      <c r="I4439" s="159"/>
      <c r="J4439" s="146" t="str">
        <f t="shared" si="135"/>
        <v/>
      </c>
      <c r="K4439" s="138" t="str">
        <f>IF('C. Consumer Service Detail'!$F4439="","",IF('C. Consumer Service Detail'!$F4439="",VLOOKUP('C. Consumer Service Detail'!$F4439,'Table of Current Services'!$B$7:$F$36,'Table of Current Services'!$E$5,FALSE),VLOOKUP('C. Consumer Service Detail'!$F4439,'Table of Current Services'!$B$7:$F$36,'Table of Current Services'!$E$5,FALSE)))</f>
        <v/>
      </c>
      <c r="L4439" s="130" t="str">
        <f>IF('C. Consumer Service Detail'!$F4439="","",IF(VLOOKUP('C. Consumer Service Detail'!$F4439,'Table of Current Services'!$B$7:$F$36,'Table of Current Services'!$F$5,)="cost","Yes","No"))</f>
        <v/>
      </c>
      <c r="M4439" s="130" t="str">
        <f>IFERROR(IF('C. Consumer Service Detail'!$K4439="No Match","No",VLOOKUP('C. Consumer Service Detail'!$C4439,'B. Consumer Budget'!$E$11:$F$2010,2,FALSE)),"")</f>
        <v/>
      </c>
      <c r="P4439" s="77"/>
      <c r="Q4439" s="77"/>
    </row>
    <row r="4440" spans="2:17" x14ac:dyDescent="0.25">
      <c r="B4440" s="78">
        <f t="shared" si="136"/>
        <v>4430</v>
      </c>
      <c r="C4440" s="126" t="str">
        <f t="array" ref="C4440">IF(OR('C. Consumer Service Detail'!$D4440="",'C. Consumer Service Detail'!$E4440=""),"",INDEX('B. Consumer Budget'!$E$11:$E$2010,MATCH(1,IF('B. Consumer Budget'!$C$11:$C$2010='C. Consumer Service Detail'!$D4440,IF('B. Consumer Budget'!$D$11:$D$2010='C. Consumer Service Detail'!$E4440,1)),0)))</f>
        <v/>
      </c>
      <c r="D4440" s="171"/>
      <c r="E4440" s="79"/>
      <c r="F4440" s="100"/>
      <c r="G4440" s="80"/>
      <c r="H4440" s="145" t="str">
        <f>IF('C. Consumer Service Detail'!$F4440="","",IF('C. Consumer Service Detail'!$F4440="",VLOOKUP('C. Consumer Service Detail'!$F4440,'Table of Current Services'!$B$7:$F$36,'Table of Current Services'!$E$5,FALSE),VLOOKUP('C. Consumer Service Detail'!$F4440,'Table of Current Services'!$B$7:$F$36,'Table of Current Services'!$D$5,FALSE)))</f>
        <v/>
      </c>
      <c r="I4440" s="160"/>
      <c r="J4440" s="146" t="str">
        <f t="shared" si="135"/>
        <v/>
      </c>
      <c r="K4440" s="138" t="str">
        <f>IF('C. Consumer Service Detail'!$F4440="","",IF('C. Consumer Service Detail'!$F4440="",VLOOKUP('C. Consumer Service Detail'!$F4440,'Table of Current Services'!$B$7:$F$36,'Table of Current Services'!$E$5,FALSE),VLOOKUP('C. Consumer Service Detail'!$F4440,'Table of Current Services'!$B$7:$F$36,'Table of Current Services'!$E$5,FALSE)))</f>
        <v/>
      </c>
      <c r="L4440" s="130" t="str">
        <f>IF('C. Consumer Service Detail'!$F4440="","",IF(VLOOKUP('C. Consumer Service Detail'!$F4440,'Table of Current Services'!$B$7:$F$36,'Table of Current Services'!$F$5,)="cost","Yes","No"))</f>
        <v/>
      </c>
      <c r="M4440" s="130" t="str">
        <f>IFERROR(IF('C. Consumer Service Detail'!$K4440="No Match","No",VLOOKUP('C. Consumer Service Detail'!$C4440,'B. Consumer Budget'!$E$11:$F$2010,2,FALSE)),"")</f>
        <v/>
      </c>
      <c r="P4440" s="77"/>
      <c r="Q4440" s="77"/>
    </row>
    <row r="4441" spans="2:17" x14ac:dyDescent="0.25">
      <c r="B4441" s="78">
        <f t="shared" si="136"/>
        <v>4431</v>
      </c>
      <c r="C4441" s="126" t="str">
        <f t="array" ref="C4441">IF(OR('C. Consumer Service Detail'!$D4441="",'C. Consumer Service Detail'!$E4441=""),"",INDEX('B. Consumer Budget'!$E$11:$E$2010,MATCH(1,IF('B. Consumer Budget'!$C$11:$C$2010='C. Consumer Service Detail'!$D4441,IF('B. Consumer Budget'!$D$11:$D$2010='C. Consumer Service Detail'!$E4441,1)),0)))</f>
        <v/>
      </c>
      <c r="D4441" s="170"/>
      <c r="E4441" s="81"/>
      <c r="F4441" s="101"/>
      <c r="G4441" s="82"/>
      <c r="H4441" s="147" t="str">
        <f>IF('C. Consumer Service Detail'!$F4441="","",IF('C. Consumer Service Detail'!$F4441="",VLOOKUP('C. Consumer Service Detail'!$F4441,'Table of Current Services'!$B$7:$F$36,'Table of Current Services'!$E$5,FALSE),VLOOKUP('C. Consumer Service Detail'!$F4441,'Table of Current Services'!$B$7:$F$36,'Table of Current Services'!$D$5,FALSE)))</f>
        <v/>
      </c>
      <c r="I4441" s="159"/>
      <c r="J4441" s="146" t="str">
        <f t="shared" si="135"/>
        <v/>
      </c>
      <c r="K4441" s="138" t="str">
        <f>IF('C. Consumer Service Detail'!$F4441="","",IF('C. Consumer Service Detail'!$F4441="",VLOOKUP('C. Consumer Service Detail'!$F4441,'Table of Current Services'!$B$7:$F$36,'Table of Current Services'!$E$5,FALSE),VLOOKUP('C. Consumer Service Detail'!$F4441,'Table of Current Services'!$B$7:$F$36,'Table of Current Services'!$E$5,FALSE)))</f>
        <v/>
      </c>
      <c r="L4441" s="130" t="str">
        <f>IF('C. Consumer Service Detail'!$F4441="","",IF(VLOOKUP('C. Consumer Service Detail'!$F4441,'Table of Current Services'!$B$7:$F$36,'Table of Current Services'!$F$5,)="cost","Yes","No"))</f>
        <v/>
      </c>
      <c r="M4441" s="130" t="str">
        <f>IFERROR(IF('C. Consumer Service Detail'!$K4441="No Match","No",VLOOKUP('C. Consumer Service Detail'!$C4441,'B. Consumer Budget'!$E$11:$F$2010,2,FALSE)),"")</f>
        <v/>
      </c>
      <c r="P4441" s="77"/>
      <c r="Q4441" s="77"/>
    </row>
    <row r="4442" spans="2:17" x14ac:dyDescent="0.25">
      <c r="B4442" s="78">
        <f t="shared" si="136"/>
        <v>4432</v>
      </c>
      <c r="C4442" s="126" t="str">
        <f t="array" ref="C4442">IF(OR('C. Consumer Service Detail'!$D4442="",'C. Consumer Service Detail'!$E4442=""),"",INDEX('B. Consumer Budget'!$E$11:$E$2010,MATCH(1,IF('B. Consumer Budget'!$C$11:$C$2010='C. Consumer Service Detail'!$D4442,IF('B. Consumer Budget'!$D$11:$D$2010='C. Consumer Service Detail'!$E4442,1)),0)))</f>
        <v/>
      </c>
      <c r="D4442" s="171"/>
      <c r="E4442" s="79"/>
      <c r="F4442" s="100"/>
      <c r="G4442" s="80"/>
      <c r="H4442" s="145" t="str">
        <f>IF('C. Consumer Service Detail'!$F4442="","",IF('C. Consumer Service Detail'!$F4442="",VLOOKUP('C. Consumer Service Detail'!$F4442,'Table of Current Services'!$B$7:$F$36,'Table of Current Services'!$E$5,FALSE),VLOOKUP('C. Consumer Service Detail'!$F4442,'Table of Current Services'!$B$7:$F$36,'Table of Current Services'!$D$5,FALSE)))</f>
        <v/>
      </c>
      <c r="I4442" s="160"/>
      <c r="J4442" s="146" t="str">
        <f t="shared" si="135"/>
        <v/>
      </c>
      <c r="K4442" s="138" t="str">
        <f>IF('C. Consumer Service Detail'!$F4442="","",IF('C. Consumer Service Detail'!$F4442="",VLOOKUP('C. Consumer Service Detail'!$F4442,'Table of Current Services'!$B$7:$F$36,'Table of Current Services'!$E$5,FALSE),VLOOKUP('C. Consumer Service Detail'!$F4442,'Table of Current Services'!$B$7:$F$36,'Table of Current Services'!$E$5,FALSE)))</f>
        <v/>
      </c>
      <c r="L4442" s="130" t="str">
        <f>IF('C. Consumer Service Detail'!$F4442="","",IF(VLOOKUP('C. Consumer Service Detail'!$F4442,'Table of Current Services'!$B$7:$F$36,'Table of Current Services'!$F$5,)="cost","Yes","No"))</f>
        <v/>
      </c>
      <c r="M4442" s="130" t="str">
        <f>IFERROR(IF('C. Consumer Service Detail'!$K4442="No Match","No",VLOOKUP('C. Consumer Service Detail'!$C4442,'B. Consumer Budget'!$E$11:$F$2010,2,FALSE)),"")</f>
        <v/>
      </c>
      <c r="P4442" s="77"/>
      <c r="Q4442" s="77"/>
    </row>
    <row r="4443" spans="2:17" x14ac:dyDescent="0.25">
      <c r="B4443" s="78">
        <f t="shared" si="136"/>
        <v>4433</v>
      </c>
      <c r="C4443" s="126" t="str">
        <f t="array" ref="C4443">IF(OR('C. Consumer Service Detail'!$D4443="",'C. Consumer Service Detail'!$E4443=""),"",INDEX('B. Consumer Budget'!$E$11:$E$2010,MATCH(1,IF('B. Consumer Budget'!$C$11:$C$2010='C. Consumer Service Detail'!$D4443,IF('B. Consumer Budget'!$D$11:$D$2010='C. Consumer Service Detail'!$E4443,1)),0)))</f>
        <v/>
      </c>
      <c r="D4443" s="170"/>
      <c r="E4443" s="81"/>
      <c r="F4443" s="101"/>
      <c r="G4443" s="82"/>
      <c r="H4443" s="147" t="str">
        <f>IF('C. Consumer Service Detail'!$F4443="","",IF('C. Consumer Service Detail'!$F4443="",VLOOKUP('C. Consumer Service Detail'!$F4443,'Table of Current Services'!$B$7:$F$36,'Table of Current Services'!$E$5,FALSE),VLOOKUP('C. Consumer Service Detail'!$F4443,'Table of Current Services'!$B$7:$F$36,'Table of Current Services'!$D$5,FALSE)))</f>
        <v/>
      </c>
      <c r="I4443" s="159"/>
      <c r="J4443" s="146" t="str">
        <f t="shared" si="135"/>
        <v/>
      </c>
      <c r="K4443" s="138" t="str">
        <f>IF('C. Consumer Service Detail'!$F4443="","",IF('C. Consumer Service Detail'!$F4443="",VLOOKUP('C. Consumer Service Detail'!$F4443,'Table of Current Services'!$B$7:$F$36,'Table of Current Services'!$E$5,FALSE),VLOOKUP('C. Consumer Service Detail'!$F4443,'Table of Current Services'!$B$7:$F$36,'Table of Current Services'!$E$5,FALSE)))</f>
        <v/>
      </c>
      <c r="L4443" s="130" t="str">
        <f>IF('C. Consumer Service Detail'!$F4443="","",IF(VLOOKUP('C. Consumer Service Detail'!$F4443,'Table of Current Services'!$B$7:$F$36,'Table of Current Services'!$F$5,)="cost","Yes","No"))</f>
        <v/>
      </c>
      <c r="M4443" s="130" t="str">
        <f>IFERROR(IF('C. Consumer Service Detail'!$K4443="No Match","No",VLOOKUP('C. Consumer Service Detail'!$C4443,'B. Consumer Budget'!$E$11:$F$2010,2,FALSE)),"")</f>
        <v/>
      </c>
      <c r="P4443" s="77"/>
      <c r="Q4443" s="77"/>
    </row>
    <row r="4444" spans="2:17" x14ac:dyDescent="0.25">
      <c r="B4444" s="78">
        <f t="shared" si="136"/>
        <v>4434</v>
      </c>
      <c r="C4444" s="126" t="str">
        <f t="array" ref="C4444">IF(OR('C. Consumer Service Detail'!$D4444="",'C. Consumer Service Detail'!$E4444=""),"",INDEX('B. Consumer Budget'!$E$11:$E$2010,MATCH(1,IF('B. Consumer Budget'!$C$11:$C$2010='C. Consumer Service Detail'!$D4444,IF('B. Consumer Budget'!$D$11:$D$2010='C. Consumer Service Detail'!$E4444,1)),0)))</f>
        <v/>
      </c>
      <c r="D4444" s="171"/>
      <c r="E4444" s="79"/>
      <c r="F4444" s="100"/>
      <c r="G4444" s="80"/>
      <c r="H4444" s="145" t="str">
        <f>IF('C. Consumer Service Detail'!$F4444="","",IF('C. Consumer Service Detail'!$F4444="",VLOOKUP('C. Consumer Service Detail'!$F4444,'Table of Current Services'!$B$7:$F$36,'Table of Current Services'!$E$5,FALSE),VLOOKUP('C. Consumer Service Detail'!$F4444,'Table of Current Services'!$B$7:$F$36,'Table of Current Services'!$D$5,FALSE)))</f>
        <v/>
      </c>
      <c r="I4444" s="160"/>
      <c r="J4444" s="146" t="str">
        <f t="shared" si="135"/>
        <v/>
      </c>
      <c r="K4444" s="138" t="str">
        <f>IF('C. Consumer Service Detail'!$F4444="","",IF('C. Consumer Service Detail'!$F4444="",VLOOKUP('C. Consumer Service Detail'!$F4444,'Table of Current Services'!$B$7:$F$36,'Table of Current Services'!$E$5,FALSE),VLOOKUP('C. Consumer Service Detail'!$F4444,'Table of Current Services'!$B$7:$F$36,'Table of Current Services'!$E$5,FALSE)))</f>
        <v/>
      </c>
      <c r="L4444" s="130" t="str">
        <f>IF('C. Consumer Service Detail'!$F4444="","",IF(VLOOKUP('C. Consumer Service Detail'!$F4444,'Table of Current Services'!$B$7:$F$36,'Table of Current Services'!$F$5,)="cost","Yes","No"))</f>
        <v/>
      </c>
      <c r="M4444" s="130" t="str">
        <f>IFERROR(IF('C. Consumer Service Detail'!$K4444="No Match","No",VLOOKUP('C. Consumer Service Detail'!$C4444,'B. Consumer Budget'!$E$11:$F$2010,2,FALSE)),"")</f>
        <v/>
      </c>
      <c r="P4444" s="77"/>
      <c r="Q4444" s="77"/>
    </row>
    <row r="4445" spans="2:17" x14ac:dyDescent="0.25">
      <c r="B4445" s="78">
        <f t="shared" si="136"/>
        <v>4435</v>
      </c>
      <c r="C4445" s="126" t="str">
        <f t="array" ref="C4445">IF(OR('C. Consumer Service Detail'!$D4445="",'C. Consumer Service Detail'!$E4445=""),"",INDEX('B. Consumer Budget'!$E$11:$E$2010,MATCH(1,IF('B. Consumer Budget'!$C$11:$C$2010='C. Consumer Service Detail'!$D4445,IF('B. Consumer Budget'!$D$11:$D$2010='C. Consumer Service Detail'!$E4445,1)),0)))</f>
        <v/>
      </c>
      <c r="D4445" s="170"/>
      <c r="E4445" s="81"/>
      <c r="F4445" s="101"/>
      <c r="G4445" s="82"/>
      <c r="H4445" s="147" t="str">
        <f>IF('C. Consumer Service Detail'!$F4445="","",IF('C. Consumer Service Detail'!$F4445="",VLOOKUP('C. Consumer Service Detail'!$F4445,'Table of Current Services'!$B$7:$F$36,'Table of Current Services'!$E$5,FALSE),VLOOKUP('C. Consumer Service Detail'!$F4445,'Table of Current Services'!$B$7:$F$36,'Table of Current Services'!$D$5,FALSE)))</f>
        <v/>
      </c>
      <c r="I4445" s="159"/>
      <c r="J4445" s="146" t="str">
        <f t="shared" si="135"/>
        <v/>
      </c>
      <c r="K4445" s="138" t="str">
        <f>IF('C. Consumer Service Detail'!$F4445="","",IF('C. Consumer Service Detail'!$F4445="",VLOOKUP('C. Consumer Service Detail'!$F4445,'Table of Current Services'!$B$7:$F$36,'Table of Current Services'!$E$5,FALSE),VLOOKUP('C. Consumer Service Detail'!$F4445,'Table of Current Services'!$B$7:$F$36,'Table of Current Services'!$E$5,FALSE)))</f>
        <v/>
      </c>
      <c r="L4445" s="130" t="str">
        <f>IF('C. Consumer Service Detail'!$F4445="","",IF(VLOOKUP('C. Consumer Service Detail'!$F4445,'Table of Current Services'!$B$7:$F$36,'Table of Current Services'!$F$5,)="cost","Yes","No"))</f>
        <v/>
      </c>
      <c r="M4445" s="130" t="str">
        <f>IFERROR(IF('C. Consumer Service Detail'!$K4445="No Match","No",VLOOKUP('C. Consumer Service Detail'!$C4445,'B. Consumer Budget'!$E$11:$F$2010,2,FALSE)),"")</f>
        <v/>
      </c>
      <c r="P4445" s="77"/>
      <c r="Q4445" s="77"/>
    </row>
    <row r="4446" spans="2:17" x14ac:dyDescent="0.25">
      <c r="B4446" s="78">
        <f t="shared" si="136"/>
        <v>4436</v>
      </c>
      <c r="C4446" s="126" t="str">
        <f t="array" ref="C4446">IF(OR('C. Consumer Service Detail'!$D4446="",'C. Consumer Service Detail'!$E4446=""),"",INDEX('B. Consumer Budget'!$E$11:$E$2010,MATCH(1,IF('B. Consumer Budget'!$C$11:$C$2010='C. Consumer Service Detail'!$D4446,IF('B. Consumer Budget'!$D$11:$D$2010='C. Consumer Service Detail'!$E4446,1)),0)))</f>
        <v/>
      </c>
      <c r="D4446" s="171"/>
      <c r="E4446" s="79"/>
      <c r="F4446" s="100"/>
      <c r="G4446" s="80"/>
      <c r="H4446" s="145" t="str">
        <f>IF('C. Consumer Service Detail'!$F4446="","",IF('C. Consumer Service Detail'!$F4446="",VLOOKUP('C. Consumer Service Detail'!$F4446,'Table of Current Services'!$B$7:$F$36,'Table of Current Services'!$E$5,FALSE),VLOOKUP('C. Consumer Service Detail'!$F4446,'Table of Current Services'!$B$7:$F$36,'Table of Current Services'!$D$5,FALSE)))</f>
        <v/>
      </c>
      <c r="I4446" s="160"/>
      <c r="J4446" s="146" t="str">
        <f t="shared" si="135"/>
        <v/>
      </c>
      <c r="K4446" s="138" t="str">
        <f>IF('C. Consumer Service Detail'!$F4446="","",IF('C. Consumer Service Detail'!$F4446="",VLOOKUP('C. Consumer Service Detail'!$F4446,'Table of Current Services'!$B$7:$F$36,'Table of Current Services'!$E$5,FALSE),VLOOKUP('C. Consumer Service Detail'!$F4446,'Table of Current Services'!$B$7:$F$36,'Table of Current Services'!$E$5,FALSE)))</f>
        <v/>
      </c>
      <c r="L4446" s="130" t="str">
        <f>IF('C. Consumer Service Detail'!$F4446="","",IF(VLOOKUP('C. Consumer Service Detail'!$F4446,'Table of Current Services'!$B$7:$F$36,'Table of Current Services'!$F$5,)="cost","Yes","No"))</f>
        <v/>
      </c>
      <c r="M4446" s="130" t="str">
        <f>IFERROR(IF('C. Consumer Service Detail'!$K4446="No Match","No",VLOOKUP('C. Consumer Service Detail'!$C4446,'B. Consumer Budget'!$E$11:$F$2010,2,FALSE)),"")</f>
        <v/>
      </c>
      <c r="P4446" s="77"/>
      <c r="Q4446" s="77"/>
    </row>
    <row r="4447" spans="2:17" x14ac:dyDescent="0.25">
      <c r="B4447" s="78">
        <f t="shared" si="136"/>
        <v>4437</v>
      </c>
      <c r="C4447" s="126" t="str">
        <f t="array" ref="C4447">IF(OR('C. Consumer Service Detail'!$D4447="",'C. Consumer Service Detail'!$E4447=""),"",INDEX('B. Consumer Budget'!$E$11:$E$2010,MATCH(1,IF('B. Consumer Budget'!$C$11:$C$2010='C. Consumer Service Detail'!$D4447,IF('B. Consumer Budget'!$D$11:$D$2010='C. Consumer Service Detail'!$E4447,1)),0)))</f>
        <v/>
      </c>
      <c r="D4447" s="170"/>
      <c r="E4447" s="81"/>
      <c r="F4447" s="101"/>
      <c r="G4447" s="82"/>
      <c r="H4447" s="147" t="str">
        <f>IF('C. Consumer Service Detail'!$F4447="","",IF('C. Consumer Service Detail'!$F4447="",VLOOKUP('C. Consumer Service Detail'!$F4447,'Table of Current Services'!$B$7:$F$36,'Table of Current Services'!$E$5,FALSE),VLOOKUP('C. Consumer Service Detail'!$F4447,'Table of Current Services'!$B$7:$F$36,'Table of Current Services'!$D$5,FALSE)))</f>
        <v/>
      </c>
      <c r="I4447" s="159"/>
      <c r="J4447" s="146" t="str">
        <f t="shared" si="135"/>
        <v/>
      </c>
      <c r="K4447" s="138" t="str">
        <f>IF('C. Consumer Service Detail'!$F4447="","",IF('C. Consumer Service Detail'!$F4447="",VLOOKUP('C. Consumer Service Detail'!$F4447,'Table of Current Services'!$B$7:$F$36,'Table of Current Services'!$E$5,FALSE),VLOOKUP('C. Consumer Service Detail'!$F4447,'Table of Current Services'!$B$7:$F$36,'Table of Current Services'!$E$5,FALSE)))</f>
        <v/>
      </c>
      <c r="L4447" s="130" t="str">
        <f>IF('C. Consumer Service Detail'!$F4447="","",IF(VLOOKUP('C. Consumer Service Detail'!$F4447,'Table of Current Services'!$B$7:$F$36,'Table of Current Services'!$F$5,)="cost","Yes","No"))</f>
        <v/>
      </c>
      <c r="M4447" s="130" t="str">
        <f>IFERROR(IF('C. Consumer Service Detail'!$K4447="No Match","No",VLOOKUP('C. Consumer Service Detail'!$C4447,'B. Consumer Budget'!$E$11:$F$2010,2,FALSE)),"")</f>
        <v/>
      </c>
      <c r="P4447" s="77"/>
      <c r="Q4447" s="77"/>
    </row>
    <row r="4448" spans="2:17" x14ac:dyDescent="0.25">
      <c r="B4448" s="78">
        <f t="shared" si="136"/>
        <v>4438</v>
      </c>
      <c r="C4448" s="126" t="str">
        <f t="array" ref="C4448">IF(OR('C. Consumer Service Detail'!$D4448="",'C. Consumer Service Detail'!$E4448=""),"",INDEX('B. Consumer Budget'!$E$11:$E$2010,MATCH(1,IF('B. Consumer Budget'!$C$11:$C$2010='C. Consumer Service Detail'!$D4448,IF('B. Consumer Budget'!$D$11:$D$2010='C. Consumer Service Detail'!$E4448,1)),0)))</f>
        <v/>
      </c>
      <c r="D4448" s="171"/>
      <c r="E4448" s="79"/>
      <c r="F4448" s="100"/>
      <c r="G4448" s="80"/>
      <c r="H4448" s="145" t="str">
        <f>IF('C. Consumer Service Detail'!$F4448="","",IF('C. Consumer Service Detail'!$F4448="",VLOOKUP('C. Consumer Service Detail'!$F4448,'Table of Current Services'!$B$7:$F$36,'Table of Current Services'!$E$5,FALSE),VLOOKUP('C. Consumer Service Detail'!$F4448,'Table of Current Services'!$B$7:$F$36,'Table of Current Services'!$D$5,FALSE)))</f>
        <v/>
      </c>
      <c r="I4448" s="160"/>
      <c r="J4448" s="146" t="str">
        <f t="shared" si="135"/>
        <v/>
      </c>
      <c r="K4448" s="138" t="str">
        <f>IF('C. Consumer Service Detail'!$F4448="","",IF('C. Consumer Service Detail'!$F4448="",VLOOKUP('C. Consumer Service Detail'!$F4448,'Table of Current Services'!$B$7:$F$36,'Table of Current Services'!$E$5,FALSE),VLOOKUP('C. Consumer Service Detail'!$F4448,'Table of Current Services'!$B$7:$F$36,'Table of Current Services'!$E$5,FALSE)))</f>
        <v/>
      </c>
      <c r="L4448" s="130" t="str">
        <f>IF('C. Consumer Service Detail'!$F4448="","",IF(VLOOKUP('C. Consumer Service Detail'!$F4448,'Table of Current Services'!$B$7:$F$36,'Table of Current Services'!$F$5,)="cost","Yes","No"))</f>
        <v/>
      </c>
      <c r="M4448" s="130" t="str">
        <f>IFERROR(IF('C. Consumer Service Detail'!$K4448="No Match","No",VLOOKUP('C. Consumer Service Detail'!$C4448,'B. Consumer Budget'!$E$11:$F$2010,2,FALSE)),"")</f>
        <v/>
      </c>
      <c r="P4448" s="77"/>
      <c r="Q4448" s="77"/>
    </row>
    <row r="4449" spans="2:17" x14ac:dyDescent="0.25">
      <c r="B4449" s="78">
        <f t="shared" si="136"/>
        <v>4439</v>
      </c>
      <c r="C4449" s="126" t="str">
        <f t="array" ref="C4449">IF(OR('C. Consumer Service Detail'!$D4449="",'C. Consumer Service Detail'!$E4449=""),"",INDEX('B. Consumer Budget'!$E$11:$E$2010,MATCH(1,IF('B. Consumer Budget'!$C$11:$C$2010='C. Consumer Service Detail'!$D4449,IF('B. Consumer Budget'!$D$11:$D$2010='C. Consumer Service Detail'!$E4449,1)),0)))</f>
        <v/>
      </c>
      <c r="D4449" s="170"/>
      <c r="E4449" s="81"/>
      <c r="F4449" s="101"/>
      <c r="G4449" s="82"/>
      <c r="H4449" s="147" t="str">
        <f>IF('C. Consumer Service Detail'!$F4449="","",IF('C. Consumer Service Detail'!$F4449="",VLOOKUP('C. Consumer Service Detail'!$F4449,'Table of Current Services'!$B$7:$F$36,'Table of Current Services'!$E$5,FALSE),VLOOKUP('C. Consumer Service Detail'!$F4449,'Table of Current Services'!$B$7:$F$36,'Table of Current Services'!$D$5,FALSE)))</f>
        <v/>
      </c>
      <c r="I4449" s="159"/>
      <c r="J4449" s="146" t="str">
        <f t="shared" si="135"/>
        <v/>
      </c>
      <c r="K4449" s="138" t="str">
        <f>IF('C. Consumer Service Detail'!$F4449="","",IF('C. Consumer Service Detail'!$F4449="",VLOOKUP('C. Consumer Service Detail'!$F4449,'Table of Current Services'!$B$7:$F$36,'Table of Current Services'!$E$5,FALSE),VLOOKUP('C. Consumer Service Detail'!$F4449,'Table of Current Services'!$B$7:$F$36,'Table of Current Services'!$E$5,FALSE)))</f>
        <v/>
      </c>
      <c r="L4449" s="130" t="str">
        <f>IF('C. Consumer Service Detail'!$F4449="","",IF(VLOOKUP('C. Consumer Service Detail'!$F4449,'Table of Current Services'!$B$7:$F$36,'Table of Current Services'!$F$5,)="cost","Yes","No"))</f>
        <v/>
      </c>
      <c r="M4449" s="130" t="str">
        <f>IFERROR(IF('C. Consumer Service Detail'!$K4449="No Match","No",VLOOKUP('C. Consumer Service Detail'!$C4449,'B. Consumer Budget'!$E$11:$F$2010,2,FALSE)),"")</f>
        <v/>
      </c>
      <c r="P4449" s="77"/>
      <c r="Q4449" s="77"/>
    </row>
    <row r="4450" spans="2:17" x14ac:dyDescent="0.25">
      <c r="B4450" s="78">
        <f t="shared" si="136"/>
        <v>4440</v>
      </c>
      <c r="C4450" s="126" t="str">
        <f t="array" ref="C4450">IF(OR('C. Consumer Service Detail'!$D4450="",'C. Consumer Service Detail'!$E4450=""),"",INDEX('B. Consumer Budget'!$E$11:$E$2010,MATCH(1,IF('B. Consumer Budget'!$C$11:$C$2010='C. Consumer Service Detail'!$D4450,IF('B. Consumer Budget'!$D$11:$D$2010='C. Consumer Service Detail'!$E4450,1)),0)))</f>
        <v/>
      </c>
      <c r="D4450" s="171"/>
      <c r="E4450" s="79"/>
      <c r="F4450" s="100"/>
      <c r="G4450" s="80"/>
      <c r="H4450" s="145" t="str">
        <f>IF('C. Consumer Service Detail'!$F4450="","",IF('C. Consumer Service Detail'!$F4450="",VLOOKUP('C. Consumer Service Detail'!$F4450,'Table of Current Services'!$B$7:$F$36,'Table of Current Services'!$E$5,FALSE),VLOOKUP('C. Consumer Service Detail'!$F4450,'Table of Current Services'!$B$7:$F$36,'Table of Current Services'!$D$5,FALSE)))</f>
        <v/>
      </c>
      <c r="I4450" s="160"/>
      <c r="J4450" s="146" t="str">
        <f t="shared" si="135"/>
        <v/>
      </c>
      <c r="K4450" s="138" t="str">
        <f>IF('C. Consumer Service Detail'!$F4450="","",IF('C. Consumer Service Detail'!$F4450="",VLOOKUP('C. Consumer Service Detail'!$F4450,'Table of Current Services'!$B$7:$F$36,'Table of Current Services'!$E$5,FALSE),VLOOKUP('C. Consumer Service Detail'!$F4450,'Table of Current Services'!$B$7:$F$36,'Table of Current Services'!$E$5,FALSE)))</f>
        <v/>
      </c>
      <c r="L4450" s="130" t="str">
        <f>IF('C. Consumer Service Detail'!$F4450="","",IF(VLOOKUP('C. Consumer Service Detail'!$F4450,'Table of Current Services'!$B$7:$F$36,'Table of Current Services'!$F$5,)="cost","Yes","No"))</f>
        <v/>
      </c>
      <c r="M4450" s="130" t="str">
        <f>IFERROR(IF('C. Consumer Service Detail'!$K4450="No Match","No",VLOOKUP('C. Consumer Service Detail'!$C4450,'B. Consumer Budget'!$E$11:$F$2010,2,FALSE)),"")</f>
        <v/>
      </c>
      <c r="P4450" s="77"/>
      <c r="Q4450" s="77"/>
    </row>
    <row r="4451" spans="2:17" x14ac:dyDescent="0.25">
      <c r="B4451" s="78">
        <f t="shared" si="136"/>
        <v>4441</v>
      </c>
      <c r="C4451" s="126" t="str">
        <f t="array" ref="C4451">IF(OR('C. Consumer Service Detail'!$D4451="",'C. Consumer Service Detail'!$E4451=""),"",INDEX('B. Consumer Budget'!$E$11:$E$2010,MATCH(1,IF('B. Consumer Budget'!$C$11:$C$2010='C. Consumer Service Detail'!$D4451,IF('B. Consumer Budget'!$D$11:$D$2010='C. Consumer Service Detail'!$E4451,1)),0)))</f>
        <v/>
      </c>
      <c r="D4451" s="170"/>
      <c r="E4451" s="81"/>
      <c r="F4451" s="101"/>
      <c r="G4451" s="82"/>
      <c r="H4451" s="147" t="str">
        <f>IF('C. Consumer Service Detail'!$F4451="","",IF('C. Consumer Service Detail'!$F4451="",VLOOKUP('C. Consumer Service Detail'!$F4451,'Table of Current Services'!$B$7:$F$36,'Table of Current Services'!$E$5,FALSE),VLOOKUP('C. Consumer Service Detail'!$F4451,'Table of Current Services'!$B$7:$F$36,'Table of Current Services'!$D$5,FALSE)))</f>
        <v/>
      </c>
      <c r="I4451" s="159"/>
      <c r="J4451" s="146" t="str">
        <f t="shared" si="135"/>
        <v/>
      </c>
      <c r="K4451" s="138" t="str">
        <f>IF('C. Consumer Service Detail'!$F4451="","",IF('C. Consumer Service Detail'!$F4451="",VLOOKUP('C. Consumer Service Detail'!$F4451,'Table of Current Services'!$B$7:$F$36,'Table of Current Services'!$E$5,FALSE),VLOOKUP('C. Consumer Service Detail'!$F4451,'Table of Current Services'!$B$7:$F$36,'Table of Current Services'!$E$5,FALSE)))</f>
        <v/>
      </c>
      <c r="L4451" s="130" t="str">
        <f>IF('C. Consumer Service Detail'!$F4451="","",IF(VLOOKUP('C. Consumer Service Detail'!$F4451,'Table of Current Services'!$B$7:$F$36,'Table of Current Services'!$F$5,)="cost","Yes","No"))</f>
        <v/>
      </c>
      <c r="M4451" s="130" t="str">
        <f>IFERROR(IF('C. Consumer Service Detail'!$K4451="No Match","No",VLOOKUP('C. Consumer Service Detail'!$C4451,'B. Consumer Budget'!$E$11:$F$2010,2,FALSE)),"")</f>
        <v/>
      </c>
      <c r="P4451" s="77"/>
      <c r="Q4451" s="77"/>
    </row>
    <row r="4452" spans="2:17" x14ac:dyDescent="0.25">
      <c r="B4452" s="78">
        <f t="shared" si="136"/>
        <v>4442</v>
      </c>
      <c r="C4452" s="126" t="str">
        <f t="array" ref="C4452">IF(OR('C. Consumer Service Detail'!$D4452="",'C. Consumer Service Detail'!$E4452=""),"",INDEX('B. Consumer Budget'!$E$11:$E$2010,MATCH(1,IF('B. Consumer Budget'!$C$11:$C$2010='C. Consumer Service Detail'!$D4452,IF('B. Consumer Budget'!$D$11:$D$2010='C. Consumer Service Detail'!$E4452,1)),0)))</f>
        <v/>
      </c>
      <c r="D4452" s="171"/>
      <c r="E4452" s="79"/>
      <c r="F4452" s="100"/>
      <c r="G4452" s="80"/>
      <c r="H4452" s="145" t="str">
        <f>IF('C. Consumer Service Detail'!$F4452="","",IF('C. Consumer Service Detail'!$F4452="",VLOOKUP('C. Consumer Service Detail'!$F4452,'Table of Current Services'!$B$7:$F$36,'Table of Current Services'!$E$5,FALSE),VLOOKUP('C. Consumer Service Detail'!$F4452,'Table of Current Services'!$B$7:$F$36,'Table of Current Services'!$D$5,FALSE)))</f>
        <v/>
      </c>
      <c r="I4452" s="160"/>
      <c r="J4452" s="146" t="str">
        <f t="shared" si="135"/>
        <v/>
      </c>
      <c r="K4452" s="138" t="str">
        <f>IF('C. Consumer Service Detail'!$F4452="","",IF('C. Consumer Service Detail'!$F4452="",VLOOKUP('C. Consumer Service Detail'!$F4452,'Table of Current Services'!$B$7:$F$36,'Table of Current Services'!$E$5,FALSE),VLOOKUP('C. Consumer Service Detail'!$F4452,'Table of Current Services'!$B$7:$F$36,'Table of Current Services'!$E$5,FALSE)))</f>
        <v/>
      </c>
      <c r="L4452" s="130" t="str">
        <f>IF('C. Consumer Service Detail'!$F4452="","",IF(VLOOKUP('C. Consumer Service Detail'!$F4452,'Table of Current Services'!$B$7:$F$36,'Table of Current Services'!$F$5,)="cost","Yes","No"))</f>
        <v/>
      </c>
      <c r="M4452" s="130" t="str">
        <f>IFERROR(IF('C. Consumer Service Detail'!$K4452="No Match","No",VLOOKUP('C. Consumer Service Detail'!$C4452,'B. Consumer Budget'!$E$11:$F$2010,2,FALSE)),"")</f>
        <v/>
      </c>
      <c r="P4452" s="77"/>
      <c r="Q4452" s="77"/>
    </row>
    <row r="4453" spans="2:17" x14ac:dyDescent="0.25">
      <c r="B4453" s="78">
        <f t="shared" si="136"/>
        <v>4443</v>
      </c>
      <c r="C4453" s="126" t="str">
        <f t="array" ref="C4453">IF(OR('C. Consumer Service Detail'!$D4453="",'C. Consumer Service Detail'!$E4453=""),"",INDEX('B. Consumer Budget'!$E$11:$E$2010,MATCH(1,IF('B. Consumer Budget'!$C$11:$C$2010='C. Consumer Service Detail'!$D4453,IF('B. Consumer Budget'!$D$11:$D$2010='C. Consumer Service Detail'!$E4453,1)),0)))</f>
        <v/>
      </c>
      <c r="D4453" s="170"/>
      <c r="E4453" s="81"/>
      <c r="F4453" s="101"/>
      <c r="G4453" s="82"/>
      <c r="H4453" s="147" t="str">
        <f>IF('C. Consumer Service Detail'!$F4453="","",IF('C. Consumer Service Detail'!$F4453="",VLOOKUP('C. Consumer Service Detail'!$F4453,'Table of Current Services'!$B$7:$F$36,'Table of Current Services'!$E$5,FALSE),VLOOKUP('C. Consumer Service Detail'!$F4453,'Table of Current Services'!$B$7:$F$36,'Table of Current Services'!$D$5,FALSE)))</f>
        <v/>
      </c>
      <c r="I4453" s="159"/>
      <c r="J4453" s="146" t="str">
        <f t="shared" si="135"/>
        <v/>
      </c>
      <c r="K4453" s="138" t="str">
        <f>IF('C. Consumer Service Detail'!$F4453="","",IF('C. Consumer Service Detail'!$F4453="",VLOOKUP('C. Consumer Service Detail'!$F4453,'Table of Current Services'!$B$7:$F$36,'Table of Current Services'!$E$5,FALSE),VLOOKUP('C. Consumer Service Detail'!$F4453,'Table of Current Services'!$B$7:$F$36,'Table of Current Services'!$E$5,FALSE)))</f>
        <v/>
      </c>
      <c r="L4453" s="130" t="str">
        <f>IF('C. Consumer Service Detail'!$F4453="","",IF(VLOOKUP('C. Consumer Service Detail'!$F4453,'Table of Current Services'!$B$7:$F$36,'Table of Current Services'!$F$5,)="cost","Yes","No"))</f>
        <v/>
      </c>
      <c r="M4453" s="130" t="str">
        <f>IFERROR(IF('C. Consumer Service Detail'!$K4453="No Match","No",VLOOKUP('C. Consumer Service Detail'!$C4453,'B. Consumer Budget'!$E$11:$F$2010,2,FALSE)),"")</f>
        <v/>
      </c>
      <c r="P4453" s="77"/>
      <c r="Q4453" s="77"/>
    </row>
    <row r="4454" spans="2:17" x14ac:dyDescent="0.25">
      <c r="B4454" s="78">
        <f t="shared" si="136"/>
        <v>4444</v>
      </c>
      <c r="C4454" s="126" t="str">
        <f t="array" ref="C4454">IF(OR('C. Consumer Service Detail'!$D4454="",'C. Consumer Service Detail'!$E4454=""),"",INDEX('B. Consumer Budget'!$E$11:$E$2010,MATCH(1,IF('B. Consumer Budget'!$C$11:$C$2010='C. Consumer Service Detail'!$D4454,IF('B. Consumer Budget'!$D$11:$D$2010='C. Consumer Service Detail'!$E4454,1)),0)))</f>
        <v/>
      </c>
      <c r="D4454" s="171"/>
      <c r="E4454" s="79"/>
      <c r="F4454" s="100"/>
      <c r="G4454" s="80"/>
      <c r="H4454" s="145" t="str">
        <f>IF('C. Consumer Service Detail'!$F4454="","",IF('C. Consumer Service Detail'!$F4454="",VLOOKUP('C. Consumer Service Detail'!$F4454,'Table of Current Services'!$B$7:$F$36,'Table of Current Services'!$E$5,FALSE),VLOOKUP('C. Consumer Service Detail'!$F4454,'Table of Current Services'!$B$7:$F$36,'Table of Current Services'!$D$5,FALSE)))</f>
        <v/>
      </c>
      <c r="I4454" s="160"/>
      <c r="J4454" s="146" t="str">
        <f t="shared" si="135"/>
        <v/>
      </c>
      <c r="K4454" s="138" t="str">
        <f>IF('C. Consumer Service Detail'!$F4454="","",IF('C. Consumer Service Detail'!$F4454="",VLOOKUP('C. Consumer Service Detail'!$F4454,'Table of Current Services'!$B$7:$F$36,'Table of Current Services'!$E$5,FALSE),VLOOKUP('C. Consumer Service Detail'!$F4454,'Table of Current Services'!$B$7:$F$36,'Table of Current Services'!$E$5,FALSE)))</f>
        <v/>
      </c>
      <c r="L4454" s="130" t="str">
        <f>IF('C. Consumer Service Detail'!$F4454="","",IF(VLOOKUP('C. Consumer Service Detail'!$F4454,'Table of Current Services'!$B$7:$F$36,'Table of Current Services'!$F$5,)="cost","Yes","No"))</f>
        <v/>
      </c>
      <c r="M4454" s="130" t="str">
        <f>IFERROR(IF('C. Consumer Service Detail'!$K4454="No Match","No",VLOOKUP('C. Consumer Service Detail'!$C4454,'B. Consumer Budget'!$E$11:$F$2010,2,FALSE)),"")</f>
        <v/>
      </c>
      <c r="P4454" s="77"/>
      <c r="Q4454" s="77"/>
    </row>
    <row r="4455" spans="2:17" x14ac:dyDescent="0.25">
      <c r="B4455" s="78">
        <f t="shared" si="136"/>
        <v>4445</v>
      </c>
      <c r="C4455" s="126" t="str">
        <f t="array" ref="C4455">IF(OR('C. Consumer Service Detail'!$D4455="",'C. Consumer Service Detail'!$E4455=""),"",INDEX('B. Consumer Budget'!$E$11:$E$2010,MATCH(1,IF('B. Consumer Budget'!$C$11:$C$2010='C. Consumer Service Detail'!$D4455,IF('B. Consumer Budget'!$D$11:$D$2010='C. Consumer Service Detail'!$E4455,1)),0)))</f>
        <v/>
      </c>
      <c r="D4455" s="170"/>
      <c r="E4455" s="81"/>
      <c r="F4455" s="101"/>
      <c r="G4455" s="82"/>
      <c r="H4455" s="147" t="str">
        <f>IF('C. Consumer Service Detail'!$F4455="","",IF('C. Consumer Service Detail'!$F4455="",VLOOKUP('C. Consumer Service Detail'!$F4455,'Table of Current Services'!$B$7:$F$36,'Table of Current Services'!$E$5,FALSE),VLOOKUP('C. Consumer Service Detail'!$F4455,'Table of Current Services'!$B$7:$F$36,'Table of Current Services'!$D$5,FALSE)))</f>
        <v/>
      </c>
      <c r="I4455" s="159"/>
      <c r="J4455" s="146" t="str">
        <f t="shared" si="135"/>
        <v/>
      </c>
      <c r="K4455" s="138" t="str">
        <f>IF('C. Consumer Service Detail'!$F4455="","",IF('C. Consumer Service Detail'!$F4455="",VLOOKUP('C. Consumer Service Detail'!$F4455,'Table of Current Services'!$B$7:$F$36,'Table of Current Services'!$E$5,FALSE),VLOOKUP('C. Consumer Service Detail'!$F4455,'Table of Current Services'!$B$7:$F$36,'Table of Current Services'!$E$5,FALSE)))</f>
        <v/>
      </c>
      <c r="L4455" s="130" t="str">
        <f>IF('C. Consumer Service Detail'!$F4455="","",IF(VLOOKUP('C. Consumer Service Detail'!$F4455,'Table of Current Services'!$B$7:$F$36,'Table of Current Services'!$F$5,)="cost","Yes","No"))</f>
        <v/>
      </c>
      <c r="M4455" s="130" t="str">
        <f>IFERROR(IF('C. Consumer Service Detail'!$K4455="No Match","No",VLOOKUP('C. Consumer Service Detail'!$C4455,'B. Consumer Budget'!$E$11:$F$2010,2,FALSE)),"")</f>
        <v/>
      </c>
      <c r="P4455" s="77"/>
      <c r="Q4455" s="77"/>
    </row>
    <row r="4456" spans="2:17" x14ac:dyDescent="0.25">
      <c r="B4456" s="78">
        <f t="shared" si="136"/>
        <v>4446</v>
      </c>
      <c r="C4456" s="126" t="str">
        <f t="array" ref="C4456">IF(OR('C. Consumer Service Detail'!$D4456="",'C. Consumer Service Detail'!$E4456=""),"",INDEX('B. Consumer Budget'!$E$11:$E$2010,MATCH(1,IF('B. Consumer Budget'!$C$11:$C$2010='C. Consumer Service Detail'!$D4456,IF('B. Consumer Budget'!$D$11:$D$2010='C. Consumer Service Detail'!$E4456,1)),0)))</f>
        <v/>
      </c>
      <c r="D4456" s="171"/>
      <c r="E4456" s="79"/>
      <c r="F4456" s="100"/>
      <c r="G4456" s="80"/>
      <c r="H4456" s="145" t="str">
        <f>IF('C. Consumer Service Detail'!$F4456="","",IF('C. Consumer Service Detail'!$F4456="",VLOOKUP('C. Consumer Service Detail'!$F4456,'Table of Current Services'!$B$7:$F$36,'Table of Current Services'!$E$5,FALSE),VLOOKUP('C. Consumer Service Detail'!$F4456,'Table of Current Services'!$B$7:$F$36,'Table of Current Services'!$D$5,FALSE)))</f>
        <v/>
      </c>
      <c r="I4456" s="160"/>
      <c r="J4456" s="146" t="str">
        <f t="shared" si="135"/>
        <v/>
      </c>
      <c r="K4456" s="138" t="str">
        <f>IF('C. Consumer Service Detail'!$F4456="","",IF('C. Consumer Service Detail'!$F4456="",VLOOKUP('C. Consumer Service Detail'!$F4456,'Table of Current Services'!$B$7:$F$36,'Table of Current Services'!$E$5,FALSE),VLOOKUP('C. Consumer Service Detail'!$F4456,'Table of Current Services'!$B$7:$F$36,'Table of Current Services'!$E$5,FALSE)))</f>
        <v/>
      </c>
      <c r="L4456" s="130" t="str">
        <f>IF('C. Consumer Service Detail'!$F4456="","",IF(VLOOKUP('C. Consumer Service Detail'!$F4456,'Table of Current Services'!$B$7:$F$36,'Table of Current Services'!$F$5,)="cost","Yes","No"))</f>
        <v/>
      </c>
      <c r="M4456" s="130" t="str">
        <f>IFERROR(IF('C. Consumer Service Detail'!$K4456="No Match","No",VLOOKUP('C. Consumer Service Detail'!$C4456,'B. Consumer Budget'!$E$11:$F$2010,2,FALSE)),"")</f>
        <v/>
      </c>
      <c r="P4456" s="77"/>
      <c r="Q4456" s="77"/>
    </row>
    <row r="4457" spans="2:17" x14ac:dyDescent="0.25">
      <c r="B4457" s="78">
        <f t="shared" si="136"/>
        <v>4447</v>
      </c>
      <c r="C4457" s="126" t="str">
        <f t="array" ref="C4457">IF(OR('C. Consumer Service Detail'!$D4457="",'C. Consumer Service Detail'!$E4457=""),"",INDEX('B. Consumer Budget'!$E$11:$E$2010,MATCH(1,IF('B. Consumer Budget'!$C$11:$C$2010='C. Consumer Service Detail'!$D4457,IF('B. Consumer Budget'!$D$11:$D$2010='C. Consumer Service Detail'!$E4457,1)),0)))</f>
        <v/>
      </c>
      <c r="D4457" s="170"/>
      <c r="E4457" s="81"/>
      <c r="F4457" s="101"/>
      <c r="G4457" s="82"/>
      <c r="H4457" s="147" t="str">
        <f>IF('C. Consumer Service Detail'!$F4457="","",IF('C. Consumer Service Detail'!$F4457="",VLOOKUP('C. Consumer Service Detail'!$F4457,'Table of Current Services'!$B$7:$F$36,'Table of Current Services'!$E$5,FALSE),VLOOKUP('C. Consumer Service Detail'!$F4457,'Table of Current Services'!$B$7:$F$36,'Table of Current Services'!$D$5,FALSE)))</f>
        <v/>
      </c>
      <c r="I4457" s="159"/>
      <c r="J4457" s="146" t="str">
        <f t="shared" si="135"/>
        <v/>
      </c>
      <c r="K4457" s="138" t="str">
        <f>IF('C. Consumer Service Detail'!$F4457="","",IF('C. Consumer Service Detail'!$F4457="",VLOOKUP('C. Consumer Service Detail'!$F4457,'Table of Current Services'!$B$7:$F$36,'Table of Current Services'!$E$5,FALSE),VLOOKUP('C. Consumer Service Detail'!$F4457,'Table of Current Services'!$B$7:$F$36,'Table of Current Services'!$E$5,FALSE)))</f>
        <v/>
      </c>
      <c r="L4457" s="130" t="str">
        <f>IF('C. Consumer Service Detail'!$F4457="","",IF(VLOOKUP('C. Consumer Service Detail'!$F4457,'Table of Current Services'!$B$7:$F$36,'Table of Current Services'!$F$5,)="cost","Yes","No"))</f>
        <v/>
      </c>
      <c r="M4457" s="130" t="str">
        <f>IFERROR(IF('C. Consumer Service Detail'!$K4457="No Match","No",VLOOKUP('C. Consumer Service Detail'!$C4457,'B. Consumer Budget'!$E$11:$F$2010,2,FALSE)),"")</f>
        <v/>
      </c>
      <c r="P4457" s="77"/>
      <c r="Q4457" s="77"/>
    </row>
    <row r="4458" spans="2:17" x14ac:dyDescent="0.25">
      <c r="B4458" s="78">
        <f t="shared" si="136"/>
        <v>4448</v>
      </c>
      <c r="C4458" s="126" t="str">
        <f t="array" ref="C4458">IF(OR('C. Consumer Service Detail'!$D4458="",'C. Consumer Service Detail'!$E4458=""),"",INDEX('B. Consumer Budget'!$E$11:$E$2010,MATCH(1,IF('B. Consumer Budget'!$C$11:$C$2010='C. Consumer Service Detail'!$D4458,IF('B. Consumer Budget'!$D$11:$D$2010='C. Consumer Service Detail'!$E4458,1)),0)))</f>
        <v/>
      </c>
      <c r="D4458" s="171"/>
      <c r="E4458" s="79"/>
      <c r="F4458" s="100"/>
      <c r="G4458" s="80"/>
      <c r="H4458" s="145" t="str">
        <f>IF('C. Consumer Service Detail'!$F4458="","",IF('C. Consumer Service Detail'!$F4458="",VLOOKUP('C. Consumer Service Detail'!$F4458,'Table of Current Services'!$B$7:$F$36,'Table of Current Services'!$E$5,FALSE),VLOOKUP('C. Consumer Service Detail'!$F4458,'Table of Current Services'!$B$7:$F$36,'Table of Current Services'!$D$5,FALSE)))</f>
        <v/>
      </c>
      <c r="I4458" s="160"/>
      <c r="J4458" s="146" t="str">
        <f t="shared" si="135"/>
        <v/>
      </c>
      <c r="K4458" s="138" t="str">
        <f>IF('C. Consumer Service Detail'!$F4458="","",IF('C. Consumer Service Detail'!$F4458="",VLOOKUP('C. Consumer Service Detail'!$F4458,'Table of Current Services'!$B$7:$F$36,'Table of Current Services'!$E$5,FALSE),VLOOKUP('C. Consumer Service Detail'!$F4458,'Table of Current Services'!$B$7:$F$36,'Table of Current Services'!$E$5,FALSE)))</f>
        <v/>
      </c>
      <c r="L4458" s="130" t="str">
        <f>IF('C. Consumer Service Detail'!$F4458="","",IF(VLOOKUP('C. Consumer Service Detail'!$F4458,'Table of Current Services'!$B$7:$F$36,'Table of Current Services'!$F$5,)="cost","Yes","No"))</f>
        <v/>
      </c>
      <c r="M4458" s="130" t="str">
        <f>IFERROR(IF('C. Consumer Service Detail'!$K4458="No Match","No",VLOOKUP('C. Consumer Service Detail'!$C4458,'B. Consumer Budget'!$E$11:$F$2010,2,FALSE)),"")</f>
        <v/>
      </c>
      <c r="P4458" s="77"/>
      <c r="Q4458" s="77"/>
    </row>
    <row r="4459" spans="2:17" x14ac:dyDescent="0.25">
      <c r="B4459" s="78">
        <f t="shared" si="136"/>
        <v>4449</v>
      </c>
      <c r="C4459" s="126" t="str">
        <f t="array" ref="C4459">IF(OR('C. Consumer Service Detail'!$D4459="",'C. Consumer Service Detail'!$E4459=""),"",INDEX('B. Consumer Budget'!$E$11:$E$2010,MATCH(1,IF('B. Consumer Budget'!$C$11:$C$2010='C. Consumer Service Detail'!$D4459,IF('B. Consumer Budget'!$D$11:$D$2010='C. Consumer Service Detail'!$E4459,1)),0)))</f>
        <v/>
      </c>
      <c r="D4459" s="170"/>
      <c r="E4459" s="81"/>
      <c r="F4459" s="101"/>
      <c r="G4459" s="82"/>
      <c r="H4459" s="147" t="str">
        <f>IF('C. Consumer Service Detail'!$F4459="","",IF('C. Consumer Service Detail'!$F4459="",VLOOKUP('C. Consumer Service Detail'!$F4459,'Table of Current Services'!$B$7:$F$36,'Table of Current Services'!$E$5,FALSE),VLOOKUP('C. Consumer Service Detail'!$F4459,'Table of Current Services'!$B$7:$F$36,'Table of Current Services'!$D$5,FALSE)))</f>
        <v/>
      </c>
      <c r="I4459" s="159"/>
      <c r="J4459" s="146" t="str">
        <f t="shared" si="135"/>
        <v/>
      </c>
      <c r="K4459" s="138" t="str">
        <f>IF('C. Consumer Service Detail'!$F4459="","",IF('C. Consumer Service Detail'!$F4459="",VLOOKUP('C. Consumer Service Detail'!$F4459,'Table of Current Services'!$B$7:$F$36,'Table of Current Services'!$E$5,FALSE),VLOOKUP('C. Consumer Service Detail'!$F4459,'Table of Current Services'!$B$7:$F$36,'Table of Current Services'!$E$5,FALSE)))</f>
        <v/>
      </c>
      <c r="L4459" s="130" t="str">
        <f>IF('C. Consumer Service Detail'!$F4459="","",IF(VLOOKUP('C. Consumer Service Detail'!$F4459,'Table of Current Services'!$B$7:$F$36,'Table of Current Services'!$F$5,)="cost","Yes","No"))</f>
        <v/>
      </c>
      <c r="M4459" s="130" t="str">
        <f>IFERROR(IF('C. Consumer Service Detail'!$K4459="No Match","No",VLOOKUP('C. Consumer Service Detail'!$C4459,'B. Consumer Budget'!$E$11:$F$2010,2,FALSE)),"")</f>
        <v/>
      </c>
      <c r="P4459" s="77"/>
      <c r="Q4459" s="77"/>
    </row>
    <row r="4460" spans="2:17" x14ac:dyDescent="0.25">
      <c r="B4460" s="78">
        <f t="shared" si="136"/>
        <v>4450</v>
      </c>
      <c r="C4460" s="126" t="str">
        <f t="array" ref="C4460">IF(OR('C. Consumer Service Detail'!$D4460="",'C. Consumer Service Detail'!$E4460=""),"",INDEX('B. Consumer Budget'!$E$11:$E$2010,MATCH(1,IF('B. Consumer Budget'!$C$11:$C$2010='C. Consumer Service Detail'!$D4460,IF('B. Consumer Budget'!$D$11:$D$2010='C. Consumer Service Detail'!$E4460,1)),0)))</f>
        <v/>
      </c>
      <c r="D4460" s="171"/>
      <c r="E4460" s="79"/>
      <c r="F4460" s="100"/>
      <c r="G4460" s="80"/>
      <c r="H4460" s="145" t="str">
        <f>IF('C. Consumer Service Detail'!$F4460="","",IF('C. Consumer Service Detail'!$F4460="",VLOOKUP('C. Consumer Service Detail'!$F4460,'Table of Current Services'!$B$7:$F$36,'Table of Current Services'!$E$5,FALSE),VLOOKUP('C. Consumer Service Detail'!$F4460,'Table of Current Services'!$B$7:$F$36,'Table of Current Services'!$D$5,FALSE)))</f>
        <v/>
      </c>
      <c r="I4460" s="160"/>
      <c r="J4460" s="146" t="str">
        <f t="shared" si="135"/>
        <v/>
      </c>
      <c r="K4460" s="138" t="str">
        <f>IF('C. Consumer Service Detail'!$F4460="","",IF('C. Consumer Service Detail'!$F4460="",VLOOKUP('C. Consumer Service Detail'!$F4460,'Table of Current Services'!$B$7:$F$36,'Table of Current Services'!$E$5,FALSE),VLOOKUP('C. Consumer Service Detail'!$F4460,'Table of Current Services'!$B$7:$F$36,'Table of Current Services'!$E$5,FALSE)))</f>
        <v/>
      </c>
      <c r="L4460" s="130" t="str">
        <f>IF('C. Consumer Service Detail'!$F4460="","",IF(VLOOKUP('C. Consumer Service Detail'!$F4460,'Table of Current Services'!$B$7:$F$36,'Table of Current Services'!$F$5,)="cost","Yes","No"))</f>
        <v/>
      </c>
      <c r="M4460" s="130" t="str">
        <f>IFERROR(IF('C. Consumer Service Detail'!$K4460="No Match","No",VLOOKUP('C. Consumer Service Detail'!$C4460,'B. Consumer Budget'!$E$11:$F$2010,2,FALSE)),"")</f>
        <v/>
      </c>
      <c r="P4460" s="77"/>
      <c r="Q4460" s="77"/>
    </row>
    <row r="4461" spans="2:17" x14ac:dyDescent="0.25">
      <c r="B4461" s="78">
        <f t="shared" si="136"/>
        <v>4451</v>
      </c>
      <c r="C4461" s="126" t="str">
        <f t="array" ref="C4461">IF(OR('C. Consumer Service Detail'!$D4461="",'C. Consumer Service Detail'!$E4461=""),"",INDEX('B. Consumer Budget'!$E$11:$E$2010,MATCH(1,IF('B. Consumer Budget'!$C$11:$C$2010='C. Consumer Service Detail'!$D4461,IF('B. Consumer Budget'!$D$11:$D$2010='C. Consumer Service Detail'!$E4461,1)),0)))</f>
        <v/>
      </c>
      <c r="D4461" s="170"/>
      <c r="E4461" s="81"/>
      <c r="F4461" s="101"/>
      <c r="G4461" s="82"/>
      <c r="H4461" s="147" t="str">
        <f>IF('C. Consumer Service Detail'!$F4461="","",IF('C. Consumer Service Detail'!$F4461="",VLOOKUP('C. Consumer Service Detail'!$F4461,'Table of Current Services'!$B$7:$F$36,'Table of Current Services'!$E$5,FALSE),VLOOKUP('C. Consumer Service Detail'!$F4461,'Table of Current Services'!$B$7:$F$36,'Table of Current Services'!$D$5,FALSE)))</f>
        <v/>
      </c>
      <c r="I4461" s="159"/>
      <c r="J4461" s="146" t="str">
        <f t="shared" si="135"/>
        <v/>
      </c>
      <c r="K4461" s="138" t="str">
        <f>IF('C. Consumer Service Detail'!$F4461="","",IF('C. Consumer Service Detail'!$F4461="",VLOOKUP('C. Consumer Service Detail'!$F4461,'Table of Current Services'!$B$7:$F$36,'Table of Current Services'!$E$5,FALSE),VLOOKUP('C. Consumer Service Detail'!$F4461,'Table of Current Services'!$B$7:$F$36,'Table of Current Services'!$E$5,FALSE)))</f>
        <v/>
      </c>
      <c r="L4461" s="130" t="str">
        <f>IF('C. Consumer Service Detail'!$F4461="","",IF(VLOOKUP('C. Consumer Service Detail'!$F4461,'Table of Current Services'!$B$7:$F$36,'Table of Current Services'!$F$5,)="cost","Yes","No"))</f>
        <v/>
      </c>
      <c r="M4461" s="130" t="str">
        <f>IFERROR(IF('C. Consumer Service Detail'!$K4461="No Match","No",VLOOKUP('C. Consumer Service Detail'!$C4461,'B. Consumer Budget'!$E$11:$F$2010,2,FALSE)),"")</f>
        <v/>
      </c>
      <c r="P4461" s="77"/>
      <c r="Q4461" s="77"/>
    </row>
    <row r="4462" spans="2:17" x14ac:dyDescent="0.25">
      <c r="B4462" s="78">
        <f t="shared" si="136"/>
        <v>4452</v>
      </c>
      <c r="C4462" s="126" t="str">
        <f t="array" ref="C4462">IF(OR('C. Consumer Service Detail'!$D4462="",'C. Consumer Service Detail'!$E4462=""),"",INDEX('B. Consumer Budget'!$E$11:$E$2010,MATCH(1,IF('B. Consumer Budget'!$C$11:$C$2010='C. Consumer Service Detail'!$D4462,IF('B. Consumer Budget'!$D$11:$D$2010='C. Consumer Service Detail'!$E4462,1)),0)))</f>
        <v/>
      </c>
      <c r="D4462" s="171"/>
      <c r="E4462" s="79"/>
      <c r="F4462" s="100"/>
      <c r="G4462" s="80"/>
      <c r="H4462" s="145" t="str">
        <f>IF('C. Consumer Service Detail'!$F4462="","",IF('C. Consumer Service Detail'!$F4462="",VLOOKUP('C. Consumer Service Detail'!$F4462,'Table of Current Services'!$B$7:$F$36,'Table of Current Services'!$E$5,FALSE),VLOOKUP('C. Consumer Service Detail'!$F4462,'Table of Current Services'!$B$7:$F$36,'Table of Current Services'!$D$5,FALSE)))</f>
        <v/>
      </c>
      <c r="I4462" s="160"/>
      <c r="J4462" s="146" t="str">
        <f t="shared" si="135"/>
        <v/>
      </c>
      <c r="K4462" s="138" t="str">
        <f>IF('C. Consumer Service Detail'!$F4462="","",IF('C. Consumer Service Detail'!$F4462="",VLOOKUP('C. Consumer Service Detail'!$F4462,'Table of Current Services'!$B$7:$F$36,'Table of Current Services'!$E$5,FALSE),VLOOKUP('C. Consumer Service Detail'!$F4462,'Table of Current Services'!$B$7:$F$36,'Table of Current Services'!$E$5,FALSE)))</f>
        <v/>
      </c>
      <c r="L4462" s="130" t="str">
        <f>IF('C. Consumer Service Detail'!$F4462="","",IF(VLOOKUP('C. Consumer Service Detail'!$F4462,'Table of Current Services'!$B$7:$F$36,'Table of Current Services'!$F$5,)="cost","Yes","No"))</f>
        <v/>
      </c>
      <c r="M4462" s="130" t="str">
        <f>IFERROR(IF('C. Consumer Service Detail'!$K4462="No Match","No",VLOOKUP('C. Consumer Service Detail'!$C4462,'B. Consumer Budget'!$E$11:$F$2010,2,FALSE)),"")</f>
        <v/>
      </c>
      <c r="P4462" s="77"/>
      <c r="Q4462" s="77"/>
    </row>
    <row r="4463" spans="2:17" x14ac:dyDescent="0.25">
      <c r="B4463" s="78">
        <f t="shared" si="136"/>
        <v>4453</v>
      </c>
      <c r="C4463" s="126" t="str">
        <f t="array" ref="C4463">IF(OR('C. Consumer Service Detail'!$D4463="",'C. Consumer Service Detail'!$E4463=""),"",INDEX('B. Consumer Budget'!$E$11:$E$2010,MATCH(1,IF('B. Consumer Budget'!$C$11:$C$2010='C. Consumer Service Detail'!$D4463,IF('B. Consumer Budget'!$D$11:$D$2010='C. Consumer Service Detail'!$E4463,1)),0)))</f>
        <v/>
      </c>
      <c r="D4463" s="170"/>
      <c r="E4463" s="81"/>
      <c r="F4463" s="101"/>
      <c r="G4463" s="82"/>
      <c r="H4463" s="147" t="str">
        <f>IF('C. Consumer Service Detail'!$F4463="","",IF('C. Consumer Service Detail'!$F4463="",VLOOKUP('C. Consumer Service Detail'!$F4463,'Table of Current Services'!$B$7:$F$36,'Table of Current Services'!$E$5,FALSE),VLOOKUP('C. Consumer Service Detail'!$F4463,'Table of Current Services'!$B$7:$F$36,'Table of Current Services'!$D$5,FALSE)))</f>
        <v/>
      </c>
      <c r="I4463" s="159"/>
      <c r="J4463" s="146" t="str">
        <f t="shared" si="135"/>
        <v/>
      </c>
      <c r="K4463" s="138" t="str">
        <f>IF('C. Consumer Service Detail'!$F4463="","",IF('C. Consumer Service Detail'!$F4463="",VLOOKUP('C. Consumer Service Detail'!$F4463,'Table of Current Services'!$B$7:$F$36,'Table of Current Services'!$E$5,FALSE),VLOOKUP('C. Consumer Service Detail'!$F4463,'Table of Current Services'!$B$7:$F$36,'Table of Current Services'!$E$5,FALSE)))</f>
        <v/>
      </c>
      <c r="L4463" s="130" t="str">
        <f>IF('C. Consumer Service Detail'!$F4463="","",IF(VLOOKUP('C. Consumer Service Detail'!$F4463,'Table of Current Services'!$B$7:$F$36,'Table of Current Services'!$F$5,)="cost","Yes","No"))</f>
        <v/>
      </c>
      <c r="M4463" s="130" t="str">
        <f>IFERROR(IF('C. Consumer Service Detail'!$K4463="No Match","No",VLOOKUP('C. Consumer Service Detail'!$C4463,'B. Consumer Budget'!$E$11:$F$2010,2,FALSE)),"")</f>
        <v/>
      </c>
      <c r="P4463" s="77"/>
      <c r="Q4463" s="77"/>
    </row>
    <row r="4464" spans="2:17" x14ac:dyDescent="0.25">
      <c r="B4464" s="78">
        <f t="shared" si="136"/>
        <v>4454</v>
      </c>
      <c r="C4464" s="126" t="str">
        <f t="array" ref="C4464">IF(OR('C. Consumer Service Detail'!$D4464="",'C. Consumer Service Detail'!$E4464=""),"",INDEX('B. Consumer Budget'!$E$11:$E$2010,MATCH(1,IF('B. Consumer Budget'!$C$11:$C$2010='C. Consumer Service Detail'!$D4464,IF('B. Consumer Budget'!$D$11:$D$2010='C. Consumer Service Detail'!$E4464,1)),0)))</f>
        <v/>
      </c>
      <c r="D4464" s="171"/>
      <c r="E4464" s="79"/>
      <c r="F4464" s="100"/>
      <c r="G4464" s="80"/>
      <c r="H4464" s="145" t="str">
        <f>IF('C. Consumer Service Detail'!$F4464="","",IF('C. Consumer Service Detail'!$F4464="",VLOOKUP('C. Consumer Service Detail'!$F4464,'Table of Current Services'!$B$7:$F$36,'Table of Current Services'!$E$5,FALSE),VLOOKUP('C. Consumer Service Detail'!$F4464,'Table of Current Services'!$B$7:$F$36,'Table of Current Services'!$D$5,FALSE)))</f>
        <v/>
      </c>
      <c r="I4464" s="160"/>
      <c r="J4464" s="146" t="str">
        <f t="shared" si="135"/>
        <v/>
      </c>
      <c r="K4464" s="138" t="str">
        <f>IF('C. Consumer Service Detail'!$F4464="","",IF('C. Consumer Service Detail'!$F4464="",VLOOKUP('C. Consumer Service Detail'!$F4464,'Table of Current Services'!$B$7:$F$36,'Table of Current Services'!$E$5,FALSE),VLOOKUP('C. Consumer Service Detail'!$F4464,'Table of Current Services'!$B$7:$F$36,'Table of Current Services'!$E$5,FALSE)))</f>
        <v/>
      </c>
      <c r="L4464" s="130" t="str">
        <f>IF('C. Consumer Service Detail'!$F4464="","",IF(VLOOKUP('C. Consumer Service Detail'!$F4464,'Table of Current Services'!$B$7:$F$36,'Table of Current Services'!$F$5,)="cost","Yes","No"))</f>
        <v/>
      </c>
      <c r="M4464" s="130" t="str">
        <f>IFERROR(IF('C. Consumer Service Detail'!$K4464="No Match","No",VLOOKUP('C. Consumer Service Detail'!$C4464,'B. Consumer Budget'!$E$11:$F$2010,2,FALSE)),"")</f>
        <v/>
      </c>
      <c r="P4464" s="77"/>
      <c r="Q4464" s="77"/>
    </row>
    <row r="4465" spans="2:17" x14ac:dyDescent="0.25">
      <c r="B4465" s="78">
        <f t="shared" si="136"/>
        <v>4455</v>
      </c>
      <c r="C4465" s="126" t="str">
        <f t="array" ref="C4465">IF(OR('C. Consumer Service Detail'!$D4465="",'C. Consumer Service Detail'!$E4465=""),"",INDEX('B. Consumer Budget'!$E$11:$E$2010,MATCH(1,IF('B. Consumer Budget'!$C$11:$C$2010='C. Consumer Service Detail'!$D4465,IF('B. Consumer Budget'!$D$11:$D$2010='C. Consumer Service Detail'!$E4465,1)),0)))</f>
        <v/>
      </c>
      <c r="D4465" s="170"/>
      <c r="E4465" s="81"/>
      <c r="F4465" s="101"/>
      <c r="G4465" s="82"/>
      <c r="H4465" s="147" t="str">
        <f>IF('C. Consumer Service Detail'!$F4465="","",IF('C. Consumer Service Detail'!$F4465="",VLOOKUP('C. Consumer Service Detail'!$F4465,'Table of Current Services'!$B$7:$F$36,'Table of Current Services'!$E$5,FALSE),VLOOKUP('C. Consumer Service Detail'!$F4465,'Table of Current Services'!$B$7:$F$36,'Table of Current Services'!$D$5,FALSE)))</f>
        <v/>
      </c>
      <c r="I4465" s="159"/>
      <c r="J4465" s="146" t="str">
        <f t="shared" si="135"/>
        <v/>
      </c>
      <c r="K4465" s="138" t="str">
        <f>IF('C. Consumer Service Detail'!$F4465="","",IF('C. Consumer Service Detail'!$F4465="",VLOOKUP('C. Consumer Service Detail'!$F4465,'Table of Current Services'!$B$7:$F$36,'Table of Current Services'!$E$5,FALSE),VLOOKUP('C. Consumer Service Detail'!$F4465,'Table of Current Services'!$B$7:$F$36,'Table of Current Services'!$E$5,FALSE)))</f>
        <v/>
      </c>
      <c r="L4465" s="130" t="str">
        <f>IF('C. Consumer Service Detail'!$F4465="","",IF(VLOOKUP('C. Consumer Service Detail'!$F4465,'Table of Current Services'!$B$7:$F$36,'Table of Current Services'!$F$5,)="cost","Yes","No"))</f>
        <v/>
      </c>
      <c r="M4465" s="130" t="str">
        <f>IFERROR(IF('C. Consumer Service Detail'!$K4465="No Match","No",VLOOKUP('C. Consumer Service Detail'!$C4465,'B. Consumer Budget'!$E$11:$F$2010,2,FALSE)),"")</f>
        <v/>
      </c>
      <c r="P4465" s="77"/>
      <c r="Q4465" s="77"/>
    </row>
    <row r="4466" spans="2:17" x14ac:dyDescent="0.25">
      <c r="B4466" s="78">
        <f t="shared" si="136"/>
        <v>4456</v>
      </c>
      <c r="C4466" s="126" t="str">
        <f t="array" ref="C4466">IF(OR('C. Consumer Service Detail'!$D4466="",'C. Consumer Service Detail'!$E4466=""),"",INDEX('B. Consumer Budget'!$E$11:$E$2010,MATCH(1,IF('B. Consumer Budget'!$C$11:$C$2010='C. Consumer Service Detail'!$D4466,IF('B. Consumer Budget'!$D$11:$D$2010='C. Consumer Service Detail'!$E4466,1)),0)))</f>
        <v/>
      </c>
      <c r="D4466" s="171"/>
      <c r="E4466" s="79"/>
      <c r="F4466" s="100"/>
      <c r="G4466" s="80"/>
      <c r="H4466" s="145" t="str">
        <f>IF('C. Consumer Service Detail'!$F4466="","",IF('C. Consumer Service Detail'!$F4466="",VLOOKUP('C. Consumer Service Detail'!$F4466,'Table of Current Services'!$B$7:$F$36,'Table of Current Services'!$E$5,FALSE),VLOOKUP('C. Consumer Service Detail'!$F4466,'Table of Current Services'!$B$7:$F$36,'Table of Current Services'!$D$5,FALSE)))</f>
        <v/>
      </c>
      <c r="I4466" s="160"/>
      <c r="J4466" s="146" t="str">
        <f t="shared" si="135"/>
        <v/>
      </c>
      <c r="K4466" s="138" t="str">
        <f>IF('C. Consumer Service Detail'!$F4466="","",IF('C. Consumer Service Detail'!$F4466="",VLOOKUP('C. Consumer Service Detail'!$F4466,'Table of Current Services'!$B$7:$F$36,'Table of Current Services'!$E$5,FALSE),VLOOKUP('C. Consumer Service Detail'!$F4466,'Table of Current Services'!$B$7:$F$36,'Table of Current Services'!$E$5,FALSE)))</f>
        <v/>
      </c>
      <c r="L4466" s="130" t="str">
        <f>IF('C. Consumer Service Detail'!$F4466="","",IF(VLOOKUP('C. Consumer Service Detail'!$F4466,'Table of Current Services'!$B$7:$F$36,'Table of Current Services'!$F$5,)="cost","Yes","No"))</f>
        <v/>
      </c>
      <c r="M4466" s="130" t="str">
        <f>IFERROR(IF('C. Consumer Service Detail'!$K4466="No Match","No",VLOOKUP('C. Consumer Service Detail'!$C4466,'B. Consumer Budget'!$E$11:$F$2010,2,FALSE)),"")</f>
        <v/>
      </c>
      <c r="P4466" s="77"/>
      <c r="Q4466" s="77"/>
    </row>
    <row r="4467" spans="2:17" x14ac:dyDescent="0.25">
      <c r="B4467" s="78">
        <f t="shared" si="136"/>
        <v>4457</v>
      </c>
      <c r="C4467" s="126" t="str">
        <f t="array" ref="C4467">IF(OR('C. Consumer Service Detail'!$D4467="",'C. Consumer Service Detail'!$E4467=""),"",INDEX('B. Consumer Budget'!$E$11:$E$2010,MATCH(1,IF('B. Consumer Budget'!$C$11:$C$2010='C. Consumer Service Detail'!$D4467,IF('B. Consumer Budget'!$D$11:$D$2010='C. Consumer Service Detail'!$E4467,1)),0)))</f>
        <v/>
      </c>
      <c r="D4467" s="170"/>
      <c r="E4467" s="81"/>
      <c r="F4467" s="101"/>
      <c r="G4467" s="82"/>
      <c r="H4467" s="147" t="str">
        <f>IF('C. Consumer Service Detail'!$F4467="","",IF('C. Consumer Service Detail'!$F4467="",VLOOKUP('C. Consumer Service Detail'!$F4467,'Table of Current Services'!$B$7:$F$36,'Table of Current Services'!$E$5,FALSE),VLOOKUP('C. Consumer Service Detail'!$F4467,'Table of Current Services'!$B$7:$F$36,'Table of Current Services'!$D$5,FALSE)))</f>
        <v/>
      </c>
      <c r="I4467" s="159"/>
      <c r="J4467" s="146" t="str">
        <f t="shared" si="135"/>
        <v/>
      </c>
      <c r="K4467" s="138" t="str">
        <f>IF('C. Consumer Service Detail'!$F4467="","",IF('C. Consumer Service Detail'!$F4467="",VLOOKUP('C. Consumer Service Detail'!$F4467,'Table of Current Services'!$B$7:$F$36,'Table of Current Services'!$E$5,FALSE),VLOOKUP('C. Consumer Service Detail'!$F4467,'Table of Current Services'!$B$7:$F$36,'Table of Current Services'!$E$5,FALSE)))</f>
        <v/>
      </c>
      <c r="L4467" s="130" t="str">
        <f>IF('C. Consumer Service Detail'!$F4467="","",IF(VLOOKUP('C. Consumer Service Detail'!$F4467,'Table of Current Services'!$B$7:$F$36,'Table of Current Services'!$F$5,)="cost","Yes","No"))</f>
        <v/>
      </c>
      <c r="M4467" s="130" t="str">
        <f>IFERROR(IF('C. Consumer Service Detail'!$K4467="No Match","No",VLOOKUP('C. Consumer Service Detail'!$C4467,'B. Consumer Budget'!$E$11:$F$2010,2,FALSE)),"")</f>
        <v/>
      </c>
      <c r="P4467" s="77"/>
      <c r="Q4467" s="77"/>
    </row>
    <row r="4468" spans="2:17" x14ac:dyDescent="0.25">
      <c r="B4468" s="78">
        <f t="shared" si="136"/>
        <v>4458</v>
      </c>
      <c r="C4468" s="126" t="str">
        <f t="array" ref="C4468">IF(OR('C. Consumer Service Detail'!$D4468="",'C. Consumer Service Detail'!$E4468=""),"",INDEX('B. Consumer Budget'!$E$11:$E$2010,MATCH(1,IF('B. Consumer Budget'!$C$11:$C$2010='C. Consumer Service Detail'!$D4468,IF('B. Consumer Budget'!$D$11:$D$2010='C. Consumer Service Detail'!$E4468,1)),0)))</f>
        <v/>
      </c>
      <c r="D4468" s="171"/>
      <c r="E4468" s="79"/>
      <c r="F4468" s="100"/>
      <c r="G4468" s="80"/>
      <c r="H4468" s="145" t="str">
        <f>IF('C. Consumer Service Detail'!$F4468="","",IF('C. Consumer Service Detail'!$F4468="",VLOOKUP('C. Consumer Service Detail'!$F4468,'Table of Current Services'!$B$7:$F$36,'Table of Current Services'!$E$5,FALSE),VLOOKUP('C. Consumer Service Detail'!$F4468,'Table of Current Services'!$B$7:$F$36,'Table of Current Services'!$D$5,FALSE)))</f>
        <v/>
      </c>
      <c r="I4468" s="160"/>
      <c r="J4468" s="146" t="str">
        <f t="shared" si="135"/>
        <v/>
      </c>
      <c r="K4468" s="138" t="str">
        <f>IF('C. Consumer Service Detail'!$F4468="","",IF('C. Consumer Service Detail'!$F4468="",VLOOKUP('C. Consumer Service Detail'!$F4468,'Table of Current Services'!$B$7:$F$36,'Table of Current Services'!$E$5,FALSE),VLOOKUP('C. Consumer Service Detail'!$F4468,'Table of Current Services'!$B$7:$F$36,'Table of Current Services'!$E$5,FALSE)))</f>
        <v/>
      </c>
      <c r="L4468" s="130" t="str">
        <f>IF('C. Consumer Service Detail'!$F4468="","",IF(VLOOKUP('C. Consumer Service Detail'!$F4468,'Table of Current Services'!$B$7:$F$36,'Table of Current Services'!$F$5,)="cost","Yes","No"))</f>
        <v/>
      </c>
      <c r="M4468" s="130" t="str">
        <f>IFERROR(IF('C. Consumer Service Detail'!$K4468="No Match","No",VLOOKUP('C. Consumer Service Detail'!$C4468,'B. Consumer Budget'!$E$11:$F$2010,2,FALSE)),"")</f>
        <v/>
      </c>
      <c r="P4468" s="77"/>
      <c r="Q4468" s="77"/>
    </row>
    <row r="4469" spans="2:17" x14ac:dyDescent="0.25">
      <c r="B4469" s="78">
        <f t="shared" si="136"/>
        <v>4459</v>
      </c>
      <c r="C4469" s="126" t="str">
        <f t="array" ref="C4469">IF(OR('C. Consumer Service Detail'!$D4469="",'C. Consumer Service Detail'!$E4469=""),"",INDEX('B. Consumer Budget'!$E$11:$E$2010,MATCH(1,IF('B. Consumer Budget'!$C$11:$C$2010='C. Consumer Service Detail'!$D4469,IF('B. Consumer Budget'!$D$11:$D$2010='C. Consumer Service Detail'!$E4469,1)),0)))</f>
        <v/>
      </c>
      <c r="D4469" s="170"/>
      <c r="E4469" s="81"/>
      <c r="F4469" s="101"/>
      <c r="G4469" s="82"/>
      <c r="H4469" s="147" t="str">
        <f>IF('C. Consumer Service Detail'!$F4469="","",IF('C. Consumer Service Detail'!$F4469="",VLOOKUP('C. Consumer Service Detail'!$F4469,'Table of Current Services'!$B$7:$F$36,'Table of Current Services'!$E$5,FALSE),VLOOKUP('C. Consumer Service Detail'!$F4469,'Table of Current Services'!$B$7:$F$36,'Table of Current Services'!$D$5,FALSE)))</f>
        <v/>
      </c>
      <c r="I4469" s="159"/>
      <c r="J4469" s="146" t="str">
        <f t="shared" si="135"/>
        <v/>
      </c>
      <c r="K4469" s="138" t="str">
        <f>IF('C. Consumer Service Detail'!$F4469="","",IF('C. Consumer Service Detail'!$F4469="",VLOOKUP('C. Consumer Service Detail'!$F4469,'Table of Current Services'!$B$7:$F$36,'Table of Current Services'!$E$5,FALSE),VLOOKUP('C. Consumer Service Detail'!$F4469,'Table of Current Services'!$B$7:$F$36,'Table of Current Services'!$E$5,FALSE)))</f>
        <v/>
      </c>
      <c r="L4469" s="130" t="str">
        <f>IF('C. Consumer Service Detail'!$F4469="","",IF(VLOOKUP('C. Consumer Service Detail'!$F4469,'Table of Current Services'!$B$7:$F$36,'Table of Current Services'!$F$5,)="cost","Yes","No"))</f>
        <v/>
      </c>
      <c r="M4469" s="130" t="str">
        <f>IFERROR(IF('C. Consumer Service Detail'!$K4469="No Match","No",VLOOKUP('C. Consumer Service Detail'!$C4469,'B. Consumer Budget'!$E$11:$F$2010,2,FALSE)),"")</f>
        <v/>
      </c>
      <c r="P4469" s="77"/>
      <c r="Q4469" s="77"/>
    </row>
    <row r="4470" spans="2:17" x14ac:dyDescent="0.25">
      <c r="B4470" s="78">
        <f t="shared" si="136"/>
        <v>4460</v>
      </c>
      <c r="C4470" s="126" t="str">
        <f t="array" ref="C4470">IF(OR('C. Consumer Service Detail'!$D4470="",'C. Consumer Service Detail'!$E4470=""),"",INDEX('B. Consumer Budget'!$E$11:$E$2010,MATCH(1,IF('B. Consumer Budget'!$C$11:$C$2010='C. Consumer Service Detail'!$D4470,IF('B. Consumer Budget'!$D$11:$D$2010='C. Consumer Service Detail'!$E4470,1)),0)))</f>
        <v/>
      </c>
      <c r="D4470" s="171"/>
      <c r="E4470" s="79"/>
      <c r="F4470" s="100"/>
      <c r="G4470" s="80"/>
      <c r="H4470" s="145" t="str">
        <f>IF('C. Consumer Service Detail'!$F4470="","",IF('C. Consumer Service Detail'!$F4470="",VLOOKUP('C. Consumer Service Detail'!$F4470,'Table of Current Services'!$B$7:$F$36,'Table of Current Services'!$E$5,FALSE),VLOOKUP('C. Consumer Service Detail'!$F4470,'Table of Current Services'!$B$7:$F$36,'Table of Current Services'!$D$5,FALSE)))</f>
        <v/>
      </c>
      <c r="I4470" s="160"/>
      <c r="J4470" s="146" t="str">
        <f t="shared" si="135"/>
        <v/>
      </c>
      <c r="K4470" s="138" t="str">
        <f>IF('C. Consumer Service Detail'!$F4470="","",IF('C. Consumer Service Detail'!$F4470="",VLOOKUP('C. Consumer Service Detail'!$F4470,'Table of Current Services'!$B$7:$F$36,'Table of Current Services'!$E$5,FALSE),VLOOKUP('C. Consumer Service Detail'!$F4470,'Table of Current Services'!$B$7:$F$36,'Table of Current Services'!$E$5,FALSE)))</f>
        <v/>
      </c>
      <c r="L4470" s="130" t="str">
        <f>IF('C. Consumer Service Detail'!$F4470="","",IF(VLOOKUP('C. Consumer Service Detail'!$F4470,'Table of Current Services'!$B$7:$F$36,'Table of Current Services'!$F$5,)="cost","Yes","No"))</f>
        <v/>
      </c>
      <c r="M4470" s="130" t="str">
        <f>IFERROR(IF('C. Consumer Service Detail'!$K4470="No Match","No",VLOOKUP('C. Consumer Service Detail'!$C4470,'B. Consumer Budget'!$E$11:$F$2010,2,FALSE)),"")</f>
        <v/>
      </c>
      <c r="P4470" s="77"/>
      <c r="Q4470" s="77"/>
    </row>
    <row r="4471" spans="2:17" x14ac:dyDescent="0.25">
      <c r="B4471" s="78">
        <f t="shared" si="136"/>
        <v>4461</v>
      </c>
      <c r="C4471" s="126" t="str">
        <f t="array" ref="C4471">IF(OR('C. Consumer Service Detail'!$D4471="",'C. Consumer Service Detail'!$E4471=""),"",INDEX('B. Consumer Budget'!$E$11:$E$2010,MATCH(1,IF('B. Consumer Budget'!$C$11:$C$2010='C. Consumer Service Detail'!$D4471,IF('B. Consumer Budget'!$D$11:$D$2010='C. Consumer Service Detail'!$E4471,1)),0)))</f>
        <v/>
      </c>
      <c r="D4471" s="170"/>
      <c r="E4471" s="81"/>
      <c r="F4471" s="101"/>
      <c r="G4471" s="82"/>
      <c r="H4471" s="147" t="str">
        <f>IF('C. Consumer Service Detail'!$F4471="","",IF('C. Consumer Service Detail'!$F4471="",VLOOKUP('C. Consumer Service Detail'!$F4471,'Table of Current Services'!$B$7:$F$36,'Table of Current Services'!$E$5,FALSE),VLOOKUP('C. Consumer Service Detail'!$F4471,'Table of Current Services'!$B$7:$F$36,'Table of Current Services'!$D$5,FALSE)))</f>
        <v/>
      </c>
      <c r="I4471" s="159"/>
      <c r="J4471" s="146" t="str">
        <f t="shared" si="135"/>
        <v/>
      </c>
      <c r="K4471" s="138" t="str">
        <f>IF('C. Consumer Service Detail'!$F4471="","",IF('C. Consumer Service Detail'!$F4471="",VLOOKUP('C. Consumer Service Detail'!$F4471,'Table of Current Services'!$B$7:$F$36,'Table of Current Services'!$E$5,FALSE),VLOOKUP('C. Consumer Service Detail'!$F4471,'Table of Current Services'!$B$7:$F$36,'Table of Current Services'!$E$5,FALSE)))</f>
        <v/>
      </c>
      <c r="L4471" s="130" t="str">
        <f>IF('C. Consumer Service Detail'!$F4471="","",IF(VLOOKUP('C. Consumer Service Detail'!$F4471,'Table of Current Services'!$B$7:$F$36,'Table of Current Services'!$F$5,)="cost","Yes","No"))</f>
        <v/>
      </c>
      <c r="M4471" s="130" t="str">
        <f>IFERROR(IF('C. Consumer Service Detail'!$K4471="No Match","No",VLOOKUP('C. Consumer Service Detail'!$C4471,'B. Consumer Budget'!$E$11:$F$2010,2,FALSE)),"")</f>
        <v/>
      </c>
      <c r="P4471" s="77"/>
      <c r="Q4471" s="77"/>
    </row>
    <row r="4472" spans="2:17" x14ac:dyDescent="0.25">
      <c r="B4472" s="78">
        <f t="shared" si="136"/>
        <v>4462</v>
      </c>
      <c r="C4472" s="126" t="str">
        <f t="array" ref="C4472">IF(OR('C. Consumer Service Detail'!$D4472="",'C. Consumer Service Detail'!$E4472=""),"",INDEX('B. Consumer Budget'!$E$11:$E$2010,MATCH(1,IF('B. Consumer Budget'!$C$11:$C$2010='C. Consumer Service Detail'!$D4472,IF('B. Consumer Budget'!$D$11:$D$2010='C. Consumer Service Detail'!$E4472,1)),0)))</f>
        <v/>
      </c>
      <c r="D4472" s="171"/>
      <c r="E4472" s="79"/>
      <c r="F4472" s="100"/>
      <c r="G4472" s="80"/>
      <c r="H4472" s="145" t="str">
        <f>IF('C. Consumer Service Detail'!$F4472="","",IF('C. Consumer Service Detail'!$F4472="",VLOOKUP('C. Consumer Service Detail'!$F4472,'Table of Current Services'!$B$7:$F$36,'Table of Current Services'!$E$5,FALSE),VLOOKUP('C. Consumer Service Detail'!$F4472,'Table of Current Services'!$B$7:$F$36,'Table of Current Services'!$D$5,FALSE)))</f>
        <v/>
      </c>
      <c r="I4472" s="160"/>
      <c r="J4472" s="146" t="str">
        <f t="shared" si="135"/>
        <v/>
      </c>
      <c r="K4472" s="138" t="str">
        <f>IF('C. Consumer Service Detail'!$F4472="","",IF('C. Consumer Service Detail'!$F4472="",VLOOKUP('C. Consumer Service Detail'!$F4472,'Table of Current Services'!$B$7:$F$36,'Table of Current Services'!$E$5,FALSE),VLOOKUP('C. Consumer Service Detail'!$F4472,'Table of Current Services'!$B$7:$F$36,'Table of Current Services'!$E$5,FALSE)))</f>
        <v/>
      </c>
      <c r="L4472" s="130" t="str">
        <f>IF('C. Consumer Service Detail'!$F4472="","",IF(VLOOKUP('C. Consumer Service Detail'!$F4472,'Table of Current Services'!$B$7:$F$36,'Table of Current Services'!$F$5,)="cost","Yes","No"))</f>
        <v/>
      </c>
      <c r="M4472" s="130" t="str">
        <f>IFERROR(IF('C. Consumer Service Detail'!$K4472="No Match","No",VLOOKUP('C. Consumer Service Detail'!$C4472,'B. Consumer Budget'!$E$11:$F$2010,2,FALSE)),"")</f>
        <v/>
      </c>
      <c r="P4472" s="77"/>
      <c r="Q4472" s="77"/>
    </row>
    <row r="4473" spans="2:17" x14ac:dyDescent="0.25">
      <c r="B4473" s="78">
        <f t="shared" si="136"/>
        <v>4463</v>
      </c>
      <c r="C4473" s="126" t="str">
        <f t="array" ref="C4473">IF(OR('C. Consumer Service Detail'!$D4473="",'C. Consumer Service Detail'!$E4473=""),"",INDEX('B. Consumer Budget'!$E$11:$E$2010,MATCH(1,IF('B. Consumer Budget'!$C$11:$C$2010='C. Consumer Service Detail'!$D4473,IF('B. Consumer Budget'!$D$11:$D$2010='C. Consumer Service Detail'!$E4473,1)),0)))</f>
        <v/>
      </c>
      <c r="D4473" s="170"/>
      <c r="E4473" s="81"/>
      <c r="F4473" s="101"/>
      <c r="G4473" s="82"/>
      <c r="H4473" s="147" t="str">
        <f>IF('C. Consumer Service Detail'!$F4473="","",IF('C. Consumer Service Detail'!$F4473="",VLOOKUP('C. Consumer Service Detail'!$F4473,'Table of Current Services'!$B$7:$F$36,'Table of Current Services'!$E$5,FALSE),VLOOKUP('C. Consumer Service Detail'!$F4473,'Table of Current Services'!$B$7:$F$36,'Table of Current Services'!$D$5,FALSE)))</f>
        <v/>
      </c>
      <c r="I4473" s="159"/>
      <c r="J4473" s="146" t="str">
        <f t="shared" si="135"/>
        <v/>
      </c>
      <c r="K4473" s="138" t="str">
        <f>IF('C. Consumer Service Detail'!$F4473="","",IF('C. Consumer Service Detail'!$F4473="",VLOOKUP('C. Consumer Service Detail'!$F4473,'Table of Current Services'!$B$7:$F$36,'Table of Current Services'!$E$5,FALSE),VLOOKUP('C. Consumer Service Detail'!$F4473,'Table of Current Services'!$B$7:$F$36,'Table of Current Services'!$E$5,FALSE)))</f>
        <v/>
      </c>
      <c r="L4473" s="130" t="str">
        <f>IF('C. Consumer Service Detail'!$F4473="","",IF(VLOOKUP('C. Consumer Service Detail'!$F4473,'Table of Current Services'!$B$7:$F$36,'Table of Current Services'!$F$5,)="cost","Yes","No"))</f>
        <v/>
      </c>
      <c r="M4473" s="130" t="str">
        <f>IFERROR(IF('C. Consumer Service Detail'!$K4473="No Match","No",VLOOKUP('C. Consumer Service Detail'!$C4473,'B. Consumer Budget'!$E$11:$F$2010,2,FALSE)),"")</f>
        <v/>
      </c>
      <c r="P4473" s="77"/>
      <c r="Q4473" s="77"/>
    </row>
    <row r="4474" spans="2:17" x14ac:dyDescent="0.25">
      <c r="B4474" s="78">
        <f t="shared" si="136"/>
        <v>4464</v>
      </c>
      <c r="C4474" s="126" t="str">
        <f t="array" ref="C4474">IF(OR('C. Consumer Service Detail'!$D4474="",'C. Consumer Service Detail'!$E4474=""),"",INDEX('B. Consumer Budget'!$E$11:$E$2010,MATCH(1,IF('B. Consumer Budget'!$C$11:$C$2010='C. Consumer Service Detail'!$D4474,IF('B. Consumer Budget'!$D$11:$D$2010='C. Consumer Service Detail'!$E4474,1)),0)))</f>
        <v/>
      </c>
      <c r="D4474" s="171"/>
      <c r="E4474" s="79"/>
      <c r="F4474" s="100"/>
      <c r="G4474" s="80"/>
      <c r="H4474" s="145" t="str">
        <f>IF('C. Consumer Service Detail'!$F4474="","",IF('C. Consumer Service Detail'!$F4474="",VLOOKUP('C. Consumer Service Detail'!$F4474,'Table of Current Services'!$B$7:$F$36,'Table of Current Services'!$E$5,FALSE),VLOOKUP('C. Consumer Service Detail'!$F4474,'Table of Current Services'!$B$7:$F$36,'Table of Current Services'!$D$5,FALSE)))</f>
        <v/>
      </c>
      <c r="I4474" s="160"/>
      <c r="J4474" s="146" t="str">
        <f t="shared" si="135"/>
        <v/>
      </c>
      <c r="K4474" s="138" t="str">
        <f>IF('C. Consumer Service Detail'!$F4474="","",IF('C. Consumer Service Detail'!$F4474="",VLOOKUP('C. Consumer Service Detail'!$F4474,'Table of Current Services'!$B$7:$F$36,'Table of Current Services'!$E$5,FALSE),VLOOKUP('C. Consumer Service Detail'!$F4474,'Table of Current Services'!$B$7:$F$36,'Table of Current Services'!$E$5,FALSE)))</f>
        <v/>
      </c>
      <c r="L4474" s="130" t="str">
        <f>IF('C. Consumer Service Detail'!$F4474="","",IF(VLOOKUP('C. Consumer Service Detail'!$F4474,'Table of Current Services'!$B$7:$F$36,'Table of Current Services'!$F$5,)="cost","Yes","No"))</f>
        <v/>
      </c>
      <c r="M4474" s="130" t="str">
        <f>IFERROR(IF('C. Consumer Service Detail'!$K4474="No Match","No",VLOOKUP('C. Consumer Service Detail'!$C4474,'B. Consumer Budget'!$E$11:$F$2010,2,FALSE)),"")</f>
        <v/>
      </c>
      <c r="P4474" s="77"/>
      <c r="Q4474" s="77"/>
    </row>
    <row r="4475" spans="2:17" x14ac:dyDescent="0.25">
      <c r="B4475" s="78">
        <f t="shared" si="136"/>
        <v>4465</v>
      </c>
      <c r="C4475" s="126" t="str">
        <f t="array" ref="C4475">IF(OR('C. Consumer Service Detail'!$D4475="",'C. Consumer Service Detail'!$E4475=""),"",INDEX('B. Consumer Budget'!$E$11:$E$2010,MATCH(1,IF('B. Consumer Budget'!$C$11:$C$2010='C. Consumer Service Detail'!$D4475,IF('B. Consumer Budget'!$D$11:$D$2010='C. Consumer Service Detail'!$E4475,1)),0)))</f>
        <v/>
      </c>
      <c r="D4475" s="170"/>
      <c r="E4475" s="81"/>
      <c r="F4475" s="101"/>
      <c r="G4475" s="82"/>
      <c r="H4475" s="147" t="str">
        <f>IF('C. Consumer Service Detail'!$F4475="","",IF('C. Consumer Service Detail'!$F4475="",VLOOKUP('C. Consumer Service Detail'!$F4475,'Table of Current Services'!$B$7:$F$36,'Table of Current Services'!$E$5,FALSE),VLOOKUP('C. Consumer Service Detail'!$F4475,'Table of Current Services'!$B$7:$F$36,'Table of Current Services'!$D$5,FALSE)))</f>
        <v/>
      </c>
      <c r="I4475" s="159"/>
      <c r="J4475" s="146" t="str">
        <f t="shared" si="135"/>
        <v/>
      </c>
      <c r="K4475" s="138" t="str">
        <f>IF('C. Consumer Service Detail'!$F4475="","",IF('C. Consumer Service Detail'!$F4475="",VLOOKUP('C. Consumer Service Detail'!$F4475,'Table of Current Services'!$B$7:$F$36,'Table of Current Services'!$E$5,FALSE),VLOOKUP('C. Consumer Service Detail'!$F4475,'Table of Current Services'!$B$7:$F$36,'Table of Current Services'!$E$5,FALSE)))</f>
        <v/>
      </c>
      <c r="L4475" s="130" t="str">
        <f>IF('C. Consumer Service Detail'!$F4475="","",IF(VLOOKUP('C. Consumer Service Detail'!$F4475,'Table of Current Services'!$B$7:$F$36,'Table of Current Services'!$F$5,)="cost","Yes","No"))</f>
        <v/>
      </c>
      <c r="M4475" s="130" t="str">
        <f>IFERROR(IF('C. Consumer Service Detail'!$K4475="No Match","No",VLOOKUP('C. Consumer Service Detail'!$C4475,'B. Consumer Budget'!$E$11:$F$2010,2,FALSE)),"")</f>
        <v/>
      </c>
      <c r="P4475" s="77"/>
      <c r="Q4475" s="77"/>
    </row>
    <row r="4476" spans="2:17" x14ac:dyDescent="0.25">
      <c r="B4476" s="78">
        <f t="shared" si="136"/>
        <v>4466</v>
      </c>
      <c r="C4476" s="126" t="str">
        <f t="array" ref="C4476">IF(OR('C. Consumer Service Detail'!$D4476="",'C. Consumer Service Detail'!$E4476=""),"",INDEX('B. Consumer Budget'!$E$11:$E$2010,MATCH(1,IF('B. Consumer Budget'!$C$11:$C$2010='C. Consumer Service Detail'!$D4476,IF('B. Consumer Budget'!$D$11:$D$2010='C. Consumer Service Detail'!$E4476,1)),0)))</f>
        <v/>
      </c>
      <c r="D4476" s="171"/>
      <c r="E4476" s="79"/>
      <c r="F4476" s="100"/>
      <c r="G4476" s="80"/>
      <c r="H4476" s="145" t="str">
        <f>IF('C. Consumer Service Detail'!$F4476="","",IF('C. Consumer Service Detail'!$F4476="",VLOOKUP('C. Consumer Service Detail'!$F4476,'Table of Current Services'!$B$7:$F$36,'Table of Current Services'!$E$5,FALSE),VLOOKUP('C. Consumer Service Detail'!$F4476,'Table of Current Services'!$B$7:$F$36,'Table of Current Services'!$D$5,FALSE)))</f>
        <v/>
      </c>
      <c r="I4476" s="160"/>
      <c r="J4476" s="146" t="str">
        <f t="shared" si="135"/>
        <v/>
      </c>
      <c r="K4476" s="138" t="str">
        <f>IF('C. Consumer Service Detail'!$F4476="","",IF('C. Consumer Service Detail'!$F4476="",VLOOKUP('C. Consumer Service Detail'!$F4476,'Table of Current Services'!$B$7:$F$36,'Table of Current Services'!$E$5,FALSE),VLOOKUP('C. Consumer Service Detail'!$F4476,'Table of Current Services'!$B$7:$F$36,'Table of Current Services'!$E$5,FALSE)))</f>
        <v/>
      </c>
      <c r="L4476" s="130" t="str">
        <f>IF('C. Consumer Service Detail'!$F4476="","",IF(VLOOKUP('C. Consumer Service Detail'!$F4476,'Table of Current Services'!$B$7:$F$36,'Table of Current Services'!$F$5,)="cost","Yes","No"))</f>
        <v/>
      </c>
      <c r="M4476" s="130" t="str">
        <f>IFERROR(IF('C. Consumer Service Detail'!$K4476="No Match","No",VLOOKUP('C. Consumer Service Detail'!$C4476,'B. Consumer Budget'!$E$11:$F$2010,2,FALSE)),"")</f>
        <v/>
      </c>
      <c r="P4476" s="77"/>
      <c r="Q4476" s="77"/>
    </row>
    <row r="4477" spans="2:17" x14ac:dyDescent="0.25">
      <c r="B4477" s="78">
        <f t="shared" si="136"/>
        <v>4467</v>
      </c>
      <c r="C4477" s="126" t="str">
        <f t="array" ref="C4477">IF(OR('C. Consumer Service Detail'!$D4477="",'C. Consumer Service Detail'!$E4477=""),"",INDEX('B. Consumer Budget'!$E$11:$E$2010,MATCH(1,IF('B. Consumer Budget'!$C$11:$C$2010='C. Consumer Service Detail'!$D4477,IF('B. Consumer Budget'!$D$11:$D$2010='C. Consumer Service Detail'!$E4477,1)),0)))</f>
        <v/>
      </c>
      <c r="D4477" s="170"/>
      <c r="E4477" s="81"/>
      <c r="F4477" s="101"/>
      <c r="G4477" s="82"/>
      <c r="H4477" s="147" t="str">
        <f>IF('C. Consumer Service Detail'!$F4477="","",IF('C. Consumer Service Detail'!$F4477="",VLOOKUP('C. Consumer Service Detail'!$F4477,'Table of Current Services'!$B$7:$F$36,'Table of Current Services'!$E$5,FALSE),VLOOKUP('C. Consumer Service Detail'!$F4477,'Table of Current Services'!$B$7:$F$36,'Table of Current Services'!$D$5,FALSE)))</f>
        <v/>
      </c>
      <c r="I4477" s="159"/>
      <c r="J4477" s="146" t="str">
        <f t="shared" si="135"/>
        <v/>
      </c>
      <c r="K4477" s="138" t="str">
        <f>IF('C. Consumer Service Detail'!$F4477="","",IF('C. Consumer Service Detail'!$F4477="",VLOOKUP('C. Consumer Service Detail'!$F4477,'Table of Current Services'!$B$7:$F$36,'Table of Current Services'!$E$5,FALSE),VLOOKUP('C. Consumer Service Detail'!$F4477,'Table of Current Services'!$B$7:$F$36,'Table of Current Services'!$E$5,FALSE)))</f>
        <v/>
      </c>
      <c r="L4477" s="130" t="str">
        <f>IF('C. Consumer Service Detail'!$F4477="","",IF(VLOOKUP('C. Consumer Service Detail'!$F4477,'Table of Current Services'!$B$7:$F$36,'Table of Current Services'!$F$5,)="cost","Yes","No"))</f>
        <v/>
      </c>
      <c r="M4477" s="130" t="str">
        <f>IFERROR(IF('C. Consumer Service Detail'!$K4477="No Match","No",VLOOKUP('C. Consumer Service Detail'!$C4477,'B. Consumer Budget'!$E$11:$F$2010,2,FALSE)),"")</f>
        <v/>
      </c>
      <c r="P4477" s="77"/>
      <c r="Q4477" s="77"/>
    </row>
    <row r="4478" spans="2:17" x14ac:dyDescent="0.25">
      <c r="B4478" s="78">
        <f t="shared" si="136"/>
        <v>4468</v>
      </c>
      <c r="C4478" s="126" t="str">
        <f t="array" ref="C4478">IF(OR('C. Consumer Service Detail'!$D4478="",'C. Consumer Service Detail'!$E4478=""),"",INDEX('B. Consumer Budget'!$E$11:$E$2010,MATCH(1,IF('B. Consumer Budget'!$C$11:$C$2010='C. Consumer Service Detail'!$D4478,IF('B. Consumer Budget'!$D$11:$D$2010='C. Consumer Service Detail'!$E4478,1)),0)))</f>
        <v/>
      </c>
      <c r="D4478" s="171"/>
      <c r="E4478" s="79"/>
      <c r="F4478" s="100"/>
      <c r="G4478" s="80"/>
      <c r="H4478" s="145" t="str">
        <f>IF('C. Consumer Service Detail'!$F4478="","",IF('C. Consumer Service Detail'!$F4478="",VLOOKUP('C. Consumer Service Detail'!$F4478,'Table of Current Services'!$B$7:$F$36,'Table of Current Services'!$E$5,FALSE),VLOOKUP('C. Consumer Service Detail'!$F4478,'Table of Current Services'!$B$7:$F$36,'Table of Current Services'!$D$5,FALSE)))</f>
        <v/>
      </c>
      <c r="I4478" s="160"/>
      <c r="J4478" s="146" t="str">
        <f t="shared" si="135"/>
        <v/>
      </c>
      <c r="K4478" s="138" t="str">
        <f>IF('C. Consumer Service Detail'!$F4478="","",IF('C. Consumer Service Detail'!$F4478="",VLOOKUP('C. Consumer Service Detail'!$F4478,'Table of Current Services'!$B$7:$F$36,'Table of Current Services'!$E$5,FALSE),VLOOKUP('C. Consumer Service Detail'!$F4478,'Table of Current Services'!$B$7:$F$36,'Table of Current Services'!$E$5,FALSE)))</f>
        <v/>
      </c>
      <c r="L4478" s="130" t="str">
        <f>IF('C. Consumer Service Detail'!$F4478="","",IF(VLOOKUP('C. Consumer Service Detail'!$F4478,'Table of Current Services'!$B$7:$F$36,'Table of Current Services'!$F$5,)="cost","Yes","No"))</f>
        <v/>
      </c>
      <c r="M4478" s="130" t="str">
        <f>IFERROR(IF('C. Consumer Service Detail'!$K4478="No Match","No",VLOOKUP('C. Consumer Service Detail'!$C4478,'B. Consumer Budget'!$E$11:$F$2010,2,FALSE)),"")</f>
        <v/>
      </c>
      <c r="P4478" s="77"/>
      <c r="Q4478" s="77"/>
    </row>
    <row r="4479" spans="2:17" x14ac:dyDescent="0.25">
      <c r="B4479" s="78">
        <f t="shared" si="136"/>
        <v>4469</v>
      </c>
      <c r="C4479" s="126" t="str">
        <f t="array" ref="C4479">IF(OR('C. Consumer Service Detail'!$D4479="",'C. Consumer Service Detail'!$E4479=""),"",INDEX('B. Consumer Budget'!$E$11:$E$2010,MATCH(1,IF('B. Consumer Budget'!$C$11:$C$2010='C. Consumer Service Detail'!$D4479,IF('B. Consumer Budget'!$D$11:$D$2010='C. Consumer Service Detail'!$E4479,1)),0)))</f>
        <v/>
      </c>
      <c r="D4479" s="170"/>
      <c r="E4479" s="81"/>
      <c r="F4479" s="101"/>
      <c r="G4479" s="82"/>
      <c r="H4479" s="147" t="str">
        <f>IF('C. Consumer Service Detail'!$F4479="","",IF('C. Consumer Service Detail'!$F4479="",VLOOKUP('C. Consumer Service Detail'!$F4479,'Table of Current Services'!$B$7:$F$36,'Table of Current Services'!$E$5,FALSE),VLOOKUP('C. Consumer Service Detail'!$F4479,'Table of Current Services'!$B$7:$F$36,'Table of Current Services'!$D$5,FALSE)))</f>
        <v/>
      </c>
      <c r="I4479" s="159"/>
      <c r="J4479" s="146" t="str">
        <f t="shared" si="135"/>
        <v/>
      </c>
      <c r="K4479" s="138" t="str">
        <f>IF('C. Consumer Service Detail'!$F4479="","",IF('C. Consumer Service Detail'!$F4479="",VLOOKUP('C. Consumer Service Detail'!$F4479,'Table of Current Services'!$B$7:$F$36,'Table of Current Services'!$E$5,FALSE),VLOOKUP('C. Consumer Service Detail'!$F4479,'Table of Current Services'!$B$7:$F$36,'Table of Current Services'!$E$5,FALSE)))</f>
        <v/>
      </c>
      <c r="L4479" s="130" t="str">
        <f>IF('C. Consumer Service Detail'!$F4479="","",IF(VLOOKUP('C. Consumer Service Detail'!$F4479,'Table of Current Services'!$B$7:$F$36,'Table of Current Services'!$F$5,)="cost","Yes","No"))</f>
        <v/>
      </c>
      <c r="M4479" s="130" t="str">
        <f>IFERROR(IF('C. Consumer Service Detail'!$K4479="No Match","No",VLOOKUP('C. Consumer Service Detail'!$C4479,'B. Consumer Budget'!$E$11:$F$2010,2,FALSE)),"")</f>
        <v/>
      </c>
      <c r="P4479" s="77"/>
      <c r="Q4479" s="77"/>
    </row>
    <row r="4480" spans="2:17" x14ac:dyDescent="0.25">
      <c r="B4480" s="78">
        <f t="shared" si="136"/>
        <v>4470</v>
      </c>
      <c r="C4480" s="126" t="str">
        <f t="array" ref="C4480">IF(OR('C. Consumer Service Detail'!$D4480="",'C. Consumer Service Detail'!$E4480=""),"",INDEX('B. Consumer Budget'!$E$11:$E$2010,MATCH(1,IF('B. Consumer Budget'!$C$11:$C$2010='C. Consumer Service Detail'!$D4480,IF('B. Consumer Budget'!$D$11:$D$2010='C. Consumer Service Detail'!$E4480,1)),0)))</f>
        <v/>
      </c>
      <c r="D4480" s="171"/>
      <c r="E4480" s="79"/>
      <c r="F4480" s="100"/>
      <c r="G4480" s="80"/>
      <c r="H4480" s="145" t="str">
        <f>IF('C. Consumer Service Detail'!$F4480="","",IF('C. Consumer Service Detail'!$F4480="",VLOOKUP('C. Consumer Service Detail'!$F4480,'Table of Current Services'!$B$7:$F$36,'Table of Current Services'!$E$5,FALSE),VLOOKUP('C. Consumer Service Detail'!$F4480,'Table of Current Services'!$B$7:$F$36,'Table of Current Services'!$D$5,FALSE)))</f>
        <v/>
      </c>
      <c r="I4480" s="160"/>
      <c r="J4480" s="146" t="str">
        <f t="shared" si="135"/>
        <v/>
      </c>
      <c r="K4480" s="138" t="str">
        <f>IF('C. Consumer Service Detail'!$F4480="","",IF('C. Consumer Service Detail'!$F4480="",VLOOKUP('C. Consumer Service Detail'!$F4480,'Table of Current Services'!$B$7:$F$36,'Table of Current Services'!$E$5,FALSE),VLOOKUP('C. Consumer Service Detail'!$F4480,'Table of Current Services'!$B$7:$F$36,'Table of Current Services'!$E$5,FALSE)))</f>
        <v/>
      </c>
      <c r="L4480" s="130" t="str">
        <f>IF('C. Consumer Service Detail'!$F4480="","",IF(VLOOKUP('C. Consumer Service Detail'!$F4480,'Table of Current Services'!$B$7:$F$36,'Table of Current Services'!$F$5,)="cost","Yes","No"))</f>
        <v/>
      </c>
      <c r="M4480" s="130" t="str">
        <f>IFERROR(IF('C. Consumer Service Detail'!$K4480="No Match","No",VLOOKUP('C. Consumer Service Detail'!$C4480,'B. Consumer Budget'!$E$11:$F$2010,2,FALSE)),"")</f>
        <v/>
      </c>
      <c r="P4480" s="77"/>
      <c r="Q4480" s="77"/>
    </row>
    <row r="4481" spans="2:17" x14ac:dyDescent="0.25">
      <c r="B4481" s="78">
        <f t="shared" si="136"/>
        <v>4471</v>
      </c>
      <c r="C4481" s="126" t="str">
        <f t="array" ref="C4481">IF(OR('C. Consumer Service Detail'!$D4481="",'C. Consumer Service Detail'!$E4481=""),"",INDEX('B. Consumer Budget'!$E$11:$E$2010,MATCH(1,IF('B. Consumer Budget'!$C$11:$C$2010='C. Consumer Service Detail'!$D4481,IF('B. Consumer Budget'!$D$11:$D$2010='C. Consumer Service Detail'!$E4481,1)),0)))</f>
        <v/>
      </c>
      <c r="D4481" s="170"/>
      <c r="E4481" s="81"/>
      <c r="F4481" s="101"/>
      <c r="G4481" s="82"/>
      <c r="H4481" s="147" t="str">
        <f>IF('C. Consumer Service Detail'!$F4481="","",IF('C. Consumer Service Detail'!$F4481="",VLOOKUP('C. Consumer Service Detail'!$F4481,'Table of Current Services'!$B$7:$F$36,'Table of Current Services'!$E$5,FALSE),VLOOKUP('C. Consumer Service Detail'!$F4481,'Table of Current Services'!$B$7:$F$36,'Table of Current Services'!$D$5,FALSE)))</f>
        <v/>
      </c>
      <c r="I4481" s="159"/>
      <c r="J4481" s="146" t="str">
        <f t="shared" si="135"/>
        <v/>
      </c>
      <c r="K4481" s="138" t="str">
        <f>IF('C. Consumer Service Detail'!$F4481="","",IF('C. Consumer Service Detail'!$F4481="",VLOOKUP('C. Consumer Service Detail'!$F4481,'Table of Current Services'!$B$7:$F$36,'Table of Current Services'!$E$5,FALSE),VLOOKUP('C. Consumer Service Detail'!$F4481,'Table of Current Services'!$B$7:$F$36,'Table of Current Services'!$E$5,FALSE)))</f>
        <v/>
      </c>
      <c r="L4481" s="130" t="str">
        <f>IF('C. Consumer Service Detail'!$F4481="","",IF(VLOOKUP('C. Consumer Service Detail'!$F4481,'Table of Current Services'!$B$7:$F$36,'Table of Current Services'!$F$5,)="cost","Yes","No"))</f>
        <v/>
      </c>
      <c r="M4481" s="130" t="str">
        <f>IFERROR(IF('C. Consumer Service Detail'!$K4481="No Match","No",VLOOKUP('C. Consumer Service Detail'!$C4481,'B. Consumer Budget'!$E$11:$F$2010,2,FALSE)),"")</f>
        <v/>
      </c>
      <c r="P4481" s="77"/>
      <c r="Q4481" s="77"/>
    </row>
    <row r="4482" spans="2:17" x14ac:dyDescent="0.25">
      <c r="B4482" s="78">
        <f t="shared" si="136"/>
        <v>4472</v>
      </c>
      <c r="C4482" s="126" t="str">
        <f t="array" ref="C4482">IF(OR('C. Consumer Service Detail'!$D4482="",'C. Consumer Service Detail'!$E4482=""),"",INDEX('B. Consumer Budget'!$E$11:$E$2010,MATCH(1,IF('B. Consumer Budget'!$C$11:$C$2010='C. Consumer Service Detail'!$D4482,IF('B. Consumer Budget'!$D$11:$D$2010='C. Consumer Service Detail'!$E4482,1)),0)))</f>
        <v/>
      </c>
      <c r="D4482" s="171"/>
      <c r="E4482" s="79"/>
      <c r="F4482" s="100"/>
      <c r="G4482" s="80"/>
      <c r="H4482" s="145" t="str">
        <f>IF('C. Consumer Service Detail'!$F4482="","",IF('C. Consumer Service Detail'!$F4482="",VLOOKUP('C. Consumer Service Detail'!$F4482,'Table of Current Services'!$B$7:$F$36,'Table of Current Services'!$E$5,FALSE),VLOOKUP('C. Consumer Service Detail'!$F4482,'Table of Current Services'!$B$7:$F$36,'Table of Current Services'!$D$5,FALSE)))</f>
        <v/>
      </c>
      <c r="I4482" s="160"/>
      <c r="J4482" s="146" t="str">
        <f t="shared" si="135"/>
        <v/>
      </c>
      <c r="K4482" s="138" t="str">
        <f>IF('C. Consumer Service Detail'!$F4482="","",IF('C. Consumer Service Detail'!$F4482="",VLOOKUP('C. Consumer Service Detail'!$F4482,'Table of Current Services'!$B$7:$F$36,'Table of Current Services'!$E$5,FALSE),VLOOKUP('C. Consumer Service Detail'!$F4482,'Table of Current Services'!$B$7:$F$36,'Table of Current Services'!$E$5,FALSE)))</f>
        <v/>
      </c>
      <c r="L4482" s="130" t="str">
        <f>IF('C. Consumer Service Detail'!$F4482="","",IF(VLOOKUP('C. Consumer Service Detail'!$F4482,'Table of Current Services'!$B$7:$F$36,'Table of Current Services'!$F$5,)="cost","Yes","No"))</f>
        <v/>
      </c>
      <c r="M4482" s="130" t="str">
        <f>IFERROR(IF('C. Consumer Service Detail'!$K4482="No Match","No",VLOOKUP('C. Consumer Service Detail'!$C4482,'B. Consumer Budget'!$E$11:$F$2010,2,FALSE)),"")</f>
        <v/>
      </c>
      <c r="P4482" s="77"/>
      <c r="Q4482" s="77"/>
    </row>
    <row r="4483" spans="2:17" x14ac:dyDescent="0.25">
      <c r="B4483" s="78">
        <f t="shared" si="136"/>
        <v>4473</v>
      </c>
      <c r="C4483" s="126" t="str">
        <f t="array" ref="C4483">IF(OR('C. Consumer Service Detail'!$D4483="",'C. Consumer Service Detail'!$E4483=""),"",INDEX('B. Consumer Budget'!$E$11:$E$2010,MATCH(1,IF('B. Consumer Budget'!$C$11:$C$2010='C. Consumer Service Detail'!$D4483,IF('B. Consumer Budget'!$D$11:$D$2010='C. Consumer Service Detail'!$E4483,1)),0)))</f>
        <v/>
      </c>
      <c r="D4483" s="170"/>
      <c r="E4483" s="81"/>
      <c r="F4483" s="101"/>
      <c r="G4483" s="82"/>
      <c r="H4483" s="147" t="str">
        <f>IF('C. Consumer Service Detail'!$F4483="","",IF('C. Consumer Service Detail'!$F4483="",VLOOKUP('C. Consumer Service Detail'!$F4483,'Table of Current Services'!$B$7:$F$36,'Table of Current Services'!$E$5,FALSE),VLOOKUP('C. Consumer Service Detail'!$F4483,'Table of Current Services'!$B$7:$F$36,'Table of Current Services'!$D$5,FALSE)))</f>
        <v/>
      </c>
      <c r="I4483" s="159"/>
      <c r="J4483" s="146" t="str">
        <f t="shared" si="135"/>
        <v/>
      </c>
      <c r="K4483" s="138" t="str">
        <f>IF('C. Consumer Service Detail'!$F4483="","",IF('C. Consumer Service Detail'!$F4483="",VLOOKUP('C. Consumer Service Detail'!$F4483,'Table of Current Services'!$B$7:$F$36,'Table of Current Services'!$E$5,FALSE),VLOOKUP('C. Consumer Service Detail'!$F4483,'Table of Current Services'!$B$7:$F$36,'Table of Current Services'!$E$5,FALSE)))</f>
        <v/>
      </c>
      <c r="L4483" s="130" t="str">
        <f>IF('C. Consumer Service Detail'!$F4483="","",IF(VLOOKUP('C. Consumer Service Detail'!$F4483,'Table of Current Services'!$B$7:$F$36,'Table of Current Services'!$F$5,)="cost","Yes","No"))</f>
        <v/>
      </c>
      <c r="M4483" s="130" t="str">
        <f>IFERROR(IF('C. Consumer Service Detail'!$K4483="No Match","No",VLOOKUP('C. Consumer Service Detail'!$C4483,'B. Consumer Budget'!$E$11:$F$2010,2,FALSE)),"")</f>
        <v/>
      </c>
      <c r="P4483" s="77"/>
      <c r="Q4483" s="77"/>
    </row>
    <row r="4484" spans="2:17" x14ac:dyDescent="0.25">
      <c r="B4484" s="78">
        <f t="shared" si="136"/>
        <v>4474</v>
      </c>
      <c r="C4484" s="126" t="str">
        <f t="array" ref="C4484">IF(OR('C. Consumer Service Detail'!$D4484="",'C. Consumer Service Detail'!$E4484=""),"",INDEX('B. Consumer Budget'!$E$11:$E$2010,MATCH(1,IF('B. Consumer Budget'!$C$11:$C$2010='C. Consumer Service Detail'!$D4484,IF('B. Consumer Budget'!$D$11:$D$2010='C. Consumer Service Detail'!$E4484,1)),0)))</f>
        <v/>
      </c>
      <c r="D4484" s="171"/>
      <c r="E4484" s="79"/>
      <c r="F4484" s="100"/>
      <c r="G4484" s="80"/>
      <c r="H4484" s="145" t="str">
        <f>IF('C. Consumer Service Detail'!$F4484="","",IF('C. Consumer Service Detail'!$F4484="",VLOOKUP('C. Consumer Service Detail'!$F4484,'Table of Current Services'!$B$7:$F$36,'Table of Current Services'!$E$5,FALSE),VLOOKUP('C. Consumer Service Detail'!$F4484,'Table of Current Services'!$B$7:$F$36,'Table of Current Services'!$D$5,FALSE)))</f>
        <v/>
      </c>
      <c r="I4484" s="160"/>
      <c r="J4484" s="146" t="str">
        <f t="shared" si="135"/>
        <v/>
      </c>
      <c r="K4484" s="138" t="str">
        <f>IF('C. Consumer Service Detail'!$F4484="","",IF('C. Consumer Service Detail'!$F4484="",VLOOKUP('C. Consumer Service Detail'!$F4484,'Table of Current Services'!$B$7:$F$36,'Table of Current Services'!$E$5,FALSE),VLOOKUP('C. Consumer Service Detail'!$F4484,'Table of Current Services'!$B$7:$F$36,'Table of Current Services'!$E$5,FALSE)))</f>
        <v/>
      </c>
      <c r="L4484" s="130" t="str">
        <f>IF('C. Consumer Service Detail'!$F4484="","",IF(VLOOKUP('C. Consumer Service Detail'!$F4484,'Table of Current Services'!$B$7:$F$36,'Table of Current Services'!$F$5,)="cost","Yes","No"))</f>
        <v/>
      </c>
      <c r="M4484" s="130" t="str">
        <f>IFERROR(IF('C. Consumer Service Detail'!$K4484="No Match","No",VLOOKUP('C. Consumer Service Detail'!$C4484,'B. Consumer Budget'!$E$11:$F$2010,2,FALSE)),"")</f>
        <v/>
      </c>
      <c r="P4484" s="77"/>
      <c r="Q4484" s="77"/>
    </row>
    <row r="4485" spans="2:17" x14ac:dyDescent="0.25">
      <c r="B4485" s="78">
        <f t="shared" si="136"/>
        <v>4475</v>
      </c>
      <c r="C4485" s="126" t="str">
        <f t="array" ref="C4485">IF(OR('C. Consumer Service Detail'!$D4485="",'C. Consumer Service Detail'!$E4485=""),"",INDEX('B. Consumer Budget'!$E$11:$E$2010,MATCH(1,IF('B. Consumer Budget'!$C$11:$C$2010='C. Consumer Service Detail'!$D4485,IF('B. Consumer Budget'!$D$11:$D$2010='C. Consumer Service Detail'!$E4485,1)),0)))</f>
        <v/>
      </c>
      <c r="D4485" s="170"/>
      <c r="E4485" s="81"/>
      <c r="F4485" s="101"/>
      <c r="G4485" s="82"/>
      <c r="H4485" s="147" t="str">
        <f>IF('C. Consumer Service Detail'!$F4485="","",IF('C. Consumer Service Detail'!$F4485="",VLOOKUP('C. Consumer Service Detail'!$F4485,'Table of Current Services'!$B$7:$F$36,'Table of Current Services'!$E$5,FALSE),VLOOKUP('C. Consumer Service Detail'!$F4485,'Table of Current Services'!$B$7:$F$36,'Table of Current Services'!$D$5,FALSE)))</f>
        <v/>
      </c>
      <c r="I4485" s="159"/>
      <c r="J4485" s="146" t="str">
        <f t="shared" si="135"/>
        <v/>
      </c>
      <c r="K4485" s="138" t="str">
        <f>IF('C. Consumer Service Detail'!$F4485="","",IF('C. Consumer Service Detail'!$F4485="",VLOOKUP('C. Consumer Service Detail'!$F4485,'Table of Current Services'!$B$7:$F$36,'Table of Current Services'!$E$5,FALSE),VLOOKUP('C. Consumer Service Detail'!$F4485,'Table of Current Services'!$B$7:$F$36,'Table of Current Services'!$E$5,FALSE)))</f>
        <v/>
      </c>
      <c r="L4485" s="130" t="str">
        <f>IF('C. Consumer Service Detail'!$F4485="","",IF(VLOOKUP('C. Consumer Service Detail'!$F4485,'Table of Current Services'!$B$7:$F$36,'Table of Current Services'!$F$5,)="cost","Yes","No"))</f>
        <v/>
      </c>
      <c r="M4485" s="130" t="str">
        <f>IFERROR(IF('C. Consumer Service Detail'!$K4485="No Match","No",VLOOKUP('C. Consumer Service Detail'!$C4485,'B. Consumer Budget'!$E$11:$F$2010,2,FALSE)),"")</f>
        <v/>
      </c>
      <c r="P4485" s="77"/>
      <c r="Q4485" s="77"/>
    </row>
    <row r="4486" spans="2:17" x14ac:dyDescent="0.25">
      <c r="B4486" s="78">
        <f t="shared" si="136"/>
        <v>4476</v>
      </c>
      <c r="C4486" s="126" t="str">
        <f t="array" ref="C4486">IF(OR('C. Consumer Service Detail'!$D4486="",'C. Consumer Service Detail'!$E4486=""),"",INDEX('B. Consumer Budget'!$E$11:$E$2010,MATCH(1,IF('B. Consumer Budget'!$C$11:$C$2010='C. Consumer Service Detail'!$D4486,IF('B. Consumer Budget'!$D$11:$D$2010='C. Consumer Service Detail'!$E4486,1)),0)))</f>
        <v/>
      </c>
      <c r="D4486" s="171"/>
      <c r="E4486" s="79"/>
      <c r="F4486" s="100"/>
      <c r="G4486" s="80"/>
      <c r="H4486" s="145" t="str">
        <f>IF('C. Consumer Service Detail'!$F4486="","",IF('C. Consumer Service Detail'!$F4486="",VLOOKUP('C. Consumer Service Detail'!$F4486,'Table of Current Services'!$B$7:$F$36,'Table of Current Services'!$E$5,FALSE),VLOOKUP('C. Consumer Service Detail'!$F4486,'Table of Current Services'!$B$7:$F$36,'Table of Current Services'!$D$5,FALSE)))</f>
        <v/>
      </c>
      <c r="I4486" s="160"/>
      <c r="J4486" s="146" t="str">
        <f t="shared" si="135"/>
        <v/>
      </c>
      <c r="K4486" s="138" t="str">
        <f>IF('C. Consumer Service Detail'!$F4486="","",IF('C. Consumer Service Detail'!$F4486="",VLOOKUP('C. Consumer Service Detail'!$F4486,'Table of Current Services'!$B$7:$F$36,'Table of Current Services'!$E$5,FALSE),VLOOKUP('C. Consumer Service Detail'!$F4486,'Table of Current Services'!$B$7:$F$36,'Table of Current Services'!$E$5,FALSE)))</f>
        <v/>
      </c>
      <c r="L4486" s="130" t="str">
        <f>IF('C. Consumer Service Detail'!$F4486="","",IF(VLOOKUP('C. Consumer Service Detail'!$F4486,'Table of Current Services'!$B$7:$F$36,'Table of Current Services'!$F$5,)="cost","Yes","No"))</f>
        <v/>
      </c>
      <c r="M4486" s="130" t="str">
        <f>IFERROR(IF('C. Consumer Service Detail'!$K4486="No Match","No",VLOOKUP('C. Consumer Service Detail'!$C4486,'B. Consumer Budget'!$E$11:$F$2010,2,FALSE)),"")</f>
        <v/>
      </c>
      <c r="P4486" s="77"/>
      <c r="Q4486" s="77"/>
    </row>
    <row r="4487" spans="2:17" x14ac:dyDescent="0.25">
      <c r="B4487" s="78">
        <f t="shared" si="136"/>
        <v>4477</v>
      </c>
      <c r="C4487" s="126" t="str">
        <f t="array" ref="C4487">IF(OR('C. Consumer Service Detail'!$D4487="",'C. Consumer Service Detail'!$E4487=""),"",INDEX('B. Consumer Budget'!$E$11:$E$2010,MATCH(1,IF('B. Consumer Budget'!$C$11:$C$2010='C. Consumer Service Detail'!$D4487,IF('B. Consumer Budget'!$D$11:$D$2010='C. Consumer Service Detail'!$E4487,1)),0)))</f>
        <v/>
      </c>
      <c r="D4487" s="170"/>
      <c r="E4487" s="81"/>
      <c r="F4487" s="101"/>
      <c r="G4487" s="82"/>
      <c r="H4487" s="147" t="str">
        <f>IF('C. Consumer Service Detail'!$F4487="","",IF('C. Consumer Service Detail'!$F4487="",VLOOKUP('C. Consumer Service Detail'!$F4487,'Table of Current Services'!$B$7:$F$36,'Table of Current Services'!$E$5,FALSE),VLOOKUP('C. Consumer Service Detail'!$F4487,'Table of Current Services'!$B$7:$F$36,'Table of Current Services'!$D$5,FALSE)))</f>
        <v/>
      </c>
      <c r="I4487" s="159"/>
      <c r="J4487" s="146" t="str">
        <f t="shared" si="135"/>
        <v/>
      </c>
      <c r="K4487" s="138" t="str">
        <f>IF('C. Consumer Service Detail'!$F4487="","",IF('C. Consumer Service Detail'!$F4487="",VLOOKUP('C. Consumer Service Detail'!$F4487,'Table of Current Services'!$B$7:$F$36,'Table of Current Services'!$E$5,FALSE),VLOOKUP('C. Consumer Service Detail'!$F4487,'Table of Current Services'!$B$7:$F$36,'Table of Current Services'!$E$5,FALSE)))</f>
        <v/>
      </c>
      <c r="L4487" s="130" t="str">
        <f>IF('C. Consumer Service Detail'!$F4487="","",IF(VLOOKUP('C. Consumer Service Detail'!$F4487,'Table of Current Services'!$B$7:$F$36,'Table of Current Services'!$F$5,)="cost","Yes","No"))</f>
        <v/>
      </c>
      <c r="M4487" s="130" t="str">
        <f>IFERROR(IF('C. Consumer Service Detail'!$K4487="No Match","No",VLOOKUP('C. Consumer Service Detail'!$C4487,'B. Consumer Budget'!$E$11:$F$2010,2,FALSE)),"")</f>
        <v/>
      </c>
      <c r="P4487" s="77"/>
      <c r="Q4487" s="77"/>
    </row>
    <row r="4488" spans="2:17" x14ac:dyDescent="0.25">
      <c r="B4488" s="78">
        <f t="shared" si="136"/>
        <v>4478</v>
      </c>
      <c r="C4488" s="126" t="str">
        <f t="array" ref="C4488">IF(OR('C. Consumer Service Detail'!$D4488="",'C. Consumer Service Detail'!$E4488=""),"",INDEX('B. Consumer Budget'!$E$11:$E$2010,MATCH(1,IF('B. Consumer Budget'!$C$11:$C$2010='C. Consumer Service Detail'!$D4488,IF('B. Consumer Budget'!$D$11:$D$2010='C. Consumer Service Detail'!$E4488,1)),0)))</f>
        <v/>
      </c>
      <c r="D4488" s="171"/>
      <c r="E4488" s="79"/>
      <c r="F4488" s="100"/>
      <c r="G4488" s="80"/>
      <c r="H4488" s="145" t="str">
        <f>IF('C. Consumer Service Detail'!$F4488="","",IF('C. Consumer Service Detail'!$F4488="",VLOOKUP('C. Consumer Service Detail'!$F4488,'Table of Current Services'!$B$7:$F$36,'Table of Current Services'!$E$5,FALSE),VLOOKUP('C. Consumer Service Detail'!$F4488,'Table of Current Services'!$B$7:$F$36,'Table of Current Services'!$D$5,FALSE)))</f>
        <v/>
      </c>
      <c r="I4488" s="160"/>
      <c r="J4488" s="146" t="str">
        <f t="shared" si="135"/>
        <v/>
      </c>
      <c r="K4488" s="138" t="str">
        <f>IF('C. Consumer Service Detail'!$F4488="","",IF('C. Consumer Service Detail'!$F4488="",VLOOKUP('C. Consumer Service Detail'!$F4488,'Table of Current Services'!$B$7:$F$36,'Table of Current Services'!$E$5,FALSE),VLOOKUP('C. Consumer Service Detail'!$F4488,'Table of Current Services'!$B$7:$F$36,'Table of Current Services'!$E$5,FALSE)))</f>
        <v/>
      </c>
      <c r="L4488" s="130" t="str">
        <f>IF('C. Consumer Service Detail'!$F4488="","",IF(VLOOKUP('C. Consumer Service Detail'!$F4488,'Table of Current Services'!$B$7:$F$36,'Table of Current Services'!$F$5,)="cost","Yes","No"))</f>
        <v/>
      </c>
      <c r="M4488" s="130" t="str">
        <f>IFERROR(IF('C. Consumer Service Detail'!$K4488="No Match","No",VLOOKUP('C. Consumer Service Detail'!$C4488,'B. Consumer Budget'!$E$11:$F$2010,2,FALSE)),"")</f>
        <v/>
      </c>
      <c r="P4488" s="77"/>
      <c r="Q4488" s="77"/>
    </row>
    <row r="4489" spans="2:17" x14ac:dyDescent="0.25">
      <c r="B4489" s="78">
        <f t="shared" si="136"/>
        <v>4479</v>
      </c>
      <c r="C4489" s="126" t="str">
        <f t="array" ref="C4489">IF(OR('C. Consumer Service Detail'!$D4489="",'C. Consumer Service Detail'!$E4489=""),"",INDEX('B. Consumer Budget'!$E$11:$E$2010,MATCH(1,IF('B. Consumer Budget'!$C$11:$C$2010='C. Consumer Service Detail'!$D4489,IF('B. Consumer Budget'!$D$11:$D$2010='C. Consumer Service Detail'!$E4489,1)),0)))</f>
        <v/>
      </c>
      <c r="D4489" s="170"/>
      <c r="E4489" s="81"/>
      <c r="F4489" s="101"/>
      <c r="G4489" s="82"/>
      <c r="H4489" s="147" t="str">
        <f>IF('C. Consumer Service Detail'!$F4489="","",IF('C. Consumer Service Detail'!$F4489="",VLOOKUP('C. Consumer Service Detail'!$F4489,'Table of Current Services'!$B$7:$F$36,'Table of Current Services'!$E$5,FALSE),VLOOKUP('C. Consumer Service Detail'!$F4489,'Table of Current Services'!$B$7:$F$36,'Table of Current Services'!$D$5,FALSE)))</f>
        <v/>
      </c>
      <c r="I4489" s="159"/>
      <c r="J4489" s="146" t="str">
        <f t="shared" si="135"/>
        <v/>
      </c>
      <c r="K4489" s="138" t="str">
        <f>IF('C. Consumer Service Detail'!$F4489="","",IF('C. Consumer Service Detail'!$F4489="",VLOOKUP('C. Consumer Service Detail'!$F4489,'Table of Current Services'!$B$7:$F$36,'Table of Current Services'!$E$5,FALSE),VLOOKUP('C. Consumer Service Detail'!$F4489,'Table of Current Services'!$B$7:$F$36,'Table of Current Services'!$E$5,FALSE)))</f>
        <v/>
      </c>
      <c r="L4489" s="130" t="str">
        <f>IF('C. Consumer Service Detail'!$F4489="","",IF(VLOOKUP('C. Consumer Service Detail'!$F4489,'Table of Current Services'!$B$7:$F$36,'Table of Current Services'!$F$5,)="cost","Yes","No"))</f>
        <v/>
      </c>
      <c r="M4489" s="130" t="str">
        <f>IFERROR(IF('C. Consumer Service Detail'!$K4489="No Match","No",VLOOKUP('C. Consumer Service Detail'!$C4489,'B. Consumer Budget'!$E$11:$F$2010,2,FALSE)),"")</f>
        <v/>
      </c>
      <c r="P4489" s="77"/>
      <c r="Q4489" s="77"/>
    </row>
    <row r="4490" spans="2:17" x14ac:dyDescent="0.25">
      <c r="B4490" s="78">
        <f t="shared" si="136"/>
        <v>4480</v>
      </c>
      <c r="C4490" s="126" t="str">
        <f t="array" ref="C4490">IF(OR('C. Consumer Service Detail'!$D4490="",'C. Consumer Service Detail'!$E4490=""),"",INDEX('B. Consumer Budget'!$E$11:$E$2010,MATCH(1,IF('B. Consumer Budget'!$C$11:$C$2010='C. Consumer Service Detail'!$D4490,IF('B. Consumer Budget'!$D$11:$D$2010='C. Consumer Service Detail'!$E4490,1)),0)))</f>
        <v/>
      </c>
      <c r="D4490" s="171"/>
      <c r="E4490" s="79"/>
      <c r="F4490" s="100"/>
      <c r="G4490" s="80"/>
      <c r="H4490" s="145" t="str">
        <f>IF('C. Consumer Service Detail'!$F4490="","",IF('C. Consumer Service Detail'!$F4490="",VLOOKUP('C. Consumer Service Detail'!$F4490,'Table of Current Services'!$B$7:$F$36,'Table of Current Services'!$E$5,FALSE),VLOOKUP('C. Consumer Service Detail'!$F4490,'Table of Current Services'!$B$7:$F$36,'Table of Current Services'!$D$5,FALSE)))</f>
        <v/>
      </c>
      <c r="I4490" s="160"/>
      <c r="J4490" s="146" t="str">
        <f t="shared" si="135"/>
        <v/>
      </c>
      <c r="K4490" s="138" t="str">
        <f>IF('C. Consumer Service Detail'!$F4490="","",IF('C. Consumer Service Detail'!$F4490="",VLOOKUP('C. Consumer Service Detail'!$F4490,'Table of Current Services'!$B$7:$F$36,'Table of Current Services'!$E$5,FALSE),VLOOKUP('C. Consumer Service Detail'!$F4490,'Table of Current Services'!$B$7:$F$36,'Table of Current Services'!$E$5,FALSE)))</f>
        <v/>
      </c>
      <c r="L4490" s="130" t="str">
        <f>IF('C. Consumer Service Detail'!$F4490="","",IF(VLOOKUP('C. Consumer Service Detail'!$F4490,'Table of Current Services'!$B$7:$F$36,'Table of Current Services'!$F$5,)="cost","Yes","No"))</f>
        <v/>
      </c>
      <c r="M4490" s="130" t="str">
        <f>IFERROR(IF('C. Consumer Service Detail'!$K4490="No Match","No",VLOOKUP('C. Consumer Service Detail'!$C4490,'B. Consumer Budget'!$E$11:$F$2010,2,FALSE)),"")</f>
        <v/>
      </c>
      <c r="P4490" s="77"/>
      <c r="Q4490" s="77"/>
    </row>
    <row r="4491" spans="2:17" x14ac:dyDescent="0.25">
      <c r="B4491" s="78">
        <f t="shared" si="136"/>
        <v>4481</v>
      </c>
      <c r="C4491" s="126" t="str">
        <f t="array" ref="C4491">IF(OR('C. Consumer Service Detail'!$D4491="",'C. Consumer Service Detail'!$E4491=""),"",INDEX('B. Consumer Budget'!$E$11:$E$2010,MATCH(1,IF('B. Consumer Budget'!$C$11:$C$2010='C. Consumer Service Detail'!$D4491,IF('B. Consumer Budget'!$D$11:$D$2010='C. Consumer Service Detail'!$E4491,1)),0)))</f>
        <v/>
      </c>
      <c r="D4491" s="170"/>
      <c r="E4491" s="81"/>
      <c r="F4491" s="101"/>
      <c r="G4491" s="82"/>
      <c r="H4491" s="147" t="str">
        <f>IF('C. Consumer Service Detail'!$F4491="","",IF('C. Consumer Service Detail'!$F4491="",VLOOKUP('C. Consumer Service Detail'!$F4491,'Table of Current Services'!$B$7:$F$36,'Table of Current Services'!$E$5,FALSE),VLOOKUP('C. Consumer Service Detail'!$F4491,'Table of Current Services'!$B$7:$F$36,'Table of Current Services'!$D$5,FALSE)))</f>
        <v/>
      </c>
      <c r="I4491" s="159"/>
      <c r="J4491" s="146" t="str">
        <f t="shared" ref="J4491:J4554" si="137">IFERROR(IF($H4491&gt;0,$H4491*$I4491,$I4491),"")</f>
        <v/>
      </c>
      <c r="K4491" s="138" t="str">
        <f>IF('C. Consumer Service Detail'!$F4491="","",IF('C. Consumer Service Detail'!$F4491="",VLOOKUP('C. Consumer Service Detail'!$F4491,'Table of Current Services'!$B$7:$F$36,'Table of Current Services'!$E$5,FALSE),VLOOKUP('C. Consumer Service Detail'!$F4491,'Table of Current Services'!$B$7:$F$36,'Table of Current Services'!$E$5,FALSE)))</f>
        <v/>
      </c>
      <c r="L4491" s="130" t="str">
        <f>IF('C. Consumer Service Detail'!$F4491="","",IF(VLOOKUP('C. Consumer Service Detail'!$F4491,'Table of Current Services'!$B$7:$F$36,'Table of Current Services'!$F$5,)="cost","Yes","No"))</f>
        <v/>
      </c>
      <c r="M4491" s="130" t="str">
        <f>IFERROR(IF('C. Consumer Service Detail'!$K4491="No Match","No",VLOOKUP('C. Consumer Service Detail'!$C4491,'B. Consumer Budget'!$E$11:$F$2010,2,FALSE)),"")</f>
        <v/>
      </c>
      <c r="P4491" s="77"/>
      <c r="Q4491" s="77"/>
    </row>
    <row r="4492" spans="2:17" x14ac:dyDescent="0.25">
      <c r="B4492" s="78">
        <f t="shared" ref="B4492:B4555" si="138">B4491+1</f>
        <v>4482</v>
      </c>
      <c r="C4492" s="126" t="str">
        <f t="array" ref="C4492">IF(OR('C. Consumer Service Detail'!$D4492="",'C. Consumer Service Detail'!$E4492=""),"",INDEX('B. Consumer Budget'!$E$11:$E$2010,MATCH(1,IF('B. Consumer Budget'!$C$11:$C$2010='C. Consumer Service Detail'!$D4492,IF('B. Consumer Budget'!$D$11:$D$2010='C. Consumer Service Detail'!$E4492,1)),0)))</f>
        <v/>
      </c>
      <c r="D4492" s="171"/>
      <c r="E4492" s="79"/>
      <c r="F4492" s="100"/>
      <c r="G4492" s="80"/>
      <c r="H4492" s="145" t="str">
        <f>IF('C. Consumer Service Detail'!$F4492="","",IF('C. Consumer Service Detail'!$F4492="",VLOOKUP('C. Consumer Service Detail'!$F4492,'Table of Current Services'!$B$7:$F$36,'Table of Current Services'!$E$5,FALSE),VLOOKUP('C. Consumer Service Detail'!$F4492,'Table of Current Services'!$B$7:$F$36,'Table of Current Services'!$D$5,FALSE)))</f>
        <v/>
      </c>
      <c r="I4492" s="160"/>
      <c r="J4492" s="146" t="str">
        <f t="shared" si="137"/>
        <v/>
      </c>
      <c r="K4492" s="138" t="str">
        <f>IF('C. Consumer Service Detail'!$F4492="","",IF('C. Consumer Service Detail'!$F4492="",VLOOKUP('C. Consumer Service Detail'!$F4492,'Table of Current Services'!$B$7:$F$36,'Table of Current Services'!$E$5,FALSE),VLOOKUP('C. Consumer Service Detail'!$F4492,'Table of Current Services'!$B$7:$F$36,'Table of Current Services'!$E$5,FALSE)))</f>
        <v/>
      </c>
      <c r="L4492" s="130" t="str">
        <f>IF('C. Consumer Service Detail'!$F4492="","",IF(VLOOKUP('C. Consumer Service Detail'!$F4492,'Table of Current Services'!$B$7:$F$36,'Table of Current Services'!$F$5,)="cost","Yes","No"))</f>
        <v/>
      </c>
      <c r="M4492" s="130" t="str">
        <f>IFERROR(IF('C. Consumer Service Detail'!$K4492="No Match","No",VLOOKUP('C. Consumer Service Detail'!$C4492,'B. Consumer Budget'!$E$11:$F$2010,2,FALSE)),"")</f>
        <v/>
      </c>
      <c r="P4492" s="77"/>
      <c r="Q4492" s="77"/>
    </row>
    <row r="4493" spans="2:17" x14ac:dyDescent="0.25">
      <c r="B4493" s="78">
        <f t="shared" si="138"/>
        <v>4483</v>
      </c>
      <c r="C4493" s="126" t="str">
        <f t="array" ref="C4493">IF(OR('C. Consumer Service Detail'!$D4493="",'C. Consumer Service Detail'!$E4493=""),"",INDEX('B. Consumer Budget'!$E$11:$E$2010,MATCH(1,IF('B. Consumer Budget'!$C$11:$C$2010='C. Consumer Service Detail'!$D4493,IF('B. Consumer Budget'!$D$11:$D$2010='C. Consumer Service Detail'!$E4493,1)),0)))</f>
        <v/>
      </c>
      <c r="D4493" s="170"/>
      <c r="E4493" s="81"/>
      <c r="F4493" s="101"/>
      <c r="G4493" s="82"/>
      <c r="H4493" s="147" t="str">
        <f>IF('C. Consumer Service Detail'!$F4493="","",IF('C. Consumer Service Detail'!$F4493="",VLOOKUP('C. Consumer Service Detail'!$F4493,'Table of Current Services'!$B$7:$F$36,'Table of Current Services'!$E$5,FALSE),VLOOKUP('C. Consumer Service Detail'!$F4493,'Table of Current Services'!$B$7:$F$36,'Table of Current Services'!$D$5,FALSE)))</f>
        <v/>
      </c>
      <c r="I4493" s="159"/>
      <c r="J4493" s="146" t="str">
        <f t="shared" si="137"/>
        <v/>
      </c>
      <c r="K4493" s="138" t="str">
        <f>IF('C. Consumer Service Detail'!$F4493="","",IF('C. Consumer Service Detail'!$F4493="",VLOOKUP('C. Consumer Service Detail'!$F4493,'Table of Current Services'!$B$7:$F$36,'Table of Current Services'!$E$5,FALSE),VLOOKUP('C. Consumer Service Detail'!$F4493,'Table of Current Services'!$B$7:$F$36,'Table of Current Services'!$E$5,FALSE)))</f>
        <v/>
      </c>
      <c r="L4493" s="130" t="str">
        <f>IF('C. Consumer Service Detail'!$F4493="","",IF(VLOOKUP('C. Consumer Service Detail'!$F4493,'Table of Current Services'!$B$7:$F$36,'Table of Current Services'!$F$5,)="cost","Yes","No"))</f>
        <v/>
      </c>
      <c r="M4493" s="130" t="str">
        <f>IFERROR(IF('C. Consumer Service Detail'!$K4493="No Match","No",VLOOKUP('C. Consumer Service Detail'!$C4493,'B. Consumer Budget'!$E$11:$F$2010,2,FALSE)),"")</f>
        <v/>
      </c>
      <c r="P4493" s="77"/>
      <c r="Q4493" s="77"/>
    </row>
    <row r="4494" spans="2:17" x14ac:dyDescent="0.25">
      <c r="B4494" s="78">
        <f t="shared" si="138"/>
        <v>4484</v>
      </c>
      <c r="C4494" s="126" t="str">
        <f t="array" ref="C4494">IF(OR('C. Consumer Service Detail'!$D4494="",'C. Consumer Service Detail'!$E4494=""),"",INDEX('B. Consumer Budget'!$E$11:$E$2010,MATCH(1,IF('B. Consumer Budget'!$C$11:$C$2010='C. Consumer Service Detail'!$D4494,IF('B. Consumer Budget'!$D$11:$D$2010='C. Consumer Service Detail'!$E4494,1)),0)))</f>
        <v/>
      </c>
      <c r="D4494" s="171"/>
      <c r="E4494" s="79"/>
      <c r="F4494" s="100"/>
      <c r="G4494" s="80"/>
      <c r="H4494" s="145" t="str">
        <f>IF('C. Consumer Service Detail'!$F4494="","",IF('C. Consumer Service Detail'!$F4494="",VLOOKUP('C. Consumer Service Detail'!$F4494,'Table of Current Services'!$B$7:$F$36,'Table of Current Services'!$E$5,FALSE),VLOOKUP('C. Consumer Service Detail'!$F4494,'Table of Current Services'!$B$7:$F$36,'Table of Current Services'!$D$5,FALSE)))</f>
        <v/>
      </c>
      <c r="I4494" s="160"/>
      <c r="J4494" s="146" t="str">
        <f t="shared" si="137"/>
        <v/>
      </c>
      <c r="K4494" s="138" t="str">
        <f>IF('C. Consumer Service Detail'!$F4494="","",IF('C. Consumer Service Detail'!$F4494="",VLOOKUP('C. Consumer Service Detail'!$F4494,'Table of Current Services'!$B$7:$F$36,'Table of Current Services'!$E$5,FALSE),VLOOKUP('C. Consumer Service Detail'!$F4494,'Table of Current Services'!$B$7:$F$36,'Table of Current Services'!$E$5,FALSE)))</f>
        <v/>
      </c>
      <c r="L4494" s="130" t="str">
        <f>IF('C. Consumer Service Detail'!$F4494="","",IF(VLOOKUP('C. Consumer Service Detail'!$F4494,'Table of Current Services'!$B$7:$F$36,'Table of Current Services'!$F$5,)="cost","Yes","No"))</f>
        <v/>
      </c>
      <c r="M4494" s="130" t="str">
        <f>IFERROR(IF('C. Consumer Service Detail'!$K4494="No Match","No",VLOOKUP('C. Consumer Service Detail'!$C4494,'B. Consumer Budget'!$E$11:$F$2010,2,FALSE)),"")</f>
        <v/>
      </c>
      <c r="P4494" s="77"/>
      <c r="Q4494" s="77"/>
    </row>
    <row r="4495" spans="2:17" x14ac:dyDescent="0.25">
      <c r="B4495" s="78">
        <f t="shared" si="138"/>
        <v>4485</v>
      </c>
      <c r="C4495" s="126" t="str">
        <f t="array" ref="C4495">IF(OR('C. Consumer Service Detail'!$D4495="",'C. Consumer Service Detail'!$E4495=""),"",INDEX('B. Consumer Budget'!$E$11:$E$2010,MATCH(1,IF('B. Consumer Budget'!$C$11:$C$2010='C. Consumer Service Detail'!$D4495,IF('B. Consumer Budget'!$D$11:$D$2010='C. Consumer Service Detail'!$E4495,1)),0)))</f>
        <v/>
      </c>
      <c r="D4495" s="170"/>
      <c r="E4495" s="81"/>
      <c r="F4495" s="101"/>
      <c r="G4495" s="82"/>
      <c r="H4495" s="147" t="str">
        <f>IF('C. Consumer Service Detail'!$F4495="","",IF('C. Consumer Service Detail'!$F4495="",VLOOKUP('C. Consumer Service Detail'!$F4495,'Table of Current Services'!$B$7:$F$36,'Table of Current Services'!$E$5,FALSE),VLOOKUP('C. Consumer Service Detail'!$F4495,'Table of Current Services'!$B$7:$F$36,'Table of Current Services'!$D$5,FALSE)))</f>
        <v/>
      </c>
      <c r="I4495" s="159"/>
      <c r="J4495" s="146" t="str">
        <f t="shared" si="137"/>
        <v/>
      </c>
      <c r="K4495" s="138" t="str">
        <f>IF('C. Consumer Service Detail'!$F4495="","",IF('C. Consumer Service Detail'!$F4495="",VLOOKUP('C. Consumer Service Detail'!$F4495,'Table of Current Services'!$B$7:$F$36,'Table of Current Services'!$E$5,FALSE),VLOOKUP('C. Consumer Service Detail'!$F4495,'Table of Current Services'!$B$7:$F$36,'Table of Current Services'!$E$5,FALSE)))</f>
        <v/>
      </c>
      <c r="L4495" s="130" t="str">
        <f>IF('C. Consumer Service Detail'!$F4495="","",IF(VLOOKUP('C. Consumer Service Detail'!$F4495,'Table of Current Services'!$B$7:$F$36,'Table of Current Services'!$F$5,)="cost","Yes","No"))</f>
        <v/>
      </c>
      <c r="M4495" s="130" t="str">
        <f>IFERROR(IF('C. Consumer Service Detail'!$K4495="No Match","No",VLOOKUP('C. Consumer Service Detail'!$C4495,'B. Consumer Budget'!$E$11:$F$2010,2,FALSE)),"")</f>
        <v/>
      </c>
      <c r="P4495" s="77"/>
      <c r="Q4495" s="77"/>
    </row>
    <row r="4496" spans="2:17" x14ac:dyDescent="0.25">
      <c r="B4496" s="78">
        <f t="shared" si="138"/>
        <v>4486</v>
      </c>
      <c r="C4496" s="126" t="str">
        <f t="array" ref="C4496">IF(OR('C. Consumer Service Detail'!$D4496="",'C. Consumer Service Detail'!$E4496=""),"",INDEX('B. Consumer Budget'!$E$11:$E$2010,MATCH(1,IF('B. Consumer Budget'!$C$11:$C$2010='C. Consumer Service Detail'!$D4496,IF('B. Consumer Budget'!$D$11:$D$2010='C. Consumer Service Detail'!$E4496,1)),0)))</f>
        <v/>
      </c>
      <c r="D4496" s="171"/>
      <c r="E4496" s="79"/>
      <c r="F4496" s="100"/>
      <c r="G4496" s="80"/>
      <c r="H4496" s="145" t="str">
        <f>IF('C. Consumer Service Detail'!$F4496="","",IF('C. Consumer Service Detail'!$F4496="",VLOOKUP('C. Consumer Service Detail'!$F4496,'Table of Current Services'!$B$7:$F$36,'Table of Current Services'!$E$5,FALSE),VLOOKUP('C. Consumer Service Detail'!$F4496,'Table of Current Services'!$B$7:$F$36,'Table of Current Services'!$D$5,FALSE)))</f>
        <v/>
      </c>
      <c r="I4496" s="160"/>
      <c r="J4496" s="146" t="str">
        <f t="shared" si="137"/>
        <v/>
      </c>
      <c r="K4496" s="138" t="str">
        <f>IF('C. Consumer Service Detail'!$F4496="","",IF('C. Consumer Service Detail'!$F4496="",VLOOKUP('C. Consumer Service Detail'!$F4496,'Table of Current Services'!$B$7:$F$36,'Table of Current Services'!$E$5,FALSE),VLOOKUP('C. Consumer Service Detail'!$F4496,'Table of Current Services'!$B$7:$F$36,'Table of Current Services'!$E$5,FALSE)))</f>
        <v/>
      </c>
      <c r="L4496" s="130" t="str">
        <f>IF('C. Consumer Service Detail'!$F4496="","",IF(VLOOKUP('C. Consumer Service Detail'!$F4496,'Table of Current Services'!$B$7:$F$36,'Table of Current Services'!$F$5,)="cost","Yes","No"))</f>
        <v/>
      </c>
      <c r="M4496" s="130" t="str">
        <f>IFERROR(IF('C. Consumer Service Detail'!$K4496="No Match","No",VLOOKUP('C. Consumer Service Detail'!$C4496,'B. Consumer Budget'!$E$11:$F$2010,2,FALSE)),"")</f>
        <v/>
      </c>
      <c r="P4496" s="77"/>
      <c r="Q4496" s="77"/>
    </row>
    <row r="4497" spans="2:17" x14ac:dyDescent="0.25">
      <c r="B4497" s="78">
        <f t="shared" si="138"/>
        <v>4487</v>
      </c>
      <c r="C4497" s="126" t="str">
        <f t="array" ref="C4497">IF(OR('C. Consumer Service Detail'!$D4497="",'C. Consumer Service Detail'!$E4497=""),"",INDEX('B. Consumer Budget'!$E$11:$E$2010,MATCH(1,IF('B. Consumer Budget'!$C$11:$C$2010='C. Consumer Service Detail'!$D4497,IF('B. Consumer Budget'!$D$11:$D$2010='C. Consumer Service Detail'!$E4497,1)),0)))</f>
        <v/>
      </c>
      <c r="D4497" s="170"/>
      <c r="E4497" s="81"/>
      <c r="F4497" s="101"/>
      <c r="G4497" s="82"/>
      <c r="H4497" s="147" t="str">
        <f>IF('C. Consumer Service Detail'!$F4497="","",IF('C. Consumer Service Detail'!$F4497="",VLOOKUP('C. Consumer Service Detail'!$F4497,'Table of Current Services'!$B$7:$F$36,'Table of Current Services'!$E$5,FALSE),VLOOKUP('C. Consumer Service Detail'!$F4497,'Table of Current Services'!$B$7:$F$36,'Table of Current Services'!$D$5,FALSE)))</f>
        <v/>
      </c>
      <c r="I4497" s="159"/>
      <c r="J4497" s="146" t="str">
        <f t="shared" si="137"/>
        <v/>
      </c>
      <c r="K4497" s="138" t="str">
        <f>IF('C. Consumer Service Detail'!$F4497="","",IF('C. Consumer Service Detail'!$F4497="",VLOOKUP('C. Consumer Service Detail'!$F4497,'Table of Current Services'!$B$7:$F$36,'Table of Current Services'!$E$5,FALSE),VLOOKUP('C. Consumer Service Detail'!$F4497,'Table of Current Services'!$B$7:$F$36,'Table of Current Services'!$E$5,FALSE)))</f>
        <v/>
      </c>
      <c r="L4497" s="130" t="str">
        <f>IF('C. Consumer Service Detail'!$F4497="","",IF(VLOOKUP('C. Consumer Service Detail'!$F4497,'Table of Current Services'!$B$7:$F$36,'Table of Current Services'!$F$5,)="cost","Yes","No"))</f>
        <v/>
      </c>
      <c r="M4497" s="130" t="str">
        <f>IFERROR(IF('C. Consumer Service Detail'!$K4497="No Match","No",VLOOKUP('C. Consumer Service Detail'!$C4497,'B. Consumer Budget'!$E$11:$F$2010,2,FALSE)),"")</f>
        <v/>
      </c>
      <c r="P4497" s="77"/>
      <c r="Q4497" s="77"/>
    </row>
    <row r="4498" spans="2:17" x14ac:dyDescent="0.25">
      <c r="B4498" s="78">
        <f t="shared" si="138"/>
        <v>4488</v>
      </c>
      <c r="C4498" s="126" t="str">
        <f t="array" ref="C4498">IF(OR('C. Consumer Service Detail'!$D4498="",'C. Consumer Service Detail'!$E4498=""),"",INDEX('B. Consumer Budget'!$E$11:$E$2010,MATCH(1,IF('B. Consumer Budget'!$C$11:$C$2010='C. Consumer Service Detail'!$D4498,IF('B. Consumer Budget'!$D$11:$D$2010='C. Consumer Service Detail'!$E4498,1)),0)))</f>
        <v/>
      </c>
      <c r="D4498" s="171"/>
      <c r="E4498" s="79"/>
      <c r="F4498" s="100"/>
      <c r="G4498" s="80"/>
      <c r="H4498" s="145" t="str">
        <f>IF('C. Consumer Service Detail'!$F4498="","",IF('C. Consumer Service Detail'!$F4498="",VLOOKUP('C. Consumer Service Detail'!$F4498,'Table of Current Services'!$B$7:$F$36,'Table of Current Services'!$E$5,FALSE),VLOOKUP('C. Consumer Service Detail'!$F4498,'Table of Current Services'!$B$7:$F$36,'Table of Current Services'!$D$5,FALSE)))</f>
        <v/>
      </c>
      <c r="I4498" s="160"/>
      <c r="J4498" s="146" t="str">
        <f t="shared" si="137"/>
        <v/>
      </c>
      <c r="K4498" s="138" t="str">
        <f>IF('C. Consumer Service Detail'!$F4498="","",IF('C. Consumer Service Detail'!$F4498="",VLOOKUP('C. Consumer Service Detail'!$F4498,'Table of Current Services'!$B$7:$F$36,'Table of Current Services'!$E$5,FALSE),VLOOKUP('C. Consumer Service Detail'!$F4498,'Table of Current Services'!$B$7:$F$36,'Table of Current Services'!$E$5,FALSE)))</f>
        <v/>
      </c>
      <c r="L4498" s="130" t="str">
        <f>IF('C. Consumer Service Detail'!$F4498="","",IF(VLOOKUP('C. Consumer Service Detail'!$F4498,'Table of Current Services'!$B$7:$F$36,'Table of Current Services'!$F$5,)="cost","Yes","No"))</f>
        <v/>
      </c>
      <c r="M4498" s="130" t="str">
        <f>IFERROR(IF('C. Consumer Service Detail'!$K4498="No Match","No",VLOOKUP('C. Consumer Service Detail'!$C4498,'B. Consumer Budget'!$E$11:$F$2010,2,FALSE)),"")</f>
        <v/>
      </c>
      <c r="P4498" s="77"/>
      <c r="Q4498" s="77"/>
    </row>
    <row r="4499" spans="2:17" x14ac:dyDescent="0.25">
      <c r="B4499" s="78">
        <f t="shared" si="138"/>
        <v>4489</v>
      </c>
      <c r="C4499" s="126" t="str">
        <f t="array" ref="C4499">IF(OR('C. Consumer Service Detail'!$D4499="",'C. Consumer Service Detail'!$E4499=""),"",INDEX('B. Consumer Budget'!$E$11:$E$2010,MATCH(1,IF('B. Consumer Budget'!$C$11:$C$2010='C. Consumer Service Detail'!$D4499,IF('B. Consumer Budget'!$D$11:$D$2010='C. Consumer Service Detail'!$E4499,1)),0)))</f>
        <v/>
      </c>
      <c r="D4499" s="170"/>
      <c r="E4499" s="81"/>
      <c r="F4499" s="101"/>
      <c r="G4499" s="82"/>
      <c r="H4499" s="147" t="str">
        <f>IF('C. Consumer Service Detail'!$F4499="","",IF('C. Consumer Service Detail'!$F4499="",VLOOKUP('C. Consumer Service Detail'!$F4499,'Table of Current Services'!$B$7:$F$36,'Table of Current Services'!$E$5,FALSE),VLOOKUP('C. Consumer Service Detail'!$F4499,'Table of Current Services'!$B$7:$F$36,'Table of Current Services'!$D$5,FALSE)))</f>
        <v/>
      </c>
      <c r="I4499" s="159"/>
      <c r="J4499" s="146" t="str">
        <f t="shared" si="137"/>
        <v/>
      </c>
      <c r="K4499" s="138" t="str">
        <f>IF('C. Consumer Service Detail'!$F4499="","",IF('C. Consumer Service Detail'!$F4499="",VLOOKUP('C. Consumer Service Detail'!$F4499,'Table of Current Services'!$B$7:$F$36,'Table of Current Services'!$E$5,FALSE),VLOOKUP('C. Consumer Service Detail'!$F4499,'Table of Current Services'!$B$7:$F$36,'Table of Current Services'!$E$5,FALSE)))</f>
        <v/>
      </c>
      <c r="L4499" s="130" t="str">
        <f>IF('C. Consumer Service Detail'!$F4499="","",IF(VLOOKUP('C. Consumer Service Detail'!$F4499,'Table of Current Services'!$B$7:$F$36,'Table of Current Services'!$F$5,)="cost","Yes","No"))</f>
        <v/>
      </c>
      <c r="M4499" s="130" t="str">
        <f>IFERROR(IF('C. Consumer Service Detail'!$K4499="No Match","No",VLOOKUP('C. Consumer Service Detail'!$C4499,'B. Consumer Budget'!$E$11:$F$2010,2,FALSE)),"")</f>
        <v/>
      </c>
      <c r="P4499" s="77"/>
      <c r="Q4499" s="77"/>
    </row>
    <row r="4500" spans="2:17" x14ac:dyDescent="0.25">
      <c r="B4500" s="78">
        <f t="shared" si="138"/>
        <v>4490</v>
      </c>
      <c r="C4500" s="126" t="str">
        <f t="array" ref="C4500">IF(OR('C. Consumer Service Detail'!$D4500="",'C. Consumer Service Detail'!$E4500=""),"",INDEX('B. Consumer Budget'!$E$11:$E$2010,MATCH(1,IF('B. Consumer Budget'!$C$11:$C$2010='C. Consumer Service Detail'!$D4500,IF('B. Consumer Budget'!$D$11:$D$2010='C. Consumer Service Detail'!$E4500,1)),0)))</f>
        <v/>
      </c>
      <c r="D4500" s="171"/>
      <c r="E4500" s="79"/>
      <c r="F4500" s="100"/>
      <c r="G4500" s="80"/>
      <c r="H4500" s="145" t="str">
        <f>IF('C. Consumer Service Detail'!$F4500="","",IF('C. Consumer Service Detail'!$F4500="",VLOOKUP('C. Consumer Service Detail'!$F4500,'Table of Current Services'!$B$7:$F$36,'Table of Current Services'!$E$5,FALSE),VLOOKUP('C. Consumer Service Detail'!$F4500,'Table of Current Services'!$B$7:$F$36,'Table of Current Services'!$D$5,FALSE)))</f>
        <v/>
      </c>
      <c r="I4500" s="160"/>
      <c r="J4500" s="146" t="str">
        <f t="shared" si="137"/>
        <v/>
      </c>
      <c r="K4500" s="138" t="str">
        <f>IF('C. Consumer Service Detail'!$F4500="","",IF('C. Consumer Service Detail'!$F4500="",VLOOKUP('C. Consumer Service Detail'!$F4500,'Table of Current Services'!$B$7:$F$36,'Table of Current Services'!$E$5,FALSE),VLOOKUP('C. Consumer Service Detail'!$F4500,'Table of Current Services'!$B$7:$F$36,'Table of Current Services'!$E$5,FALSE)))</f>
        <v/>
      </c>
      <c r="L4500" s="130" t="str">
        <f>IF('C. Consumer Service Detail'!$F4500="","",IF(VLOOKUP('C. Consumer Service Detail'!$F4500,'Table of Current Services'!$B$7:$F$36,'Table of Current Services'!$F$5,)="cost","Yes","No"))</f>
        <v/>
      </c>
      <c r="M4500" s="130" t="str">
        <f>IFERROR(IF('C. Consumer Service Detail'!$K4500="No Match","No",VLOOKUP('C. Consumer Service Detail'!$C4500,'B. Consumer Budget'!$E$11:$F$2010,2,FALSE)),"")</f>
        <v/>
      </c>
      <c r="P4500" s="77"/>
      <c r="Q4500" s="77"/>
    </row>
    <row r="4501" spans="2:17" x14ac:dyDescent="0.25">
      <c r="B4501" s="78">
        <f t="shared" si="138"/>
        <v>4491</v>
      </c>
      <c r="C4501" s="126" t="str">
        <f t="array" ref="C4501">IF(OR('C. Consumer Service Detail'!$D4501="",'C. Consumer Service Detail'!$E4501=""),"",INDEX('B. Consumer Budget'!$E$11:$E$2010,MATCH(1,IF('B. Consumer Budget'!$C$11:$C$2010='C. Consumer Service Detail'!$D4501,IF('B. Consumer Budget'!$D$11:$D$2010='C. Consumer Service Detail'!$E4501,1)),0)))</f>
        <v/>
      </c>
      <c r="D4501" s="170"/>
      <c r="E4501" s="81"/>
      <c r="F4501" s="101"/>
      <c r="G4501" s="82"/>
      <c r="H4501" s="147" t="str">
        <f>IF('C. Consumer Service Detail'!$F4501="","",IF('C. Consumer Service Detail'!$F4501="",VLOOKUP('C. Consumer Service Detail'!$F4501,'Table of Current Services'!$B$7:$F$36,'Table of Current Services'!$E$5,FALSE),VLOOKUP('C. Consumer Service Detail'!$F4501,'Table of Current Services'!$B$7:$F$36,'Table of Current Services'!$D$5,FALSE)))</f>
        <v/>
      </c>
      <c r="I4501" s="159"/>
      <c r="J4501" s="146" t="str">
        <f t="shared" si="137"/>
        <v/>
      </c>
      <c r="K4501" s="138" t="str">
        <f>IF('C. Consumer Service Detail'!$F4501="","",IF('C. Consumer Service Detail'!$F4501="",VLOOKUP('C. Consumer Service Detail'!$F4501,'Table of Current Services'!$B$7:$F$36,'Table of Current Services'!$E$5,FALSE),VLOOKUP('C. Consumer Service Detail'!$F4501,'Table of Current Services'!$B$7:$F$36,'Table of Current Services'!$E$5,FALSE)))</f>
        <v/>
      </c>
      <c r="L4501" s="130" t="str">
        <f>IF('C. Consumer Service Detail'!$F4501="","",IF(VLOOKUP('C. Consumer Service Detail'!$F4501,'Table of Current Services'!$B$7:$F$36,'Table of Current Services'!$F$5,)="cost","Yes","No"))</f>
        <v/>
      </c>
      <c r="M4501" s="130" t="str">
        <f>IFERROR(IF('C. Consumer Service Detail'!$K4501="No Match","No",VLOOKUP('C. Consumer Service Detail'!$C4501,'B. Consumer Budget'!$E$11:$F$2010,2,FALSE)),"")</f>
        <v/>
      </c>
      <c r="P4501" s="77"/>
      <c r="Q4501" s="77"/>
    </row>
    <row r="4502" spans="2:17" x14ac:dyDescent="0.25">
      <c r="B4502" s="78">
        <f t="shared" si="138"/>
        <v>4492</v>
      </c>
      <c r="C4502" s="126" t="str">
        <f t="array" ref="C4502">IF(OR('C. Consumer Service Detail'!$D4502="",'C. Consumer Service Detail'!$E4502=""),"",INDEX('B. Consumer Budget'!$E$11:$E$2010,MATCH(1,IF('B. Consumer Budget'!$C$11:$C$2010='C. Consumer Service Detail'!$D4502,IF('B. Consumer Budget'!$D$11:$D$2010='C. Consumer Service Detail'!$E4502,1)),0)))</f>
        <v/>
      </c>
      <c r="D4502" s="171"/>
      <c r="E4502" s="79"/>
      <c r="F4502" s="100"/>
      <c r="G4502" s="80"/>
      <c r="H4502" s="145" t="str">
        <f>IF('C. Consumer Service Detail'!$F4502="","",IF('C. Consumer Service Detail'!$F4502="",VLOOKUP('C. Consumer Service Detail'!$F4502,'Table of Current Services'!$B$7:$F$36,'Table of Current Services'!$E$5,FALSE),VLOOKUP('C. Consumer Service Detail'!$F4502,'Table of Current Services'!$B$7:$F$36,'Table of Current Services'!$D$5,FALSE)))</f>
        <v/>
      </c>
      <c r="I4502" s="160"/>
      <c r="J4502" s="146" t="str">
        <f t="shared" si="137"/>
        <v/>
      </c>
      <c r="K4502" s="138" t="str">
        <f>IF('C. Consumer Service Detail'!$F4502="","",IF('C. Consumer Service Detail'!$F4502="",VLOOKUP('C. Consumer Service Detail'!$F4502,'Table of Current Services'!$B$7:$F$36,'Table of Current Services'!$E$5,FALSE),VLOOKUP('C. Consumer Service Detail'!$F4502,'Table of Current Services'!$B$7:$F$36,'Table of Current Services'!$E$5,FALSE)))</f>
        <v/>
      </c>
      <c r="L4502" s="130" t="str">
        <f>IF('C. Consumer Service Detail'!$F4502="","",IF(VLOOKUP('C. Consumer Service Detail'!$F4502,'Table of Current Services'!$B$7:$F$36,'Table of Current Services'!$F$5,)="cost","Yes","No"))</f>
        <v/>
      </c>
      <c r="M4502" s="130" t="str">
        <f>IFERROR(IF('C. Consumer Service Detail'!$K4502="No Match","No",VLOOKUP('C. Consumer Service Detail'!$C4502,'B. Consumer Budget'!$E$11:$F$2010,2,FALSE)),"")</f>
        <v/>
      </c>
      <c r="P4502" s="77"/>
      <c r="Q4502" s="77"/>
    </row>
    <row r="4503" spans="2:17" x14ac:dyDescent="0.25">
      <c r="B4503" s="78">
        <f t="shared" si="138"/>
        <v>4493</v>
      </c>
      <c r="C4503" s="126" t="str">
        <f t="array" ref="C4503">IF(OR('C. Consumer Service Detail'!$D4503="",'C. Consumer Service Detail'!$E4503=""),"",INDEX('B. Consumer Budget'!$E$11:$E$2010,MATCH(1,IF('B. Consumer Budget'!$C$11:$C$2010='C. Consumer Service Detail'!$D4503,IF('B. Consumer Budget'!$D$11:$D$2010='C. Consumer Service Detail'!$E4503,1)),0)))</f>
        <v/>
      </c>
      <c r="D4503" s="170"/>
      <c r="E4503" s="81"/>
      <c r="F4503" s="101"/>
      <c r="G4503" s="82"/>
      <c r="H4503" s="147" t="str">
        <f>IF('C. Consumer Service Detail'!$F4503="","",IF('C. Consumer Service Detail'!$F4503="",VLOOKUP('C. Consumer Service Detail'!$F4503,'Table of Current Services'!$B$7:$F$36,'Table of Current Services'!$E$5,FALSE),VLOOKUP('C. Consumer Service Detail'!$F4503,'Table of Current Services'!$B$7:$F$36,'Table of Current Services'!$D$5,FALSE)))</f>
        <v/>
      </c>
      <c r="I4503" s="159"/>
      <c r="J4503" s="146" t="str">
        <f t="shared" si="137"/>
        <v/>
      </c>
      <c r="K4503" s="138" t="str">
        <f>IF('C. Consumer Service Detail'!$F4503="","",IF('C. Consumer Service Detail'!$F4503="",VLOOKUP('C. Consumer Service Detail'!$F4503,'Table of Current Services'!$B$7:$F$36,'Table of Current Services'!$E$5,FALSE),VLOOKUP('C. Consumer Service Detail'!$F4503,'Table of Current Services'!$B$7:$F$36,'Table of Current Services'!$E$5,FALSE)))</f>
        <v/>
      </c>
      <c r="L4503" s="130" t="str">
        <f>IF('C. Consumer Service Detail'!$F4503="","",IF(VLOOKUP('C. Consumer Service Detail'!$F4503,'Table of Current Services'!$B$7:$F$36,'Table of Current Services'!$F$5,)="cost","Yes","No"))</f>
        <v/>
      </c>
      <c r="M4503" s="130" t="str">
        <f>IFERROR(IF('C. Consumer Service Detail'!$K4503="No Match","No",VLOOKUP('C. Consumer Service Detail'!$C4503,'B. Consumer Budget'!$E$11:$F$2010,2,FALSE)),"")</f>
        <v/>
      </c>
      <c r="P4503" s="77"/>
      <c r="Q4503" s="77"/>
    </row>
    <row r="4504" spans="2:17" x14ac:dyDescent="0.25">
      <c r="B4504" s="78">
        <f t="shared" si="138"/>
        <v>4494</v>
      </c>
      <c r="C4504" s="126" t="str">
        <f t="array" ref="C4504">IF(OR('C. Consumer Service Detail'!$D4504="",'C. Consumer Service Detail'!$E4504=""),"",INDEX('B. Consumer Budget'!$E$11:$E$2010,MATCH(1,IF('B. Consumer Budget'!$C$11:$C$2010='C. Consumer Service Detail'!$D4504,IF('B. Consumer Budget'!$D$11:$D$2010='C. Consumer Service Detail'!$E4504,1)),0)))</f>
        <v/>
      </c>
      <c r="D4504" s="171"/>
      <c r="E4504" s="79"/>
      <c r="F4504" s="100"/>
      <c r="G4504" s="80"/>
      <c r="H4504" s="145" t="str">
        <f>IF('C. Consumer Service Detail'!$F4504="","",IF('C. Consumer Service Detail'!$F4504="",VLOOKUP('C. Consumer Service Detail'!$F4504,'Table of Current Services'!$B$7:$F$36,'Table of Current Services'!$E$5,FALSE),VLOOKUP('C. Consumer Service Detail'!$F4504,'Table of Current Services'!$B$7:$F$36,'Table of Current Services'!$D$5,FALSE)))</f>
        <v/>
      </c>
      <c r="I4504" s="160"/>
      <c r="J4504" s="146" t="str">
        <f t="shared" si="137"/>
        <v/>
      </c>
      <c r="K4504" s="138" t="str">
        <f>IF('C. Consumer Service Detail'!$F4504="","",IF('C. Consumer Service Detail'!$F4504="",VLOOKUP('C. Consumer Service Detail'!$F4504,'Table of Current Services'!$B$7:$F$36,'Table of Current Services'!$E$5,FALSE),VLOOKUP('C. Consumer Service Detail'!$F4504,'Table of Current Services'!$B$7:$F$36,'Table of Current Services'!$E$5,FALSE)))</f>
        <v/>
      </c>
      <c r="L4504" s="130" t="str">
        <f>IF('C. Consumer Service Detail'!$F4504="","",IF(VLOOKUP('C. Consumer Service Detail'!$F4504,'Table of Current Services'!$B$7:$F$36,'Table of Current Services'!$F$5,)="cost","Yes","No"))</f>
        <v/>
      </c>
      <c r="M4504" s="130" t="str">
        <f>IFERROR(IF('C. Consumer Service Detail'!$K4504="No Match","No",VLOOKUP('C. Consumer Service Detail'!$C4504,'B. Consumer Budget'!$E$11:$F$2010,2,FALSE)),"")</f>
        <v/>
      </c>
      <c r="P4504" s="77"/>
      <c r="Q4504" s="77"/>
    </row>
    <row r="4505" spans="2:17" x14ac:dyDescent="0.25">
      <c r="B4505" s="78">
        <f t="shared" si="138"/>
        <v>4495</v>
      </c>
      <c r="C4505" s="126" t="str">
        <f t="array" ref="C4505">IF(OR('C. Consumer Service Detail'!$D4505="",'C. Consumer Service Detail'!$E4505=""),"",INDEX('B. Consumer Budget'!$E$11:$E$2010,MATCH(1,IF('B. Consumer Budget'!$C$11:$C$2010='C. Consumer Service Detail'!$D4505,IF('B. Consumer Budget'!$D$11:$D$2010='C. Consumer Service Detail'!$E4505,1)),0)))</f>
        <v/>
      </c>
      <c r="D4505" s="170"/>
      <c r="E4505" s="81"/>
      <c r="F4505" s="101"/>
      <c r="G4505" s="82"/>
      <c r="H4505" s="147" t="str">
        <f>IF('C. Consumer Service Detail'!$F4505="","",IF('C. Consumer Service Detail'!$F4505="",VLOOKUP('C. Consumer Service Detail'!$F4505,'Table of Current Services'!$B$7:$F$36,'Table of Current Services'!$E$5,FALSE),VLOOKUP('C. Consumer Service Detail'!$F4505,'Table of Current Services'!$B$7:$F$36,'Table of Current Services'!$D$5,FALSE)))</f>
        <v/>
      </c>
      <c r="I4505" s="159"/>
      <c r="J4505" s="146" t="str">
        <f t="shared" si="137"/>
        <v/>
      </c>
      <c r="K4505" s="138" t="str">
        <f>IF('C. Consumer Service Detail'!$F4505="","",IF('C. Consumer Service Detail'!$F4505="",VLOOKUP('C. Consumer Service Detail'!$F4505,'Table of Current Services'!$B$7:$F$36,'Table of Current Services'!$E$5,FALSE),VLOOKUP('C. Consumer Service Detail'!$F4505,'Table of Current Services'!$B$7:$F$36,'Table of Current Services'!$E$5,FALSE)))</f>
        <v/>
      </c>
      <c r="L4505" s="130" t="str">
        <f>IF('C. Consumer Service Detail'!$F4505="","",IF(VLOOKUP('C. Consumer Service Detail'!$F4505,'Table of Current Services'!$B$7:$F$36,'Table of Current Services'!$F$5,)="cost","Yes","No"))</f>
        <v/>
      </c>
      <c r="M4505" s="130" t="str">
        <f>IFERROR(IF('C. Consumer Service Detail'!$K4505="No Match","No",VLOOKUP('C. Consumer Service Detail'!$C4505,'B. Consumer Budget'!$E$11:$F$2010,2,FALSE)),"")</f>
        <v/>
      </c>
      <c r="P4505" s="77"/>
      <c r="Q4505" s="77"/>
    </row>
    <row r="4506" spans="2:17" x14ac:dyDescent="0.25">
      <c r="B4506" s="78">
        <f t="shared" si="138"/>
        <v>4496</v>
      </c>
      <c r="C4506" s="126" t="str">
        <f t="array" ref="C4506">IF(OR('C. Consumer Service Detail'!$D4506="",'C. Consumer Service Detail'!$E4506=""),"",INDEX('B. Consumer Budget'!$E$11:$E$2010,MATCH(1,IF('B. Consumer Budget'!$C$11:$C$2010='C. Consumer Service Detail'!$D4506,IF('B. Consumer Budget'!$D$11:$D$2010='C. Consumer Service Detail'!$E4506,1)),0)))</f>
        <v/>
      </c>
      <c r="D4506" s="171"/>
      <c r="E4506" s="79"/>
      <c r="F4506" s="100"/>
      <c r="G4506" s="80"/>
      <c r="H4506" s="145" t="str">
        <f>IF('C. Consumer Service Detail'!$F4506="","",IF('C. Consumer Service Detail'!$F4506="",VLOOKUP('C. Consumer Service Detail'!$F4506,'Table of Current Services'!$B$7:$F$36,'Table of Current Services'!$E$5,FALSE),VLOOKUP('C. Consumer Service Detail'!$F4506,'Table of Current Services'!$B$7:$F$36,'Table of Current Services'!$D$5,FALSE)))</f>
        <v/>
      </c>
      <c r="I4506" s="160"/>
      <c r="J4506" s="146" t="str">
        <f t="shared" si="137"/>
        <v/>
      </c>
      <c r="K4506" s="138" t="str">
        <f>IF('C. Consumer Service Detail'!$F4506="","",IF('C. Consumer Service Detail'!$F4506="",VLOOKUP('C. Consumer Service Detail'!$F4506,'Table of Current Services'!$B$7:$F$36,'Table of Current Services'!$E$5,FALSE),VLOOKUP('C. Consumer Service Detail'!$F4506,'Table of Current Services'!$B$7:$F$36,'Table of Current Services'!$E$5,FALSE)))</f>
        <v/>
      </c>
      <c r="L4506" s="130" t="str">
        <f>IF('C. Consumer Service Detail'!$F4506="","",IF(VLOOKUP('C. Consumer Service Detail'!$F4506,'Table of Current Services'!$B$7:$F$36,'Table of Current Services'!$F$5,)="cost","Yes","No"))</f>
        <v/>
      </c>
      <c r="M4506" s="130" t="str">
        <f>IFERROR(IF('C. Consumer Service Detail'!$K4506="No Match","No",VLOOKUP('C. Consumer Service Detail'!$C4506,'B. Consumer Budget'!$E$11:$F$2010,2,FALSE)),"")</f>
        <v/>
      </c>
      <c r="P4506" s="77"/>
      <c r="Q4506" s="77"/>
    </row>
    <row r="4507" spans="2:17" x14ac:dyDescent="0.25">
      <c r="B4507" s="78">
        <f t="shared" si="138"/>
        <v>4497</v>
      </c>
      <c r="C4507" s="126" t="str">
        <f t="array" ref="C4507">IF(OR('C. Consumer Service Detail'!$D4507="",'C. Consumer Service Detail'!$E4507=""),"",INDEX('B. Consumer Budget'!$E$11:$E$2010,MATCH(1,IF('B. Consumer Budget'!$C$11:$C$2010='C. Consumer Service Detail'!$D4507,IF('B. Consumer Budget'!$D$11:$D$2010='C. Consumer Service Detail'!$E4507,1)),0)))</f>
        <v/>
      </c>
      <c r="D4507" s="170"/>
      <c r="E4507" s="81"/>
      <c r="F4507" s="101"/>
      <c r="G4507" s="82"/>
      <c r="H4507" s="147" t="str">
        <f>IF('C. Consumer Service Detail'!$F4507="","",IF('C. Consumer Service Detail'!$F4507="",VLOOKUP('C. Consumer Service Detail'!$F4507,'Table of Current Services'!$B$7:$F$36,'Table of Current Services'!$E$5,FALSE),VLOOKUP('C. Consumer Service Detail'!$F4507,'Table of Current Services'!$B$7:$F$36,'Table of Current Services'!$D$5,FALSE)))</f>
        <v/>
      </c>
      <c r="I4507" s="159"/>
      <c r="J4507" s="146" t="str">
        <f t="shared" si="137"/>
        <v/>
      </c>
      <c r="K4507" s="138" t="str">
        <f>IF('C. Consumer Service Detail'!$F4507="","",IF('C. Consumer Service Detail'!$F4507="",VLOOKUP('C. Consumer Service Detail'!$F4507,'Table of Current Services'!$B$7:$F$36,'Table of Current Services'!$E$5,FALSE),VLOOKUP('C. Consumer Service Detail'!$F4507,'Table of Current Services'!$B$7:$F$36,'Table of Current Services'!$E$5,FALSE)))</f>
        <v/>
      </c>
      <c r="L4507" s="130" t="str">
        <f>IF('C. Consumer Service Detail'!$F4507="","",IF(VLOOKUP('C. Consumer Service Detail'!$F4507,'Table of Current Services'!$B$7:$F$36,'Table of Current Services'!$F$5,)="cost","Yes","No"))</f>
        <v/>
      </c>
      <c r="M4507" s="130" t="str">
        <f>IFERROR(IF('C. Consumer Service Detail'!$K4507="No Match","No",VLOOKUP('C. Consumer Service Detail'!$C4507,'B. Consumer Budget'!$E$11:$F$2010,2,FALSE)),"")</f>
        <v/>
      </c>
      <c r="P4507" s="77"/>
      <c r="Q4507" s="77"/>
    </row>
    <row r="4508" spans="2:17" x14ac:dyDescent="0.25">
      <c r="B4508" s="78">
        <f t="shared" si="138"/>
        <v>4498</v>
      </c>
      <c r="C4508" s="126" t="str">
        <f t="array" ref="C4508">IF(OR('C. Consumer Service Detail'!$D4508="",'C. Consumer Service Detail'!$E4508=""),"",INDEX('B. Consumer Budget'!$E$11:$E$2010,MATCH(1,IF('B. Consumer Budget'!$C$11:$C$2010='C. Consumer Service Detail'!$D4508,IF('B. Consumer Budget'!$D$11:$D$2010='C. Consumer Service Detail'!$E4508,1)),0)))</f>
        <v/>
      </c>
      <c r="D4508" s="171"/>
      <c r="E4508" s="79"/>
      <c r="F4508" s="100"/>
      <c r="G4508" s="80"/>
      <c r="H4508" s="145" t="str">
        <f>IF('C. Consumer Service Detail'!$F4508="","",IF('C. Consumer Service Detail'!$F4508="",VLOOKUP('C. Consumer Service Detail'!$F4508,'Table of Current Services'!$B$7:$F$36,'Table of Current Services'!$E$5,FALSE),VLOOKUP('C. Consumer Service Detail'!$F4508,'Table of Current Services'!$B$7:$F$36,'Table of Current Services'!$D$5,FALSE)))</f>
        <v/>
      </c>
      <c r="I4508" s="160"/>
      <c r="J4508" s="146" t="str">
        <f t="shared" si="137"/>
        <v/>
      </c>
      <c r="K4508" s="138" t="str">
        <f>IF('C. Consumer Service Detail'!$F4508="","",IF('C. Consumer Service Detail'!$F4508="",VLOOKUP('C. Consumer Service Detail'!$F4508,'Table of Current Services'!$B$7:$F$36,'Table of Current Services'!$E$5,FALSE),VLOOKUP('C. Consumer Service Detail'!$F4508,'Table of Current Services'!$B$7:$F$36,'Table of Current Services'!$E$5,FALSE)))</f>
        <v/>
      </c>
      <c r="L4508" s="130" t="str">
        <f>IF('C. Consumer Service Detail'!$F4508="","",IF(VLOOKUP('C. Consumer Service Detail'!$F4508,'Table of Current Services'!$B$7:$F$36,'Table of Current Services'!$F$5,)="cost","Yes","No"))</f>
        <v/>
      </c>
      <c r="M4508" s="130" t="str">
        <f>IFERROR(IF('C. Consumer Service Detail'!$K4508="No Match","No",VLOOKUP('C. Consumer Service Detail'!$C4508,'B. Consumer Budget'!$E$11:$F$2010,2,FALSE)),"")</f>
        <v/>
      </c>
      <c r="P4508" s="77"/>
      <c r="Q4508" s="77"/>
    </row>
    <row r="4509" spans="2:17" x14ac:dyDescent="0.25">
      <c r="B4509" s="78">
        <f t="shared" si="138"/>
        <v>4499</v>
      </c>
      <c r="C4509" s="126" t="str">
        <f t="array" ref="C4509">IF(OR('C. Consumer Service Detail'!$D4509="",'C. Consumer Service Detail'!$E4509=""),"",INDEX('B. Consumer Budget'!$E$11:$E$2010,MATCH(1,IF('B. Consumer Budget'!$C$11:$C$2010='C. Consumer Service Detail'!$D4509,IF('B. Consumer Budget'!$D$11:$D$2010='C. Consumer Service Detail'!$E4509,1)),0)))</f>
        <v/>
      </c>
      <c r="D4509" s="170"/>
      <c r="E4509" s="81"/>
      <c r="F4509" s="101"/>
      <c r="G4509" s="82"/>
      <c r="H4509" s="147" t="str">
        <f>IF('C. Consumer Service Detail'!$F4509="","",IF('C. Consumer Service Detail'!$F4509="",VLOOKUP('C. Consumer Service Detail'!$F4509,'Table of Current Services'!$B$7:$F$36,'Table of Current Services'!$E$5,FALSE),VLOOKUP('C. Consumer Service Detail'!$F4509,'Table of Current Services'!$B$7:$F$36,'Table of Current Services'!$D$5,FALSE)))</f>
        <v/>
      </c>
      <c r="I4509" s="159"/>
      <c r="J4509" s="146" t="str">
        <f t="shared" si="137"/>
        <v/>
      </c>
      <c r="K4509" s="138" t="str">
        <f>IF('C. Consumer Service Detail'!$F4509="","",IF('C. Consumer Service Detail'!$F4509="",VLOOKUP('C. Consumer Service Detail'!$F4509,'Table of Current Services'!$B$7:$F$36,'Table of Current Services'!$E$5,FALSE),VLOOKUP('C. Consumer Service Detail'!$F4509,'Table of Current Services'!$B$7:$F$36,'Table of Current Services'!$E$5,FALSE)))</f>
        <v/>
      </c>
      <c r="L4509" s="130" t="str">
        <f>IF('C. Consumer Service Detail'!$F4509="","",IF(VLOOKUP('C. Consumer Service Detail'!$F4509,'Table of Current Services'!$B$7:$F$36,'Table of Current Services'!$F$5,)="cost","Yes","No"))</f>
        <v/>
      </c>
      <c r="M4509" s="130" t="str">
        <f>IFERROR(IF('C. Consumer Service Detail'!$K4509="No Match","No",VLOOKUP('C. Consumer Service Detail'!$C4509,'B. Consumer Budget'!$E$11:$F$2010,2,FALSE)),"")</f>
        <v/>
      </c>
      <c r="P4509" s="77"/>
      <c r="Q4509" s="77"/>
    </row>
    <row r="4510" spans="2:17" x14ac:dyDescent="0.25">
      <c r="B4510" s="78">
        <f t="shared" si="138"/>
        <v>4500</v>
      </c>
      <c r="C4510" s="126" t="str">
        <f t="array" ref="C4510">IF(OR('C. Consumer Service Detail'!$D4510="",'C. Consumer Service Detail'!$E4510=""),"",INDEX('B. Consumer Budget'!$E$11:$E$2010,MATCH(1,IF('B. Consumer Budget'!$C$11:$C$2010='C. Consumer Service Detail'!$D4510,IF('B. Consumer Budget'!$D$11:$D$2010='C. Consumer Service Detail'!$E4510,1)),0)))</f>
        <v/>
      </c>
      <c r="D4510" s="171"/>
      <c r="E4510" s="79"/>
      <c r="F4510" s="100"/>
      <c r="G4510" s="80"/>
      <c r="H4510" s="145" t="str">
        <f>IF('C. Consumer Service Detail'!$F4510="","",IF('C. Consumer Service Detail'!$F4510="",VLOOKUP('C. Consumer Service Detail'!$F4510,'Table of Current Services'!$B$7:$F$36,'Table of Current Services'!$E$5,FALSE),VLOOKUP('C. Consumer Service Detail'!$F4510,'Table of Current Services'!$B$7:$F$36,'Table of Current Services'!$D$5,FALSE)))</f>
        <v/>
      </c>
      <c r="I4510" s="160"/>
      <c r="J4510" s="146" t="str">
        <f t="shared" si="137"/>
        <v/>
      </c>
      <c r="K4510" s="138" t="str">
        <f>IF('C. Consumer Service Detail'!$F4510="","",IF('C. Consumer Service Detail'!$F4510="",VLOOKUP('C. Consumer Service Detail'!$F4510,'Table of Current Services'!$B$7:$F$36,'Table of Current Services'!$E$5,FALSE),VLOOKUP('C. Consumer Service Detail'!$F4510,'Table of Current Services'!$B$7:$F$36,'Table of Current Services'!$E$5,FALSE)))</f>
        <v/>
      </c>
      <c r="L4510" s="130" t="str">
        <f>IF('C. Consumer Service Detail'!$F4510="","",IF(VLOOKUP('C. Consumer Service Detail'!$F4510,'Table of Current Services'!$B$7:$F$36,'Table of Current Services'!$F$5,)="cost","Yes","No"))</f>
        <v/>
      </c>
      <c r="M4510" s="130" t="str">
        <f>IFERROR(IF('C. Consumer Service Detail'!$K4510="No Match","No",VLOOKUP('C. Consumer Service Detail'!$C4510,'B. Consumer Budget'!$E$11:$F$2010,2,FALSE)),"")</f>
        <v/>
      </c>
      <c r="P4510" s="77"/>
      <c r="Q4510" s="77"/>
    </row>
    <row r="4511" spans="2:17" x14ac:dyDescent="0.25">
      <c r="B4511" s="78">
        <f t="shared" si="138"/>
        <v>4501</v>
      </c>
      <c r="C4511" s="126" t="str">
        <f t="array" ref="C4511">IF(OR('C. Consumer Service Detail'!$D4511="",'C. Consumer Service Detail'!$E4511=""),"",INDEX('B. Consumer Budget'!$E$11:$E$2010,MATCH(1,IF('B. Consumer Budget'!$C$11:$C$2010='C. Consumer Service Detail'!$D4511,IF('B. Consumer Budget'!$D$11:$D$2010='C. Consumer Service Detail'!$E4511,1)),0)))</f>
        <v/>
      </c>
      <c r="D4511" s="170"/>
      <c r="E4511" s="81"/>
      <c r="F4511" s="101"/>
      <c r="G4511" s="82"/>
      <c r="H4511" s="147" t="str">
        <f>IF('C. Consumer Service Detail'!$F4511="","",IF('C. Consumer Service Detail'!$F4511="",VLOOKUP('C. Consumer Service Detail'!$F4511,'Table of Current Services'!$B$7:$F$36,'Table of Current Services'!$E$5,FALSE),VLOOKUP('C. Consumer Service Detail'!$F4511,'Table of Current Services'!$B$7:$F$36,'Table of Current Services'!$D$5,FALSE)))</f>
        <v/>
      </c>
      <c r="I4511" s="159"/>
      <c r="J4511" s="146" t="str">
        <f t="shared" si="137"/>
        <v/>
      </c>
      <c r="K4511" s="138" t="str">
        <f>IF('C. Consumer Service Detail'!$F4511="","",IF('C. Consumer Service Detail'!$F4511="",VLOOKUP('C. Consumer Service Detail'!$F4511,'Table of Current Services'!$B$7:$F$36,'Table of Current Services'!$E$5,FALSE),VLOOKUP('C. Consumer Service Detail'!$F4511,'Table of Current Services'!$B$7:$F$36,'Table of Current Services'!$E$5,FALSE)))</f>
        <v/>
      </c>
      <c r="L4511" s="130" t="str">
        <f>IF('C. Consumer Service Detail'!$F4511="","",IF(VLOOKUP('C. Consumer Service Detail'!$F4511,'Table of Current Services'!$B$7:$F$36,'Table of Current Services'!$F$5,)="cost","Yes","No"))</f>
        <v/>
      </c>
      <c r="M4511" s="130" t="str">
        <f>IFERROR(IF('C. Consumer Service Detail'!$K4511="No Match","No",VLOOKUP('C. Consumer Service Detail'!$C4511,'B. Consumer Budget'!$E$11:$F$2010,2,FALSE)),"")</f>
        <v/>
      </c>
      <c r="P4511" s="77"/>
      <c r="Q4511" s="77"/>
    </row>
    <row r="4512" spans="2:17" x14ac:dyDescent="0.25">
      <c r="B4512" s="78">
        <f t="shared" si="138"/>
        <v>4502</v>
      </c>
      <c r="C4512" s="126" t="str">
        <f t="array" ref="C4512">IF(OR('C. Consumer Service Detail'!$D4512="",'C. Consumer Service Detail'!$E4512=""),"",INDEX('B. Consumer Budget'!$E$11:$E$2010,MATCH(1,IF('B. Consumer Budget'!$C$11:$C$2010='C. Consumer Service Detail'!$D4512,IF('B. Consumer Budget'!$D$11:$D$2010='C. Consumer Service Detail'!$E4512,1)),0)))</f>
        <v/>
      </c>
      <c r="D4512" s="171"/>
      <c r="E4512" s="79"/>
      <c r="F4512" s="100"/>
      <c r="G4512" s="80"/>
      <c r="H4512" s="145" t="str">
        <f>IF('C. Consumer Service Detail'!$F4512="","",IF('C. Consumer Service Detail'!$F4512="",VLOOKUP('C. Consumer Service Detail'!$F4512,'Table of Current Services'!$B$7:$F$36,'Table of Current Services'!$E$5,FALSE),VLOOKUP('C. Consumer Service Detail'!$F4512,'Table of Current Services'!$B$7:$F$36,'Table of Current Services'!$D$5,FALSE)))</f>
        <v/>
      </c>
      <c r="I4512" s="160"/>
      <c r="J4512" s="146" t="str">
        <f t="shared" si="137"/>
        <v/>
      </c>
      <c r="K4512" s="138" t="str">
        <f>IF('C. Consumer Service Detail'!$F4512="","",IF('C. Consumer Service Detail'!$F4512="",VLOOKUP('C. Consumer Service Detail'!$F4512,'Table of Current Services'!$B$7:$F$36,'Table of Current Services'!$E$5,FALSE),VLOOKUP('C. Consumer Service Detail'!$F4512,'Table of Current Services'!$B$7:$F$36,'Table of Current Services'!$E$5,FALSE)))</f>
        <v/>
      </c>
      <c r="L4512" s="130" t="str">
        <f>IF('C. Consumer Service Detail'!$F4512="","",IF(VLOOKUP('C. Consumer Service Detail'!$F4512,'Table of Current Services'!$B$7:$F$36,'Table of Current Services'!$F$5,)="cost","Yes","No"))</f>
        <v/>
      </c>
      <c r="M4512" s="130" t="str">
        <f>IFERROR(IF('C. Consumer Service Detail'!$K4512="No Match","No",VLOOKUP('C. Consumer Service Detail'!$C4512,'B. Consumer Budget'!$E$11:$F$2010,2,FALSE)),"")</f>
        <v/>
      </c>
      <c r="P4512" s="77"/>
      <c r="Q4512" s="77"/>
    </row>
    <row r="4513" spans="2:17" x14ac:dyDescent="0.25">
      <c r="B4513" s="78">
        <f t="shared" si="138"/>
        <v>4503</v>
      </c>
      <c r="C4513" s="126" t="str">
        <f t="array" ref="C4513">IF(OR('C. Consumer Service Detail'!$D4513="",'C. Consumer Service Detail'!$E4513=""),"",INDEX('B. Consumer Budget'!$E$11:$E$2010,MATCH(1,IF('B. Consumer Budget'!$C$11:$C$2010='C. Consumer Service Detail'!$D4513,IF('B. Consumer Budget'!$D$11:$D$2010='C. Consumer Service Detail'!$E4513,1)),0)))</f>
        <v/>
      </c>
      <c r="D4513" s="170"/>
      <c r="E4513" s="81"/>
      <c r="F4513" s="101"/>
      <c r="G4513" s="82"/>
      <c r="H4513" s="147" t="str">
        <f>IF('C. Consumer Service Detail'!$F4513="","",IF('C. Consumer Service Detail'!$F4513="",VLOOKUP('C. Consumer Service Detail'!$F4513,'Table of Current Services'!$B$7:$F$36,'Table of Current Services'!$E$5,FALSE),VLOOKUP('C. Consumer Service Detail'!$F4513,'Table of Current Services'!$B$7:$F$36,'Table of Current Services'!$D$5,FALSE)))</f>
        <v/>
      </c>
      <c r="I4513" s="159"/>
      <c r="J4513" s="146" t="str">
        <f t="shared" si="137"/>
        <v/>
      </c>
      <c r="K4513" s="138" t="str">
        <f>IF('C. Consumer Service Detail'!$F4513="","",IF('C. Consumer Service Detail'!$F4513="",VLOOKUP('C. Consumer Service Detail'!$F4513,'Table of Current Services'!$B$7:$F$36,'Table of Current Services'!$E$5,FALSE),VLOOKUP('C. Consumer Service Detail'!$F4513,'Table of Current Services'!$B$7:$F$36,'Table of Current Services'!$E$5,FALSE)))</f>
        <v/>
      </c>
      <c r="L4513" s="130" t="str">
        <f>IF('C. Consumer Service Detail'!$F4513="","",IF(VLOOKUP('C. Consumer Service Detail'!$F4513,'Table of Current Services'!$B$7:$F$36,'Table of Current Services'!$F$5,)="cost","Yes","No"))</f>
        <v/>
      </c>
      <c r="M4513" s="130" t="str">
        <f>IFERROR(IF('C. Consumer Service Detail'!$K4513="No Match","No",VLOOKUP('C. Consumer Service Detail'!$C4513,'B. Consumer Budget'!$E$11:$F$2010,2,FALSE)),"")</f>
        <v/>
      </c>
      <c r="P4513" s="77"/>
      <c r="Q4513" s="77"/>
    </row>
    <row r="4514" spans="2:17" x14ac:dyDescent="0.25">
      <c r="B4514" s="78">
        <f t="shared" si="138"/>
        <v>4504</v>
      </c>
      <c r="C4514" s="126" t="str">
        <f t="array" ref="C4514">IF(OR('C. Consumer Service Detail'!$D4514="",'C. Consumer Service Detail'!$E4514=""),"",INDEX('B. Consumer Budget'!$E$11:$E$2010,MATCH(1,IF('B. Consumer Budget'!$C$11:$C$2010='C. Consumer Service Detail'!$D4514,IF('B. Consumer Budget'!$D$11:$D$2010='C. Consumer Service Detail'!$E4514,1)),0)))</f>
        <v/>
      </c>
      <c r="D4514" s="171"/>
      <c r="E4514" s="79"/>
      <c r="F4514" s="100"/>
      <c r="G4514" s="80"/>
      <c r="H4514" s="145" t="str">
        <f>IF('C. Consumer Service Detail'!$F4514="","",IF('C. Consumer Service Detail'!$F4514="",VLOOKUP('C. Consumer Service Detail'!$F4514,'Table of Current Services'!$B$7:$F$36,'Table of Current Services'!$E$5,FALSE),VLOOKUP('C. Consumer Service Detail'!$F4514,'Table of Current Services'!$B$7:$F$36,'Table of Current Services'!$D$5,FALSE)))</f>
        <v/>
      </c>
      <c r="I4514" s="160"/>
      <c r="J4514" s="146" t="str">
        <f t="shared" si="137"/>
        <v/>
      </c>
      <c r="K4514" s="138" t="str">
        <f>IF('C. Consumer Service Detail'!$F4514="","",IF('C. Consumer Service Detail'!$F4514="",VLOOKUP('C. Consumer Service Detail'!$F4514,'Table of Current Services'!$B$7:$F$36,'Table of Current Services'!$E$5,FALSE),VLOOKUP('C. Consumer Service Detail'!$F4514,'Table of Current Services'!$B$7:$F$36,'Table of Current Services'!$E$5,FALSE)))</f>
        <v/>
      </c>
      <c r="L4514" s="130" t="str">
        <f>IF('C. Consumer Service Detail'!$F4514="","",IF(VLOOKUP('C. Consumer Service Detail'!$F4514,'Table of Current Services'!$B$7:$F$36,'Table of Current Services'!$F$5,)="cost","Yes","No"))</f>
        <v/>
      </c>
      <c r="M4514" s="130" t="str">
        <f>IFERROR(IF('C. Consumer Service Detail'!$K4514="No Match","No",VLOOKUP('C. Consumer Service Detail'!$C4514,'B. Consumer Budget'!$E$11:$F$2010,2,FALSE)),"")</f>
        <v/>
      </c>
      <c r="P4514" s="77"/>
      <c r="Q4514" s="77"/>
    </row>
    <row r="4515" spans="2:17" x14ac:dyDescent="0.25">
      <c r="B4515" s="78">
        <f t="shared" si="138"/>
        <v>4505</v>
      </c>
      <c r="C4515" s="126" t="str">
        <f t="array" ref="C4515">IF(OR('C. Consumer Service Detail'!$D4515="",'C. Consumer Service Detail'!$E4515=""),"",INDEX('B. Consumer Budget'!$E$11:$E$2010,MATCH(1,IF('B. Consumer Budget'!$C$11:$C$2010='C. Consumer Service Detail'!$D4515,IF('B. Consumer Budget'!$D$11:$D$2010='C. Consumer Service Detail'!$E4515,1)),0)))</f>
        <v/>
      </c>
      <c r="D4515" s="170"/>
      <c r="E4515" s="81"/>
      <c r="F4515" s="101"/>
      <c r="G4515" s="82"/>
      <c r="H4515" s="147" t="str">
        <f>IF('C. Consumer Service Detail'!$F4515="","",IF('C. Consumer Service Detail'!$F4515="",VLOOKUP('C. Consumer Service Detail'!$F4515,'Table of Current Services'!$B$7:$F$36,'Table of Current Services'!$E$5,FALSE),VLOOKUP('C. Consumer Service Detail'!$F4515,'Table of Current Services'!$B$7:$F$36,'Table of Current Services'!$D$5,FALSE)))</f>
        <v/>
      </c>
      <c r="I4515" s="159"/>
      <c r="J4515" s="146" t="str">
        <f t="shared" si="137"/>
        <v/>
      </c>
      <c r="K4515" s="138" t="str">
        <f>IF('C. Consumer Service Detail'!$F4515="","",IF('C. Consumer Service Detail'!$F4515="",VLOOKUP('C. Consumer Service Detail'!$F4515,'Table of Current Services'!$B$7:$F$36,'Table of Current Services'!$E$5,FALSE),VLOOKUP('C. Consumer Service Detail'!$F4515,'Table of Current Services'!$B$7:$F$36,'Table of Current Services'!$E$5,FALSE)))</f>
        <v/>
      </c>
      <c r="L4515" s="130" t="str">
        <f>IF('C. Consumer Service Detail'!$F4515="","",IF(VLOOKUP('C. Consumer Service Detail'!$F4515,'Table of Current Services'!$B$7:$F$36,'Table of Current Services'!$F$5,)="cost","Yes","No"))</f>
        <v/>
      </c>
      <c r="M4515" s="130" t="str">
        <f>IFERROR(IF('C. Consumer Service Detail'!$K4515="No Match","No",VLOOKUP('C. Consumer Service Detail'!$C4515,'B. Consumer Budget'!$E$11:$F$2010,2,FALSE)),"")</f>
        <v/>
      </c>
      <c r="P4515" s="77"/>
      <c r="Q4515" s="77"/>
    </row>
    <row r="4516" spans="2:17" x14ac:dyDescent="0.25">
      <c r="B4516" s="78">
        <f t="shared" si="138"/>
        <v>4506</v>
      </c>
      <c r="C4516" s="126" t="str">
        <f t="array" ref="C4516">IF(OR('C. Consumer Service Detail'!$D4516="",'C. Consumer Service Detail'!$E4516=""),"",INDEX('B. Consumer Budget'!$E$11:$E$2010,MATCH(1,IF('B. Consumer Budget'!$C$11:$C$2010='C. Consumer Service Detail'!$D4516,IF('B. Consumer Budget'!$D$11:$D$2010='C. Consumer Service Detail'!$E4516,1)),0)))</f>
        <v/>
      </c>
      <c r="D4516" s="171"/>
      <c r="E4516" s="79"/>
      <c r="F4516" s="100"/>
      <c r="G4516" s="80"/>
      <c r="H4516" s="145" t="str">
        <f>IF('C. Consumer Service Detail'!$F4516="","",IF('C. Consumer Service Detail'!$F4516="",VLOOKUP('C. Consumer Service Detail'!$F4516,'Table of Current Services'!$B$7:$F$36,'Table of Current Services'!$E$5,FALSE),VLOOKUP('C. Consumer Service Detail'!$F4516,'Table of Current Services'!$B$7:$F$36,'Table of Current Services'!$D$5,FALSE)))</f>
        <v/>
      </c>
      <c r="I4516" s="160"/>
      <c r="J4516" s="146" t="str">
        <f t="shared" si="137"/>
        <v/>
      </c>
      <c r="K4516" s="138" t="str">
        <f>IF('C. Consumer Service Detail'!$F4516="","",IF('C. Consumer Service Detail'!$F4516="",VLOOKUP('C. Consumer Service Detail'!$F4516,'Table of Current Services'!$B$7:$F$36,'Table of Current Services'!$E$5,FALSE),VLOOKUP('C. Consumer Service Detail'!$F4516,'Table of Current Services'!$B$7:$F$36,'Table of Current Services'!$E$5,FALSE)))</f>
        <v/>
      </c>
      <c r="L4516" s="130" t="str">
        <f>IF('C. Consumer Service Detail'!$F4516="","",IF(VLOOKUP('C. Consumer Service Detail'!$F4516,'Table of Current Services'!$B$7:$F$36,'Table of Current Services'!$F$5,)="cost","Yes","No"))</f>
        <v/>
      </c>
      <c r="M4516" s="130" t="str">
        <f>IFERROR(IF('C. Consumer Service Detail'!$K4516="No Match","No",VLOOKUP('C. Consumer Service Detail'!$C4516,'B. Consumer Budget'!$E$11:$F$2010,2,FALSE)),"")</f>
        <v/>
      </c>
      <c r="P4516" s="77"/>
      <c r="Q4516" s="77"/>
    </row>
    <row r="4517" spans="2:17" x14ac:dyDescent="0.25">
      <c r="B4517" s="78">
        <f t="shared" si="138"/>
        <v>4507</v>
      </c>
      <c r="C4517" s="126" t="str">
        <f t="array" ref="C4517">IF(OR('C. Consumer Service Detail'!$D4517="",'C. Consumer Service Detail'!$E4517=""),"",INDEX('B. Consumer Budget'!$E$11:$E$2010,MATCH(1,IF('B. Consumer Budget'!$C$11:$C$2010='C. Consumer Service Detail'!$D4517,IF('B. Consumer Budget'!$D$11:$D$2010='C. Consumer Service Detail'!$E4517,1)),0)))</f>
        <v/>
      </c>
      <c r="D4517" s="170"/>
      <c r="E4517" s="81"/>
      <c r="F4517" s="101"/>
      <c r="G4517" s="82"/>
      <c r="H4517" s="147" t="str">
        <f>IF('C. Consumer Service Detail'!$F4517="","",IF('C. Consumer Service Detail'!$F4517="",VLOOKUP('C. Consumer Service Detail'!$F4517,'Table of Current Services'!$B$7:$F$36,'Table of Current Services'!$E$5,FALSE),VLOOKUP('C. Consumer Service Detail'!$F4517,'Table of Current Services'!$B$7:$F$36,'Table of Current Services'!$D$5,FALSE)))</f>
        <v/>
      </c>
      <c r="I4517" s="159"/>
      <c r="J4517" s="146" t="str">
        <f t="shared" si="137"/>
        <v/>
      </c>
      <c r="K4517" s="138" t="str">
        <f>IF('C. Consumer Service Detail'!$F4517="","",IF('C. Consumer Service Detail'!$F4517="",VLOOKUP('C. Consumer Service Detail'!$F4517,'Table of Current Services'!$B$7:$F$36,'Table of Current Services'!$E$5,FALSE),VLOOKUP('C. Consumer Service Detail'!$F4517,'Table of Current Services'!$B$7:$F$36,'Table of Current Services'!$E$5,FALSE)))</f>
        <v/>
      </c>
      <c r="L4517" s="130" t="str">
        <f>IF('C. Consumer Service Detail'!$F4517="","",IF(VLOOKUP('C. Consumer Service Detail'!$F4517,'Table of Current Services'!$B$7:$F$36,'Table of Current Services'!$F$5,)="cost","Yes","No"))</f>
        <v/>
      </c>
      <c r="M4517" s="130" t="str">
        <f>IFERROR(IF('C. Consumer Service Detail'!$K4517="No Match","No",VLOOKUP('C. Consumer Service Detail'!$C4517,'B. Consumer Budget'!$E$11:$F$2010,2,FALSE)),"")</f>
        <v/>
      </c>
      <c r="P4517" s="77"/>
      <c r="Q4517" s="77"/>
    </row>
    <row r="4518" spans="2:17" x14ac:dyDescent="0.25">
      <c r="B4518" s="78">
        <f t="shared" si="138"/>
        <v>4508</v>
      </c>
      <c r="C4518" s="126" t="str">
        <f t="array" ref="C4518">IF(OR('C. Consumer Service Detail'!$D4518="",'C. Consumer Service Detail'!$E4518=""),"",INDEX('B. Consumer Budget'!$E$11:$E$2010,MATCH(1,IF('B. Consumer Budget'!$C$11:$C$2010='C. Consumer Service Detail'!$D4518,IF('B. Consumer Budget'!$D$11:$D$2010='C. Consumer Service Detail'!$E4518,1)),0)))</f>
        <v/>
      </c>
      <c r="D4518" s="171"/>
      <c r="E4518" s="79"/>
      <c r="F4518" s="100"/>
      <c r="G4518" s="80"/>
      <c r="H4518" s="145" t="str">
        <f>IF('C. Consumer Service Detail'!$F4518="","",IF('C. Consumer Service Detail'!$F4518="",VLOOKUP('C. Consumer Service Detail'!$F4518,'Table of Current Services'!$B$7:$F$36,'Table of Current Services'!$E$5,FALSE),VLOOKUP('C. Consumer Service Detail'!$F4518,'Table of Current Services'!$B$7:$F$36,'Table of Current Services'!$D$5,FALSE)))</f>
        <v/>
      </c>
      <c r="I4518" s="160"/>
      <c r="J4518" s="146" t="str">
        <f t="shared" si="137"/>
        <v/>
      </c>
      <c r="K4518" s="138" t="str">
        <f>IF('C. Consumer Service Detail'!$F4518="","",IF('C. Consumer Service Detail'!$F4518="",VLOOKUP('C. Consumer Service Detail'!$F4518,'Table of Current Services'!$B$7:$F$36,'Table of Current Services'!$E$5,FALSE),VLOOKUP('C. Consumer Service Detail'!$F4518,'Table of Current Services'!$B$7:$F$36,'Table of Current Services'!$E$5,FALSE)))</f>
        <v/>
      </c>
      <c r="L4518" s="130" t="str">
        <f>IF('C. Consumer Service Detail'!$F4518="","",IF(VLOOKUP('C. Consumer Service Detail'!$F4518,'Table of Current Services'!$B$7:$F$36,'Table of Current Services'!$F$5,)="cost","Yes","No"))</f>
        <v/>
      </c>
      <c r="M4518" s="130" t="str">
        <f>IFERROR(IF('C. Consumer Service Detail'!$K4518="No Match","No",VLOOKUP('C. Consumer Service Detail'!$C4518,'B. Consumer Budget'!$E$11:$F$2010,2,FALSE)),"")</f>
        <v/>
      </c>
      <c r="P4518" s="77"/>
      <c r="Q4518" s="77"/>
    </row>
    <row r="4519" spans="2:17" x14ac:dyDescent="0.25">
      <c r="B4519" s="78">
        <f t="shared" si="138"/>
        <v>4509</v>
      </c>
      <c r="C4519" s="126" t="str">
        <f t="array" ref="C4519">IF(OR('C. Consumer Service Detail'!$D4519="",'C. Consumer Service Detail'!$E4519=""),"",INDEX('B. Consumer Budget'!$E$11:$E$2010,MATCH(1,IF('B. Consumer Budget'!$C$11:$C$2010='C. Consumer Service Detail'!$D4519,IF('B. Consumer Budget'!$D$11:$D$2010='C. Consumer Service Detail'!$E4519,1)),0)))</f>
        <v/>
      </c>
      <c r="D4519" s="170"/>
      <c r="E4519" s="81"/>
      <c r="F4519" s="101"/>
      <c r="G4519" s="82"/>
      <c r="H4519" s="147" t="str">
        <f>IF('C. Consumer Service Detail'!$F4519="","",IF('C. Consumer Service Detail'!$F4519="",VLOOKUP('C. Consumer Service Detail'!$F4519,'Table of Current Services'!$B$7:$F$36,'Table of Current Services'!$E$5,FALSE),VLOOKUP('C. Consumer Service Detail'!$F4519,'Table of Current Services'!$B$7:$F$36,'Table of Current Services'!$D$5,FALSE)))</f>
        <v/>
      </c>
      <c r="I4519" s="159"/>
      <c r="J4519" s="146" t="str">
        <f t="shared" si="137"/>
        <v/>
      </c>
      <c r="K4519" s="138" t="str">
        <f>IF('C. Consumer Service Detail'!$F4519="","",IF('C. Consumer Service Detail'!$F4519="",VLOOKUP('C. Consumer Service Detail'!$F4519,'Table of Current Services'!$B$7:$F$36,'Table of Current Services'!$E$5,FALSE),VLOOKUP('C. Consumer Service Detail'!$F4519,'Table of Current Services'!$B$7:$F$36,'Table of Current Services'!$E$5,FALSE)))</f>
        <v/>
      </c>
      <c r="L4519" s="130" t="str">
        <f>IF('C. Consumer Service Detail'!$F4519="","",IF(VLOOKUP('C. Consumer Service Detail'!$F4519,'Table of Current Services'!$B$7:$F$36,'Table of Current Services'!$F$5,)="cost","Yes","No"))</f>
        <v/>
      </c>
      <c r="M4519" s="130" t="str">
        <f>IFERROR(IF('C. Consumer Service Detail'!$K4519="No Match","No",VLOOKUP('C. Consumer Service Detail'!$C4519,'B. Consumer Budget'!$E$11:$F$2010,2,FALSE)),"")</f>
        <v/>
      </c>
      <c r="P4519" s="77"/>
      <c r="Q4519" s="77"/>
    </row>
    <row r="4520" spans="2:17" x14ac:dyDescent="0.25">
      <c r="B4520" s="78">
        <f t="shared" si="138"/>
        <v>4510</v>
      </c>
      <c r="C4520" s="126" t="str">
        <f t="array" ref="C4520">IF(OR('C. Consumer Service Detail'!$D4520="",'C. Consumer Service Detail'!$E4520=""),"",INDEX('B. Consumer Budget'!$E$11:$E$2010,MATCH(1,IF('B. Consumer Budget'!$C$11:$C$2010='C. Consumer Service Detail'!$D4520,IF('B. Consumer Budget'!$D$11:$D$2010='C. Consumer Service Detail'!$E4520,1)),0)))</f>
        <v/>
      </c>
      <c r="D4520" s="171"/>
      <c r="E4520" s="79"/>
      <c r="F4520" s="100"/>
      <c r="G4520" s="80"/>
      <c r="H4520" s="145" t="str">
        <f>IF('C. Consumer Service Detail'!$F4520="","",IF('C. Consumer Service Detail'!$F4520="",VLOOKUP('C. Consumer Service Detail'!$F4520,'Table of Current Services'!$B$7:$F$36,'Table of Current Services'!$E$5,FALSE),VLOOKUP('C. Consumer Service Detail'!$F4520,'Table of Current Services'!$B$7:$F$36,'Table of Current Services'!$D$5,FALSE)))</f>
        <v/>
      </c>
      <c r="I4520" s="160"/>
      <c r="J4520" s="146" t="str">
        <f t="shared" si="137"/>
        <v/>
      </c>
      <c r="K4520" s="138" t="str">
        <f>IF('C. Consumer Service Detail'!$F4520="","",IF('C. Consumer Service Detail'!$F4520="",VLOOKUP('C. Consumer Service Detail'!$F4520,'Table of Current Services'!$B$7:$F$36,'Table of Current Services'!$E$5,FALSE),VLOOKUP('C. Consumer Service Detail'!$F4520,'Table of Current Services'!$B$7:$F$36,'Table of Current Services'!$E$5,FALSE)))</f>
        <v/>
      </c>
      <c r="L4520" s="130" t="str">
        <f>IF('C. Consumer Service Detail'!$F4520="","",IF(VLOOKUP('C. Consumer Service Detail'!$F4520,'Table of Current Services'!$B$7:$F$36,'Table of Current Services'!$F$5,)="cost","Yes","No"))</f>
        <v/>
      </c>
      <c r="M4520" s="130" t="str">
        <f>IFERROR(IF('C. Consumer Service Detail'!$K4520="No Match","No",VLOOKUP('C. Consumer Service Detail'!$C4520,'B. Consumer Budget'!$E$11:$F$2010,2,FALSE)),"")</f>
        <v/>
      </c>
      <c r="P4520" s="77"/>
      <c r="Q4520" s="77"/>
    </row>
    <row r="4521" spans="2:17" x14ac:dyDescent="0.25">
      <c r="B4521" s="78">
        <f t="shared" si="138"/>
        <v>4511</v>
      </c>
      <c r="C4521" s="126" t="str">
        <f t="array" ref="C4521">IF(OR('C. Consumer Service Detail'!$D4521="",'C. Consumer Service Detail'!$E4521=""),"",INDEX('B. Consumer Budget'!$E$11:$E$2010,MATCH(1,IF('B. Consumer Budget'!$C$11:$C$2010='C. Consumer Service Detail'!$D4521,IF('B. Consumer Budget'!$D$11:$D$2010='C. Consumer Service Detail'!$E4521,1)),0)))</f>
        <v/>
      </c>
      <c r="D4521" s="170"/>
      <c r="E4521" s="81"/>
      <c r="F4521" s="101"/>
      <c r="G4521" s="82"/>
      <c r="H4521" s="147" t="str">
        <f>IF('C. Consumer Service Detail'!$F4521="","",IF('C. Consumer Service Detail'!$F4521="",VLOOKUP('C. Consumer Service Detail'!$F4521,'Table of Current Services'!$B$7:$F$36,'Table of Current Services'!$E$5,FALSE),VLOOKUP('C. Consumer Service Detail'!$F4521,'Table of Current Services'!$B$7:$F$36,'Table of Current Services'!$D$5,FALSE)))</f>
        <v/>
      </c>
      <c r="I4521" s="159"/>
      <c r="J4521" s="146" t="str">
        <f t="shared" si="137"/>
        <v/>
      </c>
      <c r="K4521" s="138" t="str">
        <f>IF('C. Consumer Service Detail'!$F4521="","",IF('C. Consumer Service Detail'!$F4521="",VLOOKUP('C. Consumer Service Detail'!$F4521,'Table of Current Services'!$B$7:$F$36,'Table of Current Services'!$E$5,FALSE),VLOOKUP('C. Consumer Service Detail'!$F4521,'Table of Current Services'!$B$7:$F$36,'Table of Current Services'!$E$5,FALSE)))</f>
        <v/>
      </c>
      <c r="L4521" s="130" t="str">
        <f>IF('C. Consumer Service Detail'!$F4521="","",IF(VLOOKUP('C. Consumer Service Detail'!$F4521,'Table of Current Services'!$B$7:$F$36,'Table of Current Services'!$F$5,)="cost","Yes","No"))</f>
        <v/>
      </c>
      <c r="M4521" s="130" t="str">
        <f>IFERROR(IF('C. Consumer Service Detail'!$K4521="No Match","No",VLOOKUP('C. Consumer Service Detail'!$C4521,'B. Consumer Budget'!$E$11:$F$2010,2,FALSE)),"")</f>
        <v/>
      </c>
      <c r="P4521" s="77"/>
      <c r="Q4521" s="77"/>
    </row>
    <row r="4522" spans="2:17" x14ac:dyDescent="0.25">
      <c r="B4522" s="78">
        <f t="shared" si="138"/>
        <v>4512</v>
      </c>
      <c r="C4522" s="126" t="str">
        <f t="array" ref="C4522">IF(OR('C. Consumer Service Detail'!$D4522="",'C. Consumer Service Detail'!$E4522=""),"",INDEX('B. Consumer Budget'!$E$11:$E$2010,MATCH(1,IF('B. Consumer Budget'!$C$11:$C$2010='C. Consumer Service Detail'!$D4522,IF('B. Consumer Budget'!$D$11:$D$2010='C. Consumer Service Detail'!$E4522,1)),0)))</f>
        <v/>
      </c>
      <c r="D4522" s="171"/>
      <c r="E4522" s="79"/>
      <c r="F4522" s="100"/>
      <c r="G4522" s="80"/>
      <c r="H4522" s="145" t="str">
        <f>IF('C. Consumer Service Detail'!$F4522="","",IF('C. Consumer Service Detail'!$F4522="",VLOOKUP('C. Consumer Service Detail'!$F4522,'Table of Current Services'!$B$7:$F$36,'Table of Current Services'!$E$5,FALSE),VLOOKUP('C. Consumer Service Detail'!$F4522,'Table of Current Services'!$B$7:$F$36,'Table of Current Services'!$D$5,FALSE)))</f>
        <v/>
      </c>
      <c r="I4522" s="160"/>
      <c r="J4522" s="146" t="str">
        <f t="shared" si="137"/>
        <v/>
      </c>
      <c r="K4522" s="138" t="str">
        <f>IF('C. Consumer Service Detail'!$F4522="","",IF('C. Consumer Service Detail'!$F4522="",VLOOKUP('C. Consumer Service Detail'!$F4522,'Table of Current Services'!$B$7:$F$36,'Table of Current Services'!$E$5,FALSE),VLOOKUP('C. Consumer Service Detail'!$F4522,'Table of Current Services'!$B$7:$F$36,'Table of Current Services'!$E$5,FALSE)))</f>
        <v/>
      </c>
      <c r="L4522" s="130" t="str">
        <f>IF('C. Consumer Service Detail'!$F4522="","",IF(VLOOKUP('C. Consumer Service Detail'!$F4522,'Table of Current Services'!$B$7:$F$36,'Table of Current Services'!$F$5,)="cost","Yes","No"))</f>
        <v/>
      </c>
      <c r="M4522" s="130" t="str">
        <f>IFERROR(IF('C. Consumer Service Detail'!$K4522="No Match","No",VLOOKUP('C. Consumer Service Detail'!$C4522,'B. Consumer Budget'!$E$11:$F$2010,2,FALSE)),"")</f>
        <v/>
      </c>
      <c r="P4522" s="77"/>
      <c r="Q4522" s="77"/>
    </row>
    <row r="4523" spans="2:17" x14ac:dyDescent="0.25">
      <c r="B4523" s="78">
        <f t="shared" si="138"/>
        <v>4513</v>
      </c>
      <c r="C4523" s="126" t="str">
        <f t="array" ref="C4523">IF(OR('C. Consumer Service Detail'!$D4523="",'C. Consumer Service Detail'!$E4523=""),"",INDEX('B. Consumer Budget'!$E$11:$E$2010,MATCH(1,IF('B. Consumer Budget'!$C$11:$C$2010='C. Consumer Service Detail'!$D4523,IF('B. Consumer Budget'!$D$11:$D$2010='C. Consumer Service Detail'!$E4523,1)),0)))</f>
        <v/>
      </c>
      <c r="D4523" s="170"/>
      <c r="E4523" s="81"/>
      <c r="F4523" s="101"/>
      <c r="G4523" s="82"/>
      <c r="H4523" s="147" t="str">
        <f>IF('C. Consumer Service Detail'!$F4523="","",IF('C. Consumer Service Detail'!$F4523="",VLOOKUP('C. Consumer Service Detail'!$F4523,'Table of Current Services'!$B$7:$F$36,'Table of Current Services'!$E$5,FALSE),VLOOKUP('C. Consumer Service Detail'!$F4523,'Table of Current Services'!$B$7:$F$36,'Table of Current Services'!$D$5,FALSE)))</f>
        <v/>
      </c>
      <c r="I4523" s="159"/>
      <c r="J4523" s="146" t="str">
        <f t="shared" si="137"/>
        <v/>
      </c>
      <c r="K4523" s="138" t="str">
        <f>IF('C. Consumer Service Detail'!$F4523="","",IF('C. Consumer Service Detail'!$F4523="",VLOOKUP('C. Consumer Service Detail'!$F4523,'Table of Current Services'!$B$7:$F$36,'Table of Current Services'!$E$5,FALSE),VLOOKUP('C. Consumer Service Detail'!$F4523,'Table of Current Services'!$B$7:$F$36,'Table of Current Services'!$E$5,FALSE)))</f>
        <v/>
      </c>
      <c r="L4523" s="130" t="str">
        <f>IF('C. Consumer Service Detail'!$F4523="","",IF(VLOOKUP('C. Consumer Service Detail'!$F4523,'Table of Current Services'!$B$7:$F$36,'Table of Current Services'!$F$5,)="cost","Yes","No"))</f>
        <v/>
      </c>
      <c r="M4523" s="130" t="str">
        <f>IFERROR(IF('C. Consumer Service Detail'!$K4523="No Match","No",VLOOKUP('C. Consumer Service Detail'!$C4523,'B. Consumer Budget'!$E$11:$F$2010,2,FALSE)),"")</f>
        <v/>
      </c>
      <c r="P4523" s="77"/>
      <c r="Q4523" s="77"/>
    </row>
    <row r="4524" spans="2:17" x14ac:dyDescent="0.25">
      <c r="B4524" s="78">
        <f t="shared" si="138"/>
        <v>4514</v>
      </c>
      <c r="C4524" s="126" t="str">
        <f t="array" ref="C4524">IF(OR('C. Consumer Service Detail'!$D4524="",'C. Consumer Service Detail'!$E4524=""),"",INDEX('B. Consumer Budget'!$E$11:$E$2010,MATCH(1,IF('B. Consumer Budget'!$C$11:$C$2010='C. Consumer Service Detail'!$D4524,IF('B. Consumer Budget'!$D$11:$D$2010='C. Consumer Service Detail'!$E4524,1)),0)))</f>
        <v/>
      </c>
      <c r="D4524" s="171"/>
      <c r="E4524" s="79"/>
      <c r="F4524" s="100"/>
      <c r="G4524" s="80"/>
      <c r="H4524" s="145" t="str">
        <f>IF('C. Consumer Service Detail'!$F4524="","",IF('C. Consumer Service Detail'!$F4524="",VLOOKUP('C. Consumer Service Detail'!$F4524,'Table of Current Services'!$B$7:$F$36,'Table of Current Services'!$E$5,FALSE),VLOOKUP('C. Consumer Service Detail'!$F4524,'Table of Current Services'!$B$7:$F$36,'Table of Current Services'!$D$5,FALSE)))</f>
        <v/>
      </c>
      <c r="I4524" s="160"/>
      <c r="J4524" s="146" t="str">
        <f t="shared" si="137"/>
        <v/>
      </c>
      <c r="K4524" s="138" t="str">
        <f>IF('C. Consumer Service Detail'!$F4524="","",IF('C. Consumer Service Detail'!$F4524="",VLOOKUP('C. Consumer Service Detail'!$F4524,'Table of Current Services'!$B$7:$F$36,'Table of Current Services'!$E$5,FALSE),VLOOKUP('C. Consumer Service Detail'!$F4524,'Table of Current Services'!$B$7:$F$36,'Table of Current Services'!$E$5,FALSE)))</f>
        <v/>
      </c>
      <c r="L4524" s="130" t="str">
        <f>IF('C. Consumer Service Detail'!$F4524="","",IF(VLOOKUP('C. Consumer Service Detail'!$F4524,'Table of Current Services'!$B$7:$F$36,'Table of Current Services'!$F$5,)="cost","Yes","No"))</f>
        <v/>
      </c>
      <c r="M4524" s="130" t="str">
        <f>IFERROR(IF('C. Consumer Service Detail'!$K4524="No Match","No",VLOOKUP('C. Consumer Service Detail'!$C4524,'B. Consumer Budget'!$E$11:$F$2010,2,FALSE)),"")</f>
        <v/>
      </c>
      <c r="P4524" s="77"/>
      <c r="Q4524" s="77"/>
    </row>
    <row r="4525" spans="2:17" x14ac:dyDescent="0.25">
      <c r="B4525" s="78">
        <f t="shared" si="138"/>
        <v>4515</v>
      </c>
      <c r="C4525" s="126" t="str">
        <f t="array" ref="C4525">IF(OR('C. Consumer Service Detail'!$D4525="",'C. Consumer Service Detail'!$E4525=""),"",INDEX('B. Consumer Budget'!$E$11:$E$2010,MATCH(1,IF('B. Consumer Budget'!$C$11:$C$2010='C. Consumer Service Detail'!$D4525,IF('B. Consumer Budget'!$D$11:$D$2010='C. Consumer Service Detail'!$E4525,1)),0)))</f>
        <v/>
      </c>
      <c r="D4525" s="170"/>
      <c r="E4525" s="81"/>
      <c r="F4525" s="101"/>
      <c r="G4525" s="82"/>
      <c r="H4525" s="147" t="str">
        <f>IF('C. Consumer Service Detail'!$F4525="","",IF('C. Consumer Service Detail'!$F4525="",VLOOKUP('C. Consumer Service Detail'!$F4525,'Table of Current Services'!$B$7:$F$36,'Table of Current Services'!$E$5,FALSE),VLOOKUP('C. Consumer Service Detail'!$F4525,'Table of Current Services'!$B$7:$F$36,'Table of Current Services'!$D$5,FALSE)))</f>
        <v/>
      </c>
      <c r="I4525" s="159"/>
      <c r="J4525" s="146" t="str">
        <f t="shared" si="137"/>
        <v/>
      </c>
      <c r="K4525" s="138" t="str">
        <f>IF('C. Consumer Service Detail'!$F4525="","",IF('C. Consumer Service Detail'!$F4525="",VLOOKUP('C. Consumer Service Detail'!$F4525,'Table of Current Services'!$B$7:$F$36,'Table of Current Services'!$E$5,FALSE),VLOOKUP('C. Consumer Service Detail'!$F4525,'Table of Current Services'!$B$7:$F$36,'Table of Current Services'!$E$5,FALSE)))</f>
        <v/>
      </c>
      <c r="L4525" s="130" t="str">
        <f>IF('C. Consumer Service Detail'!$F4525="","",IF(VLOOKUP('C. Consumer Service Detail'!$F4525,'Table of Current Services'!$B$7:$F$36,'Table of Current Services'!$F$5,)="cost","Yes","No"))</f>
        <v/>
      </c>
      <c r="M4525" s="130" t="str">
        <f>IFERROR(IF('C. Consumer Service Detail'!$K4525="No Match","No",VLOOKUP('C. Consumer Service Detail'!$C4525,'B. Consumer Budget'!$E$11:$F$2010,2,FALSE)),"")</f>
        <v/>
      </c>
      <c r="P4525" s="77"/>
      <c r="Q4525" s="77"/>
    </row>
    <row r="4526" spans="2:17" x14ac:dyDescent="0.25">
      <c r="B4526" s="78">
        <f t="shared" si="138"/>
        <v>4516</v>
      </c>
      <c r="C4526" s="126" t="str">
        <f t="array" ref="C4526">IF(OR('C. Consumer Service Detail'!$D4526="",'C. Consumer Service Detail'!$E4526=""),"",INDEX('B. Consumer Budget'!$E$11:$E$2010,MATCH(1,IF('B. Consumer Budget'!$C$11:$C$2010='C. Consumer Service Detail'!$D4526,IF('B. Consumer Budget'!$D$11:$D$2010='C. Consumer Service Detail'!$E4526,1)),0)))</f>
        <v/>
      </c>
      <c r="D4526" s="171"/>
      <c r="E4526" s="79"/>
      <c r="F4526" s="100"/>
      <c r="G4526" s="80"/>
      <c r="H4526" s="145" t="str">
        <f>IF('C. Consumer Service Detail'!$F4526="","",IF('C. Consumer Service Detail'!$F4526="",VLOOKUP('C. Consumer Service Detail'!$F4526,'Table of Current Services'!$B$7:$F$36,'Table of Current Services'!$E$5,FALSE),VLOOKUP('C. Consumer Service Detail'!$F4526,'Table of Current Services'!$B$7:$F$36,'Table of Current Services'!$D$5,FALSE)))</f>
        <v/>
      </c>
      <c r="I4526" s="160"/>
      <c r="J4526" s="146" t="str">
        <f t="shared" si="137"/>
        <v/>
      </c>
      <c r="K4526" s="138" t="str">
        <f>IF('C. Consumer Service Detail'!$F4526="","",IF('C. Consumer Service Detail'!$F4526="",VLOOKUP('C. Consumer Service Detail'!$F4526,'Table of Current Services'!$B$7:$F$36,'Table of Current Services'!$E$5,FALSE),VLOOKUP('C. Consumer Service Detail'!$F4526,'Table of Current Services'!$B$7:$F$36,'Table of Current Services'!$E$5,FALSE)))</f>
        <v/>
      </c>
      <c r="L4526" s="130" t="str">
        <f>IF('C. Consumer Service Detail'!$F4526="","",IF(VLOOKUP('C. Consumer Service Detail'!$F4526,'Table of Current Services'!$B$7:$F$36,'Table of Current Services'!$F$5,)="cost","Yes","No"))</f>
        <v/>
      </c>
      <c r="M4526" s="130" t="str">
        <f>IFERROR(IF('C. Consumer Service Detail'!$K4526="No Match","No",VLOOKUP('C. Consumer Service Detail'!$C4526,'B. Consumer Budget'!$E$11:$F$2010,2,FALSE)),"")</f>
        <v/>
      </c>
      <c r="P4526" s="77"/>
      <c r="Q4526" s="77"/>
    </row>
    <row r="4527" spans="2:17" x14ac:dyDescent="0.25">
      <c r="B4527" s="78">
        <f t="shared" si="138"/>
        <v>4517</v>
      </c>
      <c r="C4527" s="126" t="str">
        <f t="array" ref="C4527">IF(OR('C. Consumer Service Detail'!$D4527="",'C. Consumer Service Detail'!$E4527=""),"",INDEX('B. Consumer Budget'!$E$11:$E$2010,MATCH(1,IF('B. Consumer Budget'!$C$11:$C$2010='C. Consumer Service Detail'!$D4527,IF('B. Consumer Budget'!$D$11:$D$2010='C. Consumer Service Detail'!$E4527,1)),0)))</f>
        <v/>
      </c>
      <c r="D4527" s="170"/>
      <c r="E4527" s="81"/>
      <c r="F4527" s="101"/>
      <c r="G4527" s="82"/>
      <c r="H4527" s="147" t="str">
        <f>IF('C. Consumer Service Detail'!$F4527="","",IF('C. Consumer Service Detail'!$F4527="",VLOOKUP('C. Consumer Service Detail'!$F4527,'Table of Current Services'!$B$7:$F$36,'Table of Current Services'!$E$5,FALSE),VLOOKUP('C. Consumer Service Detail'!$F4527,'Table of Current Services'!$B$7:$F$36,'Table of Current Services'!$D$5,FALSE)))</f>
        <v/>
      </c>
      <c r="I4527" s="159"/>
      <c r="J4527" s="146" t="str">
        <f t="shared" si="137"/>
        <v/>
      </c>
      <c r="K4527" s="138" t="str">
        <f>IF('C. Consumer Service Detail'!$F4527="","",IF('C. Consumer Service Detail'!$F4527="",VLOOKUP('C. Consumer Service Detail'!$F4527,'Table of Current Services'!$B$7:$F$36,'Table of Current Services'!$E$5,FALSE),VLOOKUP('C. Consumer Service Detail'!$F4527,'Table of Current Services'!$B$7:$F$36,'Table of Current Services'!$E$5,FALSE)))</f>
        <v/>
      </c>
      <c r="L4527" s="130" t="str">
        <f>IF('C. Consumer Service Detail'!$F4527="","",IF(VLOOKUP('C. Consumer Service Detail'!$F4527,'Table of Current Services'!$B$7:$F$36,'Table of Current Services'!$F$5,)="cost","Yes","No"))</f>
        <v/>
      </c>
      <c r="M4527" s="130" t="str">
        <f>IFERROR(IF('C. Consumer Service Detail'!$K4527="No Match","No",VLOOKUP('C. Consumer Service Detail'!$C4527,'B. Consumer Budget'!$E$11:$F$2010,2,FALSE)),"")</f>
        <v/>
      </c>
      <c r="P4527" s="77"/>
      <c r="Q4527" s="77"/>
    </row>
    <row r="4528" spans="2:17" x14ac:dyDescent="0.25">
      <c r="B4528" s="78">
        <f t="shared" si="138"/>
        <v>4518</v>
      </c>
      <c r="C4528" s="126" t="str">
        <f t="array" ref="C4528">IF(OR('C. Consumer Service Detail'!$D4528="",'C. Consumer Service Detail'!$E4528=""),"",INDEX('B. Consumer Budget'!$E$11:$E$2010,MATCH(1,IF('B. Consumer Budget'!$C$11:$C$2010='C. Consumer Service Detail'!$D4528,IF('B. Consumer Budget'!$D$11:$D$2010='C. Consumer Service Detail'!$E4528,1)),0)))</f>
        <v/>
      </c>
      <c r="D4528" s="171"/>
      <c r="E4528" s="79"/>
      <c r="F4528" s="100"/>
      <c r="G4528" s="80"/>
      <c r="H4528" s="145" t="str">
        <f>IF('C. Consumer Service Detail'!$F4528="","",IF('C. Consumer Service Detail'!$F4528="",VLOOKUP('C. Consumer Service Detail'!$F4528,'Table of Current Services'!$B$7:$F$36,'Table of Current Services'!$E$5,FALSE),VLOOKUP('C. Consumer Service Detail'!$F4528,'Table of Current Services'!$B$7:$F$36,'Table of Current Services'!$D$5,FALSE)))</f>
        <v/>
      </c>
      <c r="I4528" s="160"/>
      <c r="J4528" s="146" t="str">
        <f t="shared" si="137"/>
        <v/>
      </c>
      <c r="K4528" s="138" t="str">
        <f>IF('C. Consumer Service Detail'!$F4528="","",IF('C. Consumer Service Detail'!$F4528="",VLOOKUP('C. Consumer Service Detail'!$F4528,'Table of Current Services'!$B$7:$F$36,'Table of Current Services'!$E$5,FALSE),VLOOKUP('C. Consumer Service Detail'!$F4528,'Table of Current Services'!$B$7:$F$36,'Table of Current Services'!$E$5,FALSE)))</f>
        <v/>
      </c>
      <c r="L4528" s="130" t="str">
        <f>IF('C. Consumer Service Detail'!$F4528="","",IF(VLOOKUP('C. Consumer Service Detail'!$F4528,'Table of Current Services'!$B$7:$F$36,'Table of Current Services'!$F$5,)="cost","Yes","No"))</f>
        <v/>
      </c>
      <c r="M4528" s="130" t="str">
        <f>IFERROR(IF('C. Consumer Service Detail'!$K4528="No Match","No",VLOOKUP('C. Consumer Service Detail'!$C4528,'B. Consumer Budget'!$E$11:$F$2010,2,FALSE)),"")</f>
        <v/>
      </c>
      <c r="P4528" s="77"/>
      <c r="Q4528" s="77"/>
    </row>
    <row r="4529" spans="2:17" x14ac:dyDescent="0.25">
      <c r="B4529" s="78">
        <f t="shared" si="138"/>
        <v>4519</v>
      </c>
      <c r="C4529" s="126" t="str">
        <f t="array" ref="C4529">IF(OR('C. Consumer Service Detail'!$D4529="",'C. Consumer Service Detail'!$E4529=""),"",INDEX('B. Consumer Budget'!$E$11:$E$2010,MATCH(1,IF('B. Consumer Budget'!$C$11:$C$2010='C. Consumer Service Detail'!$D4529,IF('B. Consumer Budget'!$D$11:$D$2010='C. Consumer Service Detail'!$E4529,1)),0)))</f>
        <v/>
      </c>
      <c r="D4529" s="170"/>
      <c r="E4529" s="81"/>
      <c r="F4529" s="101"/>
      <c r="G4529" s="82"/>
      <c r="H4529" s="147" t="str">
        <f>IF('C. Consumer Service Detail'!$F4529="","",IF('C. Consumer Service Detail'!$F4529="",VLOOKUP('C. Consumer Service Detail'!$F4529,'Table of Current Services'!$B$7:$F$36,'Table of Current Services'!$E$5,FALSE),VLOOKUP('C. Consumer Service Detail'!$F4529,'Table of Current Services'!$B$7:$F$36,'Table of Current Services'!$D$5,FALSE)))</f>
        <v/>
      </c>
      <c r="I4529" s="159"/>
      <c r="J4529" s="146" t="str">
        <f t="shared" si="137"/>
        <v/>
      </c>
      <c r="K4529" s="138" t="str">
        <f>IF('C. Consumer Service Detail'!$F4529="","",IF('C. Consumer Service Detail'!$F4529="",VLOOKUP('C. Consumer Service Detail'!$F4529,'Table of Current Services'!$B$7:$F$36,'Table of Current Services'!$E$5,FALSE),VLOOKUP('C. Consumer Service Detail'!$F4529,'Table of Current Services'!$B$7:$F$36,'Table of Current Services'!$E$5,FALSE)))</f>
        <v/>
      </c>
      <c r="L4529" s="130" t="str">
        <f>IF('C. Consumer Service Detail'!$F4529="","",IF(VLOOKUP('C. Consumer Service Detail'!$F4529,'Table of Current Services'!$B$7:$F$36,'Table of Current Services'!$F$5,)="cost","Yes","No"))</f>
        <v/>
      </c>
      <c r="M4529" s="130" t="str">
        <f>IFERROR(IF('C. Consumer Service Detail'!$K4529="No Match","No",VLOOKUP('C. Consumer Service Detail'!$C4529,'B. Consumer Budget'!$E$11:$F$2010,2,FALSE)),"")</f>
        <v/>
      </c>
      <c r="P4529" s="77"/>
      <c r="Q4529" s="77"/>
    </row>
    <row r="4530" spans="2:17" x14ac:dyDescent="0.25">
      <c r="B4530" s="78">
        <f t="shared" si="138"/>
        <v>4520</v>
      </c>
      <c r="C4530" s="126" t="str">
        <f t="array" ref="C4530">IF(OR('C. Consumer Service Detail'!$D4530="",'C. Consumer Service Detail'!$E4530=""),"",INDEX('B. Consumer Budget'!$E$11:$E$2010,MATCH(1,IF('B. Consumer Budget'!$C$11:$C$2010='C. Consumer Service Detail'!$D4530,IF('B. Consumer Budget'!$D$11:$D$2010='C. Consumer Service Detail'!$E4530,1)),0)))</f>
        <v/>
      </c>
      <c r="D4530" s="171"/>
      <c r="E4530" s="79"/>
      <c r="F4530" s="100"/>
      <c r="G4530" s="80"/>
      <c r="H4530" s="145" t="str">
        <f>IF('C. Consumer Service Detail'!$F4530="","",IF('C. Consumer Service Detail'!$F4530="",VLOOKUP('C. Consumer Service Detail'!$F4530,'Table of Current Services'!$B$7:$F$36,'Table of Current Services'!$E$5,FALSE),VLOOKUP('C. Consumer Service Detail'!$F4530,'Table of Current Services'!$B$7:$F$36,'Table of Current Services'!$D$5,FALSE)))</f>
        <v/>
      </c>
      <c r="I4530" s="160"/>
      <c r="J4530" s="146" t="str">
        <f t="shared" si="137"/>
        <v/>
      </c>
      <c r="K4530" s="138" t="str">
        <f>IF('C. Consumer Service Detail'!$F4530="","",IF('C. Consumer Service Detail'!$F4530="",VLOOKUP('C. Consumer Service Detail'!$F4530,'Table of Current Services'!$B$7:$F$36,'Table of Current Services'!$E$5,FALSE),VLOOKUP('C. Consumer Service Detail'!$F4530,'Table of Current Services'!$B$7:$F$36,'Table of Current Services'!$E$5,FALSE)))</f>
        <v/>
      </c>
      <c r="L4530" s="130" t="str">
        <f>IF('C. Consumer Service Detail'!$F4530="","",IF(VLOOKUP('C. Consumer Service Detail'!$F4530,'Table of Current Services'!$B$7:$F$36,'Table of Current Services'!$F$5,)="cost","Yes","No"))</f>
        <v/>
      </c>
      <c r="M4530" s="130" t="str">
        <f>IFERROR(IF('C. Consumer Service Detail'!$K4530="No Match","No",VLOOKUP('C. Consumer Service Detail'!$C4530,'B. Consumer Budget'!$E$11:$F$2010,2,FALSE)),"")</f>
        <v/>
      </c>
      <c r="P4530" s="77"/>
      <c r="Q4530" s="77"/>
    </row>
    <row r="4531" spans="2:17" x14ac:dyDescent="0.25">
      <c r="B4531" s="78">
        <f t="shared" si="138"/>
        <v>4521</v>
      </c>
      <c r="C4531" s="126" t="str">
        <f t="array" ref="C4531">IF(OR('C. Consumer Service Detail'!$D4531="",'C. Consumer Service Detail'!$E4531=""),"",INDEX('B. Consumer Budget'!$E$11:$E$2010,MATCH(1,IF('B. Consumer Budget'!$C$11:$C$2010='C. Consumer Service Detail'!$D4531,IF('B. Consumer Budget'!$D$11:$D$2010='C. Consumer Service Detail'!$E4531,1)),0)))</f>
        <v/>
      </c>
      <c r="D4531" s="170"/>
      <c r="E4531" s="81"/>
      <c r="F4531" s="101"/>
      <c r="G4531" s="82"/>
      <c r="H4531" s="147" t="str">
        <f>IF('C. Consumer Service Detail'!$F4531="","",IF('C. Consumer Service Detail'!$F4531="",VLOOKUP('C. Consumer Service Detail'!$F4531,'Table of Current Services'!$B$7:$F$36,'Table of Current Services'!$E$5,FALSE),VLOOKUP('C. Consumer Service Detail'!$F4531,'Table of Current Services'!$B$7:$F$36,'Table of Current Services'!$D$5,FALSE)))</f>
        <v/>
      </c>
      <c r="I4531" s="159"/>
      <c r="J4531" s="146" t="str">
        <f t="shared" si="137"/>
        <v/>
      </c>
      <c r="K4531" s="138" t="str">
        <f>IF('C. Consumer Service Detail'!$F4531="","",IF('C. Consumer Service Detail'!$F4531="",VLOOKUP('C. Consumer Service Detail'!$F4531,'Table of Current Services'!$B$7:$F$36,'Table of Current Services'!$E$5,FALSE),VLOOKUP('C. Consumer Service Detail'!$F4531,'Table of Current Services'!$B$7:$F$36,'Table of Current Services'!$E$5,FALSE)))</f>
        <v/>
      </c>
      <c r="L4531" s="130" t="str">
        <f>IF('C. Consumer Service Detail'!$F4531="","",IF(VLOOKUP('C. Consumer Service Detail'!$F4531,'Table of Current Services'!$B$7:$F$36,'Table of Current Services'!$F$5,)="cost","Yes","No"))</f>
        <v/>
      </c>
      <c r="M4531" s="130" t="str">
        <f>IFERROR(IF('C. Consumer Service Detail'!$K4531="No Match","No",VLOOKUP('C. Consumer Service Detail'!$C4531,'B. Consumer Budget'!$E$11:$F$2010,2,FALSE)),"")</f>
        <v/>
      </c>
      <c r="P4531" s="77"/>
      <c r="Q4531" s="77"/>
    </row>
    <row r="4532" spans="2:17" x14ac:dyDescent="0.25">
      <c r="B4532" s="78">
        <f t="shared" si="138"/>
        <v>4522</v>
      </c>
      <c r="C4532" s="126" t="str">
        <f t="array" ref="C4532">IF(OR('C. Consumer Service Detail'!$D4532="",'C. Consumer Service Detail'!$E4532=""),"",INDEX('B. Consumer Budget'!$E$11:$E$2010,MATCH(1,IF('B. Consumer Budget'!$C$11:$C$2010='C. Consumer Service Detail'!$D4532,IF('B. Consumer Budget'!$D$11:$D$2010='C. Consumer Service Detail'!$E4532,1)),0)))</f>
        <v/>
      </c>
      <c r="D4532" s="171"/>
      <c r="E4532" s="79"/>
      <c r="F4532" s="100"/>
      <c r="G4532" s="80"/>
      <c r="H4532" s="145" t="str">
        <f>IF('C. Consumer Service Detail'!$F4532="","",IF('C. Consumer Service Detail'!$F4532="",VLOOKUP('C. Consumer Service Detail'!$F4532,'Table of Current Services'!$B$7:$F$36,'Table of Current Services'!$E$5,FALSE),VLOOKUP('C. Consumer Service Detail'!$F4532,'Table of Current Services'!$B$7:$F$36,'Table of Current Services'!$D$5,FALSE)))</f>
        <v/>
      </c>
      <c r="I4532" s="160"/>
      <c r="J4532" s="146" t="str">
        <f t="shared" si="137"/>
        <v/>
      </c>
      <c r="K4532" s="138" t="str">
        <f>IF('C. Consumer Service Detail'!$F4532="","",IF('C. Consumer Service Detail'!$F4532="",VLOOKUP('C. Consumer Service Detail'!$F4532,'Table of Current Services'!$B$7:$F$36,'Table of Current Services'!$E$5,FALSE),VLOOKUP('C. Consumer Service Detail'!$F4532,'Table of Current Services'!$B$7:$F$36,'Table of Current Services'!$E$5,FALSE)))</f>
        <v/>
      </c>
      <c r="L4532" s="130" t="str">
        <f>IF('C. Consumer Service Detail'!$F4532="","",IF(VLOOKUP('C. Consumer Service Detail'!$F4532,'Table of Current Services'!$B$7:$F$36,'Table of Current Services'!$F$5,)="cost","Yes","No"))</f>
        <v/>
      </c>
      <c r="M4532" s="130" t="str">
        <f>IFERROR(IF('C. Consumer Service Detail'!$K4532="No Match","No",VLOOKUP('C. Consumer Service Detail'!$C4532,'B. Consumer Budget'!$E$11:$F$2010,2,FALSE)),"")</f>
        <v/>
      </c>
      <c r="P4532" s="77"/>
      <c r="Q4532" s="77"/>
    </row>
    <row r="4533" spans="2:17" x14ac:dyDescent="0.25">
      <c r="B4533" s="78">
        <f t="shared" si="138"/>
        <v>4523</v>
      </c>
      <c r="C4533" s="126" t="str">
        <f t="array" ref="C4533">IF(OR('C. Consumer Service Detail'!$D4533="",'C. Consumer Service Detail'!$E4533=""),"",INDEX('B. Consumer Budget'!$E$11:$E$2010,MATCH(1,IF('B. Consumer Budget'!$C$11:$C$2010='C. Consumer Service Detail'!$D4533,IF('B. Consumer Budget'!$D$11:$D$2010='C. Consumer Service Detail'!$E4533,1)),0)))</f>
        <v/>
      </c>
      <c r="D4533" s="170"/>
      <c r="E4533" s="81"/>
      <c r="F4533" s="101"/>
      <c r="G4533" s="82"/>
      <c r="H4533" s="147" t="str">
        <f>IF('C. Consumer Service Detail'!$F4533="","",IF('C. Consumer Service Detail'!$F4533="",VLOOKUP('C. Consumer Service Detail'!$F4533,'Table of Current Services'!$B$7:$F$36,'Table of Current Services'!$E$5,FALSE),VLOOKUP('C. Consumer Service Detail'!$F4533,'Table of Current Services'!$B$7:$F$36,'Table of Current Services'!$D$5,FALSE)))</f>
        <v/>
      </c>
      <c r="I4533" s="159"/>
      <c r="J4533" s="146" t="str">
        <f t="shared" si="137"/>
        <v/>
      </c>
      <c r="K4533" s="138" t="str">
        <f>IF('C. Consumer Service Detail'!$F4533="","",IF('C. Consumer Service Detail'!$F4533="",VLOOKUP('C. Consumer Service Detail'!$F4533,'Table of Current Services'!$B$7:$F$36,'Table of Current Services'!$E$5,FALSE),VLOOKUP('C. Consumer Service Detail'!$F4533,'Table of Current Services'!$B$7:$F$36,'Table of Current Services'!$E$5,FALSE)))</f>
        <v/>
      </c>
      <c r="L4533" s="130" t="str">
        <f>IF('C. Consumer Service Detail'!$F4533="","",IF(VLOOKUP('C. Consumer Service Detail'!$F4533,'Table of Current Services'!$B$7:$F$36,'Table of Current Services'!$F$5,)="cost","Yes","No"))</f>
        <v/>
      </c>
      <c r="M4533" s="130" t="str">
        <f>IFERROR(IF('C. Consumer Service Detail'!$K4533="No Match","No",VLOOKUP('C. Consumer Service Detail'!$C4533,'B. Consumer Budget'!$E$11:$F$2010,2,FALSE)),"")</f>
        <v/>
      </c>
      <c r="P4533" s="77"/>
      <c r="Q4533" s="77"/>
    </row>
    <row r="4534" spans="2:17" x14ac:dyDescent="0.25">
      <c r="B4534" s="78">
        <f t="shared" si="138"/>
        <v>4524</v>
      </c>
      <c r="C4534" s="126" t="str">
        <f t="array" ref="C4534">IF(OR('C. Consumer Service Detail'!$D4534="",'C. Consumer Service Detail'!$E4534=""),"",INDEX('B. Consumer Budget'!$E$11:$E$2010,MATCH(1,IF('B. Consumer Budget'!$C$11:$C$2010='C. Consumer Service Detail'!$D4534,IF('B. Consumer Budget'!$D$11:$D$2010='C. Consumer Service Detail'!$E4534,1)),0)))</f>
        <v/>
      </c>
      <c r="D4534" s="171"/>
      <c r="E4534" s="79"/>
      <c r="F4534" s="100"/>
      <c r="G4534" s="80"/>
      <c r="H4534" s="145" t="str">
        <f>IF('C. Consumer Service Detail'!$F4534="","",IF('C. Consumer Service Detail'!$F4534="",VLOOKUP('C. Consumer Service Detail'!$F4534,'Table of Current Services'!$B$7:$F$36,'Table of Current Services'!$E$5,FALSE),VLOOKUP('C. Consumer Service Detail'!$F4534,'Table of Current Services'!$B$7:$F$36,'Table of Current Services'!$D$5,FALSE)))</f>
        <v/>
      </c>
      <c r="I4534" s="160"/>
      <c r="J4534" s="146" t="str">
        <f t="shared" si="137"/>
        <v/>
      </c>
      <c r="K4534" s="138" t="str">
        <f>IF('C. Consumer Service Detail'!$F4534="","",IF('C. Consumer Service Detail'!$F4534="",VLOOKUP('C. Consumer Service Detail'!$F4534,'Table of Current Services'!$B$7:$F$36,'Table of Current Services'!$E$5,FALSE),VLOOKUP('C. Consumer Service Detail'!$F4534,'Table of Current Services'!$B$7:$F$36,'Table of Current Services'!$E$5,FALSE)))</f>
        <v/>
      </c>
      <c r="L4534" s="130" t="str">
        <f>IF('C. Consumer Service Detail'!$F4534="","",IF(VLOOKUP('C. Consumer Service Detail'!$F4534,'Table of Current Services'!$B$7:$F$36,'Table of Current Services'!$F$5,)="cost","Yes","No"))</f>
        <v/>
      </c>
      <c r="M4534" s="130" t="str">
        <f>IFERROR(IF('C. Consumer Service Detail'!$K4534="No Match","No",VLOOKUP('C. Consumer Service Detail'!$C4534,'B. Consumer Budget'!$E$11:$F$2010,2,FALSE)),"")</f>
        <v/>
      </c>
      <c r="P4534" s="77"/>
      <c r="Q4534" s="77"/>
    </row>
    <row r="4535" spans="2:17" x14ac:dyDescent="0.25">
      <c r="B4535" s="78">
        <f t="shared" si="138"/>
        <v>4525</v>
      </c>
      <c r="C4535" s="126" t="str">
        <f t="array" ref="C4535">IF(OR('C. Consumer Service Detail'!$D4535="",'C. Consumer Service Detail'!$E4535=""),"",INDEX('B. Consumer Budget'!$E$11:$E$2010,MATCH(1,IF('B. Consumer Budget'!$C$11:$C$2010='C. Consumer Service Detail'!$D4535,IF('B. Consumer Budget'!$D$11:$D$2010='C. Consumer Service Detail'!$E4535,1)),0)))</f>
        <v/>
      </c>
      <c r="D4535" s="170"/>
      <c r="E4535" s="81"/>
      <c r="F4535" s="101"/>
      <c r="G4535" s="82"/>
      <c r="H4535" s="147" t="str">
        <f>IF('C. Consumer Service Detail'!$F4535="","",IF('C. Consumer Service Detail'!$F4535="",VLOOKUP('C. Consumer Service Detail'!$F4535,'Table of Current Services'!$B$7:$F$36,'Table of Current Services'!$E$5,FALSE),VLOOKUP('C. Consumer Service Detail'!$F4535,'Table of Current Services'!$B$7:$F$36,'Table of Current Services'!$D$5,FALSE)))</f>
        <v/>
      </c>
      <c r="I4535" s="159"/>
      <c r="J4535" s="146" t="str">
        <f t="shared" si="137"/>
        <v/>
      </c>
      <c r="K4535" s="138" t="str">
        <f>IF('C. Consumer Service Detail'!$F4535="","",IF('C. Consumer Service Detail'!$F4535="",VLOOKUP('C. Consumer Service Detail'!$F4535,'Table of Current Services'!$B$7:$F$36,'Table of Current Services'!$E$5,FALSE),VLOOKUP('C. Consumer Service Detail'!$F4535,'Table of Current Services'!$B$7:$F$36,'Table of Current Services'!$E$5,FALSE)))</f>
        <v/>
      </c>
      <c r="L4535" s="130" t="str">
        <f>IF('C. Consumer Service Detail'!$F4535="","",IF(VLOOKUP('C. Consumer Service Detail'!$F4535,'Table of Current Services'!$B$7:$F$36,'Table of Current Services'!$F$5,)="cost","Yes","No"))</f>
        <v/>
      </c>
      <c r="M4535" s="130" t="str">
        <f>IFERROR(IF('C. Consumer Service Detail'!$K4535="No Match","No",VLOOKUP('C. Consumer Service Detail'!$C4535,'B. Consumer Budget'!$E$11:$F$2010,2,FALSE)),"")</f>
        <v/>
      </c>
      <c r="P4535" s="77"/>
      <c r="Q4535" s="77"/>
    </row>
    <row r="4536" spans="2:17" x14ac:dyDescent="0.25">
      <c r="B4536" s="78">
        <f t="shared" si="138"/>
        <v>4526</v>
      </c>
      <c r="C4536" s="126" t="str">
        <f t="array" ref="C4536">IF(OR('C. Consumer Service Detail'!$D4536="",'C. Consumer Service Detail'!$E4536=""),"",INDEX('B. Consumer Budget'!$E$11:$E$2010,MATCH(1,IF('B. Consumer Budget'!$C$11:$C$2010='C. Consumer Service Detail'!$D4536,IF('B. Consumer Budget'!$D$11:$D$2010='C. Consumer Service Detail'!$E4536,1)),0)))</f>
        <v/>
      </c>
      <c r="D4536" s="171"/>
      <c r="E4536" s="79"/>
      <c r="F4536" s="100"/>
      <c r="G4536" s="80"/>
      <c r="H4536" s="145" t="str">
        <f>IF('C. Consumer Service Detail'!$F4536="","",IF('C. Consumer Service Detail'!$F4536="",VLOOKUP('C. Consumer Service Detail'!$F4536,'Table of Current Services'!$B$7:$F$36,'Table of Current Services'!$E$5,FALSE),VLOOKUP('C. Consumer Service Detail'!$F4536,'Table of Current Services'!$B$7:$F$36,'Table of Current Services'!$D$5,FALSE)))</f>
        <v/>
      </c>
      <c r="I4536" s="160"/>
      <c r="J4536" s="146" t="str">
        <f t="shared" si="137"/>
        <v/>
      </c>
      <c r="K4536" s="138" t="str">
        <f>IF('C. Consumer Service Detail'!$F4536="","",IF('C. Consumer Service Detail'!$F4536="",VLOOKUP('C. Consumer Service Detail'!$F4536,'Table of Current Services'!$B$7:$F$36,'Table of Current Services'!$E$5,FALSE),VLOOKUP('C. Consumer Service Detail'!$F4536,'Table of Current Services'!$B$7:$F$36,'Table of Current Services'!$E$5,FALSE)))</f>
        <v/>
      </c>
      <c r="L4536" s="130" t="str">
        <f>IF('C. Consumer Service Detail'!$F4536="","",IF(VLOOKUP('C. Consumer Service Detail'!$F4536,'Table of Current Services'!$B$7:$F$36,'Table of Current Services'!$F$5,)="cost","Yes","No"))</f>
        <v/>
      </c>
      <c r="M4536" s="130" t="str">
        <f>IFERROR(IF('C. Consumer Service Detail'!$K4536="No Match","No",VLOOKUP('C. Consumer Service Detail'!$C4536,'B. Consumer Budget'!$E$11:$F$2010,2,FALSE)),"")</f>
        <v/>
      </c>
      <c r="P4536" s="77"/>
      <c r="Q4536" s="77"/>
    </row>
    <row r="4537" spans="2:17" x14ac:dyDescent="0.25">
      <c r="B4537" s="78">
        <f t="shared" si="138"/>
        <v>4527</v>
      </c>
      <c r="C4537" s="126" t="str">
        <f t="array" ref="C4537">IF(OR('C. Consumer Service Detail'!$D4537="",'C. Consumer Service Detail'!$E4537=""),"",INDEX('B. Consumer Budget'!$E$11:$E$2010,MATCH(1,IF('B. Consumer Budget'!$C$11:$C$2010='C. Consumer Service Detail'!$D4537,IF('B. Consumer Budget'!$D$11:$D$2010='C. Consumer Service Detail'!$E4537,1)),0)))</f>
        <v/>
      </c>
      <c r="D4537" s="170"/>
      <c r="E4537" s="81"/>
      <c r="F4537" s="101"/>
      <c r="G4537" s="82"/>
      <c r="H4537" s="147" t="str">
        <f>IF('C. Consumer Service Detail'!$F4537="","",IF('C. Consumer Service Detail'!$F4537="",VLOOKUP('C. Consumer Service Detail'!$F4537,'Table of Current Services'!$B$7:$F$36,'Table of Current Services'!$E$5,FALSE),VLOOKUP('C. Consumer Service Detail'!$F4537,'Table of Current Services'!$B$7:$F$36,'Table of Current Services'!$D$5,FALSE)))</f>
        <v/>
      </c>
      <c r="I4537" s="159"/>
      <c r="J4537" s="146" t="str">
        <f t="shared" si="137"/>
        <v/>
      </c>
      <c r="K4537" s="138" t="str">
        <f>IF('C. Consumer Service Detail'!$F4537="","",IF('C. Consumer Service Detail'!$F4537="",VLOOKUP('C. Consumer Service Detail'!$F4537,'Table of Current Services'!$B$7:$F$36,'Table of Current Services'!$E$5,FALSE),VLOOKUP('C. Consumer Service Detail'!$F4537,'Table of Current Services'!$B$7:$F$36,'Table of Current Services'!$E$5,FALSE)))</f>
        <v/>
      </c>
      <c r="L4537" s="130" t="str">
        <f>IF('C. Consumer Service Detail'!$F4537="","",IF(VLOOKUP('C. Consumer Service Detail'!$F4537,'Table of Current Services'!$B$7:$F$36,'Table of Current Services'!$F$5,)="cost","Yes","No"))</f>
        <v/>
      </c>
      <c r="M4537" s="130" t="str">
        <f>IFERROR(IF('C. Consumer Service Detail'!$K4537="No Match","No",VLOOKUP('C. Consumer Service Detail'!$C4537,'B. Consumer Budget'!$E$11:$F$2010,2,FALSE)),"")</f>
        <v/>
      </c>
      <c r="P4537" s="77"/>
      <c r="Q4537" s="77"/>
    </row>
    <row r="4538" spans="2:17" x14ac:dyDescent="0.25">
      <c r="B4538" s="78">
        <f t="shared" si="138"/>
        <v>4528</v>
      </c>
      <c r="C4538" s="126" t="str">
        <f t="array" ref="C4538">IF(OR('C. Consumer Service Detail'!$D4538="",'C. Consumer Service Detail'!$E4538=""),"",INDEX('B. Consumer Budget'!$E$11:$E$2010,MATCH(1,IF('B. Consumer Budget'!$C$11:$C$2010='C. Consumer Service Detail'!$D4538,IF('B. Consumer Budget'!$D$11:$D$2010='C. Consumer Service Detail'!$E4538,1)),0)))</f>
        <v/>
      </c>
      <c r="D4538" s="171"/>
      <c r="E4538" s="79"/>
      <c r="F4538" s="100"/>
      <c r="G4538" s="80"/>
      <c r="H4538" s="145" t="str">
        <f>IF('C. Consumer Service Detail'!$F4538="","",IF('C. Consumer Service Detail'!$F4538="",VLOOKUP('C. Consumer Service Detail'!$F4538,'Table of Current Services'!$B$7:$F$36,'Table of Current Services'!$E$5,FALSE),VLOOKUP('C. Consumer Service Detail'!$F4538,'Table of Current Services'!$B$7:$F$36,'Table of Current Services'!$D$5,FALSE)))</f>
        <v/>
      </c>
      <c r="I4538" s="160"/>
      <c r="J4538" s="146" t="str">
        <f t="shared" si="137"/>
        <v/>
      </c>
      <c r="K4538" s="138" t="str">
        <f>IF('C. Consumer Service Detail'!$F4538="","",IF('C. Consumer Service Detail'!$F4538="",VLOOKUP('C. Consumer Service Detail'!$F4538,'Table of Current Services'!$B$7:$F$36,'Table of Current Services'!$E$5,FALSE),VLOOKUP('C. Consumer Service Detail'!$F4538,'Table of Current Services'!$B$7:$F$36,'Table of Current Services'!$E$5,FALSE)))</f>
        <v/>
      </c>
      <c r="L4538" s="130" t="str">
        <f>IF('C. Consumer Service Detail'!$F4538="","",IF(VLOOKUP('C. Consumer Service Detail'!$F4538,'Table of Current Services'!$B$7:$F$36,'Table of Current Services'!$F$5,)="cost","Yes","No"))</f>
        <v/>
      </c>
      <c r="M4538" s="130" t="str">
        <f>IFERROR(IF('C. Consumer Service Detail'!$K4538="No Match","No",VLOOKUP('C. Consumer Service Detail'!$C4538,'B. Consumer Budget'!$E$11:$F$2010,2,FALSE)),"")</f>
        <v/>
      </c>
      <c r="P4538" s="77"/>
      <c r="Q4538" s="77"/>
    </row>
    <row r="4539" spans="2:17" x14ac:dyDescent="0.25">
      <c r="B4539" s="78">
        <f t="shared" si="138"/>
        <v>4529</v>
      </c>
      <c r="C4539" s="126" t="str">
        <f t="array" ref="C4539">IF(OR('C. Consumer Service Detail'!$D4539="",'C. Consumer Service Detail'!$E4539=""),"",INDEX('B. Consumer Budget'!$E$11:$E$2010,MATCH(1,IF('B. Consumer Budget'!$C$11:$C$2010='C. Consumer Service Detail'!$D4539,IF('B. Consumer Budget'!$D$11:$D$2010='C. Consumer Service Detail'!$E4539,1)),0)))</f>
        <v/>
      </c>
      <c r="D4539" s="170"/>
      <c r="E4539" s="81"/>
      <c r="F4539" s="101"/>
      <c r="G4539" s="82"/>
      <c r="H4539" s="147" t="str">
        <f>IF('C. Consumer Service Detail'!$F4539="","",IF('C. Consumer Service Detail'!$F4539="",VLOOKUP('C. Consumer Service Detail'!$F4539,'Table of Current Services'!$B$7:$F$36,'Table of Current Services'!$E$5,FALSE),VLOOKUP('C. Consumer Service Detail'!$F4539,'Table of Current Services'!$B$7:$F$36,'Table of Current Services'!$D$5,FALSE)))</f>
        <v/>
      </c>
      <c r="I4539" s="159"/>
      <c r="J4539" s="146" t="str">
        <f t="shared" si="137"/>
        <v/>
      </c>
      <c r="K4539" s="138" t="str">
        <f>IF('C. Consumer Service Detail'!$F4539="","",IF('C. Consumer Service Detail'!$F4539="",VLOOKUP('C. Consumer Service Detail'!$F4539,'Table of Current Services'!$B$7:$F$36,'Table of Current Services'!$E$5,FALSE),VLOOKUP('C. Consumer Service Detail'!$F4539,'Table of Current Services'!$B$7:$F$36,'Table of Current Services'!$E$5,FALSE)))</f>
        <v/>
      </c>
      <c r="L4539" s="130" t="str">
        <f>IF('C. Consumer Service Detail'!$F4539="","",IF(VLOOKUP('C. Consumer Service Detail'!$F4539,'Table of Current Services'!$B$7:$F$36,'Table of Current Services'!$F$5,)="cost","Yes","No"))</f>
        <v/>
      </c>
      <c r="M4539" s="130" t="str">
        <f>IFERROR(IF('C. Consumer Service Detail'!$K4539="No Match","No",VLOOKUP('C. Consumer Service Detail'!$C4539,'B. Consumer Budget'!$E$11:$F$2010,2,FALSE)),"")</f>
        <v/>
      </c>
      <c r="P4539" s="77"/>
      <c r="Q4539" s="77"/>
    </row>
    <row r="4540" spans="2:17" x14ac:dyDescent="0.25">
      <c r="B4540" s="78">
        <f t="shared" si="138"/>
        <v>4530</v>
      </c>
      <c r="C4540" s="126" t="str">
        <f t="array" ref="C4540">IF(OR('C. Consumer Service Detail'!$D4540="",'C. Consumer Service Detail'!$E4540=""),"",INDEX('B. Consumer Budget'!$E$11:$E$2010,MATCH(1,IF('B. Consumer Budget'!$C$11:$C$2010='C. Consumer Service Detail'!$D4540,IF('B. Consumer Budget'!$D$11:$D$2010='C. Consumer Service Detail'!$E4540,1)),0)))</f>
        <v/>
      </c>
      <c r="D4540" s="171"/>
      <c r="E4540" s="79"/>
      <c r="F4540" s="100"/>
      <c r="G4540" s="80"/>
      <c r="H4540" s="145" t="str">
        <f>IF('C. Consumer Service Detail'!$F4540="","",IF('C. Consumer Service Detail'!$F4540="",VLOOKUP('C. Consumer Service Detail'!$F4540,'Table of Current Services'!$B$7:$F$36,'Table of Current Services'!$E$5,FALSE),VLOOKUP('C. Consumer Service Detail'!$F4540,'Table of Current Services'!$B$7:$F$36,'Table of Current Services'!$D$5,FALSE)))</f>
        <v/>
      </c>
      <c r="I4540" s="160"/>
      <c r="J4540" s="146" t="str">
        <f t="shared" si="137"/>
        <v/>
      </c>
      <c r="K4540" s="138" t="str">
        <f>IF('C. Consumer Service Detail'!$F4540="","",IF('C. Consumer Service Detail'!$F4540="",VLOOKUP('C. Consumer Service Detail'!$F4540,'Table of Current Services'!$B$7:$F$36,'Table of Current Services'!$E$5,FALSE),VLOOKUP('C. Consumer Service Detail'!$F4540,'Table of Current Services'!$B$7:$F$36,'Table of Current Services'!$E$5,FALSE)))</f>
        <v/>
      </c>
      <c r="L4540" s="130" t="str">
        <f>IF('C. Consumer Service Detail'!$F4540="","",IF(VLOOKUP('C. Consumer Service Detail'!$F4540,'Table of Current Services'!$B$7:$F$36,'Table of Current Services'!$F$5,)="cost","Yes","No"))</f>
        <v/>
      </c>
      <c r="M4540" s="130" t="str">
        <f>IFERROR(IF('C. Consumer Service Detail'!$K4540="No Match","No",VLOOKUP('C. Consumer Service Detail'!$C4540,'B. Consumer Budget'!$E$11:$F$2010,2,FALSE)),"")</f>
        <v/>
      </c>
      <c r="P4540" s="77"/>
      <c r="Q4540" s="77"/>
    </row>
    <row r="4541" spans="2:17" x14ac:dyDescent="0.25">
      <c r="B4541" s="78">
        <f t="shared" si="138"/>
        <v>4531</v>
      </c>
      <c r="C4541" s="126" t="str">
        <f t="array" ref="C4541">IF(OR('C. Consumer Service Detail'!$D4541="",'C. Consumer Service Detail'!$E4541=""),"",INDEX('B. Consumer Budget'!$E$11:$E$2010,MATCH(1,IF('B. Consumer Budget'!$C$11:$C$2010='C. Consumer Service Detail'!$D4541,IF('B. Consumer Budget'!$D$11:$D$2010='C. Consumer Service Detail'!$E4541,1)),0)))</f>
        <v/>
      </c>
      <c r="D4541" s="170"/>
      <c r="E4541" s="81"/>
      <c r="F4541" s="101"/>
      <c r="G4541" s="82"/>
      <c r="H4541" s="147" t="str">
        <f>IF('C. Consumer Service Detail'!$F4541="","",IF('C. Consumer Service Detail'!$F4541="",VLOOKUP('C. Consumer Service Detail'!$F4541,'Table of Current Services'!$B$7:$F$36,'Table of Current Services'!$E$5,FALSE),VLOOKUP('C. Consumer Service Detail'!$F4541,'Table of Current Services'!$B$7:$F$36,'Table of Current Services'!$D$5,FALSE)))</f>
        <v/>
      </c>
      <c r="I4541" s="159"/>
      <c r="J4541" s="146" t="str">
        <f t="shared" si="137"/>
        <v/>
      </c>
      <c r="K4541" s="138" t="str">
        <f>IF('C. Consumer Service Detail'!$F4541="","",IF('C. Consumer Service Detail'!$F4541="",VLOOKUP('C. Consumer Service Detail'!$F4541,'Table of Current Services'!$B$7:$F$36,'Table of Current Services'!$E$5,FALSE),VLOOKUP('C. Consumer Service Detail'!$F4541,'Table of Current Services'!$B$7:$F$36,'Table of Current Services'!$E$5,FALSE)))</f>
        <v/>
      </c>
      <c r="L4541" s="130" t="str">
        <f>IF('C. Consumer Service Detail'!$F4541="","",IF(VLOOKUP('C. Consumer Service Detail'!$F4541,'Table of Current Services'!$B$7:$F$36,'Table of Current Services'!$F$5,)="cost","Yes","No"))</f>
        <v/>
      </c>
      <c r="M4541" s="130" t="str">
        <f>IFERROR(IF('C. Consumer Service Detail'!$K4541="No Match","No",VLOOKUP('C. Consumer Service Detail'!$C4541,'B. Consumer Budget'!$E$11:$F$2010,2,FALSE)),"")</f>
        <v/>
      </c>
      <c r="P4541" s="77"/>
      <c r="Q4541" s="77"/>
    </row>
    <row r="4542" spans="2:17" x14ac:dyDescent="0.25">
      <c r="B4542" s="78">
        <f t="shared" si="138"/>
        <v>4532</v>
      </c>
      <c r="C4542" s="126" t="str">
        <f t="array" ref="C4542">IF(OR('C. Consumer Service Detail'!$D4542="",'C. Consumer Service Detail'!$E4542=""),"",INDEX('B. Consumer Budget'!$E$11:$E$2010,MATCH(1,IF('B. Consumer Budget'!$C$11:$C$2010='C. Consumer Service Detail'!$D4542,IF('B. Consumer Budget'!$D$11:$D$2010='C. Consumer Service Detail'!$E4542,1)),0)))</f>
        <v/>
      </c>
      <c r="D4542" s="171"/>
      <c r="E4542" s="79"/>
      <c r="F4542" s="100"/>
      <c r="G4542" s="80"/>
      <c r="H4542" s="145" t="str">
        <f>IF('C. Consumer Service Detail'!$F4542="","",IF('C. Consumer Service Detail'!$F4542="",VLOOKUP('C. Consumer Service Detail'!$F4542,'Table of Current Services'!$B$7:$F$36,'Table of Current Services'!$E$5,FALSE),VLOOKUP('C. Consumer Service Detail'!$F4542,'Table of Current Services'!$B$7:$F$36,'Table of Current Services'!$D$5,FALSE)))</f>
        <v/>
      </c>
      <c r="I4542" s="160"/>
      <c r="J4542" s="146" t="str">
        <f t="shared" si="137"/>
        <v/>
      </c>
      <c r="K4542" s="138" t="str">
        <f>IF('C. Consumer Service Detail'!$F4542="","",IF('C. Consumer Service Detail'!$F4542="",VLOOKUP('C. Consumer Service Detail'!$F4542,'Table of Current Services'!$B$7:$F$36,'Table of Current Services'!$E$5,FALSE),VLOOKUP('C. Consumer Service Detail'!$F4542,'Table of Current Services'!$B$7:$F$36,'Table of Current Services'!$E$5,FALSE)))</f>
        <v/>
      </c>
      <c r="L4542" s="130" t="str">
        <f>IF('C. Consumer Service Detail'!$F4542="","",IF(VLOOKUP('C. Consumer Service Detail'!$F4542,'Table of Current Services'!$B$7:$F$36,'Table of Current Services'!$F$5,)="cost","Yes","No"))</f>
        <v/>
      </c>
      <c r="M4542" s="130" t="str">
        <f>IFERROR(IF('C. Consumer Service Detail'!$K4542="No Match","No",VLOOKUP('C. Consumer Service Detail'!$C4542,'B. Consumer Budget'!$E$11:$F$2010,2,FALSE)),"")</f>
        <v/>
      </c>
      <c r="P4542" s="77"/>
      <c r="Q4542" s="77"/>
    </row>
    <row r="4543" spans="2:17" x14ac:dyDescent="0.25">
      <c r="B4543" s="78">
        <f t="shared" si="138"/>
        <v>4533</v>
      </c>
      <c r="C4543" s="126" t="str">
        <f t="array" ref="C4543">IF(OR('C. Consumer Service Detail'!$D4543="",'C. Consumer Service Detail'!$E4543=""),"",INDEX('B. Consumer Budget'!$E$11:$E$2010,MATCH(1,IF('B. Consumer Budget'!$C$11:$C$2010='C. Consumer Service Detail'!$D4543,IF('B. Consumer Budget'!$D$11:$D$2010='C. Consumer Service Detail'!$E4543,1)),0)))</f>
        <v/>
      </c>
      <c r="D4543" s="170"/>
      <c r="E4543" s="81"/>
      <c r="F4543" s="101"/>
      <c r="G4543" s="82"/>
      <c r="H4543" s="147" t="str">
        <f>IF('C. Consumer Service Detail'!$F4543="","",IF('C. Consumer Service Detail'!$F4543="",VLOOKUP('C. Consumer Service Detail'!$F4543,'Table of Current Services'!$B$7:$F$36,'Table of Current Services'!$E$5,FALSE),VLOOKUP('C. Consumer Service Detail'!$F4543,'Table of Current Services'!$B$7:$F$36,'Table of Current Services'!$D$5,FALSE)))</f>
        <v/>
      </c>
      <c r="I4543" s="159"/>
      <c r="J4543" s="146" t="str">
        <f t="shared" si="137"/>
        <v/>
      </c>
      <c r="K4543" s="138" t="str">
        <f>IF('C. Consumer Service Detail'!$F4543="","",IF('C. Consumer Service Detail'!$F4543="",VLOOKUP('C. Consumer Service Detail'!$F4543,'Table of Current Services'!$B$7:$F$36,'Table of Current Services'!$E$5,FALSE),VLOOKUP('C. Consumer Service Detail'!$F4543,'Table of Current Services'!$B$7:$F$36,'Table of Current Services'!$E$5,FALSE)))</f>
        <v/>
      </c>
      <c r="L4543" s="130" t="str">
        <f>IF('C. Consumer Service Detail'!$F4543="","",IF(VLOOKUP('C. Consumer Service Detail'!$F4543,'Table of Current Services'!$B$7:$F$36,'Table of Current Services'!$F$5,)="cost","Yes","No"))</f>
        <v/>
      </c>
      <c r="M4543" s="130" t="str">
        <f>IFERROR(IF('C. Consumer Service Detail'!$K4543="No Match","No",VLOOKUP('C. Consumer Service Detail'!$C4543,'B. Consumer Budget'!$E$11:$F$2010,2,FALSE)),"")</f>
        <v/>
      </c>
      <c r="P4543" s="77"/>
      <c r="Q4543" s="77"/>
    </row>
    <row r="4544" spans="2:17" x14ac:dyDescent="0.25">
      <c r="B4544" s="78">
        <f t="shared" si="138"/>
        <v>4534</v>
      </c>
      <c r="C4544" s="126" t="str">
        <f t="array" ref="C4544">IF(OR('C. Consumer Service Detail'!$D4544="",'C. Consumer Service Detail'!$E4544=""),"",INDEX('B. Consumer Budget'!$E$11:$E$2010,MATCH(1,IF('B. Consumer Budget'!$C$11:$C$2010='C. Consumer Service Detail'!$D4544,IF('B. Consumer Budget'!$D$11:$D$2010='C. Consumer Service Detail'!$E4544,1)),0)))</f>
        <v/>
      </c>
      <c r="D4544" s="171"/>
      <c r="E4544" s="79"/>
      <c r="F4544" s="100"/>
      <c r="G4544" s="80"/>
      <c r="H4544" s="145" t="str">
        <f>IF('C. Consumer Service Detail'!$F4544="","",IF('C. Consumer Service Detail'!$F4544="",VLOOKUP('C. Consumer Service Detail'!$F4544,'Table of Current Services'!$B$7:$F$36,'Table of Current Services'!$E$5,FALSE),VLOOKUP('C. Consumer Service Detail'!$F4544,'Table of Current Services'!$B$7:$F$36,'Table of Current Services'!$D$5,FALSE)))</f>
        <v/>
      </c>
      <c r="I4544" s="160"/>
      <c r="J4544" s="146" t="str">
        <f t="shared" si="137"/>
        <v/>
      </c>
      <c r="K4544" s="138" t="str">
        <f>IF('C. Consumer Service Detail'!$F4544="","",IF('C. Consumer Service Detail'!$F4544="",VLOOKUP('C. Consumer Service Detail'!$F4544,'Table of Current Services'!$B$7:$F$36,'Table of Current Services'!$E$5,FALSE),VLOOKUP('C. Consumer Service Detail'!$F4544,'Table of Current Services'!$B$7:$F$36,'Table of Current Services'!$E$5,FALSE)))</f>
        <v/>
      </c>
      <c r="L4544" s="130" t="str">
        <f>IF('C. Consumer Service Detail'!$F4544="","",IF(VLOOKUP('C. Consumer Service Detail'!$F4544,'Table of Current Services'!$B$7:$F$36,'Table of Current Services'!$F$5,)="cost","Yes","No"))</f>
        <v/>
      </c>
      <c r="M4544" s="130" t="str">
        <f>IFERROR(IF('C. Consumer Service Detail'!$K4544="No Match","No",VLOOKUP('C. Consumer Service Detail'!$C4544,'B. Consumer Budget'!$E$11:$F$2010,2,FALSE)),"")</f>
        <v/>
      </c>
      <c r="P4544" s="77"/>
      <c r="Q4544" s="77"/>
    </row>
    <row r="4545" spans="2:17" x14ac:dyDescent="0.25">
      <c r="B4545" s="78">
        <f t="shared" si="138"/>
        <v>4535</v>
      </c>
      <c r="C4545" s="126" t="str">
        <f t="array" ref="C4545">IF(OR('C. Consumer Service Detail'!$D4545="",'C. Consumer Service Detail'!$E4545=""),"",INDEX('B. Consumer Budget'!$E$11:$E$2010,MATCH(1,IF('B. Consumer Budget'!$C$11:$C$2010='C. Consumer Service Detail'!$D4545,IF('B. Consumer Budget'!$D$11:$D$2010='C. Consumer Service Detail'!$E4545,1)),0)))</f>
        <v/>
      </c>
      <c r="D4545" s="170"/>
      <c r="E4545" s="81"/>
      <c r="F4545" s="101"/>
      <c r="G4545" s="82"/>
      <c r="H4545" s="147" t="str">
        <f>IF('C. Consumer Service Detail'!$F4545="","",IF('C. Consumer Service Detail'!$F4545="",VLOOKUP('C. Consumer Service Detail'!$F4545,'Table of Current Services'!$B$7:$F$36,'Table of Current Services'!$E$5,FALSE),VLOOKUP('C. Consumer Service Detail'!$F4545,'Table of Current Services'!$B$7:$F$36,'Table of Current Services'!$D$5,FALSE)))</f>
        <v/>
      </c>
      <c r="I4545" s="159"/>
      <c r="J4545" s="146" t="str">
        <f t="shared" si="137"/>
        <v/>
      </c>
      <c r="K4545" s="138" t="str">
        <f>IF('C. Consumer Service Detail'!$F4545="","",IF('C. Consumer Service Detail'!$F4545="",VLOOKUP('C. Consumer Service Detail'!$F4545,'Table of Current Services'!$B$7:$F$36,'Table of Current Services'!$E$5,FALSE),VLOOKUP('C. Consumer Service Detail'!$F4545,'Table of Current Services'!$B$7:$F$36,'Table of Current Services'!$E$5,FALSE)))</f>
        <v/>
      </c>
      <c r="L4545" s="130" t="str">
        <f>IF('C. Consumer Service Detail'!$F4545="","",IF(VLOOKUP('C. Consumer Service Detail'!$F4545,'Table of Current Services'!$B$7:$F$36,'Table of Current Services'!$F$5,)="cost","Yes","No"))</f>
        <v/>
      </c>
      <c r="M4545" s="130" t="str">
        <f>IFERROR(IF('C. Consumer Service Detail'!$K4545="No Match","No",VLOOKUP('C. Consumer Service Detail'!$C4545,'B. Consumer Budget'!$E$11:$F$2010,2,FALSE)),"")</f>
        <v/>
      </c>
      <c r="P4545" s="77"/>
      <c r="Q4545" s="77"/>
    </row>
    <row r="4546" spans="2:17" x14ac:dyDescent="0.25">
      <c r="B4546" s="78">
        <f t="shared" si="138"/>
        <v>4536</v>
      </c>
      <c r="C4546" s="126" t="str">
        <f t="array" ref="C4546">IF(OR('C. Consumer Service Detail'!$D4546="",'C. Consumer Service Detail'!$E4546=""),"",INDEX('B. Consumer Budget'!$E$11:$E$2010,MATCH(1,IF('B. Consumer Budget'!$C$11:$C$2010='C. Consumer Service Detail'!$D4546,IF('B. Consumer Budget'!$D$11:$D$2010='C. Consumer Service Detail'!$E4546,1)),0)))</f>
        <v/>
      </c>
      <c r="D4546" s="171"/>
      <c r="E4546" s="79"/>
      <c r="F4546" s="100"/>
      <c r="G4546" s="80"/>
      <c r="H4546" s="145" t="str">
        <f>IF('C. Consumer Service Detail'!$F4546="","",IF('C. Consumer Service Detail'!$F4546="",VLOOKUP('C. Consumer Service Detail'!$F4546,'Table of Current Services'!$B$7:$F$36,'Table of Current Services'!$E$5,FALSE),VLOOKUP('C. Consumer Service Detail'!$F4546,'Table of Current Services'!$B$7:$F$36,'Table of Current Services'!$D$5,FALSE)))</f>
        <v/>
      </c>
      <c r="I4546" s="160"/>
      <c r="J4546" s="146" t="str">
        <f t="shared" si="137"/>
        <v/>
      </c>
      <c r="K4546" s="138" t="str">
        <f>IF('C. Consumer Service Detail'!$F4546="","",IF('C. Consumer Service Detail'!$F4546="",VLOOKUP('C. Consumer Service Detail'!$F4546,'Table of Current Services'!$B$7:$F$36,'Table of Current Services'!$E$5,FALSE),VLOOKUP('C. Consumer Service Detail'!$F4546,'Table of Current Services'!$B$7:$F$36,'Table of Current Services'!$E$5,FALSE)))</f>
        <v/>
      </c>
      <c r="L4546" s="130" t="str">
        <f>IF('C. Consumer Service Detail'!$F4546="","",IF(VLOOKUP('C. Consumer Service Detail'!$F4546,'Table of Current Services'!$B$7:$F$36,'Table of Current Services'!$F$5,)="cost","Yes","No"))</f>
        <v/>
      </c>
      <c r="M4546" s="130" t="str">
        <f>IFERROR(IF('C. Consumer Service Detail'!$K4546="No Match","No",VLOOKUP('C. Consumer Service Detail'!$C4546,'B. Consumer Budget'!$E$11:$F$2010,2,FALSE)),"")</f>
        <v/>
      </c>
      <c r="P4546" s="77"/>
      <c r="Q4546" s="77"/>
    </row>
    <row r="4547" spans="2:17" x14ac:dyDescent="0.25">
      <c r="B4547" s="78">
        <f t="shared" si="138"/>
        <v>4537</v>
      </c>
      <c r="C4547" s="126" t="str">
        <f t="array" ref="C4547">IF(OR('C. Consumer Service Detail'!$D4547="",'C. Consumer Service Detail'!$E4547=""),"",INDEX('B. Consumer Budget'!$E$11:$E$2010,MATCH(1,IF('B. Consumer Budget'!$C$11:$C$2010='C. Consumer Service Detail'!$D4547,IF('B. Consumer Budget'!$D$11:$D$2010='C. Consumer Service Detail'!$E4547,1)),0)))</f>
        <v/>
      </c>
      <c r="D4547" s="170"/>
      <c r="E4547" s="81"/>
      <c r="F4547" s="101"/>
      <c r="G4547" s="82"/>
      <c r="H4547" s="147" t="str">
        <f>IF('C. Consumer Service Detail'!$F4547="","",IF('C. Consumer Service Detail'!$F4547="",VLOOKUP('C. Consumer Service Detail'!$F4547,'Table of Current Services'!$B$7:$F$36,'Table of Current Services'!$E$5,FALSE),VLOOKUP('C. Consumer Service Detail'!$F4547,'Table of Current Services'!$B$7:$F$36,'Table of Current Services'!$D$5,FALSE)))</f>
        <v/>
      </c>
      <c r="I4547" s="159"/>
      <c r="J4547" s="146" t="str">
        <f t="shared" si="137"/>
        <v/>
      </c>
      <c r="K4547" s="138" t="str">
        <f>IF('C. Consumer Service Detail'!$F4547="","",IF('C. Consumer Service Detail'!$F4547="",VLOOKUP('C. Consumer Service Detail'!$F4547,'Table of Current Services'!$B$7:$F$36,'Table of Current Services'!$E$5,FALSE),VLOOKUP('C. Consumer Service Detail'!$F4547,'Table of Current Services'!$B$7:$F$36,'Table of Current Services'!$E$5,FALSE)))</f>
        <v/>
      </c>
      <c r="L4547" s="130" t="str">
        <f>IF('C. Consumer Service Detail'!$F4547="","",IF(VLOOKUP('C. Consumer Service Detail'!$F4547,'Table of Current Services'!$B$7:$F$36,'Table of Current Services'!$F$5,)="cost","Yes","No"))</f>
        <v/>
      </c>
      <c r="M4547" s="130" t="str">
        <f>IFERROR(IF('C. Consumer Service Detail'!$K4547="No Match","No",VLOOKUP('C. Consumer Service Detail'!$C4547,'B. Consumer Budget'!$E$11:$F$2010,2,FALSE)),"")</f>
        <v/>
      </c>
      <c r="P4547" s="77"/>
      <c r="Q4547" s="77"/>
    </row>
    <row r="4548" spans="2:17" x14ac:dyDescent="0.25">
      <c r="B4548" s="78">
        <f t="shared" si="138"/>
        <v>4538</v>
      </c>
      <c r="C4548" s="126" t="str">
        <f t="array" ref="C4548">IF(OR('C. Consumer Service Detail'!$D4548="",'C. Consumer Service Detail'!$E4548=""),"",INDEX('B. Consumer Budget'!$E$11:$E$2010,MATCH(1,IF('B. Consumer Budget'!$C$11:$C$2010='C. Consumer Service Detail'!$D4548,IF('B. Consumer Budget'!$D$11:$D$2010='C. Consumer Service Detail'!$E4548,1)),0)))</f>
        <v/>
      </c>
      <c r="D4548" s="171"/>
      <c r="E4548" s="79"/>
      <c r="F4548" s="100"/>
      <c r="G4548" s="80"/>
      <c r="H4548" s="145" t="str">
        <f>IF('C. Consumer Service Detail'!$F4548="","",IF('C. Consumer Service Detail'!$F4548="",VLOOKUP('C. Consumer Service Detail'!$F4548,'Table of Current Services'!$B$7:$F$36,'Table of Current Services'!$E$5,FALSE),VLOOKUP('C. Consumer Service Detail'!$F4548,'Table of Current Services'!$B$7:$F$36,'Table of Current Services'!$D$5,FALSE)))</f>
        <v/>
      </c>
      <c r="I4548" s="160"/>
      <c r="J4548" s="146" t="str">
        <f t="shared" si="137"/>
        <v/>
      </c>
      <c r="K4548" s="138" t="str">
        <f>IF('C. Consumer Service Detail'!$F4548="","",IF('C. Consumer Service Detail'!$F4548="",VLOOKUP('C. Consumer Service Detail'!$F4548,'Table of Current Services'!$B$7:$F$36,'Table of Current Services'!$E$5,FALSE),VLOOKUP('C. Consumer Service Detail'!$F4548,'Table of Current Services'!$B$7:$F$36,'Table of Current Services'!$E$5,FALSE)))</f>
        <v/>
      </c>
      <c r="L4548" s="130" t="str">
        <f>IF('C. Consumer Service Detail'!$F4548="","",IF(VLOOKUP('C. Consumer Service Detail'!$F4548,'Table of Current Services'!$B$7:$F$36,'Table of Current Services'!$F$5,)="cost","Yes","No"))</f>
        <v/>
      </c>
      <c r="M4548" s="130" t="str">
        <f>IFERROR(IF('C. Consumer Service Detail'!$K4548="No Match","No",VLOOKUP('C. Consumer Service Detail'!$C4548,'B. Consumer Budget'!$E$11:$F$2010,2,FALSE)),"")</f>
        <v/>
      </c>
      <c r="P4548" s="77"/>
      <c r="Q4548" s="77"/>
    </row>
    <row r="4549" spans="2:17" x14ac:dyDescent="0.25">
      <c r="B4549" s="78">
        <f t="shared" si="138"/>
        <v>4539</v>
      </c>
      <c r="C4549" s="126" t="str">
        <f t="array" ref="C4549">IF(OR('C. Consumer Service Detail'!$D4549="",'C. Consumer Service Detail'!$E4549=""),"",INDEX('B. Consumer Budget'!$E$11:$E$2010,MATCH(1,IF('B. Consumer Budget'!$C$11:$C$2010='C. Consumer Service Detail'!$D4549,IF('B. Consumer Budget'!$D$11:$D$2010='C. Consumer Service Detail'!$E4549,1)),0)))</f>
        <v/>
      </c>
      <c r="D4549" s="170"/>
      <c r="E4549" s="81"/>
      <c r="F4549" s="101"/>
      <c r="G4549" s="82"/>
      <c r="H4549" s="147" t="str">
        <f>IF('C. Consumer Service Detail'!$F4549="","",IF('C. Consumer Service Detail'!$F4549="",VLOOKUP('C. Consumer Service Detail'!$F4549,'Table of Current Services'!$B$7:$F$36,'Table of Current Services'!$E$5,FALSE),VLOOKUP('C. Consumer Service Detail'!$F4549,'Table of Current Services'!$B$7:$F$36,'Table of Current Services'!$D$5,FALSE)))</f>
        <v/>
      </c>
      <c r="I4549" s="159"/>
      <c r="J4549" s="146" t="str">
        <f t="shared" si="137"/>
        <v/>
      </c>
      <c r="K4549" s="138" t="str">
        <f>IF('C. Consumer Service Detail'!$F4549="","",IF('C. Consumer Service Detail'!$F4549="",VLOOKUP('C. Consumer Service Detail'!$F4549,'Table of Current Services'!$B$7:$F$36,'Table of Current Services'!$E$5,FALSE),VLOOKUP('C. Consumer Service Detail'!$F4549,'Table of Current Services'!$B$7:$F$36,'Table of Current Services'!$E$5,FALSE)))</f>
        <v/>
      </c>
      <c r="L4549" s="130" t="str">
        <f>IF('C. Consumer Service Detail'!$F4549="","",IF(VLOOKUP('C. Consumer Service Detail'!$F4549,'Table of Current Services'!$B$7:$F$36,'Table of Current Services'!$F$5,)="cost","Yes","No"))</f>
        <v/>
      </c>
      <c r="M4549" s="130" t="str">
        <f>IFERROR(IF('C. Consumer Service Detail'!$K4549="No Match","No",VLOOKUP('C. Consumer Service Detail'!$C4549,'B. Consumer Budget'!$E$11:$F$2010,2,FALSE)),"")</f>
        <v/>
      </c>
      <c r="P4549" s="77"/>
      <c r="Q4549" s="77"/>
    </row>
    <row r="4550" spans="2:17" x14ac:dyDescent="0.25">
      <c r="B4550" s="78">
        <f t="shared" si="138"/>
        <v>4540</v>
      </c>
      <c r="C4550" s="126" t="str">
        <f t="array" ref="C4550">IF(OR('C. Consumer Service Detail'!$D4550="",'C. Consumer Service Detail'!$E4550=""),"",INDEX('B. Consumer Budget'!$E$11:$E$2010,MATCH(1,IF('B. Consumer Budget'!$C$11:$C$2010='C. Consumer Service Detail'!$D4550,IF('B. Consumer Budget'!$D$11:$D$2010='C. Consumer Service Detail'!$E4550,1)),0)))</f>
        <v/>
      </c>
      <c r="D4550" s="171"/>
      <c r="E4550" s="79"/>
      <c r="F4550" s="100"/>
      <c r="G4550" s="80"/>
      <c r="H4550" s="145" t="str">
        <f>IF('C. Consumer Service Detail'!$F4550="","",IF('C. Consumer Service Detail'!$F4550="",VLOOKUP('C. Consumer Service Detail'!$F4550,'Table of Current Services'!$B$7:$F$36,'Table of Current Services'!$E$5,FALSE),VLOOKUP('C. Consumer Service Detail'!$F4550,'Table of Current Services'!$B$7:$F$36,'Table of Current Services'!$D$5,FALSE)))</f>
        <v/>
      </c>
      <c r="I4550" s="160"/>
      <c r="J4550" s="146" t="str">
        <f t="shared" si="137"/>
        <v/>
      </c>
      <c r="K4550" s="138" t="str">
        <f>IF('C. Consumer Service Detail'!$F4550="","",IF('C. Consumer Service Detail'!$F4550="",VLOOKUP('C. Consumer Service Detail'!$F4550,'Table of Current Services'!$B$7:$F$36,'Table of Current Services'!$E$5,FALSE),VLOOKUP('C. Consumer Service Detail'!$F4550,'Table of Current Services'!$B$7:$F$36,'Table of Current Services'!$E$5,FALSE)))</f>
        <v/>
      </c>
      <c r="L4550" s="130" t="str">
        <f>IF('C. Consumer Service Detail'!$F4550="","",IF(VLOOKUP('C. Consumer Service Detail'!$F4550,'Table of Current Services'!$B$7:$F$36,'Table of Current Services'!$F$5,)="cost","Yes","No"))</f>
        <v/>
      </c>
      <c r="M4550" s="130" t="str">
        <f>IFERROR(IF('C. Consumer Service Detail'!$K4550="No Match","No",VLOOKUP('C. Consumer Service Detail'!$C4550,'B. Consumer Budget'!$E$11:$F$2010,2,FALSE)),"")</f>
        <v/>
      </c>
      <c r="P4550" s="77"/>
      <c r="Q4550" s="77"/>
    </row>
    <row r="4551" spans="2:17" x14ac:dyDescent="0.25">
      <c r="B4551" s="78">
        <f t="shared" si="138"/>
        <v>4541</v>
      </c>
      <c r="C4551" s="126" t="str">
        <f t="array" ref="C4551">IF(OR('C. Consumer Service Detail'!$D4551="",'C. Consumer Service Detail'!$E4551=""),"",INDEX('B. Consumer Budget'!$E$11:$E$2010,MATCH(1,IF('B. Consumer Budget'!$C$11:$C$2010='C. Consumer Service Detail'!$D4551,IF('B. Consumer Budget'!$D$11:$D$2010='C. Consumer Service Detail'!$E4551,1)),0)))</f>
        <v/>
      </c>
      <c r="D4551" s="170"/>
      <c r="E4551" s="81"/>
      <c r="F4551" s="101"/>
      <c r="G4551" s="82"/>
      <c r="H4551" s="147" t="str">
        <f>IF('C. Consumer Service Detail'!$F4551="","",IF('C. Consumer Service Detail'!$F4551="",VLOOKUP('C. Consumer Service Detail'!$F4551,'Table of Current Services'!$B$7:$F$36,'Table of Current Services'!$E$5,FALSE),VLOOKUP('C. Consumer Service Detail'!$F4551,'Table of Current Services'!$B$7:$F$36,'Table of Current Services'!$D$5,FALSE)))</f>
        <v/>
      </c>
      <c r="I4551" s="159"/>
      <c r="J4551" s="146" t="str">
        <f t="shared" si="137"/>
        <v/>
      </c>
      <c r="K4551" s="138" t="str">
        <f>IF('C. Consumer Service Detail'!$F4551="","",IF('C. Consumer Service Detail'!$F4551="",VLOOKUP('C. Consumer Service Detail'!$F4551,'Table of Current Services'!$B$7:$F$36,'Table of Current Services'!$E$5,FALSE),VLOOKUP('C. Consumer Service Detail'!$F4551,'Table of Current Services'!$B$7:$F$36,'Table of Current Services'!$E$5,FALSE)))</f>
        <v/>
      </c>
      <c r="L4551" s="130" t="str">
        <f>IF('C. Consumer Service Detail'!$F4551="","",IF(VLOOKUP('C. Consumer Service Detail'!$F4551,'Table of Current Services'!$B$7:$F$36,'Table of Current Services'!$F$5,)="cost","Yes","No"))</f>
        <v/>
      </c>
      <c r="M4551" s="130" t="str">
        <f>IFERROR(IF('C. Consumer Service Detail'!$K4551="No Match","No",VLOOKUP('C. Consumer Service Detail'!$C4551,'B. Consumer Budget'!$E$11:$F$2010,2,FALSE)),"")</f>
        <v/>
      </c>
      <c r="P4551" s="77"/>
      <c r="Q4551" s="77"/>
    </row>
    <row r="4552" spans="2:17" x14ac:dyDescent="0.25">
      <c r="B4552" s="78">
        <f t="shared" si="138"/>
        <v>4542</v>
      </c>
      <c r="C4552" s="126" t="str">
        <f t="array" ref="C4552">IF(OR('C. Consumer Service Detail'!$D4552="",'C. Consumer Service Detail'!$E4552=""),"",INDEX('B. Consumer Budget'!$E$11:$E$2010,MATCH(1,IF('B. Consumer Budget'!$C$11:$C$2010='C. Consumer Service Detail'!$D4552,IF('B. Consumer Budget'!$D$11:$D$2010='C. Consumer Service Detail'!$E4552,1)),0)))</f>
        <v/>
      </c>
      <c r="D4552" s="171"/>
      <c r="E4552" s="79"/>
      <c r="F4552" s="100"/>
      <c r="G4552" s="80"/>
      <c r="H4552" s="145" t="str">
        <f>IF('C. Consumer Service Detail'!$F4552="","",IF('C. Consumer Service Detail'!$F4552="",VLOOKUP('C. Consumer Service Detail'!$F4552,'Table of Current Services'!$B$7:$F$36,'Table of Current Services'!$E$5,FALSE),VLOOKUP('C. Consumer Service Detail'!$F4552,'Table of Current Services'!$B$7:$F$36,'Table of Current Services'!$D$5,FALSE)))</f>
        <v/>
      </c>
      <c r="I4552" s="160"/>
      <c r="J4552" s="146" t="str">
        <f t="shared" si="137"/>
        <v/>
      </c>
      <c r="K4552" s="138" t="str">
        <f>IF('C. Consumer Service Detail'!$F4552="","",IF('C. Consumer Service Detail'!$F4552="",VLOOKUP('C. Consumer Service Detail'!$F4552,'Table of Current Services'!$B$7:$F$36,'Table of Current Services'!$E$5,FALSE),VLOOKUP('C. Consumer Service Detail'!$F4552,'Table of Current Services'!$B$7:$F$36,'Table of Current Services'!$E$5,FALSE)))</f>
        <v/>
      </c>
      <c r="L4552" s="130" t="str">
        <f>IF('C. Consumer Service Detail'!$F4552="","",IF(VLOOKUP('C. Consumer Service Detail'!$F4552,'Table of Current Services'!$B$7:$F$36,'Table of Current Services'!$F$5,)="cost","Yes","No"))</f>
        <v/>
      </c>
      <c r="M4552" s="130" t="str">
        <f>IFERROR(IF('C. Consumer Service Detail'!$K4552="No Match","No",VLOOKUP('C. Consumer Service Detail'!$C4552,'B. Consumer Budget'!$E$11:$F$2010,2,FALSE)),"")</f>
        <v/>
      </c>
      <c r="P4552" s="77"/>
      <c r="Q4552" s="77"/>
    </row>
    <row r="4553" spans="2:17" x14ac:dyDescent="0.25">
      <c r="B4553" s="78">
        <f t="shared" si="138"/>
        <v>4543</v>
      </c>
      <c r="C4553" s="126" t="str">
        <f t="array" ref="C4553">IF(OR('C. Consumer Service Detail'!$D4553="",'C. Consumer Service Detail'!$E4553=""),"",INDEX('B. Consumer Budget'!$E$11:$E$2010,MATCH(1,IF('B. Consumer Budget'!$C$11:$C$2010='C. Consumer Service Detail'!$D4553,IF('B. Consumer Budget'!$D$11:$D$2010='C. Consumer Service Detail'!$E4553,1)),0)))</f>
        <v/>
      </c>
      <c r="D4553" s="170"/>
      <c r="E4553" s="81"/>
      <c r="F4553" s="101"/>
      <c r="G4553" s="82"/>
      <c r="H4553" s="147" t="str">
        <f>IF('C. Consumer Service Detail'!$F4553="","",IF('C. Consumer Service Detail'!$F4553="",VLOOKUP('C. Consumer Service Detail'!$F4553,'Table of Current Services'!$B$7:$F$36,'Table of Current Services'!$E$5,FALSE),VLOOKUP('C. Consumer Service Detail'!$F4553,'Table of Current Services'!$B$7:$F$36,'Table of Current Services'!$D$5,FALSE)))</f>
        <v/>
      </c>
      <c r="I4553" s="159"/>
      <c r="J4553" s="146" t="str">
        <f t="shared" si="137"/>
        <v/>
      </c>
      <c r="K4553" s="138" t="str">
        <f>IF('C. Consumer Service Detail'!$F4553="","",IF('C. Consumer Service Detail'!$F4553="",VLOOKUP('C. Consumer Service Detail'!$F4553,'Table of Current Services'!$B$7:$F$36,'Table of Current Services'!$E$5,FALSE),VLOOKUP('C. Consumer Service Detail'!$F4553,'Table of Current Services'!$B$7:$F$36,'Table of Current Services'!$E$5,FALSE)))</f>
        <v/>
      </c>
      <c r="L4553" s="130" t="str">
        <f>IF('C. Consumer Service Detail'!$F4553="","",IF(VLOOKUP('C. Consumer Service Detail'!$F4553,'Table of Current Services'!$B$7:$F$36,'Table of Current Services'!$F$5,)="cost","Yes","No"))</f>
        <v/>
      </c>
      <c r="M4553" s="130" t="str">
        <f>IFERROR(IF('C. Consumer Service Detail'!$K4553="No Match","No",VLOOKUP('C. Consumer Service Detail'!$C4553,'B. Consumer Budget'!$E$11:$F$2010,2,FALSE)),"")</f>
        <v/>
      </c>
      <c r="P4553" s="77"/>
      <c r="Q4553" s="77"/>
    </row>
    <row r="4554" spans="2:17" x14ac:dyDescent="0.25">
      <c r="B4554" s="78">
        <f t="shared" si="138"/>
        <v>4544</v>
      </c>
      <c r="C4554" s="126" t="str">
        <f t="array" ref="C4554">IF(OR('C. Consumer Service Detail'!$D4554="",'C. Consumer Service Detail'!$E4554=""),"",INDEX('B. Consumer Budget'!$E$11:$E$2010,MATCH(1,IF('B. Consumer Budget'!$C$11:$C$2010='C. Consumer Service Detail'!$D4554,IF('B. Consumer Budget'!$D$11:$D$2010='C. Consumer Service Detail'!$E4554,1)),0)))</f>
        <v/>
      </c>
      <c r="D4554" s="171"/>
      <c r="E4554" s="79"/>
      <c r="F4554" s="100"/>
      <c r="G4554" s="80"/>
      <c r="H4554" s="145" t="str">
        <f>IF('C. Consumer Service Detail'!$F4554="","",IF('C. Consumer Service Detail'!$F4554="",VLOOKUP('C. Consumer Service Detail'!$F4554,'Table of Current Services'!$B$7:$F$36,'Table of Current Services'!$E$5,FALSE),VLOOKUP('C. Consumer Service Detail'!$F4554,'Table of Current Services'!$B$7:$F$36,'Table of Current Services'!$D$5,FALSE)))</f>
        <v/>
      </c>
      <c r="I4554" s="160"/>
      <c r="J4554" s="146" t="str">
        <f t="shared" si="137"/>
        <v/>
      </c>
      <c r="K4554" s="138" t="str">
        <f>IF('C. Consumer Service Detail'!$F4554="","",IF('C. Consumer Service Detail'!$F4554="",VLOOKUP('C. Consumer Service Detail'!$F4554,'Table of Current Services'!$B$7:$F$36,'Table of Current Services'!$E$5,FALSE),VLOOKUP('C. Consumer Service Detail'!$F4554,'Table of Current Services'!$B$7:$F$36,'Table of Current Services'!$E$5,FALSE)))</f>
        <v/>
      </c>
      <c r="L4554" s="130" t="str">
        <f>IF('C. Consumer Service Detail'!$F4554="","",IF(VLOOKUP('C. Consumer Service Detail'!$F4554,'Table of Current Services'!$B$7:$F$36,'Table of Current Services'!$F$5,)="cost","Yes","No"))</f>
        <v/>
      </c>
      <c r="M4554" s="130" t="str">
        <f>IFERROR(IF('C. Consumer Service Detail'!$K4554="No Match","No",VLOOKUP('C. Consumer Service Detail'!$C4554,'B. Consumer Budget'!$E$11:$F$2010,2,FALSE)),"")</f>
        <v/>
      </c>
      <c r="P4554" s="77"/>
      <c r="Q4554" s="77"/>
    </row>
    <row r="4555" spans="2:17" x14ac:dyDescent="0.25">
      <c r="B4555" s="78">
        <f t="shared" si="138"/>
        <v>4545</v>
      </c>
      <c r="C4555" s="126" t="str">
        <f t="array" ref="C4555">IF(OR('C. Consumer Service Detail'!$D4555="",'C. Consumer Service Detail'!$E4555=""),"",INDEX('B. Consumer Budget'!$E$11:$E$2010,MATCH(1,IF('B. Consumer Budget'!$C$11:$C$2010='C. Consumer Service Detail'!$D4555,IF('B. Consumer Budget'!$D$11:$D$2010='C. Consumer Service Detail'!$E4555,1)),0)))</f>
        <v/>
      </c>
      <c r="D4555" s="170"/>
      <c r="E4555" s="81"/>
      <c r="F4555" s="101"/>
      <c r="G4555" s="82"/>
      <c r="H4555" s="147" t="str">
        <f>IF('C. Consumer Service Detail'!$F4555="","",IF('C. Consumer Service Detail'!$F4555="",VLOOKUP('C. Consumer Service Detail'!$F4555,'Table of Current Services'!$B$7:$F$36,'Table of Current Services'!$E$5,FALSE),VLOOKUP('C. Consumer Service Detail'!$F4555,'Table of Current Services'!$B$7:$F$36,'Table of Current Services'!$D$5,FALSE)))</f>
        <v/>
      </c>
      <c r="I4555" s="159"/>
      <c r="J4555" s="146" t="str">
        <f t="shared" ref="J4555:J4618" si="139">IFERROR(IF($H4555&gt;0,$H4555*$I4555,$I4555),"")</f>
        <v/>
      </c>
      <c r="K4555" s="138" t="str">
        <f>IF('C. Consumer Service Detail'!$F4555="","",IF('C. Consumer Service Detail'!$F4555="",VLOOKUP('C. Consumer Service Detail'!$F4555,'Table of Current Services'!$B$7:$F$36,'Table of Current Services'!$E$5,FALSE),VLOOKUP('C. Consumer Service Detail'!$F4555,'Table of Current Services'!$B$7:$F$36,'Table of Current Services'!$E$5,FALSE)))</f>
        <v/>
      </c>
      <c r="L4555" s="130" t="str">
        <f>IF('C. Consumer Service Detail'!$F4555="","",IF(VLOOKUP('C. Consumer Service Detail'!$F4555,'Table of Current Services'!$B$7:$F$36,'Table of Current Services'!$F$5,)="cost","Yes","No"))</f>
        <v/>
      </c>
      <c r="M4555" s="130" t="str">
        <f>IFERROR(IF('C. Consumer Service Detail'!$K4555="No Match","No",VLOOKUP('C. Consumer Service Detail'!$C4555,'B. Consumer Budget'!$E$11:$F$2010,2,FALSE)),"")</f>
        <v/>
      </c>
      <c r="P4555" s="77"/>
      <c r="Q4555" s="77"/>
    </row>
    <row r="4556" spans="2:17" x14ac:dyDescent="0.25">
      <c r="B4556" s="78">
        <f t="shared" ref="B4556:B4619" si="140">B4555+1</f>
        <v>4546</v>
      </c>
      <c r="C4556" s="126" t="str">
        <f t="array" ref="C4556">IF(OR('C. Consumer Service Detail'!$D4556="",'C. Consumer Service Detail'!$E4556=""),"",INDEX('B. Consumer Budget'!$E$11:$E$2010,MATCH(1,IF('B. Consumer Budget'!$C$11:$C$2010='C. Consumer Service Detail'!$D4556,IF('B. Consumer Budget'!$D$11:$D$2010='C. Consumer Service Detail'!$E4556,1)),0)))</f>
        <v/>
      </c>
      <c r="D4556" s="171"/>
      <c r="E4556" s="79"/>
      <c r="F4556" s="100"/>
      <c r="G4556" s="80"/>
      <c r="H4556" s="145" t="str">
        <f>IF('C. Consumer Service Detail'!$F4556="","",IF('C. Consumer Service Detail'!$F4556="",VLOOKUP('C. Consumer Service Detail'!$F4556,'Table of Current Services'!$B$7:$F$36,'Table of Current Services'!$E$5,FALSE),VLOOKUP('C. Consumer Service Detail'!$F4556,'Table of Current Services'!$B$7:$F$36,'Table of Current Services'!$D$5,FALSE)))</f>
        <v/>
      </c>
      <c r="I4556" s="160"/>
      <c r="J4556" s="146" t="str">
        <f t="shared" si="139"/>
        <v/>
      </c>
      <c r="K4556" s="138" t="str">
        <f>IF('C. Consumer Service Detail'!$F4556="","",IF('C. Consumer Service Detail'!$F4556="",VLOOKUP('C. Consumer Service Detail'!$F4556,'Table of Current Services'!$B$7:$F$36,'Table of Current Services'!$E$5,FALSE),VLOOKUP('C. Consumer Service Detail'!$F4556,'Table of Current Services'!$B$7:$F$36,'Table of Current Services'!$E$5,FALSE)))</f>
        <v/>
      </c>
      <c r="L4556" s="130" t="str">
        <f>IF('C. Consumer Service Detail'!$F4556="","",IF(VLOOKUP('C. Consumer Service Detail'!$F4556,'Table of Current Services'!$B$7:$F$36,'Table of Current Services'!$F$5,)="cost","Yes","No"))</f>
        <v/>
      </c>
      <c r="M4556" s="130" t="str">
        <f>IFERROR(IF('C. Consumer Service Detail'!$K4556="No Match","No",VLOOKUP('C. Consumer Service Detail'!$C4556,'B. Consumer Budget'!$E$11:$F$2010,2,FALSE)),"")</f>
        <v/>
      </c>
      <c r="P4556" s="77"/>
      <c r="Q4556" s="77"/>
    </row>
    <row r="4557" spans="2:17" x14ac:dyDescent="0.25">
      <c r="B4557" s="78">
        <f t="shared" si="140"/>
        <v>4547</v>
      </c>
      <c r="C4557" s="126" t="str">
        <f t="array" ref="C4557">IF(OR('C. Consumer Service Detail'!$D4557="",'C. Consumer Service Detail'!$E4557=""),"",INDEX('B. Consumer Budget'!$E$11:$E$2010,MATCH(1,IF('B. Consumer Budget'!$C$11:$C$2010='C. Consumer Service Detail'!$D4557,IF('B. Consumer Budget'!$D$11:$D$2010='C. Consumer Service Detail'!$E4557,1)),0)))</f>
        <v/>
      </c>
      <c r="D4557" s="170"/>
      <c r="E4557" s="81"/>
      <c r="F4557" s="101"/>
      <c r="G4557" s="82"/>
      <c r="H4557" s="147" t="str">
        <f>IF('C. Consumer Service Detail'!$F4557="","",IF('C. Consumer Service Detail'!$F4557="",VLOOKUP('C. Consumer Service Detail'!$F4557,'Table of Current Services'!$B$7:$F$36,'Table of Current Services'!$E$5,FALSE),VLOOKUP('C. Consumer Service Detail'!$F4557,'Table of Current Services'!$B$7:$F$36,'Table of Current Services'!$D$5,FALSE)))</f>
        <v/>
      </c>
      <c r="I4557" s="159"/>
      <c r="J4557" s="146" t="str">
        <f t="shared" si="139"/>
        <v/>
      </c>
      <c r="K4557" s="138" t="str">
        <f>IF('C. Consumer Service Detail'!$F4557="","",IF('C. Consumer Service Detail'!$F4557="",VLOOKUP('C. Consumer Service Detail'!$F4557,'Table of Current Services'!$B$7:$F$36,'Table of Current Services'!$E$5,FALSE),VLOOKUP('C. Consumer Service Detail'!$F4557,'Table of Current Services'!$B$7:$F$36,'Table of Current Services'!$E$5,FALSE)))</f>
        <v/>
      </c>
      <c r="L4557" s="130" t="str">
        <f>IF('C. Consumer Service Detail'!$F4557="","",IF(VLOOKUP('C. Consumer Service Detail'!$F4557,'Table of Current Services'!$B$7:$F$36,'Table of Current Services'!$F$5,)="cost","Yes","No"))</f>
        <v/>
      </c>
      <c r="M4557" s="130" t="str">
        <f>IFERROR(IF('C. Consumer Service Detail'!$K4557="No Match","No",VLOOKUP('C. Consumer Service Detail'!$C4557,'B. Consumer Budget'!$E$11:$F$2010,2,FALSE)),"")</f>
        <v/>
      </c>
      <c r="P4557" s="77"/>
      <c r="Q4557" s="77"/>
    </row>
    <row r="4558" spans="2:17" x14ac:dyDescent="0.25">
      <c r="B4558" s="78">
        <f t="shared" si="140"/>
        <v>4548</v>
      </c>
      <c r="C4558" s="126" t="str">
        <f t="array" ref="C4558">IF(OR('C. Consumer Service Detail'!$D4558="",'C. Consumer Service Detail'!$E4558=""),"",INDEX('B. Consumer Budget'!$E$11:$E$2010,MATCH(1,IF('B. Consumer Budget'!$C$11:$C$2010='C. Consumer Service Detail'!$D4558,IF('B. Consumer Budget'!$D$11:$D$2010='C. Consumer Service Detail'!$E4558,1)),0)))</f>
        <v/>
      </c>
      <c r="D4558" s="171"/>
      <c r="E4558" s="79"/>
      <c r="F4558" s="100"/>
      <c r="G4558" s="80"/>
      <c r="H4558" s="145" t="str">
        <f>IF('C. Consumer Service Detail'!$F4558="","",IF('C. Consumer Service Detail'!$F4558="",VLOOKUP('C. Consumer Service Detail'!$F4558,'Table of Current Services'!$B$7:$F$36,'Table of Current Services'!$E$5,FALSE),VLOOKUP('C. Consumer Service Detail'!$F4558,'Table of Current Services'!$B$7:$F$36,'Table of Current Services'!$D$5,FALSE)))</f>
        <v/>
      </c>
      <c r="I4558" s="160"/>
      <c r="J4558" s="146" t="str">
        <f t="shared" si="139"/>
        <v/>
      </c>
      <c r="K4558" s="138" t="str">
        <f>IF('C. Consumer Service Detail'!$F4558="","",IF('C. Consumer Service Detail'!$F4558="",VLOOKUP('C. Consumer Service Detail'!$F4558,'Table of Current Services'!$B$7:$F$36,'Table of Current Services'!$E$5,FALSE),VLOOKUP('C. Consumer Service Detail'!$F4558,'Table of Current Services'!$B$7:$F$36,'Table of Current Services'!$E$5,FALSE)))</f>
        <v/>
      </c>
      <c r="L4558" s="130" t="str">
        <f>IF('C. Consumer Service Detail'!$F4558="","",IF(VLOOKUP('C. Consumer Service Detail'!$F4558,'Table of Current Services'!$B$7:$F$36,'Table of Current Services'!$F$5,)="cost","Yes","No"))</f>
        <v/>
      </c>
      <c r="M4558" s="130" t="str">
        <f>IFERROR(IF('C. Consumer Service Detail'!$K4558="No Match","No",VLOOKUP('C. Consumer Service Detail'!$C4558,'B. Consumer Budget'!$E$11:$F$2010,2,FALSE)),"")</f>
        <v/>
      </c>
      <c r="P4558" s="77"/>
      <c r="Q4558" s="77"/>
    </row>
    <row r="4559" spans="2:17" x14ac:dyDescent="0.25">
      <c r="B4559" s="78">
        <f t="shared" si="140"/>
        <v>4549</v>
      </c>
      <c r="C4559" s="126" t="str">
        <f t="array" ref="C4559">IF(OR('C. Consumer Service Detail'!$D4559="",'C. Consumer Service Detail'!$E4559=""),"",INDEX('B. Consumer Budget'!$E$11:$E$2010,MATCH(1,IF('B. Consumer Budget'!$C$11:$C$2010='C. Consumer Service Detail'!$D4559,IF('B. Consumer Budget'!$D$11:$D$2010='C. Consumer Service Detail'!$E4559,1)),0)))</f>
        <v/>
      </c>
      <c r="D4559" s="170"/>
      <c r="E4559" s="81"/>
      <c r="F4559" s="101"/>
      <c r="G4559" s="82"/>
      <c r="H4559" s="147" t="str">
        <f>IF('C. Consumer Service Detail'!$F4559="","",IF('C. Consumer Service Detail'!$F4559="",VLOOKUP('C. Consumer Service Detail'!$F4559,'Table of Current Services'!$B$7:$F$36,'Table of Current Services'!$E$5,FALSE),VLOOKUP('C. Consumer Service Detail'!$F4559,'Table of Current Services'!$B$7:$F$36,'Table of Current Services'!$D$5,FALSE)))</f>
        <v/>
      </c>
      <c r="I4559" s="159"/>
      <c r="J4559" s="146" t="str">
        <f t="shared" si="139"/>
        <v/>
      </c>
      <c r="K4559" s="138" t="str">
        <f>IF('C. Consumer Service Detail'!$F4559="","",IF('C. Consumer Service Detail'!$F4559="",VLOOKUP('C. Consumer Service Detail'!$F4559,'Table of Current Services'!$B$7:$F$36,'Table of Current Services'!$E$5,FALSE),VLOOKUP('C. Consumer Service Detail'!$F4559,'Table of Current Services'!$B$7:$F$36,'Table of Current Services'!$E$5,FALSE)))</f>
        <v/>
      </c>
      <c r="L4559" s="130" t="str">
        <f>IF('C. Consumer Service Detail'!$F4559="","",IF(VLOOKUP('C. Consumer Service Detail'!$F4559,'Table of Current Services'!$B$7:$F$36,'Table of Current Services'!$F$5,)="cost","Yes","No"))</f>
        <v/>
      </c>
      <c r="M4559" s="130" t="str">
        <f>IFERROR(IF('C. Consumer Service Detail'!$K4559="No Match","No",VLOOKUP('C. Consumer Service Detail'!$C4559,'B. Consumer Budget'!$E$11:$F$2010,2,FALSE)),"")</f>
        <v/>
      </c>
      <c r="P4559" s="77"/>
      <c r="Q4559" s="77"/>
    </row>
    <row r="4560" spans="2:17" x14ac:dyDescent="0.25">
      <c r="B4560" s="78">
        <f t="shared" si="140"/>
        <v>4550</v>
      </c>
      <c r="C4560" s="126" t="str">
        <f t="array" ref="C4560">IF(OR('C. Consumer Service Detail'!$D4560="",'C. Consumer Service Detail'!$E4560=""),"",INDEX('B. Consumer Budget'!$E$11:$E$2010,MATCH(1,IF('B. Consumer Budget'!$C$11:$C$2010='C. Consumer Service Detail'!$D4560,IF('B. Consumer Budget'!$D$11:$D$2010='C. Consumer Service Detail'!$E4560,1)),0)))</f>
        <v/>
      </c>
      <c r="D4560" s="171"/>
      <c r="E4560" s="79"/>
      <c r="F4560" s="100"/>
      <c r="G4560" s="80"/>
      <c r="H4560" s="145" t="str">
        <f>IF('C. Consumer Service Detail'!$F4560="","",IF('C. Consumer Service Detail'!$F4560="",VLOOKUP('C. Consumer Service Detail'!$F4560,'Table of Current Services'!$B$7:$F$36,'Table of Current Services'!$E$5,FALSE),VLOOKUP('C. Consumer Service Detail'!$F4560,'Table of Current Services'!$B$7:$F$36,'Table of Current Services'!$D$5,FALSE)))</f>
        <v/>
      </c>
      <c r="I4560" s="160"/>
      <c r="J4560" s="146" t="str">
        <f t="shared" si="139"/>
        <v/>
      </c>
      <c r="K4560" s="138" t="str">
        <f>IF('C. Consumer Service Detail'!$F4560="","",IF('C. Consumer Service Detail'!$F4560="",VLOOKUP('C. Consumer Service Detail'!$F4560,'Table of Current Services'!$B$7:$F$36,'Table of Current Services'!$E$5,FALSE),VLOOKUP('C. Consumer Service Detail'!$F4560,'Table of Current Services'!$B$7:$F$36,'Table of Current Services'!$E$5,FALSE)))</f>
        <v/>
      </c>
      <c r="L4560" s="130" t="str">
        <f>IF('C. Consumer Service Detail'!$F4560="","",IF(VLOOKUP('C. Consumer Service Detail'!$F4560,'Table of Current Services'!$B$7:$F$36,'Table of Current Services'!$F$5,)="cost","Yes","No"))</f>
        <v/>
      </c>
      <c r="M4560" s="130" t="str">
        <f>IFERROR(IF('C. Consumer Service Detail'!$K4560="No Match","No",VLOOKUP('C. Consumer Service Detail'!$C4560,'B. Consumer Budget'!$E$11:$F$2010,2,FALSE)),"")</f>
        <v/>
      </c>
      <c r="P4560" s="77"/>
      <c r="Q4560" s="77"/>
    </row>
    <row r="4561" spans="2:17" x14ac:dyDescent="0.25">
      <c r="B4561" s="78">
        <f t="shared" si="140"/>
        <v>4551</v>
      </c>
      <c r="C4561" s="126" t="str">
        <f t="array" ref="C4561">IF(OR('C. Consumer Service Detail'!$D4561="",'C. Consumer Service Detail'!$E4561=""),"",INDEX('B. Consumer Budget'!$E$11:$E$2010,MATCH(1,IF('B. Consumer Budget'!$C$11:$C$2010='C. Consumer Service Detail'!$D4561,IF('B. Consumer Budget'!$D$11:$D$2010='C. Consumer Service Detail'!$E4561,1)),0)))</f>
        <v/>
      </c>
      <c r="D4561" s="170"/>
      <c r="E4561" s="81"/>
      <c r="F4561" s="101"/>
      <c r="G4561" s="82"/>
      <c r="H4561" s="147" t="str">
        <f>IF('C. Consumer Service Detail'!$F4561="","",IF('C. Consumer Service Detail'!$F4561="",VLOOKUP('C. Consumer Service Detail'!$F4561,'Table of Current Services'!$B$7:$F$36,'Table of Current Services'!$E$5,FALSE),VLOOKUP('C. Consumer Service Detail'!$F4561,'Table of Current Services'!$B$7:$F$36,'Table of Current Services'!$D$5,FALSE)))</f>
        <v/>
      </c>
      <c r="I4561" s="159"/>
      <c r="J4561" s="146" t="str">
        <f t="shared" si="139"/>
        <v/>
      </c>
      <c r="K4561" s="138" t="str">
        <f>IF('C. Consumer Service Detail'!$F4561="","",IF('C. Consumer Service Detail'!$F4561="",VLOOKUP('C. Consumer Service Detail'!$F4561,'Table of Current Services'!$B$7:$F$36,'Table of Current Services'!$E$5,FALSE),VLOOKUP('C. Consumer Service Detail'!$F4561,'Table of Current Services'!$B$7:$F$36,'Table of Current Services'!$E$5,FALSE)))</f>
        <v/>
      </c>
      <c r="L4561" s="130" t="str">
        <f>IF('C. Consumer Service Detail'!$F4561="","",IF(VLOOKUP('C. Consumer Service Detail'!$F4561,'Table of Current Services'!$B$7:$F$36,'Table of Current Services'!$F$5,)="cost","Yes","No"))</f>
        <v/>
      </c>
      <c r="M4561" s="130" t="str">
        <f>IFERROR(IF('C. Consumer Service Detail'!$K4561="No Match","No",VLOOKUP('C. Consumer Service Detail'!$C4561,'B. Consumer Budget'!$E$11:$F$2010,2,FALSE)),"")</f>
        <v/>
      </c>
      <c r="P4561" s="77"/>
      <c r="Q4561" s="77"/>
    </row>
    <row r="4562" spans="2:17" x14ac:dyDescent="0.25">
      <c r="B4562" s="78">
        <f t="shared" si="140"/>
        <v>4552</v>
      </c>
      <c r="C4562" s="126" t="str">
        <f t="array" ref="C4562">IF(OR('C. Consumer Service Detail'!$D4562="",'C. Consumer Service Detail'!$E4562=""),"",INDEX('B. Consumer Budget'!$E$11:$E$2010,MATCH(1,IF('B. Consumer Budget'!$C$11:$C$2010='C. Consumer Service Detail'!$D4562,IF('B. Consumer Budget'!$D$11:$D$2010='C. Consumer Service Detail'!$E4562,1)),0)))</f>
        <v/>
      </c>
      <c r="D4562" s="171"/>
      <c r="E4562" s="79"/>
      <c r="F4562" s="100"/>
      <c r="G4562" s="80"/>
      <c r="H4562" s="145" t="str">
        <f>IF('C. Consumer Service Detail'!$F4562="","",IF('C. Consumer Service Detail'!$F4562="",VLOOKUP('C. Consumer Service Detail'!$F4562,'Table of Current Services'!$B$7:$F$36,'Table of Current Services'!$E$5,FALSE),VLOOKUP('C. Consumer Service Detail'!$F4562,'Table of Current Services'!$B$7:$F$36,'Table of Current Services'!$D$5,FALSE)))</f>
        <v/>
      </c>
      <c r="I4562" s="160"/>
      <c r="J4562" s="146" t="str">
        <f t="shared" si="139"/>
        <v/>
      </c>
      <c r="K4562" s="138" t="str">
        <f>IF('C. Consumer Service Detail'!$F4562="","",IF('C. Consumer Service Detail'!$F4562="",VLOOKUP('C. Consumer Service Detail'!$F4562,'Table of Current Services'!$B$7:$F$36,'Table of Current Services'!$E$5,FALSE),VLOOKUP('C. Consumer Service Detail'!$F4562,'Table of Current Services'!$B$7:$F$36,'Table of Current Services'!$E$5,FALSE)))</f>
        <v/>
      </c>
      <c r="L4562" s="130" t="str">
        <f>IF('C. Consumer Service Detail'!$F4562="","",IF(VLOOKUP('C. Consumer Service Detail'!$F4562,'Table of Current Services'!$B$7:$F$36,'Table of Current Services'!$F$5,)="cost","Yes","No"))</f>
        <v/>
      </c>
      <c r="M4562" s="130" t="str">
        <f>IFERROR(IF('C. Consumer Service Detail'!$K4562="No Match","No",VLOOKUP('C. Consumer Service Detail'!$C4562,'B. Consumer Budget'!$E$11:$F$2010,2,FALSE)),"")</f>
        <v/>
      </c>
      <c r="P4562" s="77"/>
      <c r="Q4562" s="77"/>
    </row>
    <row r="4563" spans="2:17" x14ac:dyDescent="0.25">
      <c r="B4563" s="78">
        <f t="shared" si="140"/>
        <v>4553</v>
      </c>
      <c r="C4563" s="126" t="str">
        <f t="array" ref="C4563">IF(OR('C. Consumer Service Detail'!$D4563="",'C. Consumer Service Detail'!$E4563=""),"",INDEX('B. Consumer Budget'!$E$11:$E$2010,MATCH(1,IF('B. Consumer Budget'!$C$11:$C$2010='C. Consumer Service Detail'!$D4563,IF('B. Consumer Budget'!$D$11:$D$2010='C. Consumer Service Detail'!$E4563,1)),0)))</f>
        <v/>
      </c>
      <c r="D4563" s="170"/>
      <c r="E4563" s="81"/>
      <c r="F4563" s="101"/>
      <c r="G4563" s="82"/>
      <c r="H4563" s="147" t="str">
        <f>IF('C. Consumer Service Detail'!$F4563="","",IF('C. Consumer Service Detail'!$F4563="",VLOOKUP('C. Consumer Service Detail'!$F4563,'Table of Current Services'!$B$7:$F$36,'Table of Current Services'!$E$5,FALSE),VLOOKUP('C. Consumer Service Detail'!$F4563,'Table of Current Services'!$B$7:$F$36,'Table of Current Services'!$D$5,FALSE)))</f>
        <v/>
      </c>
      <c r="I4563" s="159"/>
      <c r="J4563" s="146" t="str">
        <f t="shared" si="139"/>
        <v/>
      </c>
      <c r="K4563" s="138" t="str">
        <f>IF('C. Consumer Service Detail'!$F4563="","",IF('C. Consumer Service Detail'!$F4563="",VLOOKUP('C. Consumer Service Detail'!$F4563,'Table of Current Services'!$B$7:$F$36,'Table of Current Services'!$E$5,FALSE),VLOOKUP('C. Consumer Service Detail'!$F4563,'Table of Current Services'!$B$7:$F$36,'Table of Current Services'!$E$5,FALSE)))</f>
        <v/>
      </c>
      <c r="L4563" s="130" t="str">
        <f>IF('C. Consumer Service Detail'!$F4563="","",IF(VLOOKUP('C. Consumer Service Detail'!$F4563,'Table of Current Services'!$B$7:$F$36,'Table of Current Services'!$F$5,)="cost","Yes","No"))</f>
        <v/>
      </c>
      <c r="M4563" s="130" t="str">
        <f>IFERROR(IF('C. Consumer Service Detail'!$K4563="No Match","No",VLOOKUP('C. Consumer Service Detail'!$C4563,'B. Consumer Budget'!$E$11:$F$2010,2,FALSE)),"")</f>
        <v/>
      </c>
      <c r="P4563" s="77"/>
      <c r="Q4563" s="77"/>
    </row>
    <row r="4564" spans="2:17" x14ac:dyDescent="0.25">
      <c r="B4564" s="78">
        <f t="shared" si="140"/>
        <v>4554</v>
      </c>
      <c r="C4564" s="126" t="str">
        <f t="array" ref="C4564">IF(OR('C. Consumer Service Detail'!$D4564="",'C. Consumer Service Detail'!$E4564=""),"",INDEX('B. Consumer Budget'!$E$11:$E$2010,MATCH(1,IF('B. Consumer Budget'!$C$11:$C$2010='C. Consumer Service Detail'!$D4564,IF('B. Consumer Budget'!$D$11:$D$2010='C. Consumer Service Detail'!$E4564,1)),0)))</f>
        <v/>
      </c>
      <c r="D4564" s="171"/>
      <c r="E4564" s="79"/>
      <c r="F4564" s="100"/>
      <c r="G4564" s="80"/>
      <c r="H4564" s="145" t="str">
        <f>IF('C. Consumer Service Detail'!$F4564="","",IF('C. Consumer Service Detail'!$F4564="",VLOOKUP('C. Consumer Service Detail'!$F4564,'Table of Current Services'!$B$7:$F$36,'Table of Current Services'!$E$5,FALSE),VLOOKUP('C. Consumer Service Detail'!$F4564,'Table of Current Services'!$B$7:$F$36,'Table of Current Services'!$D$5,FALSE)))</f>
        <v/>
      </c>
      <c r="I4564" s="160"/>
      <c r="J4564" s="146" t="str">
        <f t="shared" si="139"/>
        <v/>
      </c>
      <c r="K4564" s="138" t="str">
        <f>IF('C. Consumer Service Detail'!$F4564="","",IF('C. Consumer Service Detail'!$F4564="",VLOOKUP('C. Consumer Service Detail'!$F4564,'Table of Current Services'!$B$7:$F$36,'Table of Current Services'!$E$5,FALSE),VLOOKUP('C. Consumer Service Detail'!$F4564,'Table of Current Services'!$B$7:$F$36,'Table of Current Services'!$E$5,FALSE)))</f>
        <v/>
      </c>
      <c r="L4564" s="130" t="str">
        <f>IF('C. Consumer Service Detail'!$F4564="","",IF(VLOOKUP('C. Consumer Service Detail'!$F4564,'Table of Current Services'!$B$7:$F$36,'Table of Current Services'!$F$5,)="cost","Yes","No"))</f>
        <v/>
      </c>
      <c r="M4564" s="130" t="str">
        <f>IFERROR(IF('C. Consumer Service Detail'!$K4564="No Match","No",VLOOKUP('C. Consumer Service Detail'!$C4564,'B. Consumer Budget'!$E$11:$F$2010,2,FALSE)),"")</f>
        <v/>
      </c>
      <c r="P4564" s="77"/>
      <c r="Q4564" s="77"/>
    </row>
    <row r="4565" spans="2:17" x14ac:dyDescent="0.25">
      <c r="B4565" s="78">
        <f t="shared" si="140"/>
        <v>4555</v>
      </c>
      <c r="C4565" s="126" t="str">
        <f t="array" ref="C4565">IF(OR('C. Consumer Service Detail'!$D4565="",'C. Consumer Service Detail'!$E4565=""),"",INDEX('B. Consumer Budget'!$E$11:$E$2010,MATCH(1,IF('B. Consumer Budget'!$C$11:$C$2010='C. Consumer Service Detail'!$D4565,IF('B. Consumer Budget'!$D$11:$D$2010='C. Consumer Service Detail'!$E4565,1)),0)))</f>
        <v/>
      </c>
      <c r="D4565" s="170"/>
      <c r="E4565" s="81"/>
      <c r="F4565" s="101"/>
      <c r="G4565" s="82"/>
      <c r="H4565" s="147" t="str">
        <f>IF('C. Consumer Service Detail'!$F4565="","",IF('C. Consumer Service Detail'!$F4565="",VLOOKUP('C. Consumer Service Detail'!$F4565,'Table of Current Services'!$B$7:$F$36,'Table of Current Services'!$E$5,FALSE),VLOOKUP('C. Consumer Service Detail'!$F4565,'Table of Current Services'!$B$7:$F$36,'Table of Current Services'!$D$5,FALSE)))</f>
        <v/>
      </c>
      <c r="I4565" s="159"/>
      <c r="J4565" s="146" t="str">
        <f t="shared" si="139"/>
        <v/>
      </c>
      <c r="K4565" s="138" t="str">
        <f>IF('C. Consumer Service Detail'!$F4565="","",IF('C. Consumer Service Detail'!$F4565="",VLOOKUP('C. Consumer Service Detail'!$F4565,'Table of Current Services'!$B$7:$F$36,'Table of Current Services'!$E$5,FALSE),VLOOKUP('C. Consumer Service Detail'!$F4565,'Table of Current Services'!$B$7:$F$36,'Table of Current Services'!$E$5,FALSE)))</f>
        <v/>
      </c>
      <c r="L4565" s="130" t="str">
        <f>IF('C. Consumer Service Detail'!$F4565="","",IF(VLOOKUP('C. Consumer Service Detail'!$F4565,'Table of Current Services'!$B$7:$F$36,'Table of Current Services'!$F$5,)="cost","Yes","No"))</f>
        <v/>
      </c>
      <c r="M4565" s="130" t="str">
        <f>IFERROR(IF('C. Consumer Service Detail'!$K4565="No Match","No",VLOOKUP('C. Consumer Service Detail'!$C4565,'B. Consumer Budget'!$E$11:$F$2010,2,FALSE)),"")</f>
        <v/>
      </c>
      <c r="P4565" s="77"/>
      <c r="Q4565" s="77"/>
    </row>
    <row r="4566" spans="2:17" x14ac:dyDescent="0.25">
      <c r="B4566" s="78">
        <f t="shared" si="140"/>
        <v>4556</v>
      </c>
      <c r="C4566" s="126" t="str">
        <f t="array" ref="C4566">IF(OR('C. Consumer Service Detail'!$D4566="",'C. Consumer Service Detail'!$E4566=""),"",INDEX('B. Consumer Budget'!$E$11:$E$2010,MATCH(1,IF('B. Consumer Budget'!$C$11:$C$2010='C. Consumer Service Detail'!$D4566,IF('B. Consumer Budget'!$D$11:$D$2010='C. Consumer Service Detail'!$E4566,1)),0)))</f>
        <v/>
      </c>
      <c r="D4566" s="171"/>
      <c r="E4566" s="79"/>
      <c r="F4566" s="100"/>
      <c r="G4566" s="80"/>
      <c r="H4566" s="145" t="str">
        <f>IF('C. Consumer Service Detail'!$F4566="","",IF('C. Consumer Service Detail'!$F4566="",VLOOKUP('C. Consumer Service Detail'!$F4566,'Table of Current Services'!$B$7:$F$36,'Table of Current Services'!$E$5,FALSE),VLOOKUP('C. Consumer Service Detail'!$F4566,'Table of Current Services'!$B$7:$F$36,'Table of Current Services'!$D$5,FALSE)))</f>
        <v/>
      </c>
      <c r="I4566" s="160"/>
      <c r="J4566" s="146" t="str">
        <f t="shared" si="139"/>
        <v/>
      </c>
      <c r="K4566" s="138" t="str">
        <f>IF('C. Consumer Service Detail'!$F4566="","",IF('C. Consumer Service Detail'!$F4566="",VLOOKUP('C. Consumer Service Detail'!$F4566,'Table of Current Services'!$B$7:$F$36,'Table of Current Services'!$E$5,FALSE),VLOOKUP('C. Consumer Service Detail'!$F4566,'Table of Current Services'!$B$7:$F$36,'Table of Current Services'!$E$5,FALSE)))</f>
        <v/>
      </c>
      <c r="L4566" s="130" t="str">
        <f>IF('C. Consumer Service Detail'!$F4566="","",IF(VLOOKUP('C. Consumer Service Detail'!$F4566,'Table of Current Services'!$B$7:$F$36,'Table of Current Services'!$F$5,)="cost","Yes","No"))</f>
        <v/>
      </c>
      <c r="M4566" s="130" t="str">
        <f>IFERROR(IF('C. Consumer Service Detail'!$K4566="No Match","No",VLOOKUP('C. Consumer Service Detail'!$C4566,'B. Consumer Budget'!$E$11:$F$2010,2,FALSE)),"")</f>
        <v/>
      </c>
      <c r="P4566" s="77"/>
      <c r="Q4566" s="77"/>
    </row>
    <row r="4567" spans="2:17" x14ac:dyDescent="0.25">
      <c r="B4567" s="78">
        <f t="shared" si="140"/>
        <v>4557</v>
      </c>
      <c r="C4567" s="126" t="str">
        <f t="array" ref="C4567">IF(OR('C. Consumer Service Detail'!$D4567="",'C. Consumer Service Detail'!$E4567=""),"",INDEX('B. Consumer Budget'!$E$11:$E$2010,MATCH(1,IF('B. Consumer Budget'!$C$11:$C$2010='C. Consumer Service Detail'!$D4567,IF('B. Consumer Budget'!$D$11:$D$2010='C. Consumer Service Detail'!$E4567,1)),0)))</f>
        <v/>
      </c>
      <c r="D4567" s="170"/>
      <c r="E4567" s="81"/>
      <c r="F4567" s="101"/>
      <c r="G4567" s="82"/>
      <c r="H4567" s="147" t="str">
        <f>IF('C. Consumer Service Detail'!$F4567="","",IF('C. Consumer Service Detail'!$F4567="",VLOOKUP('C. Consumer Service Detail'!$F4567,'Table of Current Services'!$B$7:$F$36,'Table of Current Services'!$E$5,FALSE),VLOOKUP('C. Consumer Service Detail'!$F4567,'Table of Current Services'!$B$7:$F$36,'Table of Current Services'!$D$5,FALSE)))</f>
        <v/>
      </c>
      <c r="I4567" s="159"/>
      <c r="J4567" s="146" t="str">
        <f t="shared" si="139"/>
        <v/>
      </c>
      <c r="K4567" s="138" t="str">
        <f>IF('C. Consumer Service Detail'!$F4567="","",IF('C. Consumer Service Detail'!$F4567="",VLOOKUP('C. Consumer Service Detail'!$F4567,'Table of Current Services'!$B$7:$F$36,'Table of Current Services'!$E$5,FALSE),VLOOKUP('C. Consumer Service Detail'!$F4567,'Table of Current Services'!$B$7:$F$36,'Table of Current Services'!$E$5,FALSE)))</f>
        <v/>
      </c>
      <c r="L4567" s="130" t="str">
        <f>IF('C. Consumer Service Detail'!$F4567="","",IF(VLOOKUP('C. Consumer Service Detail'!$F4567,'Table of Current Services'!$B$7:$F$36,'Table of Current Services'!$F$5,)="cost","Yes","No"))</f>
        <v/>
      </c>
      <c r="M4567" s="130" t="str">
        <f>IFERROR(IF('C. Consumer Service Detail'!$K4567="No Match","No",VLOOKUP('C. Consumer Service Detail'!$C4567,'B. Consumer Budget'!$E$11:$F$2010,2,FALSE)),"")</f>
        <v/>
      </c>
      <c r="P4567" s="77"/>
      <c r="Q4567" s="77"/>
    </row>
    <row r="4568" spans="2:17" x14ac:dyDescent="0.25">
      <c r="B4568" s="78">
        <f t="shared" si="140"/>
        <v>4558</v>
      </c>
      <c r="C4568" s="126" t="str">
        <f t="array" ref="C4568">IF(OR('C. Consumer Service Detail'!$D4568="",'C. Consumer Service Detail'!$E4568=""),"",INDEX('B. Consumer Budget'!$E$11:$E$2010,MATCH(1,IF('B. Consumer Budget'!$C$11:$C$2010='C. Consumer Service Detail'!$D4568,IF('B. Consumer Budget'!$D$11:$D$2010='C. Consumer Service Detail'!$E4568,1)),0)))</f>
        <v/>
      </c>
      <c r="D4568" s="171"/>
      <c r="E4568" s="79"/>
      <c r="F4568" s="100"/>
      <c r="G4568" s="80"/>
      <c r="H4568" s="145" t="str">
        <f>IF('C. Consumer Service Detail'!$F4568="","",IF('C. Consumer Service Detail'!$F4568="",VLOOKUP('C. Consumer Service Detail'!$F4568,'Table of Current Services'!$B$7:$F$36,'Table of Current Services'!$E$5,FALSE),VLOOKUP('C. Consumer Service Detail'!$F4568,'Table of Current Services'!$B$7:$F$36,'Table of Current Services'!$D$5,FALSE)))</f>
        <v/>
      </c>
      <c r="I4568" s="160"/>
      <c r="J4568" s="146" t="str">
        <f t="shared" si="139"/>
        <v/>
      </c>
      <c r="K4568" s="138" t="str">
        <f>IF('C. Consumer Service Detail'!$F4568="","",IF('C. Consumer Service Detail'!$F4568="",VLOOKUP('C. Consumer Service Detail'!$F4568,'Table of Current Services'!$B$7:$F$36,'Table of Current Services'!$E$5,FALSE),VLOOKUP('C. Consumer Service Detail'!$F4568,'Table of Current Services'!$B$7:$F$36,'Table of Current Services'!$E$5,FALSE)))</f>
        <v/>
      </c>
      <c r="L4568" s="130" t="str">
        <f>IF('C. Consumer Service Detail'!$F4568="","",IF(VLOOKUP('C. Consumer Service Detail'!$F4568,'Table of Current Services'!$B$7:$F$36,'Table of Current Services'!$F$5,)="cost","Yes","No"))</f>
        <v/>
      </c>
      <c r="M4568" s="130" t="str">
        <f>IFERROR(IF('C. Consumer Service Detail'!$K4568="No Match","No",VLOOKUP('C. Consumer Service Detail'!$C4568,'B. Consumer Budget'!$E$11:$F$2010,2,FALSE)),"")</f>
        <v/>
      </c>
      <c r="P4568" s="77"/>
      <c r="Q4568" s="77"/>
    </row>
    <row r="4569" spans="2:17" x14ac:dyDescent="0.25">
      <c r="B4569" s="78">
        <f t="shared" si="140"/>
        <v>4559</v>
      </c>
      <c r="C4569" s="126" t="str">
        <f t="array" ref="C4569">IF(OR('C. Consumer Service Detail'!$D4569="",'C. Consumer Service Detail'!$E4569=""),"",INDEX('B. Consumer Budget'!$E$11:$E$2010,MATCH(1,IF('B. Consumer Budget'!$C$11:$C$2010='C. Consumer Service Detail'!$D4569,IF('B. Consumer Budget'!$D$11:$D$2010='C. Consumer Service Detail'!$E4569,1)),0)))</f>
        <v/>
      </c>
      <c r="D4569" s="170"/>
      <c r="E4569" s="81"/>
      <c r="F4569" s="101"/>
      <c r="G4569" s="82"/>
      <c r="H4569" s="147" t="str">
        <f>IF('C. Consumer Service Detail'!$F4569="","",IF('C. Consumer Service Detail'!$F4569="",VLOOKUP('C. Consumer Service Detail'!$F4569,'Table of Current Services'!$B$7:$F$36,'Table of Current Services'!$E$5,FALSE),VLOOKUP('C. Consumer Service Detail'!$F4569,'Table of Current Services'!$B$7:$F$36,'Table of Current Services'!$D$5,FALSE)))</f>
        <v/>
      </c>
      <c r="I4569" s="159"/>
      <c r="J4569" s="146" t="str">
        <f t="shared" si="139"/>
        <v/>
      </c>
      <c r="K4569" s="138" t="str">
        <f>IF('C. Consumer Service Detail'!$F4569="","",IF('C. Consumer Service Detail'!$F4569="",VLOOKUP('C. Consumer Service Detail'!$F4569,'Table of Current Services'!$B$7:$F$36,'Table of Current Services'!$E$5,FALSE),VLOOKUP('C. Consumer Service Detail'!$F4569,'Table of Current Services'!$B$7:$F$36,'Table of Current Services'!$E$5,FALSE)))</f>
        <v/>
      </c>
      <c r="L4569" s="130" t="str">
        <f>IF('C. Consumer Service Detail'!$F4569="","",IF(VLOOKUP('C. Consumer Service Detail'!$F4569,'Table of Current Services'!$B$7:$F$36,'Table of Current Services'!$F$5,)="cost","Yes","No"))</f>
        <v/>
      </c>
      <c r="M4569" s="130" t="str">
        <f>IFERROR(IF('C. Consumer Service Detail'!$K4569="No Match","No",VLOOKUP('C. Consumer Service Detail'!$C4569,'B. Consumer Budget'!$E$11:$F$2010,2,FALSE)),"")</f>
        <v/>
      </c>
      <c r="P4569" s="77"/>
      <c r="Q4569" s="77"/>
    </row>
    <row r="4570" spans="2:17" x14ac:dyDescent="0.25">
      <c r="B4570" s="78">
        <f t="shared" si="140"/>
        <v>4560</v>
      </c>
      <c r="C4570" s="126" t="str">
        <f t="array" ref="C4570">IF(OR('C. Consumer Service Detail'!$D4570="",'C. Consumer Service Detail'!$E4570=""),"",INDEX('B. Consumer Budget'!$E$11:$E$2010,MATCH(1,IF('B. Consumer Budget'!$C$11:$C$2010='C. Consumer Service Detail'!$D4570,IF('B. Consumer Budget'!$D$11:$D$2010='C. Consumer Service Detail'!$E4570,1)),0)))</f>
        <v/>
      </c>
      <c r="D4570" s="171"/>
      <c r="E4570" s="79"/>
      <c r="F4570" s="100"/>
      <c r="G4570" s="80"/>
      <c r="H4570" s="145" t="str">
        <f>IF('C. Consumer Service Detail'!$F4570="","",IF('C. Consumer Service Detail'!$F4570="",VLOOKUP('C. Consumer Service Detail'!$F4570,'Table of Current Services'!$B$7:$F$36,'Table of Current Services'!$E$5,FALSE),VLOOKUP('C. Consumer Service Detail'!$F4570,'Table of Current Services'!$B$7:$F$36,'Table of Current Services'!$D$5,FALSE)))</f>
        <v/>
      </c>
      <c r="I4570" s="160"/>
      <c r="J4570" s="146" t="str">
        <f t="shared" si="139"/>
        <v/>
      </c>
      <c r="K4570" s="138" t="str">
        <f>IF('C. Consumer Service Detail'!$F4570="","",IF('C. Consumer Service Detail'!$F4570="",VLOOKUP('C. Consumer Service Detail'!$F4570,'Table of Current Services'!$B$7:$F$36,'Table of Current Services'!$E$5,FALSE),VLOOKUP('C. Consumer Service Detail'!$F4570,'Table of Current Services'!$B$7:$F$36,'Table of Current Services'!$E$5,FALSE)))</f>
        <v/>
      </c>
      <c r="L4570" s="130" t="str">
        <f>IF('C. Consumer Service Detail'!$F4570="","",IF(VLOOKUP('C. Consumer Service Detail'!$F4570,'Table of Current Services'!$B$7:$F$36,'Table of Current Services'!$F$5,)="cost","Yes","No"))</f>
        <v/>
      </c>
      <c r="M4570" s="130" t="str">
        <f>IFERROR(IF('C. Consumer Service Detail'!$K4570="No Match","No",VLOOKUP('C. Consumer Service Detail'!$C4570,'B. Consumer Budget'!$E$11:$F$2010,2,FALSE)),"")</f>
        <v/>
      </c>
      <c r="P4570" s="77"/>
      <c r="Q4570" s="77"/>
    </row>
    <row r="4571" spans="2:17" x14ac:dyDescent="0.25">
      <c r="B4571" s="78">
        <f t="shared" si="140"/>
        <v>4561</v>
      </c>
      <c r="C4571" s="126" t="str">
        <f t="array" ref="C4571">IF(OR('C. Consumer Service Detail'!$D4571="",'C. Consumer Service Detail'!$E4571=""),"",INDEX('B. Consumer Budget'!$E$11:$E$2010,MATCH(1,IF('B. Consumer Budget'!$C$11:$C$2010='C. Consumer Service Detail'!$D4571,IF('B. Consumer Budget'!$D$11:$D$2010='C. Consumer Service Detail'!$E4571,1)),0)))</f>
        <v/>
      </c>
      <c r="D4571" s="170"/>
      <c r="E4571" s="81"/>
      <c r="F4571" s="101"/>
      <c r="G4571" s="82"/>
      <c r="H4571" s="147" t="str">
        <f>IF('C. Consumer Service Detail'!$F4571="","",IF('C. Consumer Service Detail'!$F4571="",VLOOKUP('C. Consumer Service Detail'!$F4571,'Table of Current Services'!$B$7:$F$36,'Table of Current Services'!$E$5,FALSE),VLOOKUP('C. Consumer Service Detail'!$F4571,'Table of Current Services'!$B$7:$F$36,'Table of Current Services'!$D$5,FALSE)))</f>
        <v/>
      </c>
      <c r="I4571" s="159"/>
      <c r="J4571" s="146" t="str">
        <f t="shared" si="139"/>
        <v/>
      </c>
      <c r="K4571" s="138" t="str">
        <f>IF('C. Consumer Service Detail'!$F4571="","",IF('C. Consumer Service Detail'!$F4571="",VLOOKUP('C. Consumer Service Detail'!$F4571,'Table of Current Services'!$B$7:$F$36,'Table of Current Services'!$E$5,FALSE),VLOOKUP('C. Consumer Service Detail'!$F4571,'Table of Current Services'!$B$7:$F$36,'Table of Current Services'!$E$5,FALSE)))</f>
        <v/>
      </c>
      <c r="L4571" s="130" t="str">
        <f>IF('C. Consumer Service Detail'!$F4571="","",IF(VLOOKUP('C. Consumer Service Detail'!$F4571,'Table of Current Services'!$B$7:$F$36,'Table of Current Services'!$F$5,)="cost","Yes","No"))</f>
        <v/>
      </c>
      <c r="M4571" s="130" t="str">
        <f>IFERROR(IF('C. Consumer Service Detail'!$K4571="No Match","No",VLOOKUP('C. Consumer Service Detail'!$C4571,'B. Consumer Budget'!$E$11:$F$2010,2,FALSE)),"")</f>
        <v/>
      </c>
      <c r="P4571" s="77"/>
      <c r="Q4571" s="77"/>
    </row>
    <row r="4572" spans="2:17" x14ac:dyDescent="0.25">
      <c r="B4572" s="78">
        <f t="shared" si="140"/>
        <v>4562</v>
      </c>
      <c r="C4572" s="126" t="str">
        <f t="array" ref="C4572">IF(OR('C. Consumer Service Detail'!$D4572="",'C. Consumer Service Detail'!$E4572=""),"",INDEX('B. Consumer Budget'!$E$11:$E$2010,MATCH(1,IF('B. Consumer Budget'!$C$11:$C$2010='C. Consumer Service Detail'!$D4572,IF('B. Consumer Budget'!$D$11:$D$2010='C. Consumer Service Detail'!$E4572,1)),0)))</f>
        <v/>
      </c>
      <c r="D4572" s="171"/>
      <c r="E4572" s="79"/>
      <c r="F4572" s="100"/>
      <c r="G4572" s="80"/>
      <c r="H4572" s="145" t="str">
        <f>IF('C. Consumer Service Detail'!$F4572="","",IF('C. Consumer Service Detail'!$F4572="",VLOOKUP('C. Consumer Service Detail'!$F4572,'Table of Current Services'!$B$7:$F$36,'Table of Current Services'!$E$5,FALSE),VLOOKUP('C. Consumer Service Detail'!$F4572,'Table of Current Services'!$B$7:$F$36,'Table of Current Services'!$D$5,FALSE)))</f>
        <v/>
      </c>
      <c r="I4572" s="160"/>
      <c r="J4572" s="146" t="str">
        <f t="shared" si="139"/>
        <v/>
      </c>
      <c r="K4572" s="138" t="str">
        <f>IF('C. Consumer Service Detail'!$F4572="","",IF('C. Consumer Service Detail'!$F4572="",VLOOKUP('C. Consumer Service Detail'!$F4572,'Table of Current Services'!$B$7:$F$36,'Table of Current Services'!$E$5,FALSE),VLOOKUP('C. Consumer Service Detail'!$F4572,'Table of Current Services'!$B$7:$F$36,'Table of Current Services'!$E$5,FALSE)))</f>
        <v/>
      </c>
      <c r="L4572" s="130" t="str">
        <f>IF('C. Consumer Service Detail'!$F4572="","",IF(VLOOKUP('C. Consumer Service Detail'!$F4572,'Table of Current Services'!$B$7:$F$36,'Table of Current Services'!$F$5,)="cost","Yes","No"))</f>
        <v/>
      </c>
      <c r="M4572" s="130" t="str">
        <f>IFERROR(IF('C. Consumer Service Detail'!$K4572="No Match","No",VLOOKUP('C. Consumer Service Detail'!$C4572,'B. Consumer Budget'!$E$11:$F$2010,2,FALSE)),"")</f>
        <v/>
      </c>
      <c r="P4572" s="77"/>
      <c r="Q4572" s="77"/>
    </row>
    <row r="4573" spans="2:17" x14ac:dyDescent="0.25">
      <c r="B4573" s="78">
        <f t="shared" si="140"/>
        <v>4563</v>
      </c>
      <c r="C4573" s="126" t="str">
        <f t="array" ref="C4573">IF(OR('C. Consumer Service Detail'!$D4573="",'C. Consumer Service Detail'!$E4573=""),"",INDEX('B. Consumer Budget'!$E$11:$E$2010,MATCH(1,IF('B. Consumer Budget'!$C$11:$C$2010='C. Consumer Service Detail'!$D4573,IF('B. Consumer Budget'!$D$11:$D$2010='C. Consumer Service Detail'!$E4573,1)),0)))</f>
        <v/>
      </c>
      <c r="D4573" s="170"/>
      <c r="E4573" s="81"/>
      <c r="F4573" s="101"/>
      <c r="G4573" s="82"/>
      <c r="H4573" s="147" t="str">
        <f>IF('C. Consumer Service Detail'!$F4573="","",IF('C. Consumer Service Detail'!$F4573="",VLOOKUP('C. Consumer Service Detail'!$F4573,'Table of Current Services'!$B$7:$F$36,'Table of Current Services'!$E$5,FALSE),VLOOKUP('C. Consumer Service Detail'!$F4573,'Table of Current Services'!$B$7:$F$36,'Table of Current Services'!$D$5,FALSE)))</f>
        <v/>
      </c>
      <c r="I4573" s="159"/>
      <c r="J4573" s="146" t="str">
        <f t="shared" si="139"/>
        <v/>
      </c>
      <c r="K4573" s="138" t="str">
        <f>IF('C. Consumer Service Detail'!$F4573="","",IF('C. Consumer Service Detail'!$F4573="",VLOOKUP('C. Consumer Service Detail'!$F4573,'Table of Current Services'!$B$7:$F$36,'Table of Current Services'!$E$5,FALSE),VLOOKUP('C. Consumer Service Detail'!$F4573,'Table of Current Services'!$B$7:$F$36,'Table of Current Services'!$E$5,FALSE)))</f>
        <v/>
      </c>
      <c r="L4573" s="130" t="str">
        <f>IF('C. Consumer Service Detail'!$F4573="","",IF(VLOOKUP('C. Consumer Service Detail'!$F4573,'Table of Current Services'!$B$7:$F$36,'Table of Current Services'!$F$5,)="cost","Yes","No"))</f>
        <v/>
      </c>
      <c r="M4573" s="130" t="str">
        <f>IFERROR(IF('C. Consumer Service Detail'!$K4573="No Match","No",VLOOKUP('C. Consumer Service Detail'!$C4573,'B. Consumer Budget'!$E$11:$F$2010,2,FALSE)),"")</f>
        <v/>
      </c>
      <c r="P4573" s="77"/>
      <c r="Q4573" s="77"/>
    </row>
    <row r="4574" spans="2:17" x14ac:dyDescent="0.25">
      <c r="B4574" s="78">
        <f t="shared" si="140"/>
        <v>4564</v>
      </c>
      <c r="C4574" s="126" t="str">
        <f t="array" ref="C4574">IF(OR('C. Consumer Service Detail'!$D4574="",'C. Consumer Service Detail'!$E4574=""),"",INDEX('B. Consumer Budget'!$E$11:$E$2010,MATCH(1,IF('B. Consumer Budget'!$C$11:$C$2010='C. Consumer Service Detail'!$D4574,IF('B. Consumer Budget'!$D$11:$D$2010='C. Consumer Service Detail'!$E4574,1)),0)))</f>
        <v/>
      </c>
      <c r="D4574" s="171"/>
      <c r="E4574" s="79"/>
      <c r="F4574" s="100"/>
      <c r="G4574" s="80"/>
      <c r="H4574" s="145" t="str">
        <f>IF('C. Consumer Service Detail'!$F4574="","",IF('C. Consumer Service Detail'!$F4574="",VLOOKUP('C. Consumer Service Detail'!$F4574,'Table of Current Services'!$B$7:$F$36,'Table of Current Services'!$E$5,FALSE),VLOOKUP('C. Consumer Service Detail'!$F4574,'Table of Current Services'!$B$7:$F$36,'Table of Current Services'!$D$5,FALSE)))</f>
        <v/>
      </c>
      <c r="I4574" s="160"/>
      <c r="J4574" s="146" t="str">
        <f t="shared" si="139"/>
        <v/>
      </c>
      <c r="K4574" s="138" t="str">
        <f>IF('C. Consumer Service Detail'!$F4574="","",IF('C. Consumer Service Detail'!$F4574="",VLOOKUP('C. Consumer Service Detail'!$F4574,'Table of Current Services'!$B$7:$F$36,'Table of Current Services'!$E$5,FALSE),VLOOKUP('C. Consumer Service Detail'!$F4574,'Table of Current Services'!$B$7:$F$36,'Table of Current Services'!$E$5,FALSE)))</f>
        <v/>
      </c>
      <c r="L4574" s="130" t="str">
        <f>IF('C. Consumer Service Detail'!$F4574="","",IF(VLOOKUP('C. Consumer Service Detail'!$F4574,'Table of Current Services'!$B$7:$F$36,'Table of Current Services'!$F$5,)="cost","Yes","No"))</f>
        <v/>
      </c>
      <c r="M4574" s="130" t="str">
        <f>IFERROR(IF('C. Consumer Service Detail'!$K4574="No Match","No",VLOOKUP('C. Consumer Service Detail'!$C4574,'B. Consumer Budget'!$E$11:$F$2010,2,FALSE)),"")</f>
        <v/>
      </c>
      <c r="P4574" s="77"/>
      <c r="Q4574" s="77"/>
    </row>
    <row r="4575" spans="2:17" x14ac:dyDescent="0.25">
      <c r="B4575" s="78">
        <f t="shared" si="140"/>
        <v>4565</v>
      </c>
      <c r="C4575" s="126" t="str">
        <f t="array" ref="C4575">IF(OR('C. Consumer Service Detail'!$D4575="",'C. Consumer Service Detail'!$E4575=""),"",INDEX('B. Consumer Budget'!$E$11:$E$2010,MATCH(1,IF('B. Consumer Budget'!$C$11:$C$2010='C. Consumer Service Detail'!$D4575,IF('B. Consumer Budget'!$D$11:$D$2010='C. Consumer Service Detail'!$E4575,1)),0)))</f>
        <v/>
      </c>
      <c r="D4575" s="170"/>
      <c r="E4575" s="81"/>
      <c r="F4575" s="101"/>
      <c r="G4575" s="82"/>
      <c r="H4575" s="147" t="str">
        <f>IF('C. Consumer Service Detail'!$F4575="","",IF('C. Consumer Service Detail'!$F4575="",VLOOKUP('C. Consumer Service Detail'!$F4575,'Table of Current Services'!$B$7:$F$36,'Table of Current Services'!$E$5,FALSE),VLOOKUP('C. Consumer Service Detail'!$F4575,'Table of Current Services'!$B$7:$F$36,'Table of Current Services'!$D$5,FALSE)))</f>
        <v/>
      </c>
      <c r="I4575" s="159"/>
      <c r="J4575" s="146" t="str">
        <f t="shared" si="139"/>
        <v/>
      </c>
      <c r="K4575" s="138" t="str">
        <f>IF('C. Consumer Service Detail'!$F4575="","",IF('C. Consumer Service Detail'!$F4575="",VLOOKUP('C. Consumer Service Detail'!$F4575,'Table of Current Services'!$B$7:$F$36,'Table of Current Services'!$E$5,FALSE),VLOOKUP('C. Consumer Service Detail'!$F4575,'Table of Current Services'!$B$7:$F$36,'Table of Current Services'!$E$5,FALSE)))</f>
        <v/>
      </c>
      <c r="L4575" s="130" t="str">
        <f>IF('C. Consumer Service Detail'!$F4575="","",IF(VLOOKUP('C. Consumer Service Detail'!$F4575,'Table of Current Services'!$B$7:$F$36,'Table of Current Services'!$F$5,)="cost","Yes","No"))</f>
        <v/>
      </c>
      <c r="M4575" s="130" t="str">
        <f>IFERROR(IF('C. Consumer Service Detail'!$K4575="No Match","No",VLOOKUP('C. Consumer Service Detail'!$C4575,'B. Consumer Budget'!$E$11:$F$2010,2,FALSE)),"")</f>
        <v/>
      </c>
      <c r="P4575" s="77"/>
      <c r="Q4575" s="77"/>
    </row>
    <row r="4576" spans="2:17" x14ac:dyDescent="0.25">
      <c r="B4576" s="78">
        <f t="shared" si="140"/>
        <v>4566</v>
      </c>
      <c r="C4576" s="126" t="str">
        <f t="array" ref="C4576">IF(OR('C. Consumer Service Detail'!$D4576="",'C. Consumer Service Detail'!$E4576=""),"",INDEX('B. Consumer Budget'!$E$11:$E$2010,MATCH(1,IF('B. Consumer Budget'!$C$11:$C$2010='C. Consumer Service Detail'!$D4576,IF('B. Consumer Budget'!$D$11:$D$2010='C. Consumer Service Detail'!$E4576,1)),0)))</f>
        <v/>
      </c>
      <c r="D4576" s="171"/>
      <c r="E4576" s="79"/>
      <c r="F4576" s="100"/>
      <c r="G4576" s="80"/>
      <c r="H4576" s="145" t="str">
        <f>IF('C. Consumer Service Detail'!$F4576="","",IF('C. Consumer Service Detail'!$F4576="",VLOOKUP('C. Consumer Service Detail'!$F4576,'Table of Current Services'!$B$7:$F$36,'Table of Current Services'!$E$5,FALSE),VLOOKUP('C. Consumer Service Detail'!$F4576,'Table of Current Services'!$B$7:$F$36,'Table of Current Services'!$D$5,FALSE)))</f>
        <v/>
      </c>
      <c r="I4576" s="160"/>
      <c r="J4576" s="146" t="str">
        <f t="shared" si="139"/>
        <v/>
      </c>
      <c r="K4576" s="138" t="str">
        <f>IF('C. Consumer Service Detail'!$F4576="","",IF('C. Consumer Service Detail'!$F4576="",VLOOKUP('C. Consumer Service Detail'!$F4576,'Table of Current Services'!$B$7:$F$36,'Table of Current Services'!$E$5,FALSE),VLOOKUP('C. Consumer Service Detail'!$F4576,'Table of Current Services'!$B$7:$F$36,'Table of Current Services'!$E$5,FALSE)))</f>
        <v/>
      </c>
      <c r="L4576" s="130" t="str">
        <f>IF('C. Consumer Service Detail'!$F4576="","",IF(VLOOKUP('C. Consumer Service Detail'!$F4576,'Table of Current Services'!$B$7:$F$36,'Table of Current Services'!$F$5,)="cost","Yes","No"))</f>
        <v/>
      </c>
      <c r="M4576" s="130" t="str">
        <f>IFERROR(IF('C. Consumer Service Detail'!$K4576="No Match","No",VLOOKUP('C. Consumer Service Detail'!$C4576,'B. Consumer Budget'!$E$11:$F$2010,2,FALSE)),"")</f>
        <v/>
      </c>
      <c r="P4576" s="77"/>
      <c r="Q4576" s="77"/>
    </row>
    <row r="4577" spans="2:17" x14ac:dyDescent="0.25">
      <c r="B4577" s="78">
        <f t="shared" si="140"/>
        <v>4567</v>
      </c>
      <c r="C4577" s="126" t="str">
        <f t="array" ref="C4577">IF(OR('C. Consumer Service Detail'!$D4577="",'C. Consumer Service Detail'!$E4577=""),"",INDEX('B. Consumer Budget'!$E$11:$E$2010,MATCH(1,IF('B. Consumer Budget'!$C$11:$C$2010='C. Consumer Service Detail'!$D4577,IF('B. Consumer Budget'!$D$11:$D$2010='C. Consumer Service Detail'!$E4577,1)),0)))</f>
        <v/>
      </c>
      <c r="D4577" s="170"/>
      <c r="E4577" s="81"/>
      <c r="F4577" s="101"/>
      <c r="G4577" s="82"/>
      <c r="H4577" s="147" t="str">
        <f>IF('C. Consumer Service Detail'!$F4577="","",IF('C. Consumer Service Detail'!$F4577="",VLOOKUP('C. Consumer Service Detail'!$F4577,'Table of Current Services'!$B$7:$F$36,'Table of Current Services'!$E$5,FALSE),VLOOKUP('C. Consumer Service Detail'!$F4577,'Table of Current Services'!$B$7:$F$36,'Table of Current Services'!$D$5,FALSE)))</f>
        <v/>
      </c>
      <c r="I4577" s="159"/>
      <c r="J4577" s="146" t="str">
        <f t="shared" si="139"/>
        <v/>
      </c>
      <c r="K4577" s="138" t="str">
        <f>IF('C. Consumer Service Detail'!$F4577="","",IF('C. Consumer Service Detail'!$F4577="",VLOOKUP('C. Consumer Service Detail'!$F4577,'Table of Current Services'!$B$7:$F$36,'Table of Current Services'!$E$5,FALSE),VLOOKUP('C. Consumer Service Detail'!$F4577,'Table of Current Services'!$B$7:$F$36,'Table of Current Services'!$E$5,FALSE)))</f>
        <v/>
      </c>
      <c r="L4577" s="130" t="str">
        <f>IF('C. Consumer Service Detail'!$F4577="","",IF(VLOOKUP('C. Consumer Service Detail'!$F4577,'Table of Current Services'!$B$7:$F$36,'Table of Current Services'!$F$5,)="cost","Yes","No"))</f>
        <v/>
      </c>
      <c r="M4577" s="130" t="str">
        <f>IFERROR(IF('C. Consumer Service Detail'!$K4577="No Match","No",VLOOKUP('C. Consumer Service Detail'!$C4577,'B. Consumer Budget'!$E$11:$F$2010,2,FALSE)),"")</f>
        <v/>
      </c>
      <c r="P4577" s="77"/>
      <c r="Q4577" s="77"/>
    </row>
    <row r="4578" spans="2:17" x14ac:dyDescent="0.25">
      <c r="B4578" s="78">
        <f t="shared" si="140"/>
        <v>4568</v>
      </c>
      <c r="C4578" s="126" t="str">
        <f t="array" ref="C4578">IF(OR('C. Consumer Service Detail'!$D4578="",'C. Consumer Service Detail'!$E4578=""),"",INDEX('B. Consumer Budget'!$E$11:$E$2010,MATCH(1,IF('B. Consumer Budget'!$C$11:$C$2010='C. Consumer Service Detail'!$D4578,IF('B. Consumer Budget'!$D$11:$D$2010='C. Consumer Service Detail'!$E4578,1)),0)))</f>
        <v/>
      </c>
      <c r="D4578" s="171"/>
      <c r="E4578" s="79"/>
      <c r="F4578" s="100"/>
      <c r="G4578" s="80"/>
      <c r="H4578" s="145" t="str">
        <f>IF('C. Consumer Service Detail'!$F4578="","",IF('C. Consumer Service Detail'!$F4578="",VLOOKUP('C. Consumer Service Detail'!$F4578,'Table of Current Services'!$B$7:$F$36,'Table of Current Services'!$E$5,FALSE),VLOOKUP('C. Consumer Service Detail'!$F4578,'Table of Current Services'!$B$7:$F$36,'Table of Current Services'!$D$5,FALSE)))</f>
        <v/>
      </c>
      <c r="I4578" s="160"/>
      <c r="J4578" s="146" t="str">
        <f t="shared" si="139"/>
        <v/>
      </c>
      <c r="K4578" s="138" t="str">
        <f>IF('C. Consumer Service Detail'!$F4578="","",IF('C. Consumer Service Detail'!$F4578="",VLOOKUP('C. Consumer Service Detail'!$F4578,'Table of Current Services'!$B$7:$F$36,'Table of Current Services'!$E$5,FALSE),VLOOKUP('C. Consumer Service Detail'!$F4578,'Table of Current Services'!$B$7:$F$36,'Table of Current Services'!$E$5,FALSE)))</f>
        <v/>
      </c>
      <c r="L4578" s="130" t="str">
        <f>IF('C. Consumer Service Detail'!$F4578="","",IF(VLOOKUP('C. Consumer Service Detail'!$F4578,'Table of Current Services'!$B$7:$F$36,'Table of Current Services'!$F$5,)="cost","Yes","No"))</f>
        <v/>
      </c>
      <c r="M4578" s="130" t="str">
        <f>IFERROR(IF('C. Consumer Service Detail'!$K4578="No Match","No",VLOOKUP('C. Consumer Service Detail'!$C4578,'B. Consumer Budget'!$E$11:$F$2010,2,FALSE)),"")</f>
        <v/>
      </c>
      <c r="P4578" s="77"/>
      <c r="Q4578" s="77"/>
    </row>
    <row r="4579" spans="2:17" x14ac:dyDescent="0.25">
      <c r="B4579" s="78">
        <f t="shared" si="140"/>
        <v>4569</v>
      </c>
      <c r="C4579" s="126" t="str">
        <f t="array" ref="C4579">IF(OR('C. Consumer Service Detail'!$D4579="",'C. Consumer Service Detail'!$E4579=""),"",INDEX('B. Consumer Budget'!$E$11:$E$2010,MATCH(1,IF('B. Consumer Budget'!$C$11:$C$2010='C. Consumer Service Detail'!$D4579,IF('B. Consumer Budget'!$D$11:$D$2010='C. Consumer Service Detail'!$E4579,1)),0)))</f>
        <v/>
      </c>
      <c r="D4579" s="170"/>
      <c r="E4579" s="81"/>
      <c r="F4579" s="101"/>
      <c r="G4579" s="82"/>
      <c r="H4579" s="147" t="str">
        <f>IF('C. Consumer Service Detail'!$F4579="","",IF('C. Consumer Service Detail'!$F4579="",VLOOKUP('C. Consumer Service Detail'!$F4579,'Table of Current Services'!$B$7:$F$36,'Table of Current Services'!$E$5,FALSE),VLOOKUP('C. Consumer Service Detail'!$F4579,'Table of Current Services'!$B$7:$F$36,'Table of Current Services'!$D$5,FALSE)))</f>
        <v/>
      </c>
      <c r="I4579" s="159"/>
      <c r="J4579" s="146" t="str">
        <f t="shared" si="139"/>
        <v/>
      </c>
      <c r="K4579" s="138" t="str">
        <f>IF('C. Consumer Service Detail'!$F4579="","",IF('C. Consumer Service Detail'!$F4579="",VLOOKUP('C. Consumer Service Detail'!$F4579,'Table of Current Services'!$B$7:$F$36,'Table of Current Services'!$E$5,FALSE),VLOOKUP('C. Consumer Service Detail'!$F4579,'Table of Current Services'!$B$7:$F$36,'Table of Current Services'!$E$5,FALSE)))</f>
        <v/>
      </c>
      <c r="L4579" s="130" t="str">
        <f>IF('C. Consumer Service Detail'!$F4579="","",IF(VLOOKUP('C. Consumer Service Detail'!$F4579,'Table of Current Services'!$B$7:$F$36,'Table of Current Services'!$F$5,)="cost","Yes","No"))</f>
        <v/>
      </c>
      <c r="M4579" s="130" t="str">
        <f>IFERROR(IF('C. Consumer Service Detail'!$K4579="No Match","No",VLOOKUP('C. Consumer Service Detail'!$C4579,'B. Consumer Budget'!$E$11:$F$2010,2,FALSE)),"")</f>
        <v/>
      </c>
      <c r="P4579" s="77"/>
      <c r="Q4579" s="77"/>
    </row>
    <row r="4580" spans="2:17" x14ac:dyDescent="0.25">
      <c r="B4580" s="78">
        <f t="shared" si="140"/>
        <v>4570</v>
      </c>
      <c r="C4580" s="126" t="str">
        <f t="array" ref="C4580">IF(OR('C. Consumer Service Detail'!$D4580="",'C. Consumer Service Detail'!$E4580=""),"",INDEX('B. Consumer Budget'!$E$11:$E$2010,MATCH(1,IF('B. Consumer Budget'!$C$11:$C$2010='C. Consumer Service Detail'!$D4580,IF('B. Consumer Budget'!$D$11:$D$2010='C. Consumer Service Detail'!$E4580,1)),0)))</f>
        <v/>
      </c>
      <c r="D4580" s="171"/>
      <c r="E4580" s="79"/>
      <c r="F4580" s="100"/>
      <c r="G4580" s="80"/>
      <c r="H4580" s="145" t="str">
        <f>IF('C. Consumer Service Detail'!$F4580="","",IF('C. Consumer Service Detail'!$F4580="",VLOOKUP('C. Consumer Service Detail'!$F4580,'Table of Current Services'!$B$7:$F$36,'Table of Current Services'!$E$5,FALSE),VLOOKUP('C. Consumer Service Detail'!$F4580,'Table of Current Services'!$B$7:$F$36,'Table of Current Services'!$D$5,FALSE)))</f>
        <v/>
      </c>
      <c r="I4580" s="160"/>
      <c r="J4580" s="146" t="str">
        <f t="shared" si="139"/>
        <v/>
      </c>
      <c r="K4580" s="138" t="str">
        <f>IF('C. Consumer Service Detail'!$F4580="","",IF('C. Consumer Service Detail'!$F4580="",VLOOKUP('C. Consumer Service Detail'!$F4580,'Table of Current Services'!$B$7:$F$36,'Table of Current Services'!$E$5,FALSE),VLOOKUP('C. Consumer Service Detail'!$F4580,'Table of Current Services'!$B$7:$F$36,'Table of Current Services'!$E$5,FALSE)))</f>
        <v/>
      </c>
      <c r="L4580" s="130" t="str">
        <f>IF('C. Consumer Service Detail'!$F4580="","",IF(VLOOKUP('C. Consumer Service Detail'!$F4580,'Table of Current Services'!$B$7:$F$36,'Table of Current Services'!$F$5,)="cost","Yes","No"))</f>
        <v/>
      </c>
      <c r="M4580" s="130" t="str">
        <f>IFERROR(IF('C. Consumer Service Detail'!$K4580="No Match","No",VLOOKUP('C. Consumer Service Detail'!$C4580,'B. Consumer Budget'!$E$11:$F$2010,2,FALSE)),"")</f>
        <v/>
      </c>
      <c r="P4580" s="77"/>
      <c r="Q4580" s="77"/>
    </row>
    <row r="4581" spans="2:17" x14ac:dyDescent="0.25">
      <c r="B4581" s="78">
        <f t="shared" si="140"/>
        <v>4571</v>
      </c>
      <c r="C4581" s="126" t="str">
        <f t="array" ref="C4581">IF(OR('C. Consumer Service Detail'!$D4581="",'C. Consumer Service Detail'!$E4581=""),"",INDEX('B. Consumer Budget'!$E$11:$E$2010,MATCH(1,IF('B. Consumer Budget'!$C$11:$C$2010='C. Consumer Service Detail'!$D4581,IF('B. Consumer Budget'!$D$11:$D$2010='C. Consumer Service Detail'!$E4581,1)),0)))</f>
        <v/>
      </c>
      <c r="D4581" s="170"/>
      <c r="E4581" s="81"/>
      <c r="F4581" s="101"/>
      <c r="G4581" s="82"/>
      <c r="H4581" s="147" t="str">
        <f>IF('C. Consumer Service Detail'!$F4581="","",IF('C. Consumer Service Detail'!$F4581="",VLOOKUP('C. Consumer Service Detail'!$F4581,'Table of Current Services'!$B$7:$F$36,'Table of Current Services'!$E$5,FALSE),VLOOKUP('C. Consumer Service Detail'!$F4581,'Table of Current Services'!$B$7:$F$36,'Table of Current Services'!$D$5,FALSE)))</f>
        <v/>
      </c>
      <c r="I4581" s="159"/>
      <c r="J4581" s="146" t="str">
        <f t="shared" si="139"/>
        <v/>
      </c>
      <c r="K4581" s="138" t="str">
        <f>IF('C. Consumer Service Detail'!$F4581="","",IF('C. Consumer Service Detail'!$F4581="",VLOOKUP('C. Consumer Service Detail'!$F4581,'Table of Current Services'!$B$7:$F$36,'Table of Current Services'!$E$5,FALSE),VLOOKUP('C. Consumer Service Detail'!$F4581,'Table of Current Services'!$B$7:$F$36,'Table of Current Services'!$E$5,FALSE)))</f>
        <v/>
      </c>
      <c r="L4581" s="130" t="str">
        <f>IF('C. Consumer Service Detail'!$F4581="","",IF(VLOOKUP('C. Consumer Service Detail'!$F4581,'Table of Current Services'!$B$7:$F$36,'Table of Current Services'!$F$5,)="cost","Yes","No"))</f>
        <v/>
      </c>
      <c r="M4581" s="130" t="str">
        <f>IFERROR(IF('C. Consumer Service Detail'!$K4581="No Match","No",VLOOKUP('C. Consumer Service Detail'!$C4581,'B. Consumer Budget'!$E$11:$F$2010,2,FALSE)),"")</f>
        <v/>
      </c>
      <c r="P4581" s="77"/>
      <c r="Q4581" s="77"/>
    </row>
    <row r="4582" spans="2:17" x14ac:dyDescent="0.25">
      <c r="B4582" s="78">
        <f t="shared" si="140"/>
        <v>4572</v>
      </c>
      <c r="C4582" s="126" t="str">
        <f t="array" ref="C4582">IF(OR('C. Consumer Service Detail'!$D4582="",'C. Consumer Service Detail'!$E4582=""),"",INDEX('B. Consumer Budget'!$E$11:$E$2010,MATCH(1,IF('B. Consumer Budget'!$C$11:$C$2010='C. Consumer Service Detail'!$D4582,IF('B. Consumer Budget'!$D$11:$D$2010='C. Consumer Service Detail'!$E4582,1)),0)))</f>
        <v/>
      </c>
      <c r="D4582" s="171"/>
      <c r="E4582" s="79"/>
      <c r="F4582" s="100"/>
      <c r="G4582" s="80"/>
      <c r="H4582" s="145" t="str">
        <f>IF('C. Consumer Service Detail'!$F4582="","",IF('C. Consumer Service Detail'!$F4582="",VLOOKUP('C. Consumer Service Detail'!$F4582,'Table of Current Services'!$B$7:$F$36,'Table of Current Services'!$E$5,FALSE),VLOOKUP('C. Consumer Service Detail'!$F4582,'Table of Current Services'!$B$7:$F$36,'Table of Current Services'!$D$5,FALSE)))</f>
        <v/>
      </c>
      <c r="I4582" s="160"/>
      <c r="J4582" s="146" t="str">
        <f t="shared" si="139"/>
        <v/>
      </c>
      <c r="K4582" s="138" t="str">
        <f>IF('C. Consumer Service Detail'!$F4582="","",IF('C. Consumer Service Detail'!$F4582="",VLOOKUP('C. Consumer Service Detail'!$F4582,'Table of Current Services'!$B$7:$F$36,'Table of Current Services'!$E$5,FALSE),VLOOKUP('C. Consumer Service Detail'!$F4582,'Table of Current Services'!$B$7:$F$36,'Table of Current Services'!$E$5,FALSE)))</f>
        <v/>
      </c>
      <c r="L4582" s="130" t="str">
        <f>IF('C. Consumer Service Detail'!$F4582="","",IF(VLOOKUP('C. Consumer Service Detail'!$F4582,'Table of Current Services'!$B$7:$F$36,'Table of Current Services'!$F$5,)="cost","Yes","No"))</f>
        <v/>
      </c>
      <c r="M4582" s="130" t="str">
        <f>IFERROR(IF('C. Consumer Service Detail'!$K4582="No Match","No",VLOOKUP('C. Consumer Service Detail'!$C4582,'B. Consumer Budget'!$E$11:$F$2010,2,FALSE)),"")</f>
        <v/>
      </c>
      <c r="P4582" s="77"/>
      <c r="Q4582" s="77"/>
    </row>
    <row r="4583" spans="2:17" x14ac:dyDescent="0.25">
      <c r="B4583" s="78">
        <f t="shared" si="140"/>
        <v>4573</v>
      </c>
      <c r="C4583" s="126" t="str">
        <f t="array" ref="C4583">IF(OR('C. Consumer Service Detail'!$D4583="",'C. Consumer Service Detail'!$E4583=""),"",INDEX('B. Consumer Budget'!$E$11:$E$2010,MATCH(1,IF('B. Consumer Budget'!$C$11:$C$2010='C. Consumer Service Detail'!$D4583,IF('B. Consumer Budget'!$D$11:$D$2010='C. Consumer Service Detail'!$E4583,1)),0)))</f>
        <v/>
      </c>
      <c r="D4583" s="170"/>
      <c r="E4583" s="81"/>
      <c r="F4583" s="101"/>
      <c r="G4583" s="82"/>
      <c r="H4583" s="147" t="str">
        <f>IF('C. Consumer Service Detail'!$F4583="","",IF('C. Consumer Service Detail'!$F4583="",VLOOKUP('C. Consumer Service Detail'!$F4583,'Table of Current Services'!$B$7:$F$36,'Table of Current Services'!$E$5,FALSE),VLOOKUP('C. Consumer Service Detail'!$F4583,'Table of Current Services'!$B$7:$F$36,'Table of Current Services'!$D$5,FALSE)))</f>
        <v/>
      </c>
      <c r="I4583" s="159"/>
      <c r="J4583" s="146" t="str">
        <f t="shared" si="139"/>
        <v/>
      </c>
      <c r="K4583" s="138" t="str">
        <f>IF('C. Consumer Service Detail'!$F4583="","",IF('C. Consumer Service Detail'!$F4583="",VLOOKUP('C. Consumer Service Detail'!$F4583,'Table of Current Services'!$B$7:$F$36,'Table of Current Services'!$E$5,FALSE),VLOOKUP('C. Consumer Service Detail'!$F4583,'Table of Current Services'!$B$7:$F$36,'Table of Current Services'!$E$5,FALSE)))</f>
        <v/>
      </c>
      <c r="L4583" s="130" t="str">
        <f>IF('C. Consumer Service Detail'!$F4583="","",IF(VLOOKUP('C. Consumer Service Detail'!$F4583,'Table of Current Services'!$B$7:$F$36,'Table of Current Services'!$F$5,)="cost","Yes","No"))</f>
        <v/>
      </c>
      <c r="M4583" s="130" t="str">
        <f>IFERROR(IF('C. Consumer Service Detail'!$K4583="No Match","No",VLOOKUP('C. Consumer Service Detail'!$C4583,'B. Consumer Budget'!$E$11:$F$2010,2,FALSE)),"")</f>
        <v/>
      </c>
      <c r="P4583" s="77"/>
      <c r="Q4583" s="77"/>
    </row>
    <row r="4584" spans="2:17" x14ac:dyDescent="0.25">
      <c r="B4584" s="78">
        <f t="shared" si="140"/>
        <v>4574</v>
      </c>
      <c r="C4584" s="126" t="str">
        <f t="array" ref="C4584">IF(OR('C. Consumer Service Detail'!$D4584="",'C. Consumer Service Detail'!$E4584=""),"",INDEX('B. Consumer Budget'!$E$11:$E$2010,MATCH(1,IF('B. Consumer Budget'!$C$11:$C$2010='C. Consumer Service Detail'!$D4584,IF('B. Consumer Budget'!$D$11:$D$2010='C. Consumer Service Detail'!$E4584,1)),0)))</f>
        <v/>
      </c>
      <c r="D4584" s="171"/>
      <c r="E4584" s="79"/>
      <c r="F4584" s="100"/>
      <c r="G4584" s="80"/>
      <c r="H4584" s="145" t="str">
        <f>IF('C. Consumer Service Detail'!$F4584="","",IF('C. Consumer Service Detail'!$F4584="",VLOOKUP('C. Consumer Service Detail'!$F4584,'Table of Current Services'!$B$7:$F$36,'Table of Current Services'!$E$5,FALSE),VLOOKUP('C. Consumer Service Detail'!$F4584,'Table of Current Services'!$B$7:$F$36,'Table of Current Services'!$D$5,FALSE)))</f>
        <v/>
      </c>
      <c r="I4584" s="160"/>
      <c r="J4584" s="146" t="str">
        <f t="shared" si="139"/>
        <v/>
      </c>
      <c r="K4584" s="138" t="str">
        <f>IF('C. Consumer Service Detail'!$F4584="","",IF('C. Consumer Service Detail'!$F4584="",VLOOKUP('C. Consumer Service Detail'!$F4584,'Table of Current Services'!$B$7:$F$36,'Table of Current Services'!$E$5,FALSE),VLOOKUP('C. Consumer Service Detail'!$F4584,'Table of Current Services'!$B$7:$F$36,'Table of Current Services'!$E$5,FALSE)))</f>
        <v/>
      </c>
      <c r="L4584" s="130" t="str">
        <f>IF('C. Consumer Service Detail'!$F4584="","",IF(VLOOKUP('C. Consumer Service Detail'!$F4584,'Table of Current Services'!$B$7:$F$36,'Table of Current Services'!$F$5,)="cost","Yes","No"))</f>
        <v/>
      </c>
      <c r="M4584" s="130" t="str">
        <f>IFERROR(IF('C. Consumer Service Detail'!$K4584="No Match","No",VLOOKUP('C. Consumer Service Detail'!$C4584,'B. Consumer Budget'!$E$11:$F$2010,2,FALSE)),"")</f>
        <v/>
      </c>
      <c r="P4584" s="77"/>
      <c r="Q4584" s="77"/>
    </row>
    <row r="4585" spans="2:17" x14ac:dyDescent="0.25">
      <c r="B4585" s="78">
        <f t="shared" si="140"/>
        <v>4575</v>
      </c>
      <c r="C4585" s="126" t="str">
        <f t="array" ref="C4585">IF(OR('C. Consumer Service Detail'!$D4585="",'C. Consumer Service Detail'!$E4585=""),"",INDEX('B. Consumer Budget'!$E$11:$E$2010,MATCH(1,IF('B. Consumer Budget'!$C$11:$C$2010='C. Consumer Service Detail'!$D4585,IF('B. Consumer Budget'!$D$11:$D$2010='C. Consumer Service Detail'!$E4585,1)),0)))</f>
        <v/>
      </c>
      <c r="D4585" s="170"/>
      <c r="E4585" s="81"/>
      <c r="F4585" s="101"/>
      <c r="G4585" s="82"/>
      <c r="H4585" s="147" t="str">
        <f>IF('C. Consumer Service Detail'!$F4585="","",IF('C. Consumer Service Detail'!$F4585="",VLOOKUP('C. Consumer Service Detail'!$F4585,'Table of Current Services'!$B$7:$F$36,'Table of Current Services'!$E$5,FALSE),VLOOKUP('C. Consumer Service Detail'!$F4585,'Table of Current Services'!$B$7:$F$36,'Table of Current Services'!$D$5,FALSE)))</f>
        <v/>
      </c>
      <c r="I4585" s="159"/>
      <c r="J4585" s="146" t="str">
        <f t="shared" si="139"/>
        <v/>
      </c>
      <c r="K4585" s="138" t="str">
        <f>IF('C. Consumer Service Detail'!$F4585="","",IF('C. Consumer Service Detail'!$F4585="",VLOOKUP('C. Consumer Service Detail'!$F4585,'Table of Current Services'!$B$7:$F$36,'Table of Current Services'!$E$5,FALSE),VLOOKUP('C. Consumer Service Detail'!$F4585,'Table of Current Services'!$B$7:$F$36,'Table of Current Services'!$E$5,FALSE)))</f>
        <v/>
      </c>
      <c r="L4585" s="130" t="str">
        <f>IF('C. Consumer Service Detail'!$F4585="","",IF(VLOOKUP('C. Consumer Service Detail'!$F4585,'Table of Current Services'!$B$7:$F$36,'Table of Current Services'!$F$5,)="cost","Yes","No"))</f>
        <v/>
      </c>
      <c r="M4585" s="130" t="str">
        <f>IFERROR(IF('C. Consumer Service Detail'!$K4585="No Match","No",VLOOKUP('C. Consumer Service Detail'!$C4585,'B. Consumer Budget'!$E$11:$F$2010,2,FALSE)),"")</f>
        <v/>
      </c>
      <c r="P4585" s="77"/>
      <c r="Q4585" s="77"/>
    </row>
    <row r="4586" spans="2:17" x14ac:dyDescent="0.25">
      <c r="B4586" s="78">
        <f t="shared" si="140"/>
        <v>4576</v>
      </c>
      <c r="C4586" s="126" t="str">
        <f t="array" ref="C4586">IF(OR('C. Consumer Service Detail'!$D4586="",'C. Consumer Service Detail'!$E4586=""),"",INDEX('B. Consumer Budget'!$E$11:$E$2010,MATCH(1,IF('B. Consumer Budget'!$C$11:$C$2010='C. Consumer Service Detail'!$D4586,IF('B. Consumer Budget'!$D$11:$D$2010='C. Consumer Service Detail'!$E4586,1)),0)))</f>
        <v/>
      </c>
      <c r="D4586" s="171"/>
      <c r="E4586" s="79"/>
      <c r="F4586" s="100"/>
      <c r="G4586" s="80"/>
      <c r="H4586" s="145" t="str">
        <f>IF('C. Consumer Service Detail'!$F4586="","",IF('C. Consumer Service Detail'!$F4586="",VLOOKUP('C. Consumer Service Detail'!$F4586,'Table of Current Services'!$B$7:$F$36,'Table of Current Services'!$E$5,FALSE),VLOOKUP('C. Consumer Service Detail'!$F4586,'Table of Current Services'!$B$7:$F$36,'Table of Current Services'!$D$5,FALSE)))</f>
        <v/>
      </c>
      <c r="I4586" s="160"/>
      <c r="J4586" s="146" t="str">
        <f t="shared" si="139"/>
        <v/>
      </c>
      <c r="K4586" s="138" t="str">
        <f>IF('C. Consumer Service Detail'!$F4586="","",IF('C. Consumer Service Detail'!$F4586="",VLOOKUP('C. Consumer Service Detail'!$F4586,'Table of Current Services'!$B$7:$F$36,'Table of Current Services'!$E$5,FALSE),VLOOKUP('C. Consumer Service Detail'!$F4586,'Table of Current Services'!$B$7:$F$36,'Table of Current Services'!$E$5,FALSE)))</f>
        <v/>
      </c>
      <c r="L4586" s="130" t="str">
        <f>IF('C. Consumer Service Detail'!$F4586="","",IF(VLOOKUP('C. Consumer Service Detail'!$F4586,'Table of Current Services'!$B$7:$F$36,'Table of Current Services'!$F$5,)="cost","Yes","No"))</f>
        <v/>
      </c>
      <c r="M4586" s="130" t="str">
        <f>IFERROR(IF('C. Consumer Service Detail'!$K4586="No Match","No",VLOOKUP('C. Consumer Service Detail'!$C4586,'B. Consumer Budget'!$E$11:$F$2010,2,FALSE)),"")</f>
        <v/>
      </c>
      <c r="P4586" s="77"/>
      <c r="Q4586" s="77"/>
    </row>
    <row r="4587" spans="2:17" x14ac:dyDescent="0.25">
      <c r="B4587" s="78">
        <f t="shared" si="140"/>
        <v>4577</v>
      </c>
      <c r="C4587" s="126" t="str">
        <f t="array" ref="C4587">IF(OR('C. Consumer Service Detail'!$D4587="",'C. Consumer Service Detail'!$E4587=""),"",INDEX('B. Consumer Budget'!$E$11:$E$2010,MATCH(1,IF('B. Consumer Budget'!$C$11:$C$2010='C. Consumer Service Detail'!$D4587,IF('B. Consumer Budget'!$D$11:$D$2010='C. Consumer Service Detail'!$E4587,1)),0)))</f>
        <v/>
      </c>
      <c r="D4587" s="170"/>
      <c r="E4587" s="81"/>
      <c r="F4587" s="101"/>
      <c r="G4587" s="82"/>
      <c r="H4587" s="147" t="str">
        <f>IF('C. Consumer Service Detail'!$F4587="","",IF('C. Consumer Service Detail'!$F4587="",VLOOKUP('C. Consumer Service Detail'!$F4587,'Table of Current Services'!$B$7:$F$36,'Table of Current Services'!$E$5,FALSE),VLOOKUP('C. Consumer Service Detail'!$F4587,'Table of Current Services'!$B$7:$F$36,'Table of Current Services'!$D$5,FALSE)))</f>
        <v/>
      </c>
      <c r="I4587" s="159"/>
      <c r="J4587" s="146" t="str">
        <f t="shared" si="139"/>
        <v/>
      </c>
      <c r="K4587" s="138" t="str">
        <f>IF('C. Consumer Service Detail'!$F4587="","",IF('C. Consumer Service Detail'!$F4587="",VLOOKUP('C. Consumer Service Detail'!$F4587,'Table of Current Services'!$B$7:$F$36,'Table of Current Services'!$E$5,FALSE),VLOOKUP('C. Consumer Service Detail'!$F4587,'Table of Current Services'!$B$7:$F$36,'Table of Current Services'!$E$5,FALSE)))</f>
        <v/>
      </c>
      <c r="L4587" s="130" t="str">
        <f>IF('C. Consumer Service Detail'!$F4587="","",IF(VLOOKUP('C. Consumer Service Detail'!$F4587,'Table of Current Services'!$B$7:$F$36,'Table of Current Services'!$F$5,)="cost","Yes","No"))</f>
        <v/>
      </c>
      <c r="M4587" s="130" t="str">
        <f>IFERROR(IF('C. Consumer Service Detail'!$K4587="No Match","No",VLOOKUP('C. Consumer Service Detail'!$C4587,'B. Consumer Budget'!$E$11:$F$2010,2,FALSE)),"")</f>
        <v/>
      </c>
      <c r="P4587" s="77"/>
      <c r="Q4587" s="77"/>
    </row>
    <row r="4588" spans="2:17" x14ac:dyDescent="0.25">
      <c r="B4588" s="78">
        <f t="shared" si="140"/>
        <v>4578</v>
      </c>
      <c r="C4588" s="126" t="str">
        <f t="array" ref="C4588">IF(OR('C. Consumer Service Detail'!$D4588="",'C. Consumer Service Detail'!$E4588=""),"",INDEX('B. Consumer Budget'!$E$11:$E$2010,MATCH(1,IF('B. Consumer Budget'!$C$11:$C$2010='C. Consumer Service Detail'!$D4588,IF('B. Consumer Budget'!$D$11:$D$2010='C. Consumer Service Detail'!$E4588,1)),0)))</f>
        <v/>
      </c>
      <c r="D4588" s="171"/>
      <c r="E4588" s="79"/>
      <c r="F4588" s="100"/>
      <c r="G4588" s="80"/>
      <c r="H4588" s="145" t="str">
        <f>IF('C. Consumer Service Detail'!$F4588="","",IF('C. Consumer Service Detail'!$F4588="",VLOOKUP('C. Consumer Service Detail'!$F4588,'Table of Current Services'!$B$7:$F$36,'Table of Current Services'!$E$5,FALSE),VLOOKUP('C. Consumer Service Detail'!$F4588,'Table of Current Services'!$B$7:$F$36,'Table of Current Services'!$D$5,FALSE)))</f>
        <v/>
      </c>
      <c r="I4588" s="160"/>
      <c r="J4588" s="146" t="str">
        <f t="shared" si="139"/>
        <v/>
      </c>
      <c r="K4588" s="138" t="str">
        <f>IF('C. Consumer Service Detail'!$F4588="","",IF('C. Consumer Service Detail'!$F4588="",VLOOKUP('C. Consumer Service Detail'!$F4588,'Table of Current Services'!$B$7:$F$36,'Table of Current Services'!$E$5,FALSE),VLOOKUP('C. Consumer Service Detail'!$F4588,'Table of Current Services'!$B$7:$F$36,'Table of Current Services'!$E$5,FALSE)))</f>
        <v/>
      </c>
      <c r="L4588" s="130" t="str">
        <f>IF('C. Consumer Service Detail'!$F4588="","",IF(VLOOKUP('C. Consumer Service Detail'!$F4588,'Table of Current Services'!$B$7:$F$36,'Table of Current Services'!$F$5,)="cost","Yes","No"))</f>
        <v/>
      </c>
      <c r="M4588" s="130" t="str">
        <f>IFERROR(IF('C. Consumer Service Detail'!$K4588="No Match","No",VLOOKUP('C. Consumer Service Detail'!$C4588,'B. Consumer Budget'!$E$11:$F$2010,2,FALSE)),"")</f>
        <v/>
      </c>
      <c r="P4588" s="77"/>
      <c r="Q4588" s="77"/>
    </row>
    <row r="4589" spans="2:17" x14ac:dyDescent="0.25">
      <c r="B4589" s="78">
        <f t="shared" si="140"/>
        <v>4579</v>
      </c>
      <c r="C4589" s="126" t="str">
        <f t="array" ref="C4589">IF(OR('C. Consumer Service Detail'!$D4589="",'C. Consumer Service Detail'!$E4589=""),"",INDEX('B. Consumer Budget'!$E$11:$E$2010,MATCH(1,IF('B. Consumer Budget'!$C$11:$C$2010='C. Consumer Service Detail'!$D4589,IF('B. Consumer Budget'!$D$11:$D$2010='C. Consumer Service Detail'!$E4589,1)),0)))</f>
        <v/>
      </c>
      <c r="D4589" s="170"/>
      <c r="E4589" s="81"/>
      <c r="F4589" s="101"/>
      <c r="G4589" s="82"/>
      <c r="H4589" s="147" t="str">
        <f>IF('C. Consumer Service Detail'!$F4589="","",IF('C. Consumer Service Detail'!$F4589="",VLOOKUP('C. Consumer Service Detail'!$F4589,'Table of Current Services'!$B$7:$F$36,'Table of Current Services'!$E$5,FALSE),VLOOKUP('C. Consumer Service Detail'!$F4589,'Table of Current Services'!$B$7:$F$36,'Table of Current Services'!$D$5,FALSE)))</f>
        <v/>
      </c>
      <c r="I4589" s="159"/>
      <c r="J4589" s="146" t="str">
        <f t="shared" si="139"/>
        <v/>
      </c>
      <c r="K4589" s="138" t="str">
        <f>IF('C. Consumer Service Detail'!$F4589="","",IF('C. Consumer Service Detail'!$F4589="",VLOOKUP('C. Consumer Service Detail'!$F4589,'Table of Current Services'!$B$7:$F$36,'Table of Current Services'!$E$5,FALSE),VLOOKUP('C. Consumer Service Detail'!$F4589,'Table of Current Services'!$B$7:$F$36,'Table of Current Services'!$E$5,FALSE)))</f>
        <v/>
      </c>
      <c r="L4589" s="130" t="str">
        <f>IF('C. Consumer Service Detail'!$F4589="","",IF(VLOOKUP('C. Consumer Service Detail'!$F4589,'Table of Current Services'!$B$7:$F$36,'Table of Current Services'!$F$5,)="cost","Yes","No"))</f>
        <v/>
      </c>
      <c r="M4589" s="130" t="str">
        <f>IFERROR(IF('C. Consumer Service Detail'!$K4589="No Match","No",VLOOKUP('C. Consumer Service Detail'!$C4589,'B. Consumer Budget'!$E$11:$F$2010,2,FALSE)),"")</f>
        <v/>
      </c>
      <c r="P4589" s="77"/>
      <c r="Q4589" s="77"/>
    </row>
    <row r="4590" spans="2:17" x14ac:dyDescent="0.25">
      <c r="B4590" s="78">
        <f t="shared" si="140"/>
        <v>4580</v>
      </c>
      <c r="C4590" s="126" t="str">
        <f t="array" ref="C4590">IF(OR('C. Consumer Service Detail'!$D4590="",'C. Consumer Service Detail'!$E4590=""),"",INDEX('B. Consumer Budget'!$E$11:$E$2010,MATCH(1,IF('B. Consumer Budget'!$C$11:$C$2010='C. Consumer Service Detail'!$D4590,IF('B. Consumer Budget'!$D$11:$D$2010='C. Consumer Service Detail'!$E4590,1)),0)))</f>
        <v/>
      </c>
      <c r="D4590" s="171"/>
      <c r="E4590" s="79"/>
      <c r="F4590" s="100"/>
      <c r="G4590" s="80"/>
      <c r="H4590" s="145" t="str">
        <f>IF('C. Consumer Service Detail'!$F4590="","",IF('C. Consumer Service Detail'!$F4590="",VLOOKUP('C. Consumer Service Detail'!$F4590,'Table of Current Services'!$B$7:$F$36,'Table of Current Services'!$E$5,FALSE),VLOOKUP('C. Consumer Service Detail'!$F4590,'Table of Current Services'!$B$7:$F$36,'Table of Current Services'!$D$5,FALSE)))</f>
        <v/>
      </c>
      <c r="I4590" s="160"/>
      <c r="J4590" s="146" t="str">
        <f t="shared" si="139"/>
        <v/>
      </c>
      <c r="K4590" s="138" t="str">
        <f>IF('C. Consumer Service Detail'!$F4590="","",IF('C. Consumer Service Detail'!$F4590="",VLOOKUP('C. Consumer Service Detail'!$F4590,'Table of Current Services'!$B$7:$F$36,'Table of Current Services'!$E$5,FALSE),VLOOKUP('C. Consumer Service Detail'!$F4590,'Table of Current Services'!$B$7:$F$36,'Table of Current Services'!$E$5,FALSE)))</f>
        <v/>
      </c>
      <c r="L4590" s="130" t="str">
        <f>IF('C. Consumer Service Detail'!$F4590="","",IF(VLOOKUP('C. Consumer Service Detail'!$F4590,'Table of Current Services'!$B$7:$F$36,'Table of Current Services'!$F$5,)="cost","Yes","No"))</f>
        <v/>
      </c>
      <c r="M4590" s="130" t="str">
        <f>IFERROR(IF('C. Consumer Service Detail'!$K4590="No Match","No",VLOOKUP('C. Consumer Service Detail'!$C4590,'B. Consumer Budget'!$E$11:$F$2010,2,FALSE)),"")</f>
        <v/>
      </c>
      <c r="P4590" s="77"/>
      <c r="Q4590" s="77"/>
    </row>
    <row r="4591" spans="2:17" x14ac:dyDescent="0.25">
      <c r="B4591" s="78">
        <f t="shared" si="140"/>
        <v>4581</v>
      </c>
      <c r="C4591" s="126" t="str">
        <f t="array" ref="C4591">IF(OR('C. Consumer Service Detail'!$D4591="",'C. Consumer Service Detail'!$E4591=""),"",INDEX('B. Consumer Budget'!$E$11:$E$2010,MATCH(1,IF('B. Consumer Budget'!$C$11:$C$2010='C. Consumer Service Detail'!$D4591,IF('B. Consumer Budget'!$D$11:$D$2010='C. Consumer Service Detail'!$E4591,1)),0)))</f>
        <v/>
      </c>
      <c r="D4591" s="170"/>
      <c r="E4591" s="81"/>
      <c r="F4591" s="101"/>
      <c r="G4591" s="82"/>
      <c r="H4591" s="147" t="str">
        <f>IF('C. Consumer Service Detail'!$F4591="","",IF('C. Consumer Service Detail'!$F4591="",VLOOKUP('C. Consumer Service Detail'!$F4591,'Table of Current Services'!$B$7:$F$36,'Table of Current Services'!$E$5,FALSE),VLOOKUP('C. Consumer Service Detail'!$F4591,'Table of Current Services'!$B$7:$F$36,'Table of Current Services'!$D$5,FALSE)))</f>
        <v/>
      </c>
      <c r="I4591" s="159"/>
      <c r="J4591" s="146" t="str">
        <f t="shared" si="139"/>
        <v/>
      </c>
      <c r="K4591" s="138" t="str">
        <f>IF('C. Consumer Service Detail'!$F4591="","",IF('C. Consumer Service Detail'!$F4591="",VLOOKUP('C. Consumer Service Detail'!$F4591,'Table of Current Services'!$B$7:$F$36,'Table of Current Services'!$E$5,FALSE),VLOOKUP('C. Consumer Service Detail'!$F4591,'Table of Current Services'!$B$7:$F$36,'Table of Current Services'!$E$5,FALSE)))</f>
        <v/>
      </c>
      <c r="L4591" s="130" t="str">
        <f>IF('C. Consumer Service Detail'!$F4591="","",IF(VLOOKUP('C. Consumer Service Detail'!$F4591,'Table of Current Services'!$B$7:$F$36,'Table of Current Services'!$F$5,)="cost","Yes","No"))</f>
        <v/>
      </c>
      <c r="M4591" s="130" t="str">
        <f>IFERROR(IF('C. Consumer Service Detail'!$K4591="No Match","No",VLOOKUP('C. Consumer Service Detail'!$C4591,'B. Consumer Budget'!$E$11:$F$2010,2,FALSE)),"")</f>
        <v/>
      </c>
      <c r="P4591" s="77"/>
      <c r="Q4591" s="77"/>
    </row>
    <row r="4592" spans="2:17" x14ac:dyDescent="0.25">
      <c r="B4592" s="78">
        <f t="shared" si="140"/>
        <v>4582</v>
      </c>
      <c r="C4592" s="126" t="str">
        <f t="array" ref="C4592">IF(OR('C. Consumer Service Detail'!$D4592="",'C. Consumer Service Detail'!$E4592=""),"",INDEX('B. Consumer Budget'!$E$11:$E$2010,MATCH(1,IF('B. Consumer Budget'!$C$11:$C$2010='C. Consumer Service Detail'!$D4592,IF('B. Consumer Budget'!$D$11:$D$2010='C. Consumer Service Detail'!$E4592,1)),0)))</f>
        <v/>
      </c>
      <c r="D4592" s="171"/>
      <c r="E4592" s="79"/>
      <c r="F4592" s="100"/>
      <c r="G4592" s="80"/>
      <c r="H4592" s="145" t="str">
        <f>IF('C. Consumer Service Detail'!$F4592="","",IF('C. Consumer Service Detail'!$F4592="",VLOOKUP('C. Consumer Service Detail'!$F4592,'Table of Current Services'!$B$7:$F$36,'Table of Current Services'!$E$5,FALSE),VLOOKUP('C. Consumer Service Detail'!$F4592,'Table of Current Services'!$B$7:$F$36,'Table of Current Services'!$D$5,FALSE)))</f>
        <v/>
      </c>
      <c r="I4592" s="160"/>
      <c r="J4592" s="146" t="str">
        <f t="shared" si="139"/>
        <v/>
      </c>
      <c r="K4592" s="138" t="str">
        <f>IF('C. Consumer Service Detail'!$F4592="","",IF('C. Consumer Service Detail'!$F4592="",VLOOKUP('C. Consumer Service Detail'!$F4592,'Table of Current Services'!$B$7:$F$36,'Table of Current Services'!$E$5,FALSE),VLOOKUP('C. Consumer Service Detail'!$F4592,'Table of Current Services'!$B$7:$F$36,'Table of Current Services'!$E$5,FALSE)))</f>
        <v/>
      </c>
      <c r="L4592" s="130" t="str">
        <f>IF('C. Consumer Service Detail'!$F4592="","",IF(VLOOKUP('C. Consumer Service Detail'!$F4592,'Table of Current Services'!$B$7:$F$36,'Table of Current Services'!$F$5,)="cost","Yes","No"))</f>
        <v/>
      </c>
      <c r="M4592" s="130" t="str">
        <f>IFERROR(IF('C. Consumer Service Detail'!$K4592="No Match","No",VLOOKUP('C. Consumer Service Detail'!$C4592,'B. Consumer Budget'!$E$11:$F$2010,2,FALSE)),"")</f>
        <v/>
      </c>
      <c r="P4592" s="77"/>
      <c r="Q4592" s="77"/>
    </row>
    <row r="4593" spans="2:17" x14ac:dyDescent="0.25">
      <c r="B4593" s="78">
        <f t="shared" si="140"/>
        <v>4583</v>
      </c>
      <c r="C4593" s="126" t="str">
        <f t="array" ref="C4593">IF(OR('C. Consumer Service Detail'!$D4593="",'C. Consumer Service Detail'!$E4593=""),"",INDEX('B. Consumer Budget'!$E$11:$E$2010,MATCH(1,IF('B. Consumer Budget'!$C$11:$C$2010='C. Consumer Service Detail'!$D4593,IF('B. Consumer Budget'!$D$11:$D$2010='C. Consumer Service Detail'!$E4593,1)),0)))</f>
        <v/>
      </c>
      <c r="D4593" s="170"/>
      <c r="E4593" s="81"/>
      <c r="F4593" s="101"/>
      <c r="G4593" s="82"/>
      <c r="H4593" s="147" t="str">
        <f>IF('C. Consumer Service Detail'!$F4593="","",IF('C. Consumer Service Detail'!$F4593="",VLOOKUP('C. Consumer Service Detail'!$F4593,'Table of Current Services'!$B$7:$F$36,'Table of Current Services'!$E$5,FALSE),VLOOKUP('C. Consumer Service Detail'!$F4593,'Table of Current Services'!$B$7:$F$36,'Table of Current Services'!$D$5,FALSE)))</f>
        <v/>
      </c>
      <c r="I4593" s="159"/>
      <c r="J4593" s="146" t="str">
        <f t="shared" si="139"/>
        <v/>
      </c>
      <c r="K4593" s="138" t="str">
        <f>IF('C. Consumer Service Detail'!$F4593="","",IF('C. Consumer Service Detail'!$F4593="",VLOOKUP('C. Consumer Service Detail'!$F4593,'Table of Current Services'!$B$7:$F$36,'Table of Current Services'!$E$5,FALSE),VLOOKUP('C. Consumer Service Detail'!$F4593,'Table of Current Services'!$B$7:$F$36,'Table of Current Services'!$E$5,FALSE)))</f>
        <v/>
      </c>
      <c r="L4593" s="130" t="str">
        <f>IF('C. Consumer Service Detail'!$F4593="","",IF(VLOOKUP('C. Consumer Service Detail'!$F4593,'Table of Current Services'!$B$7:$F$36,'Table of Current Services'!$F$5,)="cost","Yes","No"))</f>
        <v/>
      </c>
      <c r="M4593" s="130" t="str">
        <f>IFERROR(IF('C. Consumer Service Detail'!$K4593="No Match","No",VLOOKUP('C. Consumer Service Detail'!$C4593,'B. Consumer Budget'!$E$11:$F$2010,2,FALSE)),"")</f>
        <v/>
      </c>
      <c r="P4593" s="77"/>
      <c r="Q4593" s="77"/>
    </row>
    <row r="4594" spans="2:17" x14ac:dyDescent="0.25">
      <c r="B4594" s="78">
        <f t="shared" si="140"/>
        <v>4584</v>
      </c>
      <c r="C4594" s="126" t="str">
        <f t="array" ref="C4594">IF(OR('C. Consumer Service Detail'!$D4594="",'C. Consumer Service Detail'!$E4594=""),"",INDEX('B. Consumer Budget'!$E$11:$E$2010,MATCH(1,IF('B. Consumer Budget'!$C$11:$C$2010='C. Consumer Service Detail'!$D4594,IF('B. Consumer Budget'!$D$11:$D$2010='C. Consumer Service Detail'!$E4594,1)),0)))</f>
        <v/>
      </c>
      <c r="D4594" s="171"/>
      <c r="E4594" s="79"/>
      <c r="F4594" s="100"/>
      <c r="G4594" s="80"/>
      <c r="H4594" s="145" t="str">
        <f>IF('C. Consumer Service Detail'!$F4594="","",IF('C. Consumer Service Detail'!$F4594="",VLOOKUP('C. Consumer Service Detail'!$F4594,'Table of Current Services'!$B$7:$F$36,'Table of Current Services'!$E$5,FALSE),VLOOKUP('C. Consumer Service Detail'!$F4594,'Table of Current Services'!$B$7:$F$36,'Table of Current Services'!$D$5,FALSE)))</f>
        <v/>
      </c>
      <c r="I4594" s="160"/>
      <c r="J4594" s="146" t="str">
        <f t="shared" si="139"/>
        <v/>
      </c>
      <c r="K4594" s="138" t="str">
        <f>IF('C. Consumer Service Detail'!$F4594="","",IF('C. Consumer Service Detail'!$F4594="",VLOOKUP('C. Consumer Service Detail'!$F4594,'Table of Current Services'!$B$7:$F$36,'Table of Current Services'!$E$5,FALSE),VLOOKUP('C. Consumer Service Detail'!$F4594,'Table of Current Services'!$B$7:$F$36,'Table of Current Services'!$E$5,FALSE)))</f>
        <v/>
      </c>
      <c r="L4594" s="130" t="str">
        <f>IF('C. Consumer Service Detail'!$F4594="","",IF(VLOOKUP('C. Consumer Service Detail'!$F4594,'Table of Current Services'!$B$7:$F$36,'Table of Current Services'!$F$5,)="cost","Yes","No"))</f>
        <v/>
      </c>
      <c r="M4594" s="130" t="str">
        <f>IFERROR(IF('C. Consumer Service Detail'!$K4594="No Match","No",VLOOKUP('C. Consumer Service Detail'!$C4594,'B. Consumer Budget'!$E$11:$F$2010,2,FALSE)),"")</f>
        <v/>
      </c>
      <c r="P4594" s="77"/>
      <c r="Q4594" s="77"/>
    </row>
    <row r="4595" spans="2:17" x14ac:dyDescent="0.25">
      <c r="B4595" s="78">
        <f t="shared" si="140"/>
        <v>4585</v>
      </c>
      <c r="C4595" s="126" t="str">
        <f t="array" ref="C4595">IF(OR('C. Consumer Service Detail'!$D4595="",'C. Consumer Service Detail'!$E4595=""),"",INDEX('B. Consumer Budget'!$E$11:$E$2010,MATCH(1,IF('B. Consumer Budget'!$C$11:$C$2010='C. Consumer Service Detail'!$D4595,IF('B. Consumer Budget'!$D$11:$D$2010='C. Consumer Service Detail'!$E4595,1)),0)))</f>
        <v/>
      </c>
      <c r="D4595" s="170"/>
      <c r="E4595" s="81"/>
      <c r="F4595" s="101"/>
      <c r="G4595" s="82"/>
      <c r="H4595" s="147" t="str">
        <f>IF('C. Consumer Service Detail'!$F4595="","",IF('C. Consumer Service Detail'!$F4595="",VLOOKUP('C. Consumer Service Detail'!$F4595,'Table of Current Services'!$B$7:$F$36,'Table of Current Services'!$E$5,FALSE),VLOOKUP('C. Consumer Service Detail'!$F4595,'Table of Current Services'!$B$7:$F$36,'Table of Current Services'!$D$5,FALSE)))</f>
        <v/>
      </c>
      <c r="I4595" s="159"/>
      <c r="J4595" s="146" t="str">
        <f t="shared" si="139"/>
        <v/>
      </c>
      <c r="K4595" s="138" t="str">
        <f>IF('C. Consumer Service Detail'!$F4595="","",IF('C. Consumer Service Detail'!$F4595="",VLOOKUP('C. Consumer Service Detail'!$F4595,'Table of Current Services'!$B$7:$F$36,'Table of Current Services'!$E$5,FALSE),VLOOKUP('C. Consumer Service Detail'!$F4595,'Table of Current Services'!$B$7:$F$36,'Table of Current Services'!$E$5,FALSE)))</f>
        <v/>
      </c>
      <c r="L4595" s="130" t="str">
        <f>IF('C. Consumer Service Detail'!$F4595="","",IF(VLOOKUP('C. Consumer Service Detail'!$F4595,'Table of Current Services'!$B$7:$F$36,'Table of Current Services'!$F$5,)="cost","Yes","No"))</f>
        <v/>
      </c>
      <c r="M4595" s="130" t="str">
        <f>IFERROR(IF('C. Consumer Service Detail'!$K4595="No Match","No",VLOOKUP('C. Consumer Service Detail'!$C4595,'B. Consumer Budget'!$E$11:$F$2010,2,FALSE)),"")</f>
        <v/>
      </c>
      <c r="P4595" s="77"/>
      <c r="Q4595" s="77"/>
    </row>
    <row r="4596" spans="2:17" x14ac:dyDescent="0.25">
      <c r="B4596" s="78">
        <f t="shared" si="140"/>
        <v>4586</v>
      </c>
      <c r="C4596" s="126" t="str">
        <f t="array" ref="C4596">IF(OR('C. Consumer Service Detail'!$D4596="",'C. Consumer Service Detail'!$E4596=""),"",INDEX('B. Consumer Budget'!$E$11:$E$2010,MATCH(1,IF('B. Consumer Budget'!$C$11:$C$2010='C. Consumer Service Detail'!$D4596,IF('B. Consumer Budget'!$D$11:$D$2010='C. Consumer Service Detail'!$E4596,1)),0)))</f>
        <v/>
      </c>
      <c r="D4596" s="171"/>
      <c r="E4596" s="79"/>
      <c r="F4596" s="100"/>
      <c r="G4596" s="80"/>
      <c r="H4596" s="145" t="str">
        <f>IF('C. Consumer Service Detail'!$F4596="","",IF('C. Consumer Service Detail'!$F4596="",VLOOKUP('C. Consumer Service Detail'!$F4596,'Table of Current Services'!$B$7:$F$36,'Table of Current Services'!$E$5,FALSE),VLOOKUP('C. Consumer Service Detail'!$F4596,'Table of Current Services'!$B$7:$F$36,'Table of Current Services'!$D$5,FALSE)))</f>
        <v/>
      </c>
      <c r="I4596" s="160"/>
      <c r="J4596" s="146" t="str">
        <f t="shared" si="139"/>
        <v/>
      </c>
      <c r="K4596" s="138" t="str">
        <f>IF('C. Consumer Service Detail'!$F4596="","",IF('C. Consumer Service Detail'!$F4596="",VLOOKUP('C. Consumer Service Detail'!$F4596,'Table of Current Services'!$B$7:$F$36,'Table of Current Services'!$E$5,FALSE),VLOOKUP('C. Consumer Service Detail'!$F4596,'Table of Current Services'!$B$7:$F$36,'Table of Current Services'!$E$5,FALSE)))</f>
        <v/>
      </c>
      <c r="L4596" s="130" t="str">
        <f>IF('C. Consumer Service Detail'!$F4596="","",IF(VLOOKUP('C. Consumer Service Detail'!$F4596,'Table of Current Services'!$B$7:$F$36,'Table of Current Services'!$F$5,)="cost","Yes","No"))</f>
        <v/>
      </c>
      <c r="M4596" s="130" t="str">
        <f>IFERROR(IF('C. Consumer Service Detail'!$K4596="No Match","No",VLOOKUP('C. Consumer Service Detail'!$C4596,'B. Consumer Budget'!$E$11:$F$2010,2,FALSE)),"")</f>
        <v/>
      </c>
      <c r="P4596" s="77"/>
      <c r="Q4596" s="77"/>
    </row>
    <row r="4597" spans="2:17" x14ac:dyDescent="0.25">
      <c r="B4597" s="78">
        <f t="shared" si="140"/>
        <v>4587</v>
      </c>
      <c r="C4597" s="126" t="str">
        <f t="array" ref="C4597">IF(OR('C. Consumer Service Detail'!$D4597="",'C. Consumer Service Detail'!$E4597=""),"",INDEX('B. Consumer Budget'!$E$11:$E$2010,MATCH(1,IF('B. Consumer Budget'!$C$11:$C$2010='C. Consumer Service Detail'!$D4597,IF('B. Consumer Budget'!$D$11:$D$2010='C. Consumer Service Detail'!$E4597,1)),0)))</f>
        <v/>
      </c>
      <c r="D4597" s="170"/>
      <c r="E4597" s="81"/>
      <c r="F4597" s="101"/>
      <c r="G4597" s="82"/>
      <c r="H4597" s="147" t="str">
        <f>IF('C. Consumer Service Detail'!$F4597="","",IF('C. Consumer Service Detail'!$F4597="",VLOOKUP('C. Consumer Service Detail'!$F4597,'Table of Current Services'!$B$7:$F$36,'Table of Current Services'!$E$5,FALSE),VLOOKUP('C. Consumer Service Detail'!$F4597,'Table of Current Services'!$B$7:$F$36,'Table of Current Services'!$D$5,FALSE)))</f>
        <v/>
      </c>
      <c r="I4597" s="159"/>
      <c r="J4597" s="146" t="str">
        <f t="shared" si="139"/>
        <v/>
      </c>
      <c r="K4597" s="138" t="str">
        <f>IF('C. Consumer Service Detail'!$F4597="","",IF('C. Consumer Service Detail'!$F4597="",VLOOKUP('C. Consumer Service Detail'!$F4597,'Table of Current Services'!$B$7:$F$36,'Table of Current Services'!$E$5,FALSE),VLOOKUP('C. Consumer Service Detail'!$F4597,'Table of Current Services'!$B$7:$F$36,'Table of Current Services'!$E$5,FALSE)))</f>
        <v/>
      </c>
      <c r="L4597" s="130" t="str">
        <f>IF('C. Consumer Service Detail'!$F4597="","",IF(VLOOKUP('C. Consumer Service Detail'!$F4597,'Table of Current Services'!$B$7:$F$36,'Table of Current Services'!$F$5,)="cost","Yes","No"))</f>
        <v/>
      </c>
      <c r="M4597" s="130" t="str">
        <f>IFERROR(IF('C. Consumer Service Detail'!$K4597="No Match","No",VLOOKUP('C. Consumer Service Detail'!$C4597,'B. Consumer Budget'!$E$11:$F$2010,2,FALSE)),"")</f>
        <v/>
      </c>
      <c r="P4597" s="77"/>
      <c r="Q4597" s="77"/>
    </row>
    <row r="4598" spans="2:17" x14ac:dyDescent="0.25">
      <c r="B4598" s="78">
        <f t="shared" si="140"/>
        <v>4588</v>
      </c>
      <c r="C4598" s="126" t="str">
        <f t="array" ref="C4598">IF(OR('C. Consumer Service Detail'!$D4598="",'C. Consumer Service Detail'!$E4598=""),"",INDEX('B. Consumer Budget'!$E$11:$E$2010,MATCH(1,IF('B. Consumer Budget'!$C$11:$C$2010='C. Consumer Service Detail'!$D4598,IF('B. Consumer Budget'!$D$11:$D$2010='C. Consumer Service Detail'!$E4598,1)),0)))</f>
        <v/>
      </c>
      <c r="D4598" s="171"/>
      <c r="E4598" s="79"/>
      <c r="F4598" s="100"/>
      <c r="G4598" s="80"/>
      <c r="H4598" s="145" t="str">
        <f>IF('C. Consumer Service Detail'!$F4598="","",IF('C. Consumer Service Detail'!$F4598="",VLOOKUP('C. Consumer Service Detail'!$F4598,'Table of Current Services'!$B$7:$F$36,'Table of Current Services'!$E$5,FALSE),VLOOKUP('C. Consumer Service Detail'!$F4598,'Table of Current Services'!$B$7:$F$36,'Table of Current Services'!$D$5,FALSE)))</f>
        <v/>
      </c>
      <c r="I4598" s="160"/>
      <c r="J4598" s="146" t="str">
        <f t="shared" si="139"/>
        <v/>
      </c>
      <c r="K4598" s="138" t="str">
        <f>IF('C. Consumer Service Detail'!$F4598="","",IF('C. Consumer Service Detail'!$F4598="",VLOOKUP('C. Consumer Service Detail'!$F4598,'Table of Current Services'!$B$7:$F$36,'Table of Current Services'!$E$5,FALSE),VLOOKUP('C. Consumer Service Detail'!$F4598,'Table of Current Services'!$B$7:$F$36,'Table of Current Services'!$E$5,FALSE)))</f>
        <v/>
      </c>
      <c r="L4598" s="130" t="str">
        <f>IF('C. Consumer Service Detail'!$F4598="","",IF(VLOOKUP('C. Consumer Service Detail'!$F4598,'Table of Current Services'!$B$7:$F$36,'Table of Current Services'!$F$5,)="cost","Yes","No"))</f>
        <v/>
      </c>
      <c r="M4598" s="130" t="str">
        <f>IFERROR(IF('C. Consumer Service Detail'!$K4598="No Match","No",VLOOKUP('C. Consumer Service Detail'!$C4598,'B. Consumer Budget'!$E$11:$F$2010,2,FALSE)),"")</f>
        <v/>
      </c>
      <c r="P4598" s="77"/>
      <c r="Q4598" s="77"/>
    </row>
    <row r="4599" spans="2:17" x14ac:dyDescent="0.25">
      <c r="B4599" s="78">
        <f t="shared" si="140"/>
        <v>4589</v>
      </c>
      <c r="C4599" s="126" t="str">
        <f t="array" ref="C4599">IF(OR('C. Consumer Service Detail'!$D4599="",'C. Consumer Service Detail'!$E4599=""),"",INDEX('B. Consumer Budget'!$E$11:$E$2010,MATCH(1,IF('B. Consumer Budget'!$C$11:$C$2010='C. Consumer Service Detail'!$D4599,IF('B. Consumer Budget'!$D$11:$D$2010='C. Consumer Service Detail'!$E4599,1)),0)))</f>
        <v/>
      </c>
      <c r="D4599" s="170"/>
      <c r="E4599" s="81"/>
      <c r="F4599" s="101"/>
      <c r="G4599" s="82"/>
      <c r="H4599" s="147" t="str">
        <f>IF('C. Consumer Service Detail'!$F4599="","",IF('C. Consumer Service Detail'!$F4599="",VLOOKUP('C. Consumer Service Detail'!$F4599,'Table of Current Services'!$B$7:$F$36,'Table of Current Services'!$E$5,FALSE),VLOOKUP('C. Consumer Service Detail'!$F4599,'Table of Current Services'!$B$7:$F$36,'Table of Current Services'!$D$5,FALSE)))</f>
        <v/>
      </c>
      <c r="I4599" s="159"/>
      <c r="J4599" s="146" t="str">
        <f t="shared" si="139"/>
        <v/>
      </c>
      <c r="K4599" s="138" t="str">
        <f>IF('C. Consumer Service Detail'!$F4599="","",IF('C. Consumer Service Detail'!$F4599="",VLOOKUP('C. Consumer Service Detail'!$F4599,'Table of Current Services'!$B$7:$F$36,'Table of Current Services'!$E$5,FALSE),VLOOKUP('C. Consumer Service Detail'!$F4599,'Table of Current Services'!$B$7:$F$36,'Table of Current Services'!$E$5,FALSE)))</f>
        <v/>
      </c>
      <c r="L4599" s="130" t="str">
        <f>IF('C. Consumer Service Detail'!$F4599="","",IF(VLOOKUP('C. Consumer Service Detail'!$F4599,'Table of Current Services'!$B$7:$F$36,'Table of Current Services'!$F$5,)="cost","Yes","No"))</f>
        <v/>
      </c>
      <c r="M4599" s="130" t="str">
        <f>IFERROR(IF('C. Consumer Service Detail'!$K4599="No Match","No",VLOOKUP('C. Consumer Service Detail'!$C4599,'B. Consumer Budget'!$E$11:$F$2010,2,FALSE)),"")</f>
        <v/>
      </c>
      <c r="P4599" s="77"/>
      <c r="Q4599" s="77"/>
    </row>
    <row r="4600" spans="2:17" x14ac:dyDescent="0.25">
      <c r="B4600" s="78">
        <f t="shared" si="140"/>
        <v>4590</v>
      </c>
      <c r="C4600" s="126" t="str">
        <f t="array" ref="C4600">IF(OR('C. Consumer Service Detail'!$D4600="",'C. Consumer Service Detail'!$E4600=""),"",INDEX('B. Consumer Budget'!$E$11:$E$2010,MATCH(1,IF('B. Consumer Budget'!$C$11:$C$2010='C. Consumer Service Detail'!$D4600,IF('B. Consumer Budget'!$D$11:$D$2010='C. Consumer Service Detail'!$E4600,1)),0)))</f>
        <v/>
      </c>
      <c r="D4600" s="171"/>
      <c r="E4600" s="79"/>
      <c r="F4600" s="100"/>
      <c r="G4600" s="80"/>
      <c r="H4600" s="145" t="str">
        <f>IF('C. Consumer Service Detail'!$F4600="","",IF('C. Consumer Service Detail'!$F4600="",VLOOKUP('C. Consumer Service Detail'!$F4600,'Table of Current Services'!$B$7:$F$36,'Table of Current Services'!$E$5,FALSE),VLOOKUP('C. Consumer Service Detail'!$F4600,'Table of Current Services'!$B$7:$F$36,'Table of Current Services'!$D$5,FALSE)))</f>
        <v/>
      </c>
      <c r="I4600" s="160"/>
      <c r="J4600" s="146" t="str">
        <f t="shared" si="139"/>
        <v/>
      </c>
      <c r="K4600" s="138" t="str">
        <f>IF('C. Consumer Service Detail'!$F4600="","",IF('C. Consumer Service Detail'!$F4600="",VLOOKUP('C. Consumer Service Detail'!$F4600,'Table of Current Services'!$B$7:$F$36,'Table of Current Services'!$E$5,FALSE),VLOOKUP('C. Consumer Service Detail'!$F4600,'Table of Current Services'!$B$7:$F$36,'Table of Current Services'!$E$5,FALSE)))</f>
        <v/>
      </c>
      <c r="L4600" s="130" t="str">
        <f>IF('C. Consumer Service Detail'!$F4600="","",IF(VLOOKUP('C. Consumer Service Detail'!$F4600,'Table of Current Services'!$B$7:$F$36,'Table of Current Services'!$F$5,)="cost","Yes","No"))</f>
        <v/>
      </c>
      <c r="M4600" s="130" t="str">
        <f>IFERROR(IF('C. Consumer Service Detail'!$K4600="No Match","No",VLOOKUP('C. Consumer Service Detail'!$C4600,'B. Consumer Budget'!$E$11:$F$2010,2,FALSE)),"")</f>
        <v/>
      </c>
      <c r="P4600" s="77"/>
      <c r="Q4600" s="77"/>
    </row>
    <row r="4601" spans="2:17" x14ac:dyDescent="0.25">
      <c r="B4601" s="78">
        <f t="shared" si="140"/>
        <v>4591</v>
      </c>
      <c r="C4601" s="126" t="str">
        <f t="array" ref="C4601">IF(OR('C. Consumer Service Detail'!$D4601="",'C. Consumer Service Detail'!$E4601=""),"",INDEX('B. Consumer Budget'!$E$11:$E$2010,MATCH(1,IF('B. Consumer Budget'!$C$11:$C$2010='C. Consumer Service Detail'!$D4601,IF('B. Consumer Budget'!$D$11:$D$2010='C. Consumer Service Detail'!$E4601,1)),0)))</f>
        <v/>
      </c>
      <c r="D4601" s="170"/>
      <c r="E4601" s="81"/>
      <c r="F4601" s="101"/>
      <c r="G4601" s="82"/>
      <c r="H4601" s="147" t="str">
        <f>IF('C. Consumer Service Detail'!$F4601="","",IF('C. Consumer Service Detail'!$F4601="",VLOOKUP('C. Consumer Service Detail'!$F4601,'Table of Current Services'!$B$7:$F$36,'Table of Current Services'!$E$5,FALSE),VLOOKUP('C. Consumer Service Detail'!$F4601,'Table of Current Services'!$B$7:$F$36,'Table of Current Services'!$D$5,FALSE)))</f>
        <v/>
      </c>
      <c r="I4601" s="159"/>
      <c r="J4601" s="146" t="str">
        <f t="shared" si="139"/>
        <v/>
      </c>
      <c r="K4601" s="138" t="str">
        <f>IF('C. Consumer Service Detail'!$F4601="","",IF('C. Consumer Service Detail'!$F4601="",VLOOKUP('C. Consumer Service Detail'!$F4601,'Table of Current Services'!$B$7:$F$36,'Table of Current Services'!$E$5,FALSE),VLOOKUP('C. Consumer Service Detail'!$F4601,'Table of Current Services'!$B$7:$F$36,'Table of Current Services'!$E$5,FALSE)))</f>
        <v/>
      </c>
      <c r="L4601" s="130" t="str">
        <f>IF('C. Consumer Service Detail'!$F4601="","",IF(VLOOKUP('C. Consumer Service Detail'!$F4601,'Table of Current Services'!$B$7:$F$36,'Table of Current Services'!$F$5,)="cost","Yes","No"))</f>
        <v/>
      </c>
      <c r="M4601" s="130" t="str">
        <f>IFERROR(IF('C. Consumer Service Detail'!$K4601="No Match","No",VLOOKUP('C. Consumer Service Detail'!$C4601,'B. Consumer Budget'!$E$11:$F$2010,2,FALSE)),"")</f>
        <v/>
      </c>
      <c r="P4601" s="77"/>
      <c r="Q4601" s="77"/>
    </row>
    <row r="4602" spans="2:17" x14ac:dyDescent="0.25">
      <c r="B4602" s="78">
        <f t="shared" si="140"/>
        <v>4592</v>
      </c>
      <c r="C4602" s="126" t="str">
        <f t="array" ref="C4602">IF(OR('C. Consumer Service Detail'!$D4602="",'C. Consumer Service Detail'!$E4602=""),"",INDEX('B. Consumer Budget'!$E$11:$E$2010,MATCH(1,IF('B. Consumer Budget'!$C$11:$C$2010='C. Consumer Service Detail'!$D4602,IF('B. Consumer Budget'!$D$11:$D$2010='C. Consumer Service Detail'!$E4602,1)),0)))</f>
        <v/>
      </c>
      <c r="D4602" s="171"/>
      <c r="E4602" s="79"/>
      <c r="F4602" s="100"/>
      <c r="G4602" s="80"/>
      <c r="H4602" s="145" t="str">
        <f>IF('C. Consumer Service Detail'!$F4602="","",IF('C. Consumer Service Detail'!$F4602="",VLOOKUP('C. Consumer Service Detail'!$F4602,'Table of Current Services'!$B$7:$F$36,'Table of Current Services'!$E$5,FALSE),VLOOKUP('C. Consumer Service Detail'!$F4602,'Table of Current Services'!$B$7:$F$36,'Table of Current Services'!$D$5,FALSE)))</f>
        <v/>
      </c>
      <c r="I4602" s="160"/>
      <c r="J4602" s="146" t="str">
        <f t="shared" si="139"/>
        <v/>
      </c>
      <c r="K4602" s="138" t="str">
        <f>IF('C. Consumer Service Detail'!$F4602="","",IF('C. Consumer Service Detail'!$F4602="",VLOOKUP('C. Consumer Service Detail'!$F4602,'Table of Current Services'!$B$7:$F$36,'Table of Current Services'!$E$5,FALSE),VLOOKUP('C. Consumer Service Detail'!$F4602,'Table of Current Services'!$B$7:$F$36,'Table of Current Services'!$E$5,FALSE)))</f>
        <v/>
      </c>
      <c r="L4602" s="130" t="str">
        <f>IF('C. Consumer Service Detail'!$F4602="","",IF(VLOOKUP('C. Consumer Service Detail'!$F4602,'Table of Current Services'!$B$7:$F$36,'Table of Current Services'!$F$5,)="cost","Yes","No"))</f>
        <v/>
      </c>
      <c r="M4602" s="130" t="str">
        <f>IFERROR(IF('C. Consumer Service Detail'!$K4602="No Match","No",VLOOKUP('C. Consumer Service Detail'!$C4602,'B. Consumer Budget'!$E$11:$F$2010,2,FALSE)),"")</f>
        <v/>
      </c>
      <c r="P4602" s="77"/>
      <c r="Q4602" s="77"/>
    </row>
    <row r="4603" spans="2:17" x14ac:dyDescent="0.25">
      <c r="B4603" s="78">
        <f t="shared" si="140"/>
        <v>4593</v>
      </c>
      <c r="C4603" s="126" t="str">
        <f t="array" ref="C4603">IF(OR('C. Consumer Service Detail'!$D4603="",'C. Consumer Service Detail'!$E4603=""),"",INDEX('B. Consumer Budget'!$E$11:$E$2010,MATCH(1,IF('B. Consumer Budget'!$C$11:$C$2010='C. Consumer Service Detail'!$D4603,IF('B. Consumer Budget'!$D$11:$D$2010='C. Consumer Service Detail'!$E4603,1)),0)))</f>
        <v/>
      </c>
      <c r="D4603" s="170"/>
      <c r="E4603" s="81"/>
      <c r="F4603" s="101"/>
      <c r="G4603" s="82"/>
      <c r="H4603" s="147" t="str">
        <f>IF('C. Consumer Service Detail'!$F4603="","",IF('C. Consumer Service Detail'!$F4603="",VLOOKUP('C. Consumer Service Detail'!$F4603,'Table of Current Services'!$B$7:$F$36,'Table of Current Services'!$E$5,FALSE),VLOOKUP('C. Consumer Service Detail'!$F4603,'Table of Current Services'!$B$7:$F$36,'Table of Current Services'!$D$5,FALSE)))</f>
        <v/>
      </c>
      <c r="I4603" s="159"/>
      <c r="J4603" s="146" t="str">
        <f t="shared" si="139"/>
        <v/>
      </c>
      <c r="K4603" s="138" t="str">
        <f>IF('C. Consumer Service Detail'!$F4603="","",IF('C. Consumer Service Detail'!$F4603="",VLOOKUP('C. Consumer Service Detail'!$F4603,'Table of Current Services'!$B$7:$F$36,'Table of Current Services'!$E$5,FALSE),VLOOKUP('C. Consumer Service Detail'!$F4603,'Table of Current Services'!$B$7:$F$36,'Table of Current Services'!$E$5,FALSE)))</f>
        <v/>
      </c>
      <c r="L4603" s="130" t="str">
        <f>IF('C. Consumer Service Detail'!$F4603="","",IF(VLOOKUP('C. Consumer Service Detail'!$F4603,'Table of Current Services'!$B$7:$F$36,'Table of Current Services'!$F$5,)="cost","Yes","No"))</f>
        <v/>
      </c>
      <c r="M4603" s="130" t="str">
        <f>IFERROR(IF('C. Consumer Service Detail'!$K4603="No Match","No",VLOOKUP('C. Consumer Service Detail'!$C4603,'B. Consumer Budget'!$E$11:$F$2010,2,FALSE)),"")</f>
        <v/>
      </c>
      <c r="P4603" s="77"/>
      <c r="Q4603" s="77"/>
    </row>
    <row r="4604" spans="2:17" x14ac:dyDescent="0.25">
      <c r="B4604" s="78">
        <f t="shared" si="140"/>
        <v>4594</v>
      </c>
      <c r="C4604" s="126" t="str">
        <f t="array" ref="C4604">IF(OR('C. Consumer Service Detail'!$D4604="",'C. Consumer Service Detail'!$E4604=""),"",INDEX('B. Consumer Budget'!$E$11:$E$2010,MATCH(1,IF('B. Consumer Budget'!$C$11:$C$2010='C. Consumer Service Detail'!$D4604,IF('B. Consumer Budget'!$D$11:$D$2010='C. Consumer Service Detail'!$E4604,1)),0)))</f>
        <v/>
      </c>
      <c r="D4604" s="171"/>
      <c r="E4604" s="79"/>
      <c r="F4604" s="100"/>
      <c r="G4604" s="80"/>
      <c r="H4604" s="145" t="str">
        <f>IF('C. Consumer Service Detail'!$F4604="","",IF('C. Consumer Service Detail'!$F4604="",VLOOKUP('C. Consumer Service Detail'!$F4604,'Table of Current Services'!$B$7:$F$36,'Table of Current Services'!$E$5,FALSE),VLOOKUP('C. Consumer Service Detail'!$F4604,'Table of Current Services'!$B$7:$F$36,'Table of Current Services'!$D$5,FALSE)))</f>
        <v/>
      </c>
      <c r="I4604" s="160"/>
      <c r="J4604" s="146" t="str">
        <f t="shared" si="139"/>
        <v/>
      </c>
      <c r="K4604" s="138" t="str">
        <f>IF('C. Consumer Service Detail'!$F4604="","",IF('C. Consumer Service Detail'!$F4604="",VLOOKUP('C. Consumer Service Detail'!$F4604,'Table of Current Services'!$B$7:$F$36,'Table of Current Services'!$E$5,FALSE),VLOOKUP('C. Consumer Service Detail'!$F4604,'Table of Current Services'!$B$7:$F$36,'Table of Current Services'!$E$5,FALSE)))</f>
        <v/>
      </c>
      <c r="L4604" s="130" t="str">
        <f>IF('C. Consumer Service Detail'!$F4604="","",IF(VLOOKUP('C. Consumer Service Detail'!$F4604,'Table of Current Services'!$B$7:$F$36,'Table of Current Services'!$F$5,)="cost","Yes","No"))</f>
        <v/>
      </c>
      <c r="M4604" s="130" t="str">
        <f>IFERROR(IF('C. Consumer Service Detail'!$K4604="No Match","No",VLOOKUP('C. Consumer Service Detail'!$C4604,'B. Consumer Budget'!$E$11:$F$2010,2,FALSE)),"")</f>
        <v/>
      </c>
      <c r="P4604" s="77"/>
      <c r="Q4604" s="77"/>
    </row>
    <row r="4605" spans="2:17" x14ac:dyDescent="0.25">
      <c r="B4605" s="78">
        <f t="shared" si="140"/>
        <v>4595</v>
      </c>
      <c r="C4605" s="126" t="str">
        <f t="array" ref="C4605">IF(OR('C. Consumer Service Detail'!$D4605="",'C. Consumer Service Detail'!$E4605=""),"",INDEX('B. Consumer Budget'!$E$11:$E$2010,MATCH(1,IF('B. Consumer Budget'!$C$11:$C$2010='C. Consumer Service Detail'!$D4605,IF('B. Consumer Budget'!$D$11:$D$2010='C. Consumer Service Detail'!$E4605,1)),0)))</f>
        <v/>
      </c>
      <c r="D4605" s="170"/>
      <c r="E4605" s="81"/>
      <c r="F4605" s="101"/>
      <c r="G4605" s="82"/>
      <c r="H4605" s="147" t="str">
        <f>IF('C. Consumer Service Detail'!$F4605="","",IF('C. Consumer Service Detail'!$F4605="",VLOOKUP('C. Consumer Service Detail'!$F4605,'Table of Current Services'!$B$7:$F$36,'Table of Current Services'!$E$5,FALSE),VLOOKUP('C. Consumer Service Detail'!$F4605,'Table of Current Services'!$B$7:$F$36,'Table of Current Services'!$D$5,FALSE)))</f>
        <v/>
      </c>
      <c r="I4605" s="159"/>
      <c r="J4605" s="146" t="str">
        <f t="shared" si="139"/>
        <v/>
      </c>
      <c r="K4605" s="138" t="str">
        <f>IF('C. Consumer Service Detail'!$F4605="","",IF('C. Consumer Service Detail'!$F4605="",VLOOKUP('C. Consumer Service Detail'!$F4605,'Table of Current Services'!$B$7:$F$36,'Table of Current Services'!$E$5,FALSE),VLOOKUP('C. Consumer Service Detail'!$F4605,'Table of Current Services'!$B$7:$F$36,'Table of Current Services'!$E$5,FALSE)))</f>
        <v/>
      </c>
      <c r="L4605" s="130" t="str">
        <f>IF('C. Consumer Service Detail'!$F4605="","",IF(VLOOKUP('C. Consumer Service Detail'!$F4605,'Table of Current Services'!$B$7:$F$36,'Table of Current Services'!$F$5,)="cost","Yes","No"))</f>
        <v/>
      </c>
      <c r="M4605" s="130" t="str">
        <f>IFERROR(IF('C. Consumer Service Detail'!$K4605="No Match","No",VLOOKUP('C. Consumer Service Detail'!$C4605,'B. Consumer Budget'!$E$11:$F$2010,2,FALSE)),"")</f>
        <v/>
      </c>
      <c r="P4605" s="77"/>
      <c r="Q4605" s="77"/>
    </row>
    <row r="4606" spans="2:17" x14ac:dyDescent="0.25">
      <c r="B4606" s="78">
        <f t="shared" si="140"/>
        <v>4596</v>
      </c>
      <c r="C4606" s="126" t="str">
        <f t="array" ref="C4606">IF(OR('C. Consumer Service Detail'!$D4606="",'C. Consumer Service Detail'!$E4606=""),"",INDEX('B. Consumer Budget'!$E$11:$E$2010,MATCH(1,IF('B. Consumer Budget'!$C$11:$C$2010='C. Consumer Service Detail'!$D4606,IF('B. Consumer Budget'!$D$11:$D$2010='C. Consumer Service Detail'!$E4606,1)),0)))</f>
        <v/>
      </c>
      <c r="D4606" s="171"/>
      <c r="E4606" s="79"/>
      <c r="F4606" s="100"/>
      <c r="G4606" s="80"/>
      <c r="H4606" s="145" t="str">
        <f>IF('C. Consumer Service Detail'!$F4606="","",IF('C. Consumer Service Detail'!$F4606="",VLOOKUP('C. Consumer Service Detail'!$F4606,'Table of Current Services'!$B$7:$F$36,'Table of Current Services'!$E$5,FALSE),VLOOKUP('C. Consumer Service Detail'!$F4606,'Table of Current Services'!$B$7:$F$36,'Table of Current Services'!$D$5,FALSE)))</f>
        <v/>
      </c>
      <c r="I4606" s="160"/>
      <c r="J4606" s="146" t="str">
        <f t="shared" si="139"/>
        <v/>
      </c>
      <c r="K4606" s="138" t="str">
        <f>IF('C. Consumer Service Detail'!$F4606="","",IF('C. Consumer Service Detail'!$F4606="",VLOOKUP('C. Consumer Service Detail'!$F4606,'Table of Current Services'!$B$7:$F$36,'Table of Current Services'!$E$5,FALSE),VLOOKUP('C. Consumer Service Detail'!$F4606,'Table of Current Services'!$B$7:$F$36,'Table of Current Services'!$E$5,FALSE)))</f>
        <v/>
      </c>
      <c r="L4606" s="130" t="str">
        <f>IF('C. Consumer Service Detail'!$F4606="","",IF(VLOOKUP('C. Consumer Service Detail'!$F4606,'Table of Current Services'!$B$7:$F$36,'Table of Current Services'!$F$5,)="cost","Yes","No"))</f>
        <v/>
      </c>
      <c r="M4606" s="130" t="str">
        <f>IFERROR(IF('C. Consumer Service Detail'!$K4606="No Match","No",VLOOKUP('C. Consumer Service Detail'!$C4606,'B. Consumer Budget'!$E$11:$F$2010,2,FALSE)),"")</f>
        <v/>
      </c>
      <c r="P4606" s="77"/>
      <c r="Q4606" s="77"/>
    </row>
    <row r="4607" spans="2:17" x14ac:dyDescent="0.25">
      <c r="B4607" s="78">
        <f t="shared" si="140"/>
        <v>4597</v>
      </c>
      <c r="C4607" s="126" t="str">
        <f t="array" ref="C4607">IF(OR('C. Consumer Service Detail'!$D4607="",'C. Consumer Service Detail'!$E4607=""),"",INDEX('B. Consumer Budget'!$E$11:$E$2010,MATCH(1,IF('B. Consumer Budget'!$C$11:$C$2010='C. Consumer Service Detail'!$D4607,IF('B. Consumer Budget'!$D$11:$D$2010='C. Consumer Service Detail'!$E4607,1)),0)))</f>
        <v/>
      </c>
      <c r="D4607" s="170"/>
      <c r="E4607" s="81"/>
      <c r="F4607" s="101"/>
      <c r="G4607" s="82"/>
      <c r="H4607" s="147" t="str">
        <f>IF('C. Consumer Service Detail'!$F4607="","",IF('C. Consumer Service Detail'!$F4607="",VLOOKUP('C. Consumer Service Detail'!$F4607,'Table of Current Services'!$B$7:$F$36,'Table of Current Services'!$E$5,FALSE),VLOOKUP('C. Consumer Service Detail'!$F4607,'Table of Current Services'!$B$7:$F$36,'Table of Current Services'!$D$5,FALSE)))</f>
        <v/>
      </c>
      <c r="I4607" s="159"/>
      <c r="J4607" s="146" t="str">
        <f t="shared" si="139"/>
        <v/>
      </c>
      <c r="K4607" s="138" t="str">
        <f>IF('C. Consumer Service Detail'!$F4607="","",IF('C. Consumer Service Detail'!$F4607="",VLOOKUP('C. Consumer Service Detail'!$F4607,'Table of Current Services'!$B$7:$F$36,'Table of Current Services'!$E$5,FALSE),VLOOKUP('C. Consumer Service Detail'!$F4607,'Table of Current Services'!$B$7:$F$36,'Table of Current Services'!$E$5,FALSE)))</f>
        <v/>
      </c>
      <c r="L4607" s="130" t="str">
        <f>IF('C. Consumer Service Detail'!$F4607="","",IF(VLOOKUP('C. Consumer Service Detail'!$F4607,'Table of Current Services'!$B$7:$F$36,'Table of Current Services'!$F$5,)="cost","Yes","No"))</f>
        <v/>
      </c>
      <c r="M4607" s="130" t="str">
        <f>IFERROR(IF('C. Consumer Service Detail'!$K4607="No Match","No",VLOOKUP('C. Consumer Service Detail'!$C4607,'B. Consumer Budget'!$E$11:$F$2010,2,FALSE)),"")</f>
        <v/>
      </c>
      <c r="P4607" s="77"/>
      <c r="Q4607" s="77"/>
    </row>
    <row r="4608" spans="2:17" x14ac:dyDescent="0.25">
      <c r="B4608" s="78">
        <f t="shared" si="140"/>
        <v>4598</v>
      </c>
      <c r="C4608" s="126" t="str">
        <f t="array" ref="C4608">IF(OR('C. Consumer Service Detail'!$D4608="",'C. Consumer Service Detail'!$E4608=""),"",INDEX('B. Consumer Budget'!$E$11:$E$2010,MATCH(1,IF('B. Consumer Budget'!$C$11:$C$2010='C. Consumer Service Detail'!$D4608,IF('B. Consumer Budget'!$D$11:$D$2010='C. Consumer Service Detail'!$E4608,1)),0)))</f>
        <v/>
      </c>
      <c r="D4608" s="171"/>
      <c r="E4608" s="79"/>
      <c r="F4608" s="100"/>
      <c r="G4608" s="80"/>
      <c r="H4608" s="145" t="str">
        <f>IF('C. Consumer Service Detail'!$F4608="","",IF('C. Consumer Service Detail'!$F4608="",VLOOKUP('C. Consumer Service Detail'!$F4608,'Table of Current Services'!$B$7:$F$36,'Table of Current Services'!$E$5,FALSE),VLOOKUP('C. Consumer Service Detail'!$F4608,'Table of Current Services'!$B$7:$F$36,'Table of Current Services'!$D$5,FALSE)))</f>
        <v/>
      </c>
      <c r="I4608" s="160"/>
      <c r="J4608" s="146" t="str">
        <f t="shared" si="139"/>
        <v/>
      </c>
      <c r="K4608" s="138" t="str">
        <f>IF('C. Consumer Service Detail'!$F4608="","",IF('C. Consumer Service Detail'!$F4608="",VLOOKUP('C. Consumer Service Detail'!$F4608,'Table of Current Services'!$B$7:$F$36,'Table of Current Services'!$E$5,FALSE),VLOOKUP('C. Consumer Service Detail'!$F4608,'Table of Current Services'!$B$7:$F$36,'Table of Current Services'!$E$5,FALSE)))</f>
        <v/>
      </c>
      <c r="L4608" s="130" t="str">
        <f>IF('C. Consumer Service Detail'!$F4608="","",IF(VLOOKUP('C. Consumer Service Detail'!$F4608,'Table of Current Services'!$B$7:$F$36,'Table of Current Services'!$F$5,)="cost","Yes","No"))</f>
        <v/>
      </c>
      <c r="M4608" s="130" t="str">
        <f>IFERROR(IF('C. Consumer Service Detail'!$K4608="No Match","No",VLOOKUP('C. Consumer Service Detail'!$C4608,'B. Consumer Budget'!$E$11:$F$2010,2,FALSE)),"")</f>
        <v/>
      </c>
      <c r="P4608" s="77"/>
      <c r="Q4608" s="77"/>
    </row>
    <row r="4609" spans="2:17" x14ac:dyDescent="0.25">
      <c r="B4609" s="78">
        <f t="shared" si="140"/>
        <v>4599</v>
      </c>
      <c r="C4609" s="126" t="str">
        <f t="array" ref="C4609">IF(OR('C. Consumer Service Detail'!$D4609="",'C. Consumer Service Detail'!$E4609=""),"",INDEX('B. Consumer Budget'!$E$11:$E$2010,MATCH(1,IF('B. Consumer Budget'!$C$11:$C$2010='C. Consumer Service Detail'!$D4609,IF('B. Consumer Budget'!$D$11:$D$2010='C. Consumer Service Detail'!$E4609,1)),0)))</f>
        <v/>
      </c>
      <c r="D4609" s="170"/>
      <c r="E4609" s="81"/>
      <c r="F4609" s="101"/>
      <c r="G4609" s="82"/>
      <c r="H4609" s="147" t="str">
        <f>IF('C. Consumer Service Detail'!$F4609="","",IF('C. Consumer Service Detail'!$F4609="",VLOOKUP('C. Consumer Service Detail'!$F4609,'Table of Current Services'!$B$7:$F$36,'Table of Current Services'!$E$5,FALSE),VLOOKUP('C. Consumer Service Detail'!$F4609,'Table of Current Services'!$B$7:$F$36,'Table of Current Services'!$D$5,FALSE)))</f>
        <v/>
      </c>
      <c r="I4609" s="159"/>
      <c r="J4609" s="146" t="str">
        <f t="shared" si="139"/>
        <v/>
      </c>
      <c r="K4609" s="138" t="str">
        <f>IF('C. Consumer Service Detail'!$F4609="","",IF('C. Consumer Service Detail'!$F4609="",VLOOKUP('C. Consumer Service Detail'!$F4609,'Table of Current Services'!$B$7:$F$36,'Table of Current Services'!$E$5,FALSE),VLOOKUP('C. Consumer Service Detail'!$F4609,'Table of Current Services'!$B$7:$F$36,'Table of Current Services'!$E$5,FALSE)))</f>
        <v/>
      </c>
      <c r="L4609" s="130" t="str">
        <f>IF('C. Consumer Service Detail'!$F4609="","",IF(VLOOKUP('C. Consumer Service Detail'!$F4609,'Table of Current Services'!$B$7:$F$36,'Table of Current Services'!$F$5,)="cost","Yes","No"))</f>
        <v/>
      </c>
      <c r="M4609" s="130" t="str">
        <f>IFERROR(IF('C. Consumer Service Detail'!$K4609="No Match","No",VLOOKUP('C. Consumer Service Detail'!$C4609,'B. Consumer Budget'!$E$11:$F$2010,2,FALSE)),"")</f>
        <v/>
      </c>
      <c r="P4609" s="77"/>
      <c r="Q4609" s="77"/>
    </row>
    <row r="4610" spans="2:17" x14ac:dyDescent="0.25">
      <c r="B4610" s="78">
        <f t="shared" si="140"/>
        <v>4600</v>
      </c>
      <c r="C4610" s="126" t="str">
        <f t="array" ref="C4610">IF(OR('C. Consumer Service Detail'!$D4610="",'C. Consumer Service Detail'!$E4610=""),"",INDEX('B. Consumer Budget'!$E$11:$E$2010,MATCH(1,IF('B. Consumer Budget'!$C$11:$C$2010='C. Consumer Service Detail'!$D4610,IF('B. Consumer Budget'!$D$11:$D$2010='C. Consumer Service Detail'!$E4610,1)),0)))</f>
        <v/>
      </c>
      <c r="D4610" s="171"/>
      <c r="E4610" s="79"/>
      <c r="F4610" s="100"/>
      <c r="G4610" s="80"/>
      <c r="H4610" s="145" t="str">
        <f>IF('C. Consumer Service Detail'!$F4610="","",IF('C. Consumer Service Detail'!$F4610="",VLOOKUP('C. Consumer Service Detail'!$F4610,'Table of Current Services'!$B$7:$F$36,'Table of Current Services'!$E$5,FALSE),VLOOKUP('C. Consumer Service Detail'!$F4610,'Table of Current Services'!$B$7:$F$36,'Table of Current Services'!$D$5,FALSE)))</f>
        <v/>
      </c>
      <c r="I4610" s="160"/>
      <c r="J4610" s="146" t="str">
        <f t="shared" si="139"/>
        <v/>
      </c>
      <c r="K4610" s="138" t="str">
        <f>IF('C. Consumer Service Detail'!$F4610="","",IF('C. Consumer Service Detail'!$F4610="",VLOOKUP('C. Consumer Service Detail'!$F4610,'Table of Current Services'!$B$7:$F$36,'Table of Current Services'!$E$5,FALSE),VLOOKUP('C. Consumer Service Detail'!$F4610,'Table of Current Services'!$B$7:$F$36,'Table of Current Services'!$E$5,FALSE)))</f>
        <v/>
      </c>
      <c r="L4610" s="130" t="str">
        <f>IF('C. Consumer Service Detail'!$F4610="","",IF(VLOOKUP('C. Consumer Service Detail'!$F4610,'Table of Current Services'!$B$7:$F$36,'Table of Current Services'!$F$5,)="cost","Yes","No"))</f>
        <v/>
      </c>
      <c r="M4610" s="130" t="str">
        <f>IFERROR(IF('C. Consumer Service Detail'!$K4610="No Match","No",VLOOKUP('C. Consumer Service Detail'!$C4610,'B. Consumer Budget'!$E$11:$F$2010,2,FALSE)),"")</f>
        <v/>
      </c>
      <c r="P4610" s="77"/>
      <c r="Q4610" s="77"/>
    </row>
    <row r="4611" spans="2:17" x14ac:dyDescent="0.25">
      <c r="B4611" s="78">
        <f t="shared" si="140"/>
        <v>4601</v>
      </c>
      <c r="C4611" s="126" t="str">
        <f t="array" ref="C4611">IF(OR('C. Consumer Service Detail'!$D4611="",'C. Consumer Service Detail'!$E4611=""),"",INDEX('B. Consumer Budget'!$E$11:$E$2010,MATCH(1,IF('B. Consumer Budget'!$C$11:$C$2010='C. Consumer Service Detail'!$D4611,IF('B. Consumer Budget'!$D$11:$D$2010='C. Consumer Service Detail'!$E4611,1)),0)))</f>
        <v/>
      </c>
      <c r="D4611" s="170"/>
      <c r="E4611" s="81"/>
      <c r="F4611" s="101"/>
      <c r="G4611" s="82"/>
      <c r="H4611" s="147" t="str">
        <f>IF('C. Consumer Service Detail'!$F4611="","",IF('C. Consumer Service Detail'!$F4611="",VLOOKUP('C. Consumer Service Detail'!$F4611,'Table of Current Services'!$B$7:$F$36,'Table of Current Services'!$E$5,FALSE),VLOOKUP('C. Consumer Service Detail'!$F4611,'Table of Current Services'!$B$7:$F$36,'Table of Current Services'!$D$5,FALSE)))</f>
        <v/>
      </c>
      <c r="I4611" s="159"/>
      <c r="J4611" s="146" t="str">
        <f t="shared" si="139"/>
        <v/>
      </c>
      <c r="K4611" s="138" t="str">
        <f>IF('C. Consumer Service Detail'!$F4611="","",IF('C. Consumer Service Detail'!$F4611="",VLOOKUP('C. Consumer Service Detail'!$F4611,'Table of Current Services'!$B$7:$F$36,'Table of Current Services'!$E$5,FALSE),VLOOKUP('C. Consumer Service Detail'!$F4611,'Table of Current Services'!$B$7:$F$36,'Table of Current Services'!$E$5,FALSE)))</f>
        <v/>
      </c>
      <c r="L4611" s="130" t="str">
        <f>IF('C. Consumer Service Detail'!$F4611="","",IF(VLOOKUP('C. Consumer Service Detail'!$F4611,'Table of Current Services'!$B$7:$F$36,'Table of Current Services'!$F$5,)="cost","Yes","No"))</f>
        <v/>
      </c>
      <c r="M4611" s="130" t="str">
        <f>IFERROR(IF('C. Consumer Service Detail'!$K4611="No Match","No",VLOOKUP('C. Consumer Service Detail'!$C4611,'B. Consumer Budget'!$E$11:$F$2010,2,FALSE)),"")</f>
        <v/>
      </c>
      <c r="P4611" s="77"/>
      <c r="Q4611" s="77"/>
    </row>
    <row r="4612" spans="2:17" x14ac:dyDescent="0.25">
      <c r="B4612" s="78">
        <f t="shared" si="140"/>
        <v>4602</v>
      </c>
      <c r="C4612" s="126" t="str">
        <f t="array" ref="C4612">IF(OR('C. Consumer Service Detail'!$D4612="",'C. Consumer Service Detail'!$E4612=""),"",INDEX('B. Consumer Budget'!$E$11:$E$2010,MATCH(1,IF('B. Consumer Budget'!$C$11:$C$2010='C. Consumer Service Detail'!$D4612,IF('B. Consumer Budget'!$D$11:$D$2010='C. Consumer Service Detail'!$E4612,1)),0)))</f>
        <v/>
      </c>
      <c r="D4612" s="171"/>
      <c r="E4612" s="79"/>
      <c r="F4612" s="100"/>
      <c r="G4612" s="80"/>
      <c r="H4612" s="145" t="str">
        <f>IF('C. Consumer Service Detail'!$F4612="","",IF('C. Consumer Service Detail'!$F4612="",VLOOKUP('C. Consumer Service Detail'!$F4612,'Table of Current Services'!$B$7:$F$36,'Table of Current Services'!$E$5,FALSE),VLOOKUP('C. Consumer Service Detail'!$F4612,'Table of Current Services'!$B$7:$F$36,'Table of Current Services'!$D$5,FALSE)))</f>
        <v/>
      </c>
      <c r="I4612" s="160"/>
      <c r="J4612" s="146" t="str">
        <f t="shared" si="139"/>
        <v/>
      </c>
      <c r="K4612" s="138" t="str">
        <f>IF('C. Consumer Service Detail'!$F4612="","",IF('C. Consumer Service Detail'!$F4612="",VLOOKUP('C. Consumer Service Detail'!$F4612,'Table of Current Services'!$B$7:$F$36,'Table of Current Services'!$E$5,FALSE),VLOOKUP('C. Consumer Service Detail'!$F4612,'Table of Current Services'!$B$7:$F$36,'Table of Current Services'!$E$5,FALSE)))</f>
        <v/>
      </c>
      <c r="L4612" s="130" t="str">
        <f>IF('C. Consumer Service Detail'!$F4612="","",IF(VLOOKUP('C. Consumer Service Detail'!$F4612,'Table of Current Services'!$B$7:$F$36,'Table of Current Services'!$F$5,)="cost","Yes","No"))</f>
        <v/>
      </c>
      <c r="M4612" s="130" t="str">
        <f>IFERROR(IF('C. Consumer Service Detail'!$K4612="No Match","No",VLOOKUP('C. Consumer Service Detail'!$C4612,'B. Consumer Budget'!$E$11:$F$2010,2,FALSE)),"")</f>
        <v/>
      </c>
      <c r="P4612" s="77"/>
      <c r="Q4612" s="77"/>
    </row>
    <row r="4613" spans="2:17" x14ac:dyDescent="0.25">
      <c r="B4613" s="78">
        <f t="shared" si="140"/>
        <v>4603</v>
      </c>
      <c r="C4613" s="126" t="str">
        <f t="array" ref="C4613">IF(OR('C. Consumer Service Detail'!$D4613="",'C. Consumer Service Detail'!$E4613=""),"",INDEX('B. Consumer Budget'!$E$11:$E$2010,MATCH(1,IF('B. Consumer Budget'!$C$11:$C$2010='C. Consumer Service Detail'!$D4613,IF('B. Consumer Budget'!$D$11:$D$2010='C. Consumer Service Detail'!$E4613,1)),0)))</f>
        <v/>
      </c>
      <c r="D4613" s="170"/>
      <c r="E4613" s="81"/>
      <c r="F4613" s="101"/>
      <c r="G4613" s="82"/>
      <c r="H4613" s="147" t="str">
        <f>IF('C. Consumer Service Detail'!$F4613="","",IF('C. Consumer Service Detail'!$F4613="",VLOOKUP('C. Consumer Service Detail'!$F4613,'Table of Current Services'!$B$7:$F$36,'Table of Current Services'!$E$5,FALSE),VLOOKUP('C. Consumer Service Detail'!$F4613,'Table of Current Services'!$B$7:$F$36,'Table of Current Services'!$D$5,FALSE)))</f>
        <v/>
      </c>
      <c r="I4613" s="159"/>
      <c r="J4613" s="146" t="str">
        <f t="shared" si="139"/>
        <v/>
      </c>
      <c r="K4613" s="138" t="str">
        <f>IF('C. Consumer Service Detail'!$F4613="","",IF('C. Consumer Service Detail'!$F4613="",VLOOKUP('C. Consumer Service Detail'!$F4613,'Table of Current Services'!$B$7:$F$36,'Table of Current Services'!$E$5,FALSE),VLOOKUP('C. Consumer Service Detail'!$F4613,'Table of Current Services'!$B$7:$F$36,'Table of Current Services'!$E$5,FALSE)))</f>
        <v/>
      </c>
      <c r="L4613" s="130" t="str">
        <f>IF('C. Consumer Service Detail'!$F4613="","",IF(VLOOKUP('C. Consumer Service Detail'!$F4613,'Table of Current Services'!$B$7:$F$36,'Table of Current Services'!$F$5,)="cost","Yes","No"))</f>
        <v/>
      </c>
      <c r="M4613" s="130" t="str">
        <f>IFERROR(IF('C. Consumer Service Detail'!$K4613="No Match","No",VLOOKUP('C. Consumer Service Detail'!$C4613,'B. Consumer Budget'!$E$11:$F$2010,2,FALSE)),"")</f>
        <v/>
      </c>
      <c r="P4613" s="77"/>
      <c r="Q4613" s="77"/>
    </row>
    <row r="4614" spans="2:17" x14ac:dyDescent="0.25">
      <c r="B4614" s="78">
        <f t="shared" si="140"/>
        <v>4604</v>
      </c>
      <c r="C4614" s="126" t="str">
        <f t="array" ref="C4614">IF(OR('C. Consumer Service Detail'!$D4614="",'C. Consumer Service Detail'!$E4614=""),"",INDEX('B. Consumer Budget'!$E$11:$E$2010,MATCH(1,IF('B. Consumer Budget'!$C$11:$C$2010='C. Consumer Service Detail'!$D4614,IF('B. Consumer Budget'!$D$11:$D$2010='C. Consumer Service Detail'!$E4614,1)),0)))</f>
        <v/>
      </c>
      <c r="D4614" s="171"/>
      <c r="E4614" s="79"/>
      <c r="F4614" s="100"/>
      <c r="G4614" s="80"/>
      <c r="H4614" s="145" t="str">
        <f>IF('C. Consumer Service Detail'!$F4614="","",IF('C. Consumer Service Detail'!$F4614="",VLOOKUP('C. Consumer Service Detail'!$F4614,'Table of Current Services'!$B$7:$F$36,'Table of Current Services'!$E$5,FALSE),VLOOKUP('C. Consumer Service Detail'!$F4614,'Table of Current Services'!$B$7:$F$36,'Table of Current Services'!$D$5,FALSE)))</f>
        <v/>
      </c>
      <c r="I4614" s="160"/>
      <c r="J4614" s="146" t="str">
        <f t="shared" si="139"/>
        <v/>
      </c>
      <c r="K4614" s="138" t="str">
        <f>IF('C. Consumer Service Detail'!$F4614="","",IF('C. Consumer Service Detail'!$F4614="",VLOOKUP('C. Consumer Service Detail'!$F4614,'Table of Current Services'!$B$7:$F$36,'Table of Current Services'!$E$5,FALSE),VLOOKUP('C. Consumer Service Detail'!$F4614,'Table of Current Services'!$B$7:$F$36,'Table of Current Services'!$E$5,FALSE)))</f>
        <v/>
      </c>
      <c r="L4614" s="130" t="str">
        <f>IF('C. Consumer Service Detail'!$F4614="","",IF(VLOOKUP('C. Consumer Service Detail'!$F4614,'Table of Current Services'!$B$7:$F$36,'Table of Current Services'!$F$5,)="cost","Yes","No"))</f>
        <v/>
      </c>
      <c r="M4614" s="130" t="str">
        <f>IFERROR(IF('C. Consumer Service Detail'!$K4614="No Match","No",VLOOKUP('C. Consumer Service Detail'!$C4614,'B. Consumer Budget'!$E$11:$F$2010,2,FALSE)),"")</f>
        <v/>
      </c>
      <c r="P4614" s="77"/>
      <c r="Q4614" s="77"/>
    </row>
    <row r="4615" spans="2:17" x14ac:dyDescent="0.25">
      <c r="B4615" s="78">
        <f t="shared" si="140"/>
        <v>4605</v>
      </c>
      <c r="C4615" s="126" t="str">
        <f t="array" ref="C4615">IF(OR('C. Consumer Service Detail'!$D4615="",'C. Consumer Service Detail'!$E4615=""),"",INDEX('B. Consumer Budget'!$E$11:$E$2010,MATCH(1,IF('B. Consumer Budget'!$C$11:$C$2010='C. Consumer Service Detail'!$D4615,IF('B. Consumer Budget'!$D$11:$D$2010='C. Consumer Service Detail'!$E4615,1)),0)))</f>
        <v/>
      </c>
      <c r="D4615" s="170"/>
      <c r="E4615" s="81"/>
      <c r="F4615" s="101"/>
      <c r="G4615" s="82"/>
      <c r="H4615" s="147" t="str">
        <f>IF('C. Consumer Service Detail'!$F4615="","",IF('C. Consumer Service Detail'!$F4615="",VLOOKUP('C. Consumer Service Detail'!$F4615,'Table of Current Services'!$B$7:$F$36,'Table of Current Services'!$E$5,FALSE),VLOOKUP('C. Consumer Service Detail'!$F4615,'Table of Current Services'!$B$7:$F$36,'Table of Current Services'!$D$5,FALSE)))</f>
        <v/>
      </c>
      <c r="I4615" s="159"/>
      <c r="J4615" s="146" t="str">
        <f t="shared" si="139"/>
        <v/>
      </c>
      <c r="K4615" s="138" t="str">
        <f>IF('C. Consumer Service Detail'!$F4615="","",IF('C. Consumer Service Detail'!$F4615="",VLOOKUP('C. Consumer Service Detail'!$F4615,'Table of Current Services'!$B$7:$F$36,'Table of Current Services'!$E$5,FALSE),VLOOKUP('C. Consumer Service Detail'!$F4615,'Table of Current Services'!$B$7:$F$36,'Table of Current Services'!$E$5,FALSE)))</f>
        <v/>
      </c>
      <c r="L4615" s="130" t="str">
        <f>IF('C. Consumer Service Detail'!$F4615="","",IF(VLOOKUP('C. Consumer Service Detail'!$F4615,'Table of Current Services'!$B$7:$F$36,'Table of Current Services'!$F$5,)="cost","Yes","No"))</f>
        <v/>
      </c>
      <c r="M4615" s="130" t="str">
        <f>IFERROR(IF('C. Consumer Service Detail'!$K4615="No Match","No",VLOOKUP('C. Consumer Service Detail'!$C4615,'B. Consumer Budget'!$E$11:$F$2010,2,FALSE)),"")</f>
        <v/>
      </c>
      <c r="P4615" s="77"/>
      <c r="Q4615" s="77"/>
    </row>
    <row r="4616" spans="2:17" x14ac:dyDescent="0.25">
      <c r="B4616" s="78">
        <f t="shared" si="140"/>
        <v>4606</v>
      </c>
      <c r="C4616" s="126" t="str">
        <f t="array" ref="C4616">IF(OR('C. Consumer Service Detail'!$D4616="",'C. Consumer Service Detail'!$E4616=""),"",INDEX('B. Consumer Budget'!$E$11:$E$2010,MATCH(1,IF('B. Consumer Budget'!$C$11:$C$2010='C. Consumer Service Detail'!$D4616,IF('B. Consumer Budget'!$D$11:$D$2010='C. Consumer Service Detail'!$E4616,1)),0)))</f>
        <v/>
      </c>
      <c r="D4616" s="171"/>
      <c r="E4616" s="79"/>
      <c r="F4616" s="100"/>
      <c r="G4616" s="80"/>
      <c r="H4616" s="145" t="str">
        <f>IF('C. Consumer Service Detail'!$F4616="","",IF('C. Consumer Service Detail'!$F4616="",VLOOKUP('C. Consumer Service Detail'!$F4616,'Table of Current Services'!$B$7:$F$36,'Table of Current Services'!$E$5,FALSE),VLOOKUP('C. Consumer Service Detail'!$F4616,'Table of Current Services'!$B$7:$F$36,'Table of Current Services'!$D$5,FALSE)))</f>
        <v/>
      </c>
      <c r="I4616" s="160"/>
      <c r="J4616" s="146" t="str">
        <f t="shared" si="139"/>
        <v/>
      </c>
      <c r="K4616" s="138" t="str">
        <f>IF('C. Consumer Service Detail'!$F4616="","",IF('C. Consumer Service Detail'!$F4616="",VLOOKUP('C. Consumer Service Detail'!$F4616,'Table of Current Services'!$B$7:$F$36,'Table of Current Services'!$E$5,FALSE),VLOOKUP('C. Consumer Service Detail'!$F4616,'Table of Current Services'!$B$7:$F$36,'Table of Current Services'!$E$5,FALSE)))</f>
        <v/>
      </c>
      <c r="L4616" s="130" t="str">
        <f>IF('C. Consumer Service Detail'!$F4616="","",IF(VLOOKUP('C. Consumer Service Detail'!$F4616,'Table of Current Services'!$B$7:$F$36,'Table of Current Services'!$F$5,)="cost","Yes","No"))</f>
        <v/>
      </c>
      <c r="M4616" s="130" t="str">
        <f>IFERROR(IF('C. Consumer Service Detail'!$K4616="No Match","No",VLOOKUP('C. Consumer Service Detail'!$C4616,'B. Consumer Budget'!$E$11:$F$2010,2,FALSE)),"")</f>
        <v/>
      </c>
      <c r="P4616" s="77"/>
      <c r="Q4616" s="77"/>
    </row>
    <row r="4617" spans="2:17" x14ac:dyDescent="0.25">
      <c r="B4617" s="78">
        <f t="shared" si="140"/>
        <v>4607</v>
      </c>
      <c r="C4617" s="126" t="str">
        <f t="array" ref="C4617">IF(OR('C. Consumer Service Detail'!$D4617="",'C. Consumer Service Detail'!$E4617=""),"",INDEX('B. Consumer Budget'!$E$11:$E$2010,MATCH(1,IF('B. Consumer Budget'!$C$11:$C$2010='C. Consumer Service Detail'!$D4617,IF('B. Consumer Budget'!$D$11:$D$2010='C. Consumer Service Detail'!$E4617,1)),0)))</f>
        <v/>
      </c>
      <c r="D4617" s="170"/>
      <c r="E4617" s="81"/>
      <c r="F4617" s="101"/>
      <c r="G4617" s="82"/>
      <c r="H4617" s="147" t="str">
        <f>IF('C. Consumer Service Detail'!$F4617="","",IF('C. Consumer Service Detail'!$F4617="",VLOOKUP('C. Consumer Service Detail'!$F4617,'Table of Current Services'!$B$7:$F$36,'Table of Current Services'!$E$5,FALSE),VLOOKUP('C. Consumer Service Detail'!$F4617,'Table of Current Services'!$B$7:$F$36,'Table of Current Services'!$D$5,FALSE)))</f>
        <v/>
      </c>
      <c r="I4617" s="159"/>
      <c r="J4617" s="146" t="str">
        <f t="shared" si="139"/>
        <v/>
      </c>
      <c r="K4617" s="138" t="str">
        <f>IF('C. Consumer Service Detail'!$F4617="","",IF('C. Consumer Service Detail'!$F4617="",VLOOKUP('C. Consumer Service Detail'!$F4617,'Table of Current Services'!$B$7:$F$36,'Table of Current Services'!$E$5,FALSE),VLOOKUP('C. Consumer Service Detail'!$F4617,'Table of Current Services'!$B$7:$F$36,'Table of Current Services'!$E$5,FALSE)))</f>
        <v/>
      </c>
      <c r="L4617" s="130" t="str">
        <f>IF('C. Consumer Service Detail'!$F4617="","",IF(VLOOKUP('C. Consumer Service Detail'!$F4617,'Table of Current Services'!$B$7:$F$36,'Table of Current Services'!$F$5,)="cost","Yes","No"))</f>
        <v/>
      </c>
      <c r="M4617" s="130" t="str">
        <f>IFERROR(IF('C. Consumer Service Detail'!$K4617="No Match","No",VLOOKUP('C. Consumer Service Detail'!$C4617,'B. Consumer Budget'!$E$11:$F$2010,2,FALSE)),"")</f>
        <v/>
      </c>
      <c r="P4617" s="77"/>
      <c r="Q4617" s="77"/>
    </row>
    <row r="4618" spans="2:17" x14ac:dyDescent="0.25">
      <c r="B4618" s="78">
        <f t="shared" si="140"/>
        <v>4608</v>
      </c>
      <c r="C4618" s="126" t="str">
        <f t="array" ref="C4618">IF(OR('C. Consumer Service Detail'!$D4618="",'C. Consumer Service Detail'!$E4618=""),"",INDEX('B. Consumer Budget'!$E$11:$E$2010,MATCH(1,IF('B. Consumer Budget'!$C$11:$C$2010='C. Consumer Service Detail'!$D4618,IF('B. Consumer Budget'!$D$11:$D$2010='C. Consumer Service Detail'!$E4618,1)),0)))</f>
        <v/>
      </c>
      <c r="D4618" s="171"/>
      <c r="E4618" s="79"/>
      <c r="F4618" s="100"/>
      <c r="G4618" s="80"/>
      <c r="H4618" s="145" t="str">
        <f>IF('C. Consumer Service Detail'!$F4618="","",IF('C. Consumer Service Detail'!$F4618="",VLOOKUP('C. Consumer Service Detail'!$F4618,'Table of Current Services'!$B$7:$F$36,'Table of Current Services'!$E$5,FALSE),VLOOKUP('C. Consumer Service Detail'!$F4618,'Table of Current Services'!$B$7:$F$36,'Table of Current Services'!$D$5,FALSE)))</f>
        <v/>
      </c>
      <c r="I4618" s="160"/>
      <c r="J4618" s="146" t="str">
        <f t="shared" si="139"/>
        <v/>
      </c>
      <c r="K4618" s="138" t="str">
        <f>IF('C. Consumer Service Detail'!$F4618="","",IF('C. Consumer Service Detail'!$F4618="",VLOOKUP('C. Consumer Service Detail'!$F4618,'Table of Current Services'!$B$7:$F$36,'Table of Current Services'!$E$5,FALSE),VLOOKUP('C. Consumer Service Detail'!$F4618,'Table of Current Services'!$B$7:$F$36,'Table of Current Services'!$E$5,FALSE)))</f>
        <v/>
      </c>
      <c r="L4618" s="130" t="str">
        <f>IF('C. Consumer Service Detail'!$F4618="","",IF(VLOOKUP('C. Consumer Service Detail'!$F4618,'Table of Current Services'!$B$7:$F$36,'Table of Current Services'!$F$5,)="cost","Yes","No"))</f>
        <v/>
      </c>
      <c r="M4618" s="130" t="str">
        <f>IFERROR(IF('C. Consumer Service Detail'!$K4618="No Match","No",VLOOKUP('C. Consumer Service Detail'!$C4618,'B. Consumer Budget'!$E$11:$F$2010,2,FALSE)),"")</f>
        <v/>
      </c>
      <c r="P4618" s="77"/>
      <c r="Q4618" s="77"/>
    </row>
    <row r="4619" spans="2:17" x14ac:dyDescent="0.25">
      <c r="B4619" s="78">
        <f t="shared" si="140"/>
        <v>4609</v>
      </c>
      <c r="C4619" s="126" t="str">
        <f t="array" ref="C4619">IF(OR('C. Consumer Service Detail'!$D4619="",'C. Consumer Service Detail'!$E4619=""),"",INDEX('B. Consumer Budget'!$E$11:$E$2010,MATCH(1,IF('B. Consumer Budget'!$C$11:$C$2010='C. Consumer Service Detail'!$D4619,IF('B. Consumer Budget'!$D$11:$D$2010='C. Consumer Service Detail'!$E4619,1)),0)))</f>
        <v/>
      </c>
      <c r="D4619" s="170"/>
      <c r="E4619" s="81"/>
      <c r="F4619" s="101"/>
      <c r="G4619" s="82"/>
      <c r="H4619" s="147" t="str">
        <f>IF('C. Consumer Service Detail'!$F4619="","",IF('C. Consumer Service Detail'!$F4619="",VLOOKUP('C. Consumer Service Detail'!$F4619,'Table of Current Services'!$B$7:$F$36,'Table of Current Services'!$E$5,FALSE),VLOOKUP('C. Consumer Service Detail'!$F4619,'Table of Current Services'!$B$7:$F$36,'Table of Current Services'!$D$5,FALSE)))</f>
        <v/>
      </c>
      <c r="I4619" s="159"/>
      <c r="J4619" s="146" t="str">
        <f t="shared" ref="J4619:J4682" si="141">IFERROR(IF($H4619&gt;0,$H4619*$I4619,$I4619),"")</f>
        <v/>
      </c>
      <c r="K4619" s="138" t="str">
        <f>IF('C. Consumer Service Detail'!$F4619="","",IF('C. Consumer Service Detail'!$F4619="",VLOOKUP('C. Consumer Service Detail'!$F4619,'Table of Current Services'!$B$7:$F$36,'Table of Current Services'!$E$5,FALSE),VLOOKUP('C. Consumer Service Detail'!$F4619,'Table of Current Services'!$B$7:$F$36,'Table of Current Services'!$E$5,FALSE)))</f>
        <v/>
      </c>
      <c r="L4619" s="130" t="str">
        <f>IF('C. Consumer Service Detail'!$F4619="","",IF(VLOOKUP('C. Consumer Service Detail'!$F4619,'Table of Current Services'!$B$7:$F$36,'Table of Current Services'!$F$5,)="cost","Yes","No"))</f>
        <v/>
      </c>
      <c r="M4619" s="130" t="str">
        <f>IFERROR(IF('C. Consumer Service Detail'!$K4619="No Match","No",VLOOKUP('C. Consumer Service Detail'!$C4619,'B. Consumer Budget'!$E$11:$F$2010,2,FALSE)),"")</f>
        <v/>
      </c>
      <c r="P4619" s="77"/>
      <c r="Q4619" s="77"/>
    </row>
    <row r="4620" spans="2:17" x14ac:dyDescent="0.25">
      <c r="B4620" s="78">
        <f t="shared" ref="B4620:B4683" si="142">B4619+1</f>
        <v>4610</v>
      </c>
      <c r="C4620" s="126" t="str">
        <f t="array" ref="C4620">IF(OR('C. Consumer Service Detail'!$D4620="",'C. Consumer Service Detail'!$E4620=""),"",INDEX('B. Consumer Budget'!$E$11:$E$2010,MATCH(1,IF('B. Consumer Budget'!$C$11:$C$2010='C. Consumer Service Detail'!$D4620,IF('B. Consumer Budget'!$D$11:$D$2010='C. Consumer Service Detail'!$E4620,1)),0)))</f>
        <v/>
      </c>
      <c r="D4620" s="171"/>
      <c r="E4620" s="79"/>
      <c r="F4620" s="100"/>
      <c r="G4620" s="80"/>
      <c r="H4620" s="145" t="str">
        <f>IF('C. Consumer Service Detail'!$F4620="","",IF('C. Consumer Service Detail'!$F4620="",VLOOKUP('C. Consumer Service Detail'!$F4620,'Table of Current Services'!$B$7:$F$36,'Table of Current Services'!$E$5,FALSE),VLOOKUP('C. Consumer Service Detail'!$F4620,'Table of Current Services'!$B$7:$F$36,'Table of Current Services'!$D$5,FALSE)))</f>
        <v/>
      </c>
      <c r="I4620" s="160"/>
      <c r="J4620" s="146" t="str">
        <f t="shared" si="141"/>
        <v/>
      </c>
      <c r="K4620" s="138" t="str">
        <f>IF('C. Consumer Service Detail'!$F4620="","",IF('C. Consumer Service Detail'!$F4620="",VLOOKUP('C. Consumer Service Detail'!$F4620,'Table of Current Services'!$B$7:$F$36,'Table of Current Services'!$E$5,FALSE),VLOOKUP('C. Consumer Service Detail'!$F4620,'Table of Current Services'!$B$7:$F$36,'Table of Current Services'!$E$5,FALSE)))</f>
        <v/>
      </c>
      <c r="L4620" s="130" t="str">
        <f>IF('C. Consumer Service Detail'!$F4620="","",IF(VLOOKUP('C. Consumer Service Detail'!$F4620,'Table of Current Services'!$B$7:$F$36,'Table of Current Services'!$F$5,)="cost","Yes","No"))</f>
        <v/>
      </c>
      <c r="M4620" s="130" t="str">
        <f>IFERROR(IF('C. Consumer Service Detail'!$K4620="No Match","No",VLOOKUP('C. Consumer Service Detail'!$C4620,'B. Consumer Budget'!$E$11:$F$2010,2,FALSE)),"")</f>
        <v/>
      </c>
      <c r="P4620" s="77"/>
      <c r="Q4620" s="77"/>
    </row>
    <row r="4621" spans="2:17" x14ac:dyDescent="0.25">
      <c r="B4621" s="78">
        <f t="shared" si="142"/>
        <v>4611</v>
      </c>
      <c r="C4621" s="126" t="str">
        <f t="array" ref="C4621">IF(OR('C. Consumer Service Detail'!$D4621="",'C. Consumer Service Detail'!$E4621=""),"",INDEX('B. Consumer Budget'!$E$11:$E$2010,MATCH(1,IF('B. Consumer Budget'!$C$11:$C$2010='C. Consumer Service Detail'!$D4621,IF('B. Consumer Budget'!$D$11:$D$2010='C. Consumer Service Detail'!$E4621,1)),0)))</f>
        <v/>
      </c>
      <c r="D4621" s="170"/>
      <c r="E4621" s="81"/>
      <c r="F4621" s="101"/>
      <c r="G4621" s="82"/>
      <c r="H4621" s="147" t="str">
        <f>IF('C. Consumer Service Detail'!$F4621="","",IF('C. Consumer Service Detail'!$F4621="",VLOOKUP('C. Consumer Service Detail'!$F4621,'Table of Current Services'!$B$7:$F$36,'Table of Current Services'!$E$5,FALSE),VLOOKUP('C. Consumer Service Detail'!$F4621,'Table of Current Services'!$B$7:$F$36,'Table of Current Services'!$D$5,FALSE)))</f>
        <v/>
      </c>
      <c r="I4621" s="159"/>
      <c r="J4621" s="146" t="str">
        <f t="shared" si="141"/>
        <v/>
      </c>
      <c r="K4621" s="138" t="str">
        <f>IF('C. Consumer Service Detail'!$F4621="","",IF('C. Consumer Service Detail'!$F4621="",VLOOKUP('C. Consumer Service Detail'!$F4621,'Table of Current Services'!$B$7:$F$36,'Table of Current Services'!$E$5,FALSE),VLOOKUP('C. Consumer Service Detail'!$F4621,'Table of Current Services'!$B$7:$F$36,'Table of Current Services'!$E$5,FALSE)))</f>
        <v/>
      </c>
      <c r="L4621" s="130" t="str">
        <f>IF('C. Consumer Service Detail'!$F4621="","",IF(VLOOKUP('C. Consumer Service Detail'!$F4621,'Table of Current Services'!$B$7:$F$36,'Table of Current Services'!$F$5,)="cost","Yes","No"))</f>
        <v/>
      </c>
      <c r="M4621" s="130" t="str">
        <f>IFERROR(IF('C. Consumer Service Detail'!$K4621="No Match","No",VLOOKUP('C. Consumer Service Detail'!$C4621,'B. Consumer Budget'!$E$11:$F$2010,2,FALSE)),"")</f>
        <v/>
      </c>
      <c r="P4621" s="77"/>
      <c r="Q4621" s="77"/>
    </row>
    <row r="4622" spans="2:17" x14ac:dyDescent="0.25">
      <c r="B4622" s="78">
        <f t="shared" si="142"/>
        <v>4612</v>
      </c>
      <c r="C4622" s="126" t="str">
        <f t="array" ref="C4622">IF(OR('C. Consumer Service Detail'!$D4622="",'C. Consumer Service Detail'!$E4622=""),"",INDEX('B. Consumer Budget'!$E$11:$E$2010,MATCH(1,IF('B. Consumer Budget'!$C$11:$C$2010='C. Consumer Service Detail'!$D4622,IF('B. Consumer Budget'!$D$11:$D$2010='C. Consumer Service Detail'!$E4622,1)),0)))</f>
        <v/>
      </c>
      <c r="D4622" s="171"/>
      <c r="E4622" s="79"/>
      <c r="F4622" s="100"/>
      <c r="G4622" s="80"/>
      <c r="H4622" s="145" t="str">
        <f>IF('C. Consumer Service Detail'!$F4622="","",IF('C. Consumer Service Detail'!$F4622="",VLOOKUP('C. Consumer Service Detail'!$F4622,'Table of Current Services'!$B$7:$F$36,'Table of Current Services'!$E$5,FALSE),VLOOKUP('C. Consumer Service Detail'!$F4622,'Table of Current Services'!$B$7:$F$36,'Table of Current Services'!$D$5,FALSE)))</f>
        <v/>
      </c>
      <c r="I4622" s="160"/>
      <c r="J4622" s="146" t="str">
        <f t="shared" si="141"/>
        <v/>
      </c>
      <c r="K4622" s="138" t="str">
        <f>IF('C. Consumer Service Detail'!$F4622="","",IF('C. Consumer Service Detail'!$F4622="",VLOOKUP('C. Consumer Service Detail'!$F4622,'Table of Current Services'!$B$7:$F$36,'Table of Current Services'!$E$5,FALSE),VLOOKUP('C. Consumer Service Detail'!$F4622,'Table of Current Services'!$B$7:$F$36,'Table of Current Services'!$E$5,FALSE)))</f>
        <v/>
      </c>
      <c r="L4622" s="130" t="str">
        <f>IF('C. Consumer Service Detail'!$F4622="","",IF(VLOOKUP('C. Consumer Service Detail'!$F4622,'Table of Current Services'!$B$7:$F$36,'Table of Current Services'!$F$5,)="cost","Yes","No"))</f>
        <v/>
      </c>
      <c r="M4622" s="130" t="str">
        <f>IFERROR(IF('C. Consumer Service Detail'!$K4622="No Match","No",VLOOKUP('C. Consumer Service Detail'!$C4622,'B. Consumer Budget'!$E$11:$F$2010,2,FALSE)),"")</f>
        <v/>
      </c>
      <c r="P4622" s="77"/>
      <c r="Q4622" s="77"/>
    </row>
    <row r="4623" spans="2:17" x14ac:dyDescent="0.25">
      <c r="B4623" s="78">
        <f t="shared" si="142"/>
        <v>4613</v>
      </c>
      <c r="C4623" s="126" t="str">
        <f t="array" ref="C4623">IF(OR('C. Consumer Service Detail'!$D4623="",'C. Consumer Service Detail'!$E4623=""),"",INDEX('B. Consumer Budget'!$E$11:$E$2010,MATCH(1,IF('B. Consumer Budget'!$C$11:$C$2010='C. Consumer Service Detail'!$D4623,IF('B. Consumer Budget'!$D$11:$D$2010='C. Consumer Service Detail'!$E4623,1)),0)))</f>
        <v/>
      </c>
      <c r="D4623" s="170"/>
      <c r="E4623" s="81"/>
      <c r="F4623" s="101"/>
      <c r="G4623" s="82"/>
      <c r="H4623" s="147" t="str">
        <f>IF('C. Consumer Service Detail'!$F4623="","",IF('C. Consumer Service Detail'!$F4623="",VLOOKUP('C. Consumer Service Detail'!$F4623,'Table of Current Services'!$B$7:$F$36,'Table of Current Services'!$E$5,FALSE),VLOOKUP('C. Consumer Service Detail'!$F4623,'Table of Current Services'!$B$7:$F$36,'Table of Current Services'!$D$5,FALSE)))</f>
        <v/>
      </c>
      <c r="I4623" s="159"/>
      <c r="J4623" s="146" t="str">
        <f t="shared" si="141"/>
        <v/>
      </c>
      <c r="K4623" s="138" t="str">
        <f>IF('C. Consumer Service Detail'!$F4623="","",IF('C. Consumer Service Detail'!$F4623="",VLOOKUP('C. Consumer Service Detail'!$F4623,'Table of Current Services'!$B$7:$F$36,'Table of Current Services'!$E$5,FALSE),VLOOKUP('C. Consumer Service Detail'!$F4623,'Table of Current Services'!$B$7:$F$36,'Table of Current Services'!$E$5,FALSE)))</f>
        <v/>
      </c>
      <c r="L4623" s="130" t="str">
        <f>IF('C. Consumer Service Detail'!$F4623="","",IF(VLOOKUP('C. Consumer Service Detail'!$F4623,'Table of Current Services'!$B$7:$F$36,'Table of Current Services'!$F$5,)="cost","Yes","No"))</f>
        <v/>
      </c>
      <c r="M4623" s="130" t="str">
        <f>IFERROR(IF('C. Consumer Service Detail'!$K4623="No Match","No",VLOOKUP('C. Consumer Service Detail'!$C4623,'B. Consumer Budget'!$E$11:$F$2010,2,FALSE)),"")</f>
        <v/>
      </c>
      <c r="P4623" s="77"/>
      <c r="Q4623" s="77"/>
    </row>
    <row r="4624" spans="2:17" x14ac:dyDescent="0.25">
      <c r="B4624" s="78">
        <f t="shared" si="142"/>
        <v>4614</v>
      </c>
      <c r="C4624" s="126" t="str">
        <f t="array" ref="C4624">IF(OR('C. Consumer Service Detail'!$D4624="",'C. Consumer Service Detail'!$E4624=""),"",INDEX('B. Consumer Budget'!$E$11:$E$2010,MATCH(1,IF('B. Consumer Budget'!$C$11:$C$2010='C. Consumer Service Detail'!$D4624,IF('B. Consumer Budget'!$D$11:$D$2010='C. Consumer Service Detail'!$E4624,1)),0)))</f>
        <v/>
      </c>
      <c r="D4624" s="171"/>
      <c r="E4624" s="79"/>
      <c r="F4624" s="100"/>
      <c r="G4624" s="80"/>
      <c r="H4624" s="145" t="str">
        <f>IF('C. Consumer Service Detail'!$F4624="","",IF('C. Consumer Service Detail'!$F4624="",VLOOKUP('C. Consumer Service Detail'!$F4624,'Table of Current Services'!$B$7:$F$36,'Table of Current Services'!$E$5,FALSE),VLOOKUP('C. Consumer Service Detail'!$F4624,'Table of Current Services'!$B$7:$F$36,'Table of Current Services'!$D$5,FALSE)))</f>
        <v/>
      </c>
      <c r="I4624" s="160"/>
      <c r="J4624" s="146" t="str">
        <f t="shared" si="141"/>
        <v/>
      </c>
      <c r="K4624" s="138" t="str">
        <f>IF('C. Consumer Service Detail'!$F4624="","",IF('C. Consumer Service Detail'!$F4624="",VLOOKUP('C. Consumer Service Detail'!$F4624,'Table of Current Services'!$B$7:$F$36,'Table of Current Services'!$E$5,FALSE),VLOOKUP('C. Consumer Service Detail'!$F4624,'Table of Current Services'!$B$7:$F$36,'Table of Current Services'!$E$5,FALSE)))</f>
        <v/>
      </c>
      <c r="L4624" s="130" t="str">
        <f>IF('C. Consumer Service Detail'!$F4624="","",IF(VLOOKUP('C. Consumer Service Detail'!$F4624,'Table of Current Services'!$B$7:$F$36,'Table of Current Services'!$F$5,)="cost","Yes","No"))</f>
        <v/>
      </c>
      <c r="M4624" s="130" t="str">
        <f>IFERROR(IF('C. Consumer Service Detail'!$K4624="No Match","No",VLOOKUP('C. Consumer Service Detail'!$C4624,'B. Consumer Budget'!$E$11:$F$2010,2,FALSE)),"")</f>
        <v/>
      </c>
      <c r="P4624" s="77"/>
      <c r="Q4624" s="77"/>
    </row>
    <row r="4625" spans="2:17" x14ac:dyDescent="0.25">
      <c r="B4625" s="78">
        <f t="shared" si="142"/>
        <v>4615</v>
      </c>
      <c r="C4625" s="126" t="str">
        <f t="array" ref="C4625">IF(OR('C. Consumer Service Detail'!$D4625="",'C. Consumer Service Detail'!$E4625=""),"",INDEX('B. Consumer Budget'!$E$11:$E$2010,MATCH(1,IF('B. Consumer Budget'!$C$11:$C$2010='C. Consumer Service Detail'!$D4625,IF('B. Consumer Budget'!$D$11:$D$2010='C. Consumer Service Detail'!$E4625,1)),0)))</f>
        <v/>
      </c>
      <c r="D4625" s="170"/>
      <c r="E4625" s="81"/>
      <c r="F4625" s="101"/>
      <c r="G4625" s="82"/>
      <c r="H4625" s="147" t="str">
        <f>IF('C. Consumer Service Detail'!$F4625="","",IF('C. Consumer Service Detail'!$F4625="",VLOOKUP('C. Consumer Service Detail'!$F4625,'Table of Current Services'!$B$7:$F$36,'Table of Current Services'!$E$5,FALSE),VLOOKUP('C. Consumer Service Detail'!$F4625,'Table of Current Services'!$B$7:$F$36,'Table of Current Services'!$D$5,FALSE)))</f>
        <v/>
      </c>
      <c r="I4625" s="159"/>
      <c r="J4625" s="146" t="str">
        <f t="shared" si="141"/>
        <v/>
      </c>
      <c r="K4625" s="138" t="str">
        <f>IF('C. Consumer Service Detail'!$F4625="","",IF('C. Consumer Service Detail'!$F4625="",VLOOKUP('C. Consumer Service Detail'!$F4625,'Table of Current Services'!$B$7:$F$36,'Table of Current Services'!$E$5,FALSE),VLOOKUP('C. Consumer Service Detail'!$F4625,'Table of Current Services'!$B$7:$F$36,'Table of Current Services'!$E$5,FALSE)))</f>
        <v/>
      </c>
      <c r="L4625" s="130" t="str">
        <f>IF('C. Consumer Service Detail'!$F4625="","",IF(VLOOKUP('C. Consumer Service Detail'!$F4625,'Table of Current Services'!$B$7:$F$36,'Table of Current Services'!$F$5,)="cost","Yes","No"))</f>
        <v/>
      </c>
      <c r="M4625" s="130" t="str">
        <f>IFERROR(IF('C. Consumer Service Detail'!$K4625="No Match","No",VLOOKUP('C. Consumer Service Detail'!$C4625,'B. Consumer Budget'!$E$11:$F$2010,2,FALSE)),"")</f>
        <v/>
      </c>
      <c r="P4625" s="77"/>
      <c r="Q4625" s="77"/>
    </row>
    <row r="4626" spans="2:17" x14ac:dyDescent="0.25">
      <c r="B4626" s="78">
        <f t="shared" si="142"/>
        <v>4616</v>
      </c>
      <c r="C4626" s="126" t="str">
        <f t="array" ref="C4626">IF(OR('C. Consumer Service Detail'!$D4626="",'C. Consumer Service Detail'!$E4626=""),"",INDEX('B. Consumer Budget'!$E$11:$E$2010,MATCH(1,IF('B. Consumer Budget'!$C$11:$C$2010='C. Consumer Service Detail'!$D4626,IF('B. Consumer Budget'!$D$11:$D$2010='C. Consumer Service Detail'!$E4626,1)),0)))</f>
        <v/>
      </c>
      <c r="D4626" s="171"/>
      <c r="E4626" s="79"/>
      <c r="F4626" s="100"/>
      <c r="G4626" s="80"/>
      <c r="H4626" s="145" t="str">
        <f>IF('C. Consumer Service Detail'!$F4626="","",IF('C. Consumer Service Detail'!$F4626="",VLOOKUP('C. Consumer Service Detail'!$F4626,'Table of Current Services'!$B$7:$F$36,'Table of Current Services'!$E$5,FALSE),VLOOKUP('C. Consumer Service Detail'!$F4626,'Table of Current Services'!$B$7:$F$36,'Table of Current Services'!$D$5,FALSE)))</f>
        <v/>
      </c>
      <c r="I4626" s="160"/>
      <c r="J4626" s="146" t="str">
        <f t="shared" si="141"/>
        <v/>
      </c>
      <c r="K4626" s="138" t="str">
        <f>IF('C. Consumer Service Detail'!$F4626="","",IF('C. Consumer Service Detail'!$F4626="",VLOOKUP('C. Consumer Service Detail'!$F4626,'Table of Current Services'!$B$7:$F$36,'Table of Current Services'!$E$5,FALSE),VLOOKUP('C. Consumer Service Detail'!$F4626,'Table of Current Services'!$B$7:$F$36,'Table of Current Services'!$E$5,FALSE)))</f>
        <v/>
      </c>
      <c r="L4626" s="130" t="str">
        <f>IF('C. Consumer Service Detail'!$F4626="","",IF(VLOOKUP('C. Consumer Service Detail'!$F4626,'Table of Current Services'!$B$7:$F$36,'Table of Current Services'!$F$5,)="cost","Yes","No"))</f>
        <v/>
      </c>
      <c r="M4626" s="130" t="str">
        <f>IFERROR(IF('C. Consumer Service Detail'!$K4626="No Match","No",VLOOKUP('C. Consumer Service Detail'!$C4626,'B. Consumer Budget'!$E$11:$F$2010,2,FALSE)),"")</f>
        <v/>
      </c>
      <c r="P4626" s="77"/>
      <c r="Q4626" s="77"/>
    </row>
    <row r="4627" spans="2:17" x14ac:dyDescent="0.25">
      <c r="B4627" s="78">
        <f t="shared" si="142"/>
        <v>4617</v>
      </c>
      <c r="C4627" s="126" t="str">
        <f t="array" ref="C4627">IF(OR('C. Consumer Service Detail'!$D4627="",'C. Consumer Service Detail'!$E4627=""),"",INDEX('B. Consumer Budget'!$E$11:$E$2010,MATCH(1,IF('B. Consumer Budget'!$C$11:$C$2010='C. Consumer Service Detail'!$D4627,IF('B. Consumer Budget'!$D$11:$D$2010='C. Consumer Service Detail'!$E4627,1)),0)))</f>
        <v/>
      </c>
      <c r="D4627" s="170"/>
      <c r="E4627" s="81"/>
      <c r="F4627" s="101"/>
      <c r="G4627" s="82"/>
      <c r="H4627" s="147" t="str">
        <f>IF('C. Consumer Service Detail'!$F4627="","",IF('C. Consumer Service Detail'!$F4627="",VLOOKUP('C. Consumer Service Detail'!$F4627,'Table of Current Services'!$B$7:$F$36,'Table of Current Services'!$E$5,FALSE),VLOOKUP('C. Consumer Service Detail'!$F4627,'Table of Current Services'!$B$7:$F$36,'Table of Current Services'!$D$5,FALSE)))</f>
        <v/>
      </c>
      <c r="I4627" s="159"/>
      <c r="J4627" s="146" t="str">
        <f t="shared" si="141"/>
        <v/>
      </c>
      <c r="K4627" s="138" t="str">
        <f>IF('C. Consumer Service Detail'!$F4627="","",IF('C. Consumer Service Detail'!$F4627="",VLOOKUP('C. Consumer Service Detail'!$F4627,'Table of Current Services'!$B$7:$F$36,'Table of Current Services'!$E$5,FALSE),VLOOKUP('C. Consumer Service Detail'!$F4627,'Table of Current Services'!$B$7:$F$36,'Table of Current Services'!$E$5,FALSE)))</f>
        <v/>
      </c>
      <c r="L4627" s="130" t="str">
        <f>IF('C. Consumer Service Detail'!$F4627="","",IF(VLOOKUP('C. Consumer Service Detail'!$F4627,'Table of Current Services'!$B$7:$F$36,'Table of Current Services'!$F$5,)="cost","Yes","No"))</f>
        <v/>
      </c>
      <c r="M4627" s="130" t="str">
        <f>IFERROR(IF('C. Consumer Service Detail'!$K4627="No Match","No",VLOOKUP('C. Consumer Service Detail'!$C4627,'B. Consumer Budget'!$E$11:$F$2010,2,FALSE)),"")</f>
        <v/>
      </c>
      <c r="P4627" s="77"/>
      <c r="Q4627" s="77"/>
    </row>
    <row r="4628" spans="2:17" x14ac:dyDescent="0.25">
      <c r="B4628" s="78">
        <f t="shared" si="142"/>
        <v>4618</v>
      </c>
      <c r="C4628" s="126" t="str">
        <f t="array" ref="C4628">IF(OR('C. Consumer Service Detail'!$D4628="",'C. Consumer Service Detail'!$E4628=""),"",INDEX('B. Consumer Budget'!$E$11:$E$2010,MATCH(1,IF('B. Consumer Budget'!$C$11:$C$2010='C. Consumer Service Detail'!$D4628,IF('B. Consumer Budget'!$D$11:$D$2010='C. Consumer Service Detail'!$E4628,1)),0)))</f>
        <v/>
      </c>
      <c r="D4628" s="171"/>
      <c r="E4628" s="79"/>
      <c r="F4628" s="100"/>
      <c r="G4628" s="80"/>
      <c r="H4628" s="145" t="str">
        <f>IF('C. Consumer Service Detail'!$F4628="","",IF('C. Consumer Service Detail'!$F4628="",VLOOKUP('C. Consumer Service Detail'!$F4628,'Table of Current Services'!$B$7:$F$36,'Table of Current Services'!$E$5,FALSE),VLOOKUP('C. Consumer Service Detail'!$F4628,'Table of Current Services'!$B$7:$F$36,'Table of Current Services'!$D$5,FALSE)))</f>
        <v/>
      </c>
      <c r="I4628" s="160"/>
      <c r="J4628" s="146" t="str">
        <f t="shared" si="141"/>
        <v/>
      </c>
      <c r="K4628" s="138" t="str">
        <f>IF('C. Consumer Service Detail'!$F4628="","",IF('C. Consumer Service Detail'!$F4628="",VLOOKUP('C. Consumer Service Detail'!$F4628,'Table of Current Services'!$B$7:$F$36,'Table of Current Services'!$E$5,FALSE),VLOOKUP('C. Consumer Service Detail'!$F4628,'Table of Current Services'!$B$7:$F$36,'Table of Current Services'!$E$5,FALSE)))</f>
        <v/>
      </c>
      <c r="L4628" s="130" t="str">
        <f>IF('C. Consumer Service Detail'!$F4628="","",IF(VLOOKUP('C. Consumer Service Detail'!$F4628,'Table of Current Services'!$B$7:$F$36,'Table of Current Services'!$F$5,)="cost","Yes","No"))</f>
        <v/>
      </c>
      <c r="M4628" s="130" t="str">
        <f>IFERROR(IF('C. Consumer Service Detail'!$K4628="No Match","No",VLOOKUP('C. Consumer Service Detail'!$C4628,'B. Consumer Budget'!$E$11:$F$2010,2,FALSE)),"")</f>
        <v/>
      </c>
      <c r="P4628" s="77"/>
      <c r="Q4628" s="77"/>
    </row>
    <row r="4629" spans="2:17" x14ac:dyDescent="0.25">
      <c r="B4629" s="78">
        <f t="shared" si="142"/>
        <v>4619</v>
      </c>
      <c r="C4629" s="126" t="str">
        <f t="array" ref="C4629">IF(OR('C. Consumer Service Detail'!$D4629="",'C. Consumer Service Detail'!$E4629=""),"",INDEX('B. Consumer Budget'!$E$11:$E$2010,MATCH(1,IF('B. Consumer Budget'!$C$11:$C$2010='C. Consumer Service Detail'!$D4629,IF('B. Consumer Budget'!$D$11:$D$2010='C. Consumer Service Detail'!$E4629,1)),0)))</f>
        <v/>
      </c>
      <c r="D4629" s="170"/>
      <c r="E4629" s="81"/>
      <c r="F4629" s="101"/>
      <c r="G4629" s="82"/>
      <c r="H4629" s="147" t="str">
        <f>IF('C. Consumer Service Detail'!$F4629="","",IF('C. Consumer Service Detail'!$F4629="",VLOOKUP('C. Consumer Service Detail'!$F4629,'Table of Current Services'!$B$7:$F$36,'Table of Current Services'!$E$5,FALSE),VLOOKUP('C. Consumer Service Detail'!$F4629,'Table of Current Services'!$B$7:$F$36,'Table of Current Services'!$D$5,FALSE)))</f>
        <v/>
      </c>
      <c r="I4629" s="159"/>
      <c r="J4629" s="146" t="str">
        <f t="shared" si="141"/>
        <v/>
      </c>
      <c r="K4629" s="138" t="str">
        <f>IF('C. Consumer Service Detail'!$F4629="","",IF('C. Consumer Service Detail'!$F4629="",VLOOKUP('C. Consumer Service Detail'!$F4629,'Table of Current Services'!$B$7:$F$36,'Table of Current Services'!$E$5,FALSE),VLOOKUP('C. Consumer Service Detail'!$F4629,'Table of Current Services'!$B$7:$F$36,'Table of Current Services'!$E$5,FALSE)))</f>
        <v/>
      </c>
      <c r="L4629" s="130" t="str">
        <f>IF('C. Consumer Service Detail'!$F4629="","",IF(VLOOKUP('C. Consumer Service Detail'!$F4629,'Table of Current Services'!$B$7:$F$36,'Table of Current Services'!$F$5,)="cost","Yes","No"))</f>
        <v/>
      </c>
      <c r="M4629" s="130" t="str">
        <f>IFERROR(IF('C. Consumer Service Detail'!$K4629="No Match","No",VLOOKUP('C. Consumer Service Detail'!$C4629,'B. Consumer Budget'!$E$11:$F$2010,2,FALSE)),"")</f>
        <v/>
      </c>
      <c r="P4629" s="77"/>
      <c r="Q4629" s="77"/>
    </row>
    <row r="4630" spans="2:17" x14ac:dyDescent="0.25">
      <c r="B4630" s="78">
        <f t="shared" si="142"/>
        <v>4620</v>
      </c>
      <c r="C4630" s="126" t="str">
        <f t="array" ref="C4630">IF(OR('C. Consumer Service Detail'!$D4630="",'C. Consumer Service Detail'!$E4630=""),"",INDEX('B. Consumer Budget'!$E$11:$E$2010,MATCH(1,IF('B. Consumer Budget'!$C$11:$C$2010='C. Consumer Service Detail'!$D4630,IF('B. Consumer Budget'!$D$11:$D$2010='C. Consumer Service Detail'!$E4630,1)),0)))</f>
        <v/>
      </c>
      <c r="D4630" s="171"/>
      <c r="E4630" s="79"/>
      <c r="F4630" s="100"/>
      <c r="G4630" s="80"/>
      <c r="H4630" s="145" t="str">
        <f>IF('C. Consumer Service Detail'!$F4630="","",IF('C. Consumer Service Detail'!$F4630="",VLOOKUP('C. Consumer Service Detail'!$F4630,'Table of Current Services'!$B$7:$F$36,'Table of Current Services'!$E$5,FALSE),VLOOKUP('C. Consumer Service Detail'!$F4630,'Table of Current Services'!$B$7:$F$36,'Table of Current Services'!$D$5,FALSE)))</f>
        <v/>
      </c>
      <c r="I4630" s="160"/>
      <c r="J4630" s="146" t="str">
        <f t="shared" si="141"/>
        <v/>
      </c>
      <c r="K4630" s="138" t="str">
        <f>IF('C. Consumer Service Detail'!$F4630="","",IF('C. Consumer Service Detail'!$F4630="",VLOOKUP('C. Consumer Service Detail'!$F4630,'Table of Current Services'!$B$7:$F$36,'Table of Current Services'!$E$5,FALSE),VLOOKUP('C. Consumer Service Detail'!$F4630,'Table of Current Services'!$B$7:$F$36,'Table of Current Services'!$E$5,FALSE)))</f>
        <v/>
      </c>
      <c r="L4630" s="130" t="str">
        <f>IF('C. Consumer Service Detail'!$F4630="","",IF(VLOOKUP('C. Consumer Service Detail'!$F4630,'Table of Current Services'!$B$7:$F$36,'Table of Current Services'!$F$5,)="cost","Yes","No"))</f>
        <v/>
      </c>
      <c r="M4630" s="130" t="str">
        <f>IFERROR(IF('C. Consumer Service Detail'!$K4630="No Match","No",VLOOKUP('C. Consumer Service Detail'!$C4630,'B. Consumer Budget'!$E$11:$F$2010,2,FALSE)),"")</f>
        <v/>
      </c>
      <c r="P4630" s="77"/>
      <c r="Q4630" s="77"/>
    </row>
    <row r="4631" spans="2:17" x14ac:dyDescent="0.25">
      <c r="B4631" s="78">
        <f t="shared" si="142"/>
        <v>4621</v>
      </c>
      <c r="C4631" s="126" t="str">
        <f t="array" ref="C4631">IF(OR('C. Consumer Service Detail'!$D4631="",'C. Consumer Service Detail'!$E4631=""),"",INDEX('B. Consumer Budget'!$E$11:$E$2010,MATCH(1,IF('B. Consumer Budget'!$C$11:$C$2010='C. Consumer Service Detail'!$D4631,IF('B. Consumer Budget'!$D$11:$D$2010='C. Consumer Service Detail'!$E4631,1)),0)))</f>
        <v/>
      </c>
      <c r="D4631" s="170"/>
      <c r="E4631" s="81"/>
      <c r="F4631" s="101"/>
      <c r="G4631" s="82"/>
      <c r="H4631" s="147" t="str">
        <f>IF('C. Consumer Service Detail'!$F4631="","",IF('C. Consumer Service Detail'!$F4631="",VLOOKUP('C. Consumer Service Detail'!$F4631,'Table of Current Services'!$B$7:$F$36,'Table of Current Services'!$E$5,FALSE),VLOOKUP('C. Consumer Service Detail'!$F4631,'Table of Current Services'!$B$7:$F$36,'Table of Current Services'!$D$5,FALSE)))</f>
        <v/>
      </c>
      <c r="I4631" s="159"/>
      <c r="J4631" s="146" t="str">
        <f t="shared" si="141"/>
        <v/>
      </c>
      <c r="K4631" s="138" t="str">
        <f>IF('C. Consumer Service Detail'!$F4631="","",IF('C. Consumer Service Detail'!$F4631="",VLOOKUP('C. Consumer Service Detail'!$F4631,'Table of Current Services'!$B$7:$F$36,'Table of Current Services'!$E$5,FALSE),VLOOKUP('C. Consumer Service Detail'!$F4631,'Table of Current Services'!$B$7:$F$36,'Table of Current Services'!$E$5,FALSE)))</f>
        <v/>
      </c>
      <c r="L4631" s="130" t="str">
        <f>IF('C. Consumer Service Detail'!$F4631="","",IF(VLOOKUP('C. Consumer Service Detail'!$F4631,'Table of Current Services'!$B$7:$F$36,'Table of Current Services'!$F$5,)="cost","Yes","No"))</f>
        <v/>
      </c>
      <c r="M4631" s="130" t="str">
        <f>IFERROR(IF('C. Consumer Service Detail'!$K4631="No Match","No",VLOOKUP('C. Consumer Service Detail'!$C4631,'B. Consumer Budget'!$E$11:$F$2010,2,FALSE)),"")</f>
        <v/>
      </c>
      <c r="P4631" s="77"/>
      <c r="Q4631" s="77"/>
    </row>
    <row r="4632" spans="2:17" x14ac:dyDescent="0.25">
      <c r="B4632" s="78">
        <f t="shared" si="142"/>
        <v>4622</v>
      </c>
      <c r="C4632" s="126" t="str">
        <f t="array" ref="C4632">IF(OR('C. Consumer Service Detail'!$D4632="",'C. Consumer Service Detail'!$E4632=""),"",INDEX('B. Consumer Budget'!$E$11:$E$2010,MATCH(1,IF('B. Consumer Budget'!$C$11:$C$2010='C. Consumer Service Detail'!$D4632,IF('B. Consumer Budget'!$D$11:$D$2010='C. Consumer Service Detail'!$E4632,1)),0)))</f>
        <v/>
      </c>
      <c r="D4632" s="171"/>
      <c r="E4632" s="79"/>
      <c r="F4632" s="100"/>
      <c r="G4632" s="80"/>
      <c r="H4632" s="145" t="str">
        <f>IF('C. Consumer Service Detail'!$F4632="","",IF('C. Consumer Service Detail'!$F4632="",VLOOKUP('C. Consumer Service Detail'!$F4632,'Table of Current Services'!$B$7:$F$36,'Table of Current Services'!$E$5,FALSE),VLOOKUP('C. Consumer Service Detail'!$F4632,'Table of Current Services'!$B$7:$F$36,'Table of Current Services'!$D$5,FALSE)))</f>
        <v/>
      </c>
      <c r="I4632" s="160"/>
      <c r="J4632" s="146" t="str">
        <f t="shared" si="141"/>
        <v/>
      </c>
      <c r="K4632" s="138" t="str">
        <f>IF('C. Consumer Service Detail'!$F4632="","",IF('C. Consumer Service Detail'!$F4632="",VLOOKUP('C. Consumer Service Detail'!$F4632,'Table of Current Services'!$B$7:$F$36,'Table of Current Services'!$E$5,FALSE),VLOOKUP('C. Consumer Service Detail'!$F4632,'Table of Current Services'!$B$7:$F$36,'Table of Current Services'!$E$5,FALSE)))</f>
        <v/>
      </c>
      <c r="L4632" s="130" t="str">
        <f>IF('C. Consumer Service Detail'!$F4632="","",IF(VLOOKUP('C. Consumer Service Detail'!$F4632,'Table of Current Services'!$B$7:$F$36,'Table of Current Services'!$F$5,)="cost","Yes","No"))</f>
        <v/>
      </c>
      <c r="M4632" s="130" t="str">
        <f>IFERROR(IF('C. Consumer Service Detail'!$K4632="No Match","No",VLOOKUP('C. Consumer Service Detail'!$C4632,'B. Consumer Budget'!$E$11:$F$2010,2,FALSE)),"")</f>
        <v/>
      </c>
      <c r="P4632" s="77"/>
      <c r="Q4632" s="77"/>
    </row>
    <row r="4633" spans="2:17" x14ac:dyDescent="0.25">
      <c r="B4633" s="78">
        <f t="shared" si="142"/>
        <v>4623</v>
      </c>
      <c r="C4633" s="126" t="str">
        <f t="array" ref="C4633">IF(OR('C. Consumer Service Detail'!$D4633="",'C. Consumer Service Detail'!$E4633=""),"",INDEX('B. Consumer Budget'!$E$11:$E$2010,MATCH(1,IF('B. Consumer Budget'!$C$11:$C$2010='C. Consumer Service Detail'!$D4633,IF('B. Consumer Budget'!$D$11:$D$2010='C. Consumer Service Detail'!$E4633,1)),0)))</f>
        <v/>
      </c>
      <c r="D4633" s="170"/>
      <c r="E4633" s="81"/>
      <c r="F4633" s="101"/>
      <c r="G4633" s="82"/>
      <c r="H4633" s="147" t="str">
        <f>IF('C. Consumer Service Detail'!$F4633="","",IF('C. Consumer Service Detail'!$F4633="",VLOOKUP('C. Consumer Service Detail'!$F4633,'Table of Current Services'!$B$7:$F$36,'Table of Current Services'!$E$5,FALSE),VLOOKUP('C. Consumer Service Detail'!$F4633,'Table of Current Services'!$B$7:$F$36,'Table of Current Services'!$D$5,FALSE)))</f>
        <v/>
      </c>
      <c r="I4633" s="159"/>
      <c r="J4633" s="146" t="str">
        <f t="shared" si="141"/>
        <v/>
      </c>
      <c r="K4633" s="138" t="str">
        <f>IF('C. Consumer Service Detail'!$F4633="","",IF('C. Consumer Service Detail'!$F4633="",VLOOKUP('C. Consumer Service Detail'!$F4633,'Table of Current Services'!$B$7:$F$36,'Table of Current Services'!$E$5,FALSE),VLOOKUP('C. Consumer Service Detail'!$F4633,'Table of Current Services'!$B$7:$F$36,'Table of Current Services'!$E$5,FALSE)))</f>
        <v/>
      </c>
      <c r="L4633" s="130" t="str">
        <f>IF('C. Consumer Service Detail'!$F4633="","",IF(VLOOKUP('C. Consumer Service Detail'!$F4633,'Table of Current Services'!$B$7:$F$36,'Table of Current Services'!$F$5,)="cost","Yes","No"))</f>
        <v/>
      </c>
      <c r="M4633" s="130" t="str">
        <f>IFERROR(IF('C. Consumer Service Detail'!$K4633="No Match","No",VLOOKUP('C. Consumer Service Detail'!$C4633,'B. Consumer Budget'!$E$11:$F$2010,2,FALSE)),"")</f>
        <v/>
      </c>
      <c r="P4633" s="77"/>
      <c r="Q4633" s="77"/>
    </row>
    <row r="4634" spans="2:17" x14ac:dyDescent="0.25">
      <c r="B4634" s="78">
        <f t="shared" si="142"/>
        <v>4624</v>
      </c>
      <c r="C4634" s="126" t="str">
        <f t="array" ref="C4634">IF(OR('C. Consumer Service Detail'!$D4634="",'C. Consumer Service Detail'!$E4634=""),"",INDEX('B. Consumer Budget'!$E$11:$E$2010,MATCH(1,IF('B. Consumer Budget'!$C$11:$C$2010='C. Consumer Service Detail'!$D4634,IF('B. Consumer Budget'!$D$11:$D$2010='C. Consumer Service Detail'!$E4634,1)),0)))</f>
        <v/>
      </c>
      <c r="D4634" s="171"/>
      <c r="E4634" s="79"/>
      <c r="F4634" s="100"/>
      <c r="G4634" s="80"/>
      <c r="H4634" s="145" t="str">
        <f>IF('C. Consumer Service Detail'!$F4634="","",IF('C. Consumer Service Detail'!$F4634="",VLOOKUP('C. Consumer Service Detail'!$F4634,'Table of Current Services'!$B$7:$F$36,'Table of Current Services'!$E$5,FALSE),VLOOKUP('C. Consumer Service Detail'!$F4634,'Table of Current Services'!$B$7:$F$36,'Table of Current Services'!$D$5,FALSE)))</f>
        <v/>
      </c>
      <c r="I4634" s="160"/>
      <c r="J4634" s="146" t="str">
        <f t="shared" si="141"/>
        <v/>
      </c>
      <c r="K4634" s="138" t="str">
        <f>IF('C. Consumer Service Detail'!$F4634="","",IF('C. Consumer Service Detail'!$F4634="",VLOOKUP('C. Consumer Service Detail'!$F4634,'Table of Current Services'!$B$7:$F$36,'Table of Current Services'!$E$5,FALSE),VLOOKUP('C. Consumer Service Detail'!$F4634,'Table of Current Services'!$B$7:$F$36,'Table of Current Services'!$E$5,FALSE)))</f>
        <v/>
      </c>
      <c r="L4634" s="130" t="str">
        <f>IF('C. Consumer Service Detail'!$F4634="","",IF(VLOOKUP('C. Consumer Service Detail'!$F4634,'Table of Current Services'!$B$7:$F$36,'Table of Current Services'!$F$5,)="cost","Yes","No"))</f>
        <v/>
      </c>
      <c r="M4634" s="130" t="str">
        <f>IFERROR(IF('C. Consumer Service Detail'!$K4634="No Match","No",VLOOKUP('C. Consumer Service Detail'!$C4634,'B. Consumer Budget'!$E$11:$F$2010,2,FALSE)),"")</f>
        <v/>
      </c>
      <c r="P4634" s="77"/>
      <c r="Q4634" s="77"/>
    </row>
    <row r="4635" spans="2:17" x14ac:dyDescent="0.25">
      <c r="B4635" s="78">
        <f t="shared" si="142"/>
        <v>4625</v>
      </c>
      <c r="C4635" s="126" t="str">
        <f t="array" ref="C4635">IF(OR('C. Consumer Service Detail'!$D4635="",'C. Consumer Service Detail'!$E4635=""),"",INDEX('B. Consumer Budget'!$E$11:$E$2010,MATCH(1,IF('B. Consumer Budget'!$C$11:$C$2010='C. Consumer Service Detail'!$D4635,IF('B. Consumer Budget'!$D$11:$D$2010='C. Consumer Service Detail'!$E4635,1)),0)))</f>
        <v/>
      </c>
      <c r="D4635" s="170"/>
      <c r="E4635" s="81"/>
      <c r="F4635" s="101"/>
      <c r="G4635" s="82"/>
      <c r="H4635" s="147" t="str">
        <f>IF('C. Consumer Service Detail'!$F4635="","",IF('C. Consumer Service Detail'!$F4635="",VLOOKUP('C. Consumer Service Detail'!$F4635,'Table of Current Services'!$B$7:$F$36,'Table of Current Services'!$E$5,FALSE),VLOOKUP('C. Consumer Service Detail'!$F4635,'Table of Current Services'!$B$7:$F$36,'Table of Current Services'!$D$5,FALSE)))</f>
        <v/>
      </c>
      <c r="I4635" s="159"/>
      <c r="J4635" s="146" t="str">
        <f t="shared" si="141"/>
        <v/>
      </c>
      <c r="K4635" s="138" t="str">
        <f>IF('C. Consumer Service Detail'!$F4635="","",IF('C. Consumer Service Detail'!$F4635="",VLOOKUP('C. Consumer Service Detail'!$F4635,'Table of Current Services'!$B$7:$F$36,'Table of Current Services'!$E$5,FALSE),VLOOKUP('C. Consumer Service Detail'!$F4635,'Table of Current Services'!$B$7:$F$36,'Table of Current Services'!$E$5,FALSE)))</f>
        <v/>
      </c>
      <c r="L4635" s="130" t="str">
        <f>IF('C. Consumer Service Detail'!$F4635="","",IF(VLOOKUP('C. Consumer Service Detail'!$F4635,'Table of Current Services'!$B$7:$F$36,'Table of Current Services'!$F$5,)="cost","Yes","No"))</f>
        <v/>
      </c>
      <c r="M4635" s="130" t="str">
        <f>IFERROR(IF('C. Consumer Service Detail'!$K4635="No Match","No",VLOOKUP('C. Consumer Service Detail'!$C4635,'B. Consumer Budget'!$E$11:$F$2010,2,FALSE)),"")</f>
        <v/>
      </c>
      <c r="P4635" s="77"/>
      <c r="Q4635" s="77"/>
    </row>
    <row r="4636" spans="2:17" x14ac:dyDescent="0.25">
      <c r="B4636" s="78">
        <f t="shared" si="142"/>
        <v>4626</v>
      </c>
      <c r="C4636" s="126" t="str">
        <f t="array" ref="C4636">IF(OR('C. Consumer Service Detail'!$D4636="",'C. Consumer Service Detail'!$E4636=""),"",INDEX('B. Consumer Budget'!$E$11:$E$2010,MATCH(1,IF('B. Consumer Budget'!$C$11:$C$2010='C. Consumer Service Detail'!$D4636,IF('B. Consumer Budget'!$D$11:$D$2010='C. Consumer Service Detail'!$E4636,1)),0)))</f>
        <v/>
      </c>
      <c r="D4636" s="171"/>
      <c r="E4636" s="79"/>
      <c r="F4636" s="100"/>
      <c r="G4636" s="80"/>
      <c r="H4636" s="145" t="str">
        <f>IF('C. Consumer Service Detail'!$F4636="","",IF('C. Consumer Service Detail'!$F4636="",VLOOKUP('C. Consumer Service Detail'!$F4636,'Table of Current Services'!$B$7:$F$36,'Table of Current Services'!$E$5,FALSE),VLOOKUP('C. Consumer Service Detail'!$F4636,'Table of Current Services'!$B$7:$F$36,'Table of Current Services'!$D$5,FALSE)))</f>
        <v/>
      </c>
      <c r="I4636" s="160"/>
      <c r="J4636" s="146" t="str">
        <f t="shared" si="141"/>
        <v/>
      </c>
      <c r="K4636" s="138" t="str">
        <f>IF('C. Consumer Service Detail'!$F4636="","",IF('C. Consumer Service Detail'!$F4636="",VLOOKUP('C. Consumer Service Detail'!$F4636,'Table of Current Services'!$B$7:$F$36,'Table of Current Services'!$E$5,FALSE),VLOOKUP('C. Consumer Service Detail'!$F4636,'Table of Current Services'!$B$7:$F$36,'Table of Current Services'!$E$5,FALSE)))</f>
        <v/>
      </c>
      <c r="L4636" s="130" t="str">
        <f>IF('C. Consumer Service Detail'!$F4636="","",IF(VLOOKUP('C. Consumer Service Detail'!$F4636,'Table of Current Services'!$B$7:$F$36,'Table of Current Services'!$F$5,)="cost","Yes","No"))</f>
        <v/>
      </c>
      <c r="M4636" s="130" t="str">
        <f>IFERROR(IF('C. Consumer Service Detail'!$K4636="No Match","No",VLOOKUP('C. Consumer Service Detail'!$C4636,'B. Consumer Budget'!$E$11:$F$2010,2,FALSE)),"")</f>
        <v/>
      </c>
      <c r="P4636" s="77"/>
      <c r="Q4636" s="77"/>
    </row>
    <row r="4637" spans="2:17" x14ac:dyDescent="0.25">
      <c r="B4637" s="78">
        <f t="shared" si="142"/>
        <v>4627</v>
      </c>
      <c r="C4637" s="126" t="str">
        <f t="array" ref="C4637">IF(OR('C. Consumer Service Detail'!$D4637="",'C. Consumer Service Detail'!$E4637=""),"",INDEX('B. Consumer Budget'!$E$11:$E$2010,MATCH(1,IF('B. Consumer Budget'!$C$11:$C$2010='C. Consumer Service Detail'!$D4637,IF('B. Consumer Budget'!$D$11:$D$2010='C. Consumer Service Detail'!$E4637,1)),0)))</f>
        <v/>
      </c>
      <c r="D4637" s="170"/>
      <c r="E4637" s="81"/>
      <c r="F4637" s="101"/>
      <c r="G4637" s="82"/>
      <c r="H4637" s="147" t="str">
        <f>IF('C. Consumer Service Detail'!$F4637="","",IF('C. Consumer Service Detail'!$F4637="",VLOOKUP('C. Consumer Service Detail'!$F4637,'Table of Current Services'!$B$7:$F$36,'Table of Current Services'!$E$5,FALSE),VLOOKUP('C. Consumer Service Detail'!$F4637,'Table of Current Services'!$B$7:$F$36,'Table of Current Services'!$D$5,FALSE)))</f>
        <v/>
      </c>
      <c r="I4637" s="159"/>
      <c r="J4637" s="146" t="str">
        <f t="shared" si="141"/>
        <v/>
      </c>
      <c r="K4637" s="138" t="str">
        <f>IF('C. Consumer Service Detail'!$F4637="","",IF('C. Consumer Service Detail'!$F4637="",VLOOKUP('C. Consumer Service Detail'!$F4637,'Table of Current Services'!$B$7:$F$36,'Table of Current Services'!$E$5,FALSE),VLOOKUP('C. Consumer Service Detail'!$F4637,'Table of Current Services'!$B$7:$F$36,'Table of Current Services'!$E$5,FALSE)))</f>
        <v/>
      </c>
      <c r="L4637" s="130" t="str">
        <f>IF('C. Consumer Service Detail'!$F4637="","",IF(VLOOKUP('C. Consumer Service Detail'!$F4637,'Table of Current Services'!$B$7:$F$36,'Table of Current Services'!$F$5,)="cost","Yes","No"))</f>
        <v/>
      </c>
      <c r="M4637" s="130" t="str">
        <f>IFERROR(IF('C. Consumer Service Detail'!$K4637="No Match","No",VLOOKUP('C. Consumer Service Detail'!$C4637,'B. Consumer Budget'!$E$11:$F$2010,2,FALSE)),"")</f>
        <v/>
      </c>
      <c r="P4637" s="77"/>
      <c r="Q4637" s="77"/>
    </row>
    <row r="4638" spans="2:17" x14ac:dyDescent="0.25">
      <c r="B4638" s="78">
        <f t="shared" si="142"/>
        <v>4628</v>
      </c>
      <c r="C4638" s="126" t="str">
        <f t="array" ref="C4638">IF(OR('C. Consumer Service Detail'!$D4638="",'C. Consumer Service Detail'!$E4638=""),"",INDEX('B. Consumer Budget'!$E$11:$E$2010,MATCH(1,IF('B. Consumer Budget'!$C$11:$C$2010='C. Consumer Service Detail'!$D4638,IF('B. Consumer Budget'!$D$11:$D$2010='C. Consumer Service Detail'!$E4638,1)),0)))</f>
        <v/>
      </c>
      <c r="D4638" s="171"/>
      <c r="E4638" s="79"/>
      <c r="F4638" s="100"/>
      <c r="G4638" s="80"/>
      <c r="H4638" s="145" t="str">
        <f>IF('C. Consumer Service Detail'!$F4638="","",IF('C. Consumer Service Detail'!$F4638="",VLOOKUP('C. Consumer Service Detail'!$F4638,'Table of Current Services'!$B$7:$F$36,'Table of Current Services'!$E$5,FALSE),VLOOKUP('C. Consumer Service Detail'!$F4638,'Table of Current Services'!$B$7:$F$36,'Table of Current Services'!$D$5,FALSE)))</f>
        <v/>
      </c>
      <c r="I4638" s="160"/>
      <c r="J4638" s="146" t="str">
        <f t="shared" si="141"/>
        <v/>
      </c>
      <c r="K4638" s="138" t="str">
        <f>IF('C. Consumer Service Detail'!$F4638="","",IF('C. Consumer Service Detail'!$F4638="",VLOOKUP('C. Consumer Service Detail'!$F4638,'Table of Current Services'!$B$7:$F$36,'Table of Current Services'!$E$5,FALSE),VLOOKUP('C. Consumer Service Detail'!$F4638,'Table of Current Services'!$B$7:$F$36,'Table of Current Services'!$E$5,FALSE)))</f>
        <v/>
      </c>
      <c r="L4638" s="130" t="str">
        <f>IF('C. Consumer Service Detail'!$F4638="","",IF(VLOOKUP('C. Consumer Service Detail'!$F4638,'Table of Current Services'!$B$7:$F$36,'Table of Current Services'!$F$5,)="cost","Yes","No"))</f>
        <v/>
      </c>
      <c r="M4638" s="130" t="str">
        <f>IFERROR(IF('C. Consumer Service Detail'!$K4638="No Match","No",VLOOKUP('C. Consumer Service Detail'!$C4638,'B. Consumer Budget'!$E$11:$F$2010,2,FALSE)),"")</f>
        <v/>
      </c>
      <c r="P4638" s="77"/>
      <c r="Q4638" s="77"/>
    </row>
    <row r="4639" spans="2:17" x14ac:dyDescent="0.25">
      <c r="B4639" s="78">
        <f t="shared" si="142"/>
        <v>4629</v>
      </c>
      <c r="C4639" s="126" t="str">
        <f t="array" ref="C4639">IF(OR('C. Consumer Service Detail'!$D4639="",'C. Consumer Service Detail'!$E4639=""),"",INDEX('B. Consumer Budget'!$E$11:$E$2010,MATCH(1,IF('B. Consumer Budget'!$C$11:$C$2010='C. Consumer Service Detail'!$D4639,IF('B. Consumer Budget'!$D$11:$D$2010='C. Consumer Service Detail'!$E4639,1)),0)))</f>
        <v/>
      </c>
      <c r="D4639" s="170"/>
      <c r="E4639" s="81"/>
      <c r="F4639" s="101"/>
      <c r="G4639" s="82"/>
      <c r="H4639" s="147" t="str">
        <f>IF('C. Consumer Service Detail'!$F4639="","",IF('C. Consumer Service Detail'!$F4639="",VLOOKUP('C. Consumer Service Detail'!$F4639,'Table of Current Services'!$B$7:$F$36,'Table of Current Services'!$E$5,FALSE),VLOOKUP('C. Consumer Service Detail'!$F4639,'Table of Current Services'!$B$7:$F$36,'Table of Current Services'!$D$5,FALSE)))</f>
        <v/>
      </c>
      <c r="I4639" s="159"/>
      <c r="J4639" s="146" t="str">
        <f t="shared" si="141"/>
        <v/>
      </c>
      <c r="K4639" s="138" t="str">
        <f>IF('C. Consumer Service Detail'!$F4639="","",IF('C. Consumer Service Detail'!$F4639="",VLOOKUP('C. Consumer Service Detail'!$F4639,'Table of Current Services'!$B$7:$F$36,'Table of Current Services'!$E$5,FALSE),VLOOKUP('C. Consumer Service Detail'!$F4639,'Table of Current Services'!$B$7:$F$36,'Table of Current Services'!$E$5,FALSE)))</f>
        <v/>
      </c>
      <c r="L4639" s="130" t="str">
        <f>IF('C. Consumer Service Detail'!$F4639="","",IF(VLOOKUP('C. Consumer Service Detail'!$F4639,'Table of Current Services'!$B$7:$F$36,'Table of Current Services'!$F$5,)="cost","Yes","No"))</f>
        <v/>
      </c>
      <c r="M4639" s="130" t="str">
        <f>IFERROR(IF('C. Consumer Service Detail'!$K4639="No Match","No",VLOOKUP('C. Consumer Service Detail'!$C4639,'B. Consumer Budget'!$E$11:$F$2010,2,FALSE)),"")</f>
        <v/>
      </c>
      <c r="P4639" s="77"/>
      <c r="Q4639" s="77"/>
    </row>
    <row r="4640" spans="2:17" x14ac:dyDescent="0.25">
      <c r="B4640" s="78">
        <f t="shared" si="142"/>
        <v>4630</v>
      </c>
      <c r="C4640" s="126" t="str">
        <f t="array" ref="C4640">IF(OR('C. Consumer Service Detail'!$D4640="",'C. Consumer Service Detail'!$E4640=""),"",INDEX('B. Consumer Budget'!$E$11:$E$2010,MATCH(1,IF('B. Consumer Budget'!$C$11:$C$2010='C. Consumer Service Detail'!$D4640,IF('B. Consumer Budget'!$D$11:$D$2010='C. Consumer Service Detail'!$E4640,1)),0)))</f>
        <v/>
      </c>
      <c r="D4640" s="171"/>
      <c r="E4640" s="79"/>
      <c r="F4640" s="100"/>
      <c r="G4640" s="80"/>
      <c r="H4640" s="145" t="str">
        <f>IF('C. Consumer Service Detail'!$F4640="","",IF('C. Consumer Service Detail'!$F4640="",VLOOKUP('C. Consumer Service Detail'!$F4640,'Table of Current Services'!$B$7:$F$36,'Table of Current Services'!$E$5,FALSE),VLOOKUP('C. Consumer Service Detail'!$F4640,'Table of Current Services'!$B$7:$F$36,'Table of Current Services'!$D$5,FALSE)))</f>
        <v/>
      </c>
      <c r="I4640" s="160"/>
      <c r="J4640" s="146" t="str">
        <f t="shared" si="141"/>
        <v/>
      </c>
      <c r="K4640" s="138" t="str">
        <f>IF('C. Consumer Service Detail'!$F4640="","",IF('C. Consumer Service Detail'!$F4640="",VLOOKUP('C. Consumer Service Detail'!$F4640,'Table of Current Services'!$B$7:$F$36,'Table of Current Services'!$E$5,FALSE),VLOOKUP('C. Consumer Service Detail'!$F4640,'Table of Current Services'!$B$7:$F$36,'Table of Current Services'!$E$5,FALSE)))</f>
        <v/>
      </c>
      <c r="L4640" s="130" t="str">
        <f>IF('C. Consumer Service Detail'!$F4640="","",IF(VLOOKUP('C. Consumer Service Detail'!$F4640,'Table of Current Services'!$B$7:$F$36,'Table of Current Services'!$F$5,)="cost","Yes","No"))</f>
        <v/>
      </c>
      <c r="M4640" s="130" t="str">
        <f>IFERROR(IF('C. Consumer Service Detail'!$K4640="No Match","No",VLOOKUP('C. Consumer Service Detail'!$C4640,'B. Consumer Budget'!$E$11:$F$2010,2,FALSE)),"")</f>
        <v/>
      </c>
      <c r="P4640" s="77"/>
      <c r="Q4640" s="77"/>
    </row>
    <row r="4641" spans="2:17" x14ac:dyDescent="0.25">
      <c r="B4641" s="78">
        <f t="shared" si="142"/>
        <v>4631</v>
      </c>
      <c r="C4641" s="126" t="str">
        <f t="array" ref="C4641">IF(OR('C. Consumer Service Detail'!$D4641="",'C. Consumer Service Detail'!$E4641=""),"",INDEX('B. Consumer Budget'!$E$11:$E$2010,MATCH(1,IF('B. Consumer Budget'!$C$11:$C$2010='C. Consumer Service Detail'!$D4641,IF('B. Consumer Budget'!$D$11:$D$2010='C. Consumer Service Detail'!$E4641,1)),0)))</f>
        <v/>
      </c>
      <c r="D4641" s="170"/>
      <c r="E4641" s="81"/>
      <c r="F4641" s="101"/>
      <c r="G4641" s="82"/>
      <c r="H4641" s="147" t="str">
        <f>IF('C. Consumer Service Detail'!$F4641="","",IF('C. Consumer Service Detail'!$F4641="",VLOOKUP('C. Consumer Service Detail'!$F4641,'Table of Current Services'!$B$7:$F$36,'Table of Current Services'!$E$5,FALSE),VLOOKUP('C. Consumer Service Detail'!$F4641,'Table of Current Services'!$B$7:$F$36,'Table of Current Services'!$D$5,FALSE)))</f>
        <v/>
      </c>
      <c r="I4641" s="159"/>
      <c r="J4641" s="146" t="str">
        <f t="shared" si="141"/>
        <v/>
      </c>
      <c r="K4641" s="138" t="str">
        <f>IF('C. Consumer Service Detail'!$F4641="","",IF('C. Consumer Service Detail'!$F4641="",VLOOKUP('C. Consumer Service Detail'!$F4641,'Table of Current Services'!$B$7:$F$36,'Table of Current Services'!$E$5,FALSE),VLOOKUP('C. Consumer Service Detail'!$F4641,'Table of Current Services'!$B$7:$F$36,'Table of Current Services'!$E$5,FALSE)))</f>
        <v/>
      </c>
      <c r="L4641" s="130" t="str">
        <f>IF('C. Consumer Service Detail'!$F4641="","",IF(VLOOKUP('C. Consumer Service Detail'!$F4641,'Table of Current Services'!$B$7:$F$36,'Table of Current Services'!$F$5,)="cost","Yes","No"))</f>
        <v/>
      </c>
      <c r="M4641" s="130" t="str">
        <f>IFERROR(IF('C. Consumer Service Detail'!$K4641="No Match","No",VLOOKUP('C. Consumer Service Detail'!$C4641,'B. Consumer Budget'!$E$11:$F$2010,2,FALSE)),"")</f>
        <v/>
      </c>
      <c r="P4641" s="77"/>
      <c r="Q4641" s="77"/>
    </row>
    <row r="4642" spans="2:17" x14ac:dyDescent="0.25">
      <c r="B4642" s="78">
        <f t="shared" si="142"/>
        <v>4632</v>
      </c>
      <c r="C4642" s="126" t="str">
        <f t="array" ref="C4642">IF(OR('C. Consumer Service Detail'!$D4642="",'C. Consumer Service Detail'!$E4642=""),"",INDEX('B. Consumer Budget'!$E$11:$E$2010,MATCH(1,IF('B. Consumer Budget'!$C$11:$C$2010='C. Consumer Service Detail'!$D4642,IF('B. Consumer Budget'!$D$11:$D$2010='C. Consumer Service Detail'!$E4642,1)),0)))</f>
        <v/>
      </c>
      <c r="D4642" s="171"/>
      <c r="E4642" s="79"/>
      <c r="F4642" s="100"/>
      <c r="G4642" s="80"/>
      <c r="H4642" s="145" t="str">
        <f>IF('C. Consumer Service Detail'!$F4642="","",IF('C. Consumer Service Detail'!$F4642="",VLOOKUP('C. Consumer Service Detail'!$F4642,'Table of Current Services'!$B$7:$F$36,'Table of Current Services'!$E$5,FALSE),VLOOKUP('C. Consumer Service Detail'!$F4642,'Table of Current Services'!$B$7:$F$36,'Table of Current Services'!$D$5,FALSE)))</f>
        <v/>
      </c>
      <c r="I4642" s="160"/>
      <c r="J4642" s="146" t="str">
        <f t="shared" si="141"/>
        <v/>
      </c>
      <c r="K4642" s="138" t="str">
        <f>IF('C. Consumer Service Detail'!$F4642="","",IF('C. Consumer Service Detail'!$F4642="",VLOOKUP('C. Consumer Service Detail'!$F4642,'Table of Current Services'!$B$7:$F$36,'Table of Current Services'!$E$5,FALSE),VLOOKUP('C. Consumer Service Detail'!$F4642,'Table of Current Services'!$B$7:$F$36,'Table of Current Services'!$E$5,FALSE)))</f>
        <v/>
      </c>
      <c r="L4642" s="130" t="str">
        <f>IF('C. Consumer Service Detail'!$F4642="","",IF(VLOOKUP('C. Consumer Service Detail'!$F4642,'Table of Current Services'!$B$7:$F$36,'Table of Current Services'!$F$5,)="cost","Yes","No"))</f>
        <v/>
      </c>
      <c r="M4642" s="130" t="str">
        <f>IFERROR(IF('C. Consumer Service Detail'!$K4642="No Match","No",VLOOKUP('C. Consumer Service Detail'!$C4642,'B. Consumer Budget'!$E$11:$F$2010,2,FALSE)),"")</f>
        <v/>
      </c>
      <c r="P4642" s="77"/>
      <c r="Q4642" s="77"/>
    </row>
    <row r="4643" spans="2:17" x14ac:dyDescent="0.25">
      <c r="B4643" s="78">
        <f t="shared" si="142"/>
        <v>4633</v>
      </c>
      <c r="C4643" s="126" t="str">
        <f t="array" ref="C4643">IF(OR('C. Consumer Service Detail'!$D4643="",'C. Consumer Service Detail'!$E4643=""),"",INDEX('B. Consumer Budget'!$E$11:$E$2010,MATCH(1,IF('B. Consumer Budget'!$C$11:$C$2010='C. Consumer Service Detail'!$D4643,IF('B. Consumer Budget'!$D$11:$D$2010='C. Consumer Service Detail'!$E4643,1)),0)))</f>
        <v/>
      </c>
      <c r="D4643" s="170"/>
      <c r="E4643" s="81"/>
      <c r="F4643" s="101"/>
      <c r="G4643" s="82"/>
      <c r="H4643" s="147" t="str">
        <f>IF('C. Consumer Service Detail'!$F4643="","",IF('C. Consumer Service Detail'!$F4643="",VLOOKUP('C. Consumer Service Detail'!$F4643,'Table of Current Services'!$B$7:$F$36,'Table of Current Services'!$E$5,FALSE),VLOOKUP('C. Consumer Service Detail'!$F4643,'Table of Current Services'!$B$7:$F$36,'Table of Current Services'!$D$5,FALSE)))</f>
        <v/>
      </c>
      <c r="I4643" s="159"/>
      <c r="J4643" s="146" t="str">
        <f t="shared" si="141"/>
        <v/>
      </c>
      <c r="K4643" s="138" t="str">
        <f>IF('C. Consumer Service Detail'!$F4643="","",IF('C. Consumer Service Detail'!$F4643="",VLOOKUP('C. Consumer Service Detail'!$F4643,'Table of Current Services'!$B$7:$F$36,'Table of Current Services'!$E$5,FALSE),VLOOKUP('C. Consumer Service Detail'!$F4643,'Table of Current Services'!$B$7:$F$36,'Table of Current Services'!$E$5,FALSE)))</f>
        <v/>
      </c>
      <c r="L4643" s="130" t="str">
        <f>IF('C. Consumer Service Detail'!$F4643="","",IF(VLOOKUP('C. Consumer Service Detail'!$F4643,'Table of Current Services'!$B$7:$F$36,'Table of Current Services'!$F$5,)="cost","Yes","No"))</f>
        <v/>
      </c>
      <c r="M4643" s="130" t="str">
        <f>IFERROR(IF('C. Consumer Service Detail'!$K4643="No Match","No",VLOOKUP('C. Consumer Service Detail'!$C4643,'B. Consumer Budget'!$E$11:$F$2010,2,FALSE)),"")</f>
        <v/>
      </c>
      <c r="P4643" s="77"/>
      <c r="Q4643" s="77"/>
    </row>
    <row r="4644" spans="2:17" x14ac:dyDescent="0.25">
      <c r="B4644" s="78">
        <f t="shared" si="142"/>
        <v>4634</v>
      </c>
      <c r="C4644" s="126" t="str">
        <f t="array" ref="C4644">IF(OR('C. Consumer Service Detail'!$D4644="",'C. Consumer Service Detail'!$E4644=""),"",INDEX('B. Consumer Budget'!$E$11:$E$2010,MATCH(1,IF('B. Consumer Budget'!$C$11:$C$2010='C. Consumer Service Detail'!$D4644,IF('B. Consumer Budget'!$D$11:$D$2010='C. Consumer Service Detail'!$E4644,1)),0)))</f>
        <v/>
      </c>
      <c r="D4644" s="171"/>
      <c r="E4644" s="79"/>
      <c r="F4644" s="100"/>
      <c r="G4644" s="80"/>
      <c r="H4644" s="145" t="str">
        <f>IF('C. Consumer Service Detail'!$F4644="","",IF('C. Consumer Service Detail'!$F4644="",VLOOKUP('C. Consumer Service Detail'!$F4644,'Table of Current Services'!$B$7:$F$36,'Table of Current Services'!$E$5,FALSE),VLOOKUP('C. Consumer Service Detail'!$F4644,'Table of Current Services'!$B$7:$F$36,'Table of Current Services'!$D$5,FALSE)))</f>
        <v/>
      </c>
      <c r="I4644" s="160"/>
      <c r="J4644" s="146" t="str">
        <f t="shared" si="141"/>
        <v/>
      </c>
      <c r="K4644" s="138" t="str">
        <f>IF('C. Consumer Service Detail'!$F4644="","",IF('C. Consumer Service Detail'!$F4644="",VLOOKUP('C. Consumer Service Detail'!$F4644,'Table of Current Services'!$B$7:$F$36,'Table of Current Services'!$E$5,FALSE),VLOOKUP('C. Consumer Service Detail'!$F4644,'Table of Current Services'!$B$7:$F$36,'Table of Current Services'!$E$5,FALSE)))</f>
        <v/>
      </c>
      <c r="L4644" s="130" t="str">
        <f>IF('C. Consumer Service Detail'!$F4644="","",IF(VLOOKUP('C. Consumer Service Detail'!$F4644,'Table of Current Services'!$B$7:$F$36,'Table of Current Services'!$F$5,)="cost","Yes","No"))</f>
        <v/>
      </c>
      <c r="M4644" s="130" t="str">
        <f>IFERROR(IF('C. Consumer Service Detail'!$K4644="No Match","No",VLOOKUP('C. Consumer Service Detail'!$C4644,'B. Consumer Budget'!$E$11:$F$2010,2,FALSE)),"")</f>
        <v/>
      </c>
      <c r="P4644" s="77"/>
      <c r="Q4644" s="77"/>
    </row>
    <row r="4645" spans="2:17" x14ac:dyDescent="0.25">
      <c r="B4645" s="78">
        <f t="shared" si="142"/>
        <v>4635</v>
      </c>
      <c r="C4645" s="126" t="str">
        <f t="array" ref="C4645">IF(OR('C. Consumer Service Detail'!$D4645="",'C. Consumer Service Detail'!$E4645=""),"",INDEX('B. Consumer Budget'!$E$11:$E$2010,MATCH(1,IF('B. Consumer Budget'!$C$11:$C$2010='C. Consumer Service Detail'!$D4645,IF('B. Consumer Budget'!$D$11:$D$2010='C. Consumer Service Detail'!$E4645,1)),0)))</f>
        <v/>
      </c>
      <c r="D4645" s="170"/>
      <c r="E4645" s="81"/>
      <c r="F4645" s="101"/>
      <c r="G4645" s="82"/>
      <c r="H4645" s="147" t="str">
        <f>IF('C. Consumer Service Detail'!$F4645="","",IF('C. Consumer Service Detail'!$F4645="",VLOOKUP('C. Consumer Service Detail'!$F4645,'Table of Current Services'!$B$7:$F$36,'Table of Current Services'!$E$5,FALSE),VLOOKUP('C. Consumer Service Detail'!$F4645,'Table of Current Services'!$B$7:$F$36,'Table of Current Services'!$D$5,FALSE)))</f>
        <v/>
      </c>
      <c r="I4645" s="159"/>
      <c r="J4645" s="146" t="str">
        <f t="shared" si="141"/>
        <v/>
      </c>
      <c r="K4645" s="138" t="str">
        <f>IF('C. Consumer Service Detail'!$F4645="","",IF('C. Consumer Service Detail'!$F4645="",VLOOKUP('C. Consumer Service Detail'!$F4645,'Table of Current Services'!$B$7:$F$36,'Table of Current Services'!$E$5,FALSE),VLOOKUP('C. Consumer Service Detail'!$F4645,'Table of Current Services'!$B$7:$F$36,'Table of Current Services'!$E$5,FALSE)))</f>
        <v/>
      </c>
      <c r="L4645" s="130" t="str">
        <f>IF('C. Consumer Service Detail'!$F4645="","",IF(VLOOKUP('C. Consumer Service Detail'!$F4645,'Table of Current Services'!$B$7:$F$36,'Table of Current Services'!$F$5,)="cost","Yes","No"))</f>
        <v/>
      </c>
      <c r="M4645" s="130" t="str">
        <f>IFERROR(IF('C. Consumer Service Detail'!$K4645="No Match","No",VLOOKUP('C. Consumer Service Detail'!$C4645,'B. Consumer Budget'!$E$11:$F$2010,2,FALSE)),"")</f>
        <v/>
      </c>
      <c r="P4645" s="77"/>
      <c r="Q4645" s="77"/>
    </row>
    <row r="4646" spans="2:17" x14ac:dyDescent="0.25">
      <c r="B4646" s="78">
        <f t="shared" si="142"/>
        <v>4636</v>
      </c>
      <c r="C4646" s="126" t="str">
        <f t="array" ref="C4646">IF(OR('C. Consumer Service Detail'!$D4646="",'C. Consumer Service Detail'!$E4646=""),"",INDEX('B. Consumer Budget'!$E$11:$E$2010,MATCH(1,IF('B. Consumer Budget'!$C$11:$C$2010='C. Consumer Service Detail'!$D4646,IF('B. Consumer Budget'!$D$11:$D$2010='C. Consumer Service Detail'!$E4646,1)),0)))</f>
        <v/>
      </c>
      <c r="D4646" s="171"/>
      <c r="E4646" s="79"/>
      <c r="F4646" s="100"/>
      <c r="G4646" s="80"/>
      <c r="H4646" s="145" t="str">
        <f>IF('C. Consumer Service Detail'!$F4646="","",IF('C. Consumer Service Detail'!$F4646="",VLOOKUP('C. Consumer Service Detail'!$F4646,'Table of Current Services'!$B$7:$F$36,'Table of Current Services'!$E$5,FALSE),VLOOKUP('C. Consumer Service Detail'!$F4646,'Table of Current Services'!$B$7:$F$36,'Table of Current Services'!$D$5,FALSE)))</f>
        <v/>
      </c>
      <c r="I4646" s="160"/>
      <c r="J4646" s="146" t="str">
        <f t="shared" si="141"/>
        <v/>
      </c>
      <c r="K4646" s="138" t="str">
        <f>IF('C. Consumer Service Detail'!$F4646="","",IF('C. Consumer Service Detail'!$F4646="",VLOOKUP('C. Consumer Service Detail'!$F4646,'Table of Current Services'!$B$7:$F$36,'Table of Current Services'!$E$5,FALSE),VLOOKUP('C. Consumer Service Detail'!$F4646,'Table of Current Services'!$B$7:$F$36,'Table of Current Services'!$E$5,FALSE)))</f>
        <v/>
      </c>
      <c r="L4646" s="130" t="str">
        <f>IF('C. Consumer Service Detail'!$F4646="","",IF(VLOOKUP('C. Consumer Service Detail'!$F4646,'Table of Current Services'!$B$7:$F$36,'Table of Current Services'!$F$5,)="cost","Yes","No"))</f>
        <v/>
      </c>
      <c r="M4646" s="130" t="str">
        <f>IFERROR(IF('C. Consumer Service Detail'!$K4646="No Match","No",VLOOKUP('C. Consumer Service Detail'!$C4646,'B. Consumer Budget'!$E$11:$F$2010,2,FALSE)),"")</f>
        <v/>
      </c>
      <c r="P4646" s="77"/>
      <c r="Q4646" s="77"/>
    </row>
    <row r="4647" spans="2:17" x14ac:dyDescent="0.25">
      <c r="B4647" s="78">
        <f t="shared" si="142"/>
        <v>4637</v>
      </c>
      <c r="C4647" s="126" t="str">
        <f t="array" ref="C4647">IF(OR('C. Consumer Service Detail'!$D4647="",'C. Consumer Service Detail'!$E4647=""),"",INDEX('B. Consumer Budget'!$E$11:$E$2010,MATCH(1,IF('B. Consumer Budget'!$C$11:$C$2010='C. Consumer Service Detail'!$D4647,IF('B. Consumer Budget'!$D$11:$D$2010='C. Consumer Service Detail'!$E4647,1)),0)))</f>
        <v/>
      </c>
      <c r="D4647" s="170"/>
      <c r="E4647" s="81"/>
      <c r="F4647" s="101"/>
      <c r="G4647" s="82"/>
      <c r="H4647" s="147" t="str">
        <f>IF('C. Consumer Service Detail'!$F4647="","",IF('C. Consumer Service Detail'!$F4647="",VLOOKUP('C. Consumer Service Detail'!$F4647,'Table of Current Services'!$B$7:$F$36,'Table of Current Services'!$E$5,FALSE),VLOOKUP('C. Consumer Service Detail'!$F4647,'Table of Current Services'!$B$7:$F$36,'Table of Current Services'!$D$5,FALSE)))</f>
        <v/>
      </c>
      <c r="I4647" s="159"/>
      <c r="J4647" s="146" t="str">
        <f t="shared" si="141"/>
        <v/>
      </c>
      <c r="K4647" s="138" t="str">
        <f>IF('C. Consumer Service Detail'!$F4647="","",IF('C. Consumer Service Detail'!$F4647="",VLOOKUP('C. Consumer Service Detail'!$F4647,'Table of Current Services'!$B$7:$F$36,'Table of Current Services'!$E$5,FALSE),VLOOKUP('C. Consumer Service Detail'!$F4647,'Table of Current Services'!$B$7:$F$36,'Table of Current Services'!$E$5,FALSE)))</f>
        <v/>
      </c>
      <c r="L4647" s="130" t="str">
        <f>IF('C. Consumer Service Detail'!$F4647="","",IF(VLOOKUP('C. Consumer Service Detail'!$F4647,'Table of Current Services'!$B$7:$F$36,'Table of Current Services'!$F$5,)="cost","Yes","No"))</f>
        <v/>
      </c>
      <c r="M4647" s="130" t="str">
        <f>IFERROR(IF('C. Consumer Service Detail'!$K4647="No Match","No",VLOOKUP('C. Consumer Service Detail'!$C4647,'B. Consumer Budget'!$E$11:$F$2010,2,FALSE)),"")</f>
        <v/>
      </c>
      <c r="P4647" s="77"/>
      <c r="Q4647" s="77"/>
    </row>
    <row r="4648" spans="2:17" x14ac:dyDescent="0.25">
      <c r="B4648" s="78">
        <f t="shared" si="142"/>
        <v>4638</v>
      </c>
      <c r="C4648" s="126" t="str">
        <f t="array" ref="C4648">IF(OR('C. Consumer Service Detail'!$D4648="",'C. Consumer Service Detail'!$E4648=""),"",INDEX('B. Consumer Budget'!$E$11:$E$2010,MATCH(1,IF('B. Consumer Budget'!$C$11:$C$2010='C. Consumer Service Detail'!$D4648,IF('B. Consumer Budget'!$D$11:$D$2010='C. Consumer Service Detail'!$E4648,1)),0)))</f>
        <v/>
      </c>
      <c r="D4648" s="171"/>
      <c r="E4648" s="79"/>
      <c r="F4648" s="100"/>
      <c r="G4648" s="80"/>
      <c r="H4648" s="145" t="str">
        <f>IF('C. Consumer Service Detail'!$F4648="","",IF('C. Consumer Service Detail'!$F4648="",VLOOKUP('C. Consumer Service Detail'!$F4648,'Table of Current Services'!$B$7:$F$36,'Table of Current Services'!$E$5,FALSE),VLOOKUP('C. Consumer Service Detail'!$F4648,'Table of Current Services'!$B$7:$F$36,'Table of Current Services'!$D$5,FALSE)))</f>
        <v/>
      </c>
      <c r="I4648" s="160"/>
      <c r="J4648" s="146" t="str">
        <f t="shared" si="141"/>
        <v/>
      </c>
      <c r="K4648" s="138" t="str">
        <f>IF('C. Consumer Service Detail'!$F4648="","",IF('C. Consumer Service Detail'!$F4648="",VLOOKUP('C. Consumer Service Detail'!$F4648,'Table of Current Services'!$B$7:$F$36,'Table of Current Services'!$E$5,FALSE),VLOOKUP('C. Consumer Service Detail'!$F4648,'Table of Current Services'!$B$7:$F$36,'Table of Current Services'!$E$5,FALSE)))</f>
        <v/>
      </c>
      <c r="L4648" s="130" t="str">
        <f>IF('C. Consumer Service Detail'!$F4648="","",IF(VLOOKUP('C. Consumer Service Detail'!$F4648,'Table of Current Services'!$B$7:$F$36,'Table of Current Services'!$F$5,)="cost","Yes","No"))</f>
        <v/>
      </c>
      <c r="M4648" s="130" t="str">
        <f>IFERROR(IF('C. Consumer Service Detail'!$K4648="No Match","No",VLOOKUP('C. Consumer Service Detail'!$C4648,'B. Consumer Budget'!$E$11:$F$2010,2,FALSE)),"")</f>
        <v/>
      </c>
      <c r="P4648" s="77"/>
      <c r="Q4648" s="77"/>
    </row>
    <row r="4649" spans="2:17" x14ac:dyDescent="0.25">
      <c r="B4649" s="78">
        <f t="shared" si="142"/>
        <v>4639</v>
      </c>
      <c r="C4649" s="126" t="str">
        <f t="array" ref="C4649">IF(OR('C. Consumer Service Detail'!$D4649="",'C. Consumer Service Detail'!$E4649=""),"",INDEX('B. Consumer Budget'!$E$11:$E$2010,MATCH(1,IF('B. Consumer Budget'!$C$11:$C$2010='C. Consumer Service Detail'!$D4649,IF('B. Consumer Budget'!$D$11:$D$2010='C. Consumer Service Detail'!$E4649,1)),0)))</f>
        <v/>
      </c>
      <c r="D4649" s="170"/>
      <c r="E4649" s="81"/>
      <c r="F4649" s="101"/>
      <c r="G4649" s="82"/>
      <c r="H4649" s="147" t="str">
        <f>IF('C. Consumer Service Detail'!$F4649="","",IF('C. Consumer Service Detail'!$F4649="",VLOOKUP('C. Consumer Service Detail'!$F4649,'Table of Current Services'!$B$7:$F$36,'Table of Current Services'!$E$5,FALSE),VLOOKUP('C. Consumer Service Detail'!$F4649,'Table of Current Services'!$B$7:$F$36,'Table of Current Services'!$D$5,FALSE)))</f>
        <v/>
      </c>
      <c r="I4649" s="159"/>
      <c r="J4649" s="146" t="str">
        <f t="shared" si="141"/>
        <v/>
      </c>
      <c r="K4649" s="138" t="str">
        <f>IF('C. Consumer Service Detail'!$F4649="","",IF('C. Consumer Service Detail'!$F4649="",VLOOKUP('C. Consumer Service Detail'!$F4649,'Table of Current Services'!$B$7:$F$36,'Table of Current Services'!$E$5,FALSE),VLOOKUP('C. Consumer Service Detail'!$F4649,'Table of Current Services'!$B$7:$F$36,'Table of Current Services'!$E$5,FALSE)))</f>
        <v/>
      </c>
      <c r="L4649" s="130" t="str">
        <f>IF('C. Consumer Service Detail'!$F4649="","",IF(VLOOKUP('C. Consumer Service Detail'!$F4649,'Table of Current Services'!$B$7:$F$36,'Table of Current Services'!$F$5,)="cost","Yes","No"))</f>
        <v/>
      </c>
      <c r="M4649" s="130" t="str">
        <f>IFERROR(IF('C. Consumer Service Detail'!$K4649="No Match","No",VLOOKUP('C. Consumer Service Detail'!$C4649,'B. Consumer Budget'!$E$11:$F$2010,2,FALSE)),"")</f>
        <v/>
      </c>
      <c r="P4649" s="77"/>
      <c r="Q4649" s="77"/>
    </row>
    <row r="4650" spans="2:17" x14ac:dyDescent="0.25">
      <c r="B4650" s="78">
        <f t="shared" si="142"/>
        <v>4640</v>
      </c>
      <c r="C4650" s="126" t="str">
        <f t="array" ref="C4650">IF(OR('C. Consumer Service Detail'!$D4650="",'C. Consumer Service Detail'!$E4650=""),"",INDEX('B. Consumer Budget'!$E$11:$E$2010,MATCH(1,IF('B. Consumer Budget'!$C$11:$C$2010='C. Consumer Service Detail'!$D4650,IF('B. Consumer Budget'!$D$11:$D$2010='C. Consumer Service Detail'!$E4650,1)),0)))</f>
        <v/>
      </c>
      <c r="D4650" s="171"/>
      <c r="E4650" s="79"/>
      <c r="F4650" s="100"/>
      <c r="G4650" s="80"/>
      <c r="H4650" s="145" t="str">
        <f>IF('C. Consumer Service Detail'!$F4650="","",IF('C. Consumer Service Detail'!$F4650="",VLOOKUP('C. Consumer Service Detail'!$F4650,'Table of Current Services'!$B$7:$F$36,'Table of Current Services'!$E$5,FALSE),VLOOKUP('C. Consumer Service Detail'!$F4650,'Table of Current Services'!$B$7:$F$36,'Table of Current Services'!$D$5,FALSE)))</f>
        <v/>
      </c>
      <c r="I4650" s="160"/>
      <c r="J4650" s="146" t="str">
        <f t="shared" si="141"/>
        <v/>
      </c>
      <c r="K4650" s="138" t="str">
        <f>IF('C. Consumer Service Detail'!$F4650="","",IF('C. Consumer Service Detail'!$F4650="",VLOOKUP('C. Consumer Service Detail'!$F4650,'Table of Current Services'!$B$7:$F$36,'Table of Current Services'!$E$5,FALSE),VLOOKUP('C. Consumer Service Detail'!$F4650,'Table of Current Services'!$B$7:$F$36,'Table of Current Services'!$E$5,FALSE)))</f>
        <v/>
      </c>
      <c r="L4650" s="130" t="str">
        <f>IF('C. Consumer Service Detail'!$F4650="","",IF(VLOOKUP('C. Consumer Service Detail'!$F4650,'Table of Current Services'!$B$7:$F$36,'Table of Current Services'!$F$5,)="cost","Yes","No"))</f>
        <v/>
      </c>
      <c r="M4650" s="130" t="str">
        <f>IFERROR(IF('C. Consumer Service Detail'!$K4650="No Match","No",VLOOKUP('C. Consumer Service Detail'!$C4650,'B. Consumer Budget'!$E$11:$F$2010,2,FALSE)),"")</f>
        <v/>
      </c>
      <c r="P4650" s="77"/>
      <c r="Q4650" s="77"/>
    </row>
    <row r="4651" spans="2:17" x14ac:dyDescent="0.25">
      <c r="B4651" s="78">
        <f t="shared" si="142"/>
        <v>4641</v>
      </c>
      <c r="C4651" s="126" t="str">
        <f t="array" ref="C4651">IF(OR('C. Consumer Service Detail'!$D4651="",'C. Consumer Service Detail'!$E4651=""),"",INDEX('B. Consumer Budget'!$E$11:$E$2010,MATCH(1,IF('B. Consumer Budget'!$C$11:$C$2010='C. Consumer Service Detail'!$D4651,IF('B. Consumer Budget'!$D$11:$D$2010='C. Consumer Service Detail'!$E4651,1)),0)))</f>
        <v/>
      </c>
      <c r="D4651" s="170"/>
      <c r="E4651" s="81"/>
      <c r="F4651" s="101"/>
      <c r="G4651" s="82"/>
      <c r="H4651" s="147" t="str">
        <f>IF('C. Consumer Service Detail'!$F4651="","",IF('C. Consumer Service Detail'!$F4651="",VLOOKUP('C. Consumer Service Detail'!$F4651,'Table of Current Services'!$B$7:$F$36,'Table of Current Services'!$E$5,FALSE),VLOOKUP('C. Consumer Service Detail'!$F4651,'Table of Current Services'!$B$7:$F$36,'Table of Current Services'!$D$5,FALSE)))</f>
        <v/>
      </c>
      <c r="I4651" s="159"/>
      <c r="J4651" s="146" t="str">
        <f t="shared" si="141"/>
        <v/>
      </c>
      <c r="K4651" s="138" t="str">
        <f>IF('C. Consumer Service Detail'!$F4651="","",IF('C. Consumer Service Detail'!$F4651="",VLOOKUP('C. Consumer Service Detail'!$F4651,'Table of Current Services'!$B$7:$F$36,'Table of Current Services'!$E$5,FALSE),VLOOKUP('C. Consumer Service Detail'!$F4651,'Table of Current Services'!$B$7:$F$36,'Table of Current Services'!$E$5,FALSE)))</f>
        <v/>
      </c>
      <c r="L4651" s="130" t="str">
        <f>IF('C. Consumer Service Detail'!$F4651="","",IF(VLOOKUP('C. Consumer Service Detail'!$F4651,'Table of Current Services'!$B$7:$F$36,'Table of Current Services'!$F$5,)="cost","Yes","No"))</f>
        <v/>
      </c>
      <c r="M4651" s="130" t="str">
        <f>IFERROR(IF('C. Consumer Service Detail'!$K4651="No Match","No",VLOOKUP('C. Consumer Service Detail'!$C4651,'B. Consumer Budget'!$E$11:$F$2010,2,FALSE)),"")</f>
        <v/>
      </c>
      <c r="P4651" s="77"/>
      <c r="Q4651" s="77"/>
    </row>
    <row r="4652" spans="2:17" x14ac:dyDescent="0.25">
      <c r="B4652" s="78">
        <f t="shared" si="142"/>
        <v>4642</v>
      </c>
      <c r="C4652" s="126" t="str">
        <f t="array" ref="C4652">IF(OR('C. Consumer Service Detail'!$D4652="",'C. Consumer Service Detail'!$E4652=""),"",INDEX('B. Consumer Budget'!$E$11:$E$2010,MATCH(1,IF('B. Consumer Budget'!$C$11:$C$2010='C. Consumer Service Detail'!$D4652,IF('B. Consumer Budget'!$D$11:$D$2010='C. Consumer Service Detail'!$E4652,1)),0)))</f>
        <v/>
      </c>
      <c r="D4652" s="171"/>
      <c r="E4652" s="79"/>
      <c r="F4652" s="100"/>
      <c r="G4652" s="80"/>
      <c r="H4652" s="145" t="str">
        <f>IF('C. Consumer Service Detail'!$F4652="","",IF('C. Consumer Service Detail'!$F4652="",VLOOKUP('C. Consumer Service Detail'!$F4652,'Table of Current Services'!$B$7:$F$36,'Table of Current Services'!$E$5,FALSE),VLOOKUP('C. Consumer Service Detail'!$F4652,'Table of Current Services'!$B$7:$F$36,'Table of Current Services'!$D$5,FALSE)))</f>
        <v/>
      </c>
      <c r="I4652" s="160"/>
      <c r="J4652" s="146" t="str">
        <f t="shared" si="141"/>
        <v/>
      </c>
      <c r="K4652" s="138" t="str">
        <f>IF('C. Consumer Service Detail'!$F4652="","",IF('C. Consumer Service Detail'!$F4652="",VLOOKUP('C. Consumer Service Detail'!$F4652,'Table of Current Services'!$B$7:$F$36,'Table of Current Services'!$E$5,FALSE),VLOOKUP('C. Consumer Service Detail'!$F4652,'Table of Current Services'!$B$7:$F$36,'Table of Current Services'!$E$5,FALSE)))</f>
        <v/>
      </c>
      <c r="L4652" s="130" t="str">
        <f>IF('C. Consumer Service Detail'!$F4652="","",IF(VLOOKUP('C. Consumer Service Detail'!$F4652,'Table of Current Services'!$B$7:$F$36,'Table of Current Services'!$F$5,)="cost","Yes","No"))</f>
        <v/>
      </c>
      <c r="M4652" s="130" t="str">
        <f>IFERROR(IF('C. Consumer Service Detail'!$K4652="No Match","No",VLOOKUP('C. Consumer Service Detail'!$C4652,'B. Consumer Budget'!$E$11:$F$2010,2,FALSE)),"")</f>
        <v/>
      </c>
      <c r="P4652" s="77"/>
      <c r="Q4652" s="77"/>
    </row>
    <row r="4653" spans="2:17" x14ac:dyDescent="0.25">
      <c r="B4653" s="78">
        <f t="shared" si="142"/>
        <v>4643</v>
      </c>
      <c r="C4653" s="126" t="str">
        <f t="array" ref="C4653">IF(OR('C. Consumer Service Detail'!$D4653="",'C. Consumer Service Detail'!$E4653=""),"",INDEX('B. Consumer Budget'!$E$11:$E$2010,MATCH(1,IF('B. Consumer Budget'!$C$11:$C$2010='C. Consumer Service Detail'!$D4653,IF('B. Consumer Budget'!$D$11:$D$2010='C. Consumer Service Detail'!$E4653,1)),0)))</f>
        <v/>
      </c>
      <c r="D4653" s="170"/>
      <c r="E4653" s="81"/>
      <c r="F4653" s="101"/>
      <c r="G4653" s="82"/>
      <c r="H4653" s="147" t="str">
        <f>IF('C. Consumer Service Detail'!$F4653="","",IF('C. Consumer Service Detail'!$F4653="",VLOOKUP('C. Consumer Service Detail'!$F4653,'Table of Current Services'!$B$7:$F$36,'Table of Current Services'!$E$5,FALSE),VLOOKUP('C. Consumer Service Detail'!$F4653,'Table of Current Services'!$B$7:$F$36,'Table of Current Services'!$D$5,FALSE)))</f>
        <v/>
      </c>
      <c r="I4653" s="159"/>
      <c r="J4653" s="146" t="str">
        <f t="shared" si="141"/>
        <v/>
      </c>
      <c r="K4653" s="138" t="str">
        <f>IF('C. Consumer Service Detail'!$F4653="","",IF('C. Consumer Service Detail'!$F4653="",VLOOKUP('C. Consumer Service Detail'!$F4653,'Table of Current Services'!$B$7:$F$36,'Table of Current Services'!$E$5,FALSE),VLOOKUP('C. Consumer Service Detail'!$F4653,'Table of Current Services'!$B$7:$F$36,'Table of Current Services'!$E$5,FALSE)))</f>
        <v/>
      </c>
      <c r="L4653" s="130" t="str">
        <f>IF('C. Consumer Service Detail'!$F4653="","",IF(VLOOKUP('C. Consumer Service Detail'!$F4653,'Table of Current Services'!$B$7:$F$36,'Table of Current Services'!$F$5,)="cost","Yes","No"))</f>
        <v/>
      </c>
      <c r="M4653" s="130" t="str">
        <f>IFERROR(IF('C. Consumer Service Detail'!$K4653="No Match","No",VLOOKUP('C. Consumer Service Detail'!$C4653,'B. Consumer Budget'!$E$11:$F$2010,2,FALSE)),"")</f>
        <v/>
      </c>
      <c r="P4653" s="77"/>
      <c r="Q4653" s="77"/>
    </row>
    <row r="4654" spans="2:17" x14ac:dyDescent="0.25">
      <c r="B4654" s="78">
        <f t="shared" si="142"/>
        <v>4644</v>
      </c>
      <c r="C4654" s="126" t="str">
        <f t="array" ref="C4654">IF(OR('C. Consumer Service Detail'!$D4654="",'C. Consumer Service Detail'!$E4654=""),"",INDEX('B. Consumer Budget'!$E$11:$E$2010,MATCH(1,IF('B. Consumer Budget'!$C$11:$C$2010='C. Consumer Service Detail'!$D4654,IF('B. Consumer Budget'!$D$11:$D$2010='C. Consumer Service Detail'!$E4654,1)),0)))</f>
        <v/>
      </c>
      <c r="D4654" s="171"/>
      <c r="E4654" s="79"/>
      <c r="F4654" s="100"/>
      <c r="G4654" s="80"/>
      <c r="H4654" s="145" t="str">
        <f>IF('C. Consumer Service Detail'!$F4654="","",IF('C. Consumer Service Detail'!$F4654="",VLOOKUP('C. Consumer Service Detail'!$F4654,'Table of Current Services'!$B$7:$F$36,'Table of Current Services'!$E$5,FALSE),VLOOKUP('C. Consumer Service Detail'!$F4654,'Table of Current Services'!$B$7:$F$36,'Table of Current Services'!$D$5,FALSE)))</f>
        <v/>
      </c>
      <c r="I4654" s="160"/>
      <c r="J4654" s="146" t="str">
        <f t="shared" si="141"/>
        <v/>
      </c>
      <c r="K4654" s="138" t="str">
        <f>IF('C. Consumer Service Detail'!$F4654="","",IF('C. Consumer Service Detail'!$F4654="",VLOOKUP('C. Consumer Service Detail'!$F4654,'Table of Current Services'!$B$7:$F$36,'Table of Current Services'!$E$5,FALSE),VLOOKUP('C. Consumer Service Detail'!$F4654,'Table of Current Services'!$B$7:$F$36,'Table of Current Services'!$E$5,FALSE)))</f>
        <v/>
      </c>
      <c r="L4654" s="130" t="str">
        <f>IF('C. Consumer Service Detail'!$F4654="","",IF(VLOOKUP('C. Consumer Service Detail'!$F4654,'Table of Current Services'!$B$7:$F$36,'Table of Current Services'!$F$5,)="cost","Yes","No"))</f>
        <v/>
      </c>
      <c r="M4654" s="130" t="str">
        <f>IFERROR(IF('C. Consumer Service Detail'!$K4654="No Match","No",VLOOKUP('C. Consumer Service Detail'!$C4654,'B. Consumer Budget'!$E$11:$F$2010,2,FALSE)),"")</f>
        <v/>
      </c>
      <c r="P4654" s="77"/>
      <c r="Q4654" s="77"/>
    </row>
    <row r="4655" spans="2:17" x14ac:dyDescent="0.25">
      <c r="B4655" s="78">
        <f t="shared" si="142"/>
        <v>4645</v>
      </c>
      <c r="C4655" s="126" t="str">
        <f t="array" ref="C4655">IF(OR('C. Consumer Service Detail'!$D4655="",'C. Consumer Service Detail'!$E4655=""),"",INDEX('B. Consumer Budget'!$E$11:$E$2010,MATCH(1,IF('B. Consumer Budget'!$C$11:$C$2010='C. Consumer Service Detail'!$D4655,IF('B. Consumer Budget'!$D$11:$D$2010='C. Consumer Service Detail'!$E4655,1)),0)))</f>
        <v/>
      </c>
      <c r="D4655" s="170"/>
      <c r="E4655" s="81"/>
      <c r="F4655" s="101"/>
      <c r="G4655" s="82"/>
      <c r="H4655" s="147" t="str">
        <f>IF('C. Consumer Service Detail'!$F4655="","",IF('C. Consumer Service Detail'!$F4655="",VLOOKUP('C. Consumer Service Detail'!$F4655,'Table of Current Services'!$B$7:$F$36,'Table of Current Services'!$E$5,FALSE),VLOOKUP('C. Consumer Service Detail'!$F4655,'Table of Current Services'!$B$7:$F$36,'Table of Current Services'!$D$5,FALSE)))</f>
        <v/>
      </c>
      <c r="I4655" s="159"/>
      <c r="J4655" s="146" t="str">
        <f t="shared" si="141"/>
        <v/>
      </c>
      <c r="K4655" s="138" t="str">
        <f>IF('C. Consumer Service Detail'!$F4655="","",IF('C. Consumer Service Detail'!$F4655="",VLOOKUP('C. Consumer Service Detail'!$F4655,'Table of Current Services'!$B$7:$F$36,'Table of Current Services'!$E$5,FALSE),VLOOKUP('C. Consumer Service Detail'!$F4655,'Table of Current Services'!$B$7:$F$36,'Table of Current Services'!$E$5,FALSE)))</f>
        <v/>
      </c>
      <c r="L4655" s="130" t="str">
        <f>IF('C. Consumer Service Detail'!$F4655="","",IF(VLOOKUP('C. Consumer Service Detail'!$F4655,'Table of Current Services'!$B$7:$F$36,'Table of Current Services'!$F$5,)="cost","Yes","No"))</f>
        <v/>
      </c>
      <c r="M4655" s="130" t="str">
        <f>IFERROR(IF('C. Consumer Service Detail'!$K4655="No Match","No",VLOOKUP('C. Consumer Service Detail'!$C4655,'B. Consumer Budget'!$E$11:$F$2010,2,FALSE)),"")</f>
        <v/>
      </c>
      <c r="P4655" s="77"/>
      <c r="Q4655" s="77"/>
    </row>
    <row r="4656" spans="2:17" x14ac:dyDescent="0.25">
      <c r="B4656" s="78">
        <f t="shared" si="142"/>
        <v>4646</v>
      </c>
      <c r="C4656" s="126" t="str">
        <f t="array" ref="C4656">IF(OR('C. Consumer Service Detail'!$D4656="",'C. Consumer Service Detail'!$E4656=""),"",INDEX('B. Consumer Budget'!$E$11:$E$2010,MATCH(1,IF('B. Consumer Budget'!$C$11:$C$2010='C. Consumer Service Detail'!$D4656,IF('B. Consumer Budget'!$D$11:$D$2010='C. Consumer Service Detail'!$E4656,1)),0)))</f>
        <v/>
      </c>
      <c r="D4656" s="171"/>
      <c r="E4656" s="79"/>
      <c r="F4656" s="100"/>
      <c r="G4656" s="80"/>
      <c r="H4656" s="145" t="str">
        <f>IF('C. Consumer Service Detail'!$F4656="","",IF('C. Consumer Service Detail'!$F4656="",VLOOKUP('C. Consumer Service Detail'!$F4656,'Table of Current Services'!$B$7:$F$36,'Table of Current Services'!$E$5,FALSE),VLOOKUP('C. Consumer Service Detail'!$F4656,'Table of Current Services'!$B$7:$F$36,'Table of Current Services'!$D$5,FALSE)))</f>
        <v/>
      </c>
      <c r="I4656" s="160"/>
      <c r="J4656" s="146" t="str">
        <f t="shared" si="141"/>
        <v/>
      </c>
      <c r="K4656" s="138" t="str">
        <f>IF('C. Consumer Service Detail'!$F4656="","",IF('C. Consumer Service Detail'!$F4656="",VLOOKUP('C. Consumer Service Detail'!$F4656,'Table of Current Services'!$B$7:$F$36,'Table of Current Services'!$E$5,FALSE),VLOOKUP('C. Consumer Service Detail'!$F4656,'Table of Current Services'!$B$7:$F$36,'Table of Current Services'!$E$5,FALSE)))</f>
        <v/>
      </c>
      <c r="L4656" s="130" t="str">
        <f>IF('C. Consumer Service Detail'!$F4656="","",IF(VLOOKUP('C. Consumer Service Detail'!$F4656,'Table of Current Services'!$B$7:$F$36,'Table of Current Services'!$F$5,)="cost","Yes","No"))</f>
        <v/>
      </c>
      <c r="M4656" s="130" t="str">
        <f>IFERROR(IF('C. Consumer Service Detail'!$K4656="No Match","No",VLOOKUP('C. Consumer Service Detail'!$C4656,'B. Consumer Budget'!$E$11:$F$2010,2,FALSE)),"")</f>
        <v/>
      </c>
      <c r="P4656" s="77"/>
      <c r="Q4656" s="77"/>
    </row>
    <row r="4657" spans="2:17" x14ac:dyDescent="0.25">
      <c r="B4657" s="78">
        <f t="shared" si="142"/>
        <v>4647</v>
      </c>
      <c r="C4657" s="126" t="str">
        <f t="array" ref="C4657">IF(OR('C. Consumer Service Detail'!$D4657="",'C. Consumer Service Detail'!$E4657=""),"",INDEX('B. Consumer Budget'!$E$11:$E$2010,MATCH(1,IF('B. Consumer Budget'!$C$11:$C$2010='C. Consumer Service Detail'!$D4657,IF('B. Consumer Budget'!$D$11:$D$2010='C. Consumer Service Detail'!$E4657,1)),0)))</f>
        <v/>
      </c>
      <c r="D4657" s="170"/>
      <c r="E4657" s="81"/>
      <c r="F4657" s="101"/>
      <c r="G4657" s="82"/>
      <c r="H4657" s="147" t="str">
        <f>IF('C. Consumer Service Detail'!$F4657="","",IF('C. Consumer Service Detail'!$F4657="",VLOOKUP('C. Consumer Service Detail'!$F4657,'Table of Current Services'!$B$7:$F$36,'Table of Current Services'!$E$5,FALSE),VLOOKUP('C. Consumer Service Detail'!$F4657,'Table of Current Services'!$B$7:$F$36,'Table of Current Services'!$D$5,FALSE)))</f>
        <v/>
      </c>
      <c r="I4657" s="159"/>
      <c r="J4657" s="146" t="str">
        <f t="shared" si="141"/>
        <v/>
      </c>
      <c r="K4657" s="138" t="str">
        <f>IF('C. Consumer Service Detail'!$F4657="","",IF('C. Consumer Service Detail'!$F4657="",VLOOKUP('C. Consumer Service Detail'!$F4657,'Table of Current Services'!$B$7:$F$36,'Table of Current Services'!$E$5,FALSE),VLOOKUP('C. Consumer Service Detail'!$F4657,'Table of Current Services'!$B$7:$F$36,'Table of Current Services'!$E$5,FALSE)))</f>
        <v/>
      </c>
      <c r="L4657" s="130" t="str">
        <f>IF('C. Consumer Service Detail'!$F4657="","",IF(VLOOKUP('C. Consumer Service Detail'!$F4657,'Table of Current Services'!$B$7:$F$36,'Table of Current Services'!$F$5,)="cost","Yes","No"))</f>
        <v/>
      </c>
      <c r="M4657" s="130" t="str">
        <f>IFERROR(IF('C. Consumer Service Detail'!$K4657="No Match","No",VLOOKUP('C. Consumer Service Detail'!$C4657,'B. Consumer Budget'!$E$11:$F$2010,2,FALSE)),"")</f>
        <v/>
      </c>
      <c r="P4657" s="77"/>
      <c r="Q4657" s="77"/>
    </row>
    <row r="4658" spans="2:17" x14ac:dyDescent="0.25">
      <c r="B4658" s="78">
        <f t="shared" si="142"/>
        <v>4648</v>
      </c>
      <c r="C4658" s="126" t="str">
        <f t="array" ref="C4658">IF(OR('C. Consumer Service Detail'!$D4658="",'C. Consumer Service Detail'!$E4658=""),"",INDEX('B. Consumer Budget'!$E$11:$E$2010,MATCH(1,IF('B. Consumer Budget'!$C$11:$C$2010='C. Consumer Service Detail'!$D4658,IF('B. Consumer Budget'!$D$11:$D$2010='C. Consumer Service Detail'!$E4658,1)),0)))</f>
        <v/>
      </c>
      <c r="D4658" s="171"/>
      <c r="E4658" s="79"/>
      <c r="F4658" s="100"/>
      <c r="G4658" s="80"/>
      <c r="H4658" s="145" t="str">
        <f>IF('C. Consumer Service Detail'!$F4658="","",IF('C. Consumer Service Detail'!$F4658="",VLOOKUP('C. Consumer Service Detail'!$F4658,'Table of Current Services'!$B$7:$F$36,'Table of Current Services'!$E$5,FALSE),VLOOKUP('C. Consumer Service Detail'!$F4658,'Table of Current Services'!$B$7:$F$36,'Table of Current Services'!$D$5,FALSE)))</f>
        <v/>
      </c>
      <c r="I4658" s="160"/>
      <c r="J4658" s="146" t="str">
        <f t="shared" si="141"/>
        <v/>
      </c>
      <c r="K4658" s="138" t="str">
        <f>IF('C. Consumer Service Detail'!$F4658="","",IF('C. Consumer Service Detail'!$F4658="",VLOOKUP('C. Consumer Service Detail'!$F4658,'Table of Current Services'!$B$7:$F$36,'Table of Current Services'!$E$5,FALSE),VLOOKUP('C. Consumer Service Detail'!$F4658,'Table of Current Services'!$B$7:$F$36,'Table of Current Services'!$E$5,FALSE)))</f>
        <v/>
      </c>
      <c r="L4658" s="130" t="str">
        <f>IF('C. Consumer Service Detail'!$F4658="","",IF(VLOOKUP('C. Consumer Service Detail'!$F4658,'Table of Current Services'!$B$7:$F$36,'Table of Current Services'!$F$5,)="cost","Yes","No"))</f>
        <v/>
      </c>
      <c r="M4658" s="130" t="str">
        <f>IFERROR(IF('C. Consumer Service Detail'!$K4658="No Match","No",VLOOKUP('C. Consumer Service Detail'!$C4658,'B. Consumer Budget'!$E$11:$F$2010,2,FALSE)),"")</f>
        <v/>
      </c>
      <c r="P4658" s="77"/>
      <c r="Q4658" s="77"/>
    </row>
    <row r="4659" spans="2:17" x14ac:dyDescent="0.25">
      <c r="B4659" s="78">
        <f t="shared" si="142"/>
        <v>4649</v>
      </c>
      <c r="C4659" s="126" t="str">
        <f t="array" ref="C4659">IF(OR('C. Consumer Service Detail'!$D4659="",'C. Consumer Service Detail'!$E4659=""),"",INDEX('B. Consumer Budget'!$E$11:$E$2010,MATCH(1,IF('B. Consumer Budget'!$C$11:$C$2010='C. Consumer Service Detail'!$D4659,IF('B. Consumer Budget'!$D$11:$D$2010='C. Consumer Service Detail'!$E4659,1)),0)))</f>
        <v/>
      </c>
      <c r="D4659" s="170"/>
      <c r="E4659" s="81"/>
      <c r="F4659" s="101"/>
      <c r="G4659" s="82"/>
      <c r="H4659" s="147" t="str">
        <f>IF('C. Consumer Service Detail'!$F4659="","",IF('C. Consumer Service Detail'!$F4659="",VLOOKUP('C. Consumer Service Detail'!$F4659,'Table of Current Services'!$B$7:$F$36,'Table of Current Services'!$E$5,FALSE),VLOOKUP('C. Consumer Service Detail'!$F4659,'Table of Current Services'!$B$7:$F$36,'Table of Current Services'!$D$5,FALSE)))</f>
        <v/>
      </c>
      <c r="I4659" s="159"/>
      <c r="J4659" s="146" t="str">
        <f t="shared" si="141"/>
        <v/>
      </c>
      <c r="K4659" s="138" t="str">
        <f>IF('C. Consumer Service Detail'!$F4659="","",IF('C. Consumer Service Detail'!$F4659="",VLOOKUP('C. Consumer Service Detail'!$F4659,'Table of Current Services'!$B$7:$F$36,'Table of Current Services'!$E$5,FALSE),VLOOKUP('C. Consumer Service Detail'!$F4659,'Table of Current Services'!$B$7:$F$36,'Table of Current Services'!$E$5,FALSE)))</f>
        <v/>
      </c>
      <c r="L4659" s="130" t="str">
        <f>IF('C. Consumer Service Detail'!$F4659="","",IF(VLOOKUP('C. Consumer Service Detail'!$F4659,'Table of Current Services'!$B$7:$F$36,'Table of Current Services'!$F$5,)="cost","Yes","No"))</f>
        <v/>
      </c>
      <c r="M4659" s="130" t="str">
        <f>IFERROR(IF('C. Consumer Service Detail'!$K4659="No Match","No",VLOOKUP('C. Consumer Service Detail'!$C4659,'B. Consumer Budget'!$E$11:$F$2010,2,FALSE)),"")</f>
        <v/>
      </c>
      <c r="P4659" s="77"/>
      <c r="Q4659" s="77"/>
    </row>
    <row r="4660" spans="2:17" x14ac:dyDescent="0.25">
      <c r="B4660" s="78">
        <f t="shared" si="142"/>
        <v>4650</v>
      </c>
      <c r="C4660" s="126" t="str">
        <f t="array" ref="C4660">IF(OR('C. Consumer Service Detail'!$D4660="",'C. Consumer Service Detail'!$E4660=""),"",INDEX('B. Consumer Budget'!$E$11:$E$2010,MATCH(1,IF('B. Consumer Budget'!$C$11:$C$2010='C. Consumer Service Detail'!$D4660,IF('B. Consumer Budget'!$D$11:$D$2010='C. Consumer Service Detail'!$E4660,1)),0)))</f>
        <v/>
      </c>
      <c r="D4660" s="171"/>
      <c r="E4660" s="79"/>
      <c r="F4660" s="100"/>
      <c r="G4660" s="80"/>
      <c r="H4660" s="145" t="str">
        <f>IF('C. Consumer Service Detail'!$F4660="","",IF('C. Consumer Service Detail'!$F4660="",VLOOKUP('C. Consumer Service Detail'!$F4660,'Table of Current Services'!$B$7:$F$36,'Table of Current Services'!$E$5,FALSE),VLOOKUP('C. Consumer Service Detail'!$F4660,'Table of Current Services'!$B$7:$F$36,'Table of Current Services'!$D$5,FALSE)))</f>
        <v/>
      </c>
      <c r="I4660" s="160"/>
      <c r="J4660" s="146" t="str">
        <f t="shared" si="141"/>
        <v/>
      </c>
      <c r="K4660" s="138" t="str">
        <f>IF('C. Consumer Service Detail'!$F4660="","",IF('C. Consumer Service Detail'!$F4660="",VLOOKUP('C. Consumer Service Detail'!$F4660,'Table of Current Services'!$B$7:$F$36,'Table of Current Services'!$E$5,FALSE),VLOOKUP('C. Consumer Service Detail'!$F4660,'Table of Current Services'!$B$7:$F$36,'Table of Current Services'!$E$5,FALSE)))</f>
        <v/>
      </c>
      <c r="L4660" s="130" t="str">
        <f>IF('C. Consumer Service Detail'!$F4660="","",IF(VLOOKUP('C. Consumer Service Detail'!$F4660,'Table of Current Services'!$B$7:$F$36,'Table of Current Services'!$F$5,)="cost","Yes","No"))</f>
        <v/>
      </c>
      <c r="M4660" s="130" t="str">
        <f>IFERROR(IF('C. Consumer Service Detail'!$K4660="No Match","No",VLOOKUP('C. Consumer Service Detail'!$C4660,'B. Consumer Budget'!$E$11:$F$2010,2,FALSE)),"")</f>
        <v/>
      </c>
      <c r="P4660" s="77"/>
      <c r="Q4660" s="77"/>
    </row>
    <row r="4661" spans="2:17" x14ac:dyDescent="0.25">
      <c r="B4661" s="78">
        <f t="shared" si="142"/>
        <v>4651</v>
      </c>
      <c r="C4661" s="126" t="str">
        <f t="array" ref="C4661">IF(OR('C. Consumer Service Detail'!$D4661="",'C. Consumer Service Detail'!$E4661=""),"",INDEX('B. Consumer Budget'!$E$11:$E$2010,MATCH(1,IF('B. Consumer Budget'!$C$11:$C$2010='C. Consumer Service Detail'!$D4661,IF('B. Consumer Budget'!$D$11:$D$2010='C. Consumer Service Detail'!$E4661,1)),0)))</f>
        <v/>
      </c>
      <c r="D4661" s="170"/>
      <c r="E4661" s="81"/>
      <c r="F4661" s="101"/>
      <c r="G4661" s="82"/>
      <c r="H4661" s="147" t="str">
        <f>IF('C. Consumer Service Detail'!$F4661="","",IF('C. Consumer Service Detail'!$F4661="",VLOOKUP('C. Consumer Service Detail'!$F4661,'Table of Current Services'!$B$7:$F$36,'Table of Current Services'!$E$5,FALSE),VLOOKUP('C. Consumer Service Detail'!$F4661,'Table of Current Services'!$B$7:$F$36,'Table of Current Services'!$D$5,FALSE)))</f>
        <v/>
      </c>
      <c r="I4661" s="159"/>
      <c r="J4661" s="146" t="str">
        <f t="shared" si="141"/>
        <v/>
      </c>
      <c r="K4661" s="138" t="str">
        <f>IF('C. Consumer Service Detail'!$F4661="","",IF('C. Consumer Service Detail'!$F4661="",VLOOKUP('C. Consumer Service Detail'!$F4661,'Table of Current Services'!$B$7:$F$36,'Table of Current Services'!$E$5,FALSE),VLOOKUP('C. Consumer Service Detail'!$F4661,'Table of Current Services'!$B$7:$F$36,'Table of Current Services'!$E$5,FALSE)))</f>
        <v/>
      </c>
      <c r="L4661" s="130" t="str">
        <f>IF('C. Consumer Service Detail'!$F4661="","",IF(VLOOKUP('C. Consumer Service Detail'!$F4661,'Table of Current Services'!$B$7:$F$36,'Table of Current Services'!$F$5,)="cost","Yes","No"))</f>
        <v/>
      </c>
      <c r="M4661" s="130" t="str">
        <f>IFERROR(IF('C. Consumer Service Detail'!$K4661="No Match","No",VLOOKUP('C. Consumer Service Detail'!$C4661,'B. Consumer Budget'!$E$11:$F$2010,2,FALSE)),"")</f>
        <v/>
      </c>
      <c r="P4661" s="77"/>
      <c r="Q4661" s="77"/>
    </row>
    <row r="4662" spans="2:17" x14ac:dyDescent="0.25">
      <c r="B4662" s="78">
        <f t="shared" si="142"/>
        <v>4652</v>
      </c>
      <c r="C4662" s="126" t="str">
        <f t="array" ref="C4662">IF(OR('C. Consumer Service Detail'!$D4662="",'C. Consumer Service Detail'!$E4662=""),"",INDEX('B. Consumer Budget'!$E$11:$E$2010,MATCH(1,IF('B. Consumer Budget'!$C$11:$C$2010='C. Consumer Service Detail'!$D4662,IF('B. Consumer Budget'!$D$11:$D$2010='C. Consumer Service Detail'!$E4662,1)),0)))</f>
        <v/>
      </c>
      <c r="D4662" s="171"/>
      <c r="E4662" s="79"/>
      <c r="F4662" s="100"/>
      <c r="G4662" s="80"/>
      <c r="H4662" s="145" t="str">
        <f>IF('C. Consumer Service Detail'!$F4662="","",IF('C. Consumer Service Detail'!$F4662="",VLOOKUP('C. Consumer Service Detail'!$F4662,'Table of Current Services'!$B$7:$F$36,'Table of Current Services'!$E$5,FALSE),VLOOKUP('C. Consumer Service Detail'!$F4662,'Table of Current Services'!$B$7:$F$36,'Table of Current Services'!$D$5,FALSE)))</f>
        <v/>
      </c>
      <c r="I4662" s="160"/>
      <c r="J4662" s="146" t="str">
        <f t="shared" si="141"/>
        <v/>
      </c>
      <c r="K4662" s="138" t="str">
        <f>IF('C. Consumer Service Detail'!$F4662="","",IF('C. Consumer Service Detail'!$F4662="",VLOOKUP('C. Consumer Service Detail'!$F4662,'Table of Current Services'!$B$7:$F$36,'Table of Current Services'!$E$5,FALSE),VLOOKUP('C. Consumer Service Detail'!$F4662,'Table of Current Services'!$B$7:$F$36,'Table of Current Services'!$E$5,FALSE)))</f>
        <v/>
      </c>
      <c r="L4662" s="130" t="str">
        <f>IF('C. Consumer Service Detail'!$F4662="","",IF(VLOOKUP('C. Consumer Service Detail'!$F4662,'Table of Current Services'!$B$7:$F$36,'Table of Current Services'!$F$5,)="cost","Yes","No"))</f>
        <v/>
      </c>
      <c r="M4662" s="130" t="str">
        <f>IFERROR(IF('C. Consumer Service Detail'!$K4662="No Match","No",VLOOKUP('C. Consumer Service Detail'!$C4662,'B. Consumer Budget'!$E$11:$F$2010,2,FALSE)),"")</f>
        <v/>
      </c>
      <c r="P4662" s="77"/>
      <c r="Q4662" s="77"/>
    </row>
    <row r="4663" spans="2:17" x14ac:dyDescent="0.25">
      <c r="B4663" s="78">
        <f t="shared" si="142"/>
        <v>4653</v>
      </c>
      <c r="C4663" s="126" t="str">
        <f t="array" ref="C4663">IF(OR('C. Consumer Service Detail'!$D4663="",'C. Consumer Service Detail'!$E4663=""),"",INDEX('B. Consumer Budget'!$E$11:$E$2010,MATCH(1,IF('B. Consumer Budget'!$C$11:$C$2010='C. Consumer Service Detail'!$D4663,IF('B. Consumer Budget'!$D$11:$D$2010='C. Consumer Service Detail'!$E4663,1)),0)))</f>
        <v/>
      </c>
      <c r="D4663" s="170"/>
      <c r="E4663" s="81"/>
      <c r="F4663" s="101"/>
      <c r="G4663" s="82"/>
      <c r="H4663" s="147" t="str">
        <f>IF('C. Consumer Service Detail'!$F4663="","",IF('C. Consumer Service Detail'!$F4663="",VLOOKUP('C. Consumer Service Detail'!$F4663,'Table of Current Services'!$B$7:$F$36,'Table of Current Services'!$E$5,FALSE),VLOOKUP('C. Consumer Service Detail'!$F4663,'Table of Current Services'!$B$7:$F$36,'Table of Current Services'!$D$5,FALSE)))</f>
        <v/>
      </c>
      <c r="I4663" s="159"/>
      <c r="J4663" s="146" t="str">
        <f t="shared" si="141"/>
        <v/>
      </c>
      <c r="K4663" s="138" t="str">
        <f>IF('C. Consumer Service Detail'!$F4663="","",IF('C. Consumer Service Detail'!$F4663="",VLOOKUP('C. Consumer Service Detail'!$F4663,'Table of Current Services'!$B$7:$F$36,'Table of Current Services'!$E$5,FALSE),VLOOKUP('C. Consumer Service Detail'!$F4663,'Table of Current Services'!$B$7:$F$36,'Table of Current Services'!$E$5,FALSE)))</f>
        <v/>
      </c>
      <c r="L4663" s="130" t="str">
        <f>IF('C. Consumer Service Detail'!$F4663="","",IF(VLOOKUP('C. Consumer Service Detail'!$F4663,'Table of Current Services'!$B$7:$F$36,'Table of Current Services'!$F$5,)="cost","Yes","No"))</f>
        <v/>
      </c>
      <c r="M4663" s="130" t="str">
        <f>IFERROR(IF('C. Consumer Service Detail'!$K4663="No Match","No",VLOOKUP('C. Consumer Service Detail'!$C4663,'B. Consumer Budget'!$E$11:$F$2010,2,FALSE)),"")</f>
        <v/>
      </c>
      <c r="P4663" s="77"/>
      <c r="Q4663" s="77"/>
    </row>
    <row r="4664" spans="2:17" x14ac:dyDescent="0.25">
      <c r="B4664" s="78">
        <f t="shared" si="142"/>
        <v>4654</v>
      </c>
      <c r="C4664" s="126" t="str">
        <f t="array" ref="C4664">IF(OR('C. Consumer Service Detail'!$D4664="",'C. Consumer Service Detail'!$E4664=""),"",INDEX('B. Consumer Budget'!$E$11:$E$2010,MATCH(1,IF('B. Consumer Budget'!$C$11:$C$2010='C. Consumer Service Detail'!$D4664,IF('B. Consumer Budget'!$D$11:$D$2010='C. Consumer Service Detail'!$E4664,1)),0)))</f>
        <v/>
      </c>
      <c r="D4664" s="171"/>
      <c r="E4664" s="79"/>
      <c r="F4664" s="100"/>
      <c r="G4664" s="80"/>
      <c r="H4664" s="145" t="str">
        <f>IF('C. Consumer Service Detail'!$F4664="","",IF('C. Consumer Service Detail'!$F4664="",VLOOKUP('C. Consumer Service Detail'!$F4664,'Table of Current Services'!$B$7:$F$36,'Table of Current Services'!$E$5,FALSE),VLOOKUP('C. Consumer Service Detail'!$F4664,'Table of Current Services'!$B$7:$F$36,'Table of Current Services'!$D$5,FALSE)))</f>
        <v/>
      </c>
      <c r="I4664" s="160"/>
      <c r="J4664" s="146" t="str">
        <f t="shared" si="141"/>
        <v/>
      </c>
      <c r="K4664" s="138" t="str">
        <f>IF('C. Consumer Service Detail'!$F4664="","",IF('C. Consumer Service Detail'!$F4664="",VLOOKUP('C. Consumer Service Detail'!$F4664,'Table of Current Services'!$B$7:$F$36,'Table of Current Services'!$E$5,FALSE),VLOOKUP('C. Consumer Service Detail'!$F4664,'Table of Current Services'!$B$7:$F$36,'Table of Current Services'!$E$5,FALSE)))</f>
        <v/>
      </c>
      <c r="L4664" s="130" t="str">
        <f>IF('C. Consumer Service Detail'!$F4664="","",IF(VLOOKUP('C. Consumer Service Detail'!$F4664,'Table of Current Services'!$B$7:$F$36,'Table of Current Services'!$F$5,)="cost","Yes","No"))</f>
        <v/>
      </c>
      <c r="M4664" s="130" t="str">
        <f>IFERROR(IF('C. Consumer Service Detail'!$K4664="No Match","No",VLOOKUP('C. Consumer Service Detail'!$C4664,'B. Consumer Budget'!$E$11:$F$2010,2,FALSE)),"")</f>
        <v/>
      </c>
      <c r="P4664" s="77"/>
      <c r="Q4664" s="77"/>
    </row>
    <row r="4665" spans="2:17" x14ac:dyDescent="0.25">
      <c r="B4665" s="78">
        <f t="shared" si="142"/>
        <v>4655</v>
      </c>
      <c r="C4665" s="126" t="str">
        <f t="array" ref="C4665">IF(OR('C. Consumer Service Detail'!$D4665="",'C. Consumer Service Detail'!$E4665=""),"",INDEX('B. Consumer Budget'!$E$11:$E$2010,MATCH(1,IF('B. Consumer Budget'!$C$11:$C$2010='C. Consumer Service Detail'!$D4665,IF('B. Consumer Budget'!$D$11:$D$2010='C. Consumer Service Detail'!$E4665,1)),0)))</f>
        <v/>
      </c>
      <c r="D4665" s="170"/>
      <c r="E4665" s="81"/>
      <c r="F4665" s="101"/>
      <c r="G4665" s="82"/>
      <c r="H4665" s="147" t="str">
        <f>IF('C. Consumer Service Detail'!$F4665="","",IF('C. Consumer Service Detail'!$F4665="",VLOOKUP('C. Consumer Service Detail'!$F4665,'Table of Current Services'!$B$7:$F$36,'Table of Current Services'!$E$5,FALSE),VLOOKUP('C. Consumer Service Detail'!$F4665,'Table of Current Services'!$B$7:$F$36,'Table of Current Services'!$D$5,FALSE)))</f>
        <v/>
      </c>
      <c r="I4665" s="159"/>
      <c r="J4665" s="146" t="str">
        <f t="shared" si="141"/>
        <v/>
      </c>
      <c r="K4665" s="138" t="str">
        <f>IF('C. Consumer Service Detail'!$F4665="","",IF('C. Consumer Service Detail'!$F4665="",VLOOKUP('C. Consumer Service Detail'!$F4665,'Table of Current Services'!$B$7:$F$36,'Table of Current Services'!$E$5,FALSE),VLOOKUP('C. Consumer Service Detail'!$F4665,'Table of Current Services'!$B$7:$F$36,'Table of Current Services'!$E$5,FALSE)))</f>
        <v/>
      </c>
      <c r="L4665" s="130" t="str">
        <f>IF('C. Consumer Service Detail'!$F4665="","",IF(VLOOKUP('C. Consumer Service Detail'!$F4665,'Table of Current Services'!$B$7:$F$36,'Table of Current Services'!$F$5,)="cost","Yes","No"))</f>
        <v/>
      </c>
      <c r="M4665" s="130" t="str">
        <f>IFERROR(IF('C. Consumer Service Detail'!$K4665="No Match","No",VLOOKUP('C. Consumer Service Detail'!$C4665,'B. Consumer Budget'!$E$11:$F$2010,2,FALSE)),"")</f>
        <v/>
      </c>
      <c r="P4665" s="77"/>
      <c r="Q4665" s="77"/>
    </row>
    <row r="4666" spans="2:17" x14ac:dyDescent="0.25">
      <c r="B4666" s="78">
        <f t="shared" si="142"/>
        <v>4656</v>
      </c>
      <c r="C4666" s="126" t="str">
        <f t="array" ref="C4666">IF(OR('C. Consumer Service Detail'!$D4666="",'C. Consumer Service Detail'!$E4666=""),"",INDEX('B. Consumer Budget'!$E$11:$E$2010,MATCH(1,IF('B. Consumer Budget'!$C$11:$C$2010='C. Consumer Service Detail'!$D4666,IF('B. Consumer Budget'!$D$11:$D$2010='C. Consumer Service Detail'!$E4666,1)),0)))</f>
        <v/>
      </c>
      <c r="D4666" s="171"/>
      <c r="E4666" s="79"/>
      <c r="F4666" s="100"/>
      <c r="G4666" s="80"/>
      <c r="H4666" s="145" t="str">
        <f>IF('C. Consumer Service Detail'!$F4666="","",IF('C. Consumer Service Detail'!$F4666="",VLOOKUP('C. Consumer Service Detail'!$F4666,'Table of Current Services'!$B$7:$F$36,'Table of Current Services'!$E$5,FALSE),VLOOKUP('C. Consumer Service Detail'!$F4666,'Table of Current Services'!$B$7:$F$36,'Table of Current Services'!$D$5,FALSE)))</f>
        <v/>
      </c>
      <c r="I4666" s="160"/>
      <c r="J4666" s="146" t="str">
        <f t="shared" si="141"/>
        <v/>
      </c>
      <c r="K4666" s="138" t="str">
        <f>IF('C. Consumer Service Detail'!$F4666="","",IF('C. Consumer Service Detail'!$F4666="",VLOOKUP('C. Consumer Service Detail'!$F4666,'Table of Current Services'!$B$7:$F$36,'Table of Current Services'!$E$5,FALSE),VLOOKUP('C. Consumer Service Detail'!$F4666,'Table of Current Services'!$B$7:$F$36,'Table of Current Services'!$E$5,FALSE)))</f>
        <v/>
      </c>
      <c r="L4666" s="130" t="str">
        <f>IF('C. Consumer Service Detail'!$F4666="","",IF(VLOOKUP('C. Consumer Service Detail'!$F4666,'Table of Current Services'!$B$7:$F$36,'Table of Current Services'!$F$5,)="cost","Yes","No"))</f>
        <v/>
      </c>
      <c r="M4666" s="130" t="str">
        <f>IFERROR(IF('C. Consumer Service Detail'!$K4666="No Match","No",VLOOKUP('C. Consumer Service Detail'!$C4666,'B. Consumer Budget'!$E$11:$F$2010,2,FALSE)),"")</f>
        <v/>
      </c>
      <c r="P4666" s="77"/>
      <c r="Q4666" s="77"/>
    </row>
    <row r="4667" spans="2:17" x14ac:dyDescent="0.25">
      <c r="B4667" s="78">
        <f t="shared" si="142"/>
        <v>4657</v>
      </c>
      <c r="C4667" s="126" t="str">
        <f t="array" ref="C4667">IF(OR('C. Consumer Service Detail'!$D4667="",'C. Consumer Service Detail'!$E4667=""),"",INDEX('B. Consumer Budget'!$E$11:$E$2010,MATCH(1,IF('B. Consumer Budget'!$C$11:$C$2010='C. Consumer Service Detail'!$D4667,IF('B. Consumer Budget'!$D$11:$D$2010='C. Consumer Service Detail'!$E4667,1)),0)))</f>
        <v/>
      </c>
      <c r="D4667" s="170"/>
      <c r="E4667" s="81"/>
      <c r="F4667" s="101"/>
      <c r="G4667" s="82"/>
      <c r="H4667" s="147" t="str">
        <f>IF('C. Consumer Service Detail'!$F4667="","",IF('C. Consumer Service Detail'!$F4667="",VLOOKUP('C. Consumer Service Detail'!$F4667,'Table of Current Services'!$B$7:$F$36,'Table of Current Services'!$E$5,FALSE),VLOOKUP('C. Consumer Service Detail'!$F4667,'Table of Current Services'!$B$7:$F$36,'Table of Current Services'!$D$5,FALSE)))</f>
        <v/>
      </c>
      <c r="I4667" s="159"/>
      <c r="J4667" s="146" t="str">
        <f t="shared" si="141"/>
        <v/>
      </c>
      <c r="K4667" s="138" t="str">
        <f>IF('C. Consumer Service Detail'!$F4667="","",IF('C. Consumer Service Detail'!$F4667="",VLOOKUP('C. Consumer Service Detail'!$F4667,'Table of Current Services'!$B$7:$F$36,'Table of Current Services'!$E$5,FALSE),VLOOKUP('C. Consumer Service Detail'!$F4667,'Table of Current Services'!$B$7:$F$36,'Table of Current Services'!$E$5,FALSE)))</f>
        <v/>
      </c>
      <c r="L4667" s="130" t="str">
        <f>IF('C. Consumer Service Detail'!$F4667="","",IF(VLOOKUP('C. Consumer Service Detail'!$F4667,'Table of Current Services'!$B$7:$F$36,'Table of Current Services'!$F$5,)="cost","Yes","No"))</f>
        <v/>
      </c>
      <c r="M4667" s="130" t="str">
        <f>IFERROR(IF('C. Consumer Service Detail'!$K4667="No Match","No",VLOOKUP('C. Consumer Service Detail'!$C4667,'B. Consumer Budget'!$E$11:$F$2010,2,FALSE)),"")</f>
        <v/>
      </c>
      <c r="P4667" s="77"/>
      <c r="Q4667" s="77"/>
    </row>
    <row r="4668" spans="2:17" x14ac:dyDescent="0.25">
      <c r="B4668" s="78">
        <f t="shared" si="142"/>
        <v>4658</v>
      </c>
      <c r="C4668" s="126" t="str">
        <f t="array" ref="C4668">IF(OR('C. Consumer Service Detail'!$D4668="",'C. Consumer Service Detail'!$E4668=""),"",INDEX('B. Consumer Budget'!$E$11:$E$2010,MATCH(1,IF('B. Consumer Budget'!$C$11:$C$2010='C. Consumer Service Detail'!$D4668,IF('B. Consumer Budget'!$D$11:$D$2010='C. Consumer Service Detail'!$E4668,1)),0)))</f>
        <v/>
      </c>
      <c r="D4668" s="171"/>
      <c r="E4668" s="79"/>
      <c r="F4668" s="100"/>
      <c r="G4668" s="80"/>
      <c r="H4668" s="145" t="str">
        <f>IF('C. Consumer Service Detail'!$F4668="","",IF('C. Consumer Service Detail'!$F4668="",VLOOKUP('C. Consumer Service Detail'!$F4668,'Table of Current Services'!$B$7:$F$36,'Table of Current Services'!$E$5,FALSE),VLOOKUP('C. Consumer Service Detail'!$F4668,'Table of Current Services'!$B$7:$F$36,'Table of Current Services'!$D$5,FALSE)))</f>
        <v/>
      </c>
      <c r="I4668" s="160"/>
      <c r="J4668" s="146" t="str">
        <f t="shared" si="141"/>
        <v/>
      </c>
      <c r="K4668" s="138" t="str">
        <f>IF('C. Consumer Service Detail'!$F4668="","",IF('C. Consumer Service Detail'!$F4668="",VLOOKUP('C. Consumer Service Detail'!$F4668,'Table of Current Services'!$B$7:$F$36,'Table of Current Services'!$E$5,FALSE),VLOOKUP('C. Consumer Service Detail'!$F4668,'Table of Current Services'!$B$7:$F$36,'Table of Current Services'!$E$5,FALSE)))</f>
        <v/>
      </c>
      <c r="L4668" s="130" t="str">
        <f>IF('C. Consumer Service Detail'!$F4668="","",IF(VLOOKUP('C. Consumer Service Detail'!$F4668,'Table of Current Services'!$B$7:$F$36,'Table of Current Services'!$F$5,)="cost","Yes","No"))</f>
        <v/>
      </c>
      <c r="M4668" s="130" t="str">
        <f>IFERROR(IF('C. Consumer Service Detail'!$K4668="No Match","No",VLOOKUP('C. Consumer Service Detail'!$C4668,'B. Consumer Budget'!$E$11:$F$2010,2,FALSE)),"")</f>
        <v/>
      </c>
      <c r="P4668" s="77"/>
      <c r="Q4668" s="77"/>
    </row>
    <row r="4669" spans="2:17" x14ac:dyDescent="0.25">
      <c r="B4669" s="78">
        <f t="shared" si="142"/>
        <v>4659</v>
      </c>
      <c r="C4669" s="126" t="str">
        <f t="array" ref="C4669">IF(OR('C. Consumer Service Detail'!$D4669="",'C. Consumer Service Detail'!$E4669=""),"",INDEX('B. Consumer Budget'!$E$11:$E$2010,MATCH(1,IF('B. Consumer Budget'!$C$11:$C$2010='C. Consumer Service Detail'!$D4669,IF('B. Consumer Budget'!$D$11:$D$2010='C. Consumer Service Detail'!$E4669,1)),0)))</f>
        <v/>
      </c>
      <c r="D4669" s="170"/>
      <c r="E4669" s="81"/>
      <c r="F4669" s="101"/>
      <c r="G4669" s="82"/>
      <c r="H4669" s="147" t="str">
        <f>IF('C. Consumer Service Detail'!$F4669="","",IF('C. Consumer Service Detail'!$F4669="",VLOOKUP('C. Consumer Service Detail'!$F4669,'Table of Current Services'!$B$7:$F$36,'Table of Current Services'!$E$5,FALSE),VLOOKUP('C. Consumer Service Detail'!$F4669,'Table of Current Services'!$B$7:$F$36,'Table of Current Services'!$D$5,FALSE)))</f>
        <v/>
      </c>
      <c r="I4669" s="159"/>
      <c r="J4669" s="146" t="str">
        <f t="shared" si="141"/>
        <v/>
      </c>
      <c r="K4669" s="138" t="str">
        <f>IF('C. Consumer Service Detail'!$F4669="","",IF('C. Consumer Service Detail'!$F4669="",VLOOKUP('C. Consumer Service Detail'!$F4669,'Table of Current Services'!$B$7:$F$36,'Table of Current Services'!$E$5,FALSE),VLOOKUP('C. Consumer Service Detail'!$F4669,'Table of Current Services'!$B$7:$F$36,'Table of Current Services'!$E$5,FALSE)))</f>
        <v/>
      </c>
      <c r="L4669" s="130" t="str">
        <f>IF('C. Consumer Service Detail'!$F4669="","",IF(VLOOKUP('C. Consumer Service Detail'!$F4669,'Table of Current Services'!$B$7:$F$36,'Table of Current Services'!$F$5,)="cost","Yes","No"))</f>
        <v/>
      </c>
      <c r="M4669" s="130" t="str">
        <f>IFERROR(IF('C. Consumer Service Detail'!$K4669="No Match","No",VLOOKUP('C. Consumer Service Detail'!$C4669,'B. Consumer Budget'!$E$11:$F$2010,2,FALSE)),"")</f>
        <v/>
      </c>
      <c r="P4669" s="77"/>
      <c r="Q4669" s="77"/>
    </row>
    <row r="4670" spans="2:17" x14ac:dyDescent="0.25">
      <c r="B4670" s="78">
        <f t="shared" si="142"/>
        <v>4660</v>
      </c>
      <c r="C4670" s="126" t="str">
        <f t="array" ref="C4670">IF(OR('C. Consumer Service Detail'!$D4670="",'C. Consumer Service Detail'!$E4670=""),"",INDEX('B. Consumer Budget'!$E$11:$E$2010,MATCH(1,IF('B. Consumer Budget'!$C$11:$C$2010='C. Consumer Service Detail'!$D4670,IF('B. Consumer Budget'!$D$11:$D$2010='C. Consumer Service Detail'!$E4670,1)),0)))</f>
        <v/>
      </c>
      <c r="D4670" s="171"/>
      <c r="E4670" s="79"/>
      <c r="F4670" s="100"/>
      <c r="G4670" s="80"/>
      <c r="H4670" s="145" t="str">
        <f>IF('C. Consumer Service Detail'!$F4670="","",IF('C. Consumer Service Detail'!$F4670="",VLOOKUP('C. Consumer Service Detail'!$F4670,'Table of Current Services'!$B$7:$F$36,'Table of Current Services'!$E$5,FALSE),VLOOKUP('C. Consumer Service Detail'!$F4670,'Table of Current Services'!$B$7:$F$36,'Table of Current Services'!$D$5,FALSE)))</f>
        <v/>
      </c>
      <c r="I4670" s="160"/>
      <c r="J4670" s="146" t="str">
        <f t="shared" si="141"/>
        <v/>
      </c>
      <c r="K4670" s="138" t="str">
        <f>IF('C. Consumer Service Detail'!$F4670="","",IF('C. Consumer Service Detail'!$F4670="",VLOOKUP('C. Consumer Service Detail'!$F4670,'Table of Current Services'!$B$7:$F$36,'Table of Current Services'!$E$5,FALSE),VLOOKUP('C. Consumer Service Detail'!$F4670,'Table of Current Services'!$B$7:$F$36,'Table of Current Services'!$E$5,FALSE)))</f>
        <v/>
      </c>
      <c r="L4670" s="130" t="str">
        <f>IF('C. Consumer Service Detail'!$F4670="","",IF(VLOOKUP('C. Consumer Service Detail'!$F4670,'Table of Current Services'!$B$7:$F$36,'Table of Current Services'!$F$5,)="cost","Yes","No"))</f>
        <v/>
      </c>
      <c r="M4670" s="130" t="str">
        <f>IFERROR(IF('C. Consumer Service Detail'!$K4670="No Match","No",VLOOKUP('C. Consumer Service Detail'!$C4670,'B. Consumer Budget'!$E$11:$F$2010,2,FALSE)),"")</f>
        <v/>
      </c>
      <c r="P4670" s="77"/>
      <c r="Q4670" s="77"/>
    </row>
    <row r="4671" spans="2:17" x14ac:dyDescent="0.25">
      <c r="B4671" s="78">
        <f t="shared" si="142"/>
        <v>4661</v>
      </c>
      <c r="C4671" s="126" t="str">
        <f t="array" ref="C4671">IF(OR('C. Consumer Service Detail'!$D4671="",'C. Consumer Service Detail'!$E4671=""),"",INDEX('B. Consumer Budget'!$E$11:$E$2010,MATCH(1,IF('B. Consumer Budget'!$C$11:$C$2010='C. Consumer Service Detail'!$D4671,IF('B. Consumer Budget'!$D$11:$D$2010='C. Consumer Service Detail'!$E4671,1)),0)))</f>
        <v/>
      </c>
      <c r="D4671" s="170"/>
      <c r="E4671" s="81"/>
      <c r="F4671" s="101"/>
      <c r="G4671" s="82"/>
      <c r="H4671" s="147" t="str">
        <f>IF('C. Consumer Service Detail'!$F4671="","",IF('C. Consumer Service Detail'!$F4671="",VLOOKUP('C. Consumer Service Detail'!$F4671,'Table of Current Services'!$B$7:$F$36,'Table of Current Services'!$E$5,FALSE),VLOOKUP('C. Consumer Service Detail'!$F4671,'Table of Current Services'!$B$7:$F$36,'Table of Current Services'!$D$5,FALSE)))</f>
        <v/>
      </c>
      <c r="I4671" s="159"/>
      <c r="J4671" s="146" t="str">
        <f t="shared" si="141"/>
        <v/>
      </c>
      <c r="K4671" s="138" t="str">
        <f>IF('C. Consumer Service Detail'!$F4671="","",IF('C. Consumer Service Detail'!$F4671="",VLOOKUP('C. Consumer Service Detail'!$F4671,'Table of Current Services'!$B$7:$F$36,'Table of Current Services'!$E$5,FALSE),VLOOKUP('C. Consumer Service Detail'!$F4671,'Table of Current Services'!$B$7:$F$36,'Table of Current Services'!$E$5,FALSE)))</f>
        <v/>
      </c>
      <c r="L4671" s="130" t="str">
        <f>IF('C. Consumer Service Detail'!$F4671="","",IF(VLOOKUP('C. Consumer Service Detail'!$F4671,'Table of Current Services'!$B$7:$F$36,'Table of Current Services'!$F$5,)="cost","Yes","No"))</f>
        <v/>
      </c>
      <c r="M4671" s="130" t="str">
        <f>IFERROR(IF('C. Consumer Service Detail'!$K4671="No Match","No",VLOOKUP('C. Consumer Service Detail'!$C4671,'B. Consumer Budget'!$E$11:$F$2010,2,FALSE)),"")</f>
        <v/>
      </c>
      <c r="P4671" s="77"/>
      <c r="Q4671" s="77"/>
    </row>
    <row r="4672" spans="2:17" x14ac:dyDescent="0.25">
      <c r="B4672" s="78">
        <f t="shared" si="142"/>
        <v>4662</v>
      </c>
      <c r="C4672" s="126" t="str">
        <f t="array" ref="C4672">IF(OR('C. Consumer Service Detail'!$D4672="",'C. Consumer Service Detail'!$E4672=""),"",INDEX('B. Consumer Budget'!$E$11:$E$2010,MATCH(1,IF('B. Consumer Budget'!$C$11:$C$2010='C. Consumer Service Detail'!$D4672,IF('B. Consumer Budget'!$D$11:$D$2010='C. Consumer Service Detail'!$E4672,1)),0)))</f>
        <v/>
      </c>
      <c r="D4672" s="171"/>
      <c r="E4672" s="79"/>
      <c r="F4672" s="100"/>
      <c r="G4672" s="80"/>
      <c r="H4672" s="145" t="str">
        <f>IF('C. Consumer Service Detail'!$F4672="","",IF('C. Consumer Service Detail'!$F4672="",VLOOKUP('C. Consumer Service Detail'!$F4672,'Table of Current Services'!$B$7:$F$36,'Table of Current Services'!$E$5,FALSE),VLOOKUP('C. Consumer Service Detail'!$F4672,'Table of Current Services'!$B$7:$F$36,'Table of Current Services'!$D$5,FALSE)))</f>
        <v/>
      </c>
      <c r="I4672" s="160"/>
      <c r="J4672" s="146" t="str">
        <f t="shared" si="141"/>
        <v/>
      </c>
      <c r="K4672" s="138" t="str">
        <f>IF('C. Consumer Service Detail'!$F4672="","",IF('C. Consumer Service Detail'!$F4672="",VLOOKUP('C. Consumer Service Detail'!$F4672,'Table of Current Services'!$B$7:$F$36,'Table of Current Services'!$E$5,FALSE),VLOOKUP('C. Consumer Service Detail'!$F4672,'Table of Current Services'!$B$7:$F$36,'Table of Current Services'!$E$5,FALSE)))</f>
        <v/>
      </c>
      <c r="L4672" s="130" t="str">
        <f>IF('C. Consumer Service Detail'!$F4672="","",IF(VLOOKUP('C. Consumer Service Detail'!$F4672,'Table of Current Services'!$B$7:$F$36,'Table of Current Services'!$F$5,)="cost","Yes","No"))</f>
        <v/>
      </c>
      <c r="M4672" s="130" t="str">
        <f>IFERROR(IF('C. Consumer Service Detail'!$K4672="No Match","No",VLOOKUP('C. Consumer Service Detail'!$C4672,'B. Consumer Budget'!$E$11:$F$2010,2,FALSE)),"")</f>
        <v/>
      </c>
      <c r="P4672" s="77"/>
      <c r="Q4672" s="77"/>
    </row>
    <row r="4673" spans="2:17" x14ac:dyDescent="0.25">
      <c r="B4673" s="78">
        <f t="shared" si="142"/>
        <v>4663</v>
      </c>
      <c r="C4673" s="126" t="str">
        <f t="array" ref="C4673">IF(OR('C. Consumer Service Detail'!$D4673="",'C. Consumer Service Detail'!$E4673=""),"",INDEX('B. Consumer Budget'!$E$11:$E$2010,MATCH(1,IF('B. Consumer Budget'!$C$11:$C$2010='C. Consumer Service Detail'!$D4673,IF('B. Consumer Budget'!$D$11:$D$2010='C. Consumer Service Detail'!$E4673,1)),0)))</f>
        <v/>
      </c>
      <c r="D4673" s="170"/>
      <c r="E4673" s="81"/>
      <c r="F4673" s="101"/>
      <c r="G4673" s="82"/>
      <c r="H4673" s="147" t="str">
        <f>IF('C. Consumer Service Detail'!$F4673="","",IF('C. Consumer Service Detail'!$F4673="",VLOOKUP('C. Consumer Service Detail'!$F4673,'Table of Current Services'!$B$7:$F$36,'Table of Current Services'!$E$5,FALSE),VLOOKUP('C. Consumer Service Detail'!$F4673,'Table of Current Services'!$B$7:$F$36,'Table of Current Services'!$D$5,FALSE)))</f>
        <v/>
      </c>
      <c r="I4673" s="159"/>
      <c r="J4673" s="146" t="str">
        <f t="shared" si="141"/>
        <v/>
      </c>
      <c r="K4673" s="138" t="str">
        <f>IF('C. Consumer Service Detail'!$F4673="","",IF('C. Consumer Service Detail'!$F4673="",VLOOKUP('C. Consumer Service Detail'!$F4673,'Table of Current Services'!$B$7:$F$36,'Table of Current Services'!$E$5,FALSE),VLOOKUP('C. Consumer Service Detail'!$F4673,'Table of Current Services'!$B$7:$F$36,'Table of Current Services'!$E$5,FALSE)))</f>
        <v/>
      </c>
      <c r="L4673" s="130" t="str">
        <f>IF('C. Consumer Service Detail'!$F4673="","",IF(VLOOKUP('C. Consumer Service Detail'!$F4673,'Table of Current Services'!$B$7:$F$36,'Table of Current Services'!$F$5,)="cost","Yes","No"))</f>
        <v/>
      </c>
      <c r="M4673" s="130" t="str">
        <f>IFERROR(IF('C. Consumer Service Detail'!$K4673="No Match","No",VLOOKUP('C. Consumer Service Detail'!$C4673,'B. Consumer Budget'!$E$11:$F$2010,2,FALSE)),"")</f>
        <v/>
      </c>
      <c r="P4673" s="77"/>
      <c r="Q4673" s="77"/>
    </row>
    <row r="4674" spans="2:17" x14ac:dyDescent="0.25">
      <c r="B4674" s="78">
        <f t="shared" si="142"/>
        <v>4664</v>
      </c>
      <c r="C4674" s="126" t="str">
        <f t="array" ref="C4674">IF(OR('C. Consumer Service Detail'!$D4674="",'C. Consumer Service Detail'!$E4674=""),"",INDEX('B. Consumer Budget'!$E$11:$E$2010,MATCH(1,IF('B. Consumer Budget'!$C$11:$C$2010='C. Consumer Service Detail'!$D4674,IF('B. Consumer Budget'!$D$11:$D$2010='C. Consumer Service Detail'!$E4674,1)),0)))</f>
        <v/>
      </c>
      <c r="D4674" s="171"/>
      <c r="E4674" s="79"/>
      <c r="F4674" s="100"/>
      <c r="G4674" s="80"/>
      <c r="H4674" s="145" t="str">
        <f>IF('C. Consumer Service Detail'!$F4674="","",IF('C. Consumer Service Detail'!$F4674="",VLOOKUP('C. Consumer Service Detail'!$F4674,'Table of Current Services'!$B$7:$F$36,'Table of Current Services'!$E$5,FALSE),VLOOKUP('C. Consumer Service Detail'!$F4674,'Table of Current Services'!$B$7:$F$36,'Table of Current Services'!$D$5,FALSE)))</f>
        <v/>
      </c>
      <c r="I4674" s="160"/>
      <c r="J4674" s="146" t="str">
        <f t="shared" si="141"/>
        <v/>
      </c>
      <c r="K4674" s="138" t="str">
        <f>IF('C. Consumer Service Detail'!$F4674="","",IF('C. Consumer Service Detail'!$F4674="",VLOOKUP('C. Consumer Service Detail'!$F4674,'Table of Current Services'!$B$7:$F$36,'Table of Current Services'!$E$5,FALSE),VLOOKUP('C. Consumer Service Detail'!$F4674,'Table of Current Services'!$B$7:$F$36,'Table of Current Services'!$E$5,FALSE)))</f>
        <v/>
      </c>
      <c r="L4674" s="130" t="str">
        <f>IF('C. Consumer Service Detail'!$F4674="","",IF(VLOOKUP('C. Consumer Service Detail'!$F4674,'Table of Current Services'!$B$7:$F$36,'Table of Current Services'!$F$5,)="cost","Yes","No"))</f>
        <v/>
      </c>
      <c r="M4674" s="130" t="str">
        <f>IFERROR(IF('C. Consumer Service Detail'!$K4674="No Match","No",VLOOKUP('C. Consumer Service Detail'!$C4674,'B. Consumer Budget'!$E$11:$F$2010,2,FALSE)),"")</f>
        <v/>
      </c>
      <c r="P4674" s="77"/>
      <c r="Q4674" s="77"/>
    </row>
    <row r="4675" spans="2:17" x14ac:dyDescent="0.25">
      <c r="B4675" s="78">
        <f t="shared" si="142"/>
        <v>4665</v>
      </c>
      <c r="C4675" s="126" t="str">
        <f t="array" ref="C4675">IF(OR('C. Consumer Service Detail'!$D4675="",'C. Consumer Service Detail'!$E4675=""),"",INDEX('B. Consumer Budget'!$E$11:$E$2010,MATCH(1,IF('B. Consumer Budget'!$C$11:$C$2010='C. Consumer Service Detail'!$D4675,IF('B. Consumer Budget'!$D$11:$D$2010='C. Consumer Service Detail'!$E4675,1)),0)))</f>
        <v/>
      </c>
      <c r="D4675" s="170"/>
      <c r="E4675" s="81"/>
      <c r="F4675" s="101"/>
      <c r="G4675" s="82"/>
      <c r="H4675" s="147" t="str">
        <f>IF('C. Consumer Service Detail'!$F4675="","",IF('C. Consumer Service Detail'!$F4675="",VLOOKUP('C. Consumer Service Detail'!$F4675,'Table of Current Services'!$B$7:$F$36,'Table of Current Services'!$E$5,FALSE),VLOOKUP('C. Consumer Service Detail'!$F4675,'Table of Current Services'!$B$7:$F$36,'Table of Current Services'!$D$5,FALSE)))</f>
        <v/>
      </c>
      <c r="I4675" s="159"/>
      <c r="J4675" s="146" t="str">
        <f t="shared" si="141"/>
        <v/>
      </c>
      <c r="K4675" s="138" t="str">
        <f>IF('C. Consumer Service Detail'!$F4675="","",IF('C. Consumer Service Detail'!$F4675="",VLOOKUP('C. Consumer Service Detail'!$F4675,'Table of Current Services'!$B$7:$F$36,'Table of Current Services'!$E$5,FALSE),VLOOKUP('C. Consumer Service Detail'!$F4675,'Table of Current Services'!$B$7:$F$36,'Table of Current Services'!$E$5,FALSE)))</f>
        <v/>
      </c>
      <c r="L4675" s="130" t="str">
        <f>IF('C. Consumer Service Detail'!$F4675="","",IF(VLOOKUP('C. Consumer Service Detail'!$F4675,'Table of Current Services'!$B$7:$F$36,'Table of Current Services'!$F$5,)="cost","Yes","No"))</f>
        <v/>
      </c>
      <c r="M4675" s="130" t="str">
        <f>IFERROR(IF('C. Consumer Service Detail'!$K4675="No Match","No",VLOOKUP('C. Consumer Service Detail'!$C4675,'B. Consumer Budget'!$E$11:$F$2010,2,FALSE)),"")</f>
        <v/>
      </c>
      <c r="P4675" s="77"/>
      <c r="Q4675" s="77"/>
    </row>
    <row r="4676" spans="2:17" x14ac:dyDescent="0.25">
      <c r="B4676" s="78">
        <f t="shared" si="142"/>
        <v>4666</v>
      </c>
      <c r="C4676" s="126" t="str">
        <f t="array" ref="C4676">IF(OR('C. Consumer Service Detail'!$D4676="",'C. Consumer Service Detail'!$E4676=""),"",INDEX('B. Consumer Budget'!$E$11:$E$2010,MATCH(1,IF('B. Consumer Budget'!$C$11:$C$2010='C. Consumer Service Detail'!$D4676,IF('B. Consumer Budget'!$D$11:$D$2010='C. Consumer Service Detail'!$E4676,1)),0)))</f>
        <v/>
      </c>
      <c r="D4676" s="171"/>
      <c r="E4676" s="79"/>
      <c r="F4676" s="100"/>
      <c r="G4676" s="80"/>
      <c r="H4676" s="145" t="str">
        <f>IF('C. Consumer Service Detail'!$F4676="","",IF('C. Consumer Service Detail'!$F4676="",VLOOKUP('C. Consumer Service Detail'!$F4676,'Table of Current Services'!$B$7:$F$36,'Table of Current Services'!$E$5,FALSE),VLOOKUP('C. Consumer Service Detail'!$F4676,'Table of Current Services'!$B$7:$F$36,'Table of Current Services'!$D$5,FALSE)))</f>
        <v/>
      </c>
      <c r="I4676" s="160"/>
      <c r="J4676" s="146" t="str">
        <f t="shared" si="141"/>
        <v/>
      </c>
      <c r="K4676" s="138" t="str">
        <f>IF('C. Consumer Service Detail'!$F4676="","",IF('C. Consumer Service Detail'!$F4676="",VLOOKUP('C. Consumer Service Detail'!$F4676,'Table of Current Services'!$B$7:$F$36,'Table of Current Services'!$E$5,FALSE),VLOOKUP('C. Consumer Service Detail'!$F4676,'Table of Current Services'!$B$7:$F$36,'Table of Current Services'!$E$5,FALSE)))</f>
        <v/>
      </c>
      <c r="L4676" s="130" t="str">
        <f>IF('C. Consumer Service Detail'!$F4676="","",IF(VLOOKUP('C. Consumer Service Detail'!$F4676,'Table of Current Services'!$B$7:$F$36,'Table of Current Services'!$F$5,)="cost","Yes","No"))</f>
        <v/>
      </c>
      <c r="M4676" s="130" t="str">
        <f>IFERROR(IF('C. Consumer Service Detail'!$K4676="No Match","No",VLOOKUP('C. Consumer Service Detail'!$C4676,'B. Consumer Budget'!$E$11:$F$2010,2,FALSE)),"")</f>
        <v/>
      </c>
      <c r="P4676" s="77"/>
      <c r="Q4676" s="77"/>
    </row>
    <row r="4677" spans="2:17" x14ac:dyDescent="0.25">
      <c r="B4677" s="78">
        <f t="shared" si="142"/>
        <v>4667</v>
      </c>
      <c r="C4677" s="126" t="str">
        <f t="array" ref="C4677">IF(OR('C. Consumer Service Detail'!$D4677="",'C. Consumer Service Detail'!$E4677=""),"",INDEX('B. Consumer Budget'!$E$11:$E$2010,MATCH(1,IF('B. Consumer Budget'!$C$11:$C$2010='C. Consumer Service Detail'!$D4677,IF('B. Consumer Budget'!$D$11:$D$2010='C. Consumer Service Detail'!$E4677,1)),0)))</f>
        <v/>
      </c>
      <c r="D4677" s="170"/>
      <c r="E4677" s="81"/>
      <c r="F4677" s="101"/>
      <c r="G4677" s="82"/>
      <c r="H4677" s="147" t="str">
        <f>IF('C. Consumer Service Detail'!$F4677="","",IF('C. Consumer Service Detail'!$F4677="",VLOOKUP('C. Consumer Service Detail'!$F4677,'Table of Current Services'!$B$7:$F$36,'Table of Current Services'!$E$5,FALSE),VLOOKUP('C. Consumer Service Detail'!$F4677,'Table of Current Services'!$B$7:$F$36,'Table of Current Services'!$D$5,FALSE)))</f>
        <v/>
      </c>
      <c r="I4677" s="159"/>
      <c r="J4677" s="146" t="str">
        <f t="shared" si="141"/>
        <v/>
      </c>
      <c r="K4677" s="138" t="str">
        <f>IF('C. Consumer Service Detail'!$F4677="","",IF('C. Consumer Service Detail'!$F4677="",VLOOKUP('C. Consumer Service Detail'!$F4677,'Table of Current Services'!$B$7:$F$36,'Table of Current Services'!$E$5,FALSE),VLOOKUP('C. Consumer Service Detail'!$F4677,'Table of Current Services'!$B$7:$F$36,'Table of Current Services'!$E$5,FALSE)))</f>
        <v/>
      </c>
      <c r="L4677" s="130" t="str">
        <f>IF('C. Consumer Service Detail'!$F4677="","",IF(VLOOKUP('C. Consumer Service Detail'!$F4677,'Table of Current Services'!$B$7:$F$36,'Table of Current Services'!$F$5,)="cost","Yes","No"))</f>
        <v/>
      </c>
      <c r="M4677" s="130" t="str">
        <f>IFERROR(IF('C. Consumer Service Detail'!$K4677="No Match","No",VLOOKUP('C. Consumer Service Detail'!$C4677,'B. Consumer Budget'!$E$11:$F$2010,2,FALSE)),"")</f>
        <v/>
      </c>
      <c r="P4677" s="77"/>
      <c r="Q4677" s="77"/>
    </row>
    <row r="4678" spans="2:17" x14ac:dyDescent="0.25">
      <c r="B4678" s="78">
        <f t="shared" si="142"/>
        <v>4668</v>
      </c>
      <c r="C4678" s="126" t="str">
        <f t="array" ref="C4678">IF(OR('C. Consumer Service Detail'!$D4678="",'C. Consumer Service Detail'!$E4678=""),"",INDEX('B. Consumer Budget'!$E$11:$E$2010,MATCH(1,IF('B. Consumer Budget'!$C$11:$C$2010='C. Consumer Service Detail'!$D4678,IF('B. Consumer Budget'!$D$11:$D$2010='C. Consumer Service Detail'!$E4678,1)),0)))</f>
        <v/>
      </c>
      <c r="D4678" s="171"/>
      <c r="E4678" s="79"/>
      <c r="F4678" s="100"/>
      <c r="G4678" s="80"/>
      <c r="H4678" s="145" t="str">
        <f>IF('C. Consumer Service Detail'!$F4678="","",IF('C. Consumer Service Detail'!$F4678="",VLOOKUP('C. Consumer Service Detail'!$F4678,'Table of Current Services'!$B$7:$F$36,'Table of Current Services'!$E$5,FALSE),VLOOKUP('C. Consumer Service Detail'!$F4678,'Table of Current Services'!$B$7:$F$36,'Table of Current Services'!$D$5,FALSE)))</f>
        <v/>
      </c>
      <c r="I4678" s="160"/>
      <c r="J4678" s="146" t="str">
        <f t="shared" si="141"/>
        <v/>
      </c>
      <c r="K4678" s="138" t="str">
        <f>IF('C. Consumer Service Detail'!$F4678="","",IF('C. Consumer Service Detail'!$F4678="",VLOOKUP('C. Consumer Service Detail'!$F4678,'Table of Current Services'!$B$7:$F$36,'Table of Current Services'!$E$5,FALSE),VLOOKUP('C. Consumer Service Detail'!$F4678,'Table of Current Services'!$B$7:$F$36,'Table of Current Services'!$E$5,FALSE)))</f>
        <v/>
      </c>
      <c r="L4678" s="130" t="str">
        <f>IF('C. Consumer Service Detail'!$F4678="","",IF(VLOOKUP('C. Consumer Service Detail'!$F4678,'Table of Current Services'!$B$7:$F$36,'Table of Current Services'!$F$5,)="cost","Yes","No"))</f>
        <v/>
      </c>
      <c r="M4678" s="130" t="str">
        <f>IFERROR(IF('C. Consumer Service Detail'!$K4678="No Match","No",VLOOKUP('C. Consumer Service Detail'!$C4678,'B. Consumer Budget'!$E$11:$F$2010,2,FALSE)),"")</f>
        <v/>
      </c>
      <c r="P4678" s="77"/>
      <c r="Q4678" s="77"/>
    </row>
    <row r="4679" spans="2:17" x14ac:dyDescent="0.25">
      <c r="B4679" s="78">
        <f t="shared" si="142"/>
        <v>4669</v>
      </c>
      <c r="C4679" s="126" t="str">
        <f t="array" ref="C4679">IF(OR('C. Consumer Service Detail'!$D4679="",'C. Consumer Service Detail'!$E4679=""),"",INDEX('B. Consumer Budget'!$E$11:$E$2010,MATCH(1,IF('B. Consumer Budget'!$C$11:$C$2010='C. Consumer Service Detail'!$D4679,IF('B. Consumer Budget'!$D$11:$D$2010='C. Consumer Service Detail'!$E4679,1)),0)))</f>
        <v/>
      </c>
      <c r="D4679" s="170"/>
      <c r="E4679" s="81"/>
      <c r="F4679" s="101"/>
      <c r="G4679" s="82"/>
      <c r="H4679" s="147" t="str">
        <f>IF('C. Consumer Service Detail'!$F4679="","",IF('C. Consumer Service Detail'!$F4679="",VLOOKUP('C. Consumer Service Detail'!$F4679,'Table of Current Services'!$B$7:$F$36,'Table of Current Services'!$E$5,FALSE),VLOOKUP('C. Consumer Service Detail'!$F4679,'Table of Current Services'!$B$7:$F$36,'Table of Current Services'!$D$5,FALSE)))</f>
        <v/>
      </c>
      <c r="I4679" s="159"/>
      <c r="J4679" s="146" t="str">
        <f t="shared" si="141"/>
        <v/>
      </c>
      <c r="K4679" s="138" t="str">
        <f>IF('C. Consumer Service Detail'!$F4679="","",IF('C. Consumer Service Detail'!$F4679="",VLOOKUP('C. Consumer Service Detail'!$F4679,'Table of Current Services'!$B$7:$F$36,'Table of Current Services'!$E$5,FALSE),VLOOKUP('C. Consumer Service Detail'!$F4679,'Table of Current Services'!$B$7:$F$36,'Table of Current Services'!$E$5,FALSE)))</f>
        <v/>
      </c>
      <c r="L4679" s="130" t="str">
        <f>IF('C. Consumer Service Detail'!$F4679="","",IF(VLOOKUP('C. Consumer Service Detail'!$F4679,'Table of Current Services'!$B$7:$F$36,'Table of Current Services'!$F$5,)="cost","Yes","No"))</f>
        <v/>
      </c>
      <c r="M4679" s="130" t="str">
        <f>IFERROR(IF('C. Consumer Service Detail'!$K4679="No Match","No",VLOOKUP('C. Consumer Service Detail'!$C4679,'B. Consumer Budget'!$E$11:$F$2010,2,FALSE)),"")</f>
        <v/>
      </c>
      <c r="P4679" s="77"/>
      <c r="Q4679" s="77"/>
    </row>
    <row r="4680" spans="2:17" x14ac:dyDescent="0.25">
      <c r="B4680" s="78">
        <f t="shared" si="142"/>
        <v>4670</v>
      </c>
      <c r="C4680" s="126" t="str">
        <f t="array" ref="C4680">IF(OR('C. Consumer Service Detail'!$D4680="",'C. Consumer Service Detail'!$E4680=""),"",INDEX('B. Consumer Budget'!$E$11:$E$2010,MATCH(1,IF('B. Consumer Budget'!$C$11:$C$2010='C. Consumer Service Detail'!$D4680,IF('B. Consumer Budget'!$D$11:$D$2010='C. Consumer Service Detail'!$E4680,1)),0)))</f>
        <v/>
      </c>
      <c r="D4680" s="171"/>
      <c r="E4680" s="79"/>
      <c r="F4680" s="100"/>
      <c r="G4680" s="80"/>
      <c r="H4680" s="145" t="str">
        <f>IF('C. Consumer Service Detail'!$F4680="","",IF('C. Consumer Service Detail'!$F4680="",VLOOKUP('C. Consumer Service Detail'!$F4680,'Table of Current Services'!$B$7:$F$36,'Table of Current Services'!$E$5,FALSE),VLOOKUP('C. Consumer Service Detail'!$F4680,'Table of Current Services'!$B$7:$F$36,'Table of Current Services'!$D$5,FALSE)))</f>
        <v/>
      </c>
      <c r="I4680" s="160"/>
      <c r="J4680" s="146" t="str">
        <f t="shared" si="141"/>
        <v/>
      </c>
      <c r="K4680" s="138" t="str">
        <f>IF('C. Consumer Service Detail'!$F4680="","",IF('C. Consumer Service Detail'!$F4680="",VLOOKUP('C. Consumer Service Detail'!$F4680,'Table of Current Services'!$B$7:$F$36,'Table of Current Services'!$E$5,FALSE),VLOOKUP('C. Consumer Service Detail'!$F4680,'Table of Current Services'!$B$7:$F$36,'Table of Current Services'!$E$5,FALSE)))</f>
        <v/>
      </c>
      <c r="L4680" s="130" t="str">
        <f>IF('C. Consumer Service Detail'!$F4680="","",IF(VLOOKUP('C. Consumer Service Detail'!$F4680,'Table of Current Services'!$B$7:$F$36,'Table of Current Services'!$F$5,)="cost","Yes","No"))</f>
        <v/>
      </c>
      <c r="M4680" s="130" t="str">
        <f>IFERROR(IF('C. Consumer Service Detail'!$K4680="No Match","No",VLOOKUP('C. Consumer Service Detail'!$C4680,'B. Consumer Budget'!$E$11:$F$2010,2,FALSE)),"")</f>
        <v/>
      </c>
      <c r="P4680" s="77"/>
      <c r="Q4680" s="77"/>
    </row>
    <row r="4681" spans="2:17" x14ac:dyDescent="0.25">
      <c r="B4681" s="78">
        <f t="shared" si="142"/>
        <v>4671</v>
      </c>
      <c r="C4681" s="126" t="str">
        <f t="array" ref="C4681">IF(OR('C. Consumer Service Detail'!$D4681="",'C. Consumer Service Detail'!$E4681=""),"",INDEX('B. Consumer Budget'!$E$11:$E$2010,MATCH(1,IF('B. Consumer Budget'!$C$11:$C$2010='C. Consumer Service Detail'!$D4681,IF('B. Consumer Budget'!$D$11:$D$2010='C. Consumer Service Detail'!$E4681,1)),0)))</f>
        <v/>
      </c>
      <c r="D4681" s="170"/>
      <c r="E4681" s="81"/>
      <c r="F4681" s="101"/>
      <c r="G4681" s="82"/>
      <c r="H4681" s="147" t="str">
        <f>IF('C. Consumer Service Detail'!$F4681="","",IF('C. Consumer Service Detail'!$F4681="",VLOOKUP('C. Consumer Service Detail'!$F4681,'Table of Current Services'!$B$7:$F$36,'Table of Current Services'!$E$5,FALSE),VLOOKUP('C. Consumer Service Detail'!$F4681,'Table of Current Services'!$B$7:$F$36,'Table of Current Services'!$D$5,FALSE)))</f>
        <v/>
      </c>
      <c r="I4681" s="159"/>
      <c r="J4681" s="146" t="str">
        <f t="shared" si="141"/>
        <v/>
      </c>
      <c r="K4681" s="138" t="str">
        <f>IF('C. Consumer Service Detail'!$F4681="","",IF('C. Consumer Service Detail'!$F4681="",VLOOKUP('C. Consumer Service Detail'!$F4681,'Table of Current Services'!$B$7:$F$36,'Table of Current Services'!$E$5,FALSE),VLOOKUP('C. Consumer Service Detail'!$F4681,'Table of Current Services'!$B$7:$F$36,'Table of Current Services'!$E$5,FALSE)))</f>
        <v/>
      </c>
      <c r="L4681" s="130" t="str">
        <f>IF('C. Consumer Service Detail'!$F4681="","",IF(VLOOKUP('C. Consumer Service Detail'!$F4681,'Table of Current Services'!$B$7:$F$36,'Table of Current Services'!$F$5,)="cost","Yes","No"))</f>
        <v/>
      </c>
      <c r="M4681" s="130" t="str">
        <f>IFERROR(IF('C. Consumer Service Detail'!$K4681="No Match","No",VLOOKUP('C. Consumer Service Detail'!$C4681,'B. Consumer Budget'!$E$11:$F$2010,2,FALSE)),"")</f>
        <v/>
      </c>
      <c r="P4681" s="77"/>
      <c r="Q4681" s="77"/>
    </row>
    <row r="4682" spans="2:17" x14ac:dyDescent="0.25">
      <c r="B4682" s="78">
        <f t="shared" si="142"/>
        <v>4672</v>
      </c>
      <c r="C4682" s="126" t="str">
        <f t="array" ref="C4682">IF(OR('C. Consumer Service Detail'!$D4682="",'C. Consumer Service Detail'!$E4682=""),"",INDEX('B. Consumer Budget'!$E$11:$E$2010,MATCH(1,IF('B. Consumer Budget'!$C$11:$C$2010='C. Consumer Service Detail'!$D4682,IF('B. Consumer Budget'!$D$11:$D$2010='C. Consumer Service Detail'!$E4682,1)),0)))</f>
        <v/>
      </c>
      <c r="D4682" s="171"/>
      <c r="E4682" s="79"/>
      <c r="F4682" s="100"/>
      <c r="G4682" s="80"/>
      <c r="H4682" s="145" t="str">
        <f>IF('C. Consumer Service Detail'!$F4682="","",IF('C. Consumer Service Detail'!$F4682="",VLOOKUP('C. Consumer Service Detail'!$F4682,'Table of Current Services'!$B$7:$F$36,'Table of Current Services'!$E$5,FALSE),VLOOKUP('C. Consumer Service Detail'!$F4682,'Table of Current Services'!$B$7:$F$36,'Table of Current Services'!$D$5,FALSE)))</f>
        <v/>
      </c>
      <c r="I4682" s="160"/>
      <c r="J4682" s="146" t="str">
        <f t="shared" si="141"/>
        <v/>
      </c>
      <c r="K4682" s="138" t="str">
        <f>IF('C. Consumer Service Detail'!$F4682="","",IF('C. Consumer Service Detail'!$F4682="",VLOOKUP('C. Consumer Service Detail'!$F4682,'Table of Current Services'!$B$7:$F$36,'Table of Current Services'!$E$5,FALSE),VLOOKUP('C. Consumer Service Detail'!$F4682,'Table of Current Services'!$B$7:$F$36,'Table of Current Services'!$E$5,FALSE)))</f>
        <v/>
      </c>
      <c r="L4682" s="130" t="str">
        <f>IF('C. Consumer Service Detail'!$F4682="","",IF(VLOOKUP('C. Consumer Service Detail'!$F4682,'Table of Current Services'!$B$7:$F$36,'Table of Current Services'!$F$5,)="cost","Yes","No"))</f>
        <v/>
      </c>
      <c r="M4682" s="130" t="str">
        <f>IFERROR(IF('C. Consumer Service Detail'!$K4682="No Match","No",VLOOKUP('C. Consumer Service Detail'!$C4682,'B. Consumer Budget'!$E$11:$F$2010,2,FALSE)),"")</f>
        <v/>
      </c>
      <c r="P4682" s="77"/>
      <c r="Q4682" s="77"/>
    </row>
    <row r="4683" spans="2:17" x14ac:dyDescent="0.25">
      <c r="B4683" s="78">
        <f t="shared" si="142"/>
        <v>4673</v>
      </c>
      <c r="C4683" s="126" t="str">
        <f t="array" ref="C4683">IF(OR('C. Consumer Service Detail'!$D4683="",'C. Consumer Service Detail'!$E4683=""),"",INDEX('B. Consumer Budget'!$E$11:$E$2010,MATCH(1,IF('B. Consumer Budget'!$C$11:$C$2010='C. Consumer Service Detail'!$D4683,IF('B. Consumer Budget'!$D$11:$D$2010='C. Consumer Service Detail'!$E4683,1)),0)))</f>
        <v/>
      </c>
      <c r="D4683" s="170"/>
      <c r="E4683" s="81"/>
      <c r="F4683" s="101"/>
      <c r="G4683" s="82"/>
      <c r="H4683" s="147" t="str">
        <f>IF('C. Consumer Service Detail'!$F4683="","",IF('C. Consumer Service Detail'!$F4683="",VLOOKUP('C. Consumer Service Detail'!$F4683,'Table of Current Services'!$B$7:$F$36,'Table of Current Services'!$E$5,FALSE),VLOOKUP('C. Consumer Service Detail'!$F4683,'Table of Current Services'!$B$7:$F$36,'Table of Current Services'!$D$5,FALSE)))</f>
        <v/>
      </c>
      <c r="I4683" s="159"/>
      <c r="J4683" s="146" t="str">
        <f t="shared" ref="J4683:J4746" si="143">IFERROR(IF($H4683&gt;0,$H4683*$I4683,$I4683),"")</f>
        <v/>
      </c>
      <c r="K4683" s="138" t="str">
        <f>IF('C. Consumer Service Detail'!$F4683="","",IF('C. Consumer Service Detail'!$F4683="",VLOOKUP('C. Consumer Service Detail'!$F4683,'Table of Current Services'!$B$7:$F$36,'Table of Current Services'!$E$5,FALSE),VLOOKUP('C. Consumer Service Detail'!$F4683,'Table of Current Services'!$B$7:$F$36,'Table of Current Services'!$E$5,FALSE)))</f>
        <v/>
      </c>
      <c r="L4683" s="130" t="str">
        <f>IF('C. Consumer Service Detail'!$F4683="","",IF(VLOOKUP('C. Consumer Service Detail'!$F4683,'Table of Current Services'!$B$7:$F$36,'Table of Current Services'!$F$5,)="cost","Yes","No"))</f>
        <v/>
      </c>
      <c r="M4683" s="130" t="str">
        <f>IFERROR(IF('C. Consumer Service Detail'!$K4683="No Match","No",VLOOKUP('C. Consumer Service Detail'!$C4683,'B. Consumer Budget'!$E$11:$F$2010,2,FALSE)),"")</f>
        <v/>
      </c>
      <c r="P4683" s="77"/>
      <c r="Q4683" s="77"/>
    </row>
    <row r="4684" spans="2:17" x14ac:dyDescent="0.25">
      <c r="B4684" s="78">
        <f t="shared" ref="B4684:B4747" si="144">B4683+1</f>
        <v>4674</v>
      </c>
      <c r="C4684" s="126" t="str">
        <f t="array" ref="C4684">IF(OR('C. Consumer Service Detail'!$D4684="",'C. Consumer Service Detail'!$E4684=""),"",INDEX('B. Consumer Budget'!$E$11:$E$2010,MATCH(1,IF('B. Consumer Budget'!$C$11:$C$2010='C. Consumer Service Detail'!$D4684,IF('B. Consumer Budget'!$D$11:$D$2010='C. Consumer Service Detail'!$E4684,1)),0)))</f>
        <v/>
      </c>
      <c r="D4684" s="171"/>
      <c r="E4684" s="79"/>
      <c r="F4684" s="100"/>
      <c r="G4684" s="80"/>
      <c r="H4684" s="145" t="str">
        <f>IF('C. Consumer Service Detail'!$F4684="","",IF('C. Consumer Service Detail'!$F4684="",VLOOKUP('C. Consumer Service Detail'!$F4684,'Table of Current Services'!$B$7:$F$36,'Table of Current Services'!$E$5,FALSE),VLOOKUP('C. Consumer Service Detail'!$F4684,'Table of Current Services'!$B$7:$F$36,'Table of Current Services'!$D$5,FALSE)))</f>
        <v/>
      </c>
      <c r="I4684" s="160"/>
      <c r="J4684" s="146" t="str">
        <f t="shared" si="143"/>
        <v/>
      </c>
      <c r="K4684" s="138" t="str">
        <f>IF('C. Consumer Service Detail'!$F4684="","",IF('C. Consumer Service Detail'!$F4684="",VLOOKUP('C. Consumer Service Detail'!$F4684,'Table of Current Services'!$B$7:$F$36,'Table of Current Services'!$E$5,FALSE),VLOOKUP('C. Consumer Service Detail'!$F4684,'Table of Current Services'!$B$7:$F$36,'Table of Current Services'!$E$5,FALSE)))</f>
        <v/>
      </c>
      <c r="L4684" s="130" t="str">
        <f>IF('C. Consumer Service Detail'!$F4684="","",IF(VLOOKUP('C. Consumer Service Detail'!$F4684,'Table of Current Services'!$B$7:$F$36,'Table of Current Services'!$F$5,)="cost","Yes","No"))</f>
        <v/>
      </c>
      <c r="M4684" s="130" t="str">
        <f>IFERROR(IF('C. Consumer Service Detail'!$K4684="No Match","No",VLOOKUP('C. Consumer Service Detail'!$C4684,'B. Consumer Budget'!$E$11:$F$2010,2,FALSE)),"")</f>
        <v/>
      </c>
      <c r="P4684" s="77"/>
      <c r="Q4684" s="77"/>
    </row>
    <row r="4685" spans="2:17" x14ac:dyDescent="0.25">
      <c r="B4685" s="78">
        <f t="shared" si="144"/>
        <v>4675</v>
      </c>
      <c r="C4685" s="126" t="str">
        <f t="array" ref="C4685">IF(OR('C. Consumer Service Detail'!$D4685="",'C. Consumer Service Detail'!$E4685=""),"",INDEX('B. Consumer Budget'!$E$11:$E$2010,MATCH(1,IF('B. Consumer Budget'!$C$11:$C$2010='C. Consumer Service Detail'!$D4685,IF('B. Consumer Budget'!$D$11:$D$2010='C. Consumer Service Detail'!$E4685,1)),0)))</f>
        <v/>
      </c>
      <c r="D4685" s="170"/>
      <c r="E4685" s="81"/>
      <c r="F4685" s="101"/>
      <c r="G4685" s="82"/>
      <c r="H4685" s="147" t="str">
        <f>IF('C. Consumer Service Detail'!$F4685="","",IF('C. Consumer Service Detail'!$F4685="",VLOOKUP('C. Consumer Service Detail'!$F4685,'Table of Current Services'!$B$7:$F$36,'Table of Current Services'!$E$5,FALSE),VLOOKUP('C. Consumer Service Detail'!$F4685,'Table of Current Services'!$B$7:$F$36,'Table of Current Services'!$D$5,FALSE)))</f>
        <v/>
      </c>
      <c r="I4685" s="159"/>
      <c r="J4685" s="146" t="str">
        <f t="shared" si="143"/>
        <v/>
      </c>
      <c r="K4685" s="138" t="str">
        <f>IF('C. Consumer Service Detail'!$F4685="","",IF('C. Consumer Service Detail'!$F4685="",VLOOKUP('C. Consumer Service Detail'!$F4685,'Table of Current Services'!$B$7:$F$36,'Table of Current Services'!$E$5,FALSE),VLOOKUP('C. Consumer Service Detail'!$F4685,'Table of Current Services'!$B$7:$F$36,'Table of Current Services'!$E$5,FALSE)))</f>
        <v/>
      </c>
      <c r="L4685" s="130" t="str">
        <f>IF('C. Consumer Service Detail'!$F4685="","",IF(VLOOKUP('C. Consumer Service Detail'!$F4685,'Table of Current Services'!$B$7:$F$36,'Table of Current Services'!$F$5,)="cost","Yes","No"))</f>
        <v/>
      </c>
      <c r="M4685" s="130" t="str">
        <f>IFERROR(IF('C. Consumer Service Detail'!$K4685="No Match","No",VLOOKUP('C. Consumer Service Detail'!$C4685,'B. Consumer Budget'!$E$11:$F$2010,2,FALSE)),"")</f>
        <v/>
      </c>
      <c r="P4685" s="77"/>
      <c r="Q4685" s="77"/>
    </row>
    <row r="4686" spans="2:17" x14ac:dyDescent="0.25">
      <c r="B4686" s="78">
        <f t="shared" si="144"/>
        <v>4676</v>
      </c>
      <c r="C4686" s="126" t="str">
        <f t="array" ref="C4686">IF(OR('C. Consumer Service Detail'!$D4686="",'C. Consumer Service Detail'!$E4686=""),"",INDEX('B. Consumer Budget'!$E$11:$E$2010,MATCH(1,IF('B. Consumer Budget'!$C$11:$C$2010='C. Consumer Service Detail'!$D4686,IF('B. Consumer Budget'!$D$11:$D$2010='C. Consumer Service Detail'!$E4686,1)),0)))</f>
        <v/>
      </c>
      <c r="D4686" s="171"/>
      <c r="E4686" s="79"/>
      <c r="F4686" s="100"/>
      <c r="G4686" s="80"/>
      <c r="H4686" s="145" t="str">
        <f>IF('C. Consumer Service Detail'!$F4686="","",IF('C. Consumer Service Detail'!$F4686="",VLOOKUP('C. Consumer Service Detail'!$F4686,'Table of Current Services'!$B$7:$F$36,'Table of Current Services'!$E$5,FALSE),VLOOKUP('C. Consumer Service Detail'!$F4686,'Table of Current Services'!$B$7:$F$36,'Table of Current Services'!$D$5,FALSE)))</f>
        <v/>
      </c>
      <c r="I4686" s="160"/>
      <c r="J4686" s="146" t="str">
        <f t="shared" si="143"/>
        <v/>
      </c>
      <c r="K4686" s="138" t="str">
        <f>IF('C. Consumer Service Detail'!$F4686="","",IF('C. Consumer Service Detail'!$F4686="",VLOOKUP('C. Consumer Service Detail'!$F4686,'Table of Current Services'!$B$7:$F$36,'Table of Current Services'!$E$5,FALSE),VLOOKUP('C. Consumer Service Detail'!$F4686,'Table of Current Services'!$B$7:$F$36,'Table of Current Services'!$E$5,FALSE)))</f>
        <v/>
      </c>
      <c r="L4686" s="130" t="str">
        <f>IF('C. Consumer Service Detail'!$F4686="","",IF(VLOOKUP('C. Consumer Service Detail'!$F4686,'Table of Current Services'!$B$7:$F$36,'Table of Current Services'!$F$5,)="cost","Yes","No"))</f>
        <v/>
      </c>
      <c r="M4686" s="130" t="str">
        <f>IFERROR(IF('C. Consumer Service Detail'!$K4686="No Match","No",VLOOKUP('C. Consumer Service Detail'!$C4686,'B. Consumer Budget'!$E$11:$F$2010,2,FALSE)),"")</f>
        <v/>
      </c>
      <c r="P4686" s="77"/>
      <c r="Q4686" s="77"/>
    </row>
    <row r="4687" spans="2:17" x14ac:dyDescent="0.25">
      <c r="B4687" s="78">
        <f t="shared" si="144"/>
        <v>4677</v>
      </c>
      <c r="C4687" s="126" t="str">
        <f t="array" ref="C4687">IF(OR('C. Consumer Service Detail'!$D4687="",'C. Consumer Service Detail'!$E4687=""),"",INDEX('B. Consumer Budget'!$E$11:$E$2010,MATCH(1,IF('B. Consumer Budget'!$C$11:$C$2010='C. Consumer Service Detail'!$D4687,IF('B. Consumer Budget'!$D$11:$D$2010='C. Consumer Service Detail'!$E4687,1)),0)))</f>
        <v/>
      </c>
      <c r="D4687" s="170"/>
      <c r="E4687" s="81"/>
      <c r="F4687" s="101"/>
      <c r="G4687" s="82"/>
      <c r="H4687" s="147" t="str">
        <f>IF('C. Consumer Service Detail'!$F4687="","",IF('C. Consumer Service Detail'!$F4687="",VLOOKUP('C. Consumer Service Detail'!$F4687,'Table of Current Services'!$B$7:$F$36,'Table of Current Services'!$E$5,FALSE),VLOOKUP('C. Consumer Service Detail'!$F4687,'Table of Current Services'!$B$7:$F$36,'Table of Current Services'!$D$5,FALSE)))</f>
        <v/>
      </c>
      <c r="I4687" s="159"/>
      <c r="J4687" s="146" t="str">
        <f t="shared" si="143"/>
        <v/>
      </c>
      <c r="K4687" s="138" t="str">
        <f>IF('C. Consumer Service Detail'!$F4687="","",IF('C. Consumer Service Detail'!$F4687="",VLOOKUP('C. Consumer Service Detail'!$F4687,'Table of Current Services'!$B$7:$F$36,'Table of Current Services'!$E$5,FALSE),VLOOKUP('C. Consumer Service Detail'!$F4687,'Table of Current Services'!$B$7:$F$36,'Table of Current Services'!$E$5,FALSE)))</f>
        <v/>
      </c>
      <c r="L4687" s="130" t="str">
        <f>IF('C. Consumer Service Detail'!$F4687="","",IF(VLOOKUP('C. Consumer Service Detail'!$F4687,'Table of Current Services'!$B$7:$F$36,'Table of Current Services'!$F$5,)="cost","Yes","No"))</f>
        <v/>
      </c>
      <c r="M4687" s="130" t="str">
        <f>IFERROR(IF('C. Consumer Service Detail'!$K4687="No Match","No",VLOOKUP('C. Consumer Service Detail'!$C4687,'B. Consumer Budget'!$E$11:$F$2010,2,FALSE)),"")</f>
        <v/>
      </c>
      <c r="P4687" s="77"/>
      <c r="Q4687" s="77"/>
    </row>
    <row r="4688" spans="2:17" x14ac:dyDescent="0.25">
      <c r="B4688" s="78">
        <f t="shared" si="144"/>
        <v>4678</v>
      </c>
      <c r="C4688" s="126" t="str">
        <f t="array" ref="C4688">IF(OR('C. Consumer Service Detail'!$D4688="",'C. Consumer Service Detail'!$E4688=""),"",INDEX('B. Consumer Budget'!$E$11:$E$2010,MATCH(1,IF('B. Consumer Budget'!$C$11:$C$2010='C. Consumer Service Detail'!$D4688,IF('B. Consumer Budget'!$D$11:$D$2010='C. Consumer Service Detail'!$E4688,1)),0)))</f>
        <v/>
      </c>
      <c r="D4688" s="171"/>
      <c r="E4688" s="79"/>
      <c r="F4688" s="100"/>
      <c r="G4688" s="80"/>
      <c r="H4688" s="145" t="str">
        <f>IF('C. Consumer Service Detail'!$F4688="","",IF('C. Consumer Service Detail'!$F4688="",VLOOKUP('C. Consumer Service Detail'!$F4688,'Table of Current Services'!$B$7:$F$36,'Table of Current Services'!$E$5,FALSE),VLOOKUP('C. Consumer Service Detail'!$F4688,'Table of Current Services'!$B$7:$F$36,'Table of Current Services'!$D$5,FALSE)))</f>
        <v/>
      </c>
      <c r="I4688" s="160"/>
      <c r="J4688" s="146" t="str">
        <f t="shared" si="143"/>
        <v/>
      </c>
      <c r="K4688" s="138" t="str">
        <f>IF('C. Consumer Service Detail'!$F4688="","",IF('C. Consumer Service Detail'!$F4688="",VLOOKUP('C. Consumer Service Detail'!$F4688,'Table of Current Services'!$B$7:$F$36,'Table of Current Services'!$E$5,FALSE),VLOOKUP('C. Consumer Service Detail'!$F4688,'Table of Current Services'!$B$7:$F$36,'Table of Current Services'!$E$5,FALSE)))</f>
        <v/>
      </c>
      <c r="L4688" s="130" t="str">
        <f>IF('C. Consumer Service Detail'!$F4688="","",IF(VLOOKUP('C. Consumer Service Detail'!$F4688,'Table of Current Services'!$B$7:$F$36,'Table of Current Services'!$F$5,)="cost","Yes","No"))</f>
        <v/>
      </c>
      <c r="M4688" s="130" t="str">
        <f>IFERROR(IF('C. Consumer Service Detail'!$K4688="No Match","No",VLOOKUP('C. Consumer Service Detail'!$C4688,'B. Consumer Budget'!$E$11:$F$2010,2,FALSE)),"")</f>
        <v/>
      </c>
      <c r="P4688" s="77"/>
      <c r="Q4688" s="77"/>
    </row>
    <row r="4689" spans="2:17" x14ac:dyDescent="0.25">
      <c r="B4689" s="78">
        <f t="shared" si="144"/>
        <v>4679</v>
      </c>
      <c r="C4689" s="126" t="str">
        <f t="array" ref="C4689">IF(OR('C. Consumer Service Detail'!$D4689="",'C. Consumer Service Detail'!$E4689=""),"",INDEX('B. Consumer Budget'!$E$11:$E$2010,MATCH(1,IF('B. Consumer Budget'!$C$11:$C$2010='C. Consumer Service Detail'!$D4689,IF('B. Consumer Budget'!$D$11:$D$2010='C. Consumer Service Detail'!$E4689,1)),0)))</f>
        <v/>
      </c>
      <c r="D4689" s="170"/>
      <c r="E4689" s="81"/>
      <c r="F4689" s="101"/>
      <c r="G4689" s="82"/>
      <c r="H4689" s="147" t="str">
        <f>IF('C. Consumer Service Detail'!$F4689="","",IF('C. Consumer Service Detail'!$F4689="",VLOOKUP('C. Consumer Service Detail'!$F4689,'Table of Current Services'!$B$7:$F$36,'Table of Current Services'!$E$5,FALSE),VLOOKUP('C. Consumer Service Detail'!$F4689,'Table of Current Services'!$B$7:$F$36,'Table of Current Services'!$D$5,FALSE)))</f>
        <v/>
      </c>
      <c r="I4689" s="159"/>
      <c r="J4689" s="146" t="str">
        <f t="shared" si="143"/>
        <v/>
      </c>
      <c r="K4689" s="138" t="str">
        <f>IF('C. Consumer Service Detail'!$F4689="","",IF('C. Consumer Service Detail'!$F4689="",VLOOKUP('C. Consumer Service Detail'!$F4689,'Table of Current Services'!$B$7:$F$36,'Table of Current Services'!$E$5,FALSE),VLOOKUP('C. Consumer Service Detail'!$F4689,'Table of Current Services'!$B$7:$F$36,'Table of Current Services'!$E$5,FALSE)))</f>
        <v/>
      </c>
      <c r="L4689" s="130" t="str">
        <f>IF('C. Consumer Service Detail'!$F4689="","",IF(VLOOKUP('C. Consumer Service Detail'!$F4689,'Table of Current Services'!$B$7:$F$36,'Table of Current Services'!$F$5,)="cost","Yes","No"))</f>
        <v/>
      </c>
      <c r="M4689" s="130" t="str">
        <f>IFERROR(IF('C. Consumer Service Detail'!$K4689="No Match","No",VLOOKUP('C. Consumer Service Detail'!$C4689,'B. Consumer Budget'!$E$11:$F$2010,2,FALSE)),"")</f>
        <v/>
      </c>
      <c r="P4689" s="77"/>
      <c r="Q4689" s="77"/>
    </row>
    <row r="4690" spans="2:17" x14ac:dyDescent="0.25">
      <c r="B4690" s="78">
        <f t="shared" si="144"/>
        <v>4680</v>
      </c>
      <c r="C4690" s="126" t="str">
        <f t="array" ref="C4690">IF(OR('C. Consumer Service Detail'!$D4690="",'C. Consumer Service Detail'!$E4690=""),"",INDEX('B. Consumer Budget'!$E$11:$E$2010,MATCH(1,IF('B. Consumer Budget'!$C$11:$C$2010='C. Consumer Service Detail'!$D4690,IF('B. Consumer Budget'!$D$11:$D$2010='C. Consumer Service Detail'!$E4690,1)),0)))</f>
        <v/>
      </c>
      <c r="D4690" s="171"/>
      <c r="E4690" s="79"/>
      <c r="F4690" s="100"/>
      <c r="G4690" s="80"/>
      <c r="H4690" s="145" t="str">
        <f>IF('C. Consumer Service Detail'!$F4690="","",IF('C. Consumer Service Detail'!$F4690="",VLOOKUP('C. Consumer Service Detail'!$F4690,'Table of Current Services'!$B$7:$F$36,'Table of Current Services'!$E$5,FALSE),VLOOKUP('C. Consumer Service Detail'!$F4690,'Table of Current Services'!$B$7:$F$36,'Table of Current Services'!$D$5,FALSE)))</f>
        <v/>
      </c>
      <c r="I4690" s="160"/>
      <c r="J4690" s="146" t="str">
        <f t="shared" si="143"/>
        <v/>
      </c>
      <c r="K4690" s="138" t="str">
        <f>IF('C. Consumer Service Detail'!$F4690="","",IF('C. Consumer Service Detail'!$F4690="",VLOOKUP('C. Consumer Service Detail'!$F4690,'Table of Current Services'!$B$7:$F$36,'Table of Current Services'!$E$5,FALSE),VLOOKUP('C. Consumer Service Detail'!$F4690,'Table of Current Services'!$B$7:$F$36,'Table of Current Services'!$E$5,FALSE)))</f>
        <v/>
      </c>
      <c r="L4690" s="130" t="str">
        <f>IF('C. Consumer Service Detail'!$F4690="","",IF(VLOOKUP('C. Consumer Service Detail'!$F4690,'Table of Current Services'!$B$7:$F$36,'Table of Current Services'!$F$5,)="cost","Yes","No"))</f>
        <v/>
      </c>
      <c r="M4690" s="130" t="str">
        <f>IFERROR(IF('C. Consumer Service Detail'!$K4690="No Match","No",VLOOKUP('C. Consumer Service Detail'!$C4690,'B. Consumer Budget'!$E$11:$F$2010,2,FALSE)),"")</f>
        <v/>
      </c>
      <c r="P4690" s="77"/>
      <c r="Q4690" s="77"/>
    </row>
    <row r="4691" spans="2:17" x14ac:dyDescent="0.25">
      <c r="B4691" s="78">
        <f t="shared" si="144"/>
        <v>4681</v>
      </c>
      <c r="C4691" s="126" t="str">
        <f t="array" ref="C4691">IF(OR('C. Consumer Service Detail'!$D4691="",'C. Consumer Service Detail'!$E4691=""),"",INDEX('B. Consumer Budget'!$E$11:$E$2010,MATCH(1,IF('B. Consumer Budget'!$C$11:$C$2010='C. Consumer Service Detail'!$D4691,IF('B. Consumer Budget'!$D$11:$D$2010='C. Consumer Service Detail'!$E4691,1)),0)))</f>
        <v/>
      </c>
      <c r="D4691" s="170"/>
      <c r="E4691" s="81"/>
      <c r="F4691" s="101"/>
      <c r="G4691" s="82"/>
      <c r="H4691" s="147" t="str">
        <f>IF('C. Consumer Service Detail'!$F4691="","",IF('C. Consumer Service Detail'!$F4691="",VLOOKUP('C. Consumer Service Detail'!$F4691,'Table of Current Services'!$B$7:$F$36,'Table of Current Services'!$E$5,FALSE),VLOOKUP('C. Consumer Service Detail'!$F4691,'Table of Current Services'!$B$7:$F$36,'Table of Current Services'!$D$5,FALSE)))</f>
        <v/>
      </c>
      <c r="I4691" s="159"/>
      <c r="J4691" s="146" t="str">
        <f t="shared" si="143"/>
        <v/>
      </c>
      <c r="K4691" s="138" t="str">
        <f>IF('C. Consumer Service Detail'!$F4691="","",IF('C. Consumer Service Detail'!$F4691="",VLOOKUP('C. Consumer Service Detail'!$F4691,'Table of Current Services'!$B$7:$F$36,'Table of Current Services'!$E$5,FALSE),VLOOKUP('C. Consumer Service Detail'!$F4691,'Table of Current Services'!$B$7:$F$36,'Table of Current Services'!$E$5,FALSE)))</f>
        <v/>
      </c>
      <c r="L4691" s="130" t="str">
        <f>IF('C. Consumer Service Detail'!$F4691="","",IF(VLOOKUP('C. Consumer Service Detail'!$F4691,'Table of Current Services'!$B$7:$F$36,'Table of Current Services'!$F$5,)="cost","Yes","No"))</f>
        <v/>
      </c>
      <c r="M4691" s="130" t="str">
        <f>IFERROR(IF('C. Consumer Service Detail'!$K4691="No Match","No",VLOOKUP('C. Consumer Service Detail'!$C4691,'B. Consumer Budget'!$E$11:$F$2010,2,FALSE)),"")</f>
        <v/>
      </c>
      <c r="P4691" s="77"/>
      <c r="Q4691" s="77"/>
    </row>
    <row r="4692" spans="2:17" x14ac:dyDescent="0.25">
      <c r="B4692" s="78">
        <f t="shared" si="144"/>
        <v>4682</v>
      </c>
      <c r="C4692" s="126" t="str">
        <f t="array" ref="C4692">IF(OR('C. Consumer Service Detail'!$D4692="",'C. Consumer Service Detail'!$E4692=""),"",INDEX('B. Consumer Budget'!$E$11:$E$2010,MATCH(1,IF('B. Consumer Budget'!$C$11:$C$2010='C. Consumer Service Detail'!$D4692,IF('B. Consumer Budget'!$D$11:$D$2010='C. Consumer Service Detail'!$E4692,1)),0)))</f>
        <v/>
      </c>
      <c r="D4692" s="171"/>
      <c r="E4692" s="79"/>
      <c r="F4692" s="100"/>
      <c r="G4692" s="80"/>
      <c r="H4692" s="145" t="str">
        <f>IF('C. Consumer Service Detail'!$F4692="","",IF('C. Consumer Service Detail'!$F4692="",VLOOKUP('C. Consumer Service Detail'!$F4692,'Table of Current Services'!$B$7:$F$36,'Table of Current Services'!$E$5,FALSE),VLOOKUP('C. Consumer Service Detail'!$F4692,'Table of Current Services'!$B$7:$F$36,'Table of Current Services'!$D$5,FALSE)))</f>
        <v/>
      </c>
      <c r="I4692" s="160"/>
      <c r="J4692" s="146" t="str">
        <f t="shared" si="143"/>
        <v/>
      </c>
      <c r="K4692" s="138" t="str">
        <f>IF('C. Consumer Service Detail'!$F4692="","",IF('C. Consumer Service Detail'!$F4692="",VLOOKUP('C. Consumer Service Detail'!$F4692,'Table of Current Services'!$B$7:$F$36,'Table of Current Services'!$E$5,FALSE),VLOOKUP('C. Consumer Service Detail'!$F4692,'Table of Current Services'!$B$7:$F$36,'Table of Current Services'!$E$5,FALSE)))</f>
        <v/>
      </c>
      <c r="L4692" s="130" t="str">
        <f>IF('C. Consumer Service Detail'!$F4692="","",IF(VLOOKUP('C. Consumer Service Detail'!$F4692,'Table of Current Services'!$B$7:$F$36,'Table of Current Services'!$F$5,)="cost","Yes","No"))</f>
        <v/>
      </c>
      <c r="M4692" s="130" t="str">
        <f>IFERROR(IF('C. Consumer Service Detail'!$K4692="No Match","No",VLOOKUP('C. Consumer Service Detail'!$C4692,'B. Consumer Budget'!$E$11:$F$2010,2,FALSE)),"")</f>
        <v/>
      </c>
      <c r="P4692" s="77"/>
      <c r="Q4692" s="77"/>
    </row>
    <row r="4693" spans="2:17" x14ac:dyDescent="0.25">
      <c r="B4693" s="78">
        <f t="shared" si="144"/>
        <v>4683</v>
      </c>
      <c r="C4693" s="126" t="str">
        <f t="array" ref="C4693">IF(OR('C. Consumer Service Detail'!$D4693="",'C. Consumer Service Detail'!$E4693=""),"",INDEX('B. Consumer Budget'!$E$11:$E$2010,MATCH(1,IF('B. Consumer Budget'!$C$11:$C$2010='C. Consumer Service Detail'!$D4693,IF('B. Consumer Budget'!$D$11:$D$2010='C. Consumer Service Detail'!$E4693,1)),0)))</f>
        <v/>
      </c>
      <c r="D4693" s="170"/>
      <c r="E4693" s="81"/>
      <c r="F4693" s="101"/>
      <c r="G4693" s="82"/>
      <c r="H4693" s="147" t="str">
        <f>IF('C. Consumer Service Detail'!$F4693="","",IF('C. Consumer Service Detail'!$F4693="",VLOOKUP('C. Consumer Service Detail'!$F4693,'Table of Current Services'!$B$7:$F$36,'Table of Current Services'!$E$5,FALSE),VLOOKUP('C. Consumer Service Detail'!$F4693,'Table of Current Services'!$B$7:$F$36,'Table of Current Services'!$D$5,FALSE)))</f>
        <v/>
      </c>
      <c r="I4693" s="159"/>
      <c r="J4693" s="146" t="str">
        <f t="shared" si="143"/>
        <v/>
      </c>
      <c r="K4693" s="138" t="str">
        <f>IF('C. Consumer Service Detail'!$F4693="","",IF('C. Consumer Service Detail'!$F4693="",VLOOKUP('C. Consumer Service Detail'!$F4693,'Table of Current Services'!$B$7:$F$36,'Table of Current Services'!$E$5,FALSE),VLOOKUP('C. Consumer Service Detail'!$F4693,'Table of Current Services'!$B$7:$F$36,'Table of Current Services'!$E$5,FALSE)))</f>
        <v/>
      </c>
      <c r="L4693" s="130" t="str">
        <f>IF('C. Consumer Service Detail'!$F4693="","",IF(VLOOKUP('C. Consumer Service Detail'!$F4693,'Table of Current Services'!$B$7:$F$36,'Table of Current Services'!$F$5,)="cost","Yes","No"))</f>
        <v/>
      </c>
      <c r="M4693" s="130" t="str">
        <f>IFERROR(IF('C. Consumer Service Detail'!$K4693="No Match","No",VLOOKUP('C. Consumer Service Detail'!$C4693,'B. Consumer Budget'!$E$11:$F$2010,2,FALSE)),"")</f>
        <v/>
      </c>
      <c r="P4693" s="77"/>
      <c r="Q4693" s="77"/>
    </row>
    <row r="4694" spans="2:17" x14ac:dyDescent="0.25">
      <c r="B4694" s="78">
        <f t="shared" si="144"/>
        <v>4684</v>
      </c>
      <c r="C4694" s="126" t="str">
        <f t="array" ref="C4694">IF(OR('C. Consumer Service Detail'!$D4694="",'C. Consumer Service Detail'!$E4694=""),"",INDEX('B. Consumer Budget'!$E$11:$E$2010,MATCH(1,IF('B. Consumer Budget'!$C$11:$C$2010='C. Consumer Service Detail'!$D4694,IF('B. Consumer Budget'!$D$11:$D$2010='C. Consumer Service Detail'!$E4694,1)),0)))</f>
        <v/>
      </c>
      <c r="D4694" s="171"/>
      <c r="E4694" s="79"/>
      <c r="F4694" s="100"/>
      <c r="G4694" s="80"/>
      <c r="H4694" s="145" t="str">
        <f>IF('C. Consumer Service Detail'!$F4694="","",IF('C. Consumer Service Detail'!$F4694="",VLOOKUP('C. Consumer Service Detail'!$F4694,'Table of Current Services'!$B$7:$F$36,'Table of Current Services'!$E$5,FALSE),VLOOKUP('C. Consumer Service Detail'!$F4694,'Table of Current Services'!$B$7:$F$36,'Table of Current Services'!$D$5,FALSE)))</f>
        <v/>
      </c>
      <c r="I4694" s="160"/>
      <c r="J4694" s="146" t="str">
        <f t="shared" si="143"/>
        <v/>
      </c>
      <c r="K4694" s="138" t="str">
        <f>IF('C. Consumer Service Detail'!$F4694="","",IF('C. Consumer Service Detail'!$F4694="",VLOOKUP('C. Consumer Service Detail'!$F4694,'Table of Current Services'!$B$7:$F$36,'Table of Current Services'!$E$5,FALSE),VLOOKUP('C. Consumer Service Detail'!$F4694,'Table of Current Services'!$B$7:$F$36,'Table of Current Services'!$E$5,FALSE)))</f>
        <v/>
      </c>
      <c r="L4694" s="130" t="str">
        <f>IF('C. Consumer Service Detail'!$F4694="","",IF(VLOOKUP('C. Consumer Service Detail'!$F4694,'Table of Current Services'!$B$7:$F$36,'Table of Current Services'!$F$5,)="cost","Yes","No"))</f>
        <v/>
      </c>
      <c r="M4694" s="130" t="str">
        <f>IFERROR(IF('C. Consumer Service Detail'!$K4694="No Match","No",VLOOKUP('C. Consumer Service Detail'!$C4694,'B. Consumer Budget'!$E$11:$F$2010,2,FALSE)),"")</f>
        <v/>
      </c>
      <c r="P4694" s="77"/>
      <c r="Q4694" s="77"/>
    </row>
    <row r="4695" spans="2:17" x14ac:dyDescent="0.25">
      <c r="B4695" s="78">
        <f t="shared" si="144"/>
        <v>4685</v>
      </c>
      <c r="C4695" s="126" t="str">
        <f t="array" ref="C4695">IF(OR('C. Consumer Service Detail'!$D4695="",'C. Consumer Service Detail'!$E4695=""),"",INDEX('B. Consumer Budget'!$E$11:$E$2010,MATCH(1,IF('B. Consumer Budget'!$C$11:$C$2010='C. Consumer Service Detail'!$D4695,IF('B. Consumer Budget'!$D$11:$D$2010='C. Consumer Service Detail'!$E4695,1)),0)))</f>
        <v/>
      </c>
      <c r="D4695" s="170"/>
      <c r="E4695" s="81"/>
      <c r="F4695" s="101"/>
      <c r="G4695" s="82"/>
      <c r="H4695" s="147" t="str">
        <f>IF('C. Consumer Service Detail'!$F4695="","",IF('C. Consumer Service Detail'!$F4695="",VLOOKUP('C. Consumer Service Detail'!$F4695,'Table of Current Services'!$B$7:$F$36,'Table of Current Services'!$E$5,FALSE),VLOOKUP('C. Consumer Service Detail'!$F4695,'Table of Current Services'!$B$7:$F$36,'Table of Current Services'!$D$5,FALSE)))</f>
        <v/>
      </c>
      <c r="I4695" s="159"/>
      <c r="J4695" s="146" t="str">
        <f t="shared" si="143"/>
        <v/>
      </c>
      <c r="K4695" s="138" t="str">
        <f>IF('C. Consumer Service Detail'!$F4695="","",IF('C. Consumer Service Detail'!$F4695="",VLOOKUP('C. Consumer Service Detail'!$F4695,'Table of Current Services'!$B$7:$F$36,'Table of Current Services'!$E$5,FALSE),VLOOKUP('C. Consumer Service Detail'!$F4695,'Table of Current Services'!$B$7:$F$36,'Table of Current Services'!$E$5,FALSE)))</f>
        <v/>
      </c>
      <c r="L4695" s="130" t="str">
        <f>IF('C. Consumer Service Detail'!$F4695="","",IF(VLOOKUP('C. Consumer Service Detail'!$F4695,'Table of Current Services'!$B$7:$F$36,'Table of Current Services'!$F$5,)="cost","Yes","No"))</f>
        <v/>
      </c>
      <c r="M4695" s="130" t="str">
        <f>IFERROR(IF('C. Consumer Service Detail'!$K4695="No Match","No",VLOOKUP('C. Consumer Service Detail'!$C4695,'B. Consumer Budget'!$E$11:$F$2010,2,FALSE)),"")</f>
        <v/>
      </c>
      <c r="P4695" s="77"/>
      <c r="Q4695" s="77"/>
    </row>
    <row r="4696" spans="2:17" x14ac:dyDescent="0.25">
      <c r="B4696" s="78">
        <f t="shared" si="144"/>
        <v>4686</v>
      </c>
      <c r="C4696" s="126" t="str">
        <f t="array" ref="C4696">IF(OR('C. Consumer Service Detail'!$D4696="",'C. Consumer Service Detail'!$E4696=""),"",INDEX('B. Consumer Budget'!$E$11:$E$2010,MATCH(1,IF('B. Consumer Budget'!$C$11:$C$2010='C. Consumer Service Detail'!$D4696,IF('B. Consumer Budget'!$D$11:$D$2010='C. Consumer Service Detail'!$E4696,1)),0)))</f>
        <v/>
      </c>
      <c r="D4696" s="171"/>
      <c r="E4696" s="79"/>
      <c r="F4696" s="100"/>
      <c r="G4696" s="80"/>
      <c r="H4696" s="145" t="str">
        <f>IF('C. Consumer Service Detail'!$F4696="","",IF('C. Consumer Service Detail'!$F4696="",VLOOKUP('C. Consumer Service Detail'!$F4696,'Table of Current Services'!$B$7:$F$36,'Table of Current Services'!$E$5,FALSE),VLOOKUP('C. Consumer Service Detail'!$F4696,'Table of Current Services'!$B$7:$F$36,'Table of Current Services'!$D$5,FALSE)))</f>
        <v/>
      </c>
      <c r="I4696" s="160"/>
      <c r="J4696" s="146" t="str">
        <f t="shared" si="143"/>
        <v/>
      </c>
      <c r="K4696" s="138" t="str">
        <f>IF('C. Consumer Service Detail'!$F4696="","",IF('C. Consumer Service Detail'!$F4696="",VLOOKUP('C. Consumer Service Detail'!$F4696,'Table of Current Services'!$B$7:$F$36,'Table of Current Services'!$E$5,FALSE),VLOOKUP('C. Consumer Service Detail'!$F4696,'Table of Current Services'!$B$7:$F$36,'Table of Current Services'!$E$5,FALSE)))</f>
        <v/>
      </c>
      <c r="L4696" s="130" t="str">
        <f>IF('C. Consumer Service Detail'!$F4696="","",IF(VLOOKUP('C. Consumer Service Detail'!$F4696,'Table of Current Services'!$B$7:$F$36,'Table of Current Services'!$F$5,)="cost","Yes","No"))</f>
        <v/>
      </c>
      <c r="M4696" s="130" t="str">
        <f>IFERROR(IF('C. Consumer Service Detail'!$K4696="No Match","No",VLOOKUP('C. Consumer Service Detail'!$C4696,'B. Consumer Budget'!$E$11:$F$2010,2,FALSE)),"")</f>
        <v/>
      </c>
      <c r="P4696" s="77"/>
      <c r="Q4696" s="77"/>
    </row>
    <row r="4697" spans="2:17" x14ac:dyDescent="0.25">
      <c r="B4697" s="78">
        <f t="shared" si="144"/>
        <v>4687</v>
      </c>
      <c r="C4697" s="126" t="str">
        <f t="array" ref="C4697">IF(OR('C. Consumer Service Detail'!$D4697="",'C. Consumer Service Detail'!$E4697=""),"",INDEX('B. Consumer Budget'!$E$11:$E$2010,MATCH(1,IF('B. Consumer Budget'!$C$11:$C$2010='C. Consumer Service Detail'!$D4697,IF('B. Consumer Budget'!$D$11:$D$2010='C. Consumer Service Detail'!$E4697,1)),0)))</f>
        <v/>
      </c>
      <c r="D4697" s="170"/>
      <c r="E4697" s="81"/>
      <c r="F4697" s="101"/>
      <c r="G4697" s="82"/>
      <c r="H4697" s="147" t="str">
        <f>IF('C. Consumer Service Detail'!$F4697="","",IF('C. Consumer Service Detail'!$F4697="",VLOOKUP('C. Consumer Service Detail'!$F4697,'Table of Current Services'!$B$7:$F$36,'Table of Current Services'!$E$5,FALSE),VLOOKUP('C. Consumer Service Detail'!$F4697,'Table of Current Services'!$B$7:$F$36,'Table of Current Services'!$D$5,FALSE)))</f>
        <v/>
      </c>
      <c r="I4697" s="159"/>
      <c r="J4697" s="146" t="str">
        <f t="shared" si="143"/>
        <v/>
      </c>
      <c r="K4697" s="138" t="str">
        <f>IF('C. Consumer Service Detail'!$F4697="","",IF('C. Consumer Service Detail'!$F4697="",VLOOKUP('C. Consumer Service Detail'!$F4697,'Table of Current Services'!$B$7:$F$36,'Table of Current Services'!$E$5,FALSE),VLOOKUP('C. Consumer Service Detail'!$F4697,'Table of Current Services'!$B$7:$F$36,'Table of Current Services'!$E$5,FALSE)))</f>
        <v/>
      </c>
      <c r="L4697" s="130" t="str">
        <f>IF('C. Consumer Service Detail'!$F4697="","",IF(VLOOKUP('C. Consumer Service Detail'!$F4697,'Table of Current Services'!$B$7:$F$36,'Table of Current Services'!$F$5,)="cost","Yes","No"))</f>
        <v/>
      </c>
      <c r="M4697" s="130" t="str">
        <f>IFERROR(IF('C. Consumer Service Detail'!$K4697="No Match","No",VLOOKUP('C. Consumer Service Detail'!$C4697,'B. Consumer Budget'!$E$11:$F$2010,2,FALSE)),"")</f>
        <v/>
      </c>
      <c r="P4697" s="77"/>
      <c r="Q4697" s="77"/>
    </row>
    <row r="4698" spans="2:17" x14ac:dyDescent="0.25">
      <c r="B4698" s="78">
        <f t="shared" si="144"/>
        <v>4688</v>
      </c>
      <c r="C4698" s="126" t="str">
        <f t="array" ref="C4698">IF(OR('C. Consumer Service Detail'!$D4698="",'C. Consumer Service Detail'!$E4698=""),"",INDEX('B. Consumer Budget'!$E$11:$E$2010,MATCH(1,IF('B. Consumer Budget'!$C$11:$C$2010='C. Consumer Service Detail'!$D4698,IF('B. Consumer Budget'!$D$11:$D$2010='C. Consumer Service Detail'!$E4698,1)),0)))</f>
        <v/>
      </c>
      <c r="D4698" s="171"/>
      <c r="E4698" s="79"/>
      <c r="F4698" s="100"/>
      <c r="G4698" s="80"/>
      <c r="H4698" s="145" t="str">
        <f>IF('C. Consumer Service Detail'!$F4698="","",IF('C. Consumer Service Detail'!$F4698="",VLOOKUP('C. Consumer Service Detail'!$F4698,'Table of Current Services'!$B$7:$F$36,'Table of Current Services'!$E$5,FALSE),VLOOKUP('C. Consumer Service Detail'!$F4698,'Table of Current Services'!$B$7:$F$36,'Table of Current Services'!$D$5,FALSE)))</f>
        <v/>
      </c>
      <c r="I4698" s="160"/>
      <c r="J4698" s="146" t="str">
        <f t="shared" si="143"/>
        <v/>
      </c>
      <c r="K4698" s="138" t="str">
        <f>IF('C. Consumer Service Detail'!$F4698="","",IF('C. Consumer Service Detail'!$F4698="",VLOOKUP('C. Consumer Service Detail'!$F4698,'Table of Current Services'!$B$7:$F$36,'Table of Current Services'!$E$5,FALSE),VLOOKUP('C. Consumer Service Detail'!$F4698,'Table of Current Services'!$B$7:$F$36,'Table of Current Services'!$E$5,FALSE)))</f>
        <v/>
      </c>
      <c r="L4698" s="130" t="str">
        <f>IF('C. Consumer Service Detail'!$F4698="","",IF(VLOOKUP('C. Consumer Service Detail'!$F4698,'Table of Current Services'!$B$7:$F$36,'Table of Current Services'!$F$5,)="cost","Yes","No"))</f>
        <v/>
      </c>
      <c r="M4698" s="130" t="str">
        <f>IFERROR(IF('C. Consumer Service Detail'!$K4698="No Match","No",VLOOKUP('C. Consumer Service Detail'!$C4698,'B. Consumer Budget'!$E$11:$F$2010,2,FALSE)),"")</f>
        <v/>
      </c>
      <c r="P4698" s="77"/>
      <c r="Q4698" s="77"/>
    </row>
    <row r="4699" spans="2:17" x14ac:dyDescent="0.25">
      <c r="B4699" s="78">
        <f t="shared" si="144"/>
        <v>4689</v>
      </c>
      <c r="C4699" s="126" t="str">
        <f t="array" ref="C4699">IF(OR('C. Consumer Service Detail'!$D4699="",'C. Consumer Service Detail'!$E4699=""),"",INDEX('B. Consumer Budget'!$E$11:$E$2010,MATCH(1,IF('B. Consumer Budget'!$C$11:$C$2010='C. Consumer Service Detail'!$D4699,IF('B. Consumer Budget'!$D$11:$D$2010='C. Consumer Service Detail'!$E4699,1)),0)))</f>
        <v/>
      </c>
      <c r="D4699" s="170"/>
      <c r="E4699" s="81"/>
      <c r="F4699" s="101"/>
      <c r="G4699" s="82"/>
      <c r="H4699" s="147" t="str">
        <f>IF('C. Consumer Service Detail'!$F4699="","",IF('C. Consumer Service Detail'!$F4699="",VLOOKUP('C. Consumer Service Detail'!$F4699,'Table of Current Services'!$B$7:$F$36,'Table of Current Services'!$E$5,FALSE),VLOOKUP('C. Consumer Service Detail'!$F4699,'Table of Current Services'!$B$7:$F$36,'Table of Current Services'!$D$5,FALSE)))</f>
        <v/>
      </c>
      <c r="I4699" s="159"/>
      <c r="J4699" s="146" t="str">
        <f t="shared" si="143"/>
        <v/>
      </c>
      <c r="K4699" s="138" t="str">
        <f>IF('C. Consumer Service Detail'!$F4699="","",IF('C. Consumer Service Detail'!$F4699="",VLOOKUP('C. Consumer Service Detail'!$F4699,'Table of Current Services'!$B$7:$F$36,'Table of Current Services'!$E$5,FALSE),VLOOKUP('C. Consumer Service Detail'!$F4699,'Table of Current Services'!$B$7:$F$36,'Table of Current Services'!$E$5,FALSE)))</f>
        <v/>
      </c>
      <c r="L4699" s="130" t="str">
        <f>IF('C. Consumer Service Detail'!$F4699="","",IF(VLOOKUP('C. Consumer Service Detail'!$F4699,'Table of Current Services'!$B$7:$F$36,'Table of Current Services'!$F$5,)="cost","Yes","No"))</f>
        <v/>
      </c>
      <c r="M4699" s="130" t="str">
        <f>IFERROR(IF('C. Consumer Service Detail'!$K4699="No Match","No",VLOOKUP('C. Consumer Service Detail'!$C4699,'B. Consumer Budget'!$E$11:$F$2010,2,FALSE)),"")</f>
        <v/>
      </c>
      <c r="P4699" s="77"/>
      <c r="Q4699" s="77"/>
    </row>
    <row r="4700" spans="2:17" x14ac:dyDescent="0.25">
      <c r="B4700" s="78">
        <f t="shared" si="144"/>
        <v>4690</v>
      </c>
      <c r="C4700" s="126" t="str">
        <f t="array" ref="C4700">IF(OR('C. Consumer Service Detail'!$D4700="",'C. Consumer Service Detail'!$E4700=""),"",INDEX('B. Consumer Budget'!$E$11:$E$2010,MATCH(1,IF('B. Consumer Budget'!$C$11:$C$2010='C. Consumer Service Detail'!$D4700,IF('B. Consumer Budget'!$D$11:$D$2010='C. Consumer Service Detail'!$E4700,1)),0)))</f>
        <v/>
      </c>
      <c r="D4700" s="171"/>
      <c r="E4700" s="79"/>
      <c r="F4700" s="100"/>
      <c r="G4700" s="80"/>
      <c r="H4700" s="145" t="str">
        <f>IF('C. Consumer Service Detail'!$F4700="","",IF('C. Consumer Service Detail'!$F4700="",VLOOKUP('C. Consumer Service Detail'!$F4700,'Table of Current Services'!$B$7:$F$36,'Table of Current Services'!$E$5,FALSE),VLOOKUP('C. Consumer Service Detail'!$F4700,'Table of Current Services'!$B$7:$F$36,'Table of Current Services'!$D$5,FALSE)))</f>
        <v/>
      </c>
      <c r="I4700" s="160"/>
      <c r="J4700" s="146" t="str">
        <f t="shared" si="143"/>
        <v/>
      </c>
      <c r="K4700" s="138" t="str">
        <f>IF('C. Consumer Service Detail'!$F4700="","",IF('C. Consumer Service Detail'!$F4700="",VLOOKUP('C. Consumer Service Detail'!$F4700,'Table of Current Services'!$B$7:$F$36,'Table of Current Services'!$E$5,FALSE),VLOOKUP('C. Consumer Service Detail'!$F4700,'Table of Current Services'!$B$7:$F$36,'Table of Current Services'!$E$5,FALSE)))</f>
        <v/>
      </c>
      <c r="L4700" s="130" t="str">
        <f>IF('C. Consumer Service Detail'!$F4700="","",IF(VLOOKUP('C. Consumer Service Detail'!$F4700,'Table of Current Services'!$B$7:$F$36,'Table of Current Services'!$F$5,)="cost","Yes","No"))</f>
        <v/>
      </c>
      <c r="M4700" s="130" t="str">
        <f>IFERROR(IF('C. Consumer Service Detail'!$K4700="No Match","No",VLOOKUP('C. Consumer Service Detail'!$C4700,'B. Consumer Budget'!$E$11:$F$2010,2,FALSE)),"")</f>
        <v/>
      </c>
      <c r="P4700" s="77"/>
      <c r="Q4700" s="77"/>
    </row>
    <row r="4701" spans="2:17" x14ac:dyDescent="0.25">
      <c r="B4701" s="78">
        <f t="shared" si="144"/>
        <v>4691</v>
      </c>
      <c r="C4701" s="126" t="str">
        <f t="array" ref="C4701">IF(OR('C. Consumer Service Detail'!$D4701="",'C. Consumer Service Detail'!$E4701=""),"",INDEX('B. Consumer Budget'!$E$11:$E$2010,MATCH(1,IF('B. Consumer Budget'!$C$11:$C$2010='C. Consumer Service Detail'!$D4701,IF('B. Consumer Budget'!$D$11:$D$2010='C. Consumer Service Detail'!$E4701,1)),0)))</f>
        <v/>
      </c>
      <c r="D4701" s="170"/>
      <c r="E4701" s="81"/>
      <c r="F4701" s="101"/>
      <c r="G4701" s="82"/>
      <c r="H4701" s="147" t="str">
        <f>IF('C. Consumer Service Detail'!$F4701="","",IF('C. Consumer Service Detail'!$F4701="",VLOOKUP('C. Consumer Service Detail'!$F4701,'Table of Current Services'!$B$7:$F$36,'Table of Current Services'!$E$5,FALSE),VLOOKUP('C. Consumer Service Detail'!$F4701,'Table of Current Services'!$B$7:$F$36,'Table of Current Services'!$D$5,FALSE)))</f>
        <v/>
      </c>
      <c r="I4701" s="159"/>
      <c r="J4701" s="146" t="str">
        <f t="shared" si="143"/>
        <v/>
      </c>
      <c r="K4701" s="138" t="str">
        <f>IF('C. Consumer Service Detail'!$F4701="","",IF('C. Consumer Service Detail'!$F4701="",VLOOKUP('C. Consumer Service Detail'!$F4701,'Table of Current Services'!$B$7:$F$36,'Table of Current Services'!$E$5,FALSE),VLOOKUP('C. Consumer Service Detail'!$F4701,'Table of Current Services'!$B$7:$F$36,'Table of Current Services'!$E$5,FALSE)))</f>
        <v/>
      </c>
      <c r="L4701" s="130" t="str">
        <f>IF('C. Consumer Service Detail'!$F4701="","",IF(VLOOKUP('C. Consumer Service Detail'!$F4701,'Table of Current Services'!$B$7:$F$36,'Table of Current Services'!$F$5,)="cost","Yes","No"))</f>
        <v/>
      </c>
      <c r="M4701" s="130" t="str">
        <f>IFERROR(IF('C. Consumer Service Detail'!$K4701="No Match","No",VLOOKUP('C. Consumer Service Detail'!$C4701,'B. Consumer Budget'!$E$11:$F$2010,2,FALSE)),"")</f>
        <v/>
      </c>
      <c r="P4701" s="77"/>
      <c r="Q4701" s="77"/>
    </row>
    <row r="4702" spans="2:17" x14ac:dyDescent="0.25">
      <c r="B4702" s="78">
        <f t="shared" si="144"/>
        <v>4692</v>
      </c>
      <c r="C4702" s="126" t="str">
        <f t="array" ref="C4702">IF(OR('C. Consumer Service Detail'!$D4702="",'C. Consumer Service Detail'!$E4702=""),"",INDEX('B. Consumer Budget'!$E$11:$E$2010,MATCH(1,IF('B. Consumer Budget'!$C$11:$C$2010='C. Consumer Service Detail'!$D4702,IF('B. Consumer Budget'!$D$11:$D$2010='C. Consumer Service Detail'!$E4702,1)),0)))</f>
        <v/>
      </c>
      <c r="D4702" s="171"/>
      <c r="E4702" s="79"/>
      <c r="F4702" s="100"/>
      <c r="G4702" s="80"/>
      <c r="H4702" s="145" t="str">
        <f>IF('C. Consumer Service Detail'!$F4702="","",IF('C. Consumer Service Detail'!$F4702="",VLOOKUP('C. Consumer Service Detail'!$F4702,'Table of Current Services'!$B$7:$F$36,'Table of Current Services'!$E$5,FALSE),VLOOKUP('C. Consumer Service Detail'!$F4702,'Table of Current Services'!$B$7:$F$36,'Table of Current Services'!$D$5,FALSE)))</f>
        <v/>
      </c>
      <c r="I4702" s="160"/>
      <c r="J4702" s="146" t="str">
        <f t="shared" si="143"/>
        <v/>
      </c>
      <c r="K4702" s="138" t="str">
        <f>IF('C. Consumer Service Detail'!$F4702="","",IF('C. Consumer Service Detail'!$F4702="",VLOOKUP('C. Consumer Service Detail'!$F4702,'Table of Current Services'!$B$7:$F$36,'Table of Current Services'!$E$5,FALSE),VLOOKUP('C. Consumer Service Detail'!$F4702,'Table of Current Services'!$B$7:$F$36,'Table of Current Services'!$E$5,FALSE)))</f>
        <v/>
      </c>
      <c r="L4702" s="130" t="str">
        <f>IF('C. Consumer Service Detail'!$F4702="","",IF(VLOOKUP('C. Consumer Service Detail'!$F4702,'Table of Current Services'!$B$7:$F$36,'Table of Current Services'!$F$5,)="cost","Yes","No"))</f>
        <v/>
      </c>
      <c r="M4702" s="130" t="str">
        <f>IFERROR(IF('C. Consumer Service Detail'!$K4702="No Match","No",VLOOKUP('C. Consumer Service Detail'!$C4702,'B. Consumer Budget'!$E$11:$F$2010,2,FALSE)),"")</f>
        <v/>
      </c>
      <c r="P4702" s="77"/>
      <c r="Q4702" s="77"/>
    </row>
    <row r="4703" spans="2:17" x14ac:dyDescent="0.25">
      <c r="B4703" s="78">
        <f t="shared" si="144"/>
        <v>4693</v>
      </c>
      <c r="C4703" s="126" t="str">
        <f t="array" ref="C4703">IF(OR('C. Consumer Service Detail'!$D4703="",'C. Consumer Service Detail'!$E4703=""),"",INDEX('B. Consumer Budget'!$E$11:$E$2010,MATCH(1,IF('B. Consumer Budget'!$C$11:$C$2010='C. Consumer Service Detail'!$D4703,IF('B. Consumer Budget'!$D$11:$D$2010='C. Consumer Service Detail'!$E4703,1)),0)))</f>
        <v/>
      </c>
      <c r="D4703" s="170"/>
      <c r="E4703" s="81"/>
      <c r="F4703" s="101"/>
      <c r="G4703" s="82"/>
      <c r="H4703" s="147" t="str">
        <f>IF('C. Consumer Service Detail'!$F4703="","",IF('C. Consumer Service Detail'!$F4703="",VLOOKUP('C. Consumer Service Detail'!$F4703,'Table of Current Services'!$B$7:$F$36,'Table of Current Services'!$E$5,FALSE),VLOOKUP('C. Consumer Service Detail'!$F4703,'Table of Current Services'!$B$7:$F$36,'Table of Current Services'!$D$5,FALSE)))</f>
        <v/>
      </c>
      <c r="I4703" s="159"/>
      <c r="J4703" s="146" t="str">
        <f t="shared" si="143"/>
        <v/>
      </c>
      <c r="K4703" s="138" t="str">
        <f>IF('C. Consumer Service Detail'!$F4703="","",IF('C. Consumer Service Detail'!$F4703="",VLOOKUP('C. Consumer Service Detail'!$F4703,'Table of Current Services'!$B$7:$F$36,'Table of Current Services'!$E$5,FALSE),VLOOKUP('C. Consumer Service Detail'!$F4703,'Table of Current Services'!$B$7:$F$36,'Table of Current Services'!$E$5,FALSE)))</f>
        <v/>
      </c>
      <c r="L4703" s="130" t="str">
        <f>IF('C. Consumer Service Detail'!$F4703="","",IF(VLOOKUP('C. Consumer Service Detail'!$F4703,'Table of Current Services'!$B$7:$F$36,'Table of Current Services'!$F$5,)="cost","Yes","No"))</f>
        <v/>
      </c>
      <c r="M4703" s="130" t="str">
        <f>IFERROR(IF('C. Consumer Service Detail'!$K4703="No Match","No",VLOOKUP('C. Consumer Service Detail'!$C4703,'B. Consumer Budget'!$E$11:$F$2010,2,FALSE)),"")</f>
        <v/>
      </c>
      <c r="P4703" s="77"/>
      <c r="Q4703" s="77"/>
    </row>
    <row r="4704" spans="2:17" x14ac:dyDescent="0.25">
      <c r="B4704" s="78">
        <f t="shared" si="144"/>
        <v>4694</v>
      </c>
      <c r="C4704" s="126" t="str">
        <f t="array" ref="C4704">IF(OR('C. Consumer Service Detail'!$D4704="",'C. Consumer Service Detail'!$E4704=""),"",INDEX('B. Consumer Budget'!$E$11:$E$2010,MATCH(1,IF('B. Consumer Budget'!$C$11:$C$2010='C. Consumer Service Detail'!$D4704,IF('B. Consumer Budget'!$D$11:$D$2010='C. Consumer Service Detail'!$E4704,1)),0)))</f>
        <v/>
      </c>
      <c r="D4704" s="171"/>
      <c r="E4704" s="79"/>
      <c r="F4704" s="100"/>
      <c r="G4704" s="80"/>
      <c r="H4704" s="145" t="str">
        <f>IF('C. Consumer Service Detail'!$F4704="","",IF('C. Consumer Service Detail'!$F4704="",VLOOKUP('C. Consumer Service Detail'!$F4704,'Table of Current Services'!$B$7:$F$36,'Table of Current Services'!$E$5,FALSE),VLOOKUP('C. Consumer Service Detail'!$F4704,'Table of Current Services'!$B$7:$F$36,'Table of Current Services'!$D$5,FALSE)))</f>
        <v/>
      </c>
      <c r="I4704" s="160"/>
      <c r="J4704" s="146" t="str">
        <f t="shared" si="143"/>
        <v/>
      </c>
      <c r="K4704" s="138" t="str">
        <f>IF('C. Consumer Service Detail'!$F4704="","",IF('C. Consumer Service Detail'!$F4704="",VLOOKUP('C. Consumer Service Detail'!$F4704,'Table of Current Services'!$B$7:$F$36,'Table of Current Services'!$E$5,FALSE),VLOOKUP('C. Consumer Service Detail'!$F4704,'Table of Current Services'!$B$7:$F$36,'Table of Current Services'!$E$5,FALSE)))</f>
        <v/>
      </c>
      <c r="L4704" s="130" t="str">
        <f>IF('C. Consumer Service Detail'!$F4704="","",IF(VLOOKUP('C. Consumer Service Detail'!$F4704,'Table of Current Services'!$B$7:$F$36,'Table of Current Services'!$F$5,)="cost","Yes","No"))</f>
        <v/>
      </c>
      <c r="M4704" s="130" t="str">
        <f>IFERROR(IF('C. Consumer Service Detail'!$K4704="No Match","No",VLOOKUP('C. Consumer Service Detail'!$C4704,'B. Consumer Budget'!$E$11:$F$2010,2,FALSE)),"")</f>
        <v/>
      </c>
      <c r="P4704" s="77"/>
      <c r="Q4704" s="77"/>
    </row>
    <row r="4705" spans="2:17" x14ac:dyDescent="0.25">
      <c r="B4705" s="78">
        <f t="shared" si="144"/>
        <v>4695</v>
      </c>
      <c r="C4705" s="126" t="str">
        <f t="array" ref="C4705">IF(OR('C. Consumer Service Detail'!$D4705="",'C. Consumer Service Detail'!$E4705=""),"",INDEX('B. Consumer Budget'!$E$11:$E$2010,MATCH(1,IF('B. Consumer Budget'!$C$11:$C$2010='C. Consumer Service Detail'!$D4705,IF('B. Consumer Budget'!$D$11:$D$2010='C. Consumer Service Detail'!$E4705,1)),0)))</f>
        <v/>
      </c>
      <c r="D4705" s="170"/>
      <c r="E4705" s="81"/>
      <c r="F4705" s="101"/>
      <c r="G4705" s="82"/>
      <c r="H4705" s="147" t="str">
        <f>IF('C. Consumer Service Detail'!$F4705="","",IF('C. Consumer Service Detail'!$F4705="",VLOOKUP('C. Consumer Service Detail'!$F4705,'Table of Current Services'!$B$7:$F$36,'Table of Current Services'!$E$5,FALSE),VLOOKUP('C. Consumer Service Detail'!$F4705,'Table of Current Services'!$B$7:$F$36,'Table of Current Services'!$D$5,FALSE)))</f>
        <v/>
      </c>
      <c r="I4705" s="159"/>
      <c r="J4705" s="146" t="str">
        <f t="shared" si="143"/>
        <v/>
      </c>
      <c r="K4705" s="138" t="str">
        <f>IF('C. Consumer Service Detail'!$F4705="","",IF('C. Consumer Service Detail'!$F4705="",VLOOKUP('C. Consumer Service Detail'!$F4705,'Table of Current Services'!$B$7:$F$36,'Table of Current Services'!$E$5,FALSE),VLOOKUP('C. Consumer Service Detail'!$F4705,'Table of Current Services'!$B$7:$F$36,'Table of Current Services'!$E$5,FALSE)))</f>
        <v/>
      </c>
      <c r="L4705" s="130" t="str">
        <f>IF('C. Consumer Service Detail'!$F4705="","",IF(VLOOKUP('C. Consumer Service Detail'!$F4705,'Table of Current Services'!$B$7:$F$36,'Table of Current Services'!$F$5,)="cost","Yes","No"))</f>
        <v/>
      </c>
      <c r="M4705" s="130" t="str">
        <f>IFERROR(IF('C. Consumer Service Detail'!$K4705="No Match","No",VLOOKUP('C. Consumer Service Detail'!$C4705,'B. Consumer Budget'!$E$11:$F$2010,2,FALSE)),"")</f>
        <v/>
      </c>
      <c r="P4705" s="77"/>
      <c r="Q4705" s="77"/>
    </row>
    <row r="4706" spans="2:17" x14ac:dyDescent="0.25">
      <c r="B4706" s="78">
        <f t="shared" si="144"/>
        <v>4696</v>
      </c>
      <c r="C4706" s="126" t="str">
        <f t="array" ref="C4706">IF(OR('C. Consumer Service Detail'!$D4706="",'C. Consumer Service Detail'!$E4706=""),"",INDEX('B. Consumer Budget'!$E$11:$E$2010,MATCH(1,IF('B. Consumer Budget'!$C$11:$C$2010='C. Consumer Service Detail'!$D4706,IF('B. Consumer Budget'!$D$11:$D$2010='C. Consumer Service Detail'!$E4706,1)),0)))</f>
        <v/>
      </c>
      <c r="D4706" s="171"/>
      <c r="E4706" s="79"/>
      <c r="F4706" s="100"/>
      <c r="G4706" s="80"/>
      <c r="H4706" s="145" t="str">
        <f>IF('C. Consumer Service Detail'!$F4706="","",IF('C. Consumer Service Detail'!$F4706="",VLOOKUP('C. Consumer Service Detail'!$F4706,'Table of Current Services'!$B$7:$F$36,'Table of Current Services'!$E$5,FALSE),VLOOKUP('C. Consumer Service Detail'!$F4706,'Table of Current Services'!$B$7:$F$36,'Table of Current Services'!$D$5,FALSE)))</f>
        <v/>
      </c>
      <c r="I4706" s="160"/>
      <c r="J4706" s="146" t="str">
        <f t="shared" si="143"/>
        <v/>
      </c>
      <c r="K4706" s="138" t="str">
        <f>IF('C. Consumer Service Detail'!$F4706="","",IF('C. Consumer Service Detail'!$F4706="",VLOOKUP('C. Consumer Service Detail'!$F4706,'Table of Current Services'!$B$7:$F$36,'Table of Current Services'!$E$5,FALSE),VLOOKUP('C. Consumer Service Detail'!$F4706,'Table of Current Services'!$B$7:$F$36,'Table of Current Services'!$E$5,FALSE)))</f>
        <v/>
      </c>
      <c r="L4706" s="130" t="str">
        <f>IF('C. Consumer Service Detail'!$F4706="","",IF(VLOOKUP('C. Consumer Service Detail'!$F4706,'Table of Current Services'!$B$7:$F$36,'Table of Current Services'!$F$5,)="cost","Yes","No"))</f>
        <v/>
      </c>
      <c r="M4706" s="130" t="str">
        <f>IFERROR(IF('C. Consumer Service Detail'!$K4706="No Match","No",VLOOKUP('C. Consumer Service Detail'!$C4706,'B. Consumer Budget'!$E$11:$F$2010,2,FALSE)),"")</f>
        <v/>
      </c>
      <c r="P4706" s="77"/>
      <c r="Q4706" s="77"/>
    </row>
    <row r="4707" spans="2:17" x14ac:dyDescent="0.25">
      <c r="B4707" s="78">
        <f t="shared" si="144"/>
        <v>4697</v>
      </c>
      <c r="C4707" s="126" t="str">
        <f t="array" ref="C4707">IF(OR('C. Consumer Service Detail'!$D4707="",'C. Consumer Service Detail'!$E4707=""),"",INDEX('B. Consumer Budget'!$E$11:$E$2010,MATCH(1,IF('B. Consumer Budget'!$C$11:$C$2010='C. Consumer Service Detail'!$D4707,IF('B. Consumer Budget'!$D$11:$D$2010='C. Consumer Service Detail'!$E4707,1)),0)))</f>
        <v/>
      </c>
      <c r="D4707" s="170"/>
      <c r="E4707" s="81"/>
      <c r="F4707" s="101"/>
      <c r="G4707" s="82"/>
      <c r="H4707" s="147" t="str">
        <f>IF('C. Consumer Service Detail'!$F4707="","",IF('C. Consumer Service Detail'!$F4707="",VLOOKUP('C. Consumer Service Detail'!$F4707,'Table of Current Services'!$B$7:$F$36,'Table of Current Services'!$E$5,FALSE),VLOOKUP('C. Consumer Service Detail'!$F4707,'Table of Current Services'!$B$7:$F$36,'Table of Current Services'!$D$5,FALSE)))</f>
        <v/>
      </c>
      <c r="I4707" s="159"/>
      <c r="J4707" s="146" t="str">
        <f t="shared" si="143"/>
        <v/>
      </c>
      <c r="K4707" s="138" t="str">
        <f>IF('C. Consumer Service Detail'!$F4707="","",IF('C. Consumer Service Detail'!$F4707="",VLOOKUP('C. Consumer Service Detail'!$F4707,'Table of Current Services'!$B$7:$F$36,'Table of Current Services'!$E$5,FALSE),VLOOKUP('C. Consumer Service Detail'!$F4707,'Table of Current Services'!$B$7:$F$36,'Table of Current Services'!$E$5,FALSE)))</f>
        <v/>
      </c>
      <c r="L4707" s="130" t="str">
        <f>IF('C. Consumer Service Detail'!$F4707="","",IF(VLOOKUP('C. Consumer Service Detail'!$F4707,'Table of Current Services'!$B$7:$F$36,'Table of Current Services'!$F$5,)="cost","Yes","No"))</f>
        <v/>
      </c>
      <c r="M4707" s="130" t="str">
        <f>IFERROR(IF('C. Consumer Service Detail'!$K4707="No Match","No",VLOOKUP('C. Consumer Service Detail'!$C4707,'B. Consumer Budget'!$E$11:$F$2010,2,FALSE)),"")</f>
        <v/>
      </c>
      <c r="P4707" s="77"/>
      <c r="Q4707" s="77"/>
    </row>
    <row r="4708" spans="2:17" x14ac:dyDescent="0.25">
      <c r="B4708" s="78">
        <f t="shared" si="144"/>
        <v>4698</v>
      </c>
      <c r="C4708" s="126" t="str">
        <f t="array" ref="C4708">IF(OR('C. Consumer Service Detail'!$D4708="",'C. Consumer Service Detail'!$E4708=""),"",INDEX('B. Consumer Budget'!$E$11:$E$2010,MATCH(1,IF('B. Consumer Budget'!$C$11:$C$2010='C. Consumer Service Detail'!$D4708,IF('B. Consumer Budget'!$D$11:$D$2010='C. Consumer Service Detail'!$E4708,1)),0)))</f>
        <v/>
      </c>
      <c r="D4708" s="171"/>
      <c r="E4708" s="79"/>
      <c r="F4708" s="100"/>
      <c r="G4708" s="80"/>
      <c r="H4708" s="145" t="str">
        <f>IF('C. Consumer Service Detail'!$F4708="","",IF('C. Consumer Service Detail'!$F4708="",VLOOKUP('C. Consumer Service Detail'!$F4708,'Table of Current Services'!$B$7:$F$36,'Table of Current Services'!$E$5,FALSE),VLOOKUP('C. Consumer Service Detail'!$F4708,'Table of Current Services'!$B$7:$F$36,'Table of Current Services'!$D$5,FALSE)))</f>
        <v/>
      </c>
      <c r="I4708" s="160"/>
      <c r="J4708" s="146" t="str">
        <f t="shared" si="143"/>
        <v/>
      </c>
      <c r="K4708" s="138" t="str">
        <f>IF('C. Consumer Service Detail'!$F4708="","",IF('C. Consumer Service Detail'!$F4708="",VLOOKUP('C. Consumer Service Detail'!$F4708,'Table of Current Services'!$B$7:$F$36,'Table of Current Services'!$E$5,FALSE),VLOOKUP('C. Consumer Service Detail'!$F4708,'Table of Current Services'!$B$7:$F$36,'Table of Current Services'!$E$5,FALSE)))</f>
        <v/>
      </c>
      <c r="L4708" s="130" t="str">
        <f>IF('C. Consumer Service Detail'!$F4708="","",IF(VLOOKUP('C. Consumer Service Detail'!$F4708,'Table of Current Services'!$B$7:$F$36,'Table of Current Services'!$F$5,)="cost","Yes","No"))</f>
        <v/>
      </c>
      <c r="M4708" s="130" t="str">
        <f>IFERROR(IF('C. Consumer Service Detail'!$K4708="No Match","No",VLOOKUP('C. Consumer Service Detail'!$C4708,'B. Consumer Budget'!$E$11:$F$2010,2,FALSE)),"")</f>
        <v/>
      </c>
      <c r="P4708" s="77"/>
      <c r="Q4708" s="77"/>
    </row>
    <row r="4709" spans="2:17" x14ac:dyDescent="0.25">
      <c r="B4709" s="78">
        <f t="shared" si="144"/>
        <v>4699</v>
      </c>
      <c r="C4709" s="126" t="str">
        <f t="array" ref="C4709">IF(OR('C. Consumer Service Detail'!$D4709="",'C. Consumer Service Detail'!$E4709=""),"",INDEX('B. Consumer Budget'!$E$11:$E$2010,MATCH(1,IF('B. Consumer Budget'!$C$11:$C$2010='C. Consumer Service Detail'!$D4709,IF('B. Consumer Budget'!$D$11:$D$2010='C. Consumer Service Detail'!$E4709,1)),0)))</f>
        <v/>
      </c>
      <c r="D4709" s="170"/>
      <c r="E4709" s="81"/>
      <c r="F4709" s="101"/>
      <c r="G4709" s="82"/>
      <c r="H4709" s="147" t="str">
        <f>IF('C. Consumer Service Detail'!$F4709="","",IF('C. Consumer Service Detail'!$F4709="",VLOOKUP('C. Consumer Service Detail'!$F4709,'Table of Current Services'!$B$7:$F$36,'Table of Current Services'!$E$5,FALSE),VLOOKUP('C. Consumer Service Detail'!$F4709,'Table of Current Services'!$B$7:$F$36,'Table of Current Services'!$D$5,FALSE)))</f>
        <v/>
      </c>
      <c r="I4709" s="159"/>
      <c r="J4709" s="146" t="str">
        <f t="shared" si="143"/>
        <v/>
      </c>
      <c r="K4709" s="138" t="str">
        <f>IF('C. Consumer Service Detail'!$F4709="","",IF('C. Consumer Service Detail'!$F4709="",VLOOKUP('C. Consumer Service Detail'!$F4709,'Table of Current Services'!$B$7:$F$36,'Table of Current Services'!$E$5,FALSE),VLOOKUP('C. Consumer Service Detail'!$F4709,'Table of Current Services'!$B$7:$F$36,'Table of Current Services'!$E$5,FALSE)))</f>
        <v/>
      </c>
      <c r="L4709" s="130" t="str">
        <f>IF('C. Consumer Service Detail'!$F4709="","",IF(VLOOKUP('C. Consumer Service Detail'!$F4709,'Table of Current Services'!$B$7:$F$36,'Table of Current Services'!$F$5,)="cost","Yes","No"))</f>
        <v/>
      </c>
      <c r="M4709" s="130" t="str">
        <f>IFERROR(IF('C. Consumer Service Detail'!$K4709="No Match","No",VLOOKUP('C. Consumer Service Detail'!$C4709,'B. Consumer Budget'!$E$11:$F$2010,2,FALSE)),"")</f>
        <v/>
      </c>
      <c r="P4709" s="77"/>
      <c r="Q4709" s="77"/>
    </row>
    <row r="4710" spans="2:17" x14ac:dyDescent="0.25">
      <c r="B4710" s="78">
        <f t="shared" si="144"/>
        <v>4700</v>
      </c>
      <c r="C4710" s="126" t="str">
        <f t="array" ref="C4710">IF(OR('C. Consumer Service Detail'!$D4710="",'C. Consumer Service Detail'!$E4710=""),"",INDEX('B. Consumer Budget'!$E$11:$E$2010,MATCH(1,IF('B. Consumer Budget'!$C$11:$C$2010='C. Consumer Service Detail'!$D4710,IF('B. Consumer Budget'!$D$11:$D$2010='C. Consumer Service Detail'!$E4710,1)),0)))</f>
        <v/>
      </c>
      <c r="D4710" s="171"/>
      <c r="E4710" s="79"/>
      <c r="F4710" s="100"/>
      <c r="G4710" s="80"/>
      <c r="H4710" s="145" t="str">
        <f>IF('C. Consumer Service Detail'!$F4710="","",IF('C. Consumer Service Detail'!$F4710="",VLOOKUP('C. Consumer Service Detail'!$F4710,'Table of Current Services'!$B$7:$F$36,'Table of Current Services'!$E$5,FALSE),VLOOKUP('C. Consumer Service Detail'!$F4710,'Table of Current Services'!$B$7:$F$36,'Table of Current Services'!$D$5,FALSE)))</f>
        <v/>
      </c>
      <c r="I4710" s="160"/>
      <c r="J4710" s="146" t="str">
        <f t="shared" si="143"/>
        <v/>
      </c>
      <c r="K4710" s="138" t="str">
        <f>IF('C. Consumer Service Detail'!$F4710="","",IF('C. Consumer Service Detail'!$F4710="",VLOOKUP('C. Consumer Service Detail'!$F4710,'Table of Current Services'!$B$7:$F$36,'Table of Current Services'!$E$5,FALSE),VLOOKUP('C. Consumer Service Detail'!$F4710,'Table of Current Services'!$B$7:$F$36,'Table of Current Services'!$E$5,FALSE)))</f>
        <v/>
      </c>
      <c r="L4710" s="130" t="str">
        <f>IF('C. Consumer Service Detail'!$F4710="","",IF(VLOOKUP('C. Consumer Service Detail'!$F4710,'Table of Current Services'!$B$7:$F$36,'Table of Current Services'!$F$5,)="cost","Yes","No"))</f>
        <v/>
      </c>
      <c r="M4710" s="130" t="str">
        <f>IFERROR(IF('C. Consumer Service Detail'!$K4710="No Match","No",VLOOKUP('C. Consumer Service Detail'!$C4710,'B. Consumer Budget'!$E$11:$F$2010,2,FALSE)),"")</f>
        <v/>
      </c>
      <c r="P4710" s="77"/>
      <c r="Q4710" s="77"/>
    </row>
    <row r="4711" spans="2:17" x14ac:dyDescent="0.25">
      <c r="B4711" s="78">
        <f t="shared" si="144"/>
        <v>4701</v>
      </c>
      <c r="C4711" s="126" t="str">
        <f t="array" ref="C4711">IF(OR('C. Consumer Service Detail'!$D4711="",'C. Consumer Service Detail'!$E4711=""),"",INDEX('B. Consumer Budget'!$E$11:$E$2010,MATCH(1,IF('B. Consumer Budget'!$C$11:$C$2010='C. Consumer Service Detail'!$D4711,IF('B. Consumer Budget'!$D$11:$D$2010='C. Consumer Service Detail'!$E4711,1)),0)))</f>
        <v/>
      </c>
      <c r="D4711" s="170"/>
      <c r="E4711" s="81"/>
      <c r="F4711" s="101"/>
      <c r="G4711" s="82"/>
      <c r="H4711" s="147" t="str">
        <f>IF('C. Consumer Service Detail'!$F4711="","",IF('C. Consumer Service Detail'!$F4711="",VLOOKUP('C. Consumer Service Detail'!$F4711,'Table of Current Services'!$B$7:$F$36,'Table of Current Services'!$E$5,FALSE),VLOOKUP('C. Consumer Service Detail'!$F4711,'Table of Current Services'!$B$7:$F$36,'Table of Current Services'!$D$5,FALSE)))</f>
        <v/>
      </c>
      <c r="I4711" s="159"/>
      <c r="J4711" s="146" t="str">
        <f t="shared" si="143"/>
        <v/>
      </c>
      <c r="K4711" s="138" t="str">
        <f>IF('C. Consumer Service Detail'!$F4711="","",IF('C. Consumer Service Detail'!$F4711="",VLOOKUP('C. Consumer Service Detail'!$F4711,'Table of Current Services'!$B$7:$F$36,'Table of Current Services'!$E$5,FALSE),VLOOKUP('C. Consumer Service Detail'!$F4711,'Table of Current Services'!$B$7:$F$36,'Table of Current Services'!$E$5,FALSE)))</f>
        <v/>
      </c>
      <c r="L4711" s="130" t="str">
        <f>IF('C. Consumer Service Detail'!$F4711="","",IF(VLOOKUP('C. Consumer Service Detail'!$F4711,'Table of Current Services'!$B$7:$F$36,'Table of Current Services'!$F$5,)="cost","Yes","No"))</f>
        <v/>
      </c>
      <c r="M4711" s="130" t="str">
        <f>IFERROR(IF('C. Consumer Service Detail'!$K4711="No Match","No",VLOOKUP('C. Consumer Service Detail'!$C4711,'B. Consumer Budget'!$E$11:$F$2010,2,FALSE)),"")</f>
        <v/>
      </c>
      <c r="P4711" s="77"/>
      <c r="Q4711" s="77"/>
    </row>
    <row r="4712" spans="2:17" x14ac:dyDescent="0.25">
      <c r="B4712" s="78">
        <f t="shared" si="144"/>
        <v>4702</v>
      </c>
      <c r="C4712" s="126" t="str">
        <f t="array" ref="C4712">IF(OR('C. Consumer Service Detail'!$D4712="",'C. Consumer Service Detail'!$E4712=""),"",INDEX('B. Consumer Budget'!$E$11:$E$2010,MATCH(1,IF('B. Consumer Budget'!$C$11:$C$2010='C. Consumer Service Detail'!$D4712,IF('B. Consumer Budget'!$D$11:$D$2010='C. Consumer Service Detail'!$E4712,1)),0)))</f>
        <v/>
      </c>
      <c r="D4712" s="171"/>
      <c r="E4712" s="79"/>
      <c r="F4712" s="100"/>
      <c r="G4712" s="80"/>
      <c r="H4712" s="145" t="str">
        <f>IF('C. Consumer Service Detail'!$F4712="","",IF('C. Consumer Service Detail'!$F4712="",VLOOKUP('C. Consumer Service Detail'!$F4712,'Table of Current Services'!$B$7:$F$36,'Table of Current Services'!$E$5,FALSE),VLOOKUP('C. Consumer Service Detail'!$F4712,'Table of Current Services'!$B$7:$F$36,'Table of Current Services'!$D$5,FALSE)))</f>
        <v/>
      </c>
      <c r="I4712" s="160"/>
      <c r="J4712" s="146" t="str">
        <f t="shared" si="143"/>
        <v/>
      </c>
      <c r="K4712" s="138" t="str">
        <f>IF('C. Consumer Service Detail'!$F4712="","",IF('C. Consumer Service Detail'!$F4712="",VLOOKUP('C. Consumer Service Detail'!$F4712,'Table of Current Services'!$B$7:$F$36,'Table of Current Services'!$E$5,FALSE),VLOOKUP('C. Consumer Service Detail'!$F4712,'Table of Current Services'!$B$7:$F$36,'Table of Current Services'!$E$5,FALSE)))</f>
        <v/>
      </c>
      <c r="L4712" s="130" t="str">
        <f>IF('C. Consumer Service Detail'!$F4712="","",IF(VLOOKUP('C. Consumer Service Detail'!$F4712,'Table of Current Services'!$B$7:$F$36,'Table of Current Services'!$F$5,)="cost","Yes","No"))</f>
        <v/>
      </c>
      <c r="M4712" s="130" t="str">
        <f>IFERROR(IF('C. Consumer Service Detail'!$K4712="No Match","No",VLOOKUP('C. Consumer Service Detail'!$C4712,'B. Consumer Budget'!$E$11:$F$2010,2,FALSE)),"")</f>
        <v/>
      </c>
      <c r="P4712" s="77"/>
      <c r="Q4712" s="77"/>
    </row>
    <row r="4713" spans="2:17" x14ac:dyDescent="0.25">
      <c r="B4713" s="78">
        <f t="shared" si="144"/>
        <v>4703</v>
      </c>
      <c r="C4713" s="126" t="str">
        <f t="array" ref="C4713">IF(OR('C. Consumer Service Detail'!$D4713="",'C. Consumer Service Detail'!$E4713=""),"",INDEX('B. Consumer Budget'!$E$11:$E$2010,MATCH(1,IF('B. Consumer Budget'!$C$11:$C$2010='C. Consumer Service Detail'!$D4713,IF('B. Consumer Budget'!$D$11:$D$2010='C. Consumer Service Detail'!$E4713,1)),0)))</f>
        <v/>
      </c>
      <c r="D4713" s="170"/>
      <c r="E4713" s="81"/>
      <c r="F4713" s="101"/>
      <c r="G4713" s="82"/>
      <c r="H4713" s="147" t="str">
        <f>IF('C. Consumer Service Detail'!$F4713="","",IF('C. Consumer Service Detail'!$F4713="",VLOOKUP('C. Consumer Service Detail'!$F4713,'Table of Current Services'!$B$7:$F$36,'Table of Current Services'!$E$5,FALSE),VLOOKUP('C. Consumer Service Detail'!$F4713,'Table of Current Services'!$B$7:$F$36,'Table of Current Services'!$D$5,FALSE)))</f>
        <v/>
      </c>
      <c r="I4713" s="159"/>
      <c r="J4713" s="146" t="str">
        <f t="shared" si="143"/>
        <v/>
      </c>
      <c r="K4713" s="138" t="str">
        <f>IF('C. Consumer Service Detail'!$F4713="","",IF('C. Consumer Service Detail'!$F4713="",VLOOKUP('C. Consumer Service Detail'!$F4713,'Table of Current Services'!$B$7:$F$36,'Table of Current Services'!$E$5,FALSE),VLOOKUP('C. Consumer Service Detail'!$F4713,'Table of Current Services'!$B$7:$F$36,'Table of Current Services'!$E$5,FALSE)))</f>
        <v/>
      </c>
      <c r="L4713" s="130" t="str">
        <f>IF('C. Consumer Service Detail'!$F4713="","",IF(VLOOKUP('C. Consumer Service Detail'!$F4713,'Table of Current Services'!$B$7:$F$36,'Table of Current Services'!$F$5,)="cost","Yes","No"))</f>
        <v/>
      </c>
      <c r="M4713" s="130" t="str">
        <f>IFERROR(IF('C. Consumer Service Detail'!$K4713="No Match","No",VLOOKUP('C. Consumer Service Detail'!$C4713,'B. Consumer Budget'!$E$11:$F$2010,2,FALSE)),"")</f>
        <v/>
      </c>
      <c r="P4713" s="77"/>
      <c r="Q4713" s="77"/>
    </row>
    <row r="4714" spans="2:17" x14ac:dyDescent="0.25">
      <c r="B4714" s="78">
        <f t="shared" si="144"/>
        <v>4704</v>
      </c>
      <c r="C4714" s="126" t="str">
        <f t="array" ref="C4714">IF(OR('C. Consumer Service Detail'!$D4714="",'C. Consumer Service Detail'!$E4714=""),"",INDEX('B. Consumer Budget'!$E$11:$E$2010,MATCH(1,IF('B. Consumer Budget'!$C$11:$C$2010='C. Consumer Service Detail'!$D4714,IF('B. Consumer Budget'!$D$11:$D$2010='C. Consumer Service Detail'!$E4714,1)),0)))</f>
        <v/>
      </c>
      <c r="D4714" s="171"/>
      <c r="E4714" s="79"/>
      <c r="F4714" s="100"/>
      <c r="G4714" s="80"/>
      <c r="H4714" s="145" t="str">
        <f>IF('C. Consumer Service Detail'!$F4714="","",IF('C. Consumer Service Detail'!$F4714="",VLOOKUP('C. Consumer Service Detail'!$F4714,'Table of Current Services'!$B$7:$F$36,'Table of Current Services'!$E$5,FALSE),VLOOKUP('C. Consumer Service Detail'!$F4714,'Table of Current Services'!$B$7:$F$36,'Table of Current Services'!$D$5,FALSE)))</f>
        <v/>
      </c>
      <c r="I4714" s="160"/>
      <c r="J4714" s="146" t="str">
        <f t="shared" si="143"/>
        <v/>
      </c>
      <c r="K4714" s="138" t="str">
        <f>IF('C. Consumer Service Detail'!$F4714="","",IF('C. Consumer Service Detail'!$F4714="",VLOOKUP('C. Consumer Service Detail'!$F4714,'Table of Current Services'!$B$7:$F$36,'Table of Current Services'!$E$5,FALSE),VLOOKUP('C. Consumer Service Detail'!$F4714,'Table of Current Services'!$B$7:$F$36,'Table of Current Services'!$E$5,FALSE)))</f>
        <v/>
      </c>
      <c r="L4714" s="130" t="str">
        <f>IF('C. Consumer Service Detail'!$F4714="","",IF(VLOOKUP('C. Consumer Service Detail'!$F4714,'Table of Current Services'!$B$7:$F$36,'Table of Current Services'!$F$5,)="cost","Yes","No"))</f>
        <v/>
      </c>
      <c r="M4714" s="130" t="str">
        <f>IFERROR(IF('C. Consumer Service Detail'!$K4714="No Match","No",VLOOKUP('C. Consumer Service Detail'!$C4714,'B. Consumer Budget'!$E$11:$F$2010,2,FALSE)),"")</f>
        <v/>
      </c>
      <c r="P4714" s="77"/>
      <c r="Q4714" s="77"/>
    </row>
    <row r="4715" spans="2:17" x14ac:dyDescent="0.25">
      <c r="B4715" s="78">
        <f t="shared" si="144"/>
        <v>4705</v>
      </c>
      <c r="C4715" s="126" t="str">
        <f t="array" ref="C4715">IF(OR('C. Consumer Service Detail'!$D4715="",'C. Consumer Service Detail'!$E4715=""),"",INDEX('B. Consumer Budget'!$E$11:$E$2010,MATCH(1,IF('B. Consumer Budget'!$C$11:$C$2010='C. Consumer Service Detail'!$D4715,IF('B. Consumer Budget'!$D$11:$D$2010='C. Consumer Service Detail'!$E4715,1)),0)))</f>
        <v/>
      </c>
      <c r="D4715" s="170"/>
      <c r="E4715" s="81"/>
      <c r="F4715" s="101"/>
      <c r="G4715" s="82"/>
      <c r="H4715" s="147" t="str">
        <f>IF('C. Consumer Service Detail'!$F4715="","",IF('C. Consumer Service Detail'!$F4715="",VLOOKUP('C. Consumer Service Detail'!$F4715,'Table of Current Services'!$B$7:$F$36,'Table of Current Services'!$E$5,FALSE),VLOOKUP('C. Consumer Service Detail'!$F4715,'Table of Current Services'!$B$7:$F$36,'Table of Current Services'!$D$5,FALSE)))</f>
        <v/>
      </c>
      <c r="I4715" s="159"/>
      <c r="J4715" s="146" t="str">
        <f t="shared" si="143"/>
        <v/>
      </c>
      <c r="K4715" s="138" t="str">
        <f>IF('C. Consumer Service Detail'!$F4715="","",IF('C. Consumer Service Detail'!$F4715="",VLOOKUP('C. Consumer Service Detail'!$F4715,'Table of Current Services'!$B$7:$F$36,'Table of Current Services'!$E$5,FALSE),VLOOKUP('C. Consumer Service Detail'!$F4715,'Table of Current Services'!$B$7:$F$36,'Table of Current Services'!$E$5,FALSE)))</f>
        <v/>
      </c>
      <c r="L4715" s="130" t="str">
        <f>IF('C. Consumer Service Detail'!$F4715="","",IF(VLOOKUP('C. Consumer Service Detail'!$F4715,'Table of Current Services'!$B$7:$F$36,'Table of Current Services'!$F$5,)="cost","Yes","No"))</f>
        <v/>
      </c>
      <c r="M4715" s="130" t="str">
        <f>IFERROR(IF('C. Consumer Service Detail'!$K4715="No Match","No",VLOOKUP('C. Consumer Service Detail'!$C4715,'B. Consumer Budget'!$E$11:$F$2010,2,FALSE)),"")</f>
        <v/>
      </c>
      <c r="P4715" s="77"/>
      <c r="Q4715" s="77"/>
    </row>
    <row r="4716" spans="2:17" x14ac:dyDescent="0.25">
      <c r="B4716" s="78">
        <f t="shared" si="144"/>
        <v>4706</v>
      </c>
      <c r="C4716" s="126" t="str">
        <f t="array" ref="C4716">IF(OR('C. Consumer Service Detail'!$D4716="",'C. Consumer Service Detail'!$E4716=""),"",INDEX('B. Consumer Budget'!$E$11:$E$2010,MATCH(1,IF('B. Consumer Budget'!$C$11:$C$2010='C. Consumer Service Detail'!$D4716,IF('B. Consumer Budget'!$D$11:$D$2010='C. Consumer Service Detail'!$E4716,1)),0)))</f>
        <v/>
      </c>
      <c r="D4716" s="171"/>
      <c r="E4716" s="79"/>
      <c r="F4716" s="100"/>
      <c r="G4716" s="80"/>
      <c r="H4716" s="145" t="str">
        <f>IF('C. Consumer Service Detail'!$F4716="","",IF('C. Consumer Service Detail'!$F4716="",VLOOKUP('C. Consumer Service Detail'!$F4716,'Table of Current Services'!$B$7:$F$36,'Table of Current Services'!$E$5,FALSE),VLOOKUP('C. Consumer Service Detail'!$F4716,'Table of Current Services'!$B$7:$F$36,'Table of Current Services'!$D$5,FALSE)))</f>
        <v/>
      </c>
      <c r="I4716" s="160"/>
      <c r="J4716" s="146" t="str">
        <f t="shared" si="143"/>
        <v/>
      </c>
      <c r="K4716" s="138" t="str">
        <f>IF('C. Consumer Service Detail'!$F4716="","",IF('C. Consumer Service Detail'!$F4716="",VLOOKUP('C. Consumer Service Detail'!$F4716,'Table of Current Services'!$B$7:$F$36,'Table of Current Services'!$E$5,FALSE),VLOOKUP('C. Consumer Service Detail'!$F4716,'Table of Current Services'!$B$7:$F$36,'Table of Current Services'!$E$5,FALSE)))</f>
        <v/>
      </c>
      <c r="L4716" s="130" t="str">
        <f>IF('C. Consumer Service Detail'!$F4716="","",IF(VLOOKUP('C. Consumer Service Detail'!$F4716,'Table of Current Services'!$B$7:$F$36,'Table of Current Services'!$F$5,)="cost","Yes","No"))</f>
        <v/>
      </c>
      <c r="M4716" s="130" t="str">
        <f>IFERROR(IF('C. Consumer Service Detail'!$K4716="No Match","No",VLOOKUP('C. Consumer Service Detail'!$C4716,'B. Consumer Budget'!$E$11:$F$2010,2,FALSE)),"")</f>
        <v/>
      </c>
      <c r="P4716" s="77"/>
      <c r="Q4716" s="77"/>
    </row>
    <row r="4717" spans="2:17" x14ac:dyDescent="0.25">
      <c r="B4717" s="78">
        <f t="shared" si="144"/>
        <v>4707</v>
      </c>
      <c r="C4717" s="126" t="str">
        <f t="array" ref="C4717">IF(OR('C. Consumer Service Detail'!$D4717="",'C. Consumer Service Detail'!$E4717=""),"",INDEX('B. Consumer Budget'!$E$11:$E$2010,MATCH(1,IF('B. Consumer Budget'!$C$11:$C$2010='C. Consumer Service Detail'!$D4717,IF('B. Consumer Budget'!$D$11:$D$2010='C. Consumer Service Detail'!$E4717,1)),0)))</f>
        <v/>
      </c>
      <c r="D4717" s="170"/>
      <c r="E4717" s="81"/>
      <c r="F4717" s="101"/>
      <c r="G4717" s="82"/>
      <c r="H4717" s="147" t="str">
        <f>IF('C. Consumer Service Detail'!$F4717="","",IF('C. Consumer Service Detail'!$F4717="",VLOOKUP('C. Consumer Service Detail'!$F4717,'Table of Current Services'!$B$7:$F$36,'Table of Current Services'!$E$5,FALSE),VLOOKUP('C. Consumer Service Detail'!$F4717,'Table of Current Services'!$B$7:$F$36,'Table of Current Services'!$D$5,FALSE)))</f>
        <v/>
      </c>
      <c r="I4717" s="159"/>
      <c r="J4717" s="146" t="str">
        <f t="shared" si="143"/>
        <v/>
      </c>
      <c r="K4717" s="138" t="str">
        <f>IF('C. Consumer Service Detail'!$F4717="","",IF('C. Consumer Service Detail'!$F4717="",VLOOKUP('C. Consumer Service Detail'!$F4717,'Table of Current Services'!$B$7:$F$36,'Table of Current Services'!$E$5,FALSE),VLOOKUP('C. Consumer Service Detail'!$F4717,'Table of Current Services'!$B$7:$F$36,'Table of Current Services'!$E$5,FALSE)))</f>
        <v/>
      </c>
      <c r="L4717" s="130" t="str">
        <f>IF('C. Consumer Service Detail'!$F4717="","",IF(VLOOKUP('C. Consumer Service Detail'!$F4717,'Table of Current Services'!$B$7:$F$36,'Table of Current Services'!$F$5,)="cost","Yes","No"))</f>
        <v/>
      </c>
      <c r="M4717" s="130" t="str">
        <f>IFERROR(IF('C. Consumer Service Detail'!$K4717="No Match","No",VLOOKUP('C. Consumer Service Detail'!$C4717,'B. Consumer Budget'!$E$11:$F$2010,2,FALSE)),"")</f>
        <v/>
      </c>
      <c r="P4717" s="77"/>
      <c r="Q4717" s="77"/>
    </row>
    <row r="4718" spans="2:17" x14ac:dyDescent="0.25">
      <c r="B4718" s="78">
        <f t="shared" si="144"/>
        <v>4708</v>
      </c>
      <c r="C4718" s="126" t="str">
        <f t="array" ref="C4718">IF(OR('C. Consumer Service Detail'!$D4718="",'C. Consumer Service Detail'!$E4718=""),"",INDEX('B. Consumer Budget'!$E$11:$E$2010,MATCH(1,IF('B. Consumer Budget'!$C$11:$C$2010='C. Consumer Service Detail'!$D4718,IF('B. Consumer Budget'!$D$11:$D$2010='C. Consumer Service Detail'!$E4718,1)),0)))</f>
        <v/>
      </c>
      <c r="D4718" s="171"/>
      <c r="E4718" s="79"/>
      <c r="F4718" s="100"/>
      <c r="G4718" s="80"/>
      <c r="H4718" s="145" t="str">
        <f>IF('C. Consumer Service Detail'!$F4718="","",IF('C. Consumer Service Detail'!$F4718="",VLOOKUP('C. Consumer Service Detail'!$F4718,'Table of Current Services'!$B$7:$F$36,'Table of Current Services'!$E$5,FALSE),VLOOKUP('C. Consumer Service Detail'!$F4718,'Table of Current Services'!$B$7:$F$36,'Table of Current Services'!$D$5,FALSE)))</f>
        <v/>
      </c>
      <c r="I4718" s="160"/>
      <c r="J4718" s="146" t="str">
        <f t="shared" si="143"/>
        <v/>
      </c>
      <c r="K4718" s="138" t="str">
        <f>IF('C. Consumer Service Detail'!$F4718="","",IF('C. Consumer Service Detail'!$F4718="",VLOOKUP('C. Consumer Service Detail'!$F4718,'Table of Current Services'!$B$7:$F$36,'Table of Current Services'!$E$5,FALSE),VLOOKUP('C. Consumer Service Detail'!$F4718,'Table of Current Services'!$B$7:$F$36,'Table of Current Services'!$E$5,FALSE)))</f>
        <v/>
      </c>
      <c r="L4718" s="130" t="str">
        <f>IF('C. Consumer Service Detail'!$F4718="","",IF(VLOOKUP('C. Consumer Service Detail'!$F4718,'Table of Current Services'!$B$7:$F$36,'Table of Current Services'!$F$5,)="cost","Yes","No"))</f>
        <v/>
      </c>
      <c r="M4718" s="130" t="str">
        <f>IFERROR(IF('C. Consumer Service Detail'!$K4718="No Match","No",VLOOKUP('C. Consumer Service Detail'!$C4718,'B. Consumer Budget'!$E$11:$F$2010,2,FALSE)),"")</f>
        <v/>
      </c>
      <c r="P4718" s="77"/>
      <c r="Q4718" s="77"/>
    </row>
    <row r="4719" spans="2:17" x14ac:dyDescent="0.25">
      <c r="B4719" s="78">
        <f t="shared" si="144"/>
        <v>4709</v>
      </c>
      <c r="C4719" s="126" t="str">
        <f t="array" ref="C4719">IF(OR('C. Consumer Service Detail'!$D4719="",'C. Consumer Service Detail'!$E4719=""),"",INDEX('B. Consumer Budget'!$E$11:$E$2010,MATCH(1,IF('B. Consumer Budget'!$C$11:$C$2010='C. Consumer Service Detail'!$D4719,IF('B. Consumer Budget'!$D$11:$D$2010='C. Consumer Service Detail'!$E4719,1)),0)))</f>
        <v/>
      </c>
      <c r="D4719" s="170"/>
      <c r="E4719" s="81"/>
      <c r="F4719" s="101"/>
      <c r="G4719" s="82"/>
      <c r="H4719" s="147" t="str">
        <f>IF('C. Consumer Service Detail'!$F4719="","",IF('C. Consumer Service Detail'!$F4719="",VLOOKUP('C. Consumer Service Detail'!$F4719,'Table of Current Services'!$B$7:$F$36,'Table of Current Services'!$E$5,FALSE),VLOOKUP('C. Consumer Service Detail'!$F4719,'Table of Current Services'!$B$7:$F$36,'Table of Current Services'!$D$5,FALSE)))</f>
        <v/>
      </c>
      <c r="I4719" s="159"/>
      <c r="J4719" s="146" t="str">
        <f t="shared" si="143"/>
        <v/>
      </c>
      <c r="K4719" s="138" t="str">
        <f>IF('C. Consumer Service Detail'!$F4719="","",IF('C. Consumer Service Detail'!$F4719="",VLOOKUP('C. Consumer Service Detail'!$F4719,'Table of Current Services'!$B$7:$F$36,'Table of Current Services'!$E$5,FALSE),VLOOKUP('C. Consumer Service Detail'!$F4719,'Table of Current Services'!$B$7:$F$36,'Table of Current Services'!$E$5,FALSE)))</f>
        <v/>
      </c>
      <c r="L4719" s="130" t="str">
        <f>IF('C. Consumer Service Detail'!$F4719="","",IF(VLOOKUP('C. Consumer Service Detail'!$F4719,'Table of Current Services'!$B$7:$F$36,'Table of Current Services'!$F$5,)="cost","Yes","No"))</f>
        <v/>
      </c>
      <c r="M4719" s="130" t="str">
        <f>IFERROR(IF('C. Consumer Service Detail'!$K4719="No Match","No",VLOOKUP('C. Consumer Service Detail'!$C4719,'B. Consumer Budget'!$E$11:$F$2010,2,FALSE)),"")</f>
        <v/>
      </c>
      <c r="P4719" s="77"/>
      <c r="Q4719" s="77"/>
    </row>
    <row r="4720" spans="2:17" x14ac:dyDescent="0.25">
      <c r="B4720" s="78">
        <f t="shared" si="144"/>
        <v>4710</v>
      </c>
      <c r="C4720" s="126" t="str">
        <f t="array" ref="C4720">IF(OR('C. Consumer Service Detail'!$D4720="",'C. Consumer Service Detail'!$E4720=""),"",INDEX('B. Consumer Budget'!$E$11:$E$2010,MATCH(1,IF('B. Consumer Budget'!$C$11:$C$2010='C. Consumer Service Detail'!$D4720,IF('B. Consumer Budget'!$D$11:$D$2010='C. Consumer Service Detail'!$E4720,1)),0)))</f>
        <v/>
      </c>
      <c r="D4720" s="171"/>
      <c r="E4720" s="79"/>
      <c r="F4720" s="100"/>
      <c r="G4720" s="80"/>
      <c r="H4720" s="145" t="str">
        <f>IF('C. Consumer Service Detail'!$F4720="","",IF('C. Consumer Service Detail'!$F4720="",VLOOKUP('C. Consumer Service Detail'!$F4720,'Table of Current Services'!$B$7:$F$36,'Table of Current Services'!$E$5,FALSE),VLOOKUP('C. Consumer Service Detail'!$F4720,'Table of Current Services'!$B$7:$F$36,'Table of Current Services'!$D$5,FALSE)))</f>
        <v/>
      </c>
      <c r="I4720" s="160"/>
      <c r="J4720" s="146" t="str">
        <f t="shared" si="143"/>
        <v/>
      </c>
      <c r="K4720" s="138" t="str">
        <f>IF('C. Consumer Service Detail'!$F4720="","",IF('C. Consumer Service Detail'!$F4720="",VLOOKUP('C. Consumer Service Detail'!$F4720,'Table of Current Services'!$B$7:$F$36,'Table of Current Services'!$E$5,FALSE),VLOOKUP('C. Consumer Service Detail'!$F4720,'Table of Current Services'!$B$7:$F$36,'Table of Current Services'!$E$5,FALSE)))</f>
        <v/>
      </c>
      <c r="L4720" s="130" t="str">
        <f>IF('C. Consumer Service Detail'!$F4720="","",IF(VLOOKUP('C. Consumer Service Detail'!$F4720,'Table of Current Services'!$B$7:$F$36,'Table of Current Services'!$F$5,)="cost","Yes","No"))</f>
        <v/>
      </c>
      <c r="M4720" s="130" t="str">
        <f>IFERROR(IF('C. Consumer Service Detail'!$K4720="No Match","No",VLOOKUP('C. Consumer Service Detail'!$C4720,'B. Consumer Budget'!$E$11:$F$2010,2,FALSE)),"")</f>
        <v/>
      </c>
      <c r="P4720" s="77"/>
      <c r="Q4720" s="77"/>
    </row>
    <row r="4721" spans="2:17" x14ac:dyDescent="0.25">
      <c r="B4721" s="78">
        <f t="shared" si="144"/>
        <v>4711</v>
      </c>
      <c r="C4721" s="126" t="str">
        <f t="array" ref="C4721">IF(OR('C. Consumer Service Detail'!$D4721="",'C. Consumer Service Detail'!$E4721=""),"",INDEX('B. Consumer Budget'!$E$11:$E$2010,MATCH(1,IF('B. Consumer Budget'!$C$11:$C$2010='C. Consumer Service Detail'!$D4721,IF('B. Consumer Budget'!$D$11:$D$2010='C. Consumer Service Detail'!$E4721,1)),0)))</f>
        <v/>
      </c>
      <c r="D4721" s="170"/>
      <c r="E4721" s="81"/>
      <c r="F4721" s="101"/>
      <c r="G4721" s="82"/>
      <c r="H4721" s="147" t="str">
        <f>IF('C. Consumer Service Detail'!$F4721="","",IF('C. Consumer Service Detail'!$F4721="",VLOOKUP('C. Consumer Service Detail'!$F4721,'Table of Current Services'!$B$7:$F$36,'Table of Current Services'!$E$5,FALSE),VLOOKUP('C. Consumer Service Detail'!$F4721,'Table of Current Services'!$B$7:$F$36,'Table of Current Services'!$D$5,FALSE)))</f>
        <v/>
      </c>
      <c r="I4721" s="159"/>
      <c r="J4721" s="146" t="str">
        <f t="shared" si="143"/>
        <v/>
      </c>
      <c r="K4721" s="138" t="str">
        <f>IF('C. Consumer Service Detail'!$F4721="","",IF('C. Consumer Service Detail'!$F4721="",VLOOKUP('C. Consumer Service Detail'!$F4721,'Table of Current Services'!$B$7:$F$36,'Table of Current Services'!$E$5,FALSE),VLOOKUP('C. Consumer Service Detail'!$F4721,'Table of Current Services'!$B$7:$F$36,'Table of Current Services'!$E$5,FALSE)))</f>
        <v/>
      </c>
      <c r="L4721" s="130" t="str">
        <f>IF('C. Consumer Service Detail'!$F4721="","",IF(VLOOKUP('C. Consumer Service Detail'!$F4721,'Table of Current Services'!$B$7:$F$36,'Table of Current Services'!$F$5,)="cost","Yes","No"))</f>
        <v/>
      </c>
      <c r="M4721" s="130" t="str">
        <f>IFERROR(IF('C. Consumer Service Detail'!$K4721="No Match","No",VLOOKUP('C. Consumer Service Detail'!$C4721,'B. Consumer Budget'!$E$11:$F$2010,2,FALSE)),"")</f>
        <v/>
      </c>
      <c r="P4721" s="77"/>
      <c r="Q4721" s="77"/>
    </row>
    <row r="4722" spans="2:17" x14ac:dyDescent="0.25">
      <c r="B4722" s="78">
        <f t="shared" si="144"/>
        <v>4712</v>
      </c>
      <c r="C4722" s="126" t="str">
        <f t="array" ref="C4722">IF(OR('C. Consumer Service Detail'!$D4722="",'C. Consumer Service Detail'!$E4722=""),"",INDEX('B. Consumer Budget'!$E$11:$E$2010,MATCH(1,IF('B. Consumer Budget'!$C$11:$C$2010='C. Consumer Service Detail'!$D4722,IF('B. Consumer Budget'!$D$11:$D$2010='C. Consumer Service Detail'!$E4722,1)),0)))</f>
        <v/>
      </c>
      <c r="D4722" s="171"/>
      <c r="E4722" s="79"/>
      <c r="F4722" s="100"/>
      <c r="G4722" s="80"/>
      <c r="H4722" s="145" t="str">
        <f>IF('C. Consumer Service Detail'!$F4722="","",IF('C. Consumer Service Detail'!$F4722="",VLOOKUP('C. Consumer Service Detail'!$F4722,'Table of Current Services'!$B$7:$F$36,'Table of Current Services'!$E$5,FALSE),VLOOKUP('C. Consumer Service Detail'!$F4722,'Table of Current Services'!$B$7:$F$36,'Table of Current Services'!$D$5,FALSE)))</f>
        <v/>
      </c>
      <c r="I4722" s="160"/>
      <c r="J4722" s="146" t="str">
        <f t="shared" si="143"/>
        <v/>
      </c>
      <c r="K4722" s="138" t="str">
        <f>IF('C. Consumer Service Detail'!$F4722="","",IF('C. Consumer Service Detail'!$F4722="",VLOOKUP('C. Consumer Service Detail'!$F4722,'Table of Current Services'!$B$7:$F$36,'Table of Current Services'!$E$5,FALSE),VLOOKUP('C. Consumer Service Detail'!$F4722,'Table of Current Services'!$B$7:$F$36,'Table of Current Services'!$E$5,FALSE)))</f>
        <v/>
      </c>
      <c r="L4722" s="130" t="str">
        <f>IF('C. Consumer Service Detail'!$F4722="","",IF(VLOOKUP('C. Consumer Service Detail'!$F4722,'Table of Current Services'!$B$7:$F$36,'Table of Current Services'!$F$5,)="cost","Yes","No"))</f>
        <v/>
      </c>
      <c r="M4722" s="130" t="str">
        <f>IFERROR(IF('C. Consumer Service Detail'!$K4722="No Match","No",VLOOKUP('C. Consumer Service Detail'!$C4722,'B. Consumer Budget'!$E$11:$F$2010,2,FALSE)),"")</f>
        <v/>
      </c>
      <c r="P4722" s="77"/>
      <c r="Q4722" s="77"/>
    </row>
    <row r="4723" spans="2:17" x14ac:dyDescent="0.25">
      <c r="B4723" s="78">
        <f t="shared" si="144"/>
        <v>4713</v>
      </c>
      <c r="C4723" s="126" t="str">
        <f t="array" ref="C4723">IF(OR('C. Consumer Service Detail'!$D4723="",'C. Consumer Service Detail'!$E4723=""),"",INDEX('B. Consumer Budget'!$E$11:$E$2010,MATCH(1,IF('B. Consumer Budget'!$C$11:$C$2010='C. Consumer Service Detail'!$D4723,IF('B. Consumer Budget'!$D$11:$D$2010='C. Consumer Service Detail'!$E4723,1)),0)))</f>
        <v/>
      </c>
      <c r="D4723" s="170"/>
      <c r="E4723" s="81"/>
      <c r="F4723" s="101"/>
      <c r="G4723" s="82"/>
      <c r="H4723" s="147" t="str">
        <f>IF('C. Consumer Service Detail'!$F4723="","",IF('C. Consumer Service Detail'!$F4723="",VLOOKUP('C. Consumer Service Detail'!$F4723,'Table of Current Services'!$B$7:$F$36,'Table of Current Services'!$E$5,FALSE),VLOOKUP('C. Consumer Service Detail'!$F4723,'Table of Current Services'!$B$7:$F$36,'Table of Current Services'!$D$5,FALSE)))</f>
        <v/>
      </c>
      <c r="I4723" s="159"/>
      <c r="J4723" s="146" t="str">
        <f t="shared" si="143"/>
        <v/>
      </c>
      <c r="K4723" s="138" t="str">
        <f>IF('C. Consumer Service Detail'!$F4723="","",IF('C. Consumer Service Detail'!$F4723="",VLOOKUP('C. Consumer Service Detail'!$F4723,'Table of Current Services'!$B$7:$F$36,'Table of Current Services'!$E$5,FALSE),VLOOKUP('C. Consumer Service Detail'!$F4723,'Table of Current Services'!$B$7:$F$36,'Table of Current Services'!$E$5,FALSE)))</f>
        <v/>
      </c>
      <c r="L4723" s="130" t="str">
        <f>IF('C. Consumer Service Detail'!$F4723="","",IF(VLOOKUP('C. Consumer Service Detail'!$F4723,'Table of Current Services'!$B$7:$F$36,'Table of Current Services'!$F$5,)="cost","Yes","No"))</f>
        <v/>
      </c>
      <c r="M4723" s="130" t="str">
        <f>IFERROR(IF('C. Consumer Service Detail'!$K4723="No Match","No",VLOOKUP('C. Consumer Service Detail'!$C4723,'B. Consumer Budget'!$E$11:$F$2010,2,FALSE)),"")</f>
        <v/>
      </c>
      <c r="P4723" s="77"/>
      <c r="Q4723" s="77"/>
    </row>
    <row r="4724" spans="2:17" x14ac:dyDescent="0.25">
      <c r="B4724" s="78">
        <f t="shared" si="144"/>
        <v>4714</v>
      </c>
      <c r="C4724" s="126" t="str">
        <f t="array" ref="C4724">IF(OR('C. Consumer Service Detail'!$D4724="",'C. Consumer Service Detail'!$E4724=""),"",INDEX('B. Consumer Budget'!$E$11:$E$2010,MATCH(1,IF('B. Consumer Budget'!$C$11:$C$2010='C. Consumer Service Detail'!$D4724,IF('B. Consumer Budget'!$D$11:$D$2010='C. Consumer Service Detail'!$E4724,1)),0)))</f>
        <v/>
      </c>
      <c r="D4724" s="171"/>
      <c r="E4724" s="79"/>
      <c r="F4724" s="100"/>
      <c r="G4724" s="80"/>
      <c r="H4724" s="145" t="str">
        <f>IF('C. Consumer Service Detail'!$F4724="","",IF('C. Consumer Service Detail'!$F4724="",VLOOKUP('C. Consumer Service Detail'!$F4724,'Table of Current Services'!$B$7:$F$36,'Table of Current Services'!$E$5,FALSE),VLOOKUP('C. Consumer Service Detail'!$F4724,'Table of Current Services'!$B$7:$F$36,'Table of Current Services'!$D$5,FALSE)))</f>
        <v/>
      </c>
      <c r="I4724" s="160"/>
      <c r="J4724" s="146" t="str">
        <f t="shared" si="143"/>
        <v/>
      </c>
      <c r="K4724" s="138" t="str">
        <f>IF('C. Consumer Service Detail'!$F4724="","",IF('C. Consumer Service Detail'!$F4724="",VLOOKUP('C. Consumer Service Detail'!$F4724,'Table of Current Services'!$B$7:$F$36,'Table of Current Services'!$E$5,FALSE),VLOOKUP('C. Consumer Service Detail'!$F4724,'Table of Current Services'!$B$7:$F$36,'Table of Current Services'!$E$5,FALSE)))</f>
        <v/>
      </c>
      <c r="L4724" s="130" t="str">
        <f>IF('C. Consumer Service Detail'!$F4724="","",IF(VLOOKUP('C. Consumer Service Detail'!$F4724,'Table of Current Services'!$B$7:$F$36,'Table of Current Services'!$F$5,)="cost","Yes","No"))</f>
        <v/>
      </c>
      <c r="M4724" s="130" t="str">
        <f>IFERROR(IF('C. Consumer Service Detail'!$K4724="No Match","No",VLOOKUP('C. Consumer Service Detail'!$C4724,'B. Consumer Budget'!$E$11:$F$2010,2,FALSE)),"")</f>
        <v/>
      </c>
      <c r="P4724" s="77"/>
      <c r="Q4724" s="77"/>
    </row>
    <row r="4725" spans="2:17" x14ac:dyDescent="0.25">
      <c r="B4725" s="78">
        <f t="shared" si="144"/>
        <v>4715</v>
      </c>
      <c r="C4725" s="126" t="str">
        <f t="array" ref="C4725">IF(OR('C. Consumer Service Detail'!$D4725="",'C. Consumer Service Detail'!$E4725=""),"",INDEX('B. Consumer Budget'!$E$11:$E$2010,MATCH(1,IF('B. Consumer Budget'!$C$11:$C$2010='C. Consumer Service Detail'!$D4725,IF('B. Consumer Budget'!$D$11:$D$2010='C. Consumer Service Detail'!$E4725,1)),0)))</f>
        <v/>
      </c>
      <c r="D4725" s="170"/>
      <c r="E4725" s="81"/>
      <c r="F4725" s="101"/>
      <c r="G4725" s="82"/>
      <c r="H4725" s="147" t="str">
        <f>IF('C. Consumer Service Detail'!$F4725="","",IF('C. Consumer Service Detail'!$F4725="",VLOOKUP('C. Consumer Service Detail'!$F4725,'Table of Current Services'!$B$7:$F$36,'Table of Current Services'!$E$5,FALSE),VLOOKUP('C. Consumer Service Detail'!$F4725,'Table of Current Services'!$B$7:$F$36,'Table of Current Services'!$D$5,FALSE)))</f>
        <v/>
      </c>
      <c r="I4725" s="159"/>
      <c r="J4725" s="146" t="str">
        <f t="shared" si="143"/>
        <v/>
      </c>
      <c r="K4725" s="138" t="str">
        <f>IF('C. Consumer Service Detail'!$F4725="","",IF('C. Consumer Service Detail'!$F4725="",VLOOKUP('C. Consumer Service Detail'!$F4725,'Table of Current Services'!$B$7:$F$36,'Table of Current Services'!$E$5,FALSE),VLOOKUP('C. Consumer Service Detail'!$F4725,'Table of Current Services'!$B$7:$F$36,'Table of Current Services'!$E$5,FALSE)))</f>
        <v/>
      </c>
      <c r="L4725" s="130" t="str">
        <f>IF('C. Consumer Service Detail'!$F4725="","",IF(VLOOKUP('C. Consumer Service Detail'!$F4725,'Table of Current Services'!$B$7:$F$36,'Table of Current Services'!$F$5,)="cost","Yes","No"))</f>
        <v/>
      </c>
      <c r="M4725" s="130" t="str">
        <f>IFERROR(IF('C. Consumer Service Detail'!$K4725="No Match","No",VLOOKUP('C. Consumer Service Detail'!$C4725,'B. Consumer Budget'!$E$11:$F$2010,2,FALSE)),"")</f>
        <v/>
      </c>
      <c r="P4725" s="77"/>
      <c r="Q4725" s="77"/>
    </row>
    <row r="4726" spans="2:17" x14ac:dyDescent="0.25">
      <c r="B4726" s="78">
        <f t="shared" si="144"/>
        <v>4716</v>
      </c>
      <c r="C4726" s="126" t="str">
        <f t="array" ref="C4726">IF(OR('C. Consumer Service Detail'!$D4726="",'C. Consumer Service Detail'!$E4726=""),"",INDEX('B. Consumer Budget'!$E$11:$E$2010,MATCH(1,IF('B. Consumer Budget'!$C$11:$C$2010='C. Consumer Service Detail'!$D4726,IF('B. Consumer Budget'!$D$11:$D$2010='C. Consumer Service Detail'!$E4726,1)),0)))</f>
        <v/>
      </c>
      <c r="D4726" s="171"/>
      <c r="E4726" s="79"/>
      <c r="F4726" s="100"/>
      <c r="G4726" s="80"/>
      <c r="H4726" s="145" t="str">
        <f>IF('C. Consumer Service Detail'!$F4726="","",IF('C. Consumer Service Detail'!$F4726="",VLOOKUP('C. Consumer Service Detail'!$F4726,'Table of Current Services'!$B$7:$F$36,'Table of Current Services'!$E$5,FALSE),VLOOKUP('C. Consumer Service Detail'!$F4726,'Table of Current Services'!$B$7:$F$36,'Table of Current Services'!$D$5,FALSE)))</f>
        <v/>
      </c>
      <c r="I4726" s="160"/>
      <c r="J4726" s="146" t="str">
        <f t="shared" si="143"/>
        <v/>
      </c>
      <c r="K4726" s="138" t="str">
        <f>IF('C. Consumer Service Detail'!$F4726="","",IF('C. Consumer Service Detail'!$F4726="",VLOOKUP('C. Consumer Service Detail'!$F4726,'Table of Current Services'!$B$7:$F$36,'Table of Current Services'!$E$5,FALSE),VLOOKUP('C. Consumer Service Detail'!$F4726,'Table of Current Services'!$B$7:$F$36,'Table of Current Services'!$E$5,FALSE)))</f>
        <v/>
      </c>
      <c r="L4726" s="130" t="str">
        <f>IF('C. Consumer Service Detail'!$F4726="","",IF(VLOOKUP('C. Consumer Service Detail'!$F4726,'Table of Current Services'!$B$7:$F$36,'Table of Current Services'!$F$5,)="cost","Yes","No"))</f>
        <v/>
      </c>
      <c r="M4726" s="130" t="str">
        <f>IFERROR(IF('C. Consumer Service Detail'!$K4726="No Match","No",VLOOKUP('C. Consumer Service Detail'!$C4726,'B. Consumer Budget'!$E$11:$F$2010,2,FALSE)),"")</f>
        <v/>
      </c>
      <c r="P4726" s="77"/>
      <c r="Q4726" s="77"/>
    </row>
    <row r="4727" spans="2:17" x14ac:dyDescent="0.25">
      <c r="B4727" s="78">
        <f t="shared" si="144"/>
        <v>4717</v>
      </c>
      <c r="C4727" s="126" t="str">
        <f t="array" ref="C4727">IF(OR('C. Consumer Service Detail'!$D4727="",'C. Consumer Service Detail'!$E4727=""),"",INDEX('B. Consumer Budget'!$E$11:$E$2010,MATCH(1,IF('B. Consumer Budget'!$C$11:$C$2010='C. Consumer Service Detail'!$D4727,IF('B. Consumer Budget'!$D$11:$D$2010='C. Consumer Service Detail'!$E4727,1)),0)))</f>
        <v/>
      </c>
      <c r="D4727" s="170"/>
      <c r="E4727" s="81"/>
      <c r="F4727" s="101"/>
      <c r="G4727" s="82"/>
      <c r="H4727" s="147" t="str">
        <f>IF('C. Consumer Service Detail'!$F4727="","",IF('C. Consumer Service Detail'!$F4727="",VLOOKUP('C. Consumer Service Detail'!$F4727,'Table of Current Services'!$B$7:$F$36,'Table of Current Services'!$E$5,FALSE),VLOOKUP('C. Consumer Service Detail'!$F4727,'Table of Current Services'!$B$7:$F$36,'Table of Current Services'!$D$5,FALSE)))</f>
        <v/>
      </c>
      <c r="I4727" s="159"/>
      <c r="J4727" s="146" t="str">
        <f t="shared" si="143"/>
        <v/>
      </c>
      <c r="K4727" s="138" t="str">
        <f>IF('C. Consumer Service Detail'!$F4727="","",IF('C. Consumer Service Detail'!$F4727="",VLOOKUP('C. Consumer Service Detail'!$F4727,'Table of Current Services'!$B$7:$F$36,'Table of Current Services'!$E$5,FALSE),VLOOKUP('C. Consumer Service Detail'!$F4727,'Table of Current Services'!$B$7:$F$36,'Table of Current Services'!$E$5,FALSE)))</f>
        <v/>
      </c>
      <c r="L4727" s="130" t="str">
        <f>IF('C. Consumer Service Detail'!$F4727="","",IF(VLOOKUP('C. Consumer Service Detail'!$F4727,'Table of Current Services'!$B$7:$F$36,'Table of Current Services'!$F$5,)="cost","Yes","No"))</f>
        <v/>
      </c>
      <c r="M4727" s="130" t="str">
        <f>IFERROR(IF('C. Consumer Service Detail'!$K4727="No Match","No",VLOOKUP('C. Consumer Service Detail'!$C4727,'B. Consumer Budget'!$E$11:$F$2010,2,FALSE)),"")</f>
        <v/>
      </c>
      <c r="P4727" s="77"/>
      <c r="Q4727" s="77"/>
    </row>
    <row r="4728" spans="2:17" x14ac:dyDescent="0.25">
      <c r="B4728" s="78">
        <f t="shared" si="144"/>
        <v>4718</v>
      </c>
      <c r="C4728" s="126" t="str">
        <f t="array" ref="C4728">IF(OR('C. Consumer Service Detail'!$D4728="",'C. Consumer Service Detail'!$E4728=""),"",INDEX('B. Consumer Budget'!$E$11:$E$2010,MATCH(1,IF('B. Consumer Budget'!$C$11:$C$2010='C. Consumer Service Detail'!$D4728,IF('B. Consumer Budget'!$D$11:$D$2010='C. Consumer Service Detail'!$E4728,1)),0)))</f>
        <v/>
      </c>
      <c r="D4728" s="171"/>
      <c r="E4728" s="79"/>
      <c r="F4728" s="100"/>
      <c r="G4728" s="80"/>
      <c r="H4728" s="145" t="str">
        <f>IF('C. Consumer Service Detail'!$F4728="","",IF('C. Consumer Service Detail'!$F4728="",VLOOKUP('C. Consumer Service Detail'!$F4728,'Table of Current Services'!$B$7:$F$36,'Table of Current Services'!$E$5,FALSE),VLOOKUP('C. Consumer Service Detail'!$F4728,'Table of Current Services'!$B$7:$F$36,'Table of Current Services'!$D$5,FALSE)))</f>
        <v/>
      </c>
      <c r="I4728" s="160"/>
      <c r="J4728" s="146" t="str">
        <f t="shared" si="143"/>
        <v/>
      </c>
      <c r="K4728" s="138" t="str">
        <f>IF('C. Consumer Service Detail'!$F4728="","",IF('C. Consumer Service Detail'!$F4728="",VLOOKUP('C. Consumer Service Detail'!$F4728,'Table of Current Services'!$B$7:$F$36,'Table of Current Services'!$E$5,FALSE),VLOOKUP('C. Consumer Service Detail'!$F4728,'Table of Current Services'!$B$7:$F$36,'Table of Current Services'!$E$5,FALSE)))</f>
        <v/>
      </c>
      <c r="L4728" s="130" t="str">
        <f>IF('C. Consumer Service Detail'!$F4728="","",IF(VLOOKUP('C. Consumer Service Detail'!$F4728,'Table of Current Services'!$B$7:$F$36,'Table of Current Services'!$F$5,)="cost","Yes","No"))</f>
        <v/>
      </c>
      <c r="M4728" s="130" t="str">
        <f>IFERROR(IF('C. Consumer Service Detail'!$K4728="No Match","No",VLOOKUP('C. Consumer Service Detail'!$C4728,'B. Consumer Budget'!$E$11:$F$2010,2,FALSE)),"")</f>
        <v/>
      </c>
      <c r="P4728" s="77"/>
      <c r="Q4728" s="77"/>
    </row>
    <row r="4729" spans="2:17" x14ac:dyDescent="0.25">
      <c r="B4729" s="78">
        <f t="shared" si="144"/>
        <v>4719</v>
      </c>
      <c r="C4729" s="126" t="str">
        <f t="array" ref="C4729">IF(OR('C. Consumer Service Detail'!$D4729="",'C. Consumer Service Detail'!$E4729=""),"",INDEX('B. Consumer Budget'!$E$11:$E$2010,MATCH(1,IF('B. Consumer Budget'!$C$11:$C$2010='C. Consumer Service Detail'!$D4729,IF('B. Consumer Budget'!$D$11:$D$2010='C. Consumer Service Detail'!$E4729,1)),0)))</f>
        <v/>
      </c>
      <c r="D4729" s="170"/>
      <c r="E4729" s="81"/>
      <c r="F4729" s="101"/>
      <c r="G4729" s="82"/>
      <c r="H4729" s="147" t="str">
        <f>IF('C. Consumer Service Detail'!$F4729="","",IF('C. Consumer Service Detail'!$F4729="",VLOOKUP('C. Consumer Service Detail'!$F4729,'Table of Current Services'!$B$7:$F$36,'Table of Current Services'!$E$5,FALSE),VLOOKUP('C. Consumer Service Detail'!$F4729,'Table of Current Services'!$B$7:$F$36,'Table of Current Services'!$D$5,FALSE)))</f>
        <v/>
      </c>
      <c r="I4729" s="159"/>
      <c r="J4729" s="146" t="str">
        <f t="shared" si="143"/>
        <v/>
      </c>
      <c r="K4729" s="138" t="str">
        <f>IF('C. Consumer Service Detail'!$F4729="","",IF('C. Consumer Service Detail'!$F4729="",VLOOKUP('C. Consumer Service Detail'!$F4729,'Table of Current Services'!$B$7:$F$36,'Table of Current Services'!$E$5,FALSE),VLOOKUP('C. Consumer Service Detail'!$F4729,'Table of Current Services'!$B$7:$F$36,'Table of Current Services'!$E$5,FALSE)))</f>
        <v/>
      </c>
      <c r="L4729" s="130" t="str">
        <f>IF('C. Consumer Service Detail'!$F4729="","",IF(VLOOKUP('C. Consumer Service Detail'!$F4729,'Table of Current Services'!$B$7:$F$36,'Table of Current Services'!$F$5,)="cost","Yes","No"))</f>
        <v/>
      </c>
      <c r="M4729" s="130" t="str">
        <f>IFERROR(IF('C. Consumer Service Detail'!$K4729="No Match","No",VLOOKUP('C. Consumer Service Detail'!$C4729,'B. Consumer Budget'!$E$11:$F$2010,2,FALSE)),"")</f>
        <v/>
      </c>
      <c r="P4729" s="77"/>
      <c r="Q4729" s="77"/>
    </row>
    <row r="4730" spans="2:17" x14ac:dyDescent="0.25">
      <c r="B4730" s="78">
        <f t="shared" si="144"/>
        <v>4720</v>
      </c>
      <c r="C4730" s="126" t="str">
        <f t="array" ref="C4730">IF(OR('C. Consumer Service Detail'!$D4730="",'C. Consumer Service Detail'!$E4730=""),"",INDEX('B. Consumer Budget'!$E$11:$E$2010,MATCH(1,IF('B. Consumer Budget'!$C$11:$C$2010='C. Consumer Service Detail'!$D4730,IF('B. Consumer Budget'!$D$11:$D$2010='C. Consumer Service Detail'!$E4730,1)),0)))</f>
        <v/>
      </c>
      <c r="D4730" s="171"/>
      <c r="E4730" s="79"/>
      <c r="F4730" s="100"/>
      <c r="G4730" s="80"/>
      <c r="H4730" s="145" t="str">
        <f>IF('C. Consumer Service Detail'!$F4730="","",IF('C. Consumer Service Detail'!$F4730="",VLOOKUP('C. Consumer Service Detail'!$F4730,'Table of Current Services'!$B$7:$F$36,'Table of Current Services'!$E$5,FALSE),VLOOKUP('C. Consumer Service Detail'!$F4730,'Table of Current Services'!$B$7:$F$36,'Table of Current Services'!$D$5,FALSE)))</f>
        <v/>
      </c>
      <c r="I4730" s="160"/>
      <c r="J4730" s="146" t="str">
        <f t="shared" si="143"/>
        <v/>
      </c>
      <c r="K4730" s="138" t="str">
        <f>IF('C. Consumer Service Detail'!$F4730="","",IF('C. Consumer Service Detail'!$F4730="",VLOOKUP('C. Consumer Service Detail'!$F4730,'Table of Current Services'!$B$7:$F$36,'Table of Current Services'!$E$5,FALSE),VLOOKUP('C. Consumer Service Detail'!$F4730,'Table of Current Services'!$B$7:$F$36,'Table of Current Services'!$E$5,FALSE)))</f>
        <v/>
      </c>
      <c r="L4730" s="130" t="str">
        <f>IF('C. Consumer Service Detail'!$F4730="","",IF(VLOOKUP('C. Consumer Service Detail'!$F4730,'Table of Current Services'!$B$7:$F$36,'Table of Current Services'!$F$5,)="cost","Yes","No"))</f>
        <v/>
      </c>
      <c r="M4730" s="130" t="str">
        <f>IFERROR(IF('C. Consumer Service Detail'!$K4730="No Match","No",VLOOKUP('C. Consumer Service Detail'!$C4730,'B. Consumer Budget'!$E$11:$F$2010,2,FALSE)),"")</f>
        <v/>
      </c>
      <c r="P4730" s="77"/>
      <c r="Q4730" s="77"/>
    </row>
    <row r="4731" spans="2:17" x14ac:dyDescent="0.25">
      <c r="B4731" s="78">
        <f t="shared" si="144"/>
        <v>4721</v>
      </c>
      <c r="C4731" s="126" t="str">
        <f t="array" ref="C4731">IF(OR('C. Consumer Service Detail'!$D4731="",'C. Consumer Service Detail'!$E4731=""),"",INDEX('B. Consumer Budget'!$E$11:$E$2010,MATCH(1,IF('B. Consumer Budget'!$C$11:$C$2010='C. Consumer Service Detail'!$D4731,IF('B. Consumer Budget'!$D$11:$D$2010='C. Consumer Service Detail'!$E4731,1)),0)))</f>
        <v/>
      </c>
      <c r="D4731" s="170"/>
      <c r="E4731" s="81"/>
      <c r="F4731" s="101"/>
      <c r="G4731" s="82"/>
      <c r="H4731" s="147" t="str">
        <f>IF('C. Consumer Service Detail'!$F4731="","",IF('C. Consumer Service Detail'!$F4731="",VLOOKUP('C. Consumer Service Detail'!$F4731,'Table of Current Services'!$B$7:$F$36,'Table of Current Services'!$E$5,FALSE),VLOOKUP('C. Consumer Service Detail'!$F4731,'Table of Current Services'!$B$7:$F$36,'Table of Current Services'!$D$5,FALSE)))</f>
        <v/>
      </c>
      <c r="I4731" s="159"/>
      <c r="J4731" s="146" t="str">
        <f t="shared" si="143"/>
        <v/>
      </c>
      <c r="K4731" s="138" t="str">
        <f>IF('C. Consumer Service Detail'!$F4731="","",IF('C. Consumer Service Detail'!$F4731="",VLOOKUP('C. Consumer Service Detail'!$F4731,'Table of Current Services'!$B$7:$F$36,'Table of Current Services'!$E$5,FALSE),VLOOKUP('C. Consumer Service Detail'!$F4731,'Table of Current Services'!$B$7:$F$36,'Table of Current Services'!$E$5,FALSE)))</f>
        <v/>
      </c>
      <c r="L4731" s="130" t="str">
        <f>IF('C. Consumer Service Detail'!$F4731="","",IF(VLOOKUP('C. Consumer Service Detail'!$F4731,'Table of Current Services'!$B$7:$F$36,'Table of Current Services'!$F$5,)="cost","Yes","No"))</f>
        <v/>
      </c>
      <c r="M4731" s="130" t="str">
        <f>IFERROR(IF('C. Consumer Service Detail'!$K4731="No Match","No",VLOOKUP('C. Consumer Service Detail'!$C4731,'B. Consumer Budget'!$E$11:$F$2010,2,FALSE)),"")</f>
        <v/>
      </c>
      <c r="P4731" s="77"/>
      <c r="Q4731" s="77"/>
    </row>
    <row r="4732" spans="2:17" x14ac:dyDescent="0.25">
      <c r="B4732" s="78">
        <f t="shared" si="144"/>
        <v>4722</v>
      </c>
      <c r="C4732" s="126" t="str">
        <f t="array" ref="C4732">IF(OR('C. Consumer Service Detail'!$D4732="",'C. Consumer Service Detail'!$E4732=""),"",INDEX('B. Consumer Budget'!$E$11:$E$2010,MATCH(1,IF('B. Consumer Budget'!$C$11:$C$2010='C. Consumer Service Detail'!$D4732,IF('B. Consumer Budget'!$D$11:$D$2010='C. Consumer Service Detail'!$E4732,1)),0)))</f>
        <v/>
      </c>
      <c r="D4732" s="171"/>
      <c r="E4732" s="79"/>
      <c r="F4732" s="100"/>
      <c r="G4732" s="80"/>
      <c r="H4732" s="145" t="str">
        <f>IF('C. Consumer Service Detail'!$F4732="","",IF('C. Consumer Service Detail'!$F4732="",VLOOKUP('C. Consumer Service Detail'!$F4732,'Table of Current Services'!$B$7:$F$36,'Table of Current Services'!$E$5,FALSE),VLOOKUP('C. Consumer Service Detail'!$F4732,'Table of Current Services'!$B$7:$F$36,'Table of Current Services'!$D$5,FALSE)))</f>
        <v/>
      </c>
      <c r="I4732" s="160"/>
      <c r="J4732" s="146" t="str">
        <f t="shared" si="143"/>
        <v/>
      </c>
      <c r="K4732" s="138" t="str">
        <f>IF('C. Consumer Service Detail'!$F4732="","",IF('C. Consumer Service Detail'!$F4732="",VLOOKUP('C. Consumer Service Detail'!$F4732,'Table of Current Services'!$B$7:$F$36,'Table of Current Services'!$E$5,FALSE),VLOOKUP('C. Consumer Service Detail'!$F4732,'Table of Current Services'!$B$7:$F$36,'Table of Current Services'!$E$5,FALSE)))</f>
        <v/>
      </c>
      <c r="L4732" s="130" t="str">
        <f>IF('C. Consumer Service Detail'!$F4732="","",IF(VLOOKUP('C. Consumer Service Detail'!$F4732,'Table of Current Services'!$B$7:$F$36,'Table of Current Services'!$F$5,)="cost","Yes","No"))</f>
        <v/>
      </c>
      <c r="M4732" s="130" t="str">
        <f>IFERROR(IF('C. Consumer Service Detail'!$K4732="No Match","No",VLOOKUP('C. Consumer Service Detail'!$C4732,'B. Consumer Budget'!$E$11:$F$2010,2,FALSE)),"")</f>
        <v/>
      </c>
      <c r="P4732" s="77"/>
      <c r="Q4732" s="77"/>
    </row>
    <row r="4733" spans="2:17" x14ac:dyDescent="0.25">
      <c r="B4733" s="78">
        <f t="shared" si="144"/>
        <v>4723</v>
      </c>
      <c r="C4733" s="126" t="str">
        <f t="array" ref="C4733">IF(OR('C. Consumer Service Detail'!$D4733="",'C. Consumer Service Detail'!$E4733=""),"",INDEX('B. Consumer Budget'!$E$11:$E$2010,MATCH(1,IF('B. Consumer Budget'!$C$11:$C$2010='C. Consumer Service Detail'!$D4733,IF('B. Consumer Budget'!$D$11:$D$2010='C. Consumer Service Detail'!$E4733,1)),0)))</f>
        <v/>
      </c>
      <c r="D4733" s="170"/>
      <c r="E4733" s="81"/>
      <c r="F4733" s="101"/>
      <c r="G4733" s="82"/>
      <c r="H4733" s="147" t="str">
        <f>IF('C. Consumer Service Detail'!$F4733="","",IF('C. Consumer Service Detail'!$F4733="",VLOOKUP('C. Consumer Service Detail'!$F4733,'Table of Current Services'!$B$7:$F$36,'Table of Current Services'!$E$5,FALSE),VLOOKUP('C. Consumer Service Detail'!$F4733,'Table of Current Services'!$B$7:$F$36,'Table of Current Services'!$D$5,FALSE)))</f>
        <v/>
      </c>
      <c r="I4733" s="159"/>
      <c r="J4733" s="146" t="str">
        <f t="shared" si="143"/>
        <v/>
      </c>
      <c r="K4733" s="138" t="str">
        <f>IF('C. Consumer Service Detail'!$F4733="","",IF('C. Consumer Service Detail'!$F4733="",VLOOKUP('C. Consumer Service Detail'!$F4733,'Table of Current Services'!$B$7:$F$36,'Table of Current Services'!$E$5,FALSE),VLOOKUP('C. Consumer Service Detail'!$F4733,'Table of Current Services'!$B$7:$F$36,'Table of Current Services'!$E$5,FALSE)))</f>
        <v/>
      </c>
      <c r="L4733" s="130" t="str">
        <f>IF('C. Consumer Service Detail'!$F4733="","",IF(VLOOKUP('C. Consumer Service Detail'!$F4733,'Table of Current Services'!$B$7:$F$36,'Table of Current Services'!$F$5,)="cost","Yes","No"))</f>
        <v/>
      </c>
      <c r="M4733" s="130" t="str">
        <f>IFERROR(IF('C. Consumer Service Detail'!$K4733="No Match","No",VLOOKUP('C. Consumer Service Detail'!$C4733,'B. Consumer Budget'!$E$11:$F$2010,2,FALSE)),"")</f>
        <v/>
      </c>
      <c r="P4733" s="77"/>
      <c r="Q4733" s="77"/>
    </row>
    <row r="4734" spans="2:17" x14ac:dyDescent="0.25">
      <c r="B4734" s="78">
        <f t="shared" si="144"/>
        <v>4724</v>
      </c>
      <c r="C4734" s="126" t="str">
        <f t="array" ref="C4734">IF(OR('C. Consumer Service Detail'!$D4734="",'C. Consumer Service Detail'!$E4734=""),"",INDEX('B. Consumer Budget'!$E$11:$E$2010,MATCH(1,IF('B. Consumer Budget'!$C$11:$C$2010='C. Consumer Service Detail'!$D4734,IF('B. Consumer Budget'!$D$11:$D$2010='C. Consumer Service Detail'!$E4734,1)),0)))</f>
        <v/>
      </c>
      <c r="D4734" s="171"/>
      <c r="E4734" s="79"/>
      <c r="F4734" s="100"/>
      <c r="G4734" s="80"/>
      <c r="H4734" s="145" t="str">
        <f>IF('C. Consumer Service Detail'!$F4734="","",IF('C. Consumer Service Detail'!$F4734="",VLOOKUP('C. Consumer Service Detail'!$F4734,'Table of Current Services'!$B$7:$F$36,'Table of Current Services'!$E$5,FALSE),VLOOKUP('C. Consumer Service Detail'!$F4734,'Table of Current Services'!$B$7:$F$36,'Table of Current Services'!$D$5,FALSE)))</f>
        <v/>
      </c>
      <c r="I4734" s="160"/>
      <c r="J4734" s="146" t="str">
        <f t="shared" si="143"/>
        <v/>
      </c>
      <c r="K4734" s="138" t="str">
        <f>IF('C. Consumer Service Detail'!$F4734="","",IF('C. Consumer Service Detail'!$F4734="",VLOOKUP('C. Consumer Service Detail'!$F4734,'Table of Current Services'!$B$7:$F$36,'Table of Current Services'!$E$5,FALSE),VLOOKUP('C. Consumer Service Detail'!$F4734,'Table of Current Services'!$B$7:$F$36,'Table of Current Services'!$E$5,FALSE)))</f>
        <v/>
      </c>
      <c r="L4734" s="130" t="str">
        <f>IF('C. Consumer Service Detail'!$F4734="","",IF(VLOOKUP('C. Consumer Service Detail'!$F4734,'Table of Current Services'!$B$7:$F$36,'Table of Current Services'!$F$5,)="cost","Yes","No"))</f>
        <v/>
      </c>
      <c r="M4734" s="130" t="str">
        <f>IFERROR(IF('C. Consumer Service Detail'!$K4734="No Match","No",VLOOKUP('C. Consumer Service Detail'!$C4734,'B. Consumer Budget'!$E$11:$F$2010,2,FALSE)),"")</f>
        <v/>
      </c>
      <c r="P4734" s="77"/>
      <c r="Q4734" s="77"/>
    </row>
    <row r="4735" spans="2:17" x14ac:dyDescent="0.25">
      <c r="B4735" s="78">
        <f t="shared" si="144"/>
        <v>4725</v>
      </c>
      <c r="C4735" s="126" t="str">
        <f t="array" ref="C4735">IF(OR('C. Consumer Service Detail'!$D4735="",'C. Consumer Service Detail'!$E4735=""),"",INDEX('B. Consumer Budget'!$E$11:$E$2010,MATCH(1,IF('B. Consumer Budget'!$C$11:$C$2010='C. Consumer Service Detail'!$D4735,IF('B. Consumer Budget'!$D$11:$D$2010='C. Consumer Service Detail'!$E4735,1)),0)))</f>
        <v/>
      </c>
      <c r="D4735" s="170"/>
      <c r="E4735" s="81"/>
      <c r="F4735" s="101"/>
      <c r="G4735" s="82"/>
      <c r="H4735" s="147" t="str">
        <f>IF('C. Consumer Service Detail'!$F4735="","",IF('C. Consumer Service Detail'!$F4735="",VLOOKUP('C. Consumer Service Detail'!$F4735,'Table of Current Services'!$B$7:$F$36,'Table of Current Services'!$E$5,FALSE),VLOOKUP('C. Consumer Service Detail'!$F4735,'Table of Current Services'!$B$7:$F$36,'Table of Current Services'!$D$5,FALSE)))</f>
        <v/>
      </c>
      <c r="I4735" s="159"/>
      <c r="J4735" s="146" t="str">
        <f t="shared" si="143"/>
        <v/>
      </c>
      <c r="K4735" s="138" t="str">
        <f>IF('C. Consumer Service Detail'!$F4735="","",IF('C. Consumer Service Detail'!$F4735="",VLOOKUP('C. Consumer Service Detail'!$F4735,'Table of Current Services'!$B$7:$F$36,'Table of Current Services'!$E$5,FALSE),VLOOKUP('C. Consumer Service Detail'!$F4735,'Table of Current Services'!$B$7:$F$36,'Table of Current Services'!$E$5,FALSE)))</f>
        <v/>
      </c>
      <c r="L4735" s="130" t="str">
        <f>IF('C. Consumer Service Detail'!$F4735="","",IF(VLOOKUP('C. Consumer Service Detail'!$F4735,'Table of Current Services'!$B$7:$F$36,'Table of Current Services'!$F$5,)="cost","Yes","No"))</f>
        <v/>
      </c>
      <c r="M4735" s="130" t="str">
        <f>IFERROR(IF('C. Consumer Service Detail'!$K4735="No Match","No",VLOOKUP('C. Consumer Service Detail'!$C4735,'B. Consumer Budget'!$E$11:$F$2010,2,FALSE)),"")</f>
        <v/>
      </c>
      <c r="P4735" s="77"/>
      <c r="Q4735" s="77"/>
    </row>
    <row r="4736" spans="2:17" x14ac:dyDescent="0.25">
      <c r="B4736" s="78">
        <f t="shared" si="144"/>
        <v>4726</v>
      </c>
      <c r="C4736" s="126" t="str">
        <f t="array" ref="C4736">IF(OR('C. Consumer Service Detail'!$D4736="",'C. Consumer Service Detail'!$E4736=""),"",INDEX('B. Consumer Budget'!$E$11:$E$2010,MATCH(1,IF('B. Consumer Budget'!$C$11:$C$2010='C. Consumer Service Detail'!$D4736,IF('B. Consumer Budget'!$D$11:$D$2010='C. Consumer Service Detail'!$E4736,1)),0)))</f>
        <v/>
      </c>
      <c r="D4736" s="171"/>
      <c r="E4736" s="79"/>
      <c r="F4736" s="100"/>
      <c r="G4736" s="80"/>
      <c r="H4736" s="145" t="str">
        <f>IF('C. Consumer Service Detail'!$F4736="","",IF('C. Consumer Service Detail'!$F4736="",VLOOKUP('C. Consumer Service Detail'!$F4736,'Table of Current Services'!$B$7:$F$36,'Table of Current Services'!$E$5,FALSE),VLOOKUP('C. Consumer Service Detail'!$F4736,'Table of Current Services'!$B$7:$F$36,'Table of Current Services'!$D$5,FALSE)))</f>
        <v/>
      </c>
      <c r="I4736" s="160"/>
      <c r="J4736" s="146" t="str">
        <f t="shared" si="143"/>
        <v/>
      </c>
      <c r="K4736" s="138" t="str">
        <f>IF('C. Consumer Service Detail'!$F4736="","",IF('C. Consumer Service Detail'!$F4736="",VLOOKUP('C. Consumer Service Detail'!$F4736,'Table of Current Services'!$B$7:$F$36,'Table of Current Services'!$E$5,FALSE),VLOOKUP('C. Consumer Service Detail'!$F4736,'Table of Current Services'!$B$7:$F$36,'Table of Current Services'!$E$5,FALSE)))</f>
        <v/>
      </c>
      <c r="L4736" s="130" t="str">
        <f>IF('C. Consumer Service Detail'!$F4736="","",IF(VLOOKUP('C. Consumer Service Detail'!$F4736,'Table of Current Services'!$B$7:$F$36,'Table of Current Services'!$F$5,)="cost","Yes","No"))</f>
        <v/>
      </c>
      <c r="M4736" s="130" t="str">
        <f>IFERROR(IF('C. Consumer Service Detail'!$K4736="No Match","No",VLOOKUP('C. Consumer Service Detail'!$C4736,'B. Consumer Budget'!$E$11:$F$2010,2,FALSE)),"")</f>
        <v/>
      </c>
      <c r="P4736" s="77"/>
      <c r="Q4736" s="77"/>
    </row>
    <row r="4737" spans="2:17" x14ac:dyDescent="0.25">
      <c r="B4737" s="78">
        <f t="shared" si="144"/>
        <v>4727</v>
      </c>
      <c r="C4737" s="126" t="str">
        <f t="array" ref="C4737">IF(OR('C. Consumer Service Detail'!$D4737="",'C. Consumer Service Detail'!$E4737=""),"",INDEX('B. Consumer Budget'!$E$11:$E$2010,MATCH(1,IF('B. Consumer Budget'!$C$11:$C$2010='C. Consumer Service Detail'!$D4737,IF('B. Consumer Budget'!$D$11:$D$2010='C. Consumer Service Detail'!$E4737,1)),0)))</f>
        <v/>
      </c>
      <c r="D4737" s="170"/>
      <c r="E4737" s="81"/>
      <c r="F4737" s="101"/>
      <c r="G4737" s="82"/>
      <c r="H4737" s="147" t="str">
        <f>IF('C. Consumer Service Detail'!$F4737="","",IF('C. Consumer Service Detail'!$F4737="",VLOOKUP('C. Consumer Service Detail'!$F4737,'Table of Current Services'!$B$7:$F$36,'Table of Current Services'!$E$5,FALSE),VLOOKUP('C. Consumer Service Detail'!$F4737,'Table of Current Services'!$B$7:$F$36,'Table of Current Services'!$D$5,FALSE)))</f>
        <v/>
      </c>
      <c r="I4737" s="159"/>
      <c r="J4737" s="146" t="str">
        <f t="shared" si="143"/>
        <v/>
      </c>
      <c r="K4737" s="138" t="str">
        <f>IF('C. Consumer Service Detail'!$F4737="","",IF('C. Consumer Service Detail'!$F4737="",VLOOKUP('C. Consumer Service Detail'!$F4737,'Table of Current Services'!$B$7:$F$36,'Table of Current Services'!$E$5,FALSE),VLOOKUP('C. Consumer Service Detail'!$F4737,'Table of Current Services'!$B$7:$F$36,'Table of Current Services'!$E$5,FALSE)))</f>
        <v/>
      </c>
      <c r="L4737" s="130" t="str">
        <f>IF('C. Consumer Service Detail'!$F4737="","",IF(VLOOKUP('C. Consumer Service Detail'!$F4737,'Table of Current Services'!$B$7:$F$36,'Table of Current Services'!$F$5,)="cost","Yes","No"))</f>
        <v/>
      </c>
      <c r="M4737" s="130" t="str">
        <f>IFERROR(IF('C. Consumer Service Detail'!$K4737="No Match","No",VLOOKUP('C. Consumer Service Detail'!$C4737,'B. Consumer Budget'!$E$11:$F$2010,2,FALSE)),"")</f>
        <v/>
      </c>
      <c r="P4737" s="77"/>
      <c r="Q4737" s="77"/>
    </row>
    <row r="4738" spans="2:17" x14ac:dyDescent="0.25">
      <c r="B4738" s="78">
        <f t="shared" si="144"/>
        <v>4728</v>
      </c>
      <c r="C4738" s="126" t="str">
        <f t="array" ref="C4738">IF(OR('C. Consumer Service Detail'!$D4738="",'C. Consumer Service Detail'!$E4738=""),"",INDEX('B. Consumer Budget'!$E$11:$E$2010,MATCH(1,IF('B. Consumer Budget'!$C$11:$C$2010='C. Consumer Service Detail'!$D4738,IF('B. Consumer Budget'!$D$11:$D$2010='C. Consumer Service Detail'!$E4738,1)),0)))</f>
        <v/>
      </c>
      <c r="D4738" s="171"/>
      <c r="E4738" s="79"/>
      <c r="F4738" s="100"/>
      <c r="G4738" s="80"/>
      <c r="H4738" s="145" t="str">
        <f>IF('C. Consumer Service Detail'!$F4738="","",IF('C. Consumer Service Detail'!$F4738="",VLOOKUP('C. Consumer Service Detail'!$F4738,'Table of Current Services'!$B$7:$F$36,'Table of Current Services'!$E$5,FALSE),VLOOKUP('C. Consumer Service Detail'!$F4738,'Table of Current Services'!$B$7:$F$36,'Table of Current Services'!$D$5,FALSE)))</f>
        <v/>
      </c>
      <c r="I4738" s="160"/>
      <c r="J4738" s="146" t="str">
        <f t="shared" si="143"/>
        <v/>
      </c>
      <c r="K4738" s="138" t="str">
        <f>IF('C. Consumer Service Detail'!$F4738="","",IF('C. Consumer Service Detail'!$F4738="",VLOOKUP('C. Consumer Service Detail'!$F4738,'Table of Current Services'!$B$7:$F$36,'Table of Current Services'!$E$5,FALSE),VLOOKUP('C. Consumer Service Detail'!$F4738,'Table of Current Services'!$B$7:$F$36,'Table of Current Services'!$E$5,FALSE)))</f>
        <v/>
      </c>
      <c r="L4738" s="130" t="str">
        <f>IF('C. Consumer Service Detail'!$F4738="","",IF(VLOOKUP('C. Consumer Service Detail'!$F4738,'Table of Current Services'!$B$7:$F$36,'Table of Current Services'!$F$5,)="cost","Yes","No"))</f>
        <v/>
      </c>
      <c r="M4738" s="130" t="str">
        <f>IFERROR(IF('C. Consumer Service Detail'!$K4738="No Match","No",VLOOKUP('C. Consumer Service Detail'!$C4738,'B. Consumer Budget'!$E$11:$F$2010,2,FALSE)),"")</f>
        <v/>
      </c>
      <c r="P4738" s="77"/>
      <c r="Q4738" s="77"/>
    </row>
    <row r="4739" spans="2:17" x14ac:dyDescent="0.25">
      <c r="B4739" s="78">
        <f t="shared" si="144"/>
        <v>4729</v>
      </c>
      <c r="C4739" s="126" t="str">
        <f t="array" ref="C4739">IF(OR('C. Consumer Service Detail'!$D4739="",'C. Consumer Service Detail'!$E4739=""),"",INDEX('B. Consumer Budget'!$E$11:$E$2010,MATCH(1,IF('B. Consumer Budget'!$C$11:$C$2010='C. Consumer Service Detail'!$D4739,IF('B. Consumer Budget'!$D$11:$D$2010='C. Consumer Service Detail'!$E4739,1)),0)))</f>
        <v/>
      </c>
      <c r="D4739" s="170"/>
      <c r="E4739" s="81"/>
      <c r="F4739" s="101"/>
      <c r="G4739" s="82"/>
      <c r="H4739" s="147" t="str">
        <f>IF('C. Consumer Service Detail'!$F4739="","",IF('C. Consumer Service Detail'!$F4739="",VLOOKUP('C. Consumer Service Detail'!$F4739,'Table of Current Services'!$B$7:$F$36,'Table of Current Services'!$E$5,FALSE),VLOOKUP('C. Consumer Service Detail'!$F4739,'Table of Current Services'!$B$7:$F$36,'Table of Current Services'!$D$5,FALSE)))</f>
        <v/>
      </c>
      <c r="I4739" s="159"/>
      <c r="J4739" s="146" t="str">
        <f t="shared" si="143"/>
        <v/>
      </c>
      <c r="K4739" s="138" t="str">
        <f>IF('C. Consumer Service Detail'!$F4739="","",IF('C. Consumer Service Detail'!$F4739="",VLOOKUP('C. Consumer Service Detail'!$F4739,'Table of Current Services'!$B$7:$F$36,'Table of Current Services'!$E$5,FALSE),VLOOKUP('C. Consumer Service Detail'!$F4739,'Table of Current Services'!$B$7:$F$36,'Table of Current Services'!$E$5,FALSE)))</f>
        <v/>
      </c>
      <c r="L4739" s="130" t="str">
        <f>IF('C. Consumer Service Detail'!$F4739="","",IF(VLOOKUP('C. Consumer Service Detail'!$F4739,'Table of Current Services'!$B$7:$F$36,'Table of Current Services'!$F$5,)="cost","Yes","No"))</f>
        <v/>
      </c>
      <c r="M4739" s="130" t="str">
        <f>IFERROR(IF('C. Consumer Service Detail'!$K4739="No Match","No",VLOOKUP('C. Consumer Service Detail'!$C4739,'B. Consumer Budget'!$E$11:$F$2010,2,FALSE)),"")</f>
        <v/>
      </c>
      <c r="P4739" s="77"/>
      <c r="Q4739" s="77"/>
    </row>
    <row r="4740" spans="2:17" x14ac:dyDescent="0.25">
      <c r="B4740" s="78">
        <f t="shared" si="144"/>
        <v>4730</v>
      </c>
      <c r="C4740" s="126" t="str">
        <f t="array" ref="C4740">IF(OR('C. Consumer Service Detail'!$D4740="",'C. Consumer Service Detail'!$E4740=""),"",INDEX('B. Consumer Budget'!$E$11:$E$2010,MATCH(1,IF('B. Consumer Budget'!$C$11:$C$2010='C. Consumer Service Detail'!$D4740,IF('B. Consumer Budget'!$D$11:$D$2010='C. Consumer Service Detail'!$E4740,1)),0)))</f>
        <v/>
      </c>
      <c r="D4740" s="171"/>
      <c r="E4740" s="79"/>
      <c r="F4740" s="100"/>
      <c r="G4740" s="80"/>
      <c r="H4740" s="145" t="str">
        <f>IF('C. Consumer Service Detail'!$F4740="","",IF('C. Consumer Service Detail'!$F4740="",VLOOKUP('C. Consumer Service Detail'!$F4740,'Table of Current Services'!$B$7:$F$36,'Table of Current Services'!$E$5,FALSE),VLOOKUP('C. Consumer Service Detail'!$F4740,'Table of Current Services'!$B$7:$F$36,'Table of Current Services'!$D$5,FALSE)))</f>
        <v/>
      </c>
      <c r="I4740" s="160"/>
      <c r="J4740" s="146" t="str">
        <f t="shared" si="143"/>
        <v/>
      </c>
      <c r="K4740" s="138" t="str">
        <f>IF('C. Consumer Service Detail'!$F4740="","",IF('C. Consumer Service Detail'!$F4740="",VLOOKUP('C. Consumer Service Detail'!$F4740,'Table of Current Services'!$B$7:$F$36,'Table of Current Services'!$E$5,FALSE),VLOOKUP('C. Consumer Service Detail'!$F4740,'Table of Current Services'!$B$7:$F$36,'Table of Current Services'!$E$5,FALSE)))</f>
        <v/>
      </c>
      <c r="L4740" s="130" t="str">
        <f>IF('C. Consumer Service Detail'!$F4740="","",IF(VLOOKUP('C. Consumer Service Detail'!$F4740,'Table of Current Services'!$B$7:$F$36,'Table of Current Services'!$F$5,)="cost","Yes","No"))</f>
        <v/>
      </c>
      <c r="M4740" s="130" t="str">
        <f>IFERROR(IF('C. Consumer Service Detail'!$K4740="No Match","No",VLOOKUP('C. Consumer Service Detail'!$C4740,'B. Consumer Budget'!$E$11:$F$2010,2,FALSE)),"")</f>
        <v/>
      </c>
      <c r="P4740" s="77"/>
      <c r="Q4740" s="77"/>
    </row>
    <row r="4741" spans="2:17" x14ac:dyDescent="0.25">
      <c r="B4741" s="78">
        <f t="shared" si="144"/>
        <v>4731</v>
      </c>
      <c r="C4741" s="126" t="str">
        <f t="array" ref="C4741">IF(OR('C. Consumer Service Detail'!$D4741="",'C. Consumer Service Detail'!$E4741=""),"",INDEX('B. Consumer Budget'!$E$11:$E$2010,MATCH(1,IF('B. Consumer Budget'!$C$11:$C$2010='C. Consumer Service Detail'!$D4741,IF('B. Consumer Budget'!$D$11:$D$2010='C. Consumer Service Detail'!$E4741,1)),0)))</f>
        <v/>
      </c>
      <c r="D4741" s="170"/>
      <c r="E4741" s="81"/>
      <c r="F4741" s="101"/>
      <c r="G4741" s="82"/>
      <c r="H4741" s="147" t="str">
        <f>IF('C. Consumer Service Detail'!$F4741="","",IF('C. Consumer Service Detail'!$F4741="",VLOOKUP('C. Consumer Service Detail'!$F4741,'Table of Current Services'!$B$7:$F$36,'Table of Current Services'!$E$5,FALSE),VLOOKUP('C. Consumer Service Detail'!$F4741,'Table of Current Services'!$B$7:$F$36,'Table of Current Services'!$D$5,FALSE)))</f>
        <v/>
      </c>
      <c r="I4741" s="159"/>
      <c r="J4741" s="146" t="str">
        <f t="shared" si="143"/>
        <v/>
      </c>
      <c r="K4741" s="138" t="str">
        <f>IF('C. Consumer Service Detail'!$F4741="","",IF('C. Consumer Service Detail'!$F4741="",VLOOKUP('C. Consumer Service Detail'!$F4741,'Table of Current Services'!$B$7:$F$36,'Table of Current Services'!$E$5,FALSE),VLOOKUP('C. Consumer Service Detail'!$F4741,'Table of Current Services'!$B$7:$F$36,'Table of Current Services'!$E$5,FALSE)))</f>
        <v/>
      </c>
      <c r="L4741" s="130" t="str">
        <f>IF('C. Consumer Service Detail'!$F4741="","",IF(VLOOKUP('C. Consumer Service Detail'!$F4741,'Table of Current Services'!$B$7:$F$36,'Table of Current Services'!$F$5,)="cost","Yes","No"))</f>
        <v/>
      </c>
      <c r="M4741" s="130" t="str">
        <f>IFERROR(IF('C. Consumer Service Detail'!$K4741="No Match","No",VLOOKUP('C. Consumer Service Detail'!$C4741,'B. Consumer Budget'!$E$11:$F$2010,2,FALSE)),"")</f>
        <v/>
      </c>
      <c r="P4741" s="77"/>
      <c r="Q4741" s="77"/>
    </row>
    <row r="4742" spans="2:17" x14ac:dyDescent="0.25">
      <c r="B4742" s="78">
        <f t="shared" si="144"/>
        <v>4732</v>
      </c>
      <c r="C4742" s="126" t="str">
        <f t="array" ref="C4742">IF(OR('C. Consumer Service Detail'!$D4742="",'C. Consumer Service Detail'!$E4742=""),"",INDEX('B. Consumer Budget'!$E$11:$E$2010,MATCH(1,IF('B. Consumer Budget'!$C$11:$C$2010='C. Consumer Service Detail'!$D4742,IF('B. Consumer Budget'!$D$11:$D$2010='C. Consumer Service Detail'!$E4742,1)),0)))</f>
        <v/>
      </c>
      <c r="D4742" s="171"/>
      <c r="E4742" s="79"/>
      <c r="F4742" s="100"/>
      <c r="G4742" s="80"/>
      <c r="H4742" s="145" t="str">
        <f>IF('C. Consumer Service Detail'!$F4742="","",IF('C. Consumer Service Detail'!$F4742="",VLOOKUP('C. Consumer Service Detail'!$F4742,'Table of Current Services'!$B$7:$F$36,'Table of Current Services'!$E$5,FALSE),VLOOKUP('C. Consumer Service Detail'!$F4742,'Table of Current Services'!$B$7:$F$36,'Table of Current Services'!$D$5,FALSE)))</f>
        <v/>
      </c>
      <c r="I4742" s="160"/>
      <c r="J4742" s="146" t="str">
        <f t="shared" si="143"/>
        <v/>
      </c>
      <c r="K4742" s="138" t="str">
        <f>IF('C. Consumer Service Detail'!$F4742="","",IF('C. Consumer Service Detail'!$F4742="",VLOOKUP('C. Consumer Service Detail'!$F4742,'Table of Current Services'!$B$7:$F$36,'Table of Current Services'!$E$5,FALSE),VLOOKUP('C. Consumer Service Detail'!$F4742,'Table of Current Services'!$B$7:$F$36,'Table of Current Services'!$E$5,FALSE)))</f>
        <v/>
      </c>
      <c r="L4742" s="130" t="str">
        <f>IF('C. Consumer Service Detail'!$F4742="","",IF(VLOOKUP('C. Consumer Service Detail'!$F4742,'Table of Current Services'!$B$7:$F$36,'Table of Current Services'!$F$5,)="cost","Yes","No"))</f>
        <v/>
      </c>
      <c r="M4742" s="130" t="str">
        <f>IFERROR(IF('C. Consumer Service Detail'!$K4742="No Match","No",VLOOKUP('C. Consumer Service Detail'!$C4742,'B. Consumer Budget'!$E$11:$F$2010,2,FALSE)),"")</f>
        <v/>
      </c>
      <c r="P4742" s="77"/>
      <c r="Q4742" s="77"/>
    </row>
    <row r="4743" spans="2:17" x14ac:dyDescent="0.25">
      <c r="B4743" s="78">
        <f t="shared" si="144"/>
        <v>4733</v>
      </c>
      <c r="C4743" s="126" t="str">
        <f t="array" ref="C4743">IF(OR('C. Consumer Service Detail'!$D4743="",'C. Consumer Service Detail'!$E4743=""),"",INDEX('B. Consumer Budget'!$E$11:$E$2010,MATCH(1,IF('B. Consumer Budget'!$C$11:$C$2010='C. Consumer Service Detail'!$D4743,IF('B. Consumer Budget'!$D$11:$D$2010='C. Consumer Service Detail'!$E4743,1)),0)))</f>
        <v/>
      </c>
      <c r="D4743" s="170"/>
      <c r="E4743" s="81"/>
      <c r="F4743" s="101"/>
      <c r="G4743" s="82"/>
      <c r="H4743" s="147" t="str">
        <f>IF('C. Consumer Service Detail'!$F4743="","",IF('C. Consumer Service Detail'!$F4743="",VLOOKUP('C. Consumer Service Detail'!$F4743,'Table of Current Services'!$B$7:$F$36,'Table of Current Services'!$E$5,FALSE),VLOOKUP('C. Consumer Service Detail'!$F4743,'Table of Current Services'!$B$7:$F$36,'Table of Current Services'!$D$5,FALSE)))</f>
        <v/>
      </c>
      <c r="I4743" s="159"/>
      <c r="J4743" s="146" t="str">
        <f t="shared" si="143"/>
        <v/>
      </c>
      <c r="K4743" s="138" t="str">
        <f>IF('C. Consumer Service Detail'!$F4743="","",IF('C. Consumer Service Detail'!$F4743="",VLOOKUP('C. Consumer Service Detail'!$F4743,'Table of Current Services'!$B$7:$F$36,'Table of Current Services'!$E$5,FALSE),VLOOKUP('C. Consumer Service Detail'!$F4743,'Table of Current Services'!$B$7:$F$36,'Table of Current Services'!$E$5,FALSE)))</f>
        <v/>
      </c>
      <c r="L4743" s="130" t="str">
        <f>IF('C. Consumer Service Detail'!$F4743="","",IF(VLOOKUP('C. Consumer Service Detail'!$F4743,'Table of Current Services'!$B$7:$F$36,'Table of Current Services'!$F$5,)="cost","Yes","No"))</f>
        <v/>
      </c>
      <c r="M4743" s="130" t="str">
        <f>IFERROR(IF('C. Consumer Service Detail'!$K4743="No Match","No",VLOOKUP('C. Consumer Service Detail'!$C4743,'B. Consumer Budget'!$E$11:$F$2010,2,FALSE)),"")</f>
        <v/>
      </c>
      <c r="P4743" s="77"/>
      <c r="Q4743" s="77"/>
    </row>
    <row r="4744" spans="2:17" x14ac:dyDescent="0.25">
      <c r="B4744" s="78">
        <f t="shared" si="144"/>
        <v>4734</v>
      </c>
      <c r="C4744" s="126" t="str">
        <f t="array" ref="C4744">IF(OR('C. Consumer Service Detail'!$D4744="",'C. Consumer Service Detail'!$E4744=""),"",INDEX('B. Consumer Budget'!$E$11:$E$2010,MATCH(1,IF('B. Consumer Budget'!$C$11:$C$2010='C. Consumer Service Detail'!$D4744,IF('B. Consumer Budget'!$D$11:$D$2010='C. Consumer Service Detail'!$E4744,1)),0)))</f>
        <v/>
      </c>
      <c r="D4744" s="171"/>
      <c r="E4744" s="79"/>
      <c r="F4744" s="100"/>
      <c r="G4744" s="80"/>
      <c r="H4744" s="145" t="str">
        <f>IF('C. Consumer Service Detail'!$F4744="","",IF('C. Consumer Service Detail'!$F4744="",VLOOKUP('C. Consumer Service Detail'!$F4744,'Table of Current Services'!$B$7:$F$36,'Table of Current Services'!$E$5,FALSE),VLOOKUP('C. Consumer Service Detail'!$F4744,'Table of Current Services'!$B$7:$F$36,'Table of Current Services'!$D$5,FALSE)))</f>
        <v/>
      </c>
      <c r="I4744" s="160"/>
      <c r="J4744" s="146" t="str">
        <f t="shared" si="143"/>
        <v/>
      </c>
      <c r="K4744" s="138" t="str">
        <f>IF('C. Consumer Service Detail'!$F4744="","",IF('C. Consumer Service Detail'!$F4744="",VLOOKUP('C. Consumer Service Detail'!$F4744,'Table of Current Services'!$B$7:$F$36,'Table of Current Services'!$E$5,FALSE),VLOOKUP('C. Consumer Service Detail'!$F4744,'Table of Current Services'!$B$7:$F$36,'Table of Current Services'!$E$5,FALSE)))</f>
        <v/>
      </c>
      <c r="L4744" s="130" t="str">
        <f>IF('C. Consumer Service Detail'!$F4744="","",IF(VLOOKUP('C. Consumer Service Detail'!$F4744,'Table of Current Services'!$B$7:$F$36,'Table of Current Services'!$F$5,)="cost","Yes","No"))</f>
        <v/>
      </c>
      <c r="M4744" s="130" t="str">
        <f>IFERROR(IF('C. Consumer Service Detail'!$K4744="No Match","No",VLOOKUP('C. Consumer Service Detail'!$C4744,'B. Consumer Budget'!$E$11:$F$2010,2,FALSE)),"")</f>
        <v/>
      </c>
      <c r="P4744" s="77"/>
      <c r="Q4744" s="77"/>
    </row>
    <row r="4745" spans="2:17" x14ac:dyDescent="0.25">
      <c r="B4745" s="78">
        <f t="shared" si="144"/>
        <v>4735</v>
      </c>
      <c r="C4745" s="126" t="str">
        <f t="array" ref="C4745">IF(OR('C. Consumer Service Detail'!$D4745="",'C. Consumer Service Detail'!$E4745=""),"",INDEX('B. Consumer Budget'!$E$11:$E$2010,MATCH(1,IF('B. Consumer Budget'!$C$11:$C$2010='C. Consumer Service Detail'!$D4745,IF('B. Consumer Budget'!$D$11:$D$2010='C. Consumer Service Detail'!$E4745,1)),0)))</f>
        <v/>
      </c>
      <c r="D4745" s="170"/>
      <c r="E4745" s="81"/>
      <c r="F4745" s="101"/>
      <c r="G4745" s="82"/>
      <c r="H4745" s="147" t="str">
        <f>IF('C. Consumer Service Detail'!$F4745="","",IF('C. Consumer Service Detail'!$F4745="",VLOOKUP('C. Consumer Service Detail'!$F4745,'Table of Current Services'!$B$7:$F$36,'Table of Current Services'!$E$5,FALSE),VLOOKUP('C. Consumer Service Detail'!$F4745,'Table of Current Services'!$B$7:$F$36,'Table of Current Services'!$D$5,FALSE)))</f>
        <v/>
      </c>
      <c r="I4745" s="159"/>
      <c r="J4745" s="146" t="str">
        <f t="shared" si="143"/>
        <v/>
      </c>
      <c r="K4745" s="138" t="str">
        <f>IF('C. Consumer Service Detail'!$F4745="","",IF('C. Consumer Service Detail'!$F4745="",VLOOKUP('C. Consumer Service Detail'!$F4745,'Table of Current Services'!$B$7:$F$36,'Table of Current Services'!$E$5,FALSE),VLOOKUP('C. Consumer Service Detail'!$F4745,'Table of Current Services'!$B$7:$F$36,'Table of Current Services'!$E$5,FALSE)))</f>
        <v/>
      </c>
      <c r="L4745" s="130" t="str">
        <f>IF('C. Consumer Service Detail'!$F4745="","",IF(VLOOKUP('C. Consumer Service Detail'!$F4745,'Table of Current Services'!$B$7:$F$36,'Table of Current Services'!$F$5,)="cost","Yes","No"))</f>
        <v/>
      </c>
      <c r="M4745" s="130" t="str">
        <f>IFERROR(IF('C. Consumer Service Detail'!$K4745="No Match","No",VLOOKUP('C. Consumer Service Detail'!$C4745,'B. Consumer Budget'!$E$11:$F$2010,2,FALSE)),"")</f>
        <v/>
      </c>
      <c r="P4745" s="77"/>
      <c r="Q4745" s="77"/>
    </row>
    <row r="4746" spans="2:17" x14ac:dyDescent="0.25">
      <c r="B4746" s="78">
        <f t="shared" si="144"/>
        <v>4736</v>
      </c>
      <c r="C4746" s="126" t="str">
        <f t="array" ref="C4746">IF(OR('C. Consumer Service Detail'!$D4746="",'C. Consumer Service Detail'!$E4746=""),"",INDEX('B. Consumer Budget'!$E$11:$E$2010,MATCH(1,IF('B. Consumer Budget'!$C$11:$C$2010='C. Consumer Service Detail'!$D4746,IF('B. Consumer Budget'!$D$11:$D$2010='C. Consumer Service Detail'!$E4746,1)),0)))</f>
        <v/>
      </c>
      <c r="D4746" s="171"/>
      <c r="E4746" s="79"/>
      <c r="F4746" s="100"/>
      <c r="G4746" s="80"/>
      <c r="H4746" s="145" t="str">
        <f>IF('C. Consumer Service Detail'!$F4746="","",IF('C. Consumer Service Detail'!$F4746="",VLOOKUP('C. Consumer Service Detail'!$F4746,'Table of Current Services'!$B$7:$F$36,'Table of Current Services'!$E$5,FALSE),VLOOKUP('C. Consumer Service Detail'!$F4746,'Table of Current Services'!$B$7:$F$36,'Table of Current Services'!$D$5,FALSE)))</f>
        <v/>
      </c>
      <c r="I4746" s="160"/>
      <c r="J4746" s="146" t="str">
        <f t="shared" si="143"/>
        <v/>
      </c>
      <c r="K4746" s="138" t="str">
        <f>IF('C. Consumer Service Detail'!$F4746="","",IF('C. Consumer Service Detail'!$F4746="",VLOOKUP('C. Consumer Service Detail'!$F4746,'Table of Current Services'!$B$7:$F$36,'Table of Current Services'!$E$5,FALSE),VLOOKUP('C. Consumer Service Detail'!$F4746,'Table of Current Services'!$B$7:$F$36,'Table of Current Services'!$E$5,FALSE)))</f>
        <v/>
      </c>
      <c r="L4746" s="130" t="str">
        <f>IF('C. Consumer Service Detail'!$F4746="","",IF(VLOOKUP('C. Consumer Service Detail'!$F4746,'Table of Current Services'!$B$7:$F$36,'Table of Current Services'!$F$5,)="cost","Yes","No"))</f>
        <v/>
      </c>
      <c r="M4746" s="130" t="str">
        <f>IFERROR(IF('C. Consumer Service Detail'!$K4746="No Match","No",VLOOKUP('C. Consumer Service Detail'!$C4746,'B. Consumer Budget'!$E$11:$F$2010,2,FALSE)),"")</f>
        <v/>
      </c>
      <c r="P4746" s="77"/>
      <c r="Q4746" s="77"/>
    </row>
    <row r="4747" spans="2:17" x14ac:dyDescent="0.25">
      <c r="B4747" s="78">
        <f t="shared" si="144"/>
        <v>4737</v>
      </c>
      <c r="C4747" s="126" t="str">
        <f t="array" ref="C4747">IF(OR('C. Consumer Service Detail'!$D4747="",'C. Consumer Service Detail'!$E4747=""),"",INDEX('B. Consumer Budget'!$E$11:$E$2010,MATCH(1,IF('B. Consumer Budget'!$C$11:$C$2010='C. Consumer Service Detail'!$D4747,IF('B. Consumer Budget'!$D$11:$D$2010='C. Consumer Service Detail'!$E4747,1)),0)))</f>
        <v/>
      </c>
      <c r="D4747" s="170"/>
      <c r="E4747" s="81"/>
      <c r="F4747" s="101"/>
      <c r="G4747" s="82"/>
      <c r="H4747" s="147" t="str">
        <f>IF('C. Consumer Service Detail'!$F4747="","",IF('C. Consumer Service Detail'!$F4747="",VLOOKUP('C. Consumer Service Detail'!$F4747,'Table of Current Services'!$B$7:$F$36,'Table of Current Services'!$E$5,FALSE),VLOOKUP('C. Consumer Service Detail'!$F4747,'Table of Current Services'!$B$7:$F$36,'Table of Current Services'!$D$5,FALSE)))</f>
        <v/>
      </c>
      <c r="I4747" s="159"/>
      <c r="J4747" s="146" t="str">
        <f t="shared" ref="J4747:J4810" si="145">IFERROR(IF($H4747&gt;0,$H4747*$I4747,$I4747),"")</f>
        <v/>
      </c>
      <c r="K4747" s="138" t="str">
        <f>IF('C. Consumer Service Detail'!$F4747="","",IF('C. Consumer Service Detail'!$F4747="",VLOOKUP('C. Consumer Service Detail'!$F4747,'Table of Current Services'!$B$7:$F$36,'Table of Current Services'!$E$5,FALSE),VLOOKUP('C. Consumer Service Detail'!$F4747,'Table of Current Services'!$B$7:$F$36,'Table of Current Services'!$E$5,FALSE)))</f>
        <v/>
      </c>
      <c r="L4747" s="130" t="str">
        <f>IF('C. Consumer Service Detail'!$F4747="","",IF(VLOOKUP('C. Consumer Service Detail'!$F4747,'Table of Current Services'!$B$7:$F$36,'Table of Current Services'!$F$5,)="cost","Yes","No"))</f>
        <v/>
      </c>
      <c r="M4747" s="130" t="str">
        <f>IFERROR(IF('C. Consumer Service Detail'!$K4747="No Match","No",VLOOKUP('C. Consumer Service Detail'!$C4747,'B. Consumer Budget'!$E$11:$F$2010,2,FALSE)),"")</f>
        <v/>
      </c>
      <c r="P4747" s="77"/>
      <c r="Q4747" s="77"/>
    </row>
    <row r="4748" spans="2:17" x14ac:dyDescent="0.25">
      <c r="B4748" s="78">
        <f t="shared" ref="B4748:B4811" si="146">B4747+1</f>
        <v>4738</v>
      </c>
      <c r="C4748" s="126" t="str">
        <f t="array" ref="C4748">IF(OR('C. Consumer Service Detail'!$D4748="",'C. Consumer Service Detail'!$E4748=""),"",INDEX('B. Consumer Budget'!$E$11:$E$2010,MATCH(1,IF('B. Consumer Budget'!$C$11:$C$2010='C. Consumer Service Detail'!$D4748,IF('B. Consumer Budget'!$D$11:$D$2010='C. Consumer Service Detail'!$E4748,1)),0)))</f>
        <v/>
      </c>
      <c r="D4748" s="171"/>
      <c r="E4748" s="79"/>
      <c r="F4748" s="100"/>
      <c r="G4748" s="80"/>
      <c r="H4748" s="145" t="str">
        <f>IF('C. Consumer Service Detail'!$F4748="","",IF('C. Consumer Service Detail'!$F4748="",VLOOKUP('C. Consumer Service Detail'!$F4748,'Table of Current Services'!$B$7:$F$36,'Table of Current Services'!$E$5,FALSE),VLOOKUP('C. Consumer Service Detail'!$F4748,'Table of Current Services'!$B$7:$F$36,'Table of Current Services'!$D$5,FALSE)))</f>
        <v/>
      </c>
      <c r="I4748" s="160"/>
      <c r="J4748" s="146" t="str">
        <f t="shared" si="145"/>
        <v/>
      </c>
      <c r="K4748" s="138" t="str">
        <f>IF('C. Consumer Service Detail'!$F4748="","",IF('C. Consumer Service Detail'!$F4748="",VLOOKUP('C. Consumer Service Detail'!$F4748,'Table of Current Services'!$B$7:$F$36,'Table of Current Services'!$E$5,FALSE),VLOOKUP('C. Consumer Service Detail'!$F4748,'Table of Current Services'!$B$7:$F$36,'Table of Current Services'!$E$5,FALSE)))</f>
        <v/>
      </c>
      <c r="L4748" s="130" t="str">
        <f>IF('C. Consumer Service Detail'!$F4748="","",IF(VLOOKUP('C. Consumer Service Detail'!$F4748,'Table of Current Services'!$B$7:$F$36,'Table of Current Services'!$F$5,)="cost","Yes","No"))</f>
        <v/>
      </c>
      <c r="M4748" s="130" t="str">
        <f>IFERROR(IF('C. Consumer Service Detail'!$K4748="No Match","No",VLOOKUP('C. Consumer Service Detail'!$C4748,'B. Consumer Budget'!$E$11:$F$2010,2,FALSE)),"")</f>
        <v/>
      </c>
      <c r="P4748" s="77"/>
      <c r="Q4748" s="77"/>
    </row>
    <row r="4749" spans="2:17" x14ac:dyDescent="0.25">
      <c r="B4749" s="78">
        <f t="shared" si="146"/>
        <v>4739</v>
      </c>
      <c r="C4749" s="126" t="str">
        <f t="array" ref="C4749">IF(OR('C. Consumer Service Detail'!$D4749="",'C. Consumer Service Detail'!$E4749=""),"",INDEX('B. Consumer Budget'!$E$11:$E$2010,MATCH(1,IF('B. Consumer Budget'!$C$11:$C$2010='C. Consumer Service Detail'!$D4749,IF('B. Consumer Budget'!$D$11:$D$2010='C. Consumer Service Detail'!$E4749,1)),0)))</f>
        <v/>
      </c>
      <c r="D4749" s="170"/>
      <c r="E4749" s="81"/>
      <c r="F4749" s="101"/>
      <c r="G4749" s="82"/>
      <c r="H4749" s="147" t="str">
        <f>IF('C. Consumer Service Detail'!$F4749="","",IF('C. Consumer Service Detail'!$F4749="",VLOOKUP('C. Consumer Service Detail'!$F4749,'Table of Current Services'!$B$7:$F$36,'Table of Current Services'!$E$5,FALSE),VLOOKUP('C. Consumer Service Detail'!$F4749,'Table of Current Services'!$B$7:$F$36,'Table of Current Services'!$D$5,FALSE)))</f>
        <v/>
      </c>
      <c r="I4749" s="159"/>
      <c r="J4749" s="146" t="str">
        <f t="shared" si="145"/>
        <v/>
      </c>
      <c r="K4749" s="138" t="str">
        <f>IF('C. Consumer Service Detail'!$F4749="","",IF('C. Consumer Service Detail'!$F4749="",VLOOKUP('C. Consumer Service Detail'!$F4749,'Table of Current Services'!$B$7:$F$36,'Table of Current Services'!$E$5,FALSE),VLOOKUP('C. Consumer Service Detail'!$F4749,'Table of Current Services'!$B$7:$F$36,'Table of Current Services'!$E$5,FALSE)))</f>
        <v/>
      </c>
      <c r="L4749" s="130" t="str">
        <f>IF('C. Consumer Service Detail'!$F4749="","",IF(VLOOKUP('C. Consumer Service Detail'!$F4749,'Table of Current Services'!$B$7:$F$36,'Table of Current Services'!$F$5,)="cost","Yes","No"))</f>
        <v/>
      </c>
      <c r="M4749" s="130" t="str">
        <f>IFERROR(IF('C. Consumer Service Detail'!$K4749="No Match","No",VLOOKUP('C. Consumer Service Detail'!$C4749,'B. Consumer Budget'!$E$11:$F$2010,2,FALSE)),"")</f>
        <v/>
      </c>
      <c r="P4749" s="77"/>
      <c r="Q4749" s="77"/>
    </row>
    <row r="4750" spans="2:17" x14ac:dyDescent="0.25">
      <c r="B4750" s="78">
        <f t="shared" si="146"/>
        <v>4740</v>
      </c>
      <c r="C4750" s="126" t="str">
        <f t="array" ref="C4750">IF(OR('C. Consumer Service Detail'!$D4750="",'C. Consumer Service Detail'!$E4750=""),"",INDEX('B. Consumer Budget'!$E$11:$E$2010,MATCH(1,IF('B. Consumer Budget'!$C$11:$C$2010='C. Consumer Service Detail'!$D4750,IF('B. Consumer Budget'!$D$11:$D$2010='C. Consumer Service Detail'!$E4750,1)),0)))</f>
        <v/>
      </c>
      <c r="D4750" s="171"/>
      <c r="E4750" s="79"/>
      <c r="F4750" s="100"/>
      <c r="G4750" s="80"/>
      <c r="H4750" s="145" t="str">
        <f>IF('C. Consumer Service Detail'!$F4750="","",IF('C. Consumer Service Detail'!$F4750="",VLOOKUP('C. Consumer Service Detail'!$F4750,'Table of Current Services'!$B$7:$F$36,'Table of Current Services'!$E$5,FALSE),VLOOKUP('C. Consumer Service Detail'!$F4750,'Table of Current Services'!$B$7:$F$36,'Table of Current Services'!$D$5,FALSE)))</f>
        <v/>
      </c>
      <c r="I4750" s="160"/>
      <c r="J4750" s="146" t="str">
        <f t="shared" si="145"/>
        <v/>
      </c>
      <c r="K4750" s="138" t="str">
        <f>IF('C. Consumer Service Detail'!$F4750="","",IF('C. Consumer Service Detail'!$F4750="",VLOOKUP('C. Consumer Service Detail'!$F4750,'Table of Current Services'!$B$7:$F$36,'Table of Current Services'!$E$5,FALSE),VLOOKUP('C. Consumer Service Detail'!$F4750,'Table of Current Services'!$B$7:$F$36,'Table of Current Services'!$E$5,FALSE)))</f>
        <v/>
      </c>
      <c r="L4750" s="130" t="str">
        <f>IF('C. Consumer Service Detail'!$F4750="","",IF(VLOOKUP('C. Consumer Service Detail'!$F4750,'Table of Current Services'!$B$7:$F$36,'Table of Current Services'!$F$5,)="cost","Yes","No"))</f>
        <v/>
      </c>
      <c r="M4750" s="130" t="str">
        <f>IFERROR(IF('C. Consumer Service Detail'!$K4750="No Match","No",VLOOKUP('C. Consumer Service Detail'!$C4750,'B. Consumer Budget'!$E$11:$F$2010,2,FALSE)),"")</f>
        <v/>
      </c>
      <c r="P4750" s="77"/>
      <c r="Q4750" s="77"/>
    </row>
    <row r="4751" spans="2:17" x14ac:dyDescent="0.25">
      <c r="B4751" s="78">
        <f t="shared" si="146"/>
        <v>4741</v>
      </c>
      <c r="C4751" s="126" t="str">
        <f t="array" ref="C4751">IF(OR('C. Consumer Service Detail'!$D4751="",'C. Consumer Service Detail'!$E4751=""),"",INDEX('B. Consumer Budget'!$E$11:$E$2010,MATCH(1,IF('B. Consumer Budget'!$C$11:$C$2010='C. Consumer Service Detail'!$D4751,IF('B. Consumer Budget'!$D$11:$D$2010='C. Consumer Service Detail'!$E4751,1)),0)))</f>
        <v/>
      </c>
      <c r="D4751" s="170"/>
      <c r="E4751" s="81"/>
      <c r="F4751" s="101"/>
      <c r="G4751" s="82"/>
      <c r="H4751" s="147" t="str">
        <f>IF('C. Consumer Service Detail'!$F4751="","",IF('C. Consumer Service Detail'!$F4751="",VLOOKUP('C. Consumer Service Detail'!$F4751,'Table of Current Services'!$B$7:$F$36,'Table of Current Services'!$E$5,FALSE),VLOOKUP('C. Consumer Service Detail'!$F4751,'Table of Current Services'!$B$7:$F$36,'Table of Current Services'!$D$5,FALSE)))</f>
        <v/>
      </c>
      <c r="I4751" s="159"/>
      <c r="J4751" s="146" t="str">
        <f t="shared" si="145"/>
        <v/>
      </c>
      <c r="K4751" s="138" t="str">
        <f>IF('C. Consumer Service Detail'!$F4751="","",IF('C. Consumer Service Detail'!$F4751="",VLOOKUP('C. Consumer Service Detail'!$F4751,'Table of Current Services'!$B$7:$F$36,'Table of Current Services'!$E$5,FALSE),VLOOKUP('C. Consumer Service Detail'!$F4751,'Table of Current Services'!$B$7:$F$36,'Table of Current Services'!$E$5,FALSE)))</f>
        <v/>
      </c>
      <c r="L4751" s="130" t="str">
        <f>IF('C. Consumer Service Detail'!$F4751="","",IF(VLOOKUP('C. Consumer Service Detail'!$F4751,'Table of Current Services'!$B$7:$F$36,'Table of Current Services'!$F$5,)="cost","Yes","No"))</f>
        <v/>
      </c>
      <c r="M4751" s="130" t="str">
        <f>IFERROR(IF('C. Consumer Service Detail'!$K4751="No Match","No",VLOOKUP('C. Consumer Service Detail'!$C4751,'B. Consumer Budget'!$E$11:$F$2010,2,FALSE)),"")</f>
        <v/>
      </c>
      <c r="P4751" s="77"/>
      <c r="Q4751" s="77"/>
    </row>
    <row r="4752" spans="2:17" x14ac:dyDescent="0.25">
      <c r="B4752" s="78">
        <f t="shared" si="146"/>
        <v>4742</v>
      </c>
      <c r="C4752" s="126" t="str">
        <f t="array" ref="C4752">IF(OR('C. Consumer Service Detail'!$D4752="",'C. Consumer Service Detail'!$E4752=""),"",INDEX('B. Consumer Budget'!$E$11:$E$2010,MATCH(1,IF('B. Consumer Budget'!$C$11:$C$2010='C. Consumer Service Detail'!$D4752,IF('B. Consumer Budget'!$D$11:$D$2010='C. Consumer Service Detail'!$E4752,1)),0)))</f>
        <v/>
      </c>
      <c r="D4752" s="171"/>
      <c r="E4752" s="79"/>
      <c r="F4752" s="100"/>
      <c r="G4752" s="80"/>
      <c r="H4752" s="145" t="str">
        <f>IF('C. Consumer Service Detail'!$F4752="","",IF('C. Consumer Service Detail'!$F4752="",VLOOKUP('C. Consumer Service Detail'!$F4752,'Table of Current Services'!$B$7:$F$36,'Table of Current Services'!$E$5,FALSE),VLOOKUP('C. Consumer Service Detail'!$F4752,'Table of Current Services'!$B$7:$F$36,'Table of Current Services'!$D$5,FALSE)))</f>
        <v/>
      </c>
      <c r="I4752" s="160"/>
      <c r="J4752" s="146" t="str">
        <f t="shared" si="145"/>
        <v/>
      </c>
      <c r="K4752" s="138" t="str">
        <f>IF('C. Consumer Service Detail'!$F4752="","",IF('C. Consumer Service Detail'!$F4752="",VLOOKUP('C. Consumer Service Detail'!$F4752,'Table of Current Services'!$B$7:$F$36,'Table of Current Services'!$E$5,FALSE),VLOOKUP('C. Consumer Service Detail'!$F4752,'Table of Current Services'!$B$7:$F$36,'Table of Current Services'!$E$5,FALSE)))</f>
        <v/>
      </c>
      <c r="L4752" s="130" t="str">
        <f>IF('C. Consumer Service Detail'!$F4752="","",IF(VLOOKUP('C. Consumer Service Detail'!$F4752,'Table of Current Services'!$B$7:$F$36,'Table of Current Services'!$F$5,)="cost","Yes","No"))</f>
        <v/>
      </c>
      <c r="M4752" s="130" t="str">
        <f>IFERROR(IF('C. Consumer Service Detail'!$K4752="No Match","No",VLOOKUP('C. Consumer Service Detail'!$C4752,'B. Consumer Budget'!$E$11:$F$2010,2,FALSE)),"")</f>
        <v/>
      </c>
      <c r="P4752" s="77"/>
      <c r="Q4752" s="77"/>
    </row>
    <row r="4753" spans="2:17" x14ac:dyDescent="0.25">
      <c r="B4753" s="78">
        <f t="shared" si="146"/>
        <v>4743</v>
      </c>
      <c r="C4753" s="126" t="str">
        <f t="array" ref="C4753">IF(OR('C. Consumer Service Detail'!$D4753="",'C. Consumer Service Detail'!$E4753=""),"",INDEX('B. Consumer Budget'!$E$11:$E$2010,MATCH(1,IF('B. Consumer Budget'!$C$11:$C$2010='C. Consumer Service Detail'!$D4753,IF('B. Consumer Budget'!$D$11:$D$2010='C. Consumer Service Detail'!$E4753,1)),0)))</f>
        <v/>
      </c>
      <c r="D4753" s="170"/>
      <c r="E4753" s="81"/>
      <c r="F4753" s="101"/>
      <c r="G4753" s="82"/>
      <c r="H4753" s="147" t="str">
        <f>IF('C. Consumer Service Detail'!$F4753="","",IF('C. Consumer Service Detail'!$F4753="",VLOOKUP('C. Consumer Service Detail'!$F4753,'Table of Current Services'!$B$7:$F$36,'Table of Current Services'!$E$5,FALSE),VLOOKUP('C. Consumer Service Detail'!$F4753,'Table of Current Services'!$B$7:$F$36,'Table of Current Services'!$D$5,FALSE)))</f>
        <v/>
      </c>
      <c r="I4753" s="159"/>
      <c r="J4753" s="146" t="str">
        <f t="shared" si="145"/>
        <v/>
      </c>
      <c r="K4753" s="138" t="str">
        <f>IF('C. Consumer Service Detail'!$F4753="","",IF('C. Consumer Service Detail'!$F4753="",VLOOKUP('C. Consumer Service Detail'!$F4753,'Table of Current Services'!$B$7:$F$36,'Table of Current Services'!$E$5,FALSE),VLOOKUP('C. Consumer Service Detail'!$F4753,'Table of Current Services'!$B$7:$F$36,'Table of Current Services'!$E$5,FALSE)))</f>
        <v/>
      </c>
      <c r="L4753" s="130" t="str">
        <f>IF('C. Consumer Service Detail'!$F4753="","",IF(VLOOKUP('C. Consumer Service Detail'!$F4753,'Table of Current Services'!$B$7:$F$36,'Table of Current Services'!$F$5,)="cost","Yes","No"))</f>
        <v/>
      </c>
      <c r="M4753" s="130" t="str">
        <f>IFERROR(IF('C. Consumer Service Detail'!$K4753="No Match","No",VLOOKUP('C. Consumer Service Detail'!$C4753,'B. Consumer Budget'!$E$11:$F$2010,2,FALSE)),"")</f>
        <v/>
      </c>
      <c r="P4753" s="77"/>
      <c r="Q4753" s="77"/>
    </row>
    <row r="4754" spans="2:17" x14ac:dyDescent="0.25">
      <c r="B4754" s="78">
        <f t="shared" si="146"/>
        <v>4744</v>
      </c>
      <c r="C4754" s="126" t="str">
        <f t="array" ref="C4754">IF(OR('C. Consumer Service Detail'!$D4754="",'C. Consumer Service Detail'!$E4754=""),"",INDEX('B. Consumer Budget'!$E$11:$E$2010,MATCH(1,IF('B. Consumer Budget'!$C$11:$C$2010='C. Consumer Service Detail'!$D4754,IF('B. Consumer Budget'!$D$11:$D$2010='C. Consumer Service Detail'!$E4754,1)),0)))</f>
        <v/>
      </c>
      <c r="D4754" s="171"/>
      <c r="E4754" s="79"/>
      <c r="F4754" s="100"/>
      <c r="G4754" s="80"/>
      <c r="H4754" s="145" t="str">
        <f>IF('C. Consumer Service Detail'!$F4754="","",IF('C. Consumer Service Detail'!$F4754="",VLOOKUP('C. Consumer Service Detail'!$F4754,'Table of Current Services'!$B$7:$F$36,'Table of Current Services'!$E$5,FALSE),VLOOKUP('C. Consumer Service Detail'!$F4754,'Table of Current Services'!$B$7:$F$36,'Table of Current Services'!$D$5,FALSE)))</f>
        <v/>
      </c>
      <c r="I4754" s="160"/>
      <c r="J4754" s="146" t="str">
        <f t="shared" si="145"/>
        <v/>
      </c>
      <c r="K4754" s="138" t="str">
        <f>IF('C. Consumer Service Detail'!$F4754="","",IF('C. Consumer Service Detail'!$F4754="",VLOOKUP('C. Consumer Service Detail'!$F4754,'Table of Current Services'!$B$7:$F$36,'Table of Current Services'!$E$5,FALSE),VLOOKUP('C. Consumer Service Detail'!$F4754,'Table of Current Services'!$B$7:$F$36,'Table of Current Services'!$E$5,FALSE)))</f>
        <v/>
      </c>
      <c r="L4754" s="130" t="str">
        <f>IF('C. Consumer Service Detail'!$F4754="","",IF(VLOOKUP('C. Consumer Service Detail'!$F4754,'Table of Current Services'!$B$7:$F$36,'Table of Current Services'!$F$5,)="cost","Yes","No"))</f>
        <v/>
      </c>
      <c r="M4754" s="130" t="str">
        <f>IFERROR(IF('C. Consumer Service Detail'!$K4754="No Match","No",VLOOKUP('C. Consumer Service Detail'!$C4754,'B. Consumer Budget'!$E$11:$F$2010,2,FALSE)),"")</f>
        <v/>
      </c>
      <c r="P4754" s="77"/>
      <c r="Q4754" s="77"/>
    </row>
    <row r="4755" spans="2:17" x14ac:dyDescent="0.25">
      <c r="B4755" s="78">
        <f t="shared" si="146"/>
        <v>4745</v>
      </c>
      <c r="C4755" s="126" t="str">
        <f t="array" ref="C4755">IF(OR('C. Consumer Service Detail'!$D4755="",'C. Consumer Service Detail'!$E4755=""),"",INDEX('B. Consumer Budget'!$E$11:$E$2010,MATCH(1,IF('B. Consumer Budget'!$C$11:$C$2010='C. Consumer Service Detail'!$D4755,IF('B. Consumer Budget'!$D$11:$D$2010='C. Consumer Service Detail'!$E4755,1)),0)))</f>
        <v/>
      </c>
      <c r="D4755" s="170"/>
      <c r="E4755" s="81"/>
      <c r="F4755" s="101"/>
      <c r="G4755" s="82"/>
      <c r="H4755" s="147" t="str">
        <f>IF('C. Consumer Service Detail'!$F4755="","",IF('C. Consumer Service Detail'!$F4755="",VLOOKUP('C. Consumer Service Detail'!$F4755,'Table of Current Services'!$B$7:$F$36,'Table of Current Services'!$E$5,FALSE),VLOOKUP('C. Consumer Service Detail'!$F4755,'Table of Current Services'!$B$7:$F$36,'Table of Current Services'!$D$5,FALSE)))</f>
        <v/>
      </c>
      <c r="I4755" s="159"/>
      <c r="J4755" s="146" t="str">
        <f t="shared" si="145"/>
        <v/>
      </c>
      <c r="K4755" s="138" t="str">
        <f>IF('C. Consumer Service Detail'!$F4755="","",IF('C. Consumer Service Detail'!$F4755="",VLOOKUP('C. Consumer Service Detail'!$F4755,'Table of Current Services'!$B$7:$F$36,'Table of Current Services'!$E$5,FALSE),VLOOKUP('C. Consumer Service Detail'!$F4755,'Table of Current Services'!$B$7:$F$36,'Table of Current Services'!$E$5,FALSE)))</f>
        <v/>
      </c>
      <c r="L4755" s="130" t="str">
        <f>IF('C. Consumer Service Detail'!$F4755="","",IF(VLOOKUP('C. Consumer Service Detail'!$F4755,'Table of Current Services'!$B$7:$F$36,'Table of Current Services'!$F$5,)="cost","Yes","No"))</f>
        <v/>
      </c>
      <c r="M4755" s="130" t="str">
        <f>IFERROR(IF('C. Consumer Service Detail'!$K4755="No Match","No",VLOOKUP('C. Consumer Service Detail'!$C4755,'B. Consumer Budget'!$E$11:$F$2010,2,FALSE)),"")</f>
        <v/>
      </c>
      <c r="P4755" s="77"/>
      <c r="Q4755" s="77"/>
    </row>
    <row r="4756" spans="2:17" x14ac:dyDescent="0.25">
      <c r="B4756" s="78">
        <f t="shared" si="146"/>
        <v>4746</v>
      </c>
      <c r="C4756" s="126" t="str">
        <f t="array" ref="C4756">IF(OR('C. Consumer Service Detail'!$D4756="",'C. Consumer Service Detail'!$E4756=""),"",INDEX('B. Consumer Budget'!$E$11:$E$2010,MATCH(1,IF('B. Consumer Budget'!$C$11:$C$2010='C. Consumer Service Detail'!$D4756,IF('B. Consumer Budget'!$D$11:$D$2010='C. Consumer Service Detail'!$E4756,1)),0)))</f>
        <v/>
      </c>
      <c r="D4756" s="171"/>
      <c r="E4756" s="79"/>
      <c r="F4756" s="100"/>
      <c r="G4756" s="80"/>
      <c r="H4756" s="145" t="str">
        <f>IF('C. Consumer Service Detail'!$F4756="","",IF('C. Consumer Service Detail'!$F4756="",VLOOKUP('C. Consumer Service Detail'!$F4756,'Table of Current Services'!$B$7:$F$36,'Table of Current Services'!$E$5,FALSE),VLOOKUP('C. Consumer Service Detail'!$F4756,'Table of Current Services'!$B$7:$F$36,'Table of Current Services'!$D$5,FALSE)))</f>
        <v/>
      </c>
      <c r="I4756" s="160"/>
      <c r="J4756" s="146" t="str">
        <f t="shared" si="145"/>
        <v/>
      </c>
      <c r="K4756" s="138" t="str">
        <f>IF('C. Consumer Service Detail'!$F4756="","",IF('C. Consumer Service Detail'!$F4756="",VLOOKUP('C. Consumer Service Detail'!$F4756,'Table of Current Services'!$B$7:$F$36,'Table of Current Services'!$E$5,FALSE),VLOOKUP('C. Consumer Service Detail'!$F4756,'Table of Current Services'!$B$7:$F$36,'Table of Current Services'!$E$5,FALSE)))</f>
        <v/>
      </c>
      <c r="L4756" s="130" t="str">
        <f>IF('C. Consumer Service Detail'!$F4756="","",IF(VLOOKUP('C. Consumer Service Detail'!$F4756,'Table of Current Services'!$B$7:$F$36,'Table of Current Services'!$F$5,)="cost","Yes","No"))</f>
        <v/>
      </c>
      <c r="M4756" s="130" t="str">
        <f>IFERROR(IF('C. Consumer Service Detail'!$K4756="No Match","No",VLOOKUP('C. Consumer Service Detail'!$C4756,'B. Consumer Budget'!$E$11:$F$2010,2,FALSE)),"")</f>
        <v/>
      </c>
      <c r="P4756" s="77"/>
      <c r="Q4756" s="77"/>
    </row>
    <row r="4757" spans="2:17" x14ac:dyDescent="0.25">
      <c r="B4757" s="78">
        <f t="shared" si="146"/>
        <v>4747</v>
      </c>
      <c r="C4757" s="126" t="str">
        <f t="array" ref="C4757">IF(OR('C. Consumer Service Detail'!$D4757="",'C. Consumer Service Detail'!$E4757=""),"",INDEX('B. Consumer Budget'!$E$11:$E$2010,MATCH(1,IF('B. Consumer Budget'!$C$11:$C$2010='C. Consumer Service Detail'!$D4757,IF('B. Consumer Budget'!$D$11:$D$2010='C. Consumer Service Detail'!$E4757,1)),0)))</f>
        <v/>
      </c>
      <c r="D4757" s="170"/>
      <c r="E4757" s="81"/>
      <c r="F4757" s="101"/>
      <c r="G4757" s="82"/>
      <c r="H4757" s="147" t="str">
        <f>IF('C. Consumer Service Detail'!$F4757="","",IF('C. Consumer Service Detail'!$F4757="",VLOOKUP('C. Consumer Service Detail'!$F4757,'Table of Current Services'!$B$7:$F$36,'Table of Current Services'!$E$5,FALSE),VLOOKUP('C. Consumer Service Detail'!$F4757,'Table of Current Services'!$B$7:$F$36,'Table of Current Services'!$D$5,FALSE)))</f>
        <v/>
      </c>
      <c r="I4757" s="159"/>
      <c r="J4757" s="146" t="str">
        <f t="shared" si="145"/>
        <v/>
      </c>
      <c r="K4757" s="138" t="str">
        <f>IF('C. Consumer Service Detail'!$F4757="","",IF('C. Consumer Service Detail'!$F4757="",VLOOKUP('C. Consumer Service Detail'!$F4757,'Table of Current Services'!$B$7:$F$36,'Table of Current Services'!$E$5,FALSE),VLOOKUP('C. Consumer Service Detail'!$F4757,'Table of Current Services'!$B$7:$F$36,'Table of Current Services'!$E$5,FALSE)))</f>
        <v/>
      </c>
      <c r="L4757" s="130" t="str">
        <f>IF('C. Consumer Service Detail'!$F4757="","",IF(VLOOKUP('C. Consumer Service Detail'!$F4757,'Table of Current Services'!$B$7:$F$36,'Table of Current Services'!$F$5,)="cost","Yes","No"))</f>
        <v/>
      </c>
      <c r="M4757" s="130" t="str">
        <f>IFERROR(IF('C. Consumer Service Detail'!$K4757="No Match","No",VLOOKUP('C. Consumer Service Detail'!$C4757,'B. Consumer Budget'!$E$11:$F$2010,2,FALSE)),"")</f>
        <v/>
      </c>
      <c r="P4757" s="77"/>
      <c r="Q4757" s="77"/>
    </row>
    <row r="4758" spans="2:17" x14ac:dyDescent="0.25">
      <c r="B4758" s="78">
        <f t="shared" si="146"/>
        <v>4748</v>
      </c>
      <c r="C4758" s="126" t="str">
        <f t="array" ref="C4758">IF(OR('C. Consumer Service Detail'!$D4758="",'C. Consumer Service Detail'!$E4758=""),"",INDEX('B. Consumer Budget'!$E$11:$E$2010,MATCH(1,IF('B. Consumer Budget'!$C$11:$C$2010='C. Consumer Service Detail'!$D4758,IF('B. Consumer Budget'!$D$11:$D$2010='C. Consumer Service Detail'!$E4758,1)),0)))</f>
        <v/>
      </c>
      <c r="D4758" s="171"/>
      <c r="E4758" s="79"/>
      <c r="F4758" s="100"/>
      <c r="G4758" s="80"/>
      <c r="H4758" s="145" t="str">
        <f>IF('C. Consumer Service Detail'!$F4758="","",IF('C. Consumer Service Detail'!$F4758="",VLOOKUP('C. Consumer Service Detail'!$F4758,'Table of Current Services'!$B$7:$F$36,'Table of Current Services'!$E$5,FALSE),VLOOKUP('C. Consumer Service Detail'!$F4758,'Table of Current Services'!$B$7:$F$36,'Table of Current Services'!$D$5,FALSE)))</f>
        <v/>
      </c>
      <c r="I4758" s="160"/>
      <c r="J4758" s="146" t="str">
        <f t="shared" si="145"/>
        <v/>
      </c>
      <c r="K4758" s="138" t="str">
        <f>IF('C. Consumer Service Detail'!$F4758="","",IF('C. Consumer Service Detail'!$F4758="",VLOOKUP('C. Consumer Service Detail'!$F4758,'Table of Current Services'!$B$7:$F$36,'Table of Current Services'!$E$5,FALSE),VLOOKUP('C. Consumer Service Detail'!$F4758,'Table of Current Services'!$B$7:$F$36,'Table of Current Services'!$E$5,FALSE)))</f>
        <v/>
      </c>
      <c r="L4758" s="130" t="str">
        <f>IF('C. Consumer Service Detail'!$F4758="","",IF(VLOOKUP('C. Consumer Service Detail'!$F4758,'Table of Current Services'!$B$7:$F$36,'Table of Current Services'!$F$5,)="cost","Yes","No"))</f>
        <v/>
      </c>
      <c r="M4758" s="130" t="str">
        <f>IFERROR(IF('C. Consumer Service Detail'!$K4758="No Match","No",VLOOKUP('C. Consumer Service Detail'!$C4758,'B. Consumer Budget'!$E$11:$F$2010,2,FALSE)),"")</f>
        <v/>
      </c>
      <c r="P4758" s="77"/>
      <c r="Q4758" s="77"/>
    </row>
    <row r="4759" spans="2:17" x14ac:dyDescent="0.25">
      <c r="B4759" s="78">
        <f t="shared" si="146"/>
        <v>4749</v>
      </c>
      <c r="C4759" s="126" t="str">
        <f t="array" ref="C4759">IF(OR('C. Consumer Service Detail'!$D4759="",'C. Consumer Service Detail'!$E4759=""),"",INDEX('B. Consumer Budget'!$E$11:$E$2010,MATCH(1,IF('B. Consumer Budget'!$C$11:$C$2010='C. Consumer Service Detail'!$D4759,IF('B. Consumer Budget'!$D$11:$D$2010='C. Consumer Service Detail'!$E4759,1)),0)))</f>
        <v/>
      </c>
      <c r="D4759" s="170"/>
      <c r="E4759" s="81"/>
      <c r="F4759" s="101"/>
      <c r="G4759" s="82"/>
      <c r="H4759" s="147" t="str">
        <f>IF('C. Consumer Service Detail'!$F4759="","",IF('C. Consumer Service Detail'!$F4759="",VLOOKUP('C. Consumer Service Detail'!$F4759,'Table of Current Services'!$B$7:$F$36,'Table of Current Services'!$E$5,FALSE),VLOOKUP('C. Consumer Service Detail'!$F4759,'Table of Current Services'!$B$7:$F$36,'Table of Current Services'!$D$5,FALSE)))</f>
        <v/>
      </c>
      <c r="I4759" s="159"/>
      <c r="J4759" s="146" t="str">
        <f t="shared" si="145"/>
        <v/>
      </c>
      <c r="K4759" s="138" t="str">
        <f>IF('C. Consumer Service Detail'!$F4759="","",IF('C. Consumer Service Detail'!$F4759="",VLOOKUP('C. Consumer Service Detail'!$F4759,'Table of Current Services'!$B$7:$F$36,'Table of Current Services'!$E$5,FALSE),VLOOKUP('C. Consumer Service Detail'!$F4759,'Table of Current Services'!$B$7:$F$36,'Table of Current Services'!$E$5,FALSE)))</f>
        <v/>
      </c>
      <c r="L4759" s="130" t="str">
        <f>IF('C. Consumer Service Detail'!$F4759="","",IF(VLOOKUP('C. Consumer Service Detail'!$F4759,'Table of Current Services'!$B$7:$F$36,'Table of Current Services'!$F$5,)="cost","Yes","No"))</f>
        <v/>
      </c>
      <c r="M4759" s="130" t="str">
        <f>IFERROR(IF('C. Consumer Service Detail'!$K4759="No Match","No",VLOOKUP('C. Consumer Service Detail'!$C4759,'B. Consumer Budget'!$E$11:$F$2010,2,FALSE)),"")</f>
        <v/>
      </c>
      <c r="P4759" s="77"/>
      <c r="Q4759" s="77"/>
    </row>
    <row r="4760" spans="2:17" x14ac:dyDescent="0.25">
      <c r="B4760" s="78">
        <f t="shared" si="146"/>
        <v>4750</v>
      </c>
      <c r="C4760" s="126" t="str">
        <f t="array" ref="C4760">IF(OR('C. Consumer Service Detail'!$D4760="",'C. Consumer Service Detail'!$E4760=""),"",INDEX('B. Consumer Budget'!$E$11:$E$2010,MATCH(1,IF('B. Consumer Budget'!$C$11:$C$2010='C. Consumer Service Detail'!$D4760,IF('B. Consumer Budget'!$D$11:$D$2010='C. Consumer Service Detail'!$E4760,1)),0)))</f>
        <v/>
      </c>
      <c r="D4760" s="171"/>
      <c r="E4760" s="79"/>
      <c r="F4760" s="100"/>
      <c r="G4760" s="80"/>
      <c r="H4760" s="145" t="str">
        <f>IF('C. Consumer Service Detail'!$F4760="","",IF('C. Consumer Service Detail'!$F4760="",VLOOKUP('C. Consumer Service Detail'!$F4760,'Table of Current Services'!$B$7:$F$36,'Table of Current Services'!$E$5,FALSE),VLOOKUP('C. Consumer Service Detail'!$F4760,'Table of Current Services'!$B$7:$F$36,'Table of Current Services'!$D$5,FALSE)))</f>
        <v/>
      </c>
      <c r="I4760" s="160"/>
      <c r="J4760" s="146" t="str">
        <f t="shared" si="145"/>
        <v/>
      </c>
      <c r="K4760" s="138" t="str">
        <f>IF('C. Consumer Service Detail'!$F4760="","",IF('C. Consumer Service Detail'!$F4760="",VLOOKUP('C. Consumer Service Detail'!$F4760,'Table of Current Services'!$B$7:$F$36,'Table of Current Services'!$E$5,FALSE),VLOOKUP('C. Consumer Service Detail'!$F4760,'Table of Current Services'!$B$7:$F$36,'Table of Current Services'!$E$5,FALSE)))</f>
        <v/>
      </c>
      <c r="L4760" s="130" t="str">
        <f>IF('C. Consumer Service Detail'!$F4760="","",IF(VLOOKUP('C. Consumer Service Detail'!$F4760,'Table of Current Services'!$B$7:$F$36,'Table of Current Services'!$F$5,)="cost","Yes","No"))</f>
        <v/>
      </c>
      <c r="M4760" s="130" t="str">
        <f>IFERROR(IF('C. Consumer Service Detail'!$K4760="No Match","No",VLOOKUP('C. Consumer Service Detail'!$C4760,'B. Consumer Budget'!$E$11:$F$2010,2,FALSE)),"")</f>
        <v/>
      </c>
      <c r="P4760" s="77"/>
      <c r="Q4760" s="77"/>
    </row>
    <row r="4761" spans="2:17" x14ac:dyDescent="0.25">
      <c r="B4761" s="78">
        <f t="shared" si="146"/>
        <v>4751</v>
      </c>
      <c r="C4761" s="126" t="str">
        <f t="array" ref="C4761">IF(OR('C. Consumer Service Detail'!$D4761="",'C. Consumer Service Detail'!$E4761=""),"",INDEX('B. Consumer Budget'!$E$11:$E$2010,MATCH(1,IF('B. Consumer Budget'!$C$11:$C$2010='C. Consumer Service Detail'!$D4761,IF('B. Consumer Budget'!$D$11:$D$2010='C. Consumer Service Detail'!$E4761,1)),0)))</f>
        <v/>
      </c>
      <c r="D4761" s="170"/>
      <c r="E4761" s="81"/>
      <c r="F4761" s="101"/>
      <c r="G4761" s="82"/>
      <c r="H4761" s="147" t="str">
        <f>IF('C. Consumer Service Detail'!$F4761="","",IF('C. Consumer Service Detail'!$F4761="",VLOOKUP('C. Consumer Service Detail'!$F4761,'Table of Current Services'!$B$7:$F$36,'Table of Current Services'!$E$5,FALSE),VLOOKUP('C. Consumer Service Detail'!$F4761,'Table of Current Services'!$B$7:$F$36,'Table of Current Services'!$D$5,FALSE)))</f>
        <v/>
      </c>
      <c r="I4761" s="159"/>
      <c r="J4761" s="146" t="str">
        <f t="shared" si="145"/>
        <v/>
      </c>
      <c r="K4761" s="138" t="str">
        <f>IF('C. Consumer Service Detail'!$F4761="","",IF('C. Consumer Service Detail'!$F4761="",VLOOKUP('C. Consumer Service Detail'!$F4761,'Table of Current Services'!$B$7:$F$36,'Table of Current Services'!$E$5,FALSE),VLOOKUP('C. Consumer Service Detail'!$F4761,'Table of Current Services'!$B$7:$F$36,'Table of Current Services'!$E$5,FALSE)))</f>
        <v/>
      </c>
      <c r="L4761" s="130" t="str">
        <f>IF('C. Consumer Service Detail'!$F4761="","",IF(VLOOKUP('C. Consumer Service Detail'!$F4761,'Table of Current Services'!$B$7:$F$36,'Table of Current Services'!$F$5,)="cost","Yes","No"))</f>
        <v/>
      </c>
      <c r="M4761" s="130" t="str">
        <f>IFERROR(IF('C. Consumer Service Detail'!$K4761="No Match","No",VLOOKUP('C. Consumer Service Detail'!$C4761,'B. Consumer Budget'!$E$11:$F$2010,2,FALSE)),"")</f>
        <v/>
      </c>
      <c r="P4761" s="77"/>
      <c r="Q4761" s="77"/>
    </row>
    <row r="4762" spans="2:17" x14ac:dyDescent="0.25">
      <c r="B4762" s="78">
        <f t="shared" si="146"/>
        <v>4752</v>
      </c>
      <c r="C4762" s="126" t="str">
        <f t="array" ref="C4762">IF(OR('C. Consumer Service Detail'!$D4762="",'C. Consumer Service Detail'!$E4762=""),"",INDEX('B. Consumer Budget'!$E$11:$E$2010,MATCH(1,IF('B. Consumer Budget'!$C$11:$C$2010='C. Consumer Service Detail'!$D4762,IF('B. Consumer Budget'!$D$11:$D$2010='C. Consumer Service Detail'!$E4762,1)),0)))</f>
        <v/>
      </c>
      <c r="D4762" s="171"/>
      <c r="E4762" s="79"/>
      <c r="F4762" s="100"/>
      <c r="G4762" s="80"/>
      <c r="H4762" s="145" t="str">
        <f>IF('C. Consumer Service Detail'!$F4762="","",IF('C. Consumer Service Detail'!$F4762="",VLOOKUP('C. Consumer Service Detail'!$F4762,'Table of Current Services'!$B$7:$F$36,'Table of Current Services'!$E$5,FALSE),VLOOKUP('C. Consumer Service Detail'!$F4762,'Table of Current Services'!$B$7:$F$36,'Table of Current Services'!$D$5,FALSE)))</f>
        <v/>
      </c>
      <c r="I4762" s="160"/>
      <c r="J4762" s="146" t="str">
        <f t="shared" si="145"/>
        <v/>
      </c>
      <c r="K4762" s="138" t="str">
        <f>IF('C. Consumer Service Detail'!$F4762="","",IF('C. Consumer Service Detail'!$F4762="",VLOOKUP('C. Consumer Service Detail'!$F4762,'Table of Current Services'!$B$7:$F$36,'Table of Current Services'!$E$5,FALSE),VLOOKUP('C. Consumer Service Detail'!$F4762,'Table of Current Services'!$B$7:$F$36,'Table of Current Services'!$E$5,FALSE)))</f>
        <v/>
      </c>
      <c r="L4762" s="130" t="str">
        <f>IF('C. Consumer Service Detail'!$F4762="","",IF(VLOOKUP('C. Consumer Service Detail'!$F4762,'Table of Current Services'!$B$7:$F$36,'Table of Current Services'!$F$5,)="cost","Yes","No"))</f>
        <v/>
      </c>
      <c r="M4762" s="130" t="str">
        <f>IFERROR(IF('C. Consumer Service Detail'!$K4762="No Match","No",VLOOKUP('C. Consumer Service Detail'!$C4762,'B. Consumer Budget'!$E$11:$F$2010,2,FALSE)),"")</f>
        <v/>
      </c>
      <c r="P4762" s="77"/>
      <c r="Q4762" s="77"/>
    </row>
    <row r="4763" spans="2:17" x14ac:dyDescent="0.25">
      <c r="B4763" s="78">
        <f t="shared" si="146"/>
        <v>4753</v>
      </c>
      <c r="C4763" s="126" t="str">
        <f t="array" ref="C4763">IF(OR('C. Consumer Service Detail'!$D4763="",'C. Consumer Service Detail'!$E4763=""),"",INDEX('B. Consumer Budget'!$E$11:$E$2010,MATCH(1,IF('B. Consumer Budget'!$C$11:$C$2010='C. Consumer Service Detail'!$D4763,IF('B. Consumer Budget'!$D$11:$D$2010='C. Consumer Service Detail'!$E4763,1)),0)))</f>
        <v/>
      </c>
      <c r="D4763" s="170"/>
      <c r="E4763" s="81"/>
      <c r="F4763" s="101"/>
      <c r="G4763" s="82"/>
      <c r="H4763" s="147" t="str">
        <f>IF('C. Consumer Service Detail'!$F4763="","",IF('C. Consumer Service Detail'!$F4763="",VLOOKUP('C. Consumer Service Detail'!$F4763,'Table of Current Services'!$B$7:$F$36,'Table of Current Services'!$E$5,FALSE),VLOOKUP('C. Consumer Service Detail'!$F4763,'Table of Current Services'!$B$7:$F$36,'Table of Current Services'!$D$5,FALSE)))</f>
        <v/>
      </c>
      <c r="I4763" s="159"/>
      <c r="J4763" s="146" t="str">
        <f t="shared" si="145"/>
        <v/>
      </c>
      <c r="K4763" s="138" t="str">
        <f>IF('C. Consumer Service Detail'!$F4763="","",IF('C. Consumer Service Detail'!$F4763="",VLOOKUP('C. Consumer Service Detail'!$F4763,'Table of Current Services'!$B$7:$F$36,'Table of Current Services'!$E$5,FALSE),VLOOKUP('C. Consumer Service Detail'!$F4763,'Table of Current Services'!$B$7:$F$36,'Table of Current Services'!$E$5,FALSE)))</f>
        <v/>
      </c>
      <c r="L4763" s="130" t="str">
        <f>IF('C. Consumer Service Detail'!$F4763="","",IF(VLOOKUP('C. Consumer Service Detail'!$F4763,'Table of Current Services'!$B$7:$F$36,'Table of Current Services'!$F$5,)="cost","Yes","No"))</f>
        <v/>
      </c>
      <c r="M4763" s="130" t="str">
        <f>IFERROR(IF('C. Consumer Service Detail'!$K4763="No Match","No",VLOOKUP('C. Consumer Service Detail'!$C4763,'B. Consumer Budget'!$E$11:$F$2010,2,FALSE)),"")</f>
        <v/>
      </c>
      <c r="P4763" s="77"/>
      <c r="Q4763" s="77"/>
    </row>
    <row r="4764" spans="2:17" x14ac:dyDescent="0.25">
      <c r="B4764" s="78">
        <f t="shared" si="146"/>
        <v>4754</v>
      </c>
      <c r="C4764" s="126" t="str">
        <f t="array" ref="C4764">IF(OR('C. Consumer Service Detail'!$D4764="",'C. Consumer Service Detail'!$E4764=""),"",INDEX('B. Consumer Budget'!$E$11:$E$2010,MATCH(1,IF('B. Consumer Budget'!$C$11:$C$2010='C. Consumer Service Detail'!$D4764,IF('B. Consumer Budget'!$D$11:$D$2010='C. Consumer Service Detail'!$E4764,1)),0)))</f>
        <v/>
      </c>
      <c r="D4764" s="171"/>
      <c r="E4764" s="79"/>
      <c r="F4764" s="100"/>
      <c r="G4764" s="80"/>
      <c r="H4764" s="145" t="str">
        <f>IF('C. Consumer Service Detail'!$F4764="","",IF('C. Consumer Service Detail'!$F4764="",VLOOKUP('C. Consumer Service Detail'!$F4764,'Table of Current Services'!$B$7:$F$36,'Table of Current Services'!$E$5,FALSE),VLOOKUP('C. Consumer Service Detail'!$F4764,'Table of Current Services'!$B$7:$F$36,'Table of Current Services'!$D$5,FALSE)))</f>
        <v/>
      </c>
      <c r="I4764" s="160"/>
      <c r="J4764" s="146" t="str">
        <f t="shared" si="145"/>
        <v/>
      </c>
      <c r="K4764" s="138" t="str">
        <f>IF('C. Consumer Service Detail'!$F4764="","",IF('C. Consumer Service Detail'!$F4764="",VLOOKUP('C. Consumer Service Detail'!$F4764,'Table of Current Services'!$B$7:$F$36,'Table of Current Services'!$E$5,FALSE),VLOOKUP('C. Consumer Service Detail'!$F4764,'Table of Current Services'!$B$7:$F$36,'Table of Current Services'!$E$5,FALSE)))</f>
        <v/>
      </c>
      <c r="L4764" s="130" t="str">
        <f>IF('C. Consumer Service Detail'!$F4764="","",IF(VLOOKUP('C. Consumer Service Detail'!$F4764,'Table of Current Services'!$B$7:$F$36,'Table of Current Services'!$F$5,)="cost","Yes","No"))</f>
        <v/>
      </c>
      <c r="M4764" s="130" t="str">
        <f>IFERROR(IF('C. Consumer Service Detail'!$K4764="No Match","No",VLOOKUP('C. Consumer Service Detail'!$C4764,'B. Consumer Budget'!$E$11:$F$2010,2,FALSE)),"")</f>
        <v/>
      </c>
      <c r="P4764" s="77"/>
      <c r="Q4764" s="77"/>
    </row>
    <row r="4765" spans="2:17" x14ac:dyDescent="0.25">
      <c r="B4765" s="78">
        <f t="shared" si="146"/>
        <v>4755</v>
      </c>
      <c r="C4765" s="126" t="str">
        <f t="array" ref="C4765">IF(OR('C. Consumer Service Detail'!$D4765="",'C. Consumer Service Detail'!$E4765=""),"",INDEX('B. Consumer Budget'!$E$11:$E$2010,MATCH(1,IF('B. Consumer Budget'!$C$11:$C$2010='C. Consumer Service Detail'!$D4765,IF('B. Consumer Budget'!$D$11:$D$2010='C. Consumer Service Detail'!$E4765,1)),0)))</f>
        <v/>
      </c>
      <c r="D4765" s="170"/>
      <c r="E4765" s="81"/>
      <c r="F4765" s="101"/>
      <c r="G4765" s="82"/>
      <c r="H4765" s="147" t="str">
        <f>IF('C. Consumer Service Detail'!$F4765="","",IF('C. Consumer Service Detail'!$F4765="",VLOOKUP('C. Consumer Service Detail'!$F4765,'Table of Current Services'!$B$7:$F$36,'Table of Current Services'!$E$5,FALSE),VLOOKUP('C. Consumer Service Detail'!$F4765,'Table of Current Services'!$B$7:$F$36,'Table of Current Services'!$D$5,FALSE)))</f>
        <v/>
      </c>
      <c r="I4765" s="159"/>
      <c r="J4765" s="146" t="str">
        <f t="shared" si="145"/>
        <v/>
      </c>
      <c r="K4765" s="138" t="str">
        <f>IF('C. Consumer Service Detail'!$F4765="","",IF('C. Consumer Service Detail'!$F4765="",VLOOKUP('C. Consumer Service Detail'!$F4765,'Table of Current Services'!$B$7:$F$36,'Table of Current Services'!$E$5,FALSE),VLOOKUP('C. Consumer Service Detail'!$F4765,'Table of Current Services'!$B$7:$F$36,'Table of Current Services'!$E$5,FALSE)))</f>
        <v/>
      </c>
      <c r="L4765" s="130" t="str">
        <f>IF('C. Consumer Service Detail'!$F4765="","",IF(VLOOKUP('C. Consumer Service Detail'!$F4765,'Table of Current Services'!$B$7:$F$36,'Table of Current Services'!$F$5,)="cost","Yes","No"))</f>
        <v/>
      </c>
      <c r="M4765" s="130" t="str">
        <f>IFERROR(IF('C. Consumer Service Detail'!$K4765="No Match","No",VLOOKUP('C. Consumer Service Detail'!$C4765,'B. Consumer Budget'!$E$11:$F$2010,2,FALSE)),"")</f>
        <v/>
      </c>
      <c r="P4765" s="77"/>
      <c r="Q4765" s="77"/>
    </row>
    <row r="4766" spans="2:17" x14ac:dyDescent="0.25">
      <c r="B4766" s="78">
        <f t="shared" si="146"/>
        <v>4756</v>
      </c>
      <c r="C4766" s="126" t="str">
        <f t="array" ref="C4766">IF(OR('C. Consumer Service Detail'!$D4766="",'C. Consumer Service Detail'!$E4766=""),"",INDEX('B. Consumer Budget'!$E$11:$E$2010,MATCH(1,IF('B. Consumer Budget'!$C$11:$C$2010='C. Consumer Service Detail'!$D4766,IF('B. Consumer Budget'!$D$11:$D$2010='C. Consumer Service Detail'!$E4766,1)),0)))</f>
        <v/>
      </c>
      <c r="D4766" s="171"/>
      <c r="E4766" s="79"/>
      <c r="F4766" s="100"/>
      <c r="G4766" s="80"/>
      <c r="H4766" s="145" t="str">
        <f>IF('C. Consumer Service Detail'!$F4766="","",IF('C. Consumer Service Detail'!$F4766="",VLOOKUP('C. Consumer Service Detail'!$F4766,'Table of Current Services'!$B$7:$F$36,'Table of Current Services'!$E$5,FALSE),VLOOKUP('C. Consumer Service Detail'!$F4766,'Table of Current Services'!$B$7:$F$36,'Table of Current Services'!$D$5,FALSE)))</f>
        <v/>
      </c>
      <c r="I4766" s="160"/>
      <c r="J4766" s="146" t="str">
        <f t="shared" si="145"/>
        <v/>
      </c>
      <c r="K4766" s="138" t="str">
        <f>IF('C. Consumer Service Detail'!$F4766="","",IF('C. Consumer Service Detail'!$F4766="",VLOOKUP('C. Consumer Service Detail'!$F4766,'Table of Current Services'!$B$7:$F$36,'Table of Current Services'!$E$5,FALSE),VLOOKUP('C. Consumer Service Detail'!$F4766,'Table of Current Services'!$B$7:$F$36,'Table of Current Services'!$E$5,FALSE)))</f>
        <v/>
      </c>
      <c r="L4766" s="130" t="str">
        <f>IF('C. Consumer Service Detail'!$F4766="","",IF(VLOOKUP('C. Consumer Service Detail'!$F4766,'Table of Current Services'!$B$7:$F$36,'Table of Current Services'!$F$5,)="cost","Yes","No"))</f>
        <v/>
      </c>
      <c r="M4766" s="130" t="str">
        <f>IFERROR(IF('C. Consumer Service Detail'!$K4766="No Match","No",VLOOKUP('C. Consumer Service Detail'!$C4766,'B. Consumer Budget'!$E$11:$F$2010,2,FALSE)),"")</f>
        <v/>
      </c>
      <c r="P4766" s="77"/>
      <c r="Q4766" s="77"/>
    </row>
    <row r="4767" spans="2:17" x14ac:dyDescent="0.25">
      <c r="B4767" s="78">
        <f t="shared" si="146"/>
        <v>4757</v>
      </c>
      <c r="C4767" s="126" t="str">
        <f t="array" ref="C4767">IF(OR('C. Consumer Service Detail'!$D4767="",'C. Consumer Service Detail'!$E4767=""),"",INDEX('B. Consumer Budget'!$E$11:$E$2010,MATCH(1,IF('B. Consumer Budget'!$C$11:$C$2010='C. Consumer Service Detail'!$D4767,IF('B. Consumer Budget'!$D$11:$D$2010='C. Consumer Service Detail'!$E4767,1)),0)))</f>
        <v/>
      </c>
      <c r="D4767" s="170"/>
      <c r="E4767" s="81"/>
      <c r="F4767" s="101"/>
      <c r="G4767" s="82"/>
      <c r="H4767" s="147" t="str">
        <f>IF('C. Consumer Service Detail'!$F4767="","",IF('C. Consumer Service Detail'!$F4767="",VLOOKUP('C. Consumer Service Detail'!$F4767,'Table of Current Services'!$B$7:$F$36,'Table of Current Services'!$E$5,FALSE),VLOOKUP('C. Consumer Service Detail'!$F4767,'Table of Current Services'!$B$7:$F$36,'Table of Current Services'!$D$5,FALSE)))</f>
        <v/>
      </c>
      <c r="I4767" s="159"/>
      <c r="J4767" s="146" t="str">
        <f t="shared" si="145"/>
        <v/>
      </c>
      <c r="K4767" s="138" t="str">
        <f>IF('C. Consumer Service Detail'!$F4767="","",IF('C. Consumer Service Detail'!$F4767="",VLOOKUP('C. Consumer Service Detail'!$F4767,'Table of Current Services'!$B$7:$F$36,'Table of Current Services'!$E$5,FALSE),VLOOKUP('C. Consumer Service Detail'!$F4767,'Table of Current Services'!$B$7:$F$36,'Table of Current Services'!$E$5,FALSE)))</f>
        <v/>
      </c>
      <c r="L4767" s="130" t="str">
        <f>IF('C. Consumer Service Detail'!$F4767="","",IF(VLOOKUP('C. Consumer Service Detail'!$F4767,'Table of Current Services'!$B$7:$F$36,'Table of Current Services'!$F$5,)="cost","Yes","No"))</f>
        <v/>
      </c>
      <c r="M4767" s="130" t="str">
        <f>IFERROR(IF('C. Consumer Service Detail'!$K4767="No Match","No",VLOOKUP('C. Consumer Service Detail'!$C4767,'B. Consumer Budget'!$E$11:$F$2010,2,FALSE)),"")</f>
        <v/>
      </c>
      <c r="P4767" s="77"/>
      <c r="Q4767" s="77"/>
    </row>
    <row r="4768" spans="2:17" x14ac:dyDescent="0.25">
      <c r="B4768" s="78">
        <f t="shared" si="146"/>
        <v>4758</v>
      </c>
      <c r="C4768" s="126" t="str">
        <f t="array" ref="C4768">IF(OR('C. Consumer Service Detail'!$D4768="",'C. Consumer Service Detail'!$E4768=""),"",INDEX('B. Consumer Budget'!$E$11:$E$2010,MATCH(1,IF('B. Consumer Budget'!$C$11:$C$2010='C. Consumer Service Detail'!$D4768,IF('B. Consumer Budget'!$D$11:$D$2010='C. Consumer Service Detail'!$E4768,1)),0)))</f>
        <v/>
      </c>
      <c r="D4768" s="171"/>
      <c r="E4768" s="79"/>
      <c r="F4768" s="100"/>
      <c r="G4768" s="80"/>
      <c r="H4768" s="145" t="str">
        <f>IF('C. Consumer Service Detail'!$F4768="","",IF('C. Consumer Service Detail'!$F4768="",VLOOKUP('C. Consumer Service Detail'!$F4768,'Table of Current Services'!$B$7:$F$36,'Table of Current Services'!$E$5,FALSE),VLOOKUP('C. Consumer Service Detail'!$F4768,'Table of Current Services'!$B$7:$F$36,'Table of Current Services'!$D$5,FALSE)))</f>
        <v/>
      </c>
      <c r="I4768" s="160"/>
      <c r="J4768" s="146" t="str">
        <f t="shared" si="145"/>
        <v/>
      </c>
      <c r="K4768" s="138" t="str">
        <f>IF('C. Consumer Service Detail'!$F4768="","",IF('C. Consumer Service Detail'!$F4768="",VLOOKUP('C. Consumer Service Detail'!$F4768,'Table of Current Services'!$B$7:$F$36,'Table of Current Services'!$E$5,FALSE),VLOOKUP('C. Consumer Service Detail'!$F4768,'Table of Current Services'!$B$7:$F$36,'Table of Current Services'!$E$5,FALSE)))</f>
        <v/>
      </c>
      <c r="L4768" s="130" t="str">
        <f>IF('C. Consumer Service Detail'!$F4768="","",IF(VLOOKUP('C. Consumer Service Detail'!$F4768,'Table of Current Services'!$B$7:$F$36,'Table of Current Services'!$F$5,)="cost","Yes","No"))</f>
        <v/>
      </c>
      <c r="M4768" s="130" t="str">
        <f>IFERROR(IF('C. Consumer Service Detail'!$K4768="No Match","No",VLOOKUP('C. Consumer Service Detail'!$C4768,'B. Consumer Budget'!$E$11:$F$2010,2,FALSE)),"")</f>
        <v/>
      </c>
      <c r="P4768" s="77"/>
      <c r="Q4768" s="77"/>
    </row>
    <row r="4769" spans="2:17" x14ac:dyDescent="0.25">
      <c r="B4769" s="78">
        <f t="shared" si="146"/>
        <v>4759</v>
      </c>
      <c r="C4769" s="126" t="str">
        <f t="array" ref="C4769">IF(OR('C. Consumer Service Detail'!$D4769="",'C. Consumer Service Detail'!$E4769=""),"",INDEX('B. Consumer Budget'!$E$11:$E$2010,MATCH(1,IF('B. Consumer Budget'!$C$11:$C$2010='C. Consumer Service Detail'!$D4769,IF('B. Consumer Budget'!$D$11:$D$2010='C. Consumer Service Detail'!$E4769,1)),0)))</f>
        <v/>
      </c>
      <c r="D4769" s="170"/>
      <c r="E4769" s="81"/>
      <c r="F4769" s="101"/>
      <c r="G4769" s="82"/>
      <c r="H4769" s="147" t="str">
        <f>IF('C. Consumer Service Detail'!$F4769="","",IF('C. Consumer Service Detail'!$F4769="",VLOOKUP('C. Consumer Service Detail'!$F4769,'Table of Current Services'!$B$7:$F$36,'Table of Current Services'!$E$5,FALSE),VLOOKUP('C. Consumer Service Detail'!$F4769,'Table of Current Services'!$B$7:$F$36,'Table of Current Services'!$D$5,FALSE)))</f>
        <v/>
      </c>
      <c r="I4769" s="159"/>
      <c r="J4769" s="146" t="str">
        <f t="shared" si="145"/>
        <v/>
      </c>
      <c r="K4769" s="138" t="str">
        <f>IF('C. Consumer Service Detail'!$F4769="","",IF('C. Consumer Service Detail'!$F4769="",VLOOKUP('C. Consumer Service Detail'!$F4769,'Table of Current Services'!$B$7:$F$36,'Table of Current Services'!$E$5,FALSE),VLOOKUP('C. Consumer Service Detail'!$F4769,'Table of Current Services'!$B$7:$F$36,'Table of Current Services'!$E$5,FALSE)))</f>
        <v/>
      </c>
      <c r="L4769" s="130" t="str">
        <f>IF('C. Consumer Service Detail'!$F4769="","",IF(VLOOKUP('C. Consumer Service Detail'!$F4769,'Table of Current Services'!$B$7:$F$36,'Table of Current Services'!$F$5,)="cost","Yes","No"))</f>
        <v/>
      </c>
      <c r="M4769" s="130" t="str">
        <f>IFERROR(IF('C. Consumer Service Detail'!$K4769="No Match","No",VLOOKUP('C. Consumer Service Detail'!$C4769,'B. Consumer Budget'!$E$11:$F$2010,2,FALSE)),"")</f>
        <v/>
      </c>
      <c r="P4769" s="77"/>
      <c r="Q4769" s="77"/>
    </row>
    <row r="4770" spans="2:17" x14ac:dyDescent="0.25">
      <c r="B4770" s="78">
        <f t="shared" si="146"/>
        <v>4760</v>
      </c>
      <c r="C4770" s="126" t="str">
        <f t="array" ref="C4770">IF(OR('C. Consumer Service Detail'!$D4770="",'C. Consumer Service Detail'!$E4770=""),"",INDEX('B. Consumer Budget'!$E$11:$E$2010,MATCH(1,IF('B. Consumer Budget'!$C$11:$C$2010='C. Consumer Service Detail'!$D4770,IF('B. Consumer Budget'!$D$11:$D$2010='C. Consumer Service Detail'!$E4770,1)),0)))</f>
        <v/>
      </c>
      <c r="D4770" s="171"/>
      <c r="E4770" s="79"/>
      <c r="F4770" s="100"/>
      <c r="G4770" s="80"/>
      <c r="H4770" s="145" t="str">
        <f>IF('C. Consumer Service Detail'!$F4770="","",IF('C. Consumer Service Detail'!$F4770="",VLOOKUP('C. Consumer Service Detail'!$F4770,'Table of Current Services'!$B$7:$F$36,'Table of Current Services'!$E$5,FALSE),VLOOKUP('C. Consumer Service Detail'!$F4770,'Table of Current Services'!$B$7:$F$36,'Table of Current Services'!$D$5,FALSE)))</f>
        <v/>
      </c>
      <c r="I4770" s="160"/>
      <c r="J4770" s="146" t="str">
        <f t="shared" si="145"/>
        <v/>
      </c>
      <c r="K4770" s="138" t="str">
        <f>IF('C. Consumer Service Detail'!$F4770="","",IF('C. Consumer Service Detail'!$F4770="",VLOOKUP('C. Consumer Service Detail'!$F4770,'Table of Current Services'!$B$7:$F$36,'Table of Current Services'!$E$5,FALSE),VLOOKUP('C. Consumer Service Detail'!$F4770,'Table of Current Services'!$B$7:$F$36,'Table of Current Services'!$E$5,FALSE)))</f>
        <v/>
      </c>
      <c r="L4770" s="130" t="str">
        <f>IF('C. Consumer Service Detail'!$F4770="","",IF(VLOOKUP('C. Consumer Service Detail'!$F4770,'Table of Current Services'!$B$7:$F$36,'Table of Current Services'!$F$5,)="cost","Yes","No"))</f>
        <v/>
      </c>
      <c r="M4770" s="130" t="str">
        <f>IFERROR(IF('C. Consumer Service Detail'!$K4770="No Match","No",VLOOKUP('C. Consumer Service Detail'!$C4770,'B. Consumer Budget'!$E$11:$F$2010,2,FALSE)),"")</f>
        <v/>
      </c>
      <c r="P4770" s="77"/>
      <c r="Q4770" s="77"/>
    </row>
    <row r="4771" spans="2:17" x14ac:dyDescent="0.25">
      <c r="B4771" s="78">
        <f t="shared" si="146"/>
        <v>4761</v>
      </c>
      <c r="C4771" s="126" t="str">
        <f t="array" ref="C4771">IF(OR('C. Consumer Service Detail'!$D4771="",'C. Consumer Service Detail'!$E4771=""),"",INDEX('B. Consumer Budget'!$E$11:$E$2010,MATCH(1,IF('B. Consumer Budget'!$C$11:$C$2010='C. Consumer Service Detail'!$D4771,IF('B. Consumer Budget'!$D$11:$D$2010='C. Consumer Service Detail'!$E4771,1)),0)))</f>
        <v/>
      </c>
      <c r="D4771" s="170"/>
      <c r="E4771" s="81"/>
      <c r="F4771" s="101"/>
      <c r="G4771" s="82"/>
      <c r="H4771" s="147" t="str">
        <f>IF('C. Consumer Service Detail'!$F4771="","",IF('C. Consumer Service Detail'!$F4771="",VLOOKUP('C. Consumer Service Detail'!$F4771,'Table of Current Services'!$B$7:$F$36,'Table of Current Services'!$E$5,FALSE),VLOOKUP('C. Consumer Service Detail'!$F4771,'Table of Current Services'!$B$7:$F$36,'Table of Current Services'!$D$5,FALSE)))</f>
        <v/>
      </c>
      <c r="I4771" s="159"/>
      <c r="J4771" s="146" t="str">
        <f t="shared" si="145"/>
        <v/>
      </c>
      <c r="K4771" s="138" t="str">
        <f>IF('C. Consumer Service Detail'!$F4771="","",IF('C. Consumer Service Detail'!$F4771="",VLOOKUP('C. Consumer Service Detail'!$F4771,'Table of Current Services'!$B$7:$F$36,'Table of Current Services'!$E$5,FALSE),VLOOKUP('C. Consumer Service Detail'!$F4771,'Table of Current Services'!$B$7:$F$36,'Table of Current Services'!$E$5,FALSE)))</f>
        <v/>
      </c>
      <c r="L4771" s="130" t="str">
        <f>IF('C. Consumer Service Detail'!$F4771="","",IF(VLOOKUP('C. Consumer Service Detail'!$F4771,'Table of Current Services'!$B$7:$F$36,'Table of Current Services'!$F$5,)="cost","Yes","No"))</f>
        <v/>
      </c>
      <c r="M4771" s="130" t="str">
        <f>IFERROR(IF('C. Consumer Service Detail'!$K4771="No Match","No",VLOOKUP('C. Consumer Service Detail'!$C4771,'B. Consumer Budget'!$E$11:$F$2010,2,FALSE)),"")</f>
        <v/>
      </c>
      <c r="P4771" s="77"/>
      <c r="Q4771" s="77"/>
    </row>
    <row r="4772" spans="2:17" x14ac:dyDescent="0.25">
      <c r="B4772" s="78">
        <f t="shared" si="146"/>
        <v>4762</v>
      </c>
      <c r="C4772" s="126" t="str">
        <f t="array" ref="C4772">IF(OR('C. Consumer Service Detail'!$D4772="",'C. Consumer Service Detail'!$E4772=""),"",INDEX('B. Consumer Budget'!$E$11:$E$2010,MATCH(1,IF('B. Consumer Budget'!$C$11:$C$2010='C. Consumer Service Detail'!$D4772,IF('B. Consumer Budget'!$D$11:$D$2010='C. Consumer Service Detail'!$E4772,1)),0)))</f>
        <v/>
      </c>
      <c r="D4772" s="171"/>
      <c r="E4772" s="79"/>
      <c r="F4772" s="100"/>
      <c r="G4772" s="80"/>
      <c r="H4772" s="145" t="str">
        <f>IF('C. Consumer Service Detail'!$F4772="","",IF('C. Consumer Service Detail'!$F4772="",VLOOKUP('C. Consumer Service Detail'!$F4772,'Table of Current Services'!$B$7:$F$36,'Table of Current Services'!$E$5,FALSE),VLOOKUP('C. Consumer Service Detail'!$F4772,'Table of Current Services'!$B$7:$F$36,'Table of Current Services'!$D$5,FALSE)))</f>
        <v/>
      </c>
      <c r="I4772" s="160"/>
      <c r="J4772" s="146" t="str">
        <f t="shared" si="145"/>
        <v/>
      </c>
      <c r="K4772" s="138" t="str">
        <f>IF('C. Consumer Service Detail'!$F4772="","",IF('C. Consumer Service Detail'!$F4772="",VLOOKUP('C. Consumer Service Detail'!$F4772,'Table of Current Services'!$B$7:$F$36,'Table of Current Services'!$E$5,FALSE),VLOOKUP('C. Consumer Service Detail'!$F4772,'Table of Current Services'!$B$7:$F$36,'Table of Current Services'!$E$5,FALSE)))</f>
        <v/>
      </c>
      <c r="L4772" s="130" t="str">
        <f>IF('C. Consumer Service Detail'!$F4772="","",IF(VLOOKUP('C. Consumer Service Detail'!$F4772,'Table of Current Services'!$B$7:$F$36,'Table of Current Services'!$F$5,)="cost","Yes","No"))</f>
        <v/>
      </c>
      <c r="M4772" s="130" t="str">
        <f>IFERROR(IF('C. Consumer Service Detail'!$K4772="No Match","No",VLOOKUP('C. Consumer Service Detail'!$C4772,'B. Consumer Budget'!$E$11:$F$2010,2,FALSE)),"")</f>
        <v/>
      </c>
      <c r="P4772" s="77"/>
      <c r="Q4772" s="77"/>
    </row>
    <row r="4773" spans="2:17" x14ac:dyDescent="0.25">
      <c r="B4773" s="78">
        <f t="shared" si="146"/>
        <v>4763</v>
      </c>
      <c r="C4773" s="126" t="str">
        <f t="array" ref="C4773">IF(OR('C. Consumer Service Detail'!$D4773="",'C. Consumer Service Detail'!$E4773=""),"",INDEX('B. Consumer Budget'!$E$11:$E$2010,MATCH(1,IF('B. Consumer Budget'!$C$11:$C$2010='C. Consumer Service Detail'!$D4773,IF('B. Consumer Budget'!$D$11:$D$2010='C. Consumer Service Detail'!$E4773,1)),0)))</f>
        <v/>
      </c>
      <c r="D4773" s="170"/>
      <c r="E4773" s="81"/>
      <c r="F4773" s="101"/>
      <c r="G4773" s="82"/>
      <c r="H4773" s="147" t="str">
        <f>IF('C. Consumer Service Detail'!$F4773="","",IF('C. Consumer Service Detail'!$F4773="",VLOOKUP('C. Consumer Service Detail'!$F4773,'Table of Current Services'!$B$7:$F$36,'Table of Current Services'!$E$5,FALSE),VLOOKUP('C. Consumer Service Detail'!$F4773,'Table of Current Services'!$B$7:$F$36,'Table of Current Services'!$D$5,FALSE)))</f>
        <v/>
      </c>
      <c r="I4773" s="159"/>
      <c r="J4773" s="146" t="str">
        <f t="shared" si="145"/>
        <v/>
      </c>
      <c r="K4773" s="138" t="str">
        <f>IF('C. Consumer Service Detail'!$F4773="","",IF('C. Consumer Service Detail'!$F4773="",VLOOKUP('C. Consumer Service Detail'!$F4773,'Table of Current Services'!$B$7:$F$36,'Table of Current Services'!$E$5,FALSE),VLOOKUP('C. Consumer Service Detail'!$F4773,'Table of Current Services'!$B$7:$F$36,'Table of Current Services'!$E$5,FALSE)))</f>
        <v/>
      </c>
      <c r="L4773" s="130" t="str">
        <f>IF('C. Consumer Service Detail'!$F4773="","",IF(VLOOKUP('C. Consumer Service Detail'!$F4773,'Table of Current Services'!$B$7:$F$36,'Table of Current Services'!$F$5,)="cost","Yes","No"))</f>
        <v/>
      </c>
      <c r="M4773" s="130" t="str">
        <f>IFERROR(IF('C. Consumer Service Detail'!$K4773="No Match","No",VLOOKUP('C. Consumer Service Detail'!$C4773,'B. Consumer Budget'!$E$11:$F$2010,2,FALSE)),"")</f>
        <v/>
      </c>
      <c r="P4773" s="77"/>
      <c r="Q4773" s="77"/>
    </row>
    <row r="4774" spans="2:17" x14ac:dyDescent="0.25">
      <c r="B4774" s="78">
        <f t="shared" si="146"/>
        <v>4764</v>
      </c>
      <c r="C4774" s="126" t="str">
        <f t="array" ref="C4774">IF(OR('C. Consumer Service Detail'!$D4774="",'C. Consumer Service Detail'!$E4774=""),"",INDEX('B. Consumer Budget'!$E$11:$E$2010,MATCH(1,IF('B. Consumer Budget'!$C$11:$C$2010='C. Consumer Service Detail'!$D4774,IF('B. Consumer Budget'!$D$11:$D$2010='C. Consumer Service Detail'!$E4774,1)),0)))</f>
        <v/>
      </c>
      <c r="D4774" s="171"/>
      <c r="E4774" s="79"/>
      <c r="F4774" s="100"/>
      <c r="G4774" s="80"/>
      <c r="H4774" s="145" t="str">
        <f>IF('C. Consumer Service Detail'!$F4774="","",IF('C. Consumer Service Detail'!$F4774="",VLOOKUP('C. Consumer Service Detail'!$F4774,'Table of Current Services'!$B$7:$F$36,'Table of Current Services'!$E$5,FALSE),VLOOKUP('C. Consumer Service Detail'!$F4774,'Table of Current Services'!$B$7:$F$36,'Table of Current Services'!$D$5,FALSE)))</f>
        <v/>
      </c>
      <c r="I4774" s="160"/>
      <c r="J4774" s="146" t="str">
        <f t="shared" si="145"/>
        <v/>
      </c>
      <c r="K4774" s="138" t="str">
        <f>IF('C. Consumer Service Detail'!$F4774="","",IF('C. Consumer Service Detail'!$F4774="",VLOOKUP('C. Consumer Service Detail'!$F4774,'Table of Current Services'!$B$7:$F$36,'Table of Current Services'!$E$5,FALSE),VLOOKUP('C. Consumer Service Detail'!$F4774,'Table of Current Services'!$B$7:$F$36,'Table of Current Services'!$E$5,FALSE)))</f>
        <v/>
      </c>
      <c r="L4774" s="130" t="str">
        <f>IF('C. Consumer Service Detail'!$F4774="","",IF(VLOOKUP('C. Consumer Service Detail'!$F4774,'Table of Current Services'!$B$7:$F$36,'Table of Current Services'!$F$5,)="cost","Yes","No"))</f>
        <v/>
      </c>
      <c r="M4774" s="130" t="str">
        <f>IFERROR(IF('C. Consumer Service Detail'!$K4774="No Match","No",VLOOKUP('C. Consumer Service Detail'!$C4774,'B. Consumer Budget'!$E$11:$F$2010,2,FALSE)),"")</f>
        <v/>
      </c>
      <c r="P4774" s="77"/>
      <c r="Q4774" s="77"/>
    </row>
    <row r="4775" spans="2:17" x14ac:dyDescent="0.25">
      <c r="B4775" s="78">
        <f t="shared" si="146"/>
        <v>4765</v>
      </c>
      <c r="C4775" s="126" t="str">
        <f t="array" ref="C4775">IF(OR('C. Consumer Service Detail'!$D4775="",'C. Consumer Service Detail'!$E4775=""),"",INDEX('B. Consumer Budget'!$E$11:$E$2010,MATCH(1,IF('B. Consumer Budget'!$C$11:$C$2010='C. Consumer Service Detail'!$D4775,IF('B. Consumer Budget'!$D$11:$D$2010='C. Consumer Service Detail'!$E4775,1)),0)))</f>
        <v/>
      </c>
      <c r="D4775" s="170"/>
      <c r="E4775" s="81"/>
      <c r="F4775" s="101"/>
      <c r="G4775" s="82"/>
      <c r="H4775" s="147" t="str">
        <f>IF('C. Consumer Service Detail'!$F4775="","",IF('C. Consumer Service Detail'!$F4775="",VLOOKUP('C. Consumer Service Detail'!$F4775,'Table of Current Services'!$B$7:$F$36,'Table of Current Services'!$E$5,FALSE),VLOOKUP('C. Consumer Service Detail'!$F4775,'Table of Current Services'!$B$7:$F$36,'Table of Current Services'!$D$5,FALSE)))</f>
        <v/>
      </c>
      <c r="I4775" s="159"/>
      <c r="J4775" s="146" t="str">
        <f t="shared" si="145"/>
        <v/>
      </c>
      <c r="K4775" s="138" t="str">
        <f>IF('C. Consumer Service Detail'!$F4775="","",IF('C. Consumer Service Detail'!$F4775="",VLOOKUP('C. Consumer Service Detail'!$F4775,'Table of Current Services'!$B$7:$F$36,'Table of Current Services'!$E$5,FALSE),VLOOKUP('C. Consumer Service Detail'!$F4775,'Table of Current Services'!$B$7:$F$36,'Table of Current Services'!$E$5,FALSE)))</f>
        <v/>
      </c>
      <c r="L4775" s="130" t="str">
        <f>IF('C. Consumer Service Detail'!$F4775="","",IF(VLOOKUP('C. Consumer Service Detail'!$F4775,'Table of Current Services'!$B$7:$F$36,'Table of Current Services'!$F$5,)="cost","Yes","No"))</f>
        <v/>
      </c>
      <c r="M4775" s="130" t="str">
        <f>IFERROR(IF('C. Consumer Service Detail'!$K4775="No Match","No",VLOOKUP('C. Consumer Service Detail'!$C4775,'B. Consumer Budget'!$E$11:$F$2010,2,FALSE)),"")</f>
        <v/>
      </c>
      <c r="P4775" s="77"/>
      <c r="Q4775" s="77"/>
    </row>
    <row r="4776" spans="2:17" x14ac:dyDescent="0.25">
      <c r="B4776" s="78">
        <f t="shared" si="146"/>
        <v>4766</v>
      </c>
      <c r="C4776" s="126" t="str">
        <f t="array" ref="C4776">IF(OR('C. Consumer Service Detail'!$D4776="",'C. Consumer Service Detail'!$E4776=""),"",INDEX('B. Consumer Budget'!$E$11:$E$2010,MATCH(1,IF('B. Consumer Budget'!$C$11:$C$2010='C. Consumer Service Detail'!$D4776,IF('B. Consumer Budget'!$D$11:$D$2010='C. Consumer Service Detail'!$E4776,1)),0)))</f>
        <v/>
      </c>
      <c r="D4776" s="171"/>
      <c r="E4776" s="79"/>
      <c r="F4776" s="100"/>
      <c r="G4776" s="80"/>
      <c r="H4776" s="145" t="str">
        <f>IF('C. Consumer Service Detail'!$F4776="","",IF('C. Consumer Service Detail'!$F4776="",VLOOKUP('C. Consumer Service Detail'!$F4776,'Table of Current Services'!$B$7:$F$36,'Table of Current Services'!$E$5,FALSE),VLOOKUP('C. Consumer Service Detail'!$F4776,'Table of Current Services'!$B$7:$F$36,'Table of Current Services'!$D$5,FALSE)))</f>
        <v/>
      </c>
      <c r="I4776" s="160"/>
      <c r="J4776" s="146" t="str">
        <f t="shared" si="145"/>
        <v/>
      </c>
      <c r="K4776" s="138" t="str">
        <f>IF('C. Consumer Service Detail'!$F4776="","",IF('C. Consumer Service Detail'!$F4776="",VLOOKUP('C. Consumer Service Detail'!$F4776,'Table of Current Services'!$B$7:$F$36,'Table of Current Services'!$E$5,FALSE),VLOOKUP('C. Consumer Service Detail'!$F4776,'Table of Current Services'!$B$7:$F$36,'Table of Current Services'!$E$5,FALSE)))</f>
        <v/>
      </c>
      <c r="L4776" s="130" t="str">
        <f>IF('C. Consumer Service Detail'!$F4776="","",IF(VLOOKUP('C. Consumer Service Detail'!$F4776,'Table of Current Services'!$B$7:$F$36,'Table of Current Services'!$F$5,)="cost","Yes","No"))</f>
        <v/>
      </c>
      <c r="M4776" s="130" t="str">
        <f>IFERROR(IF('C. Consumer Service Detail'!$K4776="No Match","No",VLOOKUP('C. Consumer Service Detail'!$C4776,'B. Consumer Budget'!$E$11:$F$2010,2,FALSE)),"")</f>
        <v/>
      </c>
      <c r="P4776" s="77"/>
      <c r="Q4776" s="77"/>
    </row>
    <row r="4777" spans="2:17" x14ac:dyDescent="0.25">
      <c r="B4777" s="78">
        <f t="shared" si="146"/>
        <v>4767</v>
      </c>
      <c r="C4777" s="126" t="str">
        <f t="array" ref="C4777">IF(OR('C. Consumer Service Detail'!$D4777="",'C. Consumer Service Detail'!$E4777=""),"",INDEX('B. Consumer Budget'!$E$11:$E$2010,MATCH(1,IF('B. Consumer Budget'!$C$11:$C$2010='C. Consumer Service Detail'!$D4777,IF('B. Consumer Budget'!$D$11:$D$2010='C. Consumer Service Detail'!$E4777,1)),0)))</f>
        <v/>
      </c>
      <c r="D4777" s="170"/>
      <c r="E4777" s="81"/>
      <c r="F4777" s="101"/>
      <c r="G4777" s="82"/>
      <c r="H4777" s="147" t="str">
        <f>IF('C. Consumer Service Detail'!$F4777="","",IF('C. Consumer Service Detail'!$F4777="",VLOOKUP('C. Consumer Service Detail'!$F4777,'Table of Current Services'!$B$7:$F$36,'Table of Current Services'!$E$5,FALSE),VLOOKUP('C. Consumer Service Detail'!$F4777,'Table of Current Services'!$B$7:$F$36,'Table of Current Services'!$D$5,FALSE)))</f>
        <v/>
      </c>
      <c r="I4777" s="159"/>
      <c r="J4777" s="146" t="str">
        <f t="shared" si="145"/>
        <v/>
      </c>
      <c r="K4777" s="138" t="str">
        <f>IF('C. Consumer Service Detail'!$F4777="","",IF('C. Consumer Service Detail'!$F4777="",VLOOKUP('C. Consumer Service Detail'!$F4777,'Table of Current Services'!$B$7:$F$36,'Table of Current Services'!$E$5,FALSE),VLOOKUP('C. Consumer Service Detail'!$F4777,'Table of Current Services'!$B$7:$F$36,'Table of Current Services'!$E$5,FALSE)))</f>
        <v/>
      </c>
      <c r="L4777" s="130" t="str">
        <f>IF('C. Consumer Service Detail'!$F4777="","",IF(VLOOKUP('C. Consumer Service Detail'!$F4777,'Table of Current Services'!$B$7:$F$36,'Table of Current Services'!$F$5,)="cost","Yes","No"))</f>
        <v/>
      </c>
      <c r="M4777" s="130" t="str">
        <f>IFERROR(IF('C. Consumer Service Detail'!$K4777="No Match","No",VLOOKUP('C. Consumer Service Detail'!$C4777,'B. Consumer Budget'!$E$11:$F$2010,2,FALSE)),"")</f>
        <v/>
      </c>
      <c r="P4777" s="77"/>
      <c r="Q4777" s="77"/>
    </row>
    <row r="4778" spans="2:17" x14ac:dyDescent="0.25">
      <c r="B4778" s="78">
        <f t="shared" si="146"/>
        <v>4768</v>
      </c>
      <c r="C4778" s="126" t="str">
        <f t="array" ref="C4778">IF(OR('C. Consumer Service Detail'!$D4778="",'C. Consumer Service Detail'!$E4778=""),"",INDEX('B. Consumer Budget'!$E$11:$E$2010,MATCH(1,IF('B. Consumer Budget'!$C$11:$C$2010='C. Consumer Service Detail'!$D4778,IF('B. Consumer Budget'!$D$11:$D$2010='C. Consumer Service Detail'!$E4778,1)),0)))</f>
        <v/>
      </c>
      <c r="D4778" s="171"/>
      <c r="E4778" s="79"/>
      <c r="F4778" s="100"/>
      <c r="G4778" s="80"/>
      <c r="H4778" s="145" t="str">
        <f>IF('C. Consumer Service Detail'!$F4778="","",IF('C. Consumer Service Detail'!$F4778="",VLOOKUP('C. Consumer Service Detail'!$F4778,'Table of Current Services'!$B$7:$F$36,'Table of Current Services'!$E$5,FALSE),VLOOKUP('C. Consumer Service Detail'!$F4778,'Table of Current Services'!$B$7:$F$36,'Table of Current Services'!$D$5,FALSE)))</f>
        <v/>
      </c>
      <c r="I4778" s="160"/>
      <c r="J4778" s="146" t="str">
        <f t="shared" si="145"/>
        <v/>
      </c>
      <c r="K4778" s="138" t="str">
        <f>IF('C. Consumer Service Detail'!$F4778="","",IF('C. Consumer Service Detail'!$F4778="",VLOOKUP('C. Consumer Service Detail'!$F4778,'Table of Current Services'!$B$7:$F$36,'Table of Current Services'!$E$5,FALSE),VLOOKUP('C. Consumer Service Detail'!$F4778,'Table of Current Services'!$B$7:$F$36,'Table of Current Services'!$E$5,FALSE)))</f>
        <v/>
      </c>
      <c r="L4778" s="130" t="str">
        <f>IF('C. Consumer Service Detail'!$F4778="","",IF(VLOOKUP('C. Consumer Service Detail'!$F4778,'Table of Current Services'!$B$7:$F$36,'Table of Current Services'!$F$5,)="cost","Yes","No"))</f>
        <v/>
      </c>
      <c r="M4778" s="130" t="str">
        <f>IFERROR(IF('C. Consumer Service Detail'!$K4778="No Match","No",VLOOKUP('C. Consumer Service Detail'!$C4778,'B. Consumer Budget'!$E$11:$F$2010,2,FALSE)),"")</f>
        <v/>
      </c>
      <c r="P4778" s="77"/>
      <c r="Q4778" s="77"/>
    </row>
    <row r="4779" spans="2:17" x14ac:dyDescent="0.25">
      <c r="B4779" s="78">
        <f t="shared" si="146"/>
        <v>4769</v>
      </c>
      <c r="C4779" s="126" t="str">
        <f t="array" ref="C4779">IF(OR('C. Consumer Service Detail'!$D4779="",'C. Consumer Service Detail'!$E4779=""),"",INDEX('B. Consumer Budget'!$E$11:$E$2010,MATCH(1,IF('B. Consumer Budget'!$C$11:$C$2010='C. Consumer Service Detail'!$D4779,IF('B. Consumer Budget'!$D$11:$D$2010='C. Consumer Service Detail'!$E4779,1)),0)))</f>
        <v/>
      </c>
      <c r="D4779" s="170"/>
      <c r="E4779" s="81"/>
      <c r="F4779" s="101"/>
      <c r="G4779" s="82"/>
      <c r="H4779" s="147" t="str">
        <f>IF('C. Consumer Service Detail'!$F4779="","",IF('C. Consumer Service Detail'!$F4779="",VLOOKUP('C. Consumer Service Detail'!$F4779,'Table of Current Services'!$B$7:$F$36,'Table of Current Services'!$E$5,FALSE),VLOOKUP('C. Consumer Service Detail'!$F4779,'Table of Current Services'!$B$7:$F$36,'Table of Current Services'!$D$5,FALSE)))</f>
        <v/>
      </c>
      <c r="I4779" s="159"/>
      <c r="J4779" s="146" t="str">
        <f t="shared" si="145"/>
        <v/>
      </c>
      <c r="K4779" s="138" t="str">
        <f>IF('C. Consumer Service Detail'!$F4779="","",IF('C. Consumer Service Detail'!$F4779="",VLOOKUP('C. Consumer Service Detail'!$F4779,'Table of Current Services'!$B$7:$F$36,'Table of Current Services'!$E$5,FALSE),VLOOKUP('C. Consumer Service Detail'!$F4779,'Table of Current Services'!$B$7:$F$36,'Table of Current Services'!$E$5,FALSE)))</f>
        <v/>
      </c>
      <c r="L4779" s="130" t="str">
        <f>IF('C. Consumer Service Detail'!$F4779="","",IF(VLOOKUP('C. Consumer Service Detail'!$F4779,'Table of Current Services'!$B$7:$F$36,'Table of Current Services'!$F$5,)="cost","Yes","No"))</f>
        <v/>
      </c>
      <c r="M4779" s="130" t="str">
        <f>IFERROR(IF('C. Consumer Service Detail'!$K4779="No Match","No",VLOOKUP('C. Consumer Service Detail'!$C4779,'B. Consumer Budget'!$E$11:$F$2010,2,FALSE)),"")</f>
        <v/>
      </c>
      <c r="P4779" s="77"/>
      <c r="Q4779" s="77"/>
    </row>
    <row r="4780" spans="2:17" x14ac:dyDescent="0.25">
      <c r="B4780" s="78">
        <f t="shared" si="146"/>
        <v>4770</v>
      </c>
      <c r="C4780" s="126" t="str">
        <f t="array" ref="C4780">IF(OR('C. Consumer Service Detail'!$D4780="",'C. Consumer Service Detail'!$E4780=""),"",INDEX('B. Consumer Budget'!$E$11:$E$2010,MATCH(1,IF('B. Consumer Budget'!$C$11:$C$2010='C. Consumer Service Detail'!$D4780,IF('B. Consumer Budget'!$D$11:$D$2010='C. Consumer Service Detail'!$E4780,1)),0)))</f>
        <v/>
      </c>
      <c r="D4780" s="171"/>
      <c r="E4780" s="79"/>
      <c r="F4780" s="100"/>
      <c r="G4780" s="80"/>
      <c r="H4780" s="145" t="str">
        <f>IF('C. Consumer Service Detail'!$F4780="","",IF('C. Consumer Service Detail'!$F4780="",VLOOKUP('C. Consumer Service Detail'!$F4780,'Table of Current Services'!$B$7:$F$36,'Table of Current Services'!$E$5,FALSE),VLOOKUP('C. Consumer Service Detail'!$F4780,'Table of Current Services'!$B$7:$F$36,'Table of Current Services'!$D$5,FALSE)))</f>
        <v/>
      </c>
      <c r="I4780" s="160"/>
      <c r="J4780" s="146" t="str">
        <f t="shared" si="145"/>
        <v/>
      </c>
      <c r="K4780" s="138" t="str">
        <f>IF('C. Consumer Service Detail'!$F4780="","",IF('C. Consumer Service Detail'!$F4780="",VLOOKUP('C. Consumer Service Detail'!$F4780,'Table of Current Services'!$B$7:$F$36,'Table of Current Services'!$E$5,FALSE),VLOOKUP('C. Consumer Service Detail'!$F4780,'Table of Current Services'!$B$7:$F$36,'Table of Current Services'!$E$5,FALSE)))</f>
        <v/>
      </c>
      <c r="L4780" s="130" t="str">
        <f>IF('C. Consumer Service Detail'!$F4780="","",IF(VLOOKUP('C. Consumer Service Detail'!$F4780,'Table of Current Services'!$B$7:$F$36,'Table of Current Services'!$F$5,)="cost","Yes","No"))</f>
        <v/>
      </c>
      <c r="M4780" s="130" t="str">
        <f>IFERROR(IF('C. Consumer Service Detail'!$K4780="No Match","No",VLOOKUP('C. Consumer Service Detail'!$C4780,'B. Consumer Budget'!$E$11:$F$2010,2,FALSE)),"")</f>
        <v/>
      </c>
      <c r="P4780" s="77"/>
      <c r="Q4780" s="77"/>
    </row>
    <row r="4781" spans="2:17" x14ac:dyDescent="0.25">
      <c r="B4781" s="78">
        <f t="shared" si="146"/>
        <v>4771</v>
      </c>
      <c r="C4781" s="126" t="str">
        <f t="array" ref="C4781">IF(OR('C. Consumer Service Detail'!$D4781="",'C. Consumer Service Detail'!$E4781=""),"",INDEX('B. Consumer Budget'!$E$11:$E$2010,MATCH(1,IF('B. Consumer Budget'!$C$11:$C$2010='C. Consumer Service Detail'!$D4781,IF('B. Consumer Budget'!$D$11:$D$2010='C. Consumer Service Detail'!$E4781,1)),0)))</f>
        <v/>
      </c>
      <c r="D4781" s="170"/>
      <c r="E4781" s="81"/>
      <c r="F4781" s="101"/>
      <c r="G4781" s="82"/>
      <c r="H4781" s="147" t="str">
        <f>IF('C. Consumer Service Detail'!$F4781="","",IF('C. Consumer Service Detail'!$F4781="",VLOOKUP('C. Consumer Service Detail'!$F4781,'Table of Current Services'!$B$7:$F$36,'Table of Current Services'!$E$5,FALSE),VLOOKUP('C. Consumer Service Detail'!$F4781,'Table of Current Services'!$B$7:$F$36,'Table of Current Services'!$D$5,FALSE)))</f>
        <v/>
      </c>
      <c r="I4781" s="159"/>
      <c r="J4781" s="146" t="str">
        <f t="shared" si="145"/>
        <v/>
      </c>
      <c r="K4781" s="138" t="str">
        <f>IF('C. Consumer Service Detail'!$F4781="","",IF('C. Consumer Service Detail'!$F4781="",VLOOKUP('C. Consumer Service Detail'!$F4781,'Table of Current Services'!$B$7:$F$36,'Table of Current Services'!$E$5,FALSE),VLOOKUP('C. Consumer Service Detail'!$F4781,'Table of Current Services'!$B$7:$F$36,'Table of Current Services'!$E$5,FALSE)))</f>
        <v/>
      </c>
      <c r="L4781" s="130" t="str">
        <f>IF('C. Consumer Service Detail'!$F4781="","",IF(VLOOKUP('C. Consumer Service Detail'!$F4781,'Table of Current Services'!$B$7:$F$36,'Table of Current Services'!$F$5,)="cost","Yes","No"))</f>
        <v/>
      </c>
      <c r="M4781" s="130" t="str">
        <f>IFERROR(IF('C. Consumer Service Detail'!$K4781="No Match","No",VLOOKUP('C. Consumer Service Detail'!$C4781,'B. Consumer Budget'!$E$11:$F$2010,2,FALSE)),"")</f>
        <v/>
      </c>
      <c r="P4781" s="77"/>
      <c r="Q4781" s="77"/>
    </row>
    <row r="4782" spans="2:17" x14ac:dyDescent="0.25">
      <c r="B4782" s="78">
        <f t="shared" si="146"/>
        <v>4772</v>
      </c>
      <c r="C4782" s="126" t="str">
        <f t="array" ref="C4782">IF(OR('C. Consumer Service Detail'!$D4782="",'C. Consumer Service Detail'!$E4782=""),"",INDEX('B. Consumer Budget'!$E$11:$E$2010,MATCH(1,IF('B. Consumer Budget'!$C$11:$C$2010='C. Consumer Service Detail'!$D4782,IF('B. Consumer Budget'!$D$11:$D$2010='C. Consumer Service Detail'!$E4782,1)),0)))</f>
        <v/>
      </c>
      <c r="D4782" s="171"/>
      <c r="E4782" s="79"/>
      <c r="F4782" s="100"/>
      <c r="G4782" s="80"/>
      <c r="H4782" s="145" t="str">
        <f>IF('C. Consumer Service Detail'!$F4782="","",IF('C. Consumer Service Detail'!$F4782="",VLOOKUP('C. Consumer Service Detail'!$F4782,'Table of Current Services'!$B$7:$F$36,'Table of Current Services'!$E$5,FALSE),VLOOKUP('C. Consumer Service Detail'!$F4782,'Table of Current Services'!$B$7:$F$36,'Table of Current Services'!$D$5,FALSE)))</f>
        <v/>
      </c>
      <c r="I4782" s="160"/>
      <c r="J4782" s="146" t="str">
        <f t="shared" si="145"/>
        <v/>
      </c>
      <c r="K4782" s="138" t="str">
        <f>IF('C. Consumer Service Detail'!$F4782="","",IF('C. Consumer Service Detail'!$F4782="",VLOOKUP('C. Consumer Service Detail'!$F4782,'Table of Current Services'!$B$7:$F$36,'Table of Current Services'!$E$5,FALSE),VLOOKUP('C. Consumer Service Detail'!$F4782,'Table of Current Services'!$B$7:$F$36,'Table of Current Services'!$E$5,FALSE)))</f>
        <v/>
      </c>
      <c r="L4782" s="130" t="str">
        <f>IF('C. Consumer Service Detail'!$F4782="","",IF(VLOOKUP('C. Consumer Service Detail'!$F4782,'Table of Current Services'!$B$7:$F$36,'Table of Current Services'!$F$5,)="cost","Yes","No"))</f>
        <v/>
      </c>
      <c r="M4782" s="130" t="str">
        <f>IFERROR(IF('C. Consumer Service Detail'!$K4782="No Match","No",VLOOKUP('C. Consumer Service Detail'!$C4782,'B. Consumer Budget'!$E$11:$F$2010,2,FALSE)),"")</f>
        <v/>
      </c>
      <c r="P4782" s="77"/>
      <c r="Q4782" s="77"/>
    </row>
    <row r="4783" spans="2:17" x14ac:dyDescent="0.25">
      <c r="B4783" s="78">
        <f t="shared" si="146"/>
        <v>4773</v>
      </c>
      <c r="C4783" s="126" t="str">
        <f t="array" ref="C4783">IF(OR('C. Consumer Service Detail'!$D4783="",'C. Consumer Service Detail'!$E4783=""),"",INDEX('B. Consumer Budget'!$E$11:$E$2010,MATCH(1,IF('B. Consumer Budget'!$C$11:$C$2010='C. Consumer Service Detail'!$D4783,IF('B. Consumer Budget'!$D$11:$D$2010='C. Consumer Service Detail'!$E4783,1)),0)))</f>
        <v/>
      </c>
      <c r="D4783" s="170"/>
      <c r="E4783" s="81"/>
      <c r="F4783" s="101"/>
      <c r="G4783" s="82"/>
      <c r="H4783" s="147" t="str">
        <f>IF('C. Consumer Service Detail'!$F4783="","",IF('C. Consumer Service Detail'!$F4783="",VLOOKUP('C. Consumer Service Detail'!$F4783,'Table of Current Services'!$B$7:$F$36,'Table of Current Services'!$E$5,FALSE),VLOOKUP('C. Consumer Service Detail'!$F4783,'Table of Current Services'!$B$7:$F$36,'Table of Current Services'!$D$5,FALSE)))</f>
        <v/>
      </c>
      <c r="I4783" s="159"/>
      <c r="J4783" s="146" t="str">
        <f t="shared" si="145"/>
        <v/>
      </c>
      <c r="K4783" s="138" t="str">
        <f>IF('C. Consumer Service Detail'!$F4783="","",IF('C. Consumer Service Detail'!$F4783="",VLOOKUP('C. Consumer Service Detail'!$F4783,'Table of Current Services'!$B$7:$F$36,'Table of Current Services'!$E$5,FALSE),VLOOKUP('C. Consumer Service Detail'!$F4783,'Table of Current Services'!$B$7:$F$36,'Table of Current Services'!$E$5,FALSE)))</f>
        <v/>
      </c>
      <c r="L4783" s="130" t="str">
        <f>IF('C. Consumer Service Detail'!$F4783="","",IF(VLOOKUP('C. Consumer Service Detail'!$F4783,'Table of Current Services'!$B$7:$F$36,'Table of Current Services'!$F$5,)="cost","Yes","No"))</f>
        <v/>
      </c>
      <c r="M4783" s="130" t="str">
        <f>IFERROR(IF('C. Consumer Service Detail'!$K4783="No Match","No",VLOOKUP('C. Consumer Service Detail'!$C4783,'B. Consumer Budget'!$E$11:$F$2010,2,FALSE)),"")</f>
        <v/>
      </c>
      <c r="P4783" s="77"/>
      <c r="Q4783" s="77"/>
    </row>
    <row r="4784" spans="2:17" x14ac:dyDescent="0.25">
      <c r="B4784" s="78">
        <f t="shared" si="146"/>
        <v>4774</v>
      </c>
      <c r="C4784" s="126" t="str">
        <f t="array" ref="C4784">IF(OR('C. Consumer Service Detail'!$D4784="",'C. Consumer Service Detail'!$E4784=""),"",INDEX('B. Consumer Budget'!$E$11:$E$2010,MATCH(1,IF('B. Consumer Budget'!$C$11:$C$2010='C. Consumer Service Detail'!$D4784,IF('B. Consumer Budget'!$D$11:$D$2010='C. Consumer Service Detail'!$E4784,1)),0)))</f>
        <v/>
      </c>
      <c r="D4784" s="171"/>
      <c r="E4784" s="79"/>
      <c r="F4784" s="100"/>
      <c r="G4784" s="80"/>
      <c r="H4784" s="145" t="str">
        <f>IF('C. Consumer Service Detail'!$F4784="","",IF('C. Consumer Service Detail'!$F4784="",VLOOKUP('C. Consumer Service Detail'!$F4784,'Table of Current Services'!$B$7:$F$36,'Table of Current Services'!$E$5,FALSE),VLOOKUP('C. Consumer Service Detail'!$F4784,'Table of Current Services'!$B$7:$F$36,'Table of Current Services'!$D$5,FALSE)))</f>
        <v/>
      </c>
      <c r="I4784" s="160"/>
      <c r="J4784" s="146" t="str">
        <f t="shared" si="145"/>
        <v/>
      </c>
      <c r="K4784" s="138" t="str">
        <f>IF('C. Consumer Service Detail'!$F4784="","",IF('C. Consumer Service Detail'!$F4784="",VLOOKUP('C. Consumer Service Detail'!$F4784,'Table of Current Services'!$B$7:$F$36,'Table of Current Services'!$E$5,FALSE),VLOOKUP('C. Consumer Service Detail'!$F4784,'Table of Current Services'!$B$7:$F$36,'Table of Current Services'!$E$5,FALSE)))</f>
        <v/>
      </c>
      <c r="L4784" s="130" t="str">
        <f>IF('C. Consumer Service Detail'!$F4784="","",IF(VLOOKUP('C. Consumer Service Detail'!$F4784,'Table of Current Services'!$B$7:$F$36,'Table of Current Services'!$F$5,)="cost","Yes","No"))</f>
        <v/>
      </c>
      <c r="M4784" s="130" t="str">
        <f>IFERROR(IF('C. Consumer Service Detail'!$K4784="No Match","No",VLOOKUP('C. Consumer Service Detail'!$C4784,'B. Consumer Budget'!$E$11:$F$2010,2,FALSE)),"")</f>
        <v/>
      </c>
      <c r="P4784" s="77"/>
      <c r="Q4784" s="77"/>
    </row>
    <row r="4785" spans="2:17" x14ac:dyDescent="0.25">
      <c r="B4785" s="78">
        <f t="shared" si="146"/>
        <v>4775</v>
      </c>
      <c r="C4785" s="126" t="str">
        <f t="array" ref="C4785">IF(OR('C. Consumer Service Detail'!$D4785="",'C. Consumer Service Detail'!$E4785=""),"",INDEX('B. Consumer Budget'!$E$11:$E$2010,MATCH(1,IF('B. Consumer Budget'!$C$11:$C$2010='C. Consumer Service Detail'!$D4785,IF('B. Consumer Budget'!$D$11:$D$2010='C. Consumer Service Detail'!$E4785,1)),0)))</f>
        <v/>
      </c>
      <c r="D4785" s="170"/>
      <c r="E4785" s="81"/>
      <c r="F4785" s="101"/>
      <c r="G4785" s="82"/>
      <c r="H4785" s="147" t="str">
        <f>IF('C. Consumer Service Detail'!$F4785="","",IF('C. Consumer Service Detail'!$F4785="",VLOOKUP('C. Consumer Service Detail'!$F4785,'Table of Current Services'!$B$7:$F$36,'Table of Current Services'!$E$5,FALSE),VLOOKUP('C. Consumer Service Detail'!$F4785,'Table of Current Services'!$B$7:$F$36,'Table of Current Services'!$D$5,FALSE)))</f>
        <v/>
      </c>
      <c r="I4785" s="159"/>
      <c r="J4785" s="146" t="str">
        <f t="shared" si="145"/>
        <v/>
      </c>
      <c r="K4785" s="138" t="str">
        <f>IF('C. Consumer Service Detail'!$F4785="","",IF('C. Consumer Service Detail'!$F4785="",VLOOKUP('C. Consumer Service Detail'!$F4785,'Table of Current Services'!$B$7:$F$36,'Table of Current Services'!$E$5,FALSE),VLOOKUP('C. Consumer Service Detail'!$F4785,'Table of Current Services'!$B$7:$F$36,'Table of Current Services'!$E$5,FALSE)))</f>
        <v/>
      </c>
      <c r="L4785" s="130" t="str">
        <f>IF('C. Consumer Service Detail'!$F4785="","",IF(VLOOKUP('C. Consumer Service Detail'!$F4785,'Table of Current Services'!$B$7:$F$36,'Table of Current Services'!$F$5,)="cost","Yes","No"))</f>
        <v/>
      </c>
      <c r="M4785" s="130" t="str">
        <f>IFERROR(IF('C. Consumer Service Detail'!$K4785="No Match","No",VLOOKUP('C. Consumer Service Detail'!$C4785,'B. Consumer Budget'!$E$11:$F$2010,2,FALSE)),"")</f>
        <v/>
      </c>
      <c r="P4785" s="77"/>
      <c r="Q4785" s="77"/>
    </row>
    <row r="4786" spans="2:17" x14ac:dyDescent="0.25">
      <c r="B4786" s="78">
        <f t="shared" si="146"/>
        <v>4776</v>
      </c>
      <c r="C4786" s="126" t="str">
        <f t="array" ref="C4786">IF(OR('C. Consumer Service Detail'!$D4786="",'C. Consumer Service Detail'!$E4786=""),"",INDEX('B. Consumer Budget'!$E$11:$E$2010,MATCH(1,IF('B. Consumer Budget'!$C$11:$C$2010='C. Consumer Service Detail'!$D4786,IF('B. Consumer Budget'!$D$11:$D$2010='C. Consumer Service Detail'!$E4786,1)),0)))</f>
        <v/>
      </c>
      <c r="D4786" s="171"/>
      <c r="E4786" s="79"/>
      <c r="F4786" s="100"/>
      <c r="G4786" s="80"/>
      <c r="H4786" s="145" t="str">
        <f>IF('C. Consumer Service Detail'!$F4786="","",IF('C. Consumer Service Detail'!$F4786="",VLOOKUP('C. Consumer Service Detail'!$F4786,'Table of Current Services'!$B$7:$F$36,'Table of Current Services'!$E$5,FALSE),VLOOKUP('C. Consumer Service Detail'!$F4786,'Table of Current Services'!$B$7:$F$36,'Table of Current Services'!$D$5,FALSE)))</f>
        <v/>
      </c>
      <c r="I4786" s="160"/>
      <c r="J4786" s="146" t="str">
        <f t="shared" si="145"/>
        <v/>
      </c>
      <c r="K4786" s="138" t="str">
        <f>IF('C. Consumer Service Detail'!$F4786="","",IF('C. Consumer Service Detail'!$F4786="",VLOOKUP('C. Consumer Service Detail'!$F4786,'Table of Current Services'!$B$7:$F$36,'Table of Current Services'!$E$5,FALSE),VLOOKUP('C. Consumer Service Detail'!$F4786,'Table of Current Services'!$B$7:$F$36,'Table of Current Services'!$E$5,FALSE)))</f>
        <v/>
      </c>
      <c r="L4786" s="130" t="str">
        <f>IF('C. Consumer Service Detail'!$F4786="","",IF(VLOOKUP('C. Consumer Service Detail'!$F4786,'Table of Current Services'!$B$7:$F$36,'Table of Current Services'!$F$5,)="cost","Yes","No"))</f>
        <v/>
      </c>
      <c r="M4786" s="130" t="str">
        <f>IFERROR(IF('C. Consumer Service Detail'!$K4786="No Match","No",VLOOKUP('C. Consumer Service Detail'!$C4786,'B. Consumer Budget'!$E$11:$F$2010,2,FALSE)),"")</f>
        <v/>
      </c>
      <c r="P4786" s="77"/>
      <c r="Q4786" s="77"/>
    </row>
    <row r="4787" spans="2:17" x14ac:dyDescent="0.25">
      <c r="B4787" s="78">
        <f t="shared" si="146"/>
        <v>4777</v>
      </c>
      <c r="C4787" s="126" t="str">
        <f t="array" ref="C4787">IF(OR('C. Consumer Service Detail'!$D4787="",'C. Consumer Service Detail'!$E4787=""),"",INDEX('B. Consumer Budget'!$E$11:$E$2010,MATCH(1,IF('B. Consumer Budget'!$C$11:$C$2010='C. Consumer Service Detail'!$D4787,IF('B. Consumer Budget'!$D$11:$D$2010='C. Consumer Service Detail'!$E4787,1)),0)))</f>
        <v/>
      </c>
      <c r="D4787" s="170"/>
      <c r="E4787" s="81"/>
      <c r="F4787" s="101"/>
      <c r="G4787" s="82"/>
      <c r="H4787" s="147" t="str">
        <f>IF('C. Consumer Service Detail'!$F4787="","",IF('C. Consumer Service Detail'!$F4787="",VLOOKUP('C. Consumer Service Detail'!$F4787,'Table of Current Services'!$B$7:$F$36,'Table of Current Services'!$E$5,FALSE),VLOOKUP('C. Consumer Service Detail'!$F4787,'Table of Current Services'!$B$7:$F$36,'Table of Current Services'!$D$5,FALSE)))</f>
        <v/>
      </c>
      <c r="I4787" s="159"/>
      <c r="J4787" s="146" t="str">
        <f t="shared" si="145"/>
        <v/>
      </c>
      <c r="K4787" s="138" t="str">
        <f>IF('C. Consumer Service Detail'!$F4787="","",IF('C. Consumer Service Detail'!$F4787="",VLOOKUP('C. Consumer Service Detail'!$F4787,'Table of Current Services'!$B$7:$F$36,'Table of Current Services'!$E$5,FALSE),VLOOKUP('C. Consumer Service Detail'!$F4787,'Table of Current Services'!$B$7:$F$36,'Table of Current Services'!$E$5,FALSE)))</f>
        <v/>
      </c>
      <c r="L4787" s="130" t="str">
        <f>IF('C. Consumer Service Detail'!$F4787="","",IF(VLOOKUP('C. Consumer Service Detail'!$F4787,'Table of Current Services'!$B$7:$F$36,'Table of Current Services'!$F$5,)="cost","Yes","No"))</f>
        <v/>
      </c>
      <c r="M4787" s="130" t="str">
        <f>IFERROR(IF('C. Consumer Service Detail'!$K4787="No Match","No",VLOOKUP('C. Consumer Service Detail'!$C4787,'B. Consumer Budget'!$E$11:$F$2010,2,FALSE)),"")</f>
        <v/>
      </c>
      <c r="P4787" s="77"/>
      <c r="Q4787" s="77"/>
    </row>
    <row r="4788" spans="2:17" x14ac:dyDescent="0.25">
      <c r="B4788" s="78">
        <f t="shared" si="146"/>
        <v>4778</v>
      </c>
      <c r="C4788" s="126" t="str">
        <f t="array" ref="C4788">IF(OR('C. Consumer Service Detail'!$D4788="",'C. Consumer Service Detail'!$E4788=""),"",INDEX('B. Consumer Budget'!$E$11:$E$2010,MATCH(1,IF('B. Consumer Budget'!$C$11:$C$2010='C. Consumer Service Detail'!$D4788,IF('B. Consumer Budget'!$D$11:$D$2010='C. Consumer Service Detail'!$E4788,1)),0)))</f>
        <v/>
      </c>
      <c r="D4788" s="171"/>
      <c r="E4788" s="79"/>
      <c r="F4788" s="100"/>
      <c r="G4788" s="80"/>
      <c r="H4788" s="145" t="str">
        <f>IF('C. Consumer Service Detail'!$F4788="","",IF('C. Consumer Service Detail'!$F4788="",VLOOKUP('C. Consumer Service Detail'!$F4788,'Table of Current Services'!$B$7:$F$36,'Table of Current Services'!$E$5,FALSE),VLOOKUP('C. Consumer Service Detail'!$F4788,'Table of Current Services'!$B$7:$F$36,'Table of Current Services'!$D$5,FALSE)))</f>
        <v/>
      </c>
      <c r="I4788" s="160"/>
      <c r="J4788" s="146" t="str">
        <f t="shared" si="145"/>
        <v/>
      </c>
      <c r="K4788" s="138" t="str">
        <f>IF('C. Consumer Service Detail'!$F4788="","",IF('C. Consumer Service Detail'!$F4788="",VLOOKUP('C. Consumer Service Detail'!$F4788,'Table of Current Services'!$B$7:$F$36,'Table of Current Services'!$E$5,FALSE),VLOOKUP('C. Consumer Service Detail'!$F4788,'Table of Current Services'!$B$7:$F$36,'Table of Current Services'!$E$5,FALSE)))</f>
        <v/>
      </c>
      <c r="L4788" s="130" t="str">
        <f>IF('C. Consumer Service Detail'!$F4788="","",IF(VLOOKUP('C. Consumer Service Detail'!$F4788,'Table of Current Services'!$B$7:$F$36,'Table of Current Services'!$F$5,)="cost","Yes","No"))</f>
        <v/>
      </c>
      <c r="M4788" s="130" t="str">
        <f>IFERROR(IF('C. Consumer Service Detail'!$K4788="No Match","No",VLOOKUP('C. Consumer Service Detail'!$C4788,'B. Consumer Budget'!$E$11:$F$2010,2,FALSE)),"")</f>
        <v/>
      </c>
      <c r="P4788" s="77"/>
      <c r="Q4788" s="77"/>
    </row>
    <row r="4789" spans="2:17" x14ac:dyDescent="0.25">
      <c r="B4789" s="78">
        <f t="shared" si="146"/>
        <v>4779</v>
      </c>
      <c r="C4789" s="126" t="str">
        <f t="array" ref="C4789">IF(OR('C. Consumer Service Detail'!$D4789="",'C. Consumer Service Detail'!$E4789=""),"",INDEX('B. Consumer Budget'!$E$11:$E$2010,MATCH(1,IF('B. Consumer Budget'!$C$11:$C$2010='C. Consumer Service Detail'!$D4789,IF('B. Consumer Budget'!$D$11:$D$2010='C. Consumer Service Detail'!$E4789,1)),0)))</f>
        <v/>
      </c>
      <c r="D4789" s="170"/>
      <c r="E4789" s="81"/>
      <c r="F4789" s="101"/>
      <c r="G4789" s="82"/>
      <c r="H4789" s="147" t="str">
        <f>IF('C. Consumer Service Detail'!$F4789="","",IF('C. Consumer Service Detail'!$F4789="",VLOOKUP('C. Consumer Service Detail'!$F4789,'Table of Current Services'!$B$7:$F$36,'Table of Current Services'!$E$5,FALSE),VLOOKUP('C. Consumer Service Detail'!$F4789,'Table of Current Services'!$B$7:$F$36,'Table of Current Services'!$D$5,FALSE)))</f>
        <v/>
      </c>
      <c r="I4789" s="159"/>
      <c r="J4789" s="146" t="str">
        <f t="shared" si="145"/>
        <v/>
      </c>
      <c r="K4789" s="138" t="str">
        <f>IF('C. Consumer Service Detail'!$F4789="","",IF('C. Consumer Service Detail'!$F4789="",VLOOKUP('C. Consumer Service Detail'!$F4789,'Table of Current Services'!$B$7:$F$36,'Table of Current Services'!$E$5,FALSE),VLOOKUP('C. Consumer Service Detail'!$F4789,'Table of Current Services'!$B$7:$F$36,'Table of Current Services'!$E$5,FALSE)))</f>
        <v/>
      </c>
      <c r="L4789" s="130" t="str">
        <f>IF('C. Consumer Service Detail'!$F4789="","",IF(VLOOKUP('C. Consumer Service Detail'!$F4789,'Table of Current Services'!$B$7:$F$36,'Table of Current Services'!$F$5,)="cost","Yes","No"))</f>
        <v/>
      </c>
      <c r="M4789" s="130" t="str">
        <f>IFERROR(IF('C. Consumer Service Detail'!$K4789="No Match","No",VLOOKUP('C. Consumer Service Detail'!$C4789,'B. Consumer Budget'!$E$11:$F$2010,2,FALSE)),"")</f>
        <v/>
      </c>
      <c r="P4789" s="77"/>
      <c r="Q4789" s="77"/>
    </row>
    <row r="4790" spans="2:17" x14ac:dyDescent="0.25">
      <c r="B4790" s="78">
        <f t="shared" si="146"/>
        <v>4780</v>
      </c>
      <c r="C4790" s="126" t="str">
        <f t="array" ref="C4790">IF(OR('C. Consumer Service Detail'!$D4790="",'C. Consumer Service Detail'!$E4790=""),"",INDEX('B. Consumer Budget'!$E$11:$E$2010,MATCH(1,IF('B. Consumer Budget'!$C$11:$C$2010='C. Consumer Service Detail'!$D4790,IF('B. Consumer Budget'!$D$11:$D$2010='C. Consumer Service Detail'!$E4790,1)),0)))</f>
        <v/>
      </c>
      <c r="D4790" s="171"/>
      <c r="E4790" s="79"/>
      <c r="F4790" s="100"/>
      <c r="G4790" s="80"/>
      <c r="H4790" s="145" t="str">
        <f>IF('C. Consumer Service Detail'!$F4790="","",IF('C. Consumer Service Detail'!$F4790="",VLOOKUP('C. Consumer Service Detail'!$F4790,'Table of Current Services'!$B$7:$F$36,'Table of Current Services'!$E$5,FALSE),VLOOKUP('C. Consumer Service Detail'!$F4790,'Table of Current Services'!$B$7:$F$36,'Table of Current Services'!$D$5,FALSE)))</f>
        <v/>
      </c>
      <c r="I4790" s="160"/>
      <c r="J4790" s="146" t="str">
        <f t="shared" si="145"/>
        <v/>
      </c>
      <c r="K4790" s="138" t="str">
        <f>IF('C. Consumer Service Detail'!$F4790="","",IF('C. Consumer Service Detail'!$F4790="",VLOOKUP('C. Consumer Service Detail'!$F4790,'Table of Current Services'!$B$7:$F$36,'Table of Current Services'!$E$5,FALSE),VLOOKUP('C. Consumer Service Detail'!$F4790,'Table of Current Services'!$B$7:$F$36,'Table of Current Services'!$E$5,FALSE)))</f>
        <v/>
      </c>
      <c r="L4790" s="130" t="str">
        <f>IF('C. Consumer Service Detail'!$F4790="","",IF(VLOOKUP('C. Consumer Service Detail'!$F4790,'Table of Current Services'!$B$7:$F$36,'Table of Current Services'!$F$5,)="cost","Yes","No"))</f>
        <v/>
      </c>
      <c r="M4790" s="130" t="str">
        <f>IFERROR(IF('C. Consumer Service Detail'!$K4790="No Match","No",VLOOKUP('C. Consumer Service Detail'!$C4790,'B. Consumer Budget'!$E$11:$F$2010,2,FALSE)),"")</f>
        <v/>
      </c>
      <c r="P4790" s="77"/>
      <c r="Q4790" s="77"/>
    </row>
    <row r="4791" spans="2:17" x14ac:dyDescent="0.25">
      <c r="B4791" s="78">
        <f t="shared" si="146"/>
        <v>4781</v>
      </c>
      <c r="C4791" s="126" t="str">
        <f t="array" ref="C4791">IF(OR('C. Consumer Service Detail'!$D4791="",'C. Consumer Service Detail'!$E4791=""),"",INDEX('B. Consumer Budget'!$E$11:$E$2010,MATCH(1,IF('B. Consumer Budget'!$C$11:$C$2010='C. Consumer Service Detail'!$D4791,IF('B. Consumer Budget'!$D$11:$D$2010='C. Consumer Service Detail'!$E4791,1)),0)))</f>
        <v/>
      </c>
      <c r="D4791" s="170"/>
      <c r="E4791" s="81"/>
      <c r="F4791" s="101"/>
      <c r="G4791" s="82"/>
      <c r="H4791" s="147" t="str">
        <f>IF('C. Consumer Service Detail'!$F4791="","",IF('C. Consumer Service Detail'!$F4791="",VLOOKUP('C. Consumer Service Detail'!$F4791,'Table of Current Services'!$B$7:$F$36,'Table of Current Services'!$E$5,FALSE),VLOOKUP('C. Consumer Service Detail'!$F4791,'Table of Current Services'!$B$7:$F$36,'Table of Current Services'!$D$5,FALSE)))</f>
        <v/>
      </c>
      <c r="I4791" s="159"/>
      <c r="J4791" s="146" t="str">
        <f t="shared" si="145"/>
        <v/>
      </c>
      <c r="K4791" s="138" t="str">
        <f>IF('C. Consumer Service Detail'!$F4791="","",IF('C. Consumer Service Detail'!$F4791="",VLOOKUP('C. Consumer Service Detail'!$F4791,'Table of Current Services'!$B$7:$F$36,'Table of Current Services'!$E$5,FALSE),VLOOKUP('C. Consumer Service Detail'!$F4791,'Table of Current Services'!$B$7:$F$36,'Table of Current Services'!$E$5,FALSE)))</f>
        <v/>
      </c>
      <c r="L4791" s="130" t="str">
        <f>IF('C. Consumer Service Detail'!$F4791="","",IF(VLOOKUP('C. Consumer Service Detail'!$F4791,'Table of Current Services'!$B$7:$F$36,'Table of Current Services'!$F$5,)="cost","Yes","No"))</f>
        <v/>
      </c>
      <c r="M4791" s="130" t="str">
        <f>IFERROR(IF('C. Consumer Service Detail'!$K4791="No Match","No",VLOOKUP('C. Consumer Service Detail'!$C4791,'B. Consumer Budget'!$E$11:$F$2010,2,FALSE)),"")</f>
        <v/>
      </c>
      <c r="P4791" s="77"/>
      <c r="Q4791" s="77"/>
    </row>
    <row r="4792" spans="2:17" x14ac:dyDescent="0.25">
      <c r="B4792" s="78">
        <f t="shared" si="146"/>
        <v>4782</v>
      </c>
      <c r="C4792" s="126" t="str">
        <f t="array" ref="C4792">IF(OR('C. Consumer Service Detail'!$D4792="",'C. Consumer Service Detail'!$E4792=""),"",INDEX('B. Consumer Budget'!$E$11:$E$2010,MATCH(1,IF('B. Consumer Budget'!$C$11:$C$2010='C. Consumer Service Detail'!$D4792,IF('B. Consumer Budget'!$D$11:$D$2010='C. Consumer Service Detail'!$E4792,1)),0)))</f>
        <v/>
      </c>
      <c r="D4792" s="171"/>
      <c r="E4792" s="79"/>
      <c r="F4792" s="100"/>
      <c r="G4792" s="80"/>
      <c r="H4792" s="145" t="str">
        <f>IF('C. Consumer Service Detail'!$F4792="","",IF('C. Consumer Service Detail'!$F4792="",VLOOKUP('C. Consumer Service Detail'!$F4792,'Table of Current Services'!$B$7:$F$36,'Table of Current Services'!$E$5,FALSE),VLOOKUP('C. Consumer Service Detail'!$F4792,'Table of Current Services'!$B$7:$F$36,'Table of Current Services'!$D$5,FALSE)))</f>
        <v/>
      </c>
      <c r="I4792" s="160"/>
      <c r="J4792" s="146" t="str">
        <f t="shared" si="145"/>
        <v/>
      </c>
      <c r="K4792" s="138" t="str">
        <f>IF('C. Consumer Service Detail'!$F4792="","",IF('C. Consumer Service Detail'!$F4792="",VLOOKUP('C. Consumer Service Detail'!$F4792,'Table of Current Services'!$B$7:$F$36,'Table of Current Services'!$E$5,FALSE),VLOOKUP('C. Consumer Service Detail'!$F4792,'Table of Current Services'!$B$7:$F$36,'Table of Current Services'!$E$5,FALSE)))</f>
        <v/>
      </c>
      <c r="L4792" s="130" t="str">
        <f>IF('C. Consumer Service Detail'!$F4792="","",IF(VLOOKUP('C. Consumer Service Detail'!$F4792,'Table of Current Services'!$B$7:$F$36,'Table of Current Services'!$F$5,)="cost","Yes","No"))</f>
        <v/>
      </c>
      <c r="M4792" s="130" t="str">
        <f>IFERROR(IF('C. Consumer Service Detail'!$K4792="No Match","No",VLOOKUP('C. Consumer Service Detail'!$C4792,'B. Consumer Budget'!$E$11:$F$2010,2,FALSE)),"")</f>
        <v/>
      </c>
      <c r="P4792" s="77"/>
      <c r="Q4792" s="77"/>
    </row>
    <row r="4793" spans="2:17" x14ac:dyDescent="0.25">
      <c r="B4793" s="78">
        <f t="shared" si="146"/>
        <v>4783</v>
      </c>
      <c r="C4793" s="126" t="str">
        <f t="array" ref="C4793">IF(OR('C. Consumer Service Detail'!$D4793="",'C. Consumer Service Detail'!$E4793=""),"",INDEX('B. Consumer Budget'!$E$11:$E$2010,MATCH(1,IF('B. Consumer Budget'!$C$11:$C$2010='C. Consumer Service Detail'!$D4793,IF('B. Consumer Budget'!$D$11:$D$2010='C. Consumer Service Detail'!$E4793,1)),0)))</f>
        <v/>
      </c>
      <c r="D4793" s="170"/>
      <c r="E4793" s="81"/>
      <c r="F4793" s="101"/>
      <c r="G4793" s="82"/>
      <c r="H4793" s="147" t="str">
        <f>IF('C. Consumer Service Detail'!$F4793="","",IF('C. Consumer Service Detail'!$F4793="",VLOOKUP('C. Consumer Service Detail'!$F4793,'Table of Current Services'!$B$7:$F$36,'Table of Current Services'!$E$5,FALSE),VLOOKUP('C. Consumer Service Detail'!$F4793,'Table of Current Services'!$B$7:$F$36,'Table of Current Services'!$D$5,FALSE)))</f>
        <v/>
      </c>
      <c r="I4793" s="159"/>
      <c r="J4793" s="146" t="str">
        <f t="shared" si="145"/>
        <v/>
      </c>
      <c r="K4793" s="138" t="str">
        <f>IF('C. Consumer Service Detail'!$F4793="","",IF('C. Consumer Service Detail'!$F4793="",VLOOKUP('C. Consumer Service Detail'!$F4793,'Table of Current Services'!$B$7:$F$36,'Table of Current Services'!$E$5,FALSE),VLOOKUP('C. Consumer Service Detail'!$F4793,'Table of Current Services'!$B$7:$F$36,'Table of Current Services'!$E$5,FALSE)))</f>
        <v/>
      </c>
      <c r="L4793" s="130" t="str">
        <f>IF('C. Consumer Service Detail'!$F4793="","",IF(VLOOKUP('C. Consumer Service Detail'!$F4793,'Table of Current Services'!$B$7:$F$36,'Table of Current Services'!$F$5,)="cost","Yes","No"))</f>
        <v/>
      </c>
      <c r="M4793" s="130" t="str">
        <f>IFERROR(IF('C. Consumer Service Detail'!$K4793="No Match","No",VLOOKUP('C. Consumer Service Detail'!$C4793,'B. Consumer Budget'!$E$11:$F$2010,2,FALSE)),"")</f>
        <v/>
      </c>
      <c r="P4793" s="77"/>
      <c r="Q4793" s="77"/>
    </row>
    <row r="4794" spans="2:17" x14ac:dyDescent="0.25">
      <c r="B4794" s="78">
        <f t="shared" si="146"/>
        <v>4784</v>
      </c>
      <c r="C4794" s="126" t="str">
        <f t="array" ref="C4794">IF(OR('C. Consumer Service Detail'!$D4794="",'C. Consumer Service Detail'!$E4794=""),"",INDEX('B. Consumer Budget'!$E$11:$E$2010,MATCH(1,IF('B. Consumer Budget'!$C$11:$C$2010='C. Consumer Service Detail'!$D4794,IF('B. Consumer Budget'!$D$11:$D$2010='C. Consumer Service Detail'!$E4794,1)),0)))</f>
        <v/>
      </c>
      <c r="D4794" s="171"/>
      <c r="E4794" s="79"/>
      <c r="F4794" s="100"/>
      <c r="G4794" s="80"/>
      <c r="H4794" s="145" t="str">
        <f>IF('C. Consumer Service Detail'!$F4794="","",IF('C. Consumer Service Detail'!$F4794="",VLOOKUP('C. Consumer Service Detail'!$F4794,'Table of Current Services'!$B$7:$F$36,'Table of Current Services'!$E$5,FALSE),VLOOKUP('C. Consumer Service Detail'!$F4794,'Table of Current Services'!$B$7:$F$36,'Table of Current Services'!$D$5,FALSE)))</f>
        <v/>
      </c>
      <c r="I4794" s="160"/>
      <c r="J4794" s="146" t="str">
        <f t="shared" si="145"/>
        <v/>
      </c>
      <c r="K4794" s="138" t="str">
        <f>IF('C. Consumer Service Detail'!$F4794="","",IF('C. Consumer Service Detail'!$F4794="",VLOOKUP('C. Consumer Service Detail'!$F4794,'Table of Current Services'!$B$7:$F$36,'Table of Current Services'!$E$5,FALSE),VLOOKUP('C. Consumer Service Detail'!$F4794,'Table of Current Services'!$B$7:$F$36,'Table of Current Services'!$E$5,FALSE)))</f>
        <v/>
      </c>
      <c r="L4794" s="130" t="str">
        <f>IF('C. Consumer Service Detail'!$F4794="","",IF(VLOOKUP('C. Consumer Service Detail'!$F4794,'Table of Current Services'!$B$7:$F$36,'Table of Current Services'!$F$5,)="cost","Yes","No"))</f>
        <v/>
      </c>
      <c r="M4794" s="130" t="str">
        <f>IFERROR(IF('C. Consumer Service Detail'!$K4794="No Match","No",VLOOKUP('C. Consumer Service Detail'!$C4794,'B. Consumer Budget'!$E$11:$F$2010,2,FALSE)),"")</f>
        <v/>
      </c>
      <c r="P4794" s="77"/>
      <c r="Q4794" s="77"/>
    </row>
    <row r="4795" spans="2:17" x14ac:dyDescent="0.25">
      <c r="B4795" s="78">
        <f t="shared" si="146"/>
        <v>4785</v>
      </c>
      <c r="C4795" s="126" t="str">
        <f t="array" ref="C4795">IF(OR('C. Consumer Service Detail'!$D4795="",'C. Consumer Service Detail'!$E4795=""),"",INDEX('B. Consumer Budget'!$E$11:$E$2010,MATCH(1,IF('B. Consumer Budget'!$C$11:$C$2010='C. Consumer Service Detail'!$D4795,IF('B. Consumer Budget'!$D$11:$D$2010='C. Consumer Service Detail'!$E4795,1)),0)))</f>
        <v/>
      </c>
      <c r="D4795" s="170"/>
      <c r="E4795" s="81"/>
      <c r="F4795" s="101"/>
      <c r="G4795" s="82"/>
      <c r="H4795" s="147" t="str">
        <f>IF('C. Consumer Service Detail'!$F4795="","",IF('C. Consumer Service Detail'!$F4795="",VLOOKUP('C. Consumer Service Detail'!$F4795,'Table of Current Services'!$B$7:$F$36,'Table of Current Services'!$E$5,FALSE),VLOOKUP('C. Consumer Service Detail'!$F4795,'Table of Current Services'!$B$7:$F$36,'Table of Current Services'!$D$5,FALSE)))</f>
        <v/>
      </c>
      <c r="I4795" s="159"/>
      <c r="J4795" s="146" t="str">
        <f t="shared" si="145"/>
        <v/>
      </c>
      <c r="K4795" s="138" t="str">
        <f>IF('C. Consumer Service Detail'!$F4795="","",IF('C. Consumer Service Detail'!$F4795="",VLOOKUP('C. Consumer Service Detail'!$F4795,'Table of Current Services'!$B$7:$F$36,'Table of Current Services'!$E$5,FALSE),VLOOKUP('C. Consumer Service Detail'!$F4795,'Table of Current Services'!$B$7:$F$36,'Table of Current Services'!$E$5,FALSE)))</f>
        <v/>
      </c>
      <c r="L4795" s="130" t="str">
        <f>IF('C. Consumer Service Detail'!$F4795="","",IF(VLOOKUP('C. Consumer Service Detail'!$F4795,'Table of Current Services'!$B$7:$F$36,'Table of Current Services'!$F$5,)="cost","Yes","No"))</f>
        <v/>
      </c>
      <c r="M4795" s="130" t="str">
        <f>IFERROR(IF('C. Consumer Service Detail'!$K4795="No Match","No",VLOOKUP('C. Consumer Service Detail'!$C4795,'B. Consumer Budget'!$E$11:$F$2010,2,FALSE)),"")</f>
        <v/>
      </c>
      <c r="P4795" s="77"/>
      <c r="Q4795" s="77"/>
    </row>
    <row r="4796" spans="2:17" x14ac:dyDescent="0.25">
      <c r="B4796" s="78">
        <f t="shared" si="146"/>
        <v>4786</v>
      </c>
      <c r="C4796" s="126" t="str">
        <f t="array" ref="C4796">IF(OR('C. Consumer Service Detail'!$D4796="",'C. Consumer Service Detail'!$E4796=""),"",INDEX('B. Consumer Budget'!$E$11:$E$2010,MATCH(1,IF('B. Consumer Budget'!$C$11:$C$2010='C. Consumer Service Detail'!$D4796,IF('B. Consumer Budget'!$D$11:$D$2010='C. Consumer Service Detail'!$E4796,1)),0)))</f>
        <v/>
      </c>
      <c r="D4796" s="171"/>
      <c r="E4796" s="79"/>
      <c r="F4796" s="100"/>
      <c r="G4796" s="80"/>
      <c r="H4796" s="145" t="str">
        <f>IF('C. Consumer Service Detail'!$F4796="","",IF('C. Consumer Service Detail'!$F4796="",VLOOKUP('C. Consumer Service Detail'!$F4796,'Table of Current Services'!$B$7:$F$36,'Table of Current Services'!$E$5,FALSE),VLOOKUP('C. Consumer Service Detail'!$F4796,'Table of Current Services'!$B$7:$F$36,'Table of Current Services'!$D$5,FALSE)))</f>
        <v/>
      </c>
      <c r="I4796" s="160"/>
      <c r="J4796" s="146" t="str">
        <f t="shared" si="145"/>
        <v/>
      </c>
      <c r="K4796" s="138" t="str">
        <f>IF('C. Consumer Service Detail'!$F4796="","",IF('C. Consumer Service Detail'!$F4796="",VLOOKUP('C. Consumer Service Detail'!$F4796,'Table of Current Services'!$B$7:$F$36,'Table of Current Services'!$E$5,FALSE),VLOOKUP('C. Consumer Service Detail'!$F4796,'Table of Current Services'!$B$7:$F$36,'Table of Current Services'!$E$5,FALSE)))</f>
        <v/>
      </c>
      <c r="L4796" s="130" t="str">
        <f>IF('C. Consumer Service Detail'!$F4796="","",IF(VLOOKUP('C. Consumer Service Detail'!$F4796,'Table of Current Services'!$B$7:$F$36,'Table of Current Services'!$F$5,)="cost","Yes","No"))</f>
        <v/>
      </c>
      <c r="M4796" s="130" t="str">
        <f>IFERROR(IF('C. Consumer Service Detail'!$K4796="No Match","No",VLOOKUP('C. Consumer Service Detail'!$C4796,'B. Consumer Budget'!$E$11:$F$2010,2,FALSE)),"")</f>
        <v/>
      </c>
      <c r="P4796" s="77"/>
      <c r="Q4796" s="77"/>
    </row>
    <row r="4797" spans="2:17" x14ac:dyDescent="0.25">
      <c r="B4797" s="78">
        <f t="shared" si="146"/>
        <v>4787</v>
      </c>
      <c r="C4797" s="126" t="str">
        <f t="array" ref="C4797">IF(OR('C. Consumer Service Detail'!$D4797="",'C. Consumer Service Detail'!$E4797=""),"",INDEX('B. Consumer Budget'!$E$11:$E$2010,MATCH(1,IF('B. Consumer Budget'!$C$11:$C$2010='C. Consumer Service Detail'!$D4797,IF('B. Consumer Budget'!$D$11:$D$2010='C. Consumer Service Detail'!$E4797,1)),0)))</f>
        <v/>
      </c>
      <c r="D4797" s="170"/>
      <c r="E4797" s="81"/>
      <c r="F4797" s="101"/>
      <c r="G4797" s="82"/>
      <c r="H4797" s="147" t="str">
        <f>IF('C. Consumer Service Detail'!$F4797="","",IF('C. Consumer Service Detail'!$F4797="",VLOOKUP('C. Consumer Service Detail'!$F4797,'Table of Current Services'!$B$7:$F$36,'Table of Current Services'!$E$5,FALSE),VLOOKUP('C. Consumer Service Detail'!$F4797,'Table of Current Services'!$B$7:$F$36,'Table of Current Services'!$D$5,FALSE)))</f>
        <v/>
      </c>
      <c r="I4797" s="159"/>
      <c r="J4797" s="146" t="str">
        <f t="shared" si="145"/>
        <v/>
      </c>
      <c r="K4797" s="138" t="str">
        <f>IF('C. Consumer Service Detail'!$F4797="","",IF('C. Consumer Service Detail'!$F4797="",VLOOKUP('C. Consumer Service Detail'!$F4797,'Table of Current Services'!$B$7:$F$36,'Table of Current Services'!$E$5,FALSE),VLOOKUP('C. Consumer Service Detail'!$F4797,'Table of Current Services'!$B$7:$F$36,'Table of Current Services'!$E$5,FALSE)))</f>
        <v/>
      </c>
      <c r="L4797" s="130" t="str">
        <f>IF('C. Consumer Service Detail'!$F4797="","",IF(VLOOKUP('C. Consumer Service Detail'!$F4797,'Table of Current Services'!$B$7:$F$36,'Table of Current Services'!$F$5,)="cost","Yes","No"))</f>
        <v/>
      </c>
      <c r="M4797" s="130" t="str">
        <f>IFERROR(IF('C. Consumer Service Detail'!$K4797="No Match","No",VLOOKUP('C. Consumer Service Detail'!$C4797,'B. Consumer Budget'!$E$11:$F$2010,2,FALSE)),"")</f>
        <v/>
      </c>
      <c r="P4797" s="77"/>
      <c r="Q4797" s="77"/>
    </row>
    <row r="4798" spans="2:17" x14ac:dyDescent="0.25">
      <c r="B4798" s="78">
        <f t="shared" si="146"/>
        <v>4788</v>
      </c>
      <c r="C4798" s="126" t="str">
        <f t="array" ref="C4798">IF(OR('C. Consumer Service Detail'!$D4798="",'C. Consumer Service Detail'!$E4798=""),"",INDEX('B. Consumer Budget'!$E$11:$E$2010,MATCH(1,IF('B. Consumer Budget'!$C$11:$C$2010='C. Consumer Service Detail'!$D4798,IF('B. Consumer Budget'!$D$11:$D$2010='C. Consumer Service Detail'!$E4798,1)),0)))</f>
        <v/>
      </c>
      <c r="D4798" s="171"/>
      <c r="E4798" s="79"/>
      <c r="F4798" s="100"/>
      <c r="G4798" s="80"/>
      <c r="H4798" s="145" t="str">
        <f>IF('C. Consumer Service Detail'!$F4798="","",IF('C. Consumer Service Detail'!$F4798="",VLOOKUP('C. Consumer Service Detail'!$F4798,'Table of Current Services'!$B$7:$F$36,'Table of Current Services'!$E$5,FALSE),VLOOKUP('C. Consumer Service Detail'!$F4798,'Table of Current Services'!$B$7:$F$36,'Table of Current Services'!$D$5,FALSE)))</f>
        <v/>
      </c>
      <c r="I4798" s="160"/>
      <c r="J4798" s="146" t="str">
        <f t="shared" si="145"/>
        <v/>
      </c>
      <c r="K4798" s="138" t="str">
        <f>IF('C. Consumer Service Detail'!$F4798="","",IF('C. Consumer Service Detail'!$F4798="",VLOOKUP('C. Consumer Service Detail'!$F4798,'Table of Current Services'!$B$7:$F$36,'Table of Current Services'!$E$5,FALSE),VLOOKUP('C. Consumer Service Detail'!$F4798,'Table of Current Services'!$B$7:$F$36,'Table of Current Services'!$E$5,FALSE)))</f>
        <v/>
      </c>
      <c r="L4798" s="130" t="str">
        <f>IF('C. Consumer Service Detail'!$F4798="","",IF(VLOOKUP('C. Consumer Service Detail'!$F4798,'Table of Current Services'!$B$7:$F$36,'Table of Current Services'!$F$5,)="cost","Yes","No"))</f>
        <v/>
      </c>
      <c r="M4798" s="130" t="str">
        <f>IFERROR(IF('C. Consumer Service Detail'!$K4798="No Match","No",VLOOKUP('C. Consumer Service Detail'!$C4798,'B. Consumer Budget'!$E$11:$F$2010,2,FALSE)),"")</f>
        <v/>
      </c>
      <c r="P4798" s="77"/>
      <c r="Q4798" s="77"/>
    </row>
    <row r="4799" spans="2:17" x14ac:dyDescent="0.25">
      <c r="B4799" s="78">
        <f t="shared" si="146"/>
        <v>4789</v>
      </c>
      <c r="C4799" s="126" t="str">
        <f t="array" ref="C4799">IF(OR('C. Consumer Service Detail'!$D4799="",'C. Consumer Service Detail'!$E4799=""),"",INDEX('B. Consumer Budget'!$E$11:$E$2010,MATCH(1,IF('B. Consumer Budget'!$C$11:$C$2010='C. Consumer Service Detail'!$D4799,IF('B. Consumer Budget'!$D$11:$D$2010='C. Consumer Service Detail'!$E4799,1)),0)))</f>
        <v/>
      </c>
      <c r="D4799" s="170"/>
      <c r="E4799" s="81"/>
      <c r="F4799" s="101"/>
      <c r="G4799" s="82"/>
      <c r="H4799" s="147" t="str">
        <f>IF('C. Consumer Service Detail'!$F4799="","",IF('C. Consumer Service Detail'!$F4799="",VLOOKUP('C. Consumer Service Detail'!$F4799,'Table of Current Services'!$B$7:$F$36,'Table of Current Services'!$E$5,FALSE),VLOOKUP('C. Consumer Service Detail'!$F4799,'Table of Current Services'!$B$7:$F$36,'Table of Current Services'!$D$5,FALSE)))</f>
        <v/>
      </c>
      <c r="I4799" s="159"/>
      <c r="J4799" s="146" t="str">
        <f t="shared" si="145"/>
        <v/>
      </c>
      <c r="K4799" s="138" t="str">
        <f>IF('C. Consumer Service Detail'!$F4799="","",IF('C. Consumer Service Detail'!$F4799="",VLOOKUP('C. Consumer Service Detail'!$F4799,'Table of Current Services'!$B$7:$F$36,'Table of Current Services'!$E$5,FALSE),VLOOKUP('C. Consumer Service Detail'!$F4799,'Table of Current Services'!$B$7:$F$36,'Table of Current Services'!$E$5,FALSE)))</f>
        <v/>
      </c>
      <c r="L4799" s="130" t="str">
        <f>IF('C. Consumer Service Detail'!$F4799="","",IF(VLOOKUP('C. Consumer Service Detail'!$F4799,'Table of Current Services'!$B$7:$F$36,'Table of Current Services'!$F$5,)="cost","Yes","No"))</f>
        <v/>
      </c>
      <c r="M4799" s="130" t="str">
        <f>IFERROR(IF('C. Consumer Service Detail'!$K4799="No Match","No",VLOOKUP('C. Consumer Service Detail'!$C4799,'B. Consumer Budget'!$E$11:$F$2010,2,FALSE)),"")</f>
        <v/>
      </c>
      <c r="P4799" s="77"/>
      <c r="Q4799" s="77"/>
    </row>
    <row r="4800" spans="2:17" x14ac:dyDescent="0.25">
      <c r="B4800" s="78">
        <f t="shared" si="146"/>
        <v>4790</v>
      </c>
      <c r="C4800" s="126" t="str">
        <f t="array" ref="C4800">IF(OR('C. Consumer Service Detail'!$D4800="",'C. Consumer Service Detail'!$E4800=""),"",INDEX('B. Consumer Budget'!$E$11:$E$2010,MATCH(1,IF('B. Consumer Budget'!$C$11:$C$2010='C. Consumer Service Detail'!$D4800,IF('B. Consumer Budget'!$D$11:$D$2010='C. Consumer Service Detail'!$E4800,1)),0)))</f>
        <v/>
      </c>
      <c r="D4800" s="171"/>
      <c r="E4800" s="79"/>
      <c r="F4800" s="100"/>
      <c r="G4800" s="80"/>
      <c r="H4800" s="145" t="str">
        <f>IF('C. Consumer Service Detail'!$F4800="","",IF('C. Consumer Service Detail'!$F4800="",VLOOKUP('C. Consumer Service Detail'!$F4800,'Table of Current Services'!$B$7:$F$36,'Table of Current Services'!$E$5,FALSE),VLOOKUP('C. Consumer Service Detail'!$F4800,'Table of Current Services'!$B$7:$F$36,'Table of Current Services'!$D$5,FALSE)))</f>
        <v/>
      </c>
      <c r="I4800" s="160"/>
      <c r="J4800" s="146" t="str">
        <f t="shared" si="145"/>
        <v/>
      </c>
      <c r="K4800" s="138" t="str">
        <f>IF('C. Consumer Service Detail'!$F4800="","",IF('C. Consumer Service Detail'!$F4800="",VLOOKUP('C. Consumer Service Detail'!$F4800,'Table of Current Services'!$B$7:$F$36,'Table of Current Services'!$E$5,FALSE),VLOOKUP('C. Consumer Service Detail'!$F4800,'Table of Current Services'!$B$7:$F$36,'Table of Current Services'!$E$5,FALSE)))</f>
        <v/>
      </c>
      <c r="L4800" s="130" t="str">
        <f>IF('C. Consumer Service Detail'!$F4800="","",IF(VLOOKUP('C. Consumer Service Detail'!$F4800,'Table of Current Services'!$B$7:$F$36,'Table of Current Services'!$F$5,)="cost","Yes","No"))</f>
        <v/>
      </c>
      <c r="M4800" s="130" t="str">
        <f>IFERROR(IF('C. Consumer Service Detail'!$K4800="No Match","No",VLOOKUP('C. Consumer Service Detail'!$C4800,'B. Consumer Budget'!$E$11:$F$2010,2,FALSE)),"")</f>
        <v/>
      </c>
      <c r="P4800" s="77"/>
      <c r="Q4800" s="77"/>
    </row>
    <row r="4801" spans="2:17" x14ac:dyDescent="0.25">
      <c r="B4801" s="78">
        <f t="shared" si="146"/>
        <v>4791</v>
      </c>
      <c r="C4801" s="126" t="str">
        <f t="array" ref="C4801">IF(OR('C. Consumer Service Detail'!$D4801="",'C. Consumer Service Detail'!$E4801=""),"",INDEX('B. Consumer Budget'!$E$11:$E$2010,MATCH(1,IF('B. Consumer Budget'!$C$11:$C$2010='C. Consumer Service Detail'!$D4801,IF('B. Consumer Budget'!$D$11:$D$2010='C. Consumer Service Detail'!$E4801,1)),0)))</f>
        <v/>
      </c>
      <c r="D4801" s="170"/>
      <c r="E4801" s="81"/>
      <c r="F4801" s="101"/>
      <c r="G4801" s="82"/>
      <c r="H4801" s="147" t="str">
        <f>IF('C. Consumer Service Detail'!$F4801="","",IF('C. Consumer Service Detail'!$F4801="",VLOOKUP('C. Consumer Service Detail'!$F4801,'Table of Current Services'!$B$7:$F$36,'Table of Current Services'!$E$5,FALSE),VLOOKUP('C. Consumer Service Detail'!$F4801,'Table of Current Services'!$B$7:$F$36,'Table of Current Services'!$D$5,FALSE)))</f>
        <v/>
      </c>
      <c r="I4801" s="159"/>
      <c r="J4801" s="146" t="str">
        <f t="shared" si="145"/>
        <v/>
      </c>
      <c r="K4801" s="138" t="str">
        <f>IF('C. Consumer Service Detail'!$F4801="","",IF('C. Consumer Service Detail'!$F4801="",VLOOKUP('C. Consumer Service Detail'!$F4801,'Table of Current Services'!$B$7:$F$36,'Table of Current Services'!$E$5,FALSE),VLOOKUP('C. Consumer Service Detail'!$F4801,'Table of Current Services'!$B$7:$F$36,'Table of Current Services'!$E$5,FALSE)))</f>
        <v/>
      </c>
      <c r="L4801" s="130" t="str">
        <f>IF('C. Consumer Service Detail'!$F4801="","",IF(VLOOKUP('C. Consumer Service Detail'!$F4801,'Table of Current Services'!$B$7:$F$36,'Table of Current Services'!$F$5,)="cost","Yes","No"))</f>
        <v/>
      </c>
      <c r="M4801" s="130" t="str">
        <f>IFERROR(IF('C. Consumer Service Detail'!$K4801="No Match","No",VLOOKUP('C. Consumer Service Detail'!$C4801,'B. Consumer Budget'!$E$11:$F$2010,2,FALSE)),"")</f>
        <v/>
      </c>
      <c r="P4801" s="77"/>
      <c r="Q4801" s="77"/>
    </row>
    <row r="4802" spans="2:17" x14ac:dyDescent="0.25">
      <c r="B4802" s="78">
        <f t="shared" si="146"/>
        <v>4792</v>
      </c>
      <c r="C4802" s="126" t="str">
        <f t="array" ref="C4802">IF(OR('C. Consumer Service Detail'!$D4802="",'C. Consumer Service Detail'!$E4802=""),"",INDEX('B. Consumer Budget'!$E$11:$E$2010,MATCH(1,IF('B. Consumer Budget'!$C$11:$C$2010='C. Consumer Service Detail'!$D4802,IF('B. Consumer Budget'!$D$11:$D$2010='C. Consumer Service Detail'!$E4802,1)),0)))</f>
        <v/>
      </c>
      <c r="D4802" s="171"/>
      <c r="E4802" s="79"/>
      <c r="F4802" s="100"/>
      <c r="G4802" s="80"/>
      <c r="H4802" s="145" t="str">
        <f>IF('C. Consumer Service Detail'!$F4802="","",IF('C. Consumer Service Detail'!$F4802="",VLOOKUP('C. Consumer Service Detail'!$F4802,'Table of Current Services'!$B$7:$F$36,'Table of Current Services'!$E$5,FALSE),VLOOKUP('C. Consumer Service Detail'!$F4802,'Table of Current Services'!$B$7:$F$36,'Table of Current Services'!$D$5,FALSE)))</f>
        <v/>
      </c>
      <c r="I4802" s="160"/>
      <c r="J4802" s="146" t="str">
        <f t="shared" si="145"/>
        <v/>
      </c>
      <c r="K4802" s="138" t="str">
        <f>IF('C. Consumer Service Detail'!$F4802="","",IF('C. Consumer Service Detail'!$F4802="",VLOOKUP('C. Consumer Service Detail'!$F4802,'Table of Current Services'!$B$7:$F$36,'Table of Current Services'!$E$5,FALSE),VLOOKUP('C. Consumer Service Detail'!$F4802,'Table of Current Services'!$B$7:$F$36,'Table of Current Services'!$E$5,FALSE)))</f>
        <v/>
      </c>
      <c r="L4802" s="130" t="str">
        <f>IF('C. Consumer Service Detail'!$F4802="","",IF(VLOOKUP('C. Consumer Service Detail'!$F4802,'Table of Current Services'!$B$7:$F$36,'Table of Current Services'!$F$5,)="cost","Yes","No"))</f>
        <v/>
      </c>
      <c r="M4802" s="130" t="str">
        <f>IFERROR(IF('C. Consumer Service Detail'!$K4802="No Match","No",VLOOKUP('C. Consumer Service Detail'!$C4802,'B. Consumer Budget'!$E$11:$F$2010,2,FALSE)),"")</f>
        <v/>
      </c>
      <c r="P4802" s="77"/>
      <c r="Q4802" s="77"/>
    </row>
    <row r="4803" spans="2:17" x14ac:dyDescent="0.25">
      <c r="B4803" s="78">
        <f t="shared" si="146"/>
        <v>4793</v>
      </c>
      <c r="C4803" s="126" t="str">
        <f t="array" ref="C4803">IF(OR('C. Consumer Service Detail'!$D4803="",'C. Consumer Service Detail'!$E4803=""),"",INDEX('B. Consumer Budget'!$E$11:$E$2010,MATCH(1,IF('B. Consumer Budget'!$C$11:$C$2010='C. Consumer Service Detail'!$D4803,IF('B. Consumer Budget'!$D$11:$D$2010='C. Consumer Service Detail'!$E4803,1)),0)))</f>
        <v/>
      </c>
      <c r="D4803" s="170"/>
      <c r="E4803" s="81"/>
      <c r="F4803" s="101"/>
      <c r="G4803" s="82"/>
      <c r="H4803" s="147" t="str">
        <f>IF('C. Consumer Service Detail'!$F4803="","",IF('C. Consumer Service Detail'!$F4803="",VLOOKUP('C. Consumer Service Detail'!$F4803,'Table of Current Services'!$B$7:$F$36,'Table of Current Services'!$E$5,FALSE),VLOOKUP('C. Consumer Service Detail'!$F4803,'Table of Current Services'!$B$7:$F$36,'Table of Current Services'!$D$5,FALSE)))</f>
        <v/>
      </c>
      <c r="I4803" s="159"/>
      <c r="J4803" s="146" t="str">
        <f t="shared" si="145"/>
        <v/>
      </c>
      <c r="K4803" s="138" t="str">
        <f>IF('C. Consumer Service Detail'!$F4803="","",IF('C. Consumer Service Detail'!$F4803="",VLOOKUP('C. Consumer Service Detail'!$F4803,'Table of Current Services'!$B$7:$F$36,'Table of Current Services'!$E$5,FALSE),VLOOKUP('C. Consumer Service Detail'!$F4803,'Table of Current Services'!$B$7:$F$36,'Table of Current Services'!$E$5,FALSE)))</f>
        <v/>
      </c>
      <c r="L4803" s="130" t="str">
        <f>IF('C. Consumer Service Detail'!$F4803="","",IF(VLOOKUP('C. Consumer Service Detail'!$F4803,'Table of Current Services'!$B$7:$F$36,'Table of Current Services'!$F$5,)="cost","Yes","No"))</f>
        <v/>
      </c>
      <c r="M4803" s="130" t="str">
        <f>IFERROR(IF('C. Consumer Service Detail'!$K4803="No Match","No",VLOOKUP('C. Consumer Service Detail'!$C4803,'B. Consumer Budget'!$E$11:$F$2010,2,FALSE)),"")</f>
        <v/>
      </c>
      <c r="P4803" s="77"/>
      <c r="Q4803" s="77"/>
    </row>
    <row r="4804" spans="2:17" x14ac:dyDescent="0.25">
      <c r="B4804" s="78">
        <f t="shared" si="146"/>
        <v>4794</v>
      </c>
      <c r="C4804" s="126" t="str">
        <f t="array" ref="C4804">IF(OR('C. Consumer Service Detail'!$D4804="",'C. Consumer Service Detail'!$E4804=""),"",INDEX('B. Consumer Budget'!$E$11:$E$2010,MATCH(1,IF('B. Consumer Budget'!$C$11:$C$2010='C. Consumer Service Detail'!$D4804,IF('B. Consumer Budget'!$D$11:$D$2010='C. Consumer Service Detail'!$E4804,1)),0)))</f>
        <v/>
      </c>
      <c r="D4804" s="171"/>
      <c r="E4804" s="79"/>
      <c r="F4804" s="100"/>
      <c r="G4804" s="80"/>
      <c r="H4804" s="145" t="str">
        <f>IF('C. Consumer Service Detail'!$F4804="","",IF('C. Consumer Service Detail'!$F4804="",VLOOKUP('C. Consumer Service Detail'!$F4804,'Table of Current Services'!$B$7:$F$36,'Table of Current Services'!$E$5,FALSE),VLOOKUP('C. Consumer Service Detail'!$F4804,'Table of Current Services'!$B$7:$F$36,'Table of Current Services'!$D$5,FALSE)))</f>
        <v/>
      </c>
      <c r="I4804" s="160"/>
      <c r="J4804" s="146" t="str">
        <f t="shared" si="145"/>
        <v/>
      </c>
      <c r="K4804" s="138" t="str">
        <f>IF('C. Consumer Service Detail'!$F4804="","",IF('C. Consumer Service Detail'!$F4804="",VLOOKUP('C. Consumer Service Detail'!$F4804,'Table of Current Services'!$B$7:$F$36,'Table of Current Services'!$E$5,FALSE),VLOOKUP('C. Consumer Service Detail'!$F4804,'Table of Current Services'!$B$7:$F$36,'Table of Current Services'!$E$5,FALSE)))</f>
        <v/>
      </c>
      <c r="L4804" s="130" t="str">
        <f>IF('C. Consumer Service Detail'!$F4804="","",IF(VLOOKUP('C. Consumer Service Detail'!$F4804,'Table of Current Services'!$B$7:$F$36,'Table of Current Services'!$F$5,)="cost","Yes","No"))</f>
        <v/>
      </c>
      <c r="M4804" s="130" t="str">
        <f>IFERROR(IF('C. Consumer Service Detail'!$K4804="No Match","No",VLOOKUP('C. Consumer Service Detail'!$C4804,'B. Consumer Budget'!$E$11:$F$2010,2,FALSE)),"")</f>
        <v/>
      </c>
      <c r="P4804" s="77"/>
      <c r="Q4804" s="77"/>
    </row>
    <row r="4805" spans="2:17" x14ac:dyDescent="0.25">
      <c r="B4805" s="78">
        <f t="shared" si="146"/>
        <v>4795</v>
      </c>
      <c r="C4805" s="126" t="str">
        <f t="array" ref="C4805">IF(OR('C. Consumer Service Detail'!$D4805="",'C. Consumer Service Detail'!$E4805=""),"",INDEX('B. Consumer Budget'!$E$11:$E$2010,MATCH(1,IF('B. Consumer Budget'!$C$11:$C$2010='C. Consumer Service Detail'!$D4805,IF('B. Consumer Budget'!$D$11:$D$2010='C. Consumer Service Detail'!$E4805,1)),0)))</f>
        <v/>
      </c>
      <c r="D4805" s="170"/>
      <c r="E4805" s="81"/>
      <c r="F4805" s="101"/>
      <c r="G4805" s="82"/>
      <c r="H4805" s="147" t="str">
        <f>IF('C. Consumer Service Detail'!$F4805="","",IF('C. Consumer Service Detail'!$F4805="",VLOOKUP('C. Consumer Service Detail'!$F4805,'Table of Current Services'!$B$7:$F$36,'Table of Current Services'!$E$5,FALSE),VLOOKUP('C. Consumer Service Detail'!$F4805,'Table of Current Services'!$B$7:$F$36,'Table of Current Services'!$D$5,FALSE)))</f>
        <v/>
      </c>
      <c r="I4805" s="159"/>
      <c r="J4805" s="146" t="str">
        <f t="shared" si="145"/>
        <v/>
      </c>
      <c r="K4805" s="138" t="str">
        <f>IF('C. Consumer Service Detail'!$F4805="","",IF('C. Consumer Service Detail'!$F4805="",VLOOKUP('C. Consumer Service Detail'!$F4805,'Table of Current Services'!$B$7:$F$36,'Table of Current Services'!$E$5,FALSE),VLOOKUP('C. Consumer Service Detail'!$F4805,'Table of Current Services'!$B$7:$F$36,'Table of Current Services'!$E$5,FALSE)))</f>
        <v/>
      </c>
      <c r="L4805" s="130" t="str">
        <f>IF('C. Consumer Service Detail'!$F4805="","",IF(VLOOKUP('C. Consumer Service Detail'!$F4805,'Table of Current Services'!$B$7:$F$36,'Table of Current Services'!$F$5,)="cost","Yes","No"))</f>
        <v/>
      </c>
      <c r="M4805" s="130" t="str">
        <f>IFERROR(IF('C. Consumer Service Detail'!$K4805="No Match","No",VLOOKUP('C. Consumer Service Detail'!$C4805,'B. Consumer Budget'!$E$11:$F$2010,2,FALSE)),"")</f>
        <v/>
      </c>
      <c r="P4805" s="77"/>
      <c r="Q4805" s="77"/>
    </row>
    <row r="4806" spans="2:17" x14ac:dyDescent="0.25">
      <c r="B4806" s="78">
        <f t="shared" si="146"/>
        <v>4796</v>
      </c>
      <c r="C4806" s="126" t="str">
        <f t="array" ref="C4806">IF(OR('C. Consumer Service Detail'!$D4806="",'C. Consumer Service Detail'!$E4806=""),"",INDEX('B. Consumer Budget'!$E$11:$E$2010,MATCH(1,IF('B. Consumer Budget'!$C$11:$C$2010='C. Consumer Service Detail'!$D4806,IF('B. Consumer Budget'!$D$11:$D$2010='C. Consumer Service Detail'!$E4806,1)),0)))</f>
        <v/>
      </c>
      <c r="D4806" s="171"/>
      <c r="E4806" s="79"/>
      <c r="F4806" s="100"/>
      <c r="G4806" s="80"/>
      <c r="H4806" s="145" t="str">
        <f>IF('C. Consumer Service Detail'!$F4806="","",IF('C. Consumer Service Detail'!$F4806="",VLOOKUP('C. Consumer Service Detail'!$F4806,'Table of Current Services'!$B$7:$F$36,'Table of Current Services'!$E$5,FALSE),VLOOKUP('C. Consumer Service Detail'!$F4806,'Table of Current Services'!$B$7:$F$36,'Table of Current Services'!$D$5,FALSE)))</f>
        <v/>
      </c>
      <c r="I4806" s="160"/>
      <c r="J4806" s="146" t="str">
        <f t="shared" si="145"/>
        <v/>
      </c>
      <c r="K4806" s="138" t="str">
        <f>IF('C. Consumer Service Detail'!$F4806="","",IF('C. Consumer Service Detail'!$F4806="",VLOOKUP('C. Consumer Service Detail'!$F4806,'Table of Current Services'!$B$7:$F$36,'Table of Current Services'!$E$5,FALSE),VLOOKUP('C. Consumer Service Detail'!$F4806,'Table of Current Services'!$B$7:$F$36,'Table of Current Services'!$E$5,FALSE)))</f>
        <v/>
      </c>
      <c r="L4806" s="130" t="str">
        <f>IF('C. Consumer Service Detail'!$F4806="","",IF(VLOOKUP('C. Consumer Service Detail'!$F4806,'Table of Current Services'!$B$7:$F$36,'Table of Current Services'!$F$5,)="cost","Yes","No"))</f>
        <v/>
      </c>
      <c r="M4806" s="130" t="str">
        <f>IFERROR(IF('C. Consumer Service Detail'!$K4806="No Match","No",VLOOKUP('C. Consumer Service Detail'!$C4806,'B. Consumer Budget'!$E$11:$F$2010,2,FALSE)),"")</f>
        <v/>
      </c>
      <c r="P4806" s="77"/>
      <c r="Q4806" s="77"/>
    </row>
    <row r="4807" spans="2:17" x14ac:dyDescent="0.25">
      <c r="B4807" s="78">
        <f t="shared" si="146"/>
        <v>4797</v>
      </c>
      <c r="C4807" s="126" t="str">
        <f t="array" ref="C4807">IF(OR('C. Consumer Service Detail'!$D4807="",'C. Consumer Service Detail'!$E4807=""),"",INDEX('B. Consumer Budget'!$E$11:$E$2010,MATCH(1,IF('B. Consumer Budget'!$C$11:$C$2010='C. Consumer Service Detail'!$D4807,IF('B. Consumer Budget'!$D$11:$D$2010='C. Consumer Service Detail'!$E4807,1)),0)))</f>
        <v/>
      </c>
      <c r="D4807" s="170"/>
      <c r="E4807" s="81"/>
      <c r="F4807" s="101"/>
      <c r="G4807" s="82"/>
      <c r="H4807" s="147" t="str">
        <f>IF('C. Consumer Service Detail'!$F4807="","",IF('C. Consumer Service Detail'!$F4807="",VLOOKUP('C. Consumer Service Detail'!$F4807,'Table of Current Services'!$B$7:$F$36,'Table of Current Services'!$E$5,FALSE),VLOOKUP('C. Consumer Service Detail'!$F4807,'Table of Current Services'!$B$7:$F$36,'Table of Current Services'!$D$5,FALSE)))</f>
        <v/>
      </c>
      <c r="I4807" s="159"/>
      <c r="J4807" s="146" t="str">
        <f t="shared" si="145"/>
        <v/>
      </c>
      <c r="K4807" s="138" t="str">
        <f>IF('C. Consumer Service Detail'!$F4807="","",IF('C. Consumer Service Detail'!$F4807="",VLOOKUP('C. Consumer Service Detail'!$F4807,'Table of Current Services'!$B$7:$F$36,'Table of Current Services'!$E$5,FALSE),VLOOKUP('C. Consumer Service Detail'!$F4807,'Table of Current Services'!$B$7:$F$36,'Table of Current Services'!$E$5,FALSE)))</f>
        <v/>
      </c>
      <c r="L4807" s="130" t="str">
        <f>IF('C. Consumer Service Detail'!$F4807="","",IF(VLOOKUP('C. Consumer Service Detail'!$F4807,'Table of Current Services'!$B$7:$F$36,'Table of Current Services'!$F$5,)="cost","Yes","No"))</f>
        <v/>
      </c>
      <c r="M4807" s="130" t="str">
        <f>IFERROR(IF('C. Consumer Service Detail'!$K4807="No Match","No",VLOOKUP('C. Consumer Service Detail'!$C4807,'B. Consumer Budget'!$E$11:$F$2010,2,FALSE)),"")</f>
        <v/>
      </c>
      <c r="P4807" s="77"/>
      <c r="Q4807" s="77"/>
    </row>
    <row r="4808" spans="2:17" x14ac:dyDescent="0.25">
      <c r="B4808" s="78">
        <f t="shared" si="146"/>
        <v>4798</v>
      </c>
      <c r="C4808" s="126" t="str">
        <f t="array" ref="C4808">IF(OR('C. Consumer Service Detail'!$D4808="",'C. Consumer Service Detail'!$E4808=""),"",INDEX('B. Consumer Budget'!$E$11:$E$2010,MATCH(1,IF('B. Consumer Budget'!$C$11:$C$2010='C. Consumer Service Detail'!$D4808,IF('B. Consumer Budget'!$D$11:$D$2010='C. Consumer Service Detail'!$E4808,1)),0)))</f>
        <v/>
      </c>
      <c r="D4808" s="171"/>
      <c r="E4808" s="79"/>
      <c r="F4808" s="100"/>
      <c r="G4808" s="80"/>
      <c r="H4808" s="145" t="str">
        <f>IF('C. Consumer Service Detail'!$F4808="","",IF('C. Consumer Service Detail'!$F4808="",VLOOKUP('C. Consumer Service Detail'!$F4808,'Table of Current Services'!$B$7:$F$36,'Table of Current Services'!$E$5,FALSE),VLOOKUP('C. Consumer Service Detail'!$F4808,'Table of Current Services'!$B$7:$F$36,'Table of Current Services'!$D$5,FALSE)))</f>
        <v/>
      </c>
      <c r="I4808" s="160"/>
      <c r="J4808" s="146" t="str">
        <f t="shared" si="145"/>
        <v/>
      </c>
      <c r="K4808" s="138" t="str">
        <f>IF('C. Consumer Service Detail'!$F4808="","",IF('C. Consumer Service Detail'!$F4808="",VLOOKUP('C. Consumer Service Detail'!$F4808,'Table of Current Services'!$B$7:$F$36,'Table of Current Services'!$E$5,FALSE),VLOOKUP('C. Consumer Service Detail'!$F4808,'Table of Current Services'!$B$7:$F$36,'Table of Current Services'!$E$5,FALSE)))</f>
        <v/>
      </c>
      <c r="L4808" s="130" t="str">
        <f>IF('C. Consumer Service Detail'!$F4808="","",IF(VLOOKUP('C. Consumer Service Detail'!$F4808,'Table of Current Services'!$B$7:$F$36,'Table of Current Services'!$F$5,)="cost","Yes","No"))</f>
        <v/>
      </c>
      <c r="M4808" s="130" t="str">
        <f>IFERROR(IF('C. Consumer Service Detail'!$K4808="No Match","No",VLOOKUP('C. Consumer Service Detail'!$C4808,'B. Consumer Budget'!$E$11:$F$2010,2,FALSE)),"")</f>
        <v/>
      </c>
      <c r="P4808" s="77"/>
      <c r="Q4808" s="77"/>
    </row>
    <row r="4809" spans="2:17" x14ac:dyDescent="0.25">
      <c r="B4809" s="78">
        <f t="shared" si="146"/>
        <v>4799</v>
      </c>
      <c r="C4809" s="126" t="str">
        <f t="array" ref="C4809">IF(OR('C. Consumer Service Detail'!$D4809="",'C. Consumer Service Detail'!$E4809=""),"",INDEX('B. Consumer Budget'!$E$11:$E$2010,MATCH(1,IF('B. Consumer Budget'!$C$11:$C$2010='C. Consumer Service Detail'!$D4809,IF('B. Consumer Budget'!$D$11:$D$2010='C. Consumer Service Detail'!$E4809,1)),0)))</f>
        <v/>
      </c>
      <c r="D4809" s="170"/>
      <c r="E4809" s="81"/>
      <c r="F4809" s="101"/>
      <c r="G4809" s="82"/>
      <c r="H4809" s="147" t="str">
        <f>IF('C. Consumer Service Detail'!$F4809="","",IF('C. Consumer Service Detail'!$F4809="",VLOOKUP('C. Consumer Service Detail'!$F4809,'Table of Current Services'!$B$7:$F$36,'Table of Current Services'!$E$5,FALSE),VLOOKUP('C. Consumer Service Detail'!$F4809,'Table of Current Services'!$B$7:$F$36,'Table of Current Services'!$D$5,FALSE)))</f>
        <v/>
      </c>
      <c r="I4809" s="159"/>
      <c r="J4809" s="146" t="str">
        <f t="shared" si="145"/>
        <v/>
      </c>
      <c r="K4809" s="138" t="str">
        <f>IF('C. Consumer Service Detail'!$F4809="","",IF('C. Consumer Service Detail'!$F4809="",VLOOKUP('C. Consumer Service Detail'!$F4809,'Table of Current Services'!$B$7:$F$36,'Table of Current Services'!$E$5,FALSE),VLOOKUP('C. Consumer Service Detail'!$F4809,'Table of Current Services'!$B$7:$F$36,'Table of Current Services'!$E$5,FALSE)))</f>
        <v/>
      </c>
      <c r="L4809" s="130" t="str">
        <f>IF('C. Consumer Service Detail'!$F4809="","",IF(VLOOKUP('C. Consumer Service Detail'!$F4809,'Table of Current Services'!$B$7:$F$36,'Table of Current Services'!$F$5,)="cost","Yes","No"))</f>
        <v/>
      </c>
      <c r="M4809" s="130" t="str">
        <f>IFERROR(IF('C. Consumer Service Detail'!$K4809="No Match","No",VLOOKUP('C. Consumer Service Detail'!$C4809,'B. Consumer Budget'!$E$11:$F$2010,2,FALSE)),"")</f>
        <v/>
      </c>
      <c r="P4809" s="77"/>
      <c r="Q4809" s="77"/>
    </row>
    <row r="4810" spans="2:17" x14ac:dyDescent="0.25">
      <c r="B4810" s="78">
        <f t="shared" si="146"/>
        <v>4800</v>
      </c>
      <c r="C4810" s="126" t="str">
        <f t="array" ref="C4810">IF(OR('C. Consumer Service Detail'!$D4810="",'C. Consumer Service Detail'!$E4810=""),"",INDEX('B. Consumer Budget'!$E$11:$E$2010,MATCH(1,IF('B. Consumer Budget'!$C$11:$C$2010='C. Consumer Service Detail'!$D4810,IF('B. Consumer Budget'!$D$11:$D$2010='C. Consumer Service Detail'!$E4810,1)),0)))</f>
        <v/>
      </c>
      <c r="D4810" s="171"/>
      <c r="E4810" s="79"/>
      <c r="F4810" s="100"/>
      <c r="G4810" s="80"/>
      <c r="H4810" s="145" t="str">
        <f>IF('C. Consumer Service Detail'!$F4810="","",IF('C. Consumer Service Detail'!$F4810="",VLOOKUP('C. Consumer Service Detail'!$F4810,'Table of Current Services'!$B$7:$F$36,'Table of Current Services'!$E$5,FALSE),VLOOKUP('C. Consumer Service Detail'!$F4810,'Table of Current Services'!$B$7:$F$36,'Table of Current Services'!$D$5,FALSE)))</f>
        <v/>
      </c>
      <c r="I4810" s="160"/>
      <c r="J4810" s="146" t="str">
        <f t="shared" si="145"/>
        <v/>
      </c>
      <c r="K4810" s="138" t="str">
        <f>IF('C. Consumer Service Detail'!$F4810="","",IF('C. Consumer Service Detail'!$F4810="",VLOOKUP('C. Consumer Service Detail'!$F4810,'Table of Current Services'!$B$7:$F$36,'Table of Current Services'!$E$5,FALSE),VLOOKUP('C. Consumer Service Detail'!$F4810,'Table of Current Services'!$B$7:$F$36,'Table of Current Services'!$E$5,FALSE)))</f>
        <v/>
      </c>
      <c r="L4810" s="130" t="str">
        <f>IF('C. Consumer Service Detail'!$F4810="","",IF(VLOOKUP('C. Consumer Service Detail'!$F4810,'Table of Current Services'!$B$7:$F$36,'Table of Current Services'!$F$5,)="cost","Yes","No"))</f>
        <v/>
      </c>
      <c r="M4810" s="130" t="str">
        <f>IFERROR(IF('C. Consumer Service Detail'!$K4810="No Match","No",VLOOKUP('C. Consumer Service Detail'!$C4810,'B. Consumer Budget'!$E$11:$F$2010,2,FALSE)),"")</f>
        <v/>
      </c>
      <c r="P4810" s="77"/>
      <c r="Q4810" s="77"/>
    </row>
    <row r="4811" spans="2:17" x14ac:dyDescent="0.25">
      <c r="B4811" s="78">
        <f t="shared" si="146"/>
        <v>4801</v>
      </c>
      <c r="C4811" s="126" t="str">
        <f t="array" ref="C4811">IF(OR('C. Consumer Service Detail'!$D4811="",'C. Consumer Service Detail'!$E4811=""),"",INDEX('B. Consumer Budget'!$E$11:$E$2010,MATCH(1,IF('B. Consumer Budget'!$C$11:$C$2010='C. Consumer Service Detail'!$D4811,IF('B. Consumer Budget'!$D$11:$D$2010='C. Consumer Service Detail'!$E4811,1)),0)))</f>
        <v/>
      </c>
      <c r="D4811" s="170"/>
      <c r="E4811" s="81"/>
      <c r="F4811" s="101"/>
      <c r="G4811" s="82"/>
      <c r="H4811" s="147" t="str">
        <f>IF('C. Consumer Service Detail'!$F4811="","",IF('C. Consumer Service Detail'!$F4811="",VLOOKUP('C. Consumer Service Detail'!$F4811,'Table of Current Services'!$B$7:$F$36,'Table of Current Services'!$E$5,FALSE),VLOOKUP('C. Consumer Service Detail'!$F4811,'Table of Current Services'!$B$7:$F$36,'Table of Current Services'!$D$5,FALSE)))</f>
        <v/>
      </c>
      <c r="I4811" s="159"/>
      <c r="J4811" s="146" t="str">
        <f t="shared" ref="J4811:J4874" si="147">IFERROR(IF($H4811&gt;0,$H4811*$I4811,$I4811),"")</f>
        <v/>
      </c>
      <c r="K4811" s="138" t="str">
        <f>IF('C. Consumer Service Detail'!$F4811="","",IF('C. Consumer Service Detail'!$F4811="",VLOOKUP('C. Consumer Service Detail'!$F4811,'Table of Current Services'!$B$7:$F$36,'Table of Current Services'!$E$5,FALSE),VLOOKUP('C. Consumer Service Detail'!$F4811,'Table of Current Services'!$B$7:$F$36,'Table of Current Services'!$E$5,FALSE)))</f>
        <v/>
      </c>
      <c r="L4811" s="130" t="str">
        <f>IF('C. Consumer Service Detail'!$F4811="","",IF(VLOOKUP('C. Consumer Service Detail'!$F4811,'Table of Current Services'!$B$7:$F$36,'Table of Current Services'!$F$5,)="cost","Yes","No"))</f>
        <v/>
      </c>
      <c r="M4811" s="130" t="str">
        <f>IFERROR(IF('C. Consumer Service Detail'!$K4811="No Match","No",VLOOKUP('C. Consumer Service Detail'!$C4811,'B. Consumer Budget'!$E$11:$F$2010,2,FALSE)),"")</f>
        <v/>
      </c>
      <c r="P4811" s="77"/>
      <c r="Q4811" s="77"/>
    </row>
    <row r="4812" spans="2:17" x14ac:dyDescent="0.25">
      <c r="B4812" s="78">
        <f t="shared" ref="B4812:B4875" si="148">B4811+1</f>
        <v>4802</v>
      </c>
      <c r="C4812" s="126" t="str">
        <f t="array" ref="C4812">IF(OR('C. Consumer Service Detail'!$D4812="",'C. Consumer Service Detail'!$E4812=""),"",INDEX('B. Consumer Budget'!$E$11:$E$2010,MATCH(1,IF('B. Consumer Budget'!$C$11:$C$2010='C. Consumer Service Detail'!$D4812,IF('B. Consumer Budget'!$D$11:$D$2010='C. Consumer Service Detail'!$E4812,1)),0)))</f>
        <v/>
      </c>
      <c r="D4812" s="171"/>
      <c r="E4812" s="79"/>
      <c r="F4812" s="100"/>
      <c r="G4812" s="80"/>
      <c r="H4812" s="145" t="str">
        <f>IF('C. Consumer Service Detail'!$F4812="","",IF('C. Consumer Service Detail'!$F4812="",VLOOKUP('C. Consumer Service Detail'!$F4812,'Table of Current Services'!$B$7:$F$36,'Table of Current Services'!$E$5,FALSE),VLOOKUP('C. Consumer Service Detail'!$F4812,'Table of Current Services'!$B$7:$F$36,'Table of Current Services'!$D$5,FALSE)))</f>
        <v/>
      </c>
      <c r="I4812" s="160"/>
      <c r="J4812" s="146" t="str">
        <f t="shared" si="147"/>
        <v/>
      </c>
      <c r="K4812" s="138" t="str">
        <f>IF('C. Consumer Service Detail'!$F4812="","",IF('C. Consumer Service Detail'!$F4812="",VLOOKUP('C. Consumer Service Detail'!$F4812,'Table of Current Services'!$B$7:$F$36,'Table of Current Services'!$E$5,FALSE),VLOOKUP('C. Consumer Service Detail'!$F4812,'Table of Current Services'!$B$7:$F$36,'Table of Current Services'!$E$5,FALSE)))</f>
        <v/>
      </c>
      <c r="L4812" s="130" t="str">
        <f>IF('C. Consumer Service Detail'!$F4812="","",IF(VLOOKUP('C. Consumer Service Detail'!$F4812,'Table of Current Services'!$B$7:$F$36,'Table of Current Services'!$F$5,)="cost","Yes","No"))</f>
        <v/>
      </c>
      <c r="M4812" s="130" t="str">
        <f>IFERROR(IF('C. Consumer Service Detail'!$K4812="No Match","No",VLOOKUP('C. Consumer Service Detail'!$C4812,'B. Consumer Budget'!$E$11:$F$2010,2,FALSE)),"")</f>
        <v/>
      </c>
      <c r="P4812" s="77"/>
      <c r="Q4812" s="77"/>
    </row>
    <row r="4813" spans="2:17" x14ac:dyDescent="0.25">
      <c r="B4813" s="78">
        <f t="shared" si="148"/>
        <v>4803</v>
      </c>
      <c r="C4813" s="126" t="str">
        <f t="array" ref="C4813">IF(OR('C. Consumer Service Detail'!$D4813="",'C. Consumer Service Detail'!$E4813=""),"",INDEX('B. Consumer Budget'!$E$11:$E$2010,MATCH(1,IF('B. Consumer Budget'!$C$11:$C$2010='C. Consumer Service Detail'!$D4813,IF('B. Consumer Budget'!$D$11:$D$2010='C. Consumer Service Detail'!$E4813,1)),0)))</f>
        <v/>
      </c>
      <c r="D4813" s="170"/>
      <c r="E4813" s="81"/>
      <c r="F4813" s="101"/>
      <c r="G4813" s="82"/>
      <c r="H4813" s="147" t="str">
        <f>IF('C. Consumer Service Detail'!$F4813="","",IF('C. Consumer Service Detail'!$F4813="",VLOOKUP('C. Consumer Service Detail'!$F4813,'Table of Current Services'!$B$7:$F$36,'Table of Current Services'!$E$5,FALSE),VLOOKUP('C. Consumer Service Detail'!$F4813,'Table of Current Services'!$B$7:$F$36,'Table of Current Services'!$D$5,FALSE)))</f>
        <v/>
      </c>
      <c r="I4813" s="159"/>
      <c r="J4813" s="146" t="str">
        <f t="shared" si="147"/>
        <v/>
      </c>
      <c r="K4813" s="138" t="str">
        <f>IF('C. Consumer Service Detail'!$F4813="","",IF('C. Consumer Service Detail'!$F4813="",VLOOKUP('C. Consumer Service Detail'!$F4813,'Table of Current Services'!$B$7:$F$36,'Table of Current Services'!$E$5,FALSE),VLOOKUP('C. Consumer Service Detail'!$F4813,'Table of Current Services'!$B$7:$F$36,'Table of Current Services'!$E$5,FALSE)))</f>
        <v/>
      </c>
      <c r="L4813" s="130" t="str">
        <f>IF('C. Consumer Service Detail'!$F4813="","",IF(VLOOKUP('C. Consumer Service Detail'!$F4813,'Table of Current Services'!$B$7:$F$36,'Table of Current Services'!$F$5,)="cost","Yes","No"))</f>
        <v/>
      </c>
      <c r="M4813" s="130" t="str">
        <f>IFERROR(IF('C. Consumer Service Detail'!$K4813="No Match","No",VLOOKUP('C. Consumer Service Detail'!$C4813,'B. Consumer Budget'!$E$11:$F$2010,2,FALSE)),"")</f>
        <v/>
      </c>
      <c r="P4813" s="77"/>
      <c r="Q4813" s="77"/>
    </row>
    <row r="4814" spans="2:17" x14ac:dyDescent="0.25">
      <c r="B4814" s="78">
        <f t="shared" si="148"/>
        <v>4804</v>
      </c>
      <c r="C4814" s="126" t="str">
        <f t="array" ref="C4814">IF(OR('C. Consumer Service Detail'!$D4814="",'C. Consumer Service Detail'!$E4814=""),"",INDEX('B. Consumer Budget'!$E$11:$E$2010,MATCH(1,IF('B. Consumer Budget'!$C$11:$C$2010='C. Consumer Service Detail'!$D4814,IF('B. Consumer Budget'!$D$11:$D$2010='C. Consumer Service Detail'!$E4814,1)),0)))</f>
        <v/>
      </c>
      <c r="D4814" s="171"/>
      <c r="E4814" s="79"/>
      <c r="F4814" s="100"/>
      <c r="G4814" s="80"/>
      <c r="H4814" s="145" t="str">
        <f>IF('C. Consumer Service Detail'!$F4814="","",IF('C. Consumer Service Detail'!$F4814="",VLOOKUP('C. Consumer Service Detail'!$F4814,'Table of Current Services'!$B$7:$F$36,'Table of Current Services'!$E$5,FALSE),VLOOKUP('C. Consumer Service Detail'!$F4814,'Table of Current Services'!$B$7:$F$36,'Table of Current Services'!$D$5,FALSE)))</f>
        <v/>
      </c>
      <c r="I4814" s="160"/>
      <c r="J4814" s="146" t="str">
        <f t="shared" si="147"/>
        <v/>
      </c>
      <c r="K4814" s="138" t="str">
        <f>IF('C. Consumer Service Detail'!$F4814="","",IF('C. Consumer Service Detail'!$F4814="",VLOOKUP('C. Consumer Service Detail'!$F4814,'Table of Current Services'!$B$7:$F$36,'Table of Current Services'!$E$5,FALSE),VLOOKUP('C. Consumer Service Detail'!$F4814,'Table of Current Services'!$B$7:$F$36,'Table of Current Services'!$E$5,FALSE)))</f>
        <v/>
      </c>
      <c r="L4814" s="130" t="str">
        <f>IF('C. Consumer Service Detail'!$F4814="","",IF(VLOOKUP('C. Consumer Service Detail'!$F4814,'Table of Current Services'!$B$7:$F$36,'Table of Current Services'!$F$5,)="cost","Yes","No"))</f>
        <v/>
      </c>
      <c r="M4814" s="130" t="str">
        <f>IFERROR(IF('C. Consumer Service Detail'!$K4814="No Match","No",VLOOKUP('C. Consumer Service Detail'!$C4814,'B. Consumer Budget'!$E$11:$F$2010,2,FALSE)),"")</f>
        <v/>
      </c>
      <c r="P4814" s="77"/>
      <c r="Q4814" s="77"/>
    </row>
    <row r="4815" spans="2:17" x14ac:dyDescent="0.25">
      <c r="B4815" s="78">
        <f t="shared" si="148"/>
        <v>4805</v>
      </c>
      <c r="C4815" s="126" t="str">
        <f t="array" ref="C4815">IF(OR('C. Consumer Service Detail'!$D4815="",'C. Consumer Service Detail'!$E4815=""),"",INDEX('B. Consumer Budget'!$E$11:$E$2010,MATCH(1,IF('B. Consumer Budget'!$C$11:$C$2010='C. Consumer Service Detail'!$D4815,IF('B. Consumer Budget'!$D$11:$D$2010='C. Consumer Service Detail'!$E4815,1)),0)))</f>
        <v/>
      </c>
      <c r="D4815" s="170"/>
      <c r="E4815" s="81"/>
      <c r="F4815" s="101"/>
      <c r="G4815" s="82"/>
      <c r="H4815" s="147" t="str">
        <f>IF('C. Consumer Service Detail'!$F4815="","",IF('C. Consumer Service Detail'!$F4815="",VLOOKUP('C. Consumer Service Detail'!$F4815,'Table of Current Services'!$B$7:$F$36,'Table of Current Services'!$E$5,FALSE),VLOOKUP('C. Consumer Service Detail'!$F4815,'Table of Current Services'!$B$7:$F$36,'Table of Current Services'!$D$5,FALSE)))</f>
        <v/>
      </c>
      <c r="I4815" s="159"/>
      <c r="J4815" s="146" t="str">
        <f t="shared" si="147"/>
        <v/>
      </c>
      <c r="K4815" s="138" t="str">
        <f>IF('C. Consumer Service Detail'!$F4815="","",IF('C. Consumer Service Detail'!$F4815="",VLOOKUP('C. Consumer Service Detail'!$F4815,'Table of Current Services'!$B$7:$F$36,'Table of Current Services'!$E$5,FALSE),VLOOKUP('C. Consumer Service Detail'!$F4815,'Table of Current Services'!$B$7:$F$36,'Table of Current Services'!$E$5,FALSE)))</f>
        <v/>
      </c>
      <c r="L4815" s="130" t="str">
        <f>IF('C. Consumer Service Detail'!$F4815="","",IF(VLOOKUP('C. Consumer Service Detail'!$F4815,'Table of Current Services'!$B$7:$F$36,'Table of Current Services'!$F$5,)="cost","Yes","No"))</f>
        <v/>
      </c>
      <c r="M4815" s="130" t="str">
        <f>IFERROR(IF('C. Consumer Service Detail'!$K4815="No Match","No",VLOOKUP('C. Consumer Service Detail'!$C4815,'B. Consumer Budget'!$E$11:$F$2010,2,FALSE)),"")</f>
        <v/>
      </c>
      <c r="P4815" s="77"/>
      <c r="Q4815" s="77"/>
    </row>
    <row r="4816" spans="2:17" x14ac:dyDescent="0.25">
      <c r="B4816" s="78">
        <f t="shared" si="148"/>
        <v>4806</v>
      </c>
      <c r="C4816" s="126" t="str">
        <f t="array" ref="C4816">IF(OR('C. Consumer Service Detail'!$D4816="",'C. Consumer Service Detail'!$E4816=""),"",INDEX('B. Consumer Budget'!$E$11:$E$2010,MATCH(1,IF('B. Consumer Budget'!$C$11:$C$2010='C. Consumer Service Detail'!$D4816,IF('B. Consumer Budget'!$D$11:$D$2010='C. Consumer Service Detail'!$E4816,1)),0)))</f>
        <v/>
      </c>
      <c r="D4816" s="171"/>
      <c r="E4816" s="79"/>
      <c r="F4816" s="100"/>
      <c r="G4816" s="80"/>
      <c r="H4816" s="145" t="str">
        <f>IF('C. Consumer Service Detail'!$F4816="","",IF('C. Consumer Service Detail'!$F4816="",VLOOKUP('C. Consumer Service Detail'!$F4816,'Table of Current Services'!$B$7:$F$36,'Table of Current Services'!$E$5,FALSE),VLOOKUP('C. Consumer Service Detail'!$F4816,'Table of Current Services'!$B$7:$F$36,'Table of Current Services'!$D$5,FALSE)))</f>
        <v/>
      </c>
      <c r="I4816" s="160"/>
      <c r="J4816" s="146" t="str">
        <f t="shared" si="147"/>
        <v/>
      </c>
      <c r="K4816" s="138" t="str">
        <f>IF('C. Consumer Service Detail'!$F4816="","",IF('C. Consumer Service Detail'!$F4816="",VLOOKUP('C. Consumer Service Detail'!$F4816,'Table of Current Services'!$B$7:$F$36,'Table of Current Services'!$E$5,FALSE),VLOOKUP('C. Consumer Service Detail'!$F4816,'Table of Current Services'!$B$7:$F$36,'Table of Current Services'!$E$5,FALSE)))</f>
        <v/>
      </c>
      <c r="L4816" s="130" t="str">
        <f>IF('C. Consumer Service Detail'!$F4816="","",IF(VLOOKUP('C. Consumer Service Detail'!$F4816,'Table of Current Services'!$B$7:$F$36,'Table of Current Services'!$F$5,)="cost","Yes","No"))</f>
        <v/>
      </c>
      <c r="M4816" s="130" t="str">
        <f>IFERROR(IF('C. Consumer Service Detail'!$K4816="No Match","No",VLOOKUP('C. Consumer Service Detail'!$C4816,'B. Consumer Budget'!$E$11:$F$2010,2,FALSE)),"")</f>
        <v/>
      </c>
      <c r="P4816" s="77"/>
      <c r="Q4816" s="77"/>
    </row>
    <row r="4817" spans="2:17" x14ac:dyDescent="0.25">
      <c r="B4817" s="78">
        <f t="shared" si="148"/>
        <v>4807</v>
      </c>
      <c r="C4817" s="126" t="str">
        <f t="array" ref="C4817">IF(OR('C. Consumer Service Detail'!$D4817="",'C. Consumer Service Detail'!$E4817=""),"",INDEX('B. Consumer Budget'!$E$11:$E$2010,MATCH(1,IF('B. Consumer Budget'!$C$11:$C$2010='C. Consumer Service Detail'!$D4817,IF('B. Consumer Budget'!$D$11:$D$2010='C. Consumer Service Detail'!$E4817,1)),0)))</f>
        <v/>
      </c>
      <c r="D4817" s="170"/>
      <c r="E4817" s="81"/>
      <c r="F4817" s="101"/>
      <c r="G4817" s="82"/>
      <c r="H4817" s="147" t="str">
        <f>IF('C. Consumer Service Detail'!$F4817="","",IF('C. Consumer Service Detail'!$F4817="",VLOOKUP('C. Consumer Service Detail'!$F4817,'Table of Current Services'!$B$7:$F$36,'Table of Current Services'!$E$5,FALSE),VLOOKUP('C. Consumer Service Detail'!$F4817,'Table of Current Services'!$B$7:$F$36,'Table of Current Services'!$D$5,FALSE)))</f>
        <v/>
      </c>
      <c r="I4817" s="159"/>
      <c r="J4817" s="146" t="str">
        <f t="shared" si="147"/>
        <v/>
      </c>
      <c r="K4817" s="138" t="str">
        <f>IF('C. Consumer Service Detail'!$F4817="","",IF('C. Consumer Service Detail'!$F4817="",VLOOKUP('C. Consumer Service Detail'!$F4817,'Table of Current Services'!$B$7:$F$36,'Table of Current Services'!$E$5,FALSE),VLOOKUP('C. Consumer Service Detail'!$F4817,'Table of Current Services'!$B$7:$F$36,'Table of Current Services'!$E$5,FALSE)))</f>
        <v/>
      </c>
      <c r="L4817" s="130" t="str">
        <f>IF('C. Consumer Service Detail'!$F4817="","",IF(VLOOKUP('C. Consumer Service Detail'!$F4817,'Table of Current Services'!$B$7:$F$36,'Table of Current Services'!$F$5,)="cost","Yes","No"))</f>
        <v/>
      </c>
      <c r="M4817" s="130" t="str">
        <f>IFERROR(IF('C. Consumer Service Detail'!$K4817="No Match","No",VLOOKUP('C. Consumer Service Detail'!$C4817,'B. Consumer Budget'!$E$11:$F$2010,2,FALSE)),"")</f>
        <v/>
      </c>
      <c r="P4817" s="77"/>
      <c r="Q4817" s="77"/>
    </row>
    <row r="4818" spans="2:17" x14ac:dyDescent="0.25">
      <c r="B4818" s="78">
        <f t="shared" si="148"/>
        <v>4808</v>
      </c>
      <c r="C4818" s="126" t="str">
        <f t="array" ref="C4818">IF(OR('C. Consumer Service Detail'!$D4818="",'C. Consumer Service Detail'!$E4818=""),"",INDEX('B. Consumer Budget'!$E$11:$E$2010,MATCH(1,IF('B. Consumer Budget'!$C$11:$C$2010='C. Consumer Service Detail'!$D4818,IF('B. Consumer Budget'!$D$11:$D$2010='C. Consumer Service Detail'!$E4818,1)),0)))</f>
        <v/>
      </c>
      <c r="D4818" s="171"/>
      <c r="E4818" s="79"/>
      <c r="F4818" s="100"/>
      <c r="G4818" s="80"/>
      <c r="H4818" s="145" t="str">
        <f>IF('C. Consumer Service Detail'!$F4818="","",IF('C. Consumer Service Detail'!$F4818="",VLOOKUP('C. Consumer Service Detail'!$F4818,'Table of Current Services'!$B$7:$F$36,'Table of Current Services'!$E$5,FALSE),VLOOKUP('C. Consumer Service Detail'!$F4818,'Table of Current Services'!$B$7:$F$36,'Table of Current Services'!$D$5,FALSE)))</f>
        <v/>
      </c>
      <c r="I4818" s="160"/>
      <c r="J4818" s="146" t="str">
        <f t="shared" si="147"/>
        <v/>
      </c>
      <c r="K4818" s="138" t="str">
        <f>IF('C. Consumer Service Detail'!$F4818="","",IF('C. Consumer Service Detail'!$F4818="",VLOOKUP('C. Consumer Service Detail'!$F4818,'Table of Current Services'!$B$7:$F$36,'Table of Current Services'!$E$5,FALSE),VLOOKUP('C. Consumer Service Detail'!$F4818,'Table of Current Services'!$B$7:$F$36,'Table of Current Services'!$E$5,FALSE)))</f>
        <v/>
      </c>
      <c r="L4818" s="130" t="str">
        <f>IF('C. Consumer Service Detail'!$F4818="","",IF(VLOOKUP('C. Consumer Service Detail'!$F4818,'Table of Current Services'!$B$7:$F$36,'Table of Current Services'!$F$5,)="cost","Yes","No"))</f>
        <v/>
      </c>
      <c r="M4818" s="130" t="str">
        <f>IFERROR(IF('C. Consumer Service Detail'!$K4818="No Match","No",VLOOKUP('C. Consumer Service Detail'!$C4818,'B. Consumer Budget'!$E$11:$F$2010,2,FALSE)),"")</f>
        <v/>
      </c>
      <c r="P4818" s="77"/>
      <c r="Q4818" s="77"/>
    </row>
    <row r="4819" spans="2:17" x14ac:dyDescent="0.25">
      <c r="B4819" s="78">
        <f t="shared" si="148"/>
        <v>4809</v>
      </c>
      <c r="C4819" s="126" t="str">
        <f t="array" ref="C4819">IF(OR('C. Consumer Service Detail'!$D4819="",'C. Consumer Service Detail'!$E4819=""),"",INDEX('B. Consumer Budget'!$E$11:$E$2010,MATCH(1,IF('B. Consumer Budget'!$C$11:$C$2010='C. Consumer Service Detail'!$D4819,IF('B. Consumer Budget'!$D$11:$D$2010='C. Consumer Service Detail'!$E4819,1)),0)))</f>
        <v/>
      </c>
      <c r="D4819" s="170"/>
      <c r="E4819" s="81"/>
      <c r="F4819" s="101"/>
      <c r="G4819" s="82"/>
      <c r="H4819" s="147" t="str">
        <f>IF('C. Consumer Service Detail'!$F4819="","",IF('C. Consumer Service Detail'!$F4819="",VLOOKUP('C. Consumer Service Detail'!$F4819,'Table of Current Services'!$B$7:$F$36,'Table of Current Services'!$E$5,FALSE),VLOOKUP('C. Consumer Service Detail'!$F4819,'Table of Current Services'!$B$7:$F$36,'Table of Current Services'!$D$5,FALSE)))</f>
        <v/>
      </c>
      <c r="I4819" s="159"/>
      <c r="J4819" s="146" t="str">
        <f t="shared" si="147"/>
        <v/>
      </c>
      <c r="K4819" s="138" t="str">
        <f>IF('C. Consumer Service Detail'!$F4819="","",IF('C. Consumer Service Detail'!$F4819="",VLOOKUP('C. Consumer Service Detail'!$F4819,'Table of Current Services'!$B$7:$F$36,'Table of Current Services'!$E$5,FALSE),VLOOKUP('C. Consumer Service Detail'!$F4819,'Table of Current Services'!$B$7:$F$36,'Table of Current Services'!$E$5,FALSE)))</f>
        <v/>
      </c>
      <c r="L4819" s="130" t="str">
        <f>IF('C. Consumer Service Detail'!$F4819="","",IF(VLOOKUP('C. Consumer Service Detail'!$F4819,'Table of Current Services'!$B$7:$F$36,'Table of Current Services'!$F$5,)="cost","Yes","No"))</f>
        <v/>
      </c>
      <c r="M4819" s="130" t="str">
        <f>IFERROR(IF('C. Consumer Service Detail'!$K4819="No Match","No",VLOOKUP('C. Consumer Service Detail'!$C4819,'B. Consumer Budget'!$E$11:$F$2010,2,FALSE)),"")</f>
        <v/>
      </c>
      <c r="P4819" s="77"/>
      <c r="Q4819" s="77"/>
    </row>
    <row r="4820" spans="2:17" x14ac:dyDescent="0.25">
      <c r="B4820" s="78">
        <f t="shared" si="148"/>
        <v>4810</v>
      </c>
      <c r="C4820" s="126" t="str">
        <f t="array" ref="C4820">IF(OR('C. Consumer Service Detail'!$D4820="",'C. Consumer Service Detail'!$E4820=""),"",INDEX('B. Consumer Budget'!$E$11:$E$2010,MATCH(1,IF('B. Consumer Budget'!$C$11:$C$2010='C. Consumer Service Detail'!$D4820,IF('B. Consumer Budget'!$D$11:$D$2010='C. Consumer Service Detail'!$E4820,1)),0)))</f>
        <v/>
      </c>
      <c r="D4820" s="171"/>
      <c r="E4820" s="79"/>
      <c r="F4820" s="100"/>
      <c r="G4820" s="80"/>
      <c r="H4820" s="145" t="str">
        <f>IF('C. Consumer Service Detail'!$F4820="","",IF('C. Consumer Service Detail'!$F4820="",VLOOKUP('C. Consumer Service Detail'!$F4820,'Table of Current Services'!$B$7:$F$36,'Table of Current Services'!$E$5,FALSE),VLOOKUP('C. Consumer Service Detail'!$F4820,'Table of Current Services'!$B$7:$F$36,'Table of Current Services'!$D$5,FALSE)))</f>
        <v/>
      </c>
      <c r="I4820" s="160"/>
      <c r="J4820" s="146" t="str">
        <f t="shared" si="147"/>
        <v/>
      </c>
      <c r="K4820" s="138" t="str">
        <f>IF('C. Consumer Service Detail'!$F4820="","",IF('C. Consumer Service Detail'!$F4820="",VLOOKUP('C. Consumer Service Detail'!$F4820,'Table of Current Services'!$B$7:$F$36,'Table of Current Services'!$E$5,FALSE),VLOOKUP('C. Consumer Service Detail'!$F4820,'Table of Current Services'!$B$7:$F$36,'Table of Current Services'!$E$5,FALSE)))</f>
        <v/>
      </c>
      <c r="L4820" s="130" t="str">
        <f>IF('C. Consumer Service Detail'!$F4820="","",IF(VLOOKUP('C. Consumer Service Detail'!$F4820,'Table of Current Services'!$B$7:$F$36,'Table of Current Services'!$F$5,)="cost","Yes","No"))</f>
        <v/>
      </c>
      <c r="M4820" s="130" t="str">
        <f>IFERROR(IF('C. Consumer Service Detail'!$K4820="No Match","No",VLOOKUP('C. Consumer Service Detail'!$C4820,'B. Consumer Budget'!$E$11:$F$2010,2,FALSE)),"")</f>
        <v/>
      </c>
      <c r="P4820" s="77"/>
      <c r="Q4820" s="77"/>
    </row>
    <row r="4821" spans="2:17" x14ac:dyDescent="0.25">
      <c r="B4821" s="78">
        <f t="shared" si="148"/>
        <v>4811</v>
      </c>
      <c r="C4821" s="126" t="str">
        <f t="array" ref="C4821">IF(OR('C. Consumer Service Detail'!$D4821="",'C. Consumer Service Detail'!$E4821=""),"",INDEX('B. Consumer Budget'!$E$11:$E$2010,MATCH(1,IF('B. Consumer Budget'!$C$11:$C$2010='C. Consumer Service Detail'!$D4821,IF('B. Consumer Budget'!$D$11:$D$2010='C. Consumer Service Detail'!$E4821,1)),0)))</f>
        <v/>
      </c>
      <c r="D4821" s="170"/>
      <c r="E4821" s="81"/>
      <c r="F4821" s="101"/>
      <c r="G4821" s="82"/>
      <c r="H4821" s="147" t="str">
        <f>IF('C. Consumer Service Detail'!$F4821="","",IF('C. Consumer Service Detail'!$F4821="",VLOOKUP('C. Consumer Service Detail'!$F4821,'Table of Current Services'!$B$7:$F$36,'Table of Current Services'!$E$5,FALSE),VLOOKUP('C. Consumer Service Detail'!$F4821,'Table of Current Services'!$B$7:$F$36,'Table of Current Services'!$D$5,FALSE)))</f>
        <v/>
      </c>
      <c r="I4821" s="159"/>
      <c r="J4821" s="146" t="str">
        <f t="shared" si="147"/>
        <v/>
      </c>
      <c r="K4821" s="138" t="str">
        <f>IF('C. Consumer Service Detail'!$F4821="","",IF('C. Consumer Service Detail'!$F4821="",VLOOKUP('C. Consumer Service Detail'!$F4821,'Table of Current Services'!$B$7:$F$36,'Table of Current Services'!$E$5,FALSE),VLOOKUP('C. Consumer Service Detail'!$F4821,'Table of Current Services'!$B$7:$F$36,'Table of Current Services'!$E$5,FALSE)))</f>
        <v/>
      </c>
      <c r="L4821" s="130" t="str">
        <f>IF('C. Consumer Service Detail'!$F4821="","",IF(VLOOKUP('C. Consumer Service Detail'!$F4821,'Table of Current Services'!$B$7:$F$36,'Table of Current Services'!$F$5,)="cost","Yes","No"))</f>
        <v/>
      </c>
      <c r="M4821" s="130" t="str">
        <f>IFERROR(IF('C. Consumer Service Detail'!$K4821="No Match","No",VLOOKUP('C. Consumer Service Detail'!$C4821,'B. Consumer Budget'!$E$11:$F$2010,2,FALSE)),"")</f>
        <v/>
      </c>
      <c r="P4821" s="77"/>
      <c r="Q4821" s="77"/>
    </row>
    <row r="4822" spans="2:17" x14ac:dyDescent="0.25">
      <c r="B4822" s="78">
        <f t="shared" si="148"/>
        <v>4812</v>
      </c>
      <c r="C4822" s="126" t="str">
        <f t="array" ref="C4822">IF(OR('C. Consumer Service Detail'!$D4822="",'C. Consumer Service Detail'!$E4822=""),"",INDEX('B. Consumer Budget'!$E$11:$E$2010,MATCH(1,IF('B. Consumer Budget'!$C$11:$C$2010='C. Consumer Service Detail'!$D4822,IF('B. Consumer Budget'!$D$11:$D$2010='C. Consumer Service Detail'!$E4822,1)),0)))</f>
        <v/>
      </c>
      <c r="D4822" s="171"/>
      <c r="E4822" s="79"/>
      <c r="F4822" s="100"/>
      <c r="G4822" s="80"/>
      <c r="H4822" s="145" t="str">
        <f>IF('C. Consumer Service Detail'!$F4822="","",IF('C. Consumer Service Detail'!$F4822="",VLOOKUP('C. Consumer Service Detail'!$F4822,'Table of Current Services'!$B$7:$F$36,'Table of Current Services'!$E$5,FALSE),VLOOKUP('C. Consumer Service Detail'!$F4822,'Table of Current Services'!$B$7:$F$36,'Table of Current Services'!$D$5,FALSE)))</f>
        <v/>
      </c>
      <c r="I4822" s="160"/>
      <c r="J4822" s="146" t="str">
        <f t="shared" si="147"/>
        <v/>
      </c>
      <c r="K4822" s="138" t="str">
        <f>IF('C. Consumer Service Detail'!$F4822="","",IF('C. Consumer Service Detail'!$F4822="",VLOOKUP('C. Consumer Service Detail'!$F4822,'Table of Current Services'!$B$7:$F$36,'Table of Current Services'!$E$5,FALSE),VLOOKUP('C. Consumer Service Detail'!$F4822,'Table of Current Services'!$B$7:$F$36,'Table of Current Services'!$E$5,FALSE)))</f>
        <v/>
      </c>
      <c r="L4822" s="130" t="str">
        <f>IF('C. Consumer Service Detail'!$F4822="","",IF(VLOOKUP('C. Consumer Service Detail'!$F4822,'Table of Current Services'!$B$7:$F$36,'Table of Current Services'!$F$5,)="cost","Yes","No"))</f>
        <v/>
      </c>
      <c r="M4822" s="130" t="str">
        <f>IFERROR(IF('C. Consumer Service Detail'!$K4822="No Match","No",VLOOKUP('C. Consumer Service Detail'!$C4822,'B. Consumer Budget'!$E$11:$F$2010,2,FALSE)),"")</f>
        <v/>
      </c>
      <c r="P4822" s="77"/>
      <c r="Q4822" s="77"/>
    </row>
    <row r="4823" spans="2:17" x14ac:dyDescent="0.25">
      <c r="B4823" s="78">
        <f t="shared" si="148"/>
        <v>4813</v>
      </c>
      <c r="C4823" s="126" t="str">
        <f t="array" ref="C4823">IF(OR('C. Consumer Service Detail'!$D4823="",'C. Consumer Service Detail'!$E4823=""),"",INDEX('B. Consumer Budget'!$E$11:$E$2010,MATCH(1,IF('B. Consumer Budget'!$C$11:$C$2010='C. Consumer Service Detail'!$D4823,IF('B. Consumer Budget'!$D$11:$D$2010='C. Consumer Service Detail'!$E4823,1)),0)))</f>
        <v/>
      </c>
      <c r="D4823" s="170"/>
      <c r="E4823" s="81"/>
      <c r="F4823" s="101"/>
      <c r="G4823" s="82"/>
      <c r="H4823" s="147" t="str">
        <f>IF('C. Consumer Service Detail'!$F4823="","",IF('C. Consumer Service Detail'!$F4823="",VLOOKUP('C. Consumer Service Detail'!$F4823,'Table of Current Services'!$B$7:$F$36,'Table of Current Services'!$E$5,FALSE),VLOOKUP('C. Consumer Service Detail'!$F4823,'Table of Current Services'!$B$7:$F$36,'Table of Current Services'!$D$5,FALSE)))</f>
        <v/>
      </c>
      <c r="I4823" s="159"/>
      <c r="J4823" s="146" t="str">
        <f t="shared" si="147"/>
        <v/>
      </c>
      <c r="K4823" s="138" t="str">
        <f>IF('C. Consumer Service Detail'!$F4823="","",IF('C. Consumer Service Detail'!$F4823="",VLOOKUP('C. Consumer Service Detail'!$F4823,'Table of Current Services'!$B$7:$F$36,'Table of Current Services'!$E$5,FALSE),VLOOKUP('C. Consumer Service Detail'!$F4823,'Table of Current Services'!$B$7:$F$36,'Table of Current Services'!$E$5,FALSE)))</f>
        <v/>
      </c>
      <c r="L4823" s="130" t="str">
        <f>IF('C. Consumer Service Detail'!$F4823="","",IF(VLOOKUP('C. Consumer Service Detail'!$F4823,'Table of Current Services'!$B$7:$F$36,'Table of Current Services'!$F$5,)="cost","Yes","No"))</f>
        <v/>
      </c>
      <c r="M4823" s="130" t="str">
        <f>IFERROR(IF('C. Consumer Service Detail'!$K4823="No Match","No",VLOOKUP('C. Consumer Service Detail'!$C4823,'B. Consumer Budget'!$E$11:$F$2010,2,FALSE)),"")</f>
        <v/>
      </c>
      <c r="P4823" s="77"/>
      <c r="Q4823" s="77"/>
    </row>
    <row r="4824" spans="2:17" x14ac:dyDescent="0.25">
      <c r="B4824" s="78">
        <f t="shared" si="148"/>
        <v>4814</v>
      </c>
      <c r="C4824" s="126" t="str">
        <f t="array" ref="C4824">IF(OR('C. Consumer Service Detail'!$D4824="",'C. Consumer Service Detail'!$E4824=""),"",INDEX('B. Consumer Budget'!$E$11:$E$2010,MATCH(1,IF('B. Consumer Budget'!$C$11:$C$2010='C. Consumer Service Detail'!$D4824,IF('B. Consumer Budget'!$D$11:$D$2010='C. Consumer Service Detail'!$E4824,1)),0)))</f>
        <v/>
      </c>
      <c r="D4824" s="171"/>
      <c r="E4824" s="79"/>
      <c r="F4824" s="100"/>
      <c r="G4824" s="80"/>
      <c r="H4824" s="145" t="str">
        <f>IF('C. Consumer Service Detail'!$F4824="","",IF('C. Consumer Service Detail'!$F4824="",VLOOKUP('C. Consumer Service Detail'!$F4824,'Table of Current Services'!$B$7:$F$36,'Table of Current Services'!$E$5,FALSE),VLOOKUP('C. Consumer Service Detail'!$F4824,'Table of Current Services'!$B$7:$F$36,'Table of Current Services'!$D$5,FALSE)))</f>
        <v/>
      </c>
      <c r="I4824" s="160"/>
      <c r="J4824" s="146" t="str">
        <f t="shared" si="147"/>
        <v/>
      </c>
      <c r="K4824" s="138" t="str">
        <f>IF('C. Consumer Service Detail'!$F4824="","",IF('C. Consumer Service Detail'!$F4824="",VLOOKUP('C. Consumer Service Detail'!$F4824,'Table of Current Services'!$B$7:$F$36,'Table of Current Services'!$E$5,FALSE),VLOOKUP('C. Consumer Service Detail'!$F4824,'Table of Current Services'!$B$7:$F$36,'Table of Current Services'!$E$5,FALSE)))</f>
        <v/>
      </c>
      <c r="L4824" s="130" t="str">
        <f>IF('C. Consumer Service Detail'!$F4824="","",IF(VLOOKUP('C. Consumer Service Detail'!$F4824,'Table of Current Services'!$B$7:$F$36,'Table of Current Services'!$F$5,)="cost","Yes","No"))</f>
        <v/>
      </c>
      <c r="M4824" s="130" t="str">
        <f>IFERROR(IF('C. Consumer Service Detail'!$K4824="No Match","No",VLOOKUP('C. Consumer Service Detail'!$C4824,'B. Consumer Budget'!$E$11:$F$2010,2,FALSE)),"")</f>
        <v/>
      </c>
      <c r="P4824" s="77"/>
      <c r="Q4824" s="77"/>
    </row>
    <row r="4825" spans="2:17" x14ac:dyDescent="0.25">
      <c r="B4825" s="78">
        <f t="shared" si="148"/>
        <v>4815</v>
      </c>
      <c r="C4825" s="126" t="str">
        <f t="array" ref="C4825">IF(OR('C. Consumer Service Detail'!$D4825="",'C. Consumer Service Detail'!$E4825=""),"",INDEX('B. Consumer Budget'!$E$11:$E$2010,MATCH(1,IF('B. Consumer Budget'!$C$11:$C$2010='C. Consumer Service Detail'!$D4825,IF('B. Consumer Budget'!$D$11:$D$2010='C. Consumer Service Detail'!$E4825,1)),0)))</f>
        <v/>
      </c>
      <c r="D4825" s="170"/>
      <c r="E4825" s="81"/>
      <c r="F4825" s="101"/>
      <c r="G4825" s="82"/>
      <c r="H4825" s="147" t="str">
        <f>IF('C. Consumer Service Detail'!$F4825="","",IF('C. Consumer Service Detail'!$F4825="",VLOOKUP('C. Consumer Service Detail'!$F4825,'Table of Current Services'!$B$7:$F$36,'Table of Current Services'!$E$5,FALSE),VLOOKUP('C. Consumer Service Detail'!$F4825,'Table of Current Services'!$B$7:$F$36,'Table of Current Services'!$D$5,FALSE)))</f>
        <v/>
      </c>
      <c r="I4825" s="159"/>
      <c r="J4825" s="146" t="str">
        <f t="shared" si="147"/>
        <v/>
      </c>
      <c r="K4825" s="138" t="str">
        <f>IF('C. Consumer Service Detail'!$F4825="","",IF('C. Consumer Service Detail'!$F4825="",VLOOKUP('C. Consumer Service Detail'!$F4825,'Table of Current Services'!$B$7:$F$36,'Table of Current Services'!$E$5,FALSE),VLOOKUP('C. Consumer Service Detail'!$F4825,'Table of Current Services'!$B$7:$F$36,'Table of Current Services'!$E$5,FALSE)))</f>
        <v/>
      </c>
      <c r="L4825" s="130" t="str">
        <f>IF('C. Consumer Service Detail'!$F4825="","",IF(VLOOKUP('C. Consumer Service Detail'!$F4825,'Table of Current Services'!$B$7:$F$36,'Table of Current Services'!$F$5,)="cost","Yes","No"))</f>
        <v/>
      </c>
      <c r="M4825" s="130" t="str">
        <f>IFERROR(IF('C. Consumer Service Detail'!$K4825="No Match","No",VLOOKUP('C. Consumer Service Detail'!$C4825,'B. Consumer Budget'!$E$11:$F$2010,2,FALSE)),"")</f>
        <v/>
      </c>
      <c r="P4825" s="77"/>
      <c r="Q4825" s="77"/>
    </row>
    <row r="4826" spans="2:17" x14ac:dyDescent="0.25">
      <c r="B4826" s="78">
        <f t="shared" si="148"/>
        <v>4816</v>
      </c>
      <c r="C4826" s="126" t="str">
        <f t="array" ref="C4826">IF(OR('C. Consumer Service Detail'!$D4826="",'C. Consumer Service Detail'!$E4826=""),"",INDEX('B. Consumer Budget'!$E$11:$E$2010,MATCH(1,IF('B. Consumer Budget'!$C$11:$C$2010='C. Consumer Service Detail'!$D4826,IF('B. Consumer Budget'!$D$11:$D$2010='C. Consumer Service Detail'!$E4826,1)),0)))</f>
        <v/>
      </c>
      <c r="D4826" s="171"/>
      <c r="E4826" s="79"/>
      <c r="F4826" s="100"/>
      <c r="G4826" s="80"/>
      <c r="H4826" s="145" t="str">
        <f>IF('C. Consumer Service Detail'!$F4826="","",IF('C. Consumer Service Detail'!$F4826="",VLOOKUP('C. Consumer Service Detail'!$F4826,'Table of Current Services'!$B$7:$F$36,'Table of Current Services'!$E$5,FALSE),VLOOKUP('C. Consumer Service Detail'!$F4826,'Table of Current Services'!$B$7:$F$36,'Table of Current Services'!$D$5,FALSE)))</f>
        <v/>
      </c>
      <c r="I4826" s="160"/>
      <c r="J4826" s="146" t="str">
        <f t="shared" si="147"/>
        <v/>
      </c>
      <c r="K4826" s="138" t="str">
        <f>IF('C. Consumer Service Detail'!$F4826="","",IF('C. Consumer Service Detail'!$F4826="",VLOOKUP('C. Consumer Service Detail'!$F4826,'Table of Current Services'!$B$7:$F$36,'Table of Current Services'!$E$5,FALSE),VLOOKUP('C. Consumer Service Detail'!$F4826,'Table of Current Services'!$B$7:$F$36,'Table of Current Services'!$E$5,FALSE)))</f>
        <v/>
      </c>
      <c r="L4826" s="130" t="str">
        <f>IF('C. Consumer Service Detail'!$F4826="","",IF(VLOOKUP('C. Consumer Service Detail'!$F4826,'Table of Current Services'!$B$7:$F$36,'Table of Current Services'!$F$5,)="cost","Yes","No"))</f>
        <v/>
      </c>
      <c r="M4826" s="130" t="str">
        <f>IFERROR(IF('C. Consumer Service Detail'!$K4826="No Match","No",VLOOKUP('C. Consumer Service Detail'!$C4826,'B. Consumer Budget'!$E$11:$F$2010,2,FALSE)),"")</f>
        <v/>
      </c>
      <c r="P4826" s="77"/>
      <c r="Q4826" s="77"/>
    </row>
    <row r="4827" spans="2:17" x14ac:dyDescent="0.25">
      <c r="B4827" s="78">
        <f t="shared" si="148"/>
        <v>4817</v>
      </c>
      <c r="C4827" s="126" t="str">
        <f t="array" ref="C4827">IF(OR('C. Consumer Service Detail'!$D4827="",'C. Consumer Service Detail'!$E4827=""),"",INDEX('B. Consumer Budget'!$E$11:$E$2010,MATCH(1,IF('B. Consumer Budget'!$C$11:$C$2010='C. Consumer Service Detail'!$D4827,IF('B. Consumer Budget'!$D$11:$D$2010='C. Consumer Service Detail'!$E4827,1)),0)))</f>
        <v/>
      </c>
      <c r="D4827" s="170"/>
      <c r="E4827" s="81"/>
      <c r="F4827" s="101"/>
      <c r="G4827" s="82"/>
      <c r="H4827" s="147" t="str">
        <f>IF('C. Consumer Service Detail'!$F4827="","",IF('C. Consumer Service Detail'!$F4827="",VLOOKUP('C. Consumer Service Detail'!$F4827,'Table of Current Services'!$B$7:$F$36,'Table of Current Services'!$E$5,FALSE),VLOOKUP('C. Consumer Service Detail'!$F4827,'Table of Current Services'!$B$7:$F$36,'Table of Current Services'!$D$5,FALSE)))</f>
        <v/>
      </c>
      <c r="I4827" s="159"/>
      <c r="J4827" s="146" t="str">
        <f t="shared" si="147"/>
        <v/>
      </c>
      <c r="K4827" s="138" t="str">
        <f>IF('C. Consumer Service Detail'!$F4827="","",IF('C. Consumer Service Detail'!$F4827="",VLOOKUP('C. Consumer Service Detail'!$F4827,'Table of Current Services'!$B$7:$F$36,'Table of Current Services'!$E$5,FALSE),VLOOKUP('C. Consumer Service Detail'!$F4827,'Table of Current Services'!$B$7:$F$36,'Table of Current Services'!$E$5,FALSE)))</f>
        <v/>
      </c>
      <c r="L4827" s="130" t="str">
        <f>IF('C. Consumer Service Detail'!$F4827="","",IF(VLOOKUP('C. Consumer Service Detail'!$F4827,'Table of Current Services'!$B$7:$F$36,'Table of Current Services'!$F$5,)="cost","Yes","No"))</f>
        <v/>
      </c>
      <c r="M4827" s="130" t="str">
        <f>IFERROR(IF('C. Consumer Service Detail'!$K4827="No Match","No",VLOOKUP('C. Consumer Service Detail'!$C4827,'B. Consumer Budget'!$E$11:$F$2010,2,FALSE)),"")</f>
        <v/>
      </c>
      <c r="P4827" s="77"/>
      <c r="Q4827" s="77"/>
    </row>
    <row r="4828" spans="2:17" x14ac:dyDescent="0.25">
      <c r="B4828" s="78">
        <f t="shared" si="148"/>
        <v>4818</v>
      </c>
      <c r="C4828" s="126" t="str">
        <f t="array" ref="C4828">IF(OR('C. Consumer Service Detail'!$D4828="",'C. Consumer Service Detail'!$E4828=""),"",INDEX('B. Consumer Budget'!$E$11:$E$2010,MATCH(1,IF('B. Consumer Budget'!$C$11:$C$2010='C. Consumer Service Detail'!$D4828,IF('B. Consumer Budget'!$D$11:$D$2010='C. Consumer Service Detail'!$E4828,1)),0)))</f>
        <v/>
      </c>
      <c r="D4828" s="171"/>
      <c r="E4828" s="79"/>
      <c r="F4828" s="100"/>
      <c r="G4828" s="80"/>
      <c r="H4828" s="145" t="str">
        <f>IF('C. Consumer Service Detail'!$F4828="","",IF('C. Consumer Service Detail'!$F4828="",VLOOKUP('C. Consumer Service Detail'!$F4828,'Table of Current Services'!$B$7:$F$36,'Table of Current Services'!$E$5,FALSE),VLOOKUP('C. Consumer Service Detail'!$F4828,'Table of Current Services'!$B$7:$F$36,'Table of Current Services'!$D$5,FALSE)))</f>
        <v/>
      </c>
      <c r="I4828" s="160"/>
      <c r="J4828" s="146" t="str">
        <f t="shared" si="147"/>
        <v/>
      </c>
      <c r="K4828" s="138" t="str">
        <f>IF('C. Consumer Service Detail'!$F4828="","",IF('C. Consumer Service Detail'!$F4828="",VLOOKUP('C. Consumer Service Detail'!$F4828,'Table of Current Services'!$B$7:$F$36,'Table of Current Services'!$E$5,FALSE),VLOOKUP('C. Consumer Service Detail'!$F4828,'Table of Current Services'!$B$7:$F$36,'Table of Current Services'!$E$5,FALSE)))</f>
        <v/>
      </c>
      <c r="L4828" s="130" t="str">
        <f>IF('C. Consumer Service Detail'!$F4828="","",IF(VLOOKUP('C. Consumer Service Detail'!$F4828,'Table of Current Services'!$B$7:$F$36,'Table of Current Services'!$F$5,)="cost","Yes","No"))</f>
        <v/>
      </c>
      <c r="M4828" s="130" t="str">
        <f>IFERROR(IF('C. Consumer Service Detail'!$K4828="No Match","No",VLOOKUP('C. Consumer Service Detail'!$C4828,'B. Consumer Budget'!$E$11:$F$2010,2,FALSE)),"")</f>
        <v/>
      </c>
      <c r="P4828" s="77"/>
      <c r="Q4828" s="77"/>
    </row>
    <row r="4829" spans="2:17" x14ac:dyDescent="0.25">
      <c r="B4829" s="78">
        <f t="shared" si="148"/>
        <v>4819</v>
      </c>
      <c r="C4829" s="126" t="str">
        <f t="array" ref="C4829">IF(OR('C. Consumer Service Detail'!$D4829="",'C. Consumer Service Detail'!$E4829=""),"",INDEX('B. Consumer Budget'!$E$11:$E$2010,MATCH(1,IF('B. Consumer Budget'!$C$11:$C$2010='C. Consumer Service Detail'!$D4829,IF('B. Consumer Budget'!$D$11:$D$2010='C. Consumer Service Detail'!$E4829,1)),0)))</f>
        <v/>
      </c>
      <c r="D4829" s="170"/>
      <c r="E4829" s="81"/>
      <c r="F4829" s="101"/>
      <c r="G4829" s="82"/>
      <c r="H4829" s="147" t="str">
        <f>IF('C. Consumer Service Detail'!$F4829="","",IF('C. Consumer Service Detail'!$F4829="",VLOOKUP('C. Consumer Service Detail'!$F4829,'Table of Current Services'!$B$7:$F$36,'Table of Current Services'!$E$5,FALSE),VLOOKUP('C. Consumer Service Detail'!$F4829,'Table of Current Services'!$B$7:$F$36,'Table of Current Services'!$D$5,FALSE)))</f>
        <v/>
      </c>
      <c r="I4829" s="159"/>
      <c r="J4829" s="146" t="str">
        <f t="shared" si="147"/>
        <v/>
      </c>
      <c r="K4829" s="138" t="str">
        <f>IF('C. Consumer Service Detail'!$F4829="","",IF('C. Consumer Service Detail'!$F4829="",VLOOKUP('C. Consumer Service Detail'!$F4829,'Table of Current Services'!$B$7:$F$36,'Table of Current Services'!$E$5,FALSE),VLOOKUP('C. Consumer Service Detail'!$F4829,'Table of Current Services'!$B$7:$F$36,'Table of Current Services'!$E$5,FALSE)))</f>
        <v/>
      </c>
      <c r="L4829" s="130" t="str">
        <f>IF('C. Consumer Service Detail'!$F4829="","",IF(VLOOKUP('C. Consumer Service Detail'!$F4829,'Table of Current Services'!$B$7:$F$36,'Table of Current Services'!$F$5,)="cost","Yes","No"))</f>
        <v/>
      </c>
      <c r="M4829" s="130" t="str">
        <f>IFERROR(IF('C. Consumer Service Detail'!$K4829="No Match","No",VLOOKUP('C. Consumer Service Detail'!$C4829,'B. Consumer Budget'!$E$11:$F$2010,2,FALSE)),"")</f>
        <v/>
      </c>
      <c r="P4829" s="77"/>
      <c r="Q4829" s="77"/>
    </row>
    <row r="4830" spans="2:17" x14ac:dyDescent="0.25">
      <c r="B4830" s="78">
        <f t="shared" si="148"/>
        <v>4820</v>
      </c>
      <c r="C4830" s="126" t="str">
        <f t="array" ref="C4830">IF(OR('C. Consumer Service Detail'!$D4830="",'C. Consumer Service Detail'!$E4830=""),"",INDEX('B. Consumer Budget'!$E$11:$E$2010,MATCH(1,IF('B. Consumer Budget'!$C$11:$C$2010='C. Consumer Service Detail'!$D4830,IF('B. Consumer Budget'!$D$11:$D$2010='C. Consumer Service Detail'!$E4830,1)),0)))</f>
        <v/>
      </c>
      <c r="D4830" s="171"/>
      <c r="E4830" s="79"/>
      <c r="F4830" s="100"/>
      <c r="G4830" s="80"/>
      <c r="H4830" s="145" t="str">
        <f>IF('C. Consumer Service Detail'!$F4830="","",IF('C. Consumer Service Detail'!$F4830="",VLOOKUP('C. Consumer Service Detail'!$F4830,'Table of Current Services'!$B$7:$F$36,'Table of Current Services'!$E$5,FALSE),VLOOKUP('C. Consumer Service Detail'!$F4830,'Table of Current Services'!$B$7:$F$36,'Table of Current Services'!$D$5,FALSE)))</f>
        <v/>
      </c>
      <c r="I4830" s="160"/>
      <c r="J4830" s="146" t="str">
        <f t="shared" si="147"/>
        <v/>
      </c>
      <c r="K4830" s="138" t="str">
        <f>IF('C. Consumer Service Detail'!$F4830="","",IF('C. Consumer Service Detail'!$F4830="",VLOOKUP('C. Consumer Service Detail'!$F4830,'Table of Current Services'!$B$7:$F$36,'Table of Current Services'!$E$5,FALSE),VLOOKUP('C. Consumer Service Detail'!$F4830,'Table of Current Services'!$B$7:$F$36,'Table of Current Services'!$E$5,FALSE)))</f>
        <v/>
      </c>
      <c r="L4830" s="130" t="str">
        <f>IF('C. Consumer Service Detail'!$F4830="","",IF(VLOOKUP('C. Consumer Service Detail'!$F4830,'Table of Current Services'!$B$7:$F$36,'Table of Current Services'!$F$5,)="cost","Yes","No"))</f>
        <v/>
      </c>
      <c r="M4830" s="130" t="str">
        <f>IFERROR(IF('C. Consumer Service Detail'!$K4830="No Match","No",VLOOKUP('C. Consumer Service Detail'!$C4830,'B. Consumer Budget'!$E$11:$F$2010,2,FALSE)),"")</f>
        <v/>
      </c>
      <c r="P4830" s="77"/>
      <c r="Q4830" s="77"/>
    </row>
    <row r="4831" spans="2:17" x14ac:dyDescent="0.25">
      <c r="B4831" s="78">
        <f t="shared" si="148"/>
        <v>4821</v>
      </c>
      <c r="C4831" s="126" t="str">
        <f t="array" ref="C4831">IF(OR('C. Consumer Service Detail'!$D4831="",'C. Consumer Service Detail'!$E4831=""),"",INDEX('B. Consumer Budget'!$E$11:$E$2010,MATCH(1,IF('B. Consumer Budget'!$C$11:$C$2010='C. Consumer Service Detail'!$D4831,IF('B. Consumer Budget'!$D$11:$D$2010='C. Consumer Service Detail'!$E4831,1)),0)))</f>
        <v/>
      </c>
      <c r="D4831" s="170"/>
      <c r="E4831" s="81"/>
      <c r="F4831" s="101"/>
      <c r="G4831" s="82"/>
      <c r="H4831" s="147" t="str">
        <f>IF('C. Consumer Service Detail'!$F4831="","",IF('C. Consumer Service Detail'!$F4831="",VLOOKUP('C. Consumer Service Detail'!$F4831,'Table of Current Services'!$B$7:$F$36,'Table of Current Services'!$E$5,FALSE),VLOOKUP('C. Consumer Service Detail'!$F4831,'Table of Current Services'!$B$7:$F$36,'Table of Current Services'!$D$5,FALSE)))</f>
        <v/>
      </c>
      <c r="I4831" s="159"/>
      <c r="J4831" s="146" t="str">
        <f t="shared" si="147"/>
        <v/>
      </c>
      <c r="K4831" s="138" t="str">
        <f>IF('C. Consumer Service Detail'!$F4831="","",IF('C. Consumer Service Detail'!$F4831="",VLOOKUP('C. Consumer Service Detail'!$F4831,'Table of Current Services'!$B$7:$F$36,'Table of Current Services'!$E$5,FALSE),VLOOKUP('C. Consumer Service Detail'!$F4831,'Table of Current Services'!$B$7:$F$36,'Table of Current Services'!$E$5,FALSE)))</f>
        <v/>
      </c>
      <c r="L4831" s="130" t="str">
        <f>IF('C. Consumer Service Detail'!$F4831="","",IF(VLOOKUP('C. Consumer Service Detail'!$F4831,'Table of Current Services'!$B$7:$F$36,'Table of Current Services'!$F$5,)="cost","Yes","No"))</f>
        <v/>
      </c>
      <c r="M4831" s="130" t="str">
        <f>IFERROR(IF('C. Consumer Service Detail'!$K4831="No Match","No",VLOOKUP('C. Consumer Service Detail'!$C4831,'B. Consumer Budget'!$E$11:$F$2010,2,FALSE)),"")</f>
        <v/>
      </c>
      <c r="P4831" s="77"/>
      <c r="Q4831" s="77"/>
    </row>
    <row r="4832" spans="2:17" x14ac:dyDescent="0.25">
      <c r="B4832" s="78">
        <f t="shared" si="148"/>
        <v>4822</v>
      </c>
      <c r="C4832" s="126" t="str">
        <f t="array" ref="C4832">IF(OR('C. Consumer Service Detail'!$D4832="",'C. Consumer Service Detail'!$E4832=""),"",INDEX('B. Consumer Budget'!$E$11:$E$2010,MATCH(1,IF('B. Consumer Budget'!$C$11:$C$2010='C. Consumer Service Detail'!$D4832,IF('B. Consumer Budget'!$D$11:$D$2010='C. Consumer Service Detail'!$E4832,1)),0)))</f>
        <v/>
      </c>
      <c r="D4832" s="171"/>
      <c r="E4832" s="79"/>
      <c r="F4832" s="100"/>
      <c r="G4832" s="80"/>
      <c r="H4832" s="145" t="str">
        <f>IF('C. Consumer Service Detail'!$F4832="","",IF('C. Consumer Service Detail'!$F4832="",VLOOKUP('C. Consumer Service Detail'!$F4832,'Table of Current Services'!$B$7:$F$36,'Table of Current Services'!$E$5,FALSE),VLOOKUP('C. Consumer Service Detail'!$F4832,'Table of Current Services'!$B$7:$F$36,'Table of Current Services'!$D$5,FALSE)))</f>
        <v/>
      </c>
      <c r="I4832" s="160"/>
      <c r="J4832" s="146" t="str">
        <f t="shared" si="147"/>
        <v/>
      </c>
      <c r="K4832" s="138" t="str">
        <f>IF('C. Consumer Service Detail'!$F4832="","",IF('C. Consumer Service Detail'!$F4832="",VLOOKUP('C. Consumer Service Detail'!$F4832,'Table of Current Services'!$B$7:$F$36,'Table of Current Services'!$E$5,FALSE),VLOOKUP('C. Consumer Service Detail'!$F4832,'Table of Current Services'!$B$7:$F$36,'Table of Current Services'!$E$5,FALSE)))</f>
        <v/>
      </c>
      <c r="L4832" s="130" t="str">
        <f>IF('C. Consumer Service Detail'!$F4832="","",IF(VLOOKUP('C. Consumer Service Detail'!$F4832,'Table of Current Services'!$B$7:$F$36,'Table of Current Services'!$F$5,)="cost","Yes","No"))</f>
        <v/>
      </c>
      <c r="M4832" s="130" t="str">
        <f>IFERROR(IF('C. Consumer Service Detail'!$K4832="No Match","No",VLOOKUP('C. Consumer Service Detail'!$C4832,'B. Consumer Budget'!$E$11:$F$2010,2,FALSE)),"")</f>
        <v/>
      </c>
      <c r="P4832" s="77"/>
      <c r="Q4832" s="77"/>
    </row>
    <row r="4833" spans="2:17" x14ac:dyDescent="0.25">
      <c r="B4833" s="78">
        <f t="shared" si="148"/>
        <v>4823</v>
      </c>
      <c r="C4833" s="126" t="str">
        <f t="array" ref="C4833">IF(OR('C. Consumer Service Detail'!$D4833="",'C. Consumer Service Detail'!$E4833=""),"",INDEX('B. Consumer Budget'!$E$11:$E$2010,MATCH(1,IF('B. Consumer Budget'!$C$11:$C$2010='C. Consumer Service Detail'!$D4833,IF('B. Consumer Budget'!$D$11:$D$2010='C. Consumer Service Detail'!$E4833,1)),0)))</f>
        <v/>
      </c>
      <c r="D4833" s="170"/>
      <c r="E4833" s="81"/>
      <c r="F4833" s="101"/>
      <c r="G4833" s="82"/>
      <c r="H4833" s="147" t="str">
        <f>IF('C. Consumer Service Detail'!$F4833="","",IF('C. Consumer Service Detail'!$F4833="",VLOOKUP('C. Consumer Service Detail'!$F4833,'Table of Current Services'!$B$7:$F$36,'Table of Current Services'!$E$5,FALSE),VLOOKUP('C. Consumer Service Detail'!$F4833,'Table of Current Services'!$B$7:$F$36,'Table of Current Services'!$D$5,FALSE)))</f>
        <v/>
      </c>
      <c r="I4833" s="159"/>
      <c r="J4833" s="146" t="str">
        <f t="shared" si="147"/>
        <v/>
      </c>
      <c r="K4833" s="138" t="str">
        <f>IF('C. Consumer Service Detail'!$F4833="","",IF('C. Consumer Service Detail'!$F4833="",VLOOKUP('C. Consumer Service Detail'!$F4833,'Table of Current Services'!$B$7:$F$36,'Table of Current Services'!$E$5,FALSE),VLOOKUP('C. Consumer Service Detail'!$F4833,'Table of Current Services'!$B$7:$F$36,'Table of Current Services'!$E$5,FALSE)))</f>
        <v/>
      </c>
      <c r="L4833" s="130" t="str">
        <f>IF('C. Consumer Service Detail'!$F4833="","",IF(VLOOKUP('C. Consumer Service Detail'!$F4833,'Table of Current Services'!$B$7:$F$36,'Table of Current Services'!$F$5,)="cost","Yes","No"))</f>
        <v/>
      </c>
      <c r="M4833" s="130" t="str">
        <f>IFERROR(IF('C. Consumer Service Detail'!$K4833="No Match","No",VLOOKUP('C. Consumer Service Detail'!$C4833,'B. Consumer Budget'!$E$11:$F$2010,2,FALSE)),"")</f>
        <v/>
      </c>
      <c r="P4833" s="77"/>
      <c r="Q4833" s="77"/>
    </row>
    <row r="4834" spans="2:17" x14ac:dyDescent="0.25">
      <c r="B4834" s="78">
        <f t="shared" si="148"/>
        <v>4824</v>
      </c>
      <c r="C4834" s="126" t="str">
        <f t="array" ref="C4834">IF(OR('C. Consumer Service Detail'!$D4834="",'C. Consumer Service Detail'!$E4834=""),"",INDEX('B. Consumer Budget'!$E$11:$E$2010,MATCH(1,IF('B. Consumer Budget'!$C$11:$C$2010='C. Consumer Service Detail'!$D4834,IF('B. Consumer Budget'!$D$11:$D$2010='C. Consumer Service Detail'!$E4834,1)),0)))</f>
        <v/>
      </c>
      <c r="D4834" s="171"/>
      <c r="E4834" s="79"/>
      <c r="F4834" s="100"/>
      <c r="G4834" s="80"/>
      <c r="H4834" s="145" t="str">
        <f>IF('C. Consumer Service Detail'!$F4834="","",IF('C. Consumer Service Detail'!$F4834="",VLOOKUP('C. Consumer Service Detail'!$F4834,'Table of Current Services'!$B$7:$F$36,'Table of Current Services'!$E$5,FALSE),VLOOKUP('C. Consumer Service Detail'!$F4834,'Table of Current Services'!$B$7:$F$36,'Table of Current Services'!$D$5,FALSE)))</f>
        <v/>
      </c>
      <c r="I4834" s="160"/>
      <c r="J4834" s="146" t="str">
        <f t="shared" si="147"/>
        <v/>
      </c>
      <c r="K4834" s="138" t="str">
        <f>IF('C. Consumer Service Detail'!$F4834="","",IF('C. Consumer Service Detail'!$F4834="",VLOOKUP('C. Consumer Service Detail'!$F4834,'Table of Current Services'!$B$7:$F$36,'Table of Current Services'!$E$5,FALSE),VLOOKUP('C. Consumer Service Detail'!$F4834,'Table of Current Services'!$B$7:$F$36,'Table of Current Services'!$E$5,FALSE)))</f>
        <v/>
      </c>
      <c r="L4834" s="130" t="str">
        <f>IF('C. Consumer Service Detail'!$F4834="","",IF(VLOOKUP('C. Consumer Service Detail'!$F4834,'Table of Current Services'!$B$7:$F$36,'Table of Current Services'!$F$5,)="cost","Yes","No"))</f>
        <v/>
      </c>
      <c r="M4834" s="130" t="str">
        <f>IFERROR(IF('C. Consumer Service Detail'!$K4834="No Match","No",VLOOKUP('C. Consumer Service Detail'!$C4834,'B. Consumer Budget'!$E$11:$F$2010,2,FALSE)),"")</f>
        <v/>
      </c>
      <c r="P4834" s="77"/>
      <c r="Q4834" s="77"/>
    </row>
    <row r="4835" spans="2:17" x14ac:dyDescent="0.25">
      <c r="B4835" s="78">
        <f t="shared" si="148"/>
        <v>4825</v>
      </c>
      <c r="C4835" s="126" t="str">
        <f t="array" ref="C4835">IF(OR('C. Consumer Service Detail'!$D4835="",'C. Consumer Service Detail'!$E4835=""),"",INDEX('B. Consumer Budget'!$E$11:$E$2010,MATCH(1,IF('B. Consumer Budget'!$C$11:$C$2010='C. Consumer Service Detail'!$D4835,IF('B. Consumer Budget'!$D$11:$D$2010='C. Consumer Service Detail'!$E4835,1)),0)))</f>
        <v/>
      </c>
      <c r="D4835" s="170"/>
      <c r="E4835" s="81"/>
      <c r="F4835" s="101"/>
      <c r="G4835" s="82"/>
      <c r="H4835" s="147" t="str">
        <f>IF('C. Consumer Service Detail'!$F4835="","",IF('C. Consumer Service Detail'!$F4835="",VLOOKUP('C. Consumer Service Detail'!$F4835,'Table of Current Services'!$B$7:$F$36,'Table of Current Services'!$E$5,FALSE),VLOOKUP('C. Consumer Service Detail'!$F4835,'Table of Current Services'!$B$7:$F$36,'Table of Current Services'!$D$5,FALSE)))</f>
        <v/>
      </c>
      <c r="I4835" s="159"/>
      <c r="J4835" s="146" t="str">
        <f t="shared" si="147"/>
        <v/>
      </c>
      <c r="K4835" s="138" t="str">
        <f>IF('C. Consumer Service Detail'!$F4835="","",IF('C. Consumer Service Detail'!$F4835="",VLOOKUP('C. Consumer Service Detail'!$F4835,'Table of Current Services'!$B$7:$F$36,'Table of Current Services'!$E$5,FALSE),VLOOKUP('C. Consumer Service Detail'!$F4835,'Table of Current Services'!$B$7:$F$36,'Table of Current Services'!$E$5,FALSE)))</f>
        <v/>
      </c>
      <c r="L4835" s="130" t="str">
        <f>IF('C. Consumer Service Detail'!$F4835="","",IF(VLOOKUP('C. Consumer Service Detail'!$F4835,'Table of Current Services'!$B$7:$F$36,'Table of Current Services'!$F$5,)="cost","Yes","No"))</f>
        <v/>
      </c>
      <c r="M4835" s="130" t="str">
        <f>IFERROR(IF('C. Consumer Service Detail'!$K4835="No Match","No",VLOOKUP('C. Consumer Service Detail'!$C4835,'B. Consumer Budget'!$E$11:$F$2010,2,FALSE)),"")</f>
        <v/>
      </c>
      <c r="P4835" s="77"/>
      <c r="Q4835" s="77"/>
    </row>
    <row r="4836" spans="2:17" x14ac:dyDescent="0.25">
      <c r="B4836" s="78">
        <f t="shared" si="148"/>
        <v>4826</v>
      </c>
      <c r="C4836" s="126" t="str">
        <f t="array" ref="C4836">IF(OR('C. Consumer Service Detail'!$D4836="",'C. Consumer Service Detail'!$E4836=""),"",INDEX('B. Consumer Budget'!$E$11:$E$2010,MATCH(1,IF('B. Consumer Budget'!$C$11:$C$2010='C. Consumer Service Detail'!$D4836,IF('B. Consumer Budget'!$D$11:$D$2010='C. Consumer Service Detail'!$E4836,1)),0)))</f>
        <v/>
      </c>
      <c r="D4836" s="171"/>
      <c r="E4836" s="79"/>
      <c r="F4836" s="100"/>
      <c r="G4836" s="80"/>
      <c r="H4836" s="145" t="str">
        <f>IF('C. Consumer Service Detail'!$F4836="","",IF('C. Consumer Service Detail'!$F4836="",VLOOKUP('C. Consumer Service Detail'!$F4836,'Table of Current Services'!$B$7:$F$36,'Table of Current Services'!$E$5,FALSE),VLOOKUP('C. Consumer Service Detail'!$F4836,'Table of Current Services'!$B$7:$F$36,'Table of Current Services'!$D$5,FALSE)))</f>
        <v/>
      </c>
      <c r="I4836" s="160"/>
      <c r="J4836" s="146" t="str">
        <f t="shared" si="147"/>
        <v/>
      </c>
      <c r="K4836" s="138" t="str">
        <f>IF('C. Consumer Service Detail'!$F4836="","",IF('C. Consumer Service Detail'!$F4836="",VLOOKUP('C. Consumer Service Detail'!$F4836,'Table of Current Services'!$B$7:$F$36,'Table of Current Services'!$E$5,FALSE),VLOOKUP('C. Consumer Service Detail'!$F4836,'Table of Current Services'!$B$7:$F$36,'Table of Current Services'!$E$5,FALSE)))</f>
        <v/>
      </c>
      <c r="L4836" s="130" t="str">
        <f>IF('C. Consumer Service Detail'!$F4836="","",IF(VLOOKUP('C. Consumer Service Detail'!$F4836,'Table of Current Services'!$B$7:$F$36,'Table of Current Services'!$F$5,)="cost","Yes","No"))</f>
        <v/>
      </c>
      <c r="M4836" s="130" t="str">
        <f>IFERROR(IF('C. Consumer Service Detail'!$K4836="No Match","No",VLOOKUP('C. Consumer Service Detail'!$C4836,'B. Consumer Budget'!$E$11:$F$2010,2,FALSE)),"")</f>
        <v/>
      </c>
      <c r="P4836" s="77"/>
      <c r="Q4836" s="77"/>
    </row>
    <row r="4837" spans="2:17" x14ac:dyDescent="0.25">
      <c r="B4837" s="78">
        <f t="shared" si="148"/>
        <v>4827</v>
      </c>
      <c r="C4837" s="126" t="str">
        <f t="array" ref="C4837">IF(OR('C. Consumer Service Detail'!$D4837="",'C. Consumer Service Detail'!$E4837=""),"",INDEX('B. Consumer Budget'!$E$11:$E$2010,MATCH(1,IF('B. Consumer Budget'!$C$11:$C$2010='C. Consumer Service Detail'!$D4837,IF('B. Consumer Budget'!$D$11:$D$2010='C. Consumer Service Detail'!$E4837,1)),0)))</f>
        <v/>
      </c>
      <c r="D4837" s="170"/>
      <c r="E4837" s="81"/>
      <c r="F4837" s="101"/>
      <c r="G4837" s="82"/>
      <c r="H4837" s="147" t="str">
        <f>IF('C. Consumer Service Detail'!$F4837="","",IF('C. Consumer Service Detail'!$F4837="",VLOOKUP('C. Consumer Service Detail'!$F4837,'Table of Current Services'!$B$7:$F$36,'Table of Current Services'!$E$5,FALSE),VLOOKUP('C. Consumer Service Detail'!$F4837,'Table of Current Services'!$B$7:$F$36,'Table of Current Services'!$D$5,FALSE)))</f>
        <v/>
      </c>
      <c r="I4837" s="159"/>
      <c r="J4837" s="146" t="str">
        <f t="shared" si="147"/>
        <v/>
      </c>
      <c r="K4837" s="138" t="str">
        <f>IF('C. Consumer Service Detail'!$F4837="","",IF('C. Consumer Service Detail'!$F4837="",VLOOKUP('C. Consumer Service Detail'!$F4837,'Table of Current Services'!$B$7:$F$36,'Table of Current Services'!$E$5,FALSE),VLOOKUP('C. Consumer Service Detail'!$F4837,'Table of Current Services'!$B$7:$F$36,'Table of Current Services'!$E$5,FALSE)))</f>
        <v/>
      </c>
      <c r="L4837" s="130" t="str">
        <f>IF('C. Consumer Service Detail'!$F4837="","",IF(VLOOKUP('C. Consumer Service Detail'!$F4837,'Table of Current Services'!$B$7:$F$36,'Table of Current Services'!$F$5,)="cost","Yes","No"))</f>
        <v/>
      </c>
      <c r="M4837" s="130" t="str">
        <f>IFERROR(IF('C. Consumer Service Detail'!$K4837="No Match","No",VLOOKUP('C. Consumer Service Detail'!$C4837,'B. Consumer Budget'!$E$11:$F$2010,2,FALSE)),"")</f>
        <v/>
      </c>
      <c r="P4837" s="77"/>
      <c r="Q4837" s="77"/>
    </row>
    <row r="4838" spans="2:17" x14ac:dyDescent="0.25">
      <c r="B4838" s="78">
        <f t="shared" si="148"/>
        <v>4828</v>
      </c>
      <c r="C4838" s="126" t="str">
        <f t="array" ref="C4838">IF(OR('C. Consumer Service Detail'!$D4838="",'C. Consumer Service Detail'!$E4838=""),"",INDEX('B. Consumer Budget'!$E$11:$E$2010,MATCH(1,IF('B. Consumer Budget'!$C$11:$C$2010='C. Consumer Service Detail'!$D4838,IF('B. Consumer Budget'!$D$11:$D$2010='C. Consumer Service Detail'!$E4838,1)),0)))</f>
        <v/>
      </c>
      <c r="D4838" s="171"/>
      <c r="E4838" s="79"/>
      <c r="F4838" s="100"/>
      <c r="G4838" s="80"/>
      <c r="H4838" s="145" t="str">
        <f>IF('C. Consumer Service Detail'!$F4838="","",IF('C. Consumer Service Detail'!$F4838="",VLOOKUP('C. Consumer Service Detail'!$F4838,'Table of Current Services'!$B$7:$F$36,'Table of Current Services'!$E$5,FALSE),VLOOKUP('C. Consumer Service Detail'!$F4838,'Table of Current Services'!$B$7:$F$36,'Table of Current Services'!$D$5,FALSE)))</f>
        <v/>
      </c>
      <c r="I4838" s="160"/>
      <c r="J4838" s="146" t="str">
        <f t="shared" si="147"/>
        <v/>
      </c>
      <c r="K4838" s="138" t="str">
        <f>IF('C. Consumer Service Detail'!$F4838="","",IF('C. Consumer Service Detail'!$F4838="",VLOOKUP('C. Consumer Service Detail'!$F4838,'Table of Current Services'!$B$7:$F$36,'Table of Current Services'!$E$5,FALSE),VLOOKUP('C. Consumer Service Detail'!$F4838,'Table of Current Services'!$B$7:$F$36,'Table of Current Services'!$E$5,FALSE)))</f>
        <v/>
      </c>
      <c r="L4838" s="130" t="str">
        <f>IF('C. Consumer Service Detail'!$F4838="","",IF(VLOOKUP('C. Consumer Service Detail'!$F4838,'Table of Current Services'!$B$7:$F$36,'Table of Current Services'!$F$5,)="cost","Yes","No"))</f>
        <v/>
      </c>
      <c r="M4838" s="130" t="str">
        <f>IFERROR(IF('C. Consumer Service Detail'!$K4838="No Match","No",VLOOKUP('C. Consumer Service Detail'!$C4838,'B. Consumer Budget'!$E$11:$F$2010,2,FALSE)),"")</f>
        <v/>
      </c>
      <c r="P4838" s="77"/>
      <c r="Q4838" s="77"/>
    </row>
    <row r="4839" spans="2:17" x14ac:dyDescent="0.25">
      <c r="B4839" s="78">
        <f t="shared" si="148"/>
        <v>4829</v>
      </c>
      <c r="C4839" s="126" t="str">
        <f t="array" ref="C4839">IF(OR('C. Consumer Service Detail'!$D4839="",'C. Consumer Service Detail'!$E4839=""),"",INDEX('B. Consumer Budget'!$E$11:$E$2010,MATCH(1,IF('B. Consumer Budget'!$C$11:$C$2010='C. Consumer Service Detail'!$D4839,IF('B. Consumer Budget'!$D$11:$D$2010='C. Consumer Service Detail'!$E4839,1)),0)))</f>
        <v/>
      </c>
      <c r="D4839" s="170"/>
      <c r="E4839" s="81"/>
      <c r="F4839" s="101"/>
      <c r="G4839" s="82"/>
      <c r="H4839" s="147" t="str">
        <f>IF('C. Consumer Service Detail'!$F4839="","",IF('C. Consumer Service Detail'!$F4839="",VLOOKUP('C. Consumer Service Detail'!$F4839,'Table of Current Services'!$B$7:$F$36,'Table of Current Services'!$E$5,FALSE),VLOOKUP('C. Consumer Service Detail'!$F4839,'Table of Current Services'!$B$7:$F$36,'Table of Current Services'!$D$5,FALSE)))</f>
        <v/>
      </c>
      <c r="I4839" s="159"/>
      <c r="J4839" s="146" t="str">
        <f t="shared" si="147"/>
        <v/>
      </c>
      <c r="K4839" s="138" t="str">
        <f>IF('C. Consumer Service Detail'!$F4839="","",IF('C. Consumer Service Detail'!$F4839="",VLOOKUP('C. Consumer Service Detail'!$F4839,'Table of Current Services'!$B$7:$F$36,'Table of Current Services'!$E$5,FALSE),VLOOKUP('C. Consumer Service Detail'!$F4839,'Table of Current Services'!$B$7:$F$36,'Table of Current Services'!$E$5,FALSE)))</f>
        <v/>
      </c>
      <c r="L4839" s="130" t="str">
        <f>IF('C. Consumer Service Detail'!$F4839="","",IF(VLOOKUP('C. Consumer Service Detail'!$F4839,'Table of Current Services'!$B$7:$F$36,'Table of Current Services'!$F$5,)="cost","Yes","No"))</f>
        <v/>
      </c>
      <c r="M4839" s="130" t="str">
        <f>IFERROR(IF('C. Consumer Service Detail'!$K4839="No Match","No",VLOOKUP('C. Consumer Service Detail'!$C4839,'B. Consumer Budget'!$E$11:$F$2010,2,FALSE)),"")</f>
        <v/>
      </c>
      <c r="P4839" s="77"/>
      <c r="Q4839" s="77"/>
    </row>
    <row r="4840" spans="2:17" x14ac:dyDescent="0.25">
      <c r="B4840" s="78">
        <f t="shared" si="148"/>
        <v>4830</v>
      </c>
      <c r="C4840" s="126" t="str">
        <f t="array" ref="C4840">IF(OR('C. Consumer Service Detail'!$D4840="",'C. Consumer Service Detail'!$E4840=""),"",INDEX('B. Consumer Budget'!$E$11:$E$2010,MATCH(1,IF('B. Consumer Budget'!$C$11:$C$2010='C. Consumer Service Detail'!$D4840,IF('B. Consumer Budget'!$D$11:$D$2010='C. Consumer Service Detail'!$E4840,1)),0)))</f>
        <v/>
      </c>
      <c r="D4840" s="171"/>
      <c r="E4840" s="79"/>
      <c r="F4840" s="100"/>
      <c r="G4840" s="80"/>
      <c r="H4840" s="145" t="str">
        <f>IF('C. Consumer Service Detail'!$F4840="","",IF('C. Consumer Service Detail'!$F4840="",VLOOKUP('C. Consumer Service Detail'!$F4840,'Table of Current Services'!$B$7:$F$36,'Table of Current Services'!$E$5,FALSE),VLOOKUP('C. Consumer Service Detail'!$F4840,'Table of Current Services'!$B$7:$F$36,'Table of Current Services'!$D$5,FALSE)))</f>
        <v/>
      </c>
      <c r="I4840" s="160"/>
      <c r="J4840" s="146" t="str">
        <f t="shared" si="147"/>
        <v/>
      </c>
      <c r="K4840" s="138" t="str">
        <f>IF('C. Consumer Service Detail'!$F4840="","",IF('C. Consumer Service Detail'!$F4840="",VLOOKUP('C. Consumer Service Detail'!$F4840,'Table of Current Services'!$B$7:$F$36,'Table of Current Services'!$E$5,FALSE),VLOOKUP('C. Consumer Service Detail'!$F4840,'Table of Current Services'!$B$7:$F$36,'Table of Current Services'!$E$5,FALSE)))</f>
        <v/>
      </c>
      <c r="L4840" s="130" t="str">
        <f>IF('C. Consumer Service Detail'!$F4840="","",IF(VLOOKUP('C. Consumer Service Detail'!$F4840,'Table of Current Services'!$B$7:$F$36,'Table of Current Services'!$F$5,)="cost","Yes","No"))</f>
        <v/>
      </c>
      <c r="M4840" s="130" t="str">
        <f>IFERROR(IF('C. Consumer Service Detail'!$K4840="No Match","No",VLOOKUP('C. Consumer Service Detail'!$C4840,'B. Consumer Budget'!$E$11:$F$2010,2,FALSE)),"")</f>
        <v/>
      </c>
      <c r="P4840" s="77"/>
      <c r="Q4840" s="77"/>
    </row>
    <row r="4841" spans="2:17" x14ac:dyDescent="0.25">
      <c r="B4841" s="78">
        <f t="shared" si="148"/>
        <v>4831</v>
      </c>
      <c r="C4841" s="126" t="str">
        <f t="array" ref="C4841">IF(OR('C. Consumer Service Detail'!$D4841="",'C. Consumer Service Detail'!$E4841=""),"",INDEX('B. Consumer Budget'!$E$11:$E$2010,MATCH(1,IF('B. Consumer Budget'!$C$11:$C$2010='C. Consumer Service Detail'!$D4841,IF('B. Consumer Budget'!$D$11:$D$2010='C. Consumer Service Detail'!$E4841,1)),0)))</f>
        <v/>
      </c>
      <c r="D4841" s="170"/>
      <c r="E4841" s="81"/>
      <c r="F4841" s="101"/>
      <c r="G4841" s="82"/>
      <c r="H4841" s="147" t="str">
        <f>IF('C. Consumer Service Detail'!$F4841="","",IF('C. Consumer Service Detail'!$F4841="",VLOOKUP('C. Consumer Service Detail'!$F4841,'Table of Current Services'!$B$7:$F$36,'Table of Current Services'!$E$5,FALSE),VLOOKUP('C. Consumer Service Detail'!$F4841,'Table of Current Services'!$B$7:$F$36,'Table of Current Services'!$D$5,FALSE)))</f>
        <v/>
      </c>
      <c r="I4841" s="159"/>
      <c r="J4841" s="146" t="str">
        <f t="shared" si="147"/>
        <v/>
      </c>
      <c r="K4841" s="138" t="str">
        <f>IF('C. Consumer Service Detail'!$F4841="","",IF('C. Consumer Service Detail'!$F4841="",VLOOKUP('C. Consumer Service Detail'!$F4841,'Table of Current Services'!$B$7:$F$36,'Table of Current Services'!$E$5,FALSE),VLOOKUP('C. Consumer Service Detail'!$F4841,'Table of Current Services'!$B$7:$F$36,'Table of Current Services'!$E$5,FALSE)))</f>
        <v/>
      </c>
      <c r="L4841" s="130" t="str">
        <f>IF('C. Consumer Service Detail'!$F4841="","",IF(VLOOKUP('C. Consumer Service Detail'!$F4841,'Table of Current Services'!$B$7:$F$36,'Table of Current Services'!$F$5,)="cost","Yes","No"))</f>
        <v/>
      </c>
      <c r="M4841" s="130" t="str">
        <f>IFERROR(IF('C. Consumer Service Detail'!$K4841="No Match","No",VLOOKUP('C. Consumer Service Detail'!$C4841,'B. Consumer Budget'!$E$11:$F$2010,2,FALSE)),"")</f>
        <v/>
      </c>
      <c r="P4841" s="77"/>
      <c r="Q4841" s="77"/>
    </row>
    <row r="4842" spans="2:17" x14ac:dyDescent="0.25">
      <c r="B4842" s="78">
        <f t="shared" si="148"/>
        <v>4832</v>
      </c>
      <c r="C4842" s="126" t="str">
        <f t="array" ref="C4842">IF(OR('C. Consumer Service Detail'!$D4842="",'C. Consumer Service Detail'!$E4842=""),"",INDEX('B. Consumer Budget'!$E$11:$E$2010,MATCH(1,IF('B. Consumer Budget'!$C$11:$C$2010='C. Consumer Service Detail'!$D4842,IF('B. Consumer Budget'!$D$11:$D$2010='C. Consumer Service Detail'!$E4842,1)),0)))</f>
        <v/>
      </c>
      <c r="D4842" s="171"/>
      <c r="E4842" s="79"/>
      <c r="F4842" s="100"/>
      <c r="G4842" s="80"/>
      <c r="H4842" s="145" t="str">
        <f>IF('C. Consumer Service Detail'!$F4842="","",IF('C. Consumer Service Detail'!$F4842="",VLOOKUP('C. Consumer Service Detail'!$F4842,'Table of Current Services'!$B$7:$F$36,'Table of Current Services'!$E$5,FALSE),VLOOKUP('C. Consumer Service Detail'!$F4842,'Table of Current Services'!$B$7:$F$36,'Table of Current Services'!$D$5,FALSE)))</f>
        <v/>
      </c>
      <c r="I4842" s="160"/>
      <c r="J4842" s="146" t="str">
        <f t="shared" si="147"/>
        <v/>
      </c>
      <c r="K4842" s="138" t="str">
        <f>IF('C. Consumer Service Detail'!$F4842="","",IF('C. Consumer Service Detail'!$F4842="",VLOOKUP('C. Consumer Service Detail'!$F4842,'Table of Current Services'!$B$7:$F$36,'Table of Current Services'!$E$5,FALSE),VLOOKUP('C. Consumer Service Detail'!$F4842,'Table of Current Services'!$B$7:$F$36,'Table of Current Services'!$E$5,FALSE)))</f>
        <v/>
      </c>
      <c r="L4842" s="130" t="str">
        <f>IF('C. Consumer Service Detail'!$F4842="","",IF(VLOOKUP('C. Consumer Service Detail'!$F4842,'Table of Current Services'!$B$7:$F$36,'Table of Current Services'!$F$5,)="cost","Yes","No"))</f>
        <v/>
      </c>
      <c r="M4842" s="130" t="str">
        <f>IFERROR(IF('C. Consumer Service Detail'!$K4842="No Match","No",VLOOKUP('C. Consumer Service Detail'!$C4842,'B. Consumer Budget'!$E$11:$F$2010,2,FALSE)),"")</f>
        <v/>
      </c>
      <c r="P4842" s="77"/>
      <c r="Q4842" s="77"/>
    </row>
    <row r="4843" spans="2:17" x14ac:dyDescent="0.25">
      <c r="B4843" s="78">
        <f t="shared" si="148"/>
        <v>4833</v>
      </c>
      <c r="C4843" s="126" t="str">
        <f t="array" ref="C4843">IF(OR('C. Consumer Service Detail'!$D4843="",'C. Consumer Service Detail'!$E4843=""),"",INDEX('B. Consumer Budget'!$E$11:$E$2010,MATCH(1,IF('B. Consumer Budget'!$C$11:$C$2010='C. Consumer Service Detail'!$D4843,IF('B. Consumer Budget'!$D$11:$D$2010='C. Consumer Service Detail'!$E4843,1)),0)))</f>
        <v/>
      </c>
      <c r="D4843" s="170"/>
      <c r="E4843" s="81"/>
      <c r="F4843" s="101"/>
      <c r="G4843" s="82"/>
      <c r="H4843" s="147" t="str">
        <f>IF('C. Consumer Service Detail'!$F4843="","",IF('C. Consumer Service Detail'!$F4843="",VLOOKUP('C. Consumer Service Detail'!$F4843,'Table of Current Services'!$B$7:$F$36,'Table of Current Services'!$E$5,FALSE),VLOOKUP('C. Consumer Service Detail'!$F4843,'Table of Current Services'!$B$7:$F$36,'Table of Current Services'!$D$5,FALSE)))</f>
        <v/>
      </c>
      <c r="I4843" s="159"/>
      <c r="J4843" s="146" t="str">
        <f t="shared" si="147"/>
        <v/>
      </c>
      <c r="K4843" s="138" t="str">
        <f>IF('C. Consumer Service Detail'!$F4843="","",IF('C. Consumer Service Detail'!$F4843="",VLOOKUP('C. Consumer Service Detail'!$F4843,'Table of Current Services'!$B$7:$F$36,'Table of Current Services'!$E$5,FALSE),VLOOKUP('C. Consumer Service Detail'!$F4843,'Table of Current Services'!$B$7:$F$36,'Table of Current Services'!$E$5,FALSE)))</f>
        <v/>
      </c>
      <c r="L4843" s="130" t="str">
        <f>IF('C. Consumer Service Detail'!$F4843="","",IF(VLOOKUP('C. Consumer Service Detail'!$F4843,'Table of Current Services'!$B$7:$F$36,'Table of Current Services'!$F$5,)="cost","Yes","No"))</f>
        <v/>
      </c>
      <c r="M4843" s="130" t="str">
        <f>IFERROR(IF('C. Consumer Service Detail'!$K4843="No Match","No",VLOOKUP('C. Consumer Service Detail'!$C4843,'B. Consumer Budget'!$E$11:$F$2010,2,FALSE)),"")</f>
        <v/>
      </c>
      <c r="P4843" s="77"/>
      <c r="Q4843" s="77"/>
    </row>
    <row r="4844" spans="2:17" x14ac:dyDescent="0.25">
      <c r="B4844" s="78">
        <f t="shared" si="148"/>
        <v>4834</v>
      </c>
      <c r="C4844" s="126" t="str">
        <f t="array" ref="C4844">IF(OR('C. Consumer Service Detail'!$D4844="",'C. Consumer Service Detail'!$E4844=""),"",INDEX('B. Consumer Budget'!$E$11:$E$2010,MATCH(1,IF('B. Consumer Budget'!$C$11:$C$2010='C. Consumer Service Detail'!$D4844,IF('B. Consumer Budget'!$D$11:$D$2010='C. Consumer Service Detail'!$E4844,1)),0)))</f>
        <v/>
      </c>
      <c r="D4844" s="171"/>
      <c r="E4844" s="79"/>
      <c r="F4844" s="100"/>
      <c r="G4844" s="80"/>
      <c r="H4844" s="145" t="str">
        <f>IF('C. Consumer Service Detail'!$F4844="","",IF('C. Consumer Service Detail'!$F4844="",VLOOKUP('C. Consumer Service Detail'!$F4844,'Table of Current Services'!$B$7:$F$36,'Table of Current Services'!$E$5,FALSE),VLOOKUP('C. Consumer Service Detail'!$F4844,'Table of Current Services'!$B$7:$F$36,'Table of Current Services'!$D$5,FALSE)))</f>
        <v/>
      </c>
      <c r="I4844" s="160"/>
      <c r="J4844" s="146" t="str">
        <f t="shared" si="147"/>
        <v/>
      </c>
      <c r="K4844" s="138" t="str">
        <f>IF('C. Consumer Service Detail'!$F4844="","",IF('C. Consumer Service Detail'!$F4844="",VLOOKUP('C. Consumer Service Detail'!$F4844,'Table of Current Services'!$B$7:$F$36,'Table of Current Services'!$E$5,FALSE),VLOOKUP('C. Consumer Service Detail'!$F4844,'Table of Current Services'!$B$7:$F$36,'Table of Current Services'!$E$5,FALSE)))</f>
        <v/>
      </c>
      <c r="L4844" s="130" t="str">
        <f>IF('C. Consumer Service Detail'!$F4844="","",IF(VLOOKUP('C. Consumer Service Detail'!$F4844,'Table of Current Services'!$B$7:$F$36,'Table of Current Services'!$F$5,)="cost","Yes","No"))</f>
        <v/>
      </c>
      <c r="M4844" s="130" t="str">
        <f>IFERROR(IF('C. Consumer Service Detail'!$K4844="No Match","No",VLOOKUP('C. Consumer Service Detail'!$C4844,'B. Consumer Budget'!$E$11:$F$2010,2,FALSE)),"")</f>
        <v/>
      </c>
      <c r="P4844" s="77"/>
      <c r="Q4844" s="77"/>
    </row>
    <row r="4845" spans="2:17" x14ac:dyDescent="0.25">
      <c r="B4845" s="78">
        <f t="shared" si="148"/>
        <v>4835</v>
      </c>
      <c r="C4845" s="126" t="str">
        <f t="array" ref="C4845">IF(OR('C. Consumer Service Detail'!$D4845="",'C. Consumer Service Detail'!$E4845=""),"",INDEX('B. Consumer Budget'!$E$11:$E$2010,MATCH(1,IF('B. Consumer Budget'!$C$11:$C$2010='C. Consumer Service Detail'!$D4845,IF('B. Consumer Budget'!$D$11:$D$2010='C. Consumer Service Detail'!$E4845,1)),0)))</f>
        <v/>
      </c>
      <c r="D4845" s="170"/>
      <c r="E4845" s="81"/>
      <c r="F4845" s="101"/>
      <c r="G4845" s="82"/>
      <c r="H4845" s="147" t="str">
        <f>IF('C. Consumer Service Detail'!$F4845="","",IF('C. Consumer Service Detail'!$F4845="",VLOOKUP('C. Consumer Service Detail'!$F4845,'Table of Current Services'!$B$7:$F$36,'Table of Current Services'!$E$5,FALSE),VLOOKUP('C. Consumer Service Detail'!$F4845,'Table of Current Services'!$B$7:$F$36,'Table of Current Services'!$D$5,FALSE)))</f>
        <v/>
      </c>
      <c r="I4845" s="159"/>
      <c r="J4845" s="146" t="str">
        <f t="shared" si="147"/>
        <v/>
      </c>
      <c r="K4845" s="138" t="str">
        <f>IF('C. Consumer Service Detail'!$F4845="","",IF('C. Consumer Service Detail'!$F4845="",VLOOKUP('C. Consumer Service Detail'!$F4845,'Table of Current Services'!$B$7:$F$36,'Table of Current Services'!$E$5,FALSE),VLOOKUP('C. Consumer Service Detail'!$F4845,'Table of Current Services'!$B$7:$F$36,'Table of Current Services'!$E$5,FALSE)))</f>
        <v/>
      </c>
      <c r="L4845" s="130" t="str">
        <f>IF('C. Consumer Service Detail'!$F4845="","",IF(VLOOKUP('C. Consumer Service Detail'!$F4845,'Table of Current Services'!$B$7:$F$36,'Table of Current Services'!$F$5,)="cost","Yes","No"))</f>
        <v/>
      </c>
      <c r="M4845" s="130" t="str">
        <f>IFERROR(IF('C. Consumer Service Detail'!$K4845="No Match","No",VLOOKUP('C. Consumer Service Detail'!$C4845,'B. Consumer Budget'!$E$11:$F$2010,2,FALSE)),"")</f>
        <v/>
      </c>
      <c r="P4845" s="77"/>
      <c r="Q4845" s="77"/>
    </row>
    <row r="4846" spans="2:17" x14ac:dyDescent="0.25">
      <c r="B4846" s="78">
        <f t="shared" si="148"/>
        <v>4836</v>
      </c>
      <c r="C4846" s="126" t="str">
        <f t="array" ref="C4846">IF(OR('C. Consumer Service Detail'!$D4846="",'C. Consumer Service Detail'!$E4846=""),"",INDEX('B. Consumer Budget'!$E$11:$E$2010,MATCH(1,IF('B. Consumer Budget'!$C$11:$C$2010='C. Consumer Service Detail'!$D4846,IF('B. Consumer Budget'!$D$11:$D$2010='C. Consumer Service Detail'!$E4846,1)),0)))</f>
        <v/>
      </c>
      <c r="D4846" s="171"/>
      <c r="E4846" s="79"/>
      <c r="F4846" s="100"/>
      <c r="G4846" s="80"/>
      <c r="H4846" s="145" t="str">
        <f>IF('C. Consumer Service Detail'!$F4846="","",IF('C. Consumer Service Detail'!$F4846="",VLOOKUP('C. Consumer Service Detail'!$F4846,'Table of Current Services'!$B$7:$F$36,'Table of Current Services'!$E$5,FALSE),VLOOKUP('C. Consumer Service Detail'!$F4846,'Table of Current Services'!$B$7:$F$36,'Table of Current Services'!$D$5,FALSE)))</f>
        <v/>
      </c>
      <c r="I4846" s="160"/>
      <c r="J4846" s="146" t="str">
        <f t="shared" si="147"/>
        <v/>
      </c>
      <c r="K4846" s="138" t="str">
        <f>IF('C. Consumer Service Detail'!$F4846="","",IF('C. Consumer Service Detail'!$F4846="",VLOOKUP('C. Consumer Service Detail'!$F4846,'Table of Current Services'!$B$7:$F$36,'Table of Current Services'!$E$5,FALSE),VLOOKUP('C. Consumer Service Detail'!$F4846,'Table of Current Services'!$B$7:$F$36,'Table of Current Services'!$E$5,FALSE)))</f>
        <v/>
      </c>
      <c r="L4846" s="130" t="str">
        <f>IF('C. Consumer Service Detail'!$F4846="","",IF(VLOOKUP('C. Consumer Service Detail'!$F4846,'Table of Current Services'!$B$7:$F$36,'Table of Current Services'!$F$5,)="cost","Yes","No"))</f>
        <v/>
      </c>
      <c r="M4846" s="130" t="str">
        <f>IFERROR(IF('C. Consumer Service Detail'!$K4846="No Match","No",VLOOKUP('C. Consumer Service Detail'!$C4846,'B. Consumer Budget'!$E$11:$F$2010,2,FALSE)),"")</f>
        <v/>
      </c>
      <c r="P4846" s="77"/>
      <c r="Q4846" s="77"/>
    </row>
    <row r="4847" spans="2:17" x14ac:dyDescent="0.25">
      <c r="B4847" s="78">
        <f t="shared" si="148"/>
        <v>4837</v>
      </c>
      <c r="C4847" s="126" t="str">
        <f t="array" ref="C4847">IF(OR('C. Consumer Service Detail'!$D4847="",'C. Consumer Service Detail'!$E4847=""),"",INDEX('B. Consumer Budget'!$E$11:$E$2010,MATCH(1,IF('B. Consumer Budget'!$C$11:$C$2010='C. Consumer Service Detail'!$D4847,IF('B. Consumer Budget'!$D$11:$D$2010='C. Consumer Service Detail'!$E4847,1)),0)))</f>
        <v/>
      </c>
      <c r="D4847" s="170"/>
      <c r="E4847" s="81"/>
      <c r="F4847" s="101"/>
      <c r="G4847" s="82"/>
      <c r="H4847" s="147" t="str">
        <f>IF('C. Consumer Service Detail'!$F4847="","",IF('C. Consumer Service Detail'!$F4847="",VLOOKUP('C. Consumer Service Detail'!$F4847,'Table of Current Services'!$B$7:$F$36,'Table of Current Services'!$E$5,FALSE),VLOOKUP('C. Consumer Service Detail'!$F4847,'Table of Current Services'!$B$7:$F$36,'Table of Current Services'!$D$5,FALSE)))</f>
        <v/>
      </c>
      <c r="I4847" s="159"/>
      <c r="J4847" s="146" t="str">
        <f t="shared" si="147"/>
        <v/>
      </c>
      <c r="K4847" s="138" t="str">
        <f>IF('C. Consumer Service Detail'!$F4847="","",IF('C. Consumer Service Detail'!$F4847="",VLOOKUP('C. Consumer Service Detail'!$F4847,'Table of Current Services'!$B$7:$F$36,'Table of Current Services'!$E$5,FALSE),VLOOKUP('C. Consumer Service Detail'!$F4847,'Table of Current Services'!$B$7:$F$36,'Table of Current Services'!$E$5,FALSE)))</f>
        <v/>
      </c>
      <c r="L4847" s="130" t="str">
        <f>IF('C. Consumer Service Detail'!$F4847="","",IF(VLOOKUP('C. Consumer Service Detail'!$F4847,'Table of Current Services'!$B$7:$F$36,'Table of Current Services'!$F$5,)="cost","Yes","No"))</f>
        <v/>
      </c>
      <c r="M4847" s="130" t="str">
        <f>IFERROR(IF('C. Consumer Service Detail'!$K4847="No Match","No",VLOOKUP('C. Consumer Service Detail'!$C4847,'B. Consumer Budget'!$E$11:$F$2010,2,FALSE)),"")</f>
        <v/>
      </c>
      <c r="P4847" s="77"/>
      <c r="Q4847" s="77"/>
    </row>
    <row r="4848" spans="2:17" x14ac:dyDescent="0.25">
      <c r="B4848" s="78">
        <f t="shared" si="148"/>
        <v>4838</v>
      </c>
      <c r="C4848" s="126" t="str">
        <f t="array" ref="C4848">IF(OR('C. Consumer Service Detail'!$D4848="",'C. Consumer Service Detail'!$E4848=""),"",INDEX('B. Consumer Budget'!$E$11:$E$2010,MATCH(1,IF('B. Consumer Budget'!$C$11:$C$2010='C. Consumer Service Detail'!$D4848,IF('B. Consumer Budget'!$D$11:$D$2010='C. Consumer Service Detail'!$E4848,1)),0)))</f>
        <v/>
      </c>
      <c r="D4848" s="171"/>
      <c r="E4848" s="79"/>
      <c r="F4848" s="100"/>
      <c r="G4848" s="80"/>
      <c r="H4848" s="145" t="str">
        <f>IF('C. Consumer Service Detail'!$F4848="","",IF('C. Consumer Service Detail'!$F4848="",VLOOKUP('C. Consumer Service Detail'!$F4848,'Table of Current Services'!$B$7:$F$36,'Table of Current Services'!$E$5,FALSE),VLOOKUP('C. Consumer Service Detail'!$F4848,'Table of Current Services'!$B$7:$F$36,'Table of Current Services'!$D$5,FALSE)))</f>
        <v/>
      </c>
      <c r="I4848" s="160"/>
      <c r="J4848" s="146" t="str">
        <f t="shared" si="147"/>
        <v/>
      </c>
      <c r="K4848" s="138" t="str">
        <f>IF('C. Consumer Service Detail'!$F4848="","",IF('C. Consumer Service Detail'!$F4848="",VLOOKUP('C. Consumer Service Detail'!$F4848,'Table of Current Services'!$B$7:$F$36,'Table of Current Services'!$E$5,FALSE),VLOOKUP('C. Consumer Service Detail'!$F4848,'Table of Current Services'!$B$7:$F$36,'Table of Current Services'!$E$5,FALSE)))</f>
        <v/>
      </c>
      <c r="L4848" s="130" t="str">
        <f>IF('C. Consumer Service Detail'!$F4848="","",IF(VLOOKUP('C. Consumer Service Detail'!$F4848,'Table of Current Services'!$B$7:$F$36,'Table of Current Services'!$F$5,)="cost","Yes","No"))</f>
        <v/>
      </c>
      <c r="M4848" s="130" t="str">
        <f>IFERROR(IF('C. Consumer Service Detail'!$K4848="No Match","No",VLOOKUP('C. Consumer Service Detail'!$C4848,'B. Consumer Budget'!$E$11:$F$2010,2,FALSE)),"")</f>
        <v/>
      </c>
      <c r="P4848" s="77"/>
      <c r="Q4848" s="77"/>
    </row>
    <row r="4849" spans="2:17" x14ac:dyDescent="0.25">
      <c r="B4849" s="78">
        <f t="shared" si="148"/>
        <v>4839</v>
      </c>
      <c r="C4849" s="126" t="str">
        <f t="array" ref="C4849">IF(OR('C. Consumer Service Detail'!$D4849="",'C. Consumer Service Detail'!$E4849=""),"",INDEX('B. Consumer Budget'!$E$11:$E$2010,MATCH(1,IF('B. Consumer Budget'!$C$11:$C$2010='C. Consumer Service Detail'!$D4849,IF('B. Consumer Budget'!$D$11:$D$2010='C. Consumer Service Detail'!$E4849,1)),0)))</f>
        <v/>
      </c>
      <c r="D4849" s="170"/>
      <c r="E4849" s="81"/>
      <c r="F4849" s="101"/>
      <c r="G4849" s="82"/>
      <c r="H4849" s="147" t="str">
        <f>IF('C. Consumer Service Detail'!$F4849="","",IF('C. Consumer Service Detail'!$F4849="",VLOOKUP('C. Consumer Service Detail'!$F4849,'Table of Current Services'!$B$7:$F$36,'Table of Current Services'!$E$5,FALSE),VLOOKUP('C. Consumer Service Detail'!$F4849,'Table of Current Services'!$B$7:$F$36,'Table of Current Services'!$D$5,FALSE)))</f>
        <v/>
      </c>
      <c r="I4849" s="159"/>
      <c r="J4849" s="146" t="str">
        <f t="shared" si="147"/>
        <v/>
      </c>
      <c r="K4849" s="138" t="str">
        <f>IF('C. Consumer Service Detail'!$F4849="","",IF('C. Consumer Service Detail'!$F4849="",VLOOKUP('C. Consumer Service Detail'!$F4849,'Table of Current Services'!$B$7:$F$36,'Table of Current Services'!$E$5,FALSE),VLOOKUP('C. Consumer Service Detail'!$F4849,'Table of Current Services'!$B$7:$F$36,'Table of Current Services'!$E$5,FALSE)))</f>
        <v/>
      </c>
      <c r="L4849" s="130" t="str">
        <f>IF('C. Consumer Service Detail'!$F4849="","",IF(VLOOKUP('C. Consumer Service Detail'!$F4849,'Table of Current Services'!$B$7:$F$36,'Table of Current Services'!$F$5,)="cost","Yes","No"))</f>
        <v/>
      </c>
      <c r="M4849" s="130" t="str">
        <f>IFERROR(IF('C. Consumer Service Detail'!$K4849="No Match","No",VLOOKUP('C. Consumer Service Detail'!$C4849,'B. Consumer Budget'!$E$11:$F$2010,2,FALSE)),"")</f>
        <v/>
      </c>
      <c r="P4849" s="77"/>
      <c r="Q4849" s="77"/>
    </row>
    <row r="4850" spans="2:17" x14ac:dyDescent="0.25">
      <c r="B4850" s="78">
        <f t="shared" si="148"/>
        <v>4840</v>
      </c>
      <c r="C4850" s="126" t="str">
        <f t="array" ref="C4850">IF(OR('C. Consumer Service Detail'!$D4850="",'C. Consumer Service Detail'!$E4850=""),"",INDEX('B. Consumer Budget'!$E$11:$E$2010,MATCH(1,IF('B. Consumer Budget'!$C$11:$C$2010='C. Consumer Service Detail'!$D4850,IF('B. Consumer Budget'!$D$11:$D$2010='C. Consumer Service Detail'!$E4850,1)),0)))</f>
        <v/>
      </c>
      <c r="D4850" s="171"/>
      <c r="E4850" s="79"/>
      <c r="F4850" s="100"/>
      <c r="G4850" s="80"/>
      <c r="H4850" s="145" t="str">
        <f>IF('C. Consumer Service Detail'!$F4850="","",IF('C. Consumer Service Detail'!$F4850="",VLOOKUP('C. Consumer Service Detail'!$F4850,'Table of Current Services'!$B$7:$F$36,'Table of Current Services'!$E$5,FALSE),VLOOKUP('C. Consumer Service Detail'!$F4850,'Table of Current Services'!$B$7:$F$36,'Table of Current Services'!$D$5,FALSE)))</f>
        <v/>
      </c>
      <c r="I4850" s="160"/>
      <c r="J4850" s="146" t="str">
        <f t="shared" si="147"/>
        <v/>
      </c>
      <c r="K4850" s="138" t="str">
        <f>IF('C. Consumer Service Detail'!$F4850="","",IF('C. Consumer Service Detail'!$F4850="",VLOOKUP('C. Consumer Service Detail'!$F4850,'Table of Current Services'!$B$7:$F$36,'Table of Current Services'!$E$5,FALSE),VLOOKUP('C. Consumer Service Detail'!$F4850,'Table of Current Services'!$B$7:$F$36,'Table of Current Services'!$E$5,FALSE)))</f>
        <v/>
      </c>
      <c r="L4850" s="130" t="str">
        <f>IF('C. Consumer Service Detail'!$F4850="","",IF(VLOOKUP('C. Consumer Service Detail'!$F4850,'Table of Current Services'!$B$7:$F$36,'Table of Current Services'!$F$5,)="cost","Yes","No"))</f>
        <v/>
      </c>
      <c r="M4850" s="130" t="str">
        <f>IFERROR(IF('C. Consumer Service Detail'!$K4850="No Match","No",VLOOKUP('C. Consumer Service Detail'!$C4850,'B. Consumer Budget'!$E$11:$F$2010,2,FALSE)),"")</f>
        <v/>
      </c>
      <c r="P4850" s="77"/>
      <c r="Q4850" s="77"/>
    </row>
    <row r="4851" spans="2:17" x14ac:dyDescent="0.25">
      <c r="B4851" s="78">
        <f t="shared" si="148"/>
        <v>4841</v>
      </c>
      <c r="C4851" s="126" t="str">
        <f t="array" ref="C4851">IF(OR('C. Consumer Service Detail'!$D4851="",'C. Consumer Service Detail'!$E4851=""),"",INDEX('B. Consumer Budget'!$E$11:$E$2010,MATCH(1,IF('B. Consumer Budget'!$C$11:$C$2010='C. Consumer Service Detail'!$D4851,IF('B. Consumer Budget'!$D$11:$D$2010='C. Consumer Service Detail'!$E4851,1)),0)))</f>
        <v/>
      </c>
      <c r="D4851" s="170"/>
      <c r="E4851" s="81"/>
      <c r="F4851" s="101"/>
      <c r="G4851" s="82"/>
      <c r="H4851" s="147" t="str">
        <f>IF('C. Consumer Service Detail'!$F4851="","",IF('C. Consumer Service Detail'!$F4851="",VLOOKUP('C. Consumer Service Detail'!$F4851,'Table of Current Services'!$B$7:$F$36,'Table of Current Services'!$E$5,FALSE),VLOOKUP('C. Consumer Service Detail'!$F4851,'Table of Current Services'!$B$7:$F$36,'Table of Current Services'!$D$5,FALSE)))</f>
        <v/>
      </c>
      <c r="I4851" s="159"/>
      <c r="J4851" s="146" t="str">
        <f t="shared" si="147"/>
        <v/>
      </c>
      <c r="K4851" s="138" t="str">
        <f>IF('C. Consumer Service Detail'!$F4851="","",IF('C. Consumer Service Detail'!$F4851="",VLOOKUP('C. Consumer Service Detail'!$F4851,'Table of Current Services'!$B$7:$F$36,'Table of Current Services'!$E$5,FALSE),VLOOKUP('C. Consumer Service Detail'!$F4851,'Table of Current Services'!$B$7:$F$36,'Table of Current Services'!$E$5,FALSE)))</f>
        <v/>
      </c>
      <c r="L4851" s="130" t="str">
        <f>IF('C. Consumer Service Detail'!$F4851="","",IF(VLOOKUP('C. Consumer Service Detail'!$F4851,'Table of Current Services'!$B$7:$F$36,'Table of Current Services'!$F$5,)="cost","Yes","No"))</f>
        <v/>
      </c>
      <c r="M4851" s="130" t="str">
        <f>IFERROR(IF('C. Consumer Service Detail'!$K4851="No Match","No",VLOOKUP('C. Consumer Service Detail'!$C4851,'B. Consumer Budget'!$E$11:$F$2010,2,FALSE)),"")</f>
        <v/>
      </c>
      <c r="P4851" s="77"/>
      <c r="Q4851" s="77"/>
    </row>
    <row r="4852" spans="2:17" x14ac:dyDescent="0.25">
      <c r="B4852" s="78">
        <f t="shared" si="148"/>
        <v>4842</v>
      </c>
      <c r="C4852" s="126" t="str">
        <f t="array" ref="C4852">IF(OR('C. Consumer Service Detail'!$D4852="",'C. Consumer Service Detail'!$E4852=""),"",INDEX('B. Consumer Budget'!$E$11:$E$2010,MATCH(1,IF('B. Consumer Budget'!$C$11:$C$2010='C. Consumer Service Detail'!$D4852,IF('B. Consumer Budget'!$D$11:$D$2010='C. Consumer Service Detail'!$E4852,1)),0)))</f>
        <v/>
      </c>
      <c r="D4852" s="171"/>
      <c r="E4852" s="79"/>
      <c r="F4852" s="100"/>
      <c r="G4852" s="80"/>
      <c r="H4852" s="145" t="str">
        <f>IF('C. Consumer Service Detail'!$F4852="","",IF('C. Consumer Service Detail'!$F4852="",VLOOKUP('C. Consumer Service Detail'!$F4852,'Table of Current Services'!$B$7:$F$36,'Table of Current Services'!$E$5,FALSE),VLOOKUP('C. Consumer Service Detail'!$F4852,'Table of Current Services'!$B$7:$F$36,'Table of Current Services'!$D$5,FALSE)))</f>
        <v/>
      </c>
      <c r="I4852" s="160"/>
      <c r="J4852" s="146" t="str">
        <f t="shared" si="147"/>
        <v/>
      </c>
      <c r="K4852" s="138" t="str">
        <f>IF('C. Consumer Service Detail'!$F4852="","",IF('C. Consumer Service Detail'!$F4852="",VLOOKUP('C. Consumer Service Detail'!$F4852,'Table of Current Services'!$B$7:$F$36,'Table of Current Services'!$E$5,FALSE),VLOOKUP('C. Consumer Service Detail'!$F4852,'Table of Current Services'!$B$7:$F$36,'Table of Current Services'!$E$5,FALSE)))</f>
        <v/>
      </c>
      <c r="L4852" s="130" t="str">
        <f>IF('C. Consumer Service Detail'!$F4852="","",IF(VLOOKUP('C. Consumer Service Detail'!$F4852,'Table of Current Services'!$B$7:$F$36,'Table of Current Services'!$F$5,)="cost","Yes","No"))</f>
        <v/>
      </c>
      <c r="M4852" s="130" t="str">
        <f>IFERROR(IF('C. Consumer Service Detail'!$K4852="No Match","No",VLOOKUP('C. Consumer Service Detail'!$C4852,'B. Consumer Budget'!$E$11:$F$2010,2,FALSE)),"")</f>
        <v/>
      </c>
      <c r="P4852" s="77"/>
      <c r="Q4852" s="77"/>
    </row>
    <row r="4853" spans="2:17" x14ac:dyDescent="0.25">
      <c r="B4853" s="78">
        <f t="shared" si="148"/>
        <v>4843</v>
      </c>
      <c r="C4853" s="126" t="str">
        <f t="array" ref="C4853">IF(OR('C. Consumer Service Detail'!$D4853="",'C. Consumer Service Detail'!$E4853=""),"",INDEX('B. Consumer Budget'!$E$11:$E$2010,MATCH(1,IF('B. Consumer Budget'!$C$11:$C$2010='C. Consumer Service Detail'!$D4853,IF('B. Consumer Budget'!$D$11:$D$2010='C. Consumer Service Detail'!$E4853,1)),0)))</f>
        <v/>
      </c>
      <c r="D4853" s="170"/>
      <c r="E4853" s="81"/>
      <c r="F4853" s="101"/>
      <c r="G4853" s="82"/>
      <c r="H4853" s="147" t="str">
        <f>IF('C. Consumer Service Detail'!$F4853="","",IF('C. Consumer Service Detail'!$F4853="",VLOOKUP('C. Consumer Service Detail'!$F4853,'Table of Current Services'!$B$7:$F$36,'Table of Current Services'!$E$5,FALSE),VLOOKUP('C. Consumer Service Detail'!$F4853,'Table of Current Services'!$B$7:$F$36,'Table of Current Services'!$D$5,FALSE)))</f>
        <v/>
      </c>
      <c r="I4853" s="159"/>
      <c r="J4853" s="146" t="str">
        <f t="shared" si="147"/>
        <v/>
      </c>
      <c r="K4853" s="138" t="str">
        <f>IF('C. Consumer Service Detail'!$F4853="","",IF('C. Consumer Service Detail'!$F4853="",VLOOKUP('C. Consumer Service Detail'!$F4853,'Table of Current Services'!$B$7:$F$36,'Table of Current Services'!$E$5,FALSE),VLOOKUP('C. Consumer Service Detail'!$F4853,'Table of Current Services'!$B$7:$F$36,'Table of Current Services'!$E$5,FALSE)))</f>
        <v/>
      </c>
      <c r="L4853" s="130" t="str">
        <f>IF('C. Consumer Service Detail'!$F4853="","",IF(VLOOKUP('C. Consumer Service Detail'!$F4853,'Table of Current Services'!$B$7:$F$36,'Table of Current Services'!$F$5,)="cost","Yes","No"))</f>
        <v/>
      </c>
      <c r="M4853" s="130" t="str">
        <f>IFERROR(IF('C. Consumer Service Detail'!$K4853="No Match","No",VLOOKUP('C. Consumer Service Detail'!$C4853,'B. Consumer Budget'!$E$11:$F$2010,2,FALSE)),"")</f>
        <v/>
      </c>
      <c r="P4853" s="77"/>
      <c r="Q4853" s="77"/>
    </row>
    <row r="4854" spans="2:17" x14ac:dyDescent="0.25">
      <c r="B4854" s="78">
        <f t="shared" si="148"/>
        <v>4844</v>
      </c>
      <c r="C4854" s="126" t="str">
        <f t="array" ref="C4854">IF(OR('C. Consumer Service Detail'!$D4854="",'C. Consumer Service Detail'!$E4854=""),"",INDEX('B. Consumer Budget'!$E$11:$E$2010,MATCH(1,IF('B. Consumer Budget'!$C$11:$C$2010='C. Consumer Service Detail'!$D4854,IF('B. Consumer Budget'!$D$11:$D$2010='C. Consumer Service Detail'!$E4854,1)),0)))</f>
        <v/>
      </c>
      <c r="D4854" s="171"/>
      <c r="E4854" s="79"/>
      <c r="F4854" s="100"/>
      <c r="G4854" s="80"/>
      <c r="H4854" s="145" t="str">
        <f>IF('C. Consumer Service Detail'!$F4854="","",IF('C. Consumer Service Detail'!$F4854="",VLOOKUP('C. Consumer Service Detail'!$F4854,'Table of Current Services'!$B$7:$F$36,'Table of Current Services'!$E$5,FALSE),VLOOKUP('C. Consumer Service Detail'!$F4854,'Table of Current Services'!$B$7:$F$36,'Table of Current Services'!$D$5,FALSE)))</f>
        <v/>
      </c>
      <c r="I4854" s="160"/>
      <c r="J4854" s="146" t="str">
        <f t="shared" si="147"/>
        <v/>
      </c>
      <c r="K4854" s="138" t="str">
        <f>IF('C. Consumer Service Detail'!$F4854="","",IF('C. Consumer Service Detail'!$F4854="",VLOOKUP('C. Consumer Service Detail'!$F4854,'Table of Current Services'!$B$7:$F$36,'Table of Current Services'!$E$5,FALSE),VLOOKUP('C. Consumer Service Detail'!$F4854,'Table of Current Services'!$B$7:$F$36,'Table of Current Services'!$E$5,FALSE)))</f>
        <v/>
      </c>
      <c r="L4854" s="130" t="str">
        <f>IF('C. Consumer Service Detail'!$F4854="","",IF(VLOOKUP('C. Consumer Service Detail'!$F4854,'Table of Current Services'!$B$7:$F$36,'Table of Current Services'!$F$5,)="cost","Yes","No"))</f>
        <v/>
      </c>
      <c r="M4854" s="130" t="str">
        <f>IFERROR(IF('C. Consumer Service Detail'!$K4854="No Match","No",VLOOKUP('C. Consumer Service Detail'!$C4854,'B. Consumer Budget'!$E$11:$F$2010,2,FALSE)),"")</f>
        <v/>
      </c>
      <c r="P4854" s="77"/>
      <c r="Q4854" s="77"/>
    </row>
    <row r="4855" spans="2:17" x14ac:dyDescent="0.25">
      <c r="B4855" s="78">
        <f t="shared" si="148"/>
        <v>4845</v>
      </c>
      <c r="C4855" s="126" t="str">
        <f t="array" ref="C4855">IF(OR('C. Consumer Service Detail'!$D4855="",'C. Consumer Service Detail'!$E4855=""),"",INDEX('B. Consumer Budget'!$E$11:$E$2010,MATCH(1,IF('B. Consumer Budget'!$C$11:$C$2010='C. Consumer Service Detail'!$D4855,IF('B. Consumer Budget'!$D$11:$D$2010='C. Consumer Service Detail'!$E4855,1)),0)))</f>
        <v/>
      </c>
      <c r="D4855" s="170"/>
      <c r="E4855" s="81"/>
      <c r="F4855" s="101"/>
      <c r="G4855" s="82"/>
      <c r="H4855" s="147" t="str">
        <f>IF('C. Consumer Service Detail'!$F4855="","",IF('C. Consumer Service Detail'!$F4855="",VLOOKUP('C. Consumer Service Detail'!$F4855,'Table of Current Services'!$B$7:$F$36,'Table of Current Services'!$E$5,FALSE),VLOOKUP('C. Consumer Service Detail'!$F4855,'Table of Current Services'!$B$7:$F$36,'Table of Current Services'!$D$5,FALSE)))</f>
        <v/>
      </c>
      <c r="I4855" s="159"/>
      <c r="J4855" s="146" t="str">
        <f t="shared" si="147"/>
        <v/>
      </c>
      <c r="K4855" s="138" t="str">
        <f>IF('C. Consumer Service Detail'!$F4855="","",IF('C. Consumer Service Detail'!$F4855="",VLOOKUP('C. Consumer Service Detail'!$F4855,'Table of Current Services'!$B$7:$F$36,'Table of Current Services'!$E$5,FALSE),VLOOKUP('C. Consumer Service Detail'!$F4855,'Table of Current Services'!$B$7:$F$36,'Table of Current Services'!$E$5,FALSE)))</f>
        <v/>
      </c>
      <c r="L4855" s="130" t="str">
        <f>IF('C. Consumer Service Detail'!$F4855="","",IF(VLOOKUP('C. Consumer Service Detail'!$F4855,'Table of Current Services'!$B$7:$F$36,'Table of Current Services'!$F$5,)="cost","Yes","No"))</f>
        <v/>
      </c>
      <c r="M4855" s="130" t="str">
        <f>IFERROR(IF('C. Consumer Service Detail'!$K4855="No Match","No",VLOOKUP('C. Consumer Service Detail'!$C4855,'B. Consumer Budget'!$E$11:$F$2010,2,FALSE)),"")</f>
        <v/>
      </c>
      <c r="P4855" s="77"/>
      <c r="Q4855" s="77"/>
    </row>
    <row r="4856" spans="2:17" x14ac:dyDescent="0.25">
      <c r="B4856" s="78">
        <f t="shared" si="148"/>
        <v>4846</v>
      </c>
      <c r="C4856" s="126" t="str">
        <f t="array" ref="C4856">IF(OR('C. Consumer Service Detail'!$D4856="",'C. Consumer Service Detail'!$E4856=""),"",INDEX('B. Consumer Budget'!$E$11:$E$2010,MATCH(1,IF('B. Consumer Budget'!$C$11:$C$2010='C. Consumer Service Detail'!$D4856,IF('B. Consumer Budget'!$D$11:$D$2010='C. Consumer Service Detail'!$E4856,1)),0)))</f>
        <v/>
      </c>
      <c r="D4856" s="171"/>
      <c r="E4856" s="79"/>
      <c r="F4856" s="100"/>
      <c r="G4856" s="80"/>
      <c r="H4856" s="145" t="str">
        <f>IF('C. Consumer Service Detail'!$F4856="","",IF('C. Consumer Service Detail'!$F4856="",VLOOKUP('C. Consumer Service Detail'!$F4856,'Table of Current Services'!$B$7:$F$36,'Table of Current Services'!$E$5,FALSE),VLOOKUP('C. Consumer Service Detail'!$F4856,'Table of Current Services'!$B$7:$F$36,'Table of Current Services'!$D$5,FALSE)))</f>
        <v/>
      </c>
      <c r="I4856" s="160"/>
      <c r="J4856" s="146" t="str">
        <f t="shared" si="147"/>
        <v/>
      </c>
      <c r="K4856" s="138" t="str">
        <f>IF('C. Consumer Service Detail'!$F4856="","",IF('C. Consumer Service Detail'!$F4856="",VLOOKUP('C. Consumer Service Detail'!$F4856,'Table of Current Services'!$B$7:$F$36,'Table of Current Services'!$E$5,FALSE),VLOOKUP('C. Consumer Service Detail'!$F4856,'Table of Current Services'!$B$7:$F$36,'Table of Current Services'!$E$5,FALSE)))</f>
        <v/>
      </c>
      <c r="L4856" s="130" t="str">
        <f>IF('C. Consumer Service Detail'!$F4856="","",IF(VLOOKUP('C. Consumer Service Detail'!$F4856,'Table of Current Services'!$B$7:$F$36,'Table of Current Services'!$F$5,)="cost","Yes","No"))</f>
        <v/>
      </c>
      <c r="M4856" s="130" t="str">
        <f>IFERROR(IF('C. Consumer Service Detail'!$K4856="No Match","No",VLOOKUP('C. Consumer Service Detail'!$C4856,'B. Consumer Budget'!$E$11:$F$2010,2,FALSE)),"")</f>
        <v/>
      </c>
      <c r="P4856" s="77"/>
      <c r="Q4856" s="77"/>
    </row>
    <row r="4857" spans="2:17" x14ac:dyDescent="0.25">
      <c r="B4857" s="78">
        <f t="shared" si="148"/>
        <v>4847</v>
      </c>
      <c r="C4857" s="126" t="str">
        <f t="array" ref="C4857">IF(OR('C. Consumer Service Detail'!$D4857="",'C. Consumer Service Detail'!$E4857=""),"",INDEX('B. Consumer Budget'!$E$11:$E$2010,MATCH(1,IF('B. Consumer Budget'!$C$11:$C$2010='C. Consumer Service Detail'!$D4857,IF('B. Consumer Budget'!$D$11:$D$2010='C. Consumer Service Detail'!$E4857,1)),0)))</f>
        <v/>
      </c>
      <c r="D4857" s="170"/>
      <c r="E4857" s="81"/>
      <c r="F4857" s="101"/>
      <c r="G4857" s="82"/>
      <c r="H4857" s="147" t="str">
        <f>IF('C. Consumer Service Detail'!$F4857="","",IF('C. Consumer Service Detail'!$F4857="",VLOOKUP('C. Consumer Service Detail'!$F4857,'Table of Current Services'!$B$7:$F$36,'Table of Current Services'!$E$5,FALSE),VLOOKUP('C. Consumer Service Detail'!$F4857,'Table of Current Services'!$B$7:$F$36,'Table of Current Services'!$D$5,FALSE)))</f>
        <v/>
      </c>
      <c r="I4857" s="159"/>
      <c r="J4857" s="146" t="str">
        <f t="shared" si="147"/>
        <v/>
      </c>
      <c r="K4857" s="138" t="str">
        <f>IF('C. Consumer Service Detail'!$F4857="","",IF('C. Consumer Service Detail'!$F4857="",VLOOKUP('C. Consumer Service Detail'!$F4857,'Table of Current Services'!$B$7:$F$36,'Table of Current Services'!$E$5,FALSE),VLOOKUP('C. Consumer Service Detail'!$F4857,'Table of Current Services'!$B$7:$F$36,'Table of Current Services'!$E$5,FALSE)))</f>
        <v/>
      </c>
      <c r="L4857" s="130" t="str">
        <f>IF('C. Consumer Service Detail'!$F4857="","",IF(VLOOKUP('C. Consumer Service Detail'!$F4857,'Table of Current Services'!$B$7:$F$36,'Table of Current Services'!$F$5,)="cost","Yes","No"))</f>
        <v/>
      </c>
      <c r="M4857" s="130" t="str">
        <f>IFERROR(IF('C. Consumer Service Detail'!$K4857="No Match","No",VLOOKUP('C. Consumer Service Detail'!$C4857,'B. Consumer Budget'!$E$11:$F$2010,2,FALSE)),"")</f>
        <v/>
      </c>
      <c r="P4857" s="77"/>
      <c r="Q4857" s="77"/>
    </row>
    <row r="4858" spans="2:17" x14ac:dyDescent="0.25">
      <c r="B4858" s="78">
        <f t="shared" si="148"/>
        <v>4848</v>
      </c>
      <c r="C4858" s="126" t="str">
        <f t="array" ref="C4858">IF(OR('C. Consumer Service Detail'!$D4858="",'C. Consumer Service Detail'!$E4858=""),"",INDEX('B. Consumer Budget'!$E$11:$E$2010,MATCH(1,IF('B. Consumer Budget'!$C$11:$C$2010='C. Consumer Service Detail'!$D4858,IF('B. Consumer Budget'!$D$11:$D$2010='C. Consumer Service Detail'!$E4858,1)),0)))</f>
        <v/>
      </c>
      <c r="D4858" s="171"/>
      <c r="E4858" s="79"/>
      <c r="F4858" s="100"/>
      <c r="G4858" s="80"/>
      <c r="H4858" s="145" t="str">
        <f>IF('C. Consumer Service Detail'!$F4858="","",IF('C. Consumer Service Detail'!$F4858="",VLOOKUP('C. Consumer Service Detail'!$F4858,'Table of Current Services'!$B$7:$F$36,'Table of Current Services'!$E$5,FALSE),VLOOKUP('C. Consumer Service Detail'!$F4858,'Table of Current Services'!$B$7:$F$36,'Table of Current Services'!$D$5,FALSE)))</f>
        <v/>
      </c>
      <c r="I4858" s="160"/>
      <c r="J4858" s="146" t="str">
        <f t="shared" si="147"/>
        <v/>
      </c>
      <c r="K4858" s="138" t="str">
        <f>IF('C. Consumer Service Detail'!$F4858="","",IF('C. Consumer Service Detail'!$F4858="",VLOOKUP('C. Consumer Service Detail'!$F4858,'Table of Current Services'!$B$7:$F$36,'Table of Current Services'!$E$5,FALSE),VLOOKUP('C. Consumer Service Detail'!$F4858,'Table of Current Services'!$B$7:$F$36,'Table of Current Services'!$E$5,FALSE)))</f>
        <v/>
      </c>
      <c r="L4858" s="130" t="str">
        <f>IF('C. Consumer Service Detail'!$F4858="","",IF(VLOOKUP('C. Consumer Service Detail'!$F4858,'Table of Current Services'!$B$7:$F$36,'Table of Current Services'!$F$5,)="cost","Yes","No"))</f>
        <v/>
      </c>
      <c r="M4858" s="130" t="str">
        <f>IFERROR(IF('C. Consumer Service Detail'!$K4858="No Match","No",VLOOKUP('C. Consumer Service Detail'!$C4858,'B. Consumer Budget'!$E$11:$F$2010,2,FALSE)),"")</f>
        <v/>
      </c>
      <c r="P4858" s="77"/>
      <c r="Q4858" s="77"/>
    </row>
    <row r="4859" spans="2:17" x14ac:dyDescent="0.25">
      <c r="B4859" s="78">
        <f t="shared" si="148"/>
        <v>4849</v>
      </c>
      <c r="C4859" s="126" t="str">
        <f t="array" ref="C4859">IF(OR('C. Consumer Service Detail'!$D4859="",'C. Consumer Service Detail'!$E4859=""),"",INDEX('B. Consumer Budget'!$E$11:$E$2010,MATCH(1,IF('B. Consumer Budget'!$C$11:$C$2010='C. Consumer Service Detail'!$D4859,IF('B. Consumer Budget'!$D$11:$D$2010='C. Consumer Service Detail'!$E4859,1)),0)))</f>
        <v/>
      </c>
      <c r="D4859" s="170"/>
      <c r="E4859" s="81"/>
      <c r="F4859" s="101"/>
      <c r="G4859" s="82"/>
      <c r="H4859" s="147" t="str">
        <f>IF('C. Consumer Service Detail'!$F4859="","",IF('C. Consumer Service Detail'!$F4859="",VLOOKUP('C. Consumer Service Detail'!$F4859,'Table of Current Services'!$B$7:$F$36,'Table of Current Services'!$E$5,FALSE),VLOOKUP('C. Consumer Service Detail'!$F4859,'Table of Current Services'!$B$7:$F$36,'Table of Current Services'!$D$5,FALSE)))</f>
        <v/>
      </c>
      <c r="I4859" s="159"/>
      <c r="J4859" s="146" t="str">
        <f t="shared" si="147"/>
        <v/>
      </c>
      <c r="K4859" s="138" t="str">
        <f>IF('C. Consumer Service Detail'!$F4859="","",IF('C. Consumer Service Detail'!$F4859="",VLOOKUP('C. Consumer Service Detail'!$F4859,'Table of Current Services'!$B$7:$F$36,'Table of Current Services'!$E$5,FALSE),VLOOKUP('C. Consumer Service Detail'!$F4859,'Table of Current Services'!$B$7:$F$36,'Table of Current Services'!$E$5,FALSE)))</f>
        <v/>
      </c>
      <c r="L4859" s="130" t="str">
        <f>IF('C. Consumer Service Detail'!$F4859="","",IF(VLOOKUP('C. Consumer Service Detail'!$F4859,'Table of Current Services'!$B$7:$F$36,'Table of Current Services'!$F$5,)="cost","Yes","No"))</f>
        <v/>
      </c>
      <c r="M4859" s="130" t="str">
        <f>IFERROR(IF('C. Consumer Service Detail'!$K4859="No Match","No",VLOOKUP('C. Consumer Service Detail'!$C4859,'B. Consumer Budget'!$E$11:$F$2010,2,FALSE)),"")</f>
        <v/>
      </c>
      <c r="P4859" s="77"/>
      <c r="Q4859" s="77"/>
    </row>
    <row r="4860" spans="2:17" x14ac:dyDescent="0.25">
      <c r="B4860" s="78">
        <f t="shared" si="148"/>
        <v>4850</v>
      </c>
      <c r="C4860" s="126" t="str">
        <f t="array" ref="C4860">IF(OR('C. Consumer Service Detail'!$D4860="",'C. Consumer Service Detail'!$E4860=""),"",INDEX('B. Consumer Budget'!$E$11:$E$2010,MATCH(1,IF('B. Consumer Budget'!$C$11:$C$2010='C. Consumer Service Detail'!$D4860,IF('B. Consumer Budget'!$D$11:$D$2010='C. Consumer Service Detail'!$E4860,1)),0)))</f>
        <v/>
      </c>
      <c r="D4860" s="171"/>
      <c r="E4860" s="79"/>
      <c r="F4860" s="100"/>
      <c r="G4860" s="80"/>
      <c r="H4860" s="145" t="str">
        <f>IF('C. Consumer Service Detail'!$F4860="","",IF('C. Consumer Service Detail'!$F4860="",VLOOKUP('C. Consumer Service Detail'!$F4860,'Table of Current Services'!$B$7:$F$36,'Table of Current Services'!$E$5,FALSE),VLOOKUP('C. Consumer Service Detail'!$F4860,'Table of Current Services'!$B$7:$F$36,'Table of Current Services'!$D$5,FALSE)))</f>
        <v/>
      </c>
      <c r="I4860" s="160"/>
      <c r="J4860" s="146" t="str">
        <f t="shared" si="147"/>
        <v/>
      </c>
      <c r="K4860" s="138" t="str">
        <f>IF('C. Consumer Service Detail'!$F4860="","",IF('C. Consumer Service Detail'!$F4860="",VLOOKUP('C. Consumer Service Detail'!$F4860,'Table of Current Services'!$B$7:$F$36,'Table of Current Services'!$E$5,FALSE),VLOOKUP('C. Consumer Service Detail'!$F4860,'Table of Current Services'!$B$7:$F$36,'Table of Current Services'!$E$5,FALSE)))</f>
        <v/>
      </c>
      <c r="L4860" s="130" t="str">
        <f>IF('C. Consumer Service Detail'!$F4860="","",IF(VLOOKUP('C. Consumer Service Detail'!$F4860,'Table of Current Services'!$B$7:$F$36,'Table of Current Services'!$F$5,)="cost","Yes","No"))</f>
        <v/>
      </c>
      <c r="M4860" s="130" t="str">
        <f>IFERROR(IF('C. Consumer Service Detail'!$K4860="No Match","No",VLOOKUP('C. Consumer Service Detail'!$C4860,'B. Consumer Budget'!$E$11:$F$2010,2,FALSE)),"")</f>
        <v/>
      </c>
      <c r="P4860" s="77"/>
      <c r="Q4860" s="77"/>
    </row>
    <row r="4861" spans="2:17" x14ac:dyDescent="0.25">
      <c r="B4861" s="78">
        <f t="shared" si="148"/>
        <v>4851</v>
      </c>
      <c r="C4861" s="126" t="str">
        <f t="array" ref="C4861">IF(OR('C. Consumer Service Detail'!$D4861="",'C. Consumer Service Detail'!$E4861=""),"",INDEX('B. Consumer Budget'!$E$11:$E$2010,MATCH(1,IF('B. Consumer Budget'!$C$11:$C$2010='C. Consumer Service Detail'!$D4861,IF('B. Consumer Budget'!$D$11:$D$2010='C. Consumer Service Detail'!$E4861,1)),0)))</f>
        <v/>
      </c>
      <c r="D4861" s="170"/>
      <c r="E4861" s="81"/>
      <c r="F4861" s="101"/>
      <c r="G4861" s="82"/>
      <c r="H4861" s="147" t="str">
        <f>IF('C. Consumer Service Detail'!$F4861="","",IF('C. Consumer Service Detail'!$F4861="",VLOOKUP('C. Consumer Service Detail'!$F4861,'Table of Current Services'!$B$7:$F$36,'Table of Current Services'!$E$5,FALSE),VLOOKUP('C. Consumer Service Detail'!$F4861,'Table of Current Services'!$B$7:$F$36,'Table of Current Services'!$D$5,FALSE)))</f>
        <v/>
      </c>
      <c r="I4861" s="159"/>
      <c r="J4861" s="146" t="str">
        <f t="shared" si="147"/>
        <v/>
      </c>
      <c r="K4861" s="138" t="str">
        <f>IF('C. Consumer Service Detail'!$F4861="","",IF('C. Consumer Service Detail'!$F4861="",VLOOKUP('C. Consumer Service Detail'!$F4861,'Table of Current Services'!$B$7:$F$36,'Table of Current Services'!$E$5,FALSE),VLOOKUP('C. Consumer Service Detail'!$F4861,'Table of Current Services'!$B$7:$F$36,'Table of Current Services'!$E$5,FALSE)))</f>
        <v/>
      </c>
      <c r="L4861" s="130" t="str">
        <f>IF('C. Consumer Service Detail'!$F4861="","",IF(VLOOKUP('C. Consumer Service Detail'!$F4861,'Table of Current Services'!$B$7:$F$36,'Table of Current Services'!$F$5,)="cost","Yes","No"))</f>
        <v/>
      </c>
      <c r="M4861" s="130" t="str">
        <f>IFERROR(IF('C. Consumer Service Detail'!$K4861="No Match","No",VLOOKUP('C. Consumer Service Detail'!$C4861,'B. Consumer Budget'!$E$11:$F$2010,2,FALSE)),"")</f>
        <v/>
      </c>
      <c r="P4861" s="77"/>
      <c r="Q4861" s="77"/>
    </row>
    <row r="4862" spans="2:17" x14ac:dyDescent="0.25">
      <c r="B4862" s="78">
        <f t="shared" si="148"/>
        <v>4852</v>
      </c>
      <c r="C4862" s="126" t="str">
        <f t="array" ref="C4862">IF(OR('C. Consumer Service Detail'!$D4862="",'C. Consumer Service Detail'!$E4862=""),"",INDEX('B. Consumer Budget'!$E$11:$E$2010,MATCH(1,IF('B. Consumer Budget'!$C$11:$C$2010='C. Consumer Service Detail'!$D4862,IF('B. Consumer Budget'!$D$11:$D$2010='C. Consumer Service Detail'!$E4862,1)),0)))</f>
        <v/>
      </c>
      <c r="D4862" s="171"/>
      <c r="E4862" s="79"/>
      <c r="F4862" s="100"/>
      <c r="G4862" s="80"/>
      <c r="H4862" s="145" t="str">
        <f>IF('C. Consumer Service Detail'!$F4862="","",IF('C. Consumer Service Detail'!$F4862="",VLOOKUP('C. Consumer Service Detail'!$F4862,'Table of Current Services'!$B$7:$F$36,'Table of Current Services'!$E$5,FALSE),VLOOKUP('C. Consumer Service Detail'!$F4862,'Table of Current Services'!$B$7:$F$36,'Table of Current Services'!$D$5,FALSE)))</f>
        <v/>
      </c>
      <c r="I4862" s="160"/>
      <c r="J4862" s="146" t="str">
        <f t="shared" si="147"/>
        <v/>
      </c>
      <c r="K4862" s="138" t="str">
        <f>IF('C. Consumer Service Detail'!$F4862="","",IF('C. Consumer Service Detail'!$F4862="",VLOOKUP('C. Consumer Service Detail'!$F4862,'Table of Current Services'!$B$7:$F$36,'Table of Current Services'!$E$5,FALSE),VLOOKUP('C. Consumer Service Detail'!$F4862,'Table of Current Services'!$B$7:$F$36,'Table of Current Services'!$E$5,FALSE)))</f>
        <v/>
      </c>
      <c r="L4862" s="130" t="str">
        <f>IF('C. Consumer Service Detail'!$F4862="","",IF(VLOOKUP('C. Consumer Service Detail'!$F4862,'Table of Current Services'!$B$7:$F$36,'Table of Current Services'!$F$5,)="cost","Yes","No"))</f>
        <v/>
      </c>
      <c r="M4862" s="130" t="str">
        <f>IFERROR(IF('C. Consumer Service Detail'!$K4862="No Match","No",VLOOKUP('C. Consumer Service Detail'!$C4862,'B. Consumer Budget'!$E$11:$F$2010,2,FALSE)),"")</f>
        <v/>
      </c>
      <c r="P4862" s="77"/>
      <c r="Q4862" s="77"/>
    </row>
    <row r="4863" spans="2:17" x14ac:dyDescent="0.25">
      <c r="B4863" s="78">
        <f t="shared" si="148"/>
        <v>4853</v>
      </c>
      <c r="C4863" s="126" t="str">
        <f t="array" ref="C4863">IF(OR('C. Consumer Service Detail'!$D4863="",'C. Consumer Service Detail'!$E4863=""),"",INDEX('B. Consumer Budget'!$E$11:$E$2010,MATCH(1,IF('B. Consumer Budget'!$C$11:$C$2010='C. Consumer Service Detail'!$D4863,IF('B. Consumer Budget'!$D$11:$D$2010='C. Consumer Service Detail'!$E4863,1)),0)))</f>
        <v/>
      </c>
      <c r="D4863" s="170"/>
      <c r="E4863" s="81"/>
      <c r="F4863" s="101"/>
      <c r="G4863" s="82"/>
      <c r="H4863" s="147" t="str">
        <f>IF('C. Consumer Service Detail'!$F4863="","",IF('C. Consumer Service Detail'!$F4863="",VLOOKUP('C. Consumer Service Detail'!$F4863,'Table of Current Services'!$B$7:$F$36,'Table of Current Services'!$E$5,FALSE),VLOOKUP('C. Consumer Service Detail'!$F4863,'Table of Current Services'!$B$7:$F$36,'Table of Current Services'!$D$5,FALSE)))</f>
        <v/>
      </c>
      <c r="I4863" s="159"/>
      <c r="J4863" s="146" t="str">
        <f t="shared" si="147"/>
        <v/>
      </c>
      <c r="K4863" s="138" t="str">
        <f>IF('C. Consumer Service Detail'!$F4863="","",IF('C. Consumer Service Detail'!$F4863="",VLOOKUP('C. Consumer Service Detail'!$F4863,'Table of Current Services'!$B$7:$F$36,'Table of Current Services'!$E$5,FALSE),VLOOKUP('C. Consumer Service Detail'!$F4863,'Table of Current Services'!$B$7:$F$36,'Table of Current Services'!$E$5,FALSE)))</f>
        <v/>
      </c>
      <c r="L4863" s="130" t="str">
        <f>IF('C. Consumer Service Detail'!$F4863="","",IF(VLOOKUP('C. Consumer Service Detail'!$F4863,'Table of Current Services'!$B$7:$F$36,'Table of Current Services'!$F$5,)="cost","Yes","No"))</f>
        <v/>
      </c>
      <c r="M4863" s="130" t="str">
        <f>IFERROR(IF('C. Consumer Service Detail'!$K4863="No Match","No",VLOOKUP('C. Consumer Service Detail'!$C4863,'B. Consumer Budget'!$E$11:$F$2010,2,FALSE)),"")</f>
        <v/>
      </c>
      <c r="P4863" s="77"/>
      <c r="Q4863" s="77"/>
    </row>
    <row r="4864" spans="2:17" x14ac:dyDescent="0.25">
      <c r="B4864" s="78">
        <f t="shared" si="148"/>
        <v>4854</v>
      </c>
      <c r="C4864" s="126" t="str">
        <f t="array" ref="C4864">IF(OR('C. Consumer Service Detail'!$D4864="",'C. Consumer Service Detail'!$E4864=""),"",INDEX('B. Consumer Budget'!$E$11:$E$2010,MATCH(1,IF('B. Consumer Budget'!$C$11:$C$2010='C. Consumer Service Detail'!$D4864,IF('B. Consumer Budget'!$D$11:$D$2010='C. Consumer Service Detail'!$E4864,1)),0)))</f>
        <v/>
      </c>
      <c r="D4864" s="171"/>
      <c r="E4864" s="79"/>
      <c r="F4864" s="100"/>
      <c r="G4864" s="80"/>
      <c r="H4864" s="145" t="str">
        <f>IF('C. Consumer Service Detail'!$F4864="","",IF('C. Consumer Service Detail'!$F4864="",VLOOKUP('C. Consumer Service Detail'!$F4864,'Table of Current Services'!$B$7:$F$36,'Table of Current Services'!$E$5,FALSE),VLOOKUP('C. Consumer Service Detail'!$F4864,'Table of Current Services'!$B$7:$F$36,'Table of Current Services'!$D$5,FALSE)))</f>
        <v/>
      </c>
      <c r="I4864" s="160"/>
      <c r="J4864" s="146" t="str">
        <f t="shared" si="147"/>
        <v/>
      </c>
      <c r="K4864" s="138" t="str">
        <f>IF('C. Consumer Service Detail'!$F4864="","",IF('C. Consumer Service Detail'!$F4864="",VLOOKUP('C. Consumer Service Detail'!$F4864,'Table of Current Services'!$B$7:$F$36,'Table of Current Services'!$E$5,FALSE),VLOOKUP('C. Consumer Service Detail'!$F4864,'Table of Current Services'!$B$7:$F$36,'Table of Current Services'!$E$5,FALSE)))</f>
        <v/>
      </c>
      <c r="L4864" s="130" t="str">
        <f>IF('C. Consumer Service Detail'!$F4864="","",IF(VLOOKUP('C. Consumer Service Detail'!$F4864,'Table of Current Services'!$B$7:$F$36,'Table of Current Services'!$F$5,)="cost","Yes","No"))</f>
        <v/>
      </c>
      <c r="M4864" s="130" t="str">
        <f>IFERROR(IF('C. Consumer Service Detail'!$K4864="No Match","No",VLOOKUP('C. Consumer Service Detail'!$C4864,'B. Consumer Budget'!$E$11:$F$2010,2,FALSE)),"")</f>
        <v/>
      </c>
      <c r="P4864" s="77"/>
      <c r="Q4864" s="77"/>
    </row>
    <row r="4865" spans="2:17" x14ac:dyDescent="0.25">
      <c r="B4865" s="78">
        <f t="shared" si="148"/>
        <v>4855</v>
      </c>
      <c r="C4865" s="126" t="str">
        <f t="array" ref="C4865">IF(OR('C. Consumer Service Detail'!$D4865="",'C. Consumer Service Detail'!$E4865=""),"",INDEX('B. Consumer Budget'!$E$11:$E$2010,MATCH(1,IF('B. Consumer Budget'!$C$11:$C$2010='C. Consumer Service Detail'!$D4865,IF('B. Consumer Budget'!$D$11:$D$2010='C. Consumer Service Detail'!$E4865,1)),0)))</f>
        <v/>
      </c>
      <c r="D4865" s="170"/>
      <c r="E4865" s="81"/>
      <c r="F4865" s="101"/>
      <c r="G4865" s="82"/>
      <c r="H4865" s="147" t="str">
        <f>IF('C. Consumer Service Detail'!$F4865="","",IF('C. Consumer Service Detail'!$F4865="",VLOOKUP('C. Consumer Service Detail'!$F4865,'Table of Current Services'!$B$7:$F$36,'Table of Current Services'!$E$5,FALSE),VLOOKUP('C. Consumer Service Detail'!$F4865,'Table of Current Services'!$B$7:$F$36,'Table of Current Services'!$D$5,FALSE)))</f>
        <v/>
      </c>
      <c r="I4865" s="159"/>
      <c r="J4865" s="146" t="str">
        <f t="shared" si="147"/>
        <v/>
      </c>
      <c r="K4865" s="138" t="str">
        <f>IF('C. Consumer Service Detail'!$F4865="","",IF('C. Consumer Service Detail'!$F4865="",VLOOKUP('C. Consumer Service Detail'!$F4865,'Table of Current Services'!$B$7:$F$36,'Table of Current Services'!$E$5,FALSE),VLOOKUP('C. Consumer Service Detail'!$F4865,'Table of Current Services'!$B$7:$F$36,'Table of Current Services'!$E$5,FALSE)))</f>
        <v/>
      </c>
      <c r="L4865" s="130" t="str">
        <f>IF('C. Consumer Service Detail'!$F4865="","",IF(VLOOKUP('C. Consumer Service Detail'!$F4865,'Table of Current Services'!$B$7:$F$36,'Table of Current Services'!$F$5,)="cost","Yes","No"))</f>
        <v/>
      </c>
      <c r="M4865" s="130" t="str">
        <f>IFERROR(IF('C. Consumer Service Detail'!$K4865="No Match","No",VLOOKUP('C. Consumer Service Detail'!$C4865,'B. Consumer Budget'!$E$11:$F$2010,2,FALSE)),"")</f>
        <v/>
      </c>
      <c r="P4865" s="77"/>
      <c r="Q4865" s="77"/>
    </row>
    <row r="4866" spans="2:17" x14ac:dyDescent="0.25">
      <c r="B4866" s="78">
        <f t="shared" si="148"/>
        <v>4856</v>
      </c>
      <c r="C4866" s="126" t="str">
        <f t="array" ref="C4866">IF(OR('C. Consumer Service Detail'!$D4866="",'C. Consumer Service Detail'!$E4866=""),"",INDEX('B. Consumer Budget'!$E$11:$E$2010,MATCH(1,IF('B. Consumer Budget'!$C$11:$C$2010='C. Consumer Service Detail'!$D4866,IF('B. Consumer Budget'!$D$11:$D$2010='C. Consumer Service Detail'!$E4866,1)),0)))</f>
        <v/>
      </c>
      <c r="D4866" s="171"/>
      <c r="E4866" s="79"/>
      <c r="F4866" s="100"/>
      <c r="G4866" s="80"/>
      <c r="H4866" s="145" t="str">
        <f>IF('C. Consumer Service Detail'!$F4866="","",IF('C. Consumer Service Detail'!$F4866="",VLOOKUP('C. Consumer Service Detail'!$F4866,'Table of Current Services'!$B$7:$F$36,'Table of Current Services'!$E$5,FALSE),VLOOKUP('C. Consumer Service Detail'!$F4866,'Table of Current Services'!$B$7:$F$36,'Table of Current Services'!$D$5,FALSE)))</f>
        <v/>
      </c>
      <c r="I4866" s="160"/>
      <c r="J4866" s="146" t="str">
        <f t="shared" si="147"/>
        <v/>
      </c>
      <c r="K4866" s="138" t="str">
        <f>IF('C. Consumer Service Detail'!$F4866="","",IF('C. Consumer Service Detail'!$F4866="",VLOOKUP('C. Consumer Service Detail'!$F4866,'Table of Current Services'!$B$7:$F$36,'Table of Current Services'!$E$5,FALSE),VLOOKUP('C. Consumer Service Detail'!$F4866,'Table of Current Services'!$B$7:$F$36,'Table of Current Services'!$E$5,FALSE)))</f>
        <v/>
      </c>
      <c r="L4866" s="130" t="str">
        <f>IF('C. Consumer Service Detail'!$F4866="","",IF(VLOOKUP('C. Consumer Service Detail'!$F4866,'Table of Current Services'!$B$7:$F$36,'Table of Current Services'!$F$5,)="cost","Yes","No"))</f>
        <v/>
      </c>
      <c r="M4866" s="130" t="str">
        <f>IFERROR(IF('C. Consumer Service Detail'!$K4866="No Match","No",VLOOKUP('C. Consumer Service Detail'!$C4866,'B. Consumer Budget'!$E$11:$F$2010,2,FALSE)),"")</f>
        <v/>
      </c>
      <c r="P4866" s="77"/>
      <c r="Q4866" s="77"/>
    </row>
    <row r="4867" spans="2:17" x14ac:dyDescent="0.25">
      <c r="B4867" s="78">
        <f t="shared" si="148"/>
        <v>4857</v>
      </c>
      <c r="C4867" s="126" t="str">
        <f t="array" ref="C4867">IF(OR('C. Consumer Service Detail'!$D4867="",'C. Consumer Service Detail'!$E4867=""),"",INDEX('B. Consumer Budget'!$E$11:$E$2010,MATCH(1,IF('B. Consumer Budget'!$C$11:$C$2010='C. Consumer Service Detail'!$D4867,IF('B. Consumer Budget'!$D$11:$D$2010='C. Consumer Service Detail'!$E4867,1)),0)))</f>
        <v/>
      </c>
      <c r="D4867" s="170"/>
      <c r="E4867" s="81"/>
      <c r="F4867" s="101"/>
      <c r="G4867" s="82"/>
      <c r="H4867" s="147" t="str">
        <f>IF('C. Consumer Service Detail'!$F4867="","",IF('C. Consumer Service Detail'!$F4867="",VLOOKUP('C. Consumer Service Detail'!$F4867,'Table of Current Services'!$B$7:$F$36,'Table of Current Services'!$E$5,FALSE),VLOOKUP('C. Consumer Service Detail'!$F4867,'Table of Current Services'!$B$7:$F$36,'Table of Current Services'!$D$5,FALSE)))</f>
        <v/>
      </c>
      <c r="I4867" s="159"/>
      <c r="J4867" s="146" t="str">
        <f t="shared" si="147"/>
        <v/>
      </c>
      <c r="K4867" s="138" t="str">
        <f>IF('C. Consumer Service Detail'!$F4867="","",IF('C. Consumer Service Detail'!$F4867="",VLOOKUP('C. Consumer Service Detail'!$F4867,'Table of Current Services'!$B$7:$F$36,'Table of Current Services'!$E$5,FALSE),VLOOKUP('C. Consumer Service Detail'!$F4867,'Table of Current Services'!$B$7:$F$36,'Table of Current Services'!$E$5,FALSE)))</f>
        <v/>
      </c>
      <c r="L4867" s="130" t="str">
        <f>IF('C. Consumer Service Detail'!$F4867="","",IF(VLOOKUP('C. Consumer Service Detail'!$F4867,'Table of Current Services'!$B$7:$F$36,'Table of Current Services'!$F$5,)="cost","Yes","No"))</f>
        <v/>
      </c>
      <c r="M4867" s="130" t="str">
        <f>IFERROR(IF('C. Consumer Service Detail'!$K4867="No Match","No",VLOOKUP('C. Consumer Service Detail'!$C4867,'B. Consumer Budget'!$E$11:$F$2010,2,FALSE)),"")</f>
        <v/>
      </c>
      <c r="P4867" s="77"/>
      <c r="Q4867" s="77"/>
    </row>
    <row r="4868" spans="2:17" x14ac:dyDescent="0.25">
      <c r="B4868" s="78">
        <f t="shared" si="148"/>
        <v>4858</v>
      </c>
      <c r="C4868" s="126" t="str">
        <f t="array" ref="C4868">IF(OR('C. Consumer Service Detail'!$D4868="",'C. Consumer Service Detail'!$E4868=""),"",INDEX('B. Consumer Budget'!$E$11:$E$2010,MATCH(1,IF('B. Consumer Budget'!$C$11:$C$2010='C. Consumer Service Detail'!$D4868,IF('B. Consumer Budget'!$D$11:$D$2010='C. Consumer Service Detail'!$E4868,1)),0)))</f>
        <v/>
      </c>
      <c r="D4868" s="171"/>
      <c r="E4868" s="79"/>
      <c r="F4868" s="100"/>
      <c r="G4868" s="80"/>
      <c r="H4868" s="145" t="str">
        <f>IF('C. Consumer Service Detail'!$F4868="","",IF('C. Consumer Service Detail'!$F4868="",VLOOKUP('C. Consumer Service Detail'!$F4868,'Table of Current Services'!$B$7:$F$36,'Table of Current Services'!$E$5,FALSE),VLOOKUP('C. Consumer Service Detail'!$F4868,'Table of Current Services'!$B$7:$F$36,'Table of Current Services'!$D$5,FALSE)))</f>
        <v/>
      </c>
      <c r="I4868" s="160"/>
      <c r="J4868" s="146" t="str">
        <f t="shared" si="147"/>
        <v/>
      </c>
      <c r="K4868" s="138" t="str">
        <f>IF('C. Consumer Service Detail'!$F4868="","",IF('C. Consumer Service Detail'!$F4868="",VLOOKUP('C. Consumer Service Detail'!$F4868,'Table of Current Services'!$B$7:$F$36,'Table of Current Services'!$E$5,FALSE),VLOOKUP('C. Consumer Service Detail'!$F4868,'Table of Current Services'!$B$7:$F$36,'Table of Current Services'!$E$5,FALSE)))</f>
        <v/>
      </c>
      <c r="L4868" s="130" t="str">
        <f>IF('C. Consumer Service Detail'!$F4868="","",IF(VLOOKUP('C. Consumer Service Detail'!$F4868,'Table of Current Services'!$B$7:$F$36,'Table of Current Services'!$F$5,)="cost","Yes","No"))</f>
        <v/>
      </c>
      <c r="M4868" s="130" t="str">
        <f>IFERROR(IF('C. Consumer Service Detail'!$K4868="No Match","No",VLOOKUP('C. Consumer Service Detail'!$C4868,'B. Consumer Budget'!$E$11:$F$2010,2,FALSE)),"")</f>
        <v/>
      </c>
      <c r="P4868" s="77"/>
      <c r="Q4868" s="77"/>
    </row>
    <row r="4869" spans="2:17" x14ac:dyDescent="0.25">
      <c r="B4869" s="78">
        <f t="shared" si="148"/>
        <v>4859</v>
      </c>
      <c r="C4869" s="126" t="str">
        <f t="array" ref="C4869">IF(OR('C. Consumer Service Detail'!$D4869="",'C. Consumer Service Detail'!$E4869=""),"",INDEX('B. Consumer Budget'!$E$11:$E$2010,MATCH(1,IF('B. Consumer Budget'!$C$11:$C$2010='C. Consumer Service Detail'!$D4869,IF('B. Consumer Budget'!$D$11:$D$2010='C. Consumer Service Detail'!$E4869,1)),0)))</f>
        <v/>
      </c>
      <c r="D4869" s="170"/>
      <c r="E4869" s="81"/>
      <c r="F4869" s="101"/>
      <c r="G4869" s="82"/>
      <c r="H4869" s="147" t="str">
        <f>IF('C. Consumer Service Detail'!$F4869="","",IF('C. Consumer Service Detail'!$F4869="",VLOOKUP('C. Consumer Service Detail'!$F4869,'Table of Current Services'!$B$7:$F$36,'Table of Current Services'!$E$5,FALSE),VLOOKUP('C. Consumer Service Detail'!$F4869,'Table of Current Services'!$B$7:$F$36,'Table of Current Services'!$D$5,FALSE)))</f>
        <v/>
      </c>
      <c r="I4869" s="159"/>
      <c r="J4869" s="146" t="str">
        <f t="shared" si="147"/>
        <v/>
      </c>
      <c r="K4869" s="138" t="str">
        <f>IF('C. Consumer Service Detail'!$F4869="","",IF('C. Consumer Service Detail'!$F4869="",VLOOKUP('C. Consumer Service Detail'!$F4869,'Table of Current Services'!$B$7:$F$36,'Table of Current Services'!$E$5,FALSE),VLOOKUP('C. Consumer Service Detail'!$F4869,'Table of Current Services'!$B$7:$F$36,'Table of Current Services'!$E$5,FALSE)))</f>
        <v/>
      </c>
      <c r="L4869" s="130" t="str">
        <f>IF('C. Consumer Service Detail'!$F4869="","",IF(VLOOKUP('C. Consumer Service Detail'!$F4869,'Table of Current Services'!$B$7:$F$36,'Table of Current Services'!$F$5,)="cost","Yes","No"))</f>
        <v/>
      </c>
      <c r="M4869" s="130" t="str">
        <f>IFERROR(IF('C. Consumer Service Detail'!$K4869="No Match","No",VLOOKUP('C. Consumer Service Detail'!$C4869,'B. Consumer Budget'!$E$11:$F$2010,2,FALSE)),"")</f>
        <v/>
      </c>
      <c r="P4869" s="77"/>
      <c r="Q4869" s="77"/>
    </row>
    <row r="4870" spans="2:17" x14ac:dyDescent="0.25">
      <c r="B4870" s="78">
        <f t="shared" si="148"/>
        <v>4860</v>
      </c>
      <c r="C4870" s="126" t="str">
        <f t="array" ref="C4870">IF(OR('C. Consumer Service Detail'!$D4870="",'C. Consumer Service Detail'!$E4870=""),"",INDEX('B. Consumer Budget'!$E$11:$E$2010,MATCH(1,IF('B. Consumer Budget'!$C$11:$C$2010='C. Consumer Service Detail'!$D4870,IF('B. Consumer Budget'!$D$11:$D$2010='C. Consumer Service Detail'!$E4870,1)),0)))</f>
        <v/>
      </c>
      <c r="D4870" s="171"/>
      <c r="E4870" s="79"/>
      <c r="F4870" s="100"/>
      <c r="G4870" s="80"/>
      <c r="H4870" s="145" t="str">
        <f>IF('C. Consumer Service Detail'!$F4870="","",IF('C. Consumer Service Detail'!$F4870="",VLOOKUP('C. Consumer Service Detail'!$F4870,'Table of Current Services'!$B$7:$F$36,'Table of Current Services'!$E$5,FALSE),VLOOKUP('C. Consumer Service Detail'!$F4870,'Table of Current Services'!$B$7:$F$36,'Table of Current Services'!$D$5,FALSE)))</f>
        <v/>
      </c>
      <c r="I4870" s="160"/>
      <c r="J4870" s="146" t="str">
        <f t="shared" si="147"/>
        <v/>
      </c>
      <c r="K4870" s="138" t="str">
        <f>IF('C. Consumer Service Detail'!$F4870="","",IF('C. Consumer Service Detail'!$F4870="",VLOOKUP('C. Consumer Service Detail'!$F4870,'Table of Current Services'!$B$7:$F$36,'Table of Current Services'!$E$5,FALSE),VLOOKUP('C. Consumer Service Detail'!$F4870,'Table of Current Services'!$B$7:$F$36,'Table of Current Services'!$E$5,FALSE)))</f>
        <v/>
      </c>
      <c r="L4870" s="130" t="str">
        <f>IF('C. Consumer Service Detail'!$F4870="","",IF(VLOOKUP('C. Consumer Service Detail'!$F4870,'Table of Current Services'!$B$7:$F$36,'Table of Current Services'!$F$5,)="cost","Yes","No"))</f>
        <v/>
      </c>
      <c r="M4870" s="130" t="str">
        <f>IFERROR(IF('C. Consumer Service Detail'!$K4870="No Match","No",VLOOKUP('C. Consumer Service Detail'!$C4870,'B. Consumer Budget'!$E$11:$F$2010,2,FALSE)),"")</f>
        <v/>
      </c>
      <c r="P4870" s="77"/>
      <c r="Q4870" s="77"/>
    </row>
    <row r="4871" spans="2:17" x14ac:dyDescent="0.25">
      <c r="B4871" s="78">
        <f t="shared" si="148"/>
        <v>4861</v>
      </c>
      <c r="C4871" s="126" t="str">
        <f t="array" ref="C4871">IF(OR('C. Consumer Service Detail'!$D4871="",'C. Consumer Service Detail'!$E4871=""),"",INDEX('B. Consumer Budget'!$E$11:$E$2010,MATCH(1,IF('B. Consumer Budget'!$C$11:$C$2010='C. Consumer Service Detail'!$D4871,IF('B. Consumer Budget'!$D$11:$D$2010='C. Consumer Service Detail'!$E4871,1)),0)))</f>
        <v/>
      </c>
      <c r="D4871" s="170"/>
      <c r="E4871" s="81"/>
      <c r="F4871" s="101"/>
      <c r="G4871" s="82"/>
      <c r="H4871" s="147" t="str">
        <f>IF('C. Consumer Service Detail'!$F4871="","",IF('C. Consumer Service Detail'!$F4871="",VLOOKUP('C. Consumer Service Detail'!$F4871,'Table of Current Services'!$B$7:$F$36,'Table of Current Services'!$E$5,FALSE),VLOOKUP('C. Consumer Service Detail'!$F4871,'Table of Current Services'!$B$7:$F$36,'Table of Current Services'!$D$5,FALSE)))</f>
        <v/>
      </c>
      <c r="I4871" s="159"/>
      <c r="J4871" s="146" t="str">
        <f t="shared" si="147"/>
        <v/>
      </c>
      <c r="K4871" s="138" t="str">
        <f>IF('C. Consumer Service Detail'!$F4871="","",IF('C. Consumer Service Detail'!$F4871="",VLOOKUP('C. Consumer Service Detail'!$F4871,'Table of Current Services'!$B$7:$F$36,'Table of Current Services'!$E$5,FALSE),VLOOKUP('C. Consumer Service Detail'!$F4871,'Table of Current Services'!$B$7:$F$36,'Table of Current Services'!$E$5,FALSE)))</f>
        <v/>
      </c>
      <c r="L4871" s="130" t="str">
        <f>IF('C. Consumer Service Detail'!$F4871="","",IF(VLOOKUP('C. Consumer Service Detail'!$F4871,'Table of Current Services'!$B$7:$F$36,'Table of Current Services'!$F$5,)="cost","Yes","No"))</f>
        <v/>
      </c>
      <c r="M4871" s="130" t="str">
        <f>IFERROR(IF('C. Consumer Service Detail'!$K4871="No Match","No",VLOOKUP('C. Consumer Service Detail'!$C4871,'B. Consumer Budget'!$E$11:$F$2010,2,FALSE)),"")</f>
        <v/>
      </c>
      <c r="P4871" s="77"/>
      <c r="Q4871" s="77"/>
    </row>
    <row r="4872" spans="2:17" x14ac:dyDescent="0.25">
      <c r="B4872" s="78">
        <f t="shared" si="148"/>
        <v>4862</v>
      </c>
      <c r="C4872" s="126" t="str">
        <f t="array" ref="C4872">IF(OR('C. Consumer Service Detail'!$D4872="",'C. Consumer Service Detail'!$E4872=""),"",INDEX('B. Consumer Budget'!$E$11:$E$2010,MATCH(1,IF('B. Consumer Budget'!$C$11:$C$2010='C. Consumer Service Detail'!$D4872,IF('B. Consumer Budget'!$D$11:$D$2010='C. Consumer Service Detail'!$E4872,1)),0)))</f>
        <v/>
      </c>
      <c r="D4872" s="171"/>
      <c r="E4872" s="79"/>
      <c r="F4872" s="100"/>
      <c r="G4872" s="80"/>
      <c r="H4872" s="145" t="str">
        <f>IF('C. Consumer Service Detail'!$F4872="","",IF('C. Consumer Service Detail'!$F4872="",VLOOKUP('C. Consumer Service Detail'!$F4872,'Table of Current Services'!$B$7:$F$36,'Table of Current Services'!$E$5,FALSE),VLOOKUP('C. Consumer Service Detail'!$F4872,'Table of Current Services'!$B$7:$F$36,'Table of Current Services'!$D$5,FALSE)))</f>
        <v/>
      </c>
      <c r="I4872" s="160"/>
      <c r="J4872" s="146" t="str">
        <f t="shared" si="147"/>
        <v/>
      </c>
      <c r="K4872" s="138" t="str">
        <f>IF('C. Consumer Service Detail'!$F4872="","",IF('C. Consumer Service Detail'!$F4872="",VLOOKUP('C. Consumer Service Detail'!$F4872,'Table of Current Services'!$B$7:$F$36,'Table of Current Services'!$E$5,FALSE),VLOOKUP('C. Consumer Service Detail'!$F4872,'Table of Current Services'!$B$7:$F$36,'Table of Current Services'!$E$5,FALSE)))</f>
        <v/>
      </c>
      <c r="L4872" s="130" t="str">
        <f>IF('C. Consumer Service Detail'!$F4872="","",IF(VLOOKUP('C. Consumer Service Detail'!$F4872,'Table of Current Services'!$B$7:$F$36,'Table of Current Services'!$F$5,)="cost","Yes","No"))</f>
        <v/>
      </c>
      <c r="M4872" s="130" t="str">
        <f>IFERROR(IF('C. Consumer Service Detail'!$K4872="No Match","No",VLOOKUP('C. Consumer Service Detail'!$C4872,'B. Consumer Budget'!$E$11:$F$2010,2,FALSE)),"")</f>
        <v/>
      </c>
      <c r="P4872" s="77"/>
      <c r="Q4872" s="77"/>
    </row>
    <row r="4873" spans="2:17" x14ac:dyDescent="0.25">
      <c r="B4873" s="78">
        <f t="shared" si="148"/>
        <v>4863</v>
      </c>
      <c r="C4873" s="126" t="str">
        <f t="array" ref="C4873">IF(OR('C. Consumer Service Detail'!$D4873="",'C. Consumer Service Detail'!$E4873=""),"",INDEX('B. Consumer Budget'!$E$11:$E$2010,MATCH(1,IF('B. Consumer Budget'!$C$11:$C$2010='C. Consumer Service Detail'!$D4873,IF('B. Consumer Budget'!$D$11:$D$2010='C. Consumer Service Detail'!$E4873,1)),0)))</f>
        <v/>
      </c>
      <c r="D4873" s="170"/>
      <c r="E4873" s="81"/>
      <c r="F4873" s="101"/>
      <c r="G4873" s="82"/>
      <c r="H4873" s="147" t="str">
        <f>IF('C. Consumer Service Detail'!$F4873="","",IF('C. Consumer Service Detail'!$F4873="",VLOOKUP('C. Consumer Service Detail'!$F4873,'Table of Current Services'!$B$7:$F$36,'Table of Current Services'!$E$5,FALSE),VLOOKUP('C. Consumer Service Detail'!$F4873,'Table of Current Services'!$B$7:$F$36,'Table of Current Services'!$D$5,FALSE)))</f>
        <v/>
      </c>
      <c r="I4873" s="159"/>
      <c r="J4873" s="146" t="str">
        <f t="shared" si="147"/>
        <v/>
      </c>
      <c r="K4873" s="138" t="str">
        <f>IF('C. Consumer Service Detail'!$F4873="","",IF('C. Consumer Service Detail'!$F4873="",VLOOKUP('C. Consumer Service Detail'!$F4873,'Table of Current Services'!$B$7:$F$36,'Table of Current Services'!$E$5,FALSE),VLOOKUP('C. Consumer Service Detail'!$F4873,'Table of Current Services'!$B$7:$F$36,'Table of Current Services'!$E$5,FALSE)))</f>
        <v/>
      </c>
      <c r="L4873" s="130" t="str">
        <f>IF('C. Consumer Service Detail'!$F4873="","",IF(VLOOKUP('C. Consumer Service Detail'!$F4873,'Table of Current Services'!$B$7:$F$36,'Table of Current Services'!$F$5,)="cost","Yes","No"))</f>
        <v/>
      </c>
      <c r="M4873" s="130" t="str">
        <f>IFERROR(IF('C. Consumer Service Detail'!$K4873="No Match","No",VLOOKUP('C. Consumer Service Detail'!$C4873,'B. Consumer Budget'!$E$11:$F$2010,2,FALSE)),"")</f>
        <v/>
      </c>
      <c r="P4873" s="77"/>
      <c r="Q4873" s="77"/>
    </row>
    <row r="4874" spans="2:17" x14ac:dyDescent="0.25">
      <c r="B4874" s="78">
        <f t="shared" si="148"/>
        <v>4864</v>
      </c>
      <c r="C4874" s="126" t="str">
        <f t="array" ref="C4874">IF(OR('C. Consumer Service Detail'!$D4874="",'C. Consumer Service Detail'!$E4874=""),"",INDEX('B. Consumer Budget'!$E$11:$E$2010,MATCH(1,IF('B. Consumer Budget'!$C$11:$C$2010='C. Consumer Service Detail'!$D4874,IF('B. Consumer Budget'!$D$11:$D$2010='C. Consumer Service Detail'!$E4874,1)),0)))</f>
        <v/>
      </c>
      <c r="D4874" s="171"/>
      <c r="E4874" s="79"/>
      <c r="F4874" s="100"/>
      <c r="G4874" s="80"/>
      <c r="H4874" s="145" t="str">
        <f>IF('C. Consumer Service Detail'!$F4874="","",IF('C. Consumer Service Detail'!$F4874="",VLOOKUP('C. Consumer Service Detail'!$F4874,'Table of Current Services'!$B$7:$F$36,'Table of Current Services'!$E$5,FALSE),VLOOKUP('C. Consumer Service Detail'!$F4874,'Table of Current Services'!$B$7:$F$36,'Table of Current Services'!$D$5,FALSE)))</f>
        <v/>
      </c>
      <c r="I4874" s="160"/>
      <c r="J4874" s="146" t="str">
        <f t="shared" si="147"/>
        <v/>
      </c>
      <c r="K4874" s="138" t="str">
        <f>IF('C. Consumer Service Detail'!$F4874="","",IF('C. Consumer Service Detail'!$F4874="",VLOOKUP('C. Consumer Service Detail'!$F4874,'Table of Current Services'!$B$7:$F$36,'Table of Current Services'!$E$5,FALSE),VLOOKUP('C. Consumer Service Detail'!$F4874,'Table of Current Services'!$B$7:$F$36,'Table of Current Services'!$E$5,FALSE)))</f>
        <v/>
      </c>
      <c r="L4874" s="130" t="str">
        <f>IF('C. Consumer Service Detail'!$F4874="","",IF(VLOOKUP('C. Consumer Service Detail'!$F4874,'Table of Current Services'!$B$7:$F$36,'Table of Current Services'!$F$5,)="cost","Yes","No"))</f>
        <v/>
      </c>
      <c r="M4874" s="130" t="str">
        <f>IFERROR(IF('C. Consumer Service Detail'!$K4874="No Match","No",VLOOKUP('C. Consumer Service Detail'!$C4874,'B. Consumer Budget'!$E$11:$F$2010,2,FALSE)),"")</f>
        <v/>
      </c>
      <c r="P4874" s="77"/>
      <c r="Q4874" s="77"/>
    </row>
    <row r="4875" spans="2:17" x14ac:dyDescent="0.25">
      <c r="B4875" s="78">
        <f t="shared" si="148"/>
        <v>4865</v>
      </c>
      <c r="C4875" s="126" t="str">
        <f t="array" ref="C4875">IF(OR('C. Consumer Service Detail'!$D4875="",'C. Consumer Service Detail'!$E4875=""),"",INDEX('B. Consumer Budget'!$E$11:$E$2010,MATCH(1,IF('B. Consumer Budget'!$C$11:$C$2010='C. Consumer Service Detail'!$D4875,IF('B. Consumer Budget'!$D$11:$D$2010='C. Consumer Service Detail'!$E4875,1)),0)))</f>
        <v/>
      </c>
      <c r="D4875" s="170"/>
      <c r="E4875" s="81"/>
      <c r="F4875" s="101"/>
      <c r="G4875" s="82"/>
      <c r="H4875" s="147" t="str">
        <f>IF('C. Consumer Service Detail'!$F4875="","",IF('C. Consumer Service Detail'!$F4875="",VLOOKUP('C. Consumer Service Detail'!$F4875,'Table of Current Services'!$B$7:$F$36,'Table of Current Services'!$E$5,FALSE),VLOOKUP('C. Consumer Service Detail'!$F4875,'Table of Current Services'!$B$7:$F$36,'Table of Current Services'!$D$5,FALSE)))</f>
        <v/>
      </c>
      <c r="I4875" s="159"/>
      <c r="J4875" s="146" t="str">
        <f t="shared" ref="J4875:J4938" si="149">IFERROR(IF($H4875&gt;0,$H4875*$I4875,$I4875),"")</f>
        <v/>
      </c>
      <c r="K4875" s="138" t="str">
        <f>IF('C. Consumer Service Detail'!$F4875="","",IF('C. Consumer Service Detail'!$F4875="",VLOOKUP('C. Consumer Service Detail'!$F4875,'Table of Current Services'!$B$7:$F$36,'Table of Current Services'!$E$5,FALSE),VLOOKUP('C. Consumer Service Detail'!$F4875,'Table of Current Services'!$B$7:$F$36,'Table of Current Services'!$E$5,FALSE)))</f>
        <v/>
      </c>
      <c r="L4875" s="130" t="str">
        <f>IF('C. Consumer Service Detail'!$F4875="","",IF(VLOOKUP('C. Consumer Service Detail'!$F4875,'Table of Current Services'!$B$7:$F$36,'Table of Current Services'!$F$5,)="cost","Yes","No"))</f>
        <v/>
      </c>
      <c r="M4875" s="130" t="str">
        <f>IFERROR(IF('C. Consumer Service Detail'!$K4875="No Match","No",VLOOKUP('C. Consumer Service Detail'!$C4875,'B. Consumer Budget'!$E$11:$F$2010,2,FALSE)),"")</f>
        <v/>
      </c>
      <c r="P4875" s="77"/>
      <c r="Q4875" s="77"/>
    </row>
    <row r="4876" spans="2:17" x14ac:dyDescent="0.25">
      <c r="B4876" s="78">
        <f t="shared" ref="B4876:B4939" si="150">B4875+1</f>
        <v>4866</v>
      </c>
      <c r="C4876" s="126" t="str">
        <f t="array" ref="C4876">IF(OR('C. Consumer Service Detail'!$D4876="",'C. Consumer Service Detail'!$E4876=""),"",INDEX('B. Consumer Budget'!$E$11:$E$2010,MATCH(1,IF('B. Consumer Budget'!$C$11:$C$2010='C. Consumer Service Detail'!$D4876,IF('B. Consumer Budget'!$D$11:$D$2010='C. Consumer Service Detail'!$E4876,1)),0)))</f>
        <v/>
      </c>
      <c r="D4876" s="171"/>
      <c r="E4876" s="79"/>
      <c r="F4876" s="100"/>
      <c r="G4876" s="80"/>
      <c r="H4876" s="145" t="str">
        <f>IF('C. Consumer Service Detail'!$F4876="","",IF('C. Consumer Service Detail'!$F4876="",VLOOKUP('C. Consumer Service Detail'!$F4876,'Table of Current Services'!$B$7:$F$36,'Table of Current Services'!$E$5,FALSE),VLOOKUP('C. Consumer Service Detail'!$F4876,'Table of Current Services'!$B$7:$F$36,'Table of Current Services'!$D$5,FALSE)))</f>
        <v/>
      </c>
      <c r="I4876" s="160"/>
      <c r="J4876" s="146" t="str">
        <f t="shared" si="149"/>
        <v/>
      </c>
      <c r="K4876" s="138" t="str">
        <f>IF('C. Consumer Service Detail'!$F4876="","",IF('C. Consumer Service Detail'!$F4876="",VLOOKUP('C. Consumer Service Detail'!$F4876,'Table of Current Services'!$B$7:$F$36,'Table of Current Services'!$E$5,FALSE),VLOOKUP('C. Consumer Service Detail'!$F4876,'Table of Current Services'!$B$7:$F$36,'Table of Current Services'!$E$5,FALSE)))</f>
        <v/>
      </c>
      <c r="L4876" s="130" t="str">
        <f>IF('C. Consumer Service Detail'!$F4876="","",IF(VLOOKUP('C. Consumer Service Detail'!$F4876,'Table of Current Services'!$B$7:$F$36,'Table of Current Services'!$F$5,)="cost","Yes","No"))</f>
        <v/>
      </c>
      <c r="M4876" s="130" t="str">
        <f>IFERROR(IF('C. Consumer Service Detail'!$K4876="No Match","No",VLOOKUP('C. Consumer Service Detail'!$C4876,'B. Consumer Budget'!$E$11:$F$2010,2,FALSE)),"")</f>
        <v/>
      </c>
      <c r="P4876" s="77"/>
      <c r="Q4876" s="77"/>
    </row>
    <row r="4877" spans="2:17" x14ac:dyDescent="0.25">
      <c r="B4877" s="78">
        <f t="shared" si="150"/>
        <v>4867</v>
      </c>
      <c r="C4877" s="126" t="str">
        <f t="array" ref="C4877">IF(OR('C. Consumer Service Detail'!$D4877="",'C. Consumer Service Detail'!$E4877=""),"",INDEX('B. Consumer Budget'!$E$11:$E$2010,MATCH(1,IF('B. Consumer Budget'!$C$11:$C$2010='C. Consumer Service Detail'!$D4877,IF('B. Consumer Budget'!$D$11:$D$2010='C. Consumer Service Detail'!$E4877,1)),0)))</f>
        <v/>
      </c>
      <c r="D4877" s="170"/>
      <c r="E4877" s="81"/>
      <c r="F4877" s="101"/>
      <c r="G4877" s="82"/>
      <c r="H4877" s="147" t="str">
        <f>IF('C. Consumer Service Detail'!$F4877="","",IF('C. Consumer Service Detail'!$F4877="",VLOOKUP('C. Consumer Service Detail'!$F4877,'Table of Current Services'!$B$7:$F$36,'Table of Current Services'!$E$5,FALSE),VLOOKUP('C. Consumer Service Detail'!$F4877,'Table of Current Services'!$B$7:$F$36,'Table of Current Services'!$D$5,FALSE)))</f>
        <v/>
      </c>
      <c r="I4877" s="159"/>
      <c r="J4877" s="146" t="str">
        <f t="shared" si="149"/>
        <v/>
      </c>
      <c r="K4877" s="138" t="str">
        <f>IF('C. Consumer Service Detail'!$F4877="","",IF('C. Consumer Service Detail'!$F4877="",VLOOKUP('C. Consumer Service Detail'!$F4877,'Table of Current Services'!$B$7:$F$36,'Table of Current Services'!$E$5,FALSE),VLOOKUP('C. Consumer Service Detail'!$F4877,'Table of Current Services'!$B$7:$F$36,'Table of Current Services'!$E$5,FALSE)))</f>
        <v/>
      </c>
      <c r="L4877" s="130" t="str">
        <f>IF('C. Consumer Service Detail'!$F4877="","",IF(VLOOKUP('C. Consumer Service Detail'!$F4877,'Table of Current Services'!$B$7:$F$36,'Table of Current Services'!$F$5,)="cost","Yes","No"))</f>
        <v/>
      </c>
      <c r="M4877" s="130" t="str">
        <f>IFERROR(IF('C. Consumer Service Detail'!$K4877="No Match","No",VLOOKUP('C. Consumer Service Detail'!$C4877,'B. Consumer Budget'!$E$11:$F$2010,2,FALSE)),"")</f>
        <v/>
      </c>
      <c r="P4877" s="77"/>
      <c r="Q4877" s="77"/>
    </row>
    <row r="4878" spans="2:17" x14ac:dyDescent="0.25">
      <c r="B4878" s="78">
        <f t="shared" si="150"/>
        <v>4868</v>
      </c>
      <c r="C4878" s="126" t="str">
        <f t="array" ref="C4878">IF(OR('C. Consumer Service Detail'!$D4878="",'C. Consumer Service Detail'!$E4878=""),"",INDEX('B. Consumer Budget'!$E$11:$E$2010,MATCH(1,IF('B. Consumer Budget'!$C$11:$C$2010='C. Consumer Service Detail'!$D4878,IF('B. Consumer Budget'!$D$11:$D$2010='C. Consumer Service Detail'!$E4878,1)),0)))</f>
        <v/>
      </c>
      <c r="D4878" s="171"/>
      <c r="E4878" s="79"/>
      <c r="F4878" s="100"/>
      <c r="G4878" s="80"/>
      <c r="H4878" s="145" t="str">
        <f>IF('C. Consumer Service Detail'!$F4878="","",IF('C. Consumer Service Detail'!$F4878="",VLOOKUP('C. Consumer Service Detail'!$F4878,'Table of Current Services'!$B$7:$F$36,'Table of Current Services'!$E$5,FALSE),VLOOKUP('C. Consumer Service Detail'!$F4878,'Table of Current Services'!$B$7:$F$36,'Table of Current Services'!$D$5,FALSE)))</f>
        <v/>
      </c>
      <c r="I4878" s="160"/>
      <c r="J4878" s="146" t="str">
        <f t="shared" si="149"/>
        <v/>
      </c>
      <c r="K4878" s="138" t="str">
        <f>IF('C. Consumer Service Detail'!$F4878="","",IF('C. Consumer Service Detail'!$F4878="",VLOOKUP('C. Consumer Service Detail'!$F4878,'Table of Current Services'!$B$7:$F$36,'Table of Current Services'!$E$5,FALSE),VLOOKUP('C. Consumer Service Detail'!$F4878,'Table of Current Services'!$B$7:$F$36,'Table of Current Services'!$E$5,FALSE)))</f>
        <v/>
      </c>
      <c r="L4878" s="130" t="str">
        <f>IF('C. Consumer Service Detail'!$F4878="","",IF(VLOOKUP('C. Consumer Service Detail'!$F4878,'Table of Current Services'!$B$7:$F$36,'Table of Current Services'!$F$5,)="cost","Yes","No"))</f>
        <v/>
      </c>
      <c r="M4878" s="130" t="str">
        <f>IFERROR(IF('C. Consumer Service Detail'!$K4878="No Match","No",VLOOKUP('C. Consumer Service Detail'!$C4878,'B. Consumer Budget'!$E$11:$F$2010,2,FALSE)),"")</f>
        <v/>
      </c>
      <c r="P4878" s="77"/>
      <c r="Q4878" s="77"/>
    </row>
    <row r="4879" spans="2:17" x14ac:dyDescent="0.25">
      <c r="B4879" s="78">
        <f t="shared" si="150"/>
        <v>4869</v>
      </c>
      <c r="C4879" s="126" t="str">
        <f t="array" ref="C4879">IF(OR('C. Consumer Service Detail'!$D4879="",'C. Consumer Service Detail'!$E4879=""),"",INDEX('B. Consumer Budget'!$E$11:$E$2010,MATCH(1,IF('B. Consumer Budget'!$C$11:$C$2010='C. Consumer Service Detail'!$D4879,IF('B. Consumer Budget'!$D$11:$D$2010='C. Consumer Service Detail'!$E4879,1)),0)))</f>
        <v/>
      </c>
      <c r="D4879" s="170"/>
      <c r="E4879" s="81"/>
      <c r="F4879" s="101"/>
      <c r="G4879" s="82"/>
      <c r="H4879" s="147" t="str">
        <f>IF('C. Consumer Service Detail'!$F4879="","",IF('C. Consumer Service Detail'!$F4879="",VLOOKUP('C. Consumer Service Detail'!$F4879,'Table of Current Services'!$B$7:$F$36,'Table of Current Services'!$E$5,FALSE),VLOOKUP('C. Consumer Service Detail'!$F4879,'Table of Current Services'!$B$7:$F$36,'Table of Current Services'!$D$5,FALSE)))</f>
        <v/>
      </c>
      <c r="I4879" s="159"/>
      <c r="J4879" s="146" t="str">
        <f t="shared" si="149"/>
        <v/>
      </c>
      <c r="K4879" s="138" t="str">
        <f>IF('C. Consumer Service Detail'!$F4879="","",IF('C. Consumer Service Detail'!$F4879="",VLOOKUP('C. Consumer Service Detail'!$F4879,'Table of Current Services'!$B$7:$F$36,'Table of Current Services'!$E$5,FALSE),VLOOKUP('C. Consumer Service Detail'!$F4879,'Table of Current Services'!$B$7:$F$36,'Table of Current Services'!$E$5,FALSE)))</f>
        <v/>
      </c>
      <c r="L4879" s="130" t="str">
        <f>IF('C. Consumer Service Detail'!$F4879="","",IF(VLOOKUP('C. Consumer Service Detail'!$F4879,'Table of Current Services'!$B$7:$F$36,'Table of Current Services'!$F$5,)="cost","Yes","No"))</f>
        <v/>
      </c>
      <c r="M4879" s="130" t="str">
        <f>IFERROR(IF('C. Consumer Service Detail'!$K4879="No Match","No",VLOOKUP('C. Consumer Service Detail'!$C4879,'B. Consumer Budget'!$E$11:$F$2010,2,FALSE)),"")</f>
        <v/>
      </c>
      <c r="P4879" s="77"/>
      <c r="Q4879" s="77"/>
    </row>
    <row r="4880" spans="2:17" x14ac:dyDescent="0.25">
      <c r="B4880" s="78">
        <f t="shared" si="150"/>
        <v>4870</v>
      </c>
      <c r="C4880" s="126" t="str">
        <f t="array" ref="C4880">IF(OR('C. Consumer Service Detail'!$D4880="",'C. Consumer Service Detail'!$E4880=""),"",INDEX('B. Consumer Budget'!$E$11:$E$2010,MATCH(1,IF('B. Consumer Budget'!$C$11:$C$2010='C. Consumer Service Detail'!$D4880,IF('B. Consumer Budget'!$D$11:$D$2010='C. Consumer Service Detail'!$E4880,1)),0)))</f>
        <v/>
      </c>
      <c r="D4880" s="171"/>
      <c r="E4880" s="79"/>
      <c r="F4880" s="100"/>
      <c r="G4880" s="80"/>
      <c r="H4880" s="145" t="str">
        <f>IF('C. Consumer Service Detail'!$F4880="","",IF('C. Consumer Service Detail'!$F4880="",VLOOKUP('C. Consumer Service Detail'!$F4880,'Table of Current Services'!$B$7:$F$36,'Table of Current Services'!$E$5,FALSE),VLOOKUP('C. Consumer Service Detail'!$F4880,'Table of Current Services'!$B$7:$F$36,'Table of Current Services'!$D$5,FALSE)))</f>
        <v/>
      </c>
      <c r="I4880" s="160"/>
      <c r="J4880" s="146" t="str">
        <f t="shared" si="149"/>
        <v/>
      </c>
      <c r="K4880" s="138" t="str">
        <f>IF('C. Consumer Service Detail'!$F4880="","",IF('C. Consumer Service Detail'!$F4880="",VLOOKUP('C. Consumer Service Detail'!$F4880,'Table of Current Services'!$B$7:$F$36,'Table of Current Services'!$E$5,FALSE),VLOOKUP('C. Consumer Service Detail'!$F4880,'Table of Current Services'!$B$7:$F$36,'Table of Current Services'!$E$5,FALSE)))</f>
        <v/>
      </c>
      <c r="L4880" s="130" t="str">
        <f>IF('C. Consumer Service Detail'!$F4880="","",IF(VLOOKUP('C. Consumer Service Detail'!$F4880,'Table of Current Services'!$B$7:$F$36,'Table of Current Services'!$F$5,)="cost","Yes","No"))</f>
        <v/>
      </c>
      <c r="M4880" s="130" t="str">
        <f>IFERROR(IF('C. Consumer Service Detail'!$K4880="No Match","No",VLOOKUP('C. Consumer Service Detail'!$C4880,'B. Consumer Budget'!$E$11:$F$2010,2,FALSE)),"")</f>
        <v/>
      </c>
      <c r="P4880" s="77"/>
      <c r="Q4880" s="77"/>
    </row>
    <row r="4881" spans="2:17" x14ac:dyDescent="0.25">
      <c r="B4881" s="78">
        <f t="shared" si="150"/>
        <v>4871</v>
      </c>
      <c r="C4881" s="126" t="str">
        <f t="array" ref="C4881">IF(OR('C. Consumer Service Detail'!$D4881="",'C. Consumer Service Detail'!$E4881=""),"",INDEX('B. Consumer Budget'!$E$11:$E$2010,MATCH(1,IF('B. Consumer Budget'!$C$11:$C$2010='C. Consumer Service Detail'!$D4881,IF('B. Consumer Budget'!$D$11:$D$2010='C. Consumer Service Detail'!$E4881,1)),0)))</f>
        <v/>
      </c>
      <c r="D4881" s="170"/>
      <c r="E4881" s="81"/>
      <c r="F4881" s="101"/>
      <c r="G4881" s="82"/>
      <c r="H4881" s="147" t="str">
        <f>IF('C. Consumer Service Detail'!$F4881="","",IF('C. Consumer Service Detail'!$F4881="",VLOOKUP('C. Consumer Service Detail'!$F4881,'Table of Current Services'!$B$7:$F$36,'Table of Current Services'!$E$5,FALSE),VLOOKUP('C. Consumer Service Detail'!$F4881,'Table of Current Services'!$B$7:$F$36,'Table of Current Services'!$D$5,FALSE)))</f>
        <v/>
      </c>
      <c r="I4881" s="159"/>
      <c r="J4881" s="146" t="str">
        <f t="shared" si="149"/>
        <v/>
      </c>
      <c r="K4881" s="138" t="str">
        <f>IF('C. Consumer Service Detail'!$F4881="","",IF('C. Consumer Service Detail'!$F4881="",VLOOKUP('C. Consumer Service Detail'!$F4881,'Table of Current Services'!$B$7:$F$36,'Table of Current Services'!$E$5,FALSE),VLOOKUP('C. Consumer Service Detail'!$F4881,'Table of Current Services'!$B$7:$F$36,'Table of Current Services'!$E$5,FALSE)))</f>
        <v/>
      </c>
      <c r="L4881" s="130" t="str">
        <f>IF('C. Consumer Service Detail'!$F4881="","",IF(VLOOKUP('C. Consumer Service Detail'!$F4881,'Table of Current Services'!$B$7:$F$36,'Table of Current Services'!$F$5,)="cost","Yes","No"))</f>
        <v/>
      </c>
      <c r="M4881" s="130" t="str">
        <f>IFERROR(IF('C. Consumer Service Detail'!$K4881="No Match","No",VLOOKUP('C. Consumer Service Detail'!$C4881,'B. Consumer Budget'!$E$11:$F$2010,2,FALSE)),"")</f>
        <v/>
      </c>
      <c r="P4881" s="77"/>
      <c r="Q4881" s="77"/>
    </row>
    <row r="4882" spans="2:17" x14ac:dyDescent="0.25">
      <c r="B4882" s="78">
        <f t="shared" si="150"/>
        <v>4872</v>
      </c>
      <c r="C4882" s="126" t="str">
        <f t="array" ref="C4882">IF(OR('C. Consumer Service Detail'!$D4882="",'C. Consumer Service Detail'!$E4882=""),"",INDEX('B. Consumer Budget'!$E$11:$E$2010,MATCH(1,IF('B. Consumer Budget'!$C$11:$C$2010='C. Consumer Service Detail'!$D4882,IF('B. Consumer Budget'!$D$11:$D$2010='C. Consumer Service Detail'!$E4882,1)),0)))</f>
        <v/>
      </c>
      <c r="D4882" s="171"/>
      <c r="E4882" s="79"/>
      <c r="F4882" s="100"/>
      <c r="G4882" s="80"/>
      <c r="H4882" s="145" t="str">
        <f>IF('C. Consumer Service Detail'!$F4882="","",IF('C. Consumer Service Detail'!$F4882="",VLOOKUP('C. Consumer Service Detail'!$F4882,'Table of Current Services'!$B$7:$F$36,'Table of Current Services'!$E$5,FALSE),VLOOKUP('C. Consumer Service Detail'!$F4882,'Table of Current Services'!$B$7:$F$36,'Table of Current Services'!$D$5,FALSE)))</f>
        <v/>
      </c>
      <c r="I4882" s="160"/>
      <c r="J4882" s="146" t="str">
        <f t="shared" si="149"/>
        <v/>
      </c>
      <c r="K4882" s="138" t="str">
        <f>IF('C. Consumer Service Detail'!$F4882="","",IF('C. Consumer Service Detail'!$F4882="",VLOOKUP('C. Consumer Service Detail'!$F4882,'Table of Current Services'!$B$7:$F$36,'Table of Current Services'!$E$5,FALSE),VLOOKUP('C. Consumer Service Detail'!$F4882,'Table of Current Services'!$B$7:$F$36,'Table of Current Services'!$E$5,FALSE)))</f>
        <v/>
      </c>
      <c r="L4882" s="130" t="str">
        <f>IF('C. Consumer Service Detail'!$F4882="","",IF(VLOOKUP('C. Consumer Service Detail'!$F4882,'Table of Current Services'!$B$7:$F$36,'Table of Current Services'!$F$5,)="cost","Yes","No"))</f>
        <v/>
      </c>
      <c r="M4882" s="130" t="str">
        <f>IFERROR(IF('C. Consumer Service Detail'!$K4882="No Match","No",VLOOKUP('C. Consumer Service Detail'!$C4882,'B. Consumer Budget'!$E$11:$F$2010,2,FALSE)),"")</f>
        <v/>
      </c>
      <c r="P4882" s="77"/>
      <c r="Q4882" s="77"/>
    </row>
    <row r="4883" spans="2:17" x14ac:dyDescent="0.25">
      <c r="B4883" s="78">
        <f t="shared" si="150"/>
        <v>4873</v>
      </c>
      <c r="C4883" s="126" t="str">
        <f t="array" ref="C4883">IF(OR('C. Consumer Service Detail'!$D4883="",'C. Consumer Service Detail'!$E4883=""),"",INDEX('B. Consumer Budget'!$E$11:$E$2010,MATCH(1,IF('B. Consumer Budget'!$C$11:$C$2010='C. Consumer Service Detail'!$D4883,IF('B. Consumer Budget'!$D$11:$D$2010='C. Consumer Service Detail'!$E4883,1)),0)))</f>
        <v/>
      </c>
      <c r="D4883" s="170"/>
      <c r="E4883" s="81"/>
      <c r="F4883" s="101"/>
      <c r="G4883" s="82"/>
      <c r="H4883" s="147" t="str">
        <f>IF('C. Consumer Service Detail'!$F4883="","",IF('C. Consumer Service Detail'!$F4883="",VLOOKUP('C. Consumer Service Detail'!$F4883,'Table of Current Services'!$B$7:$F$36,'Table of Current Services'!$E$5,FALSE),VLOOKUP('C. Consumer Service Detail'!$F4883,'Table of Current Services'!$B$7:$F$36,'Table of Current Services'!$D$5,FALSE)))</f>
        <v/>
      </c>
      <c r="I4883" s="159"/>
      <c r="J4883" s="146" t="str">
        <f t="shared" si="149"/>
        <v/>
      </c>
      <c r="K4883" s="138" t="str">
        <f>IF('C. Consumer Service Detail'!$F4883="","",IF('C. Consumer Service Detail'!$F4883="",VLOOKUP('C. Consumer Service Detail'!$F4883,'Table of Current Services'!$B$7:$F$36,'Table of Current Services'!$E$5,FALSE),VLOOKUP('C. Consumer Service Detail'!$F4883,'Table of Current Services'!$B$7:$F$36,'Table of Current Services'!$E$5,FALSE)))</f>
        <v/>
      </c>
      <c r="L4883" s="130" t="str">
        <f>IF('C. Consumer Service Detail'!$F4883="","",IF(VLOOKUP('C. Consumer Service Detail'!$F4883,'Table of Current Services'!$B$7:$F$36,'Table of Current Services'!$F$5,)="cost","Yes","No"))</f>
        <v/>
      </c>
      <c r="M4883" s="130" t="str">
        <f>IFERROR(IF('C. Consumer Service Detail'!$K4883="No Match","No",VLOOKUP('C. Consumer Service Detail'!$C4883,'B. Consumer Budget'!$E$11:$F$2010,2,FALSE)),"")</f>
        <v/>
      </c>
      <c r="P4883" s="77"/>
      <c r="Q4883" s="77"/>
    </row>
    <row r="4884" spans="2:17" x14ac:dyDescent="0.25">
      <c r="B4884" s="78">
        <f t="shared" si="150"/>
        <v>4874</v>
      </c>
      <c r="C4884" s="126" t="str">
        <f t="array" ref="C4884">IF(OR('C. Consumer Service Detail'!$D4884="",'C. Consumer Service Detail'!$E4884=""),"",INDEX('B. Consumer Budget'!$E$11:$E$2010,MATCH(1,IF('B. Consumer Budget'!$C$11:$C$2010='C. Consumer Service Detail'!$D4884,IF('B. Consumer Budget'!$D$11:$D$2010='C. Consumer Service Detail'!$E4884,1)),0)))</f>
        <v/>
      </c>
      <c r="D4884" s="171"/>
      <c r="E4884" s="79"/>
      <c r="F4884" s="100"/>
      <c r="G4884" s="80"/>
      <c r="H4884" s="145" t="str">
        <f>IF('C. Consumer Service Detail'!$F4884="","",IF('C. Consumer Service Detail'!$F4884="",VLOOKUP('C. Consumer Service Detail'!$F4884,'Table of Current Services'!$B$7:$F$36,'Table of Current Services'!$E$5,FALSE),VLOOKUP('C. Consumer Service Detail'!$F4884,'Table of Current Services'!$B$7:$F$36,'Table of Current Services'!$D$5,FALSE)))</f>
        <v/>
      </c>
      <c r="I4884" s="160"/>
      <c r="J4884" s="146" t="str">
        <f t="shared" si="149"/>
        <v/>
      </c>
      <c r="K4884" s="138" t="str">
        <f>IF('C. Consumer Service Detail'!$F4884="","",IF('C. Consumer Service Detail'!$F4884="",VLOOKUP('C. Consumer Service Detail'!$F4884,'Table of Current Services'!$B$7:$F$36,'Table of Current Services'!$E$5,FALSE),VLOOKUP('C. Consumer Service Detail'!$F4884,'Table of Current Services'!$B$7:$F$36,'Table of Current Services'!$E$5,FALSE)))</f>
        <v/>
      </c>
      <c r="L4884" s="130" t="str">
        <f>IF('C. Consumer Service Detail'!$F4884="","",IF(VLOOKUP('C. Consumer Service Detail'!$F4884,'Table of Current Services'!$B$7:$F$36,'Table of Current Services'!$F$5,)="cost","Yes","No"))</f>
        <v/>
      </c>
      <c r="M4884" s="130" t="str">
        <f>IFERROR(IF('C. Consumer Service Detail'!$K4884="No Match","No",VLOOKUP('C. Consumer Service Detail'!$C4884,'B. Consumer Budget'!$E$11:$F$2010,2,FALSE)),"")</f>
        <v/>
      </c>
      <c r="P4884" s="77"/>
      <c r="Q4884" s="77"/>
    </row>
    <row r="4885" spans="2:17" x14ac:dyDescent="0.25">
      <c r="B4885" s="78">
        <f t="shared" si="150"/>
        <v>4875</v>
      </c>
      <c r="C4885" s="126" t="str">
        <f t="array" ref="C4885">IF(OR('C. Consumer Service Detail'!$D4885="",'C. Consumer Service Detail'!$E4885=""),"",INDEX('B. Consumer Budget'!$E$11:$E$2010,MATCH(1,IF('B. Consumer Budget'!$C$11:$C$2010='C. Consumer Service Detail'!$D4885,IF('B. Consumer Budget'!$D$11:$D$2010='C. Consumer Service Detail'!$E4885,1)),0)))</f>
        <v/>
      </c>
      <c r="D4885" s="170"/>
      <c r="E4885" s="81"/>
      <c r="F4885" s="101"/>
      <c r="G4885" s="82"/>
      <c r="H4885" s="147" t="str">
        <f>IF('C. Consumer Service Detail'!$F4885="","",IF('C. Consumer Service Detail'!$F4885="",VLOOKUP('C. Consumer Service Detail'!$F4885,'Table of Current Services'!$B$7:$F$36,'Table of Current Services'!$E$5,FALSE),VLOOKUP('C. Consumer Service Detail'!$F4885,'Table of Current Services'!$B$7:$F$36,'Table of Current Services'!$D$5,FALSE)))</f>
        <v/>
      </c>
      <c r="I4885" s="159"/>
      <c r="J4885" s="146" t="str">
        <f t="shared" si="149"/>
        <v/>
      </c>
      <c r="K4885" s="138" t="str">
        <f>IF('C. Consumer Service Detail'!$F4885="","",IF('C. Consumer Service Detail'!$F4885="",VLOOKUP('C. Consumer Service Detail'!$F4885,'Table of Current Services'!$B$7:$F$36,'Table of Current Services'!$E$5,FALSE),VLOOKUP('C. Consumer Service Detail'!$F4885,'Table of Current Services'!$B$7:$F$36,'Table of Current Services'!$E$5,FALSE)))</f>
        <v/>
      </c>
      <c r="L4885" s="130" t="str">
        <f>IF('C. Consumer Service Detail'!$F4885="","",IF(VLOOKUP('C. Consumer Service Detail'!$F4885,'Table of Current Services'!$B$7:$F$36,'Table of Current Services'!$F$5,)="cost","Yes","No"))</f>
        <v/>
      </c>
      <c r="M4885" s="130" t="str">
        <f>IFERROR(IF('C. Consumer Service Detail'!$K4885="No Match","No",VLOOKUP('C. Consumer Service Detail'!$C4885,'B. Consumer Budget'!$E$11:$F$2010,2,FALSE)),"")</f>
        <v/>
      </c>
      <c r="P4885" s="77"/>
      <c r="Q4885" s="77"/>
    </row>
    <row r="4886" spans="2:17" x14ac:dyDescent="0.25">
      <c r="B4886" s="78">
        <f t="shared" si="150"/>
        <v>4876</v>
      </c>
      <c r="C4886" s="126" t="str">
        <f t="array" ref="C4886">IF(OR('C. Consumer Service Detail'!$D4886="",'C. Consumer Service Detail'!$E4886=""),"",INDEX('B. Consumer Budget'!$E$11:$E$2010,MATCH(1,IF('B. Consumer Budget'!$C$11:$C$2010='C. Consumer Service Detail'!$D4886,IF('B. Consumer Budget'!$D$11:$D$2010='C. Consumer Service Detail'!$E4886,1)),0)))</f>
        <v/>
      </c>
      <c r="D4886" s="171"/>
      <c r="E4886" s="79"/>
      <c r="F4886" s="100"/>
      <c r="G4886" s="80"/>
      <c r="H4886" s="145" t="str">
        <f>IF('C. Consumer Service Detail'!$F4886="","",IF('C. Consumer Service Detail'!$F4886="",VLOOKUP('C. Consumer Service Detail'!$F4886,'Table of Current Services'!$B$7:$F$36,'Table of Current Services'!$E$5,FALSE),VLOOKUP('C. Consumer Service Detail'!$F4886,'Table of Current Services'!$B$7:$F$36,'Table of Current Services'!$D$5,FALSE)))</f>
        <v/>
      </c>
      <c r="I4886" s="160"/>
      <c r="J4886" s="146" t="str">
        <f t="shared" si="149"/>
        <v/>
      </c>
      <c r="K4886" s="138" t="str">
        <f>IF('C. Consumer Service Detail'!$F4886="","",IF('C. Consumer Service Detail'!$F4886="",VLOOKUP('C. Consumer Service Detail'!$F4886,'Table of Current Services'!$B$7:$F$36,'Table of Current Services'!$E$5,FALSE),VLOOKUP('C. Consumer Service Detail'!$F4886,'Table of Current Services'!$B$7:$F$36,'Table of Current Services'!$E$5,FALSE)))</f>
        <v/>
      </c>
      <c r="L4886" s="130" t="str">
        <f>IF('C. Consumer Service Detail'!$F4886="","",IF(VLOOKUP('C. Consumer Service Detail'!$F4886,'Table of Current Services'!$B$7:$F$36,'Table of Current Services'!$F$5,)="cost","Yes","No"))</f>
        <v/>
      </c>
      <c r="M4886" s="130" t="str">
        <f>IFERROR(IF('C. Consumer Service Detail'!$K4886="No Match","No",VLOOKUP('C. Consumer Service Detail'!$C4886,'B. Consumer Budget'!$E$11:$F$2010,2,FALSE)),"")</f>
        <v/>
      </c>
      <c r="P4886" s="77"/>
      <c r="Q4886" s="77"/>
    </row>
    <row r="4887" spans="2:17" x14ac:dyDescent="0.25">
      <c r="B4887" s="78">
        <f t="shared" si="150"/>
        <v>4877</v>
      </c>
      <c r="C4887" s="126" t="str">
        <f t="array" ref="C4887">IF(OR('C. Consumer Service Detail'!$D4887="",'C. Consumer Service Detail'!$E4887=""),"",INDEX('B. Consumer Budget'!$E$11:$E$2010,MATCH(1,IF('B. Consumer Budget'!$C$11:$C$2010='C. Consumer Service Detail'!$D4887,IF('B. Consumer Budget'!$D$11:$D$2010='C. Consumer Service Detail'!$E4887,1)),0)))</f>
        <v/>
      </c>
      <c r="D4887" s="170"/>
      <c r="E4887" s="81"/>
      <c r="F4887" s="101"/>
      <c r="G4887" s="82"/>
      <c r="H4887" s="147" t="str">
        <f>IF('C. Consumer Service Detail'!$F4887="","",IF('C. Consumer Service Detail'!$F4887="",VLOOKUP('C. Consumer Service Detail'!$F4887,'Table of Current Services'!$B$7:$F$36,'Table of Current Services'!$E$5,FALSE),VLOOKUP('C. Consumer Service Detail'!$F4887,'Table of Current Services'!$B$7:$F$36,'Table of Current Services'!$D$5,FALSE)))</f>
        <v/>
      </c>
      <c r="I4887" s="159"/>
      <c r="J4887" s="146" t="str">
        <f t="shared" si="149"/>
        <v/>
      </c>
      <c r="K4887" s="138" t="str">
        <f>IF('C. Consumer Service Detail'!$F4887="","",IF('C. Consumer Service Detail'!$F4887="",VLOOKUP('C. Consumer Service Detail'!$F4887,'Table of Current Services'!$B$7:$F$36,'Table of Current Services'!$E$5,FALSE),VLOOKUP('C. Consumer Service Detail'!$F4887,'Table of Current Services'!$B$7:$F$36,'Table of Current Services'!$E$5,FALSE)))</f>
        <v/>
      </c>
      <c r="L4887" s="130" t="str">
        <f>IF('C. Consumer Service Detail'!$F4887="","",IF(VLOOKUP('C. Consumer Service Detail'!$F4887,'Table of Current Services'!$B$7:$F$36,'Table of Current Services'!$F$5,)="cost","Yes","No"))</f>
        <v/>
      </c>
      <c r="M4887" s="130" t="str">
        <f>IFERROR(IF('C. Consumer Service Detail'!$K4887="No Match","No",VLOOKUP('C. Consumer Service Detail'!$C4887,'B. Consumer Budget'!$E$11:$F$2010,2,FALSE)),"")</f>
        <v/>
      </c>
      <c r="P4887" s="77"/>
      <c r="Q4887" s="77"/>
    </row>
    <row r="4888" spans="2:17" x14ac:dyDescent="0.25">
      <c r="B4888" s="78">
        <f t="shared" si="150"/>
        <v>4878</v>
      </c>
      <c r="C4888" s="126" t="str">
        <f t="array" ref="C4888">IF(OR('C. Consumer Service Detail'!$D4888="",'C. Consumer Service Detail'!$E4888=""),"",INDEX('B. Consumer Budget'!$E$11:$E$2010,MATCH(1,IF('B. Consumer Budget'!$C$11:$C$2010='C. Consumer Service Detail'!$D4888,IF('B. Consumer Budget'!$D$11:$D$2010='C. Consumer Service Detail'!$E4888,1)),0)))</f>
        <v/>
      </c>
      <c r="D4888" s="171"/>
      <c r="E4888" s="79"/>
      <c r="F4888" s="100"/>
      <c r="G4888" s="80"/>
      <c r="H4888" s="145" t="str">
        <f>IF('C. Consumer Service Detail'!$F4888="","",IF('C. Consumer Service Detail'!$F4888="",VLOOKUP('C. Consumer Service Detail'!$F4888,'Table of Current Services'!$B$7:$F$36,'Table of Current Services'!$E$5,FALSE),VLOOKUP('C. Consumer Service Detail'!$F4888,'Table of Current Services'!$B$7:$F$36,'Table of Current Services'!$D$5,FALSE)))</f>
        <v/>
      </c>
      <c r="I4888" s="160"/>
      <c r="J4888" s="146" t="str">
        <f t="shared" si="149"/>
        <v/>
      </c>
      <c r="K4888" s="138" t="str">
        <f>IF('C. Consumer Service Detail'!$F4888="","",IF('C. Consumer Service Detail'!$F4888="",VLOOKUP('C. Consumer Service Detail'!$F4888,'Table of Current Services'!$B$7:$F$36,'Table of Current Services'!$E$5,FALSE),VLOOKUP('C. Consumer Service Detail'!$F4888,'Table of Current Services'!$B$7:$F$36,'Table of Current Services'!$E$5,FALSE)))</f>
        <v/>
      </c>
      <c r="L4888" s="130" t="str">
        <f>IF('C. Consumer Service Detail'!$F4888="","",IF(VLOOKUP('C. Consumer Service Detail'!$F4888,'Table of Current Services'!$B$7:$F$36,'Table of Current Services'!$F$5,)="cost","Yes","No"))</f>
        <v/>
      </c>
      <c r="M4888" s="130" t="str">
        <f>IFERROR(IF('C. Consumer Service Detail'!$K4888="No Match","No",VLOOKUP('C. Consumer Service Detail'!$C4888,'B. Consumer Budget'!$E$11:$F$2010,2,FALSE)),"")</f>
        <v/>
      </c>
      <c r="P4888" s="77"/>
      <c r="Q4888" s="77"/>
    </row>
    <row r="4889" spans="2:17" x14ac:dyDescent="0.25">
      <c r="B4889" s="78">
        <f t="shared" si="150"/>
        <v>4879</v>
      </c>
      <c r="C4889" s="126" t="str">
        <f t="array" ref="C4889">IF(OR('C. Consumer Service Detail'!$D4889="",'C. Consumer Service Detail'!$E4889=""),"",INDEX('B. Consumer Budget'!$E$11:$E$2010,MATCH(1,IF('B. Consumer Budget'!$C$11:$C$2010='C. Consumer Service Detail'!$D4889,IF('B. Consumer Budget'!$D$11:$D$2010='C. Consumer Service Detail'!$E4889,1)),0)))</f>
        <v/>
      </c>
      <c r="D4889" s="170"/>
      <c r="E4889" s="81"/>
      <c r="F4889" s="101"/>
      <c r="G4889" s="82"/>
      <c r="H4889" s="147" t="str">
        <f>IF('C. Consumer Service Detail'!$F4889="","",IF('C. Consumer Service Detail'!$F4889="",VLOOKUP('C. Consumer Service Detail'!$F4889,'Table of Current Services'!$B$7:$F$36,'Table of Current Services'!$E$5,FALSE),VLOOKUP('C. Consumer Service Detail'!$F4889,'Table of Current Services'!$B$7:$F$36,'Table of Current Services'!$D$5,FALSE)))</f>
        <v/>
      </c>
      <c r="I4889" s="159"/>
      <c r="J4889" s="146" t="str">
        <f t="shared" si="149"/>
        <v/>
      </c>
      <c r="K4889" s="138" t="str">
        <f>IF('C. Consumer Service Detail'!$F4889="","",IF('C. Consumer Service Detail'!$F4889="",VLOOKUP('C. Consumer Service Detail'!$F4889,'Table of Current Services'!$B$7:$F$36,'Table of Current Services'!$E$5,FALSE),VLOOKUP('C. Consumer Service Detail'!$F4889,'Table of Current Services'!$B$7:$F$36,'Table of Current Services'!$E$5,FALSE)))</f>
        <v/>
      </c>
      <c r="L4889" s="130" t="str">
        <f>IF('C. Consumer Service Detail'!$F4889="","",IF(VLOOKUP('C. Consumer Service Detail'!$F4889,'Table of Current Services'!$B$7:$F$36,'Table of Current Services'!$F$5,)="cost","Yes","No"))</f>
        <v/>
      </c>
      <c r="M4889" s="130" t="str">
        <f>IFERROR(IF('C. Consumer Service Detail'!$K4889="No Match","No",VLOOKUP('C. Consumer Service Detail'!$C4889,'B. Consumer Budget'!$E$11:$F$2010,2,FALSE)),"")</f>
        <v/>
      </c>
      <c r="P4889" s="77"/>
      <c r="Q4889" s="77"/>
    </row>
    <row r="4890" spans="2:17" x14ac:dyDescent="0.25">
      <c r="B4890" s="78">
        <f t="shared" si="150"/>
        <v>4880</v>
      </c>
      <c r="C4890" s="126" t="str">
        <f t="array" ref="C4890">IF(OR('C. Consumer Service Detail'!$D4890="",'C. Consumer Service Detail'!$E4890=""),"",INDEX('B. Consumer Budget'!$E$11:$E$2010,MATCH(1,IF('B. Consumer Budget'!$C$11:$C$2010='C. Consumer Service Detail'!$D4890,IF('B. Consumer Budget'!$D$11:$D$2010='C. Consumer Service Detail'!$E4890,1)),0)))</f>
        <v/>
      </c>
      <c r="D4890" s="171"/>
      <c r="E4890" s="79"/>
      <c r="F4890" s="100"/>
      <c r="G4890" s="80"/>
      <c r="H4890" s="145" t="str">
        <f>IF('C. Consumer Service Detail'!$F4890="","",IF('C. Consumer Service Detail'!$F4890="",VLOOKUP('C. Consumer Service Detail'!$F4890,'Table of Current Services'!$B$7:$F$36,'Table of Current Services'!$E$5,FALSE),VLOOKUP('C. Consumer Service Detail'!$F4890,'Table of Current Services'!$B$7:$F$36,'Table of Current Services'!$D$5,FALSE)))</f>
        <v/>
      </c>
      <c r="I4890" s="160"/>
      <c r="J4890" s="146" t="str">
        <f t="shared" si="149"/>
        <v/>
      </c>
      <c r="K4890" s="138" t="str">
        <f>IF('C. Consumer Service Detail'!$F4890="","",IF('C. Consumer Service Detail'!$F4890="",VLOOKUP('C. Consumer Service Detail'!$F4890,'Table of Current Services'!$B$7:$F$36,'Table of Current Services'!$E$5,FALSE),VLOOKUP('C. Consumer Service Detail'!$F4890,'Table of Current Services'!$B$7:$F$36,'Table of Current Services'!$E$5,FALSE)))</f>
        <v/>
      </c>
      <c r="L4890" s="130" t="str">
        <f>IF('C. Consumer Service Detail'!$F4890="","",IF(VLOOKUP('C. Consumer Service Detail'!$F4890,'Table of Current Services'!$B$7:$F$36,'Table of Current Services'!$F$5,)="cost","Yes","No"))</f>
        <v/>
      </c>
      <c r="M4890" s="130" t="str">
        <f>IFERROR(IF('C. Consumer Service Detail'!$K4890="No Match","No",VLOOKUP('C. Consumer Service Detail'!$C4890,'B. Consumer Budget'!$E$11:$F$2010,2,FALSE)),"")</f>
        <v/>
      </c>
      <c r="P4890" s="77"/>
      <c r="Q4890" s="77"/>
    </row>
    <row r="4891" spans="2:17" x14ac:dyDescent="0.25">
      <c r="B4891" s="78">
        <f t="shared" si="150"/>
        <v>4881</v>
      </c>
      <c r="C4891" s="126" t="str">
        <f t="array" ref="C4891">IF(OR('C. Consumer Service Detail'!$D4891="",'C. Consumer Service Detail'!$E4891=""),"",INDEX('B. Consumer Budget'!$E$11:$E$2010,MATCH(1,IF('B. Consumer Budget'!$C$11:$C$2010='C. Consumer Service Detail'!$D4891,IF('B. Consumer Budget'!$D$11:$D$2010='C. Consumer Service Detail'!$E4891,1)),0)))</f>
        <v/>
      </c>
      <c r="D4891" s="170"/>
      <c r="E4891" s="81"/>
      <c r="F4891" s="101"/>
      <c r="G4891" s="82"/>
      <c r="H4891" s="147" t="str">
        <f>IF('C. Consumer Service Detail'!$F4891="","",IF('C. Consumer Service Detail'!$F4891="",VLOOKUP('C. Consumer Service Detail'!$F4891,'Table of Current Services'!$B$7:$F$36,'Table of Current Services'!$E$5,FALSE),VLOOKUP('C. Consumer Service Detail'!$F4891,'Table of Current Services'!$B$7:$F$36,'Table of Current Services'!$D$5,FALSE)))</f>
        <v/>
      </c>
      <c r="I4891" s="159"/>
      <c r="J4891" s="146" t="str">
        <f t="shared" si="149"/>
        <v/>
      </c>
      <c r="K4891" s="138" t="str">
        <f>IF('C. Consumer Service Detail'!$F4891="","",IF('C. Consumer Service Detail'!$F4891="",VLOOKUP('C. Consumer Service Detail'!$F4891,'Table of Current Services'!$B$7:$F$36,'Table of Current Services'!$E$5,FALSE),VLOOKUP('C. Consumer Service Detail'!$F4891,'Table of Current Services'!$B$7:$F$36,'Table of Current Services'!$E$5,FALSE)))</f>
        <v/>
      </c>
      <c r="L4891" s="130" t="str">
        <f>IF('C. Consumer Service Detail'!$F4891="","",IF(VLOOKUP('C. Consumer Service Detail'!$F4891,'Table of Current Services'!$B$7:$F$36,'Table of Current Services'!$F$5,)="cost","Yes","No"))</f>
        <v/>
      </c>
      <c r="M4891" s="130" t="str">
        <f>IFERROR(IF('C. Consumer Service Detail'!$K4891="No Match","No",VLOOKUP('C. Consumer Service Detail'!$C4891,'B. Consumer Budget'!$E$11:$F$2010,2,FALSE)),"")</f>
        <v/>
      </c>
      <c r="P4891" s="77"/>
      <c r="Q4891" s="77"/>
    </row>
    <row r="4892" spans="2:17" x14ac:dyDescent="0.25">
      <c r="B4892" s="78">
        <f t="shared" si="150"/>
        <v>4882</v>
      </c>
      <c r="C4892" s="126" t="str">
        <f t="array" ref="C4892">IF(OR('C. Consumer Service Detail'!$D4892="",'C. Consumer Service Detail'!$E4892=""),"",INDEX('B. Consumer Budget'!$E$11:$E$2010,MATCH(1,IF('B. Consumer Budget'!$C$11:$C$2010='C. Consumer Service Detail'!$D4892,IF('B. Consumer Budget'!$D$11:$D$2010='C. Consumer Service Detail'!$E4892,1)),0)))</f>
        <v/>
      </c>
      <c r="D4892" s="171"/>
      <c r="E4892" s="79"/>
      <c r="F4892" s="100"/>
      <c r="G4892" s="80"/>
      <c r="H4892" s="145" t="str">
        <f>IF('C. Consumer Service Detail'!$F4892="","",IF('C. Consumer Service Detail'!$F4892="",VLOOKUP('C. Consumer Service Detail'!$F4892,'Table of Current Services'!$B$7:$F$36,'Table of Current Services'!$E$5,FALSE),VLOOKUP('C. Consumer Service Detail'!$F4892,'Table of Current Services'!$B$7:$F$36,'Table of Current Services'!$D$5,FALSE)))</f>
        <v/>
      </c>
      <c r="I4892" s="160"/>
      <c r="J4892" s="146" t="str">
        <f t="shared" si="149"/>
        <v/>
      </c>
      <c r="K4892" s="138" t="str">
        <f>IF('C. Consumer Service Detail'!$F4892="","",IF('C. Consumer Service Detail'!$F4892="",VLOOKUP('C. Consumer Service Detail'!$F4892,'Table of Current Services'!$B$7:$F$36,'Table of Current Services'!$E$5,FALSE),VLOOKUP('C. Consumer Service Detail'!$F4892,'Table of Current Services'!$B$7:$F$36,'Table of Current Services'!$E$5,FALSE)))</f>
        <v/>
      </c>
      <c r="L4892" s="130" t="str">
        <f>IF('C. Consumer Service Detail'!$F4892="","",IF(VLOOKUP('C. Consumer Service Detail'!$F4892,'Table of Current Services'!$B$7:$F$36,'Table of Current Services'!$F$5,)="cost","Yes","No"))</f>
        <v/>
      </c>
      <c r="M4892" s="130" t="str">
        <f>IFERROR(IF('C. Consumer Service Detail'!$K4892="No Match","No",VLOOKUP('C. Consumer Service Detail'!$C4892,'B. Consumer Budget'!$E$11:$F$2010,2,FALSE)),"")</f>
        <v/>
      </c>
      <c r="P4892" s="77"/>
      <c r="Q4892" s="77"/>
    </row>
    <row r="4893" spans="2:17" x14ac:dyDescent="0.25">
      <c r="B4893" s="78">
        <f t="shared" si="150"/>
        <v>4883</v>
      </c>
      <c r="C4893" s="126" t="str">
        <f t="array" ref="C4893">IF(OR('C. Consumer Service Detail'!$D4893="",'C. Consumer Service Detail'!$E4893=""),"",INDEX('B. Consumer Budget'!$E$11:$E$2010,MATCH(1,IF('B. Consumer Budget'!$C$11:$C$2010='C. Consumer Service Detail'!$D4893,IF('B. Consumer Budget'!$D$11:$D$2010='C. Consumer Service Detail'!$E4893,1)),0)))</f>
        <v/>
      </c>
      <c r="D4893" s="170"/>
      <c r="E4893" s="81"/>
      <c r="F4893" s="101"/>
      <c r="G4893" s="82"/>
      <c r="H4893" s="147" t="str">
        <f>IF('C. Consumer Service Detail'!$F4893="","",IF('C. Consumer Service Detail'!$F4893="",VLOOKUP('C. Consumer Service Detail'!$F4893,'Table of Current Services'!$B$7:$F$36,'Table of Current Services'!$E$5,FALSE),VLOOKUP('C. Consumer Service Detail'!$F4893,'Table of Current Services'!$B$7:$F$36,'Table of Current Services'!$D$5,FALSE)))</f>
        <v/>
      </c>
      <c r="I4893" s="159"/>
      <c r="J4893" s="146" t="str">
        <f t="shared" si="149"/>
        <v/>
      </c>
      <c r="K4893" s="138" t="str">
        <f>IF('C. Consumer Service Detail'!$F4893="","",IF('C. Consumer Service Detail'!$F4893="",VLOOKUP('C. Consumer Service Detail'!$F4893,'Table of Current Services'!$B$7:$F$36,'Table of Current Services'!$E$5,FALSE),VLOOKUP('C. Consumer Service Detail'!$F4893,'Table of Current Services'!$B$7:$F$36,'Table of Current Services'!$E$5,FALSE)))</f>
        <v/>
      </c>
      <c r="L4893" s="130" t="str">
        <f>IF('C. Consumer Service Detail'!$F4893="","",IF(VLOOKUP('C. Consumer Service Detail'!$F4893,'Table of Current Services'!$B$7:$F$36,'Table of Current Services'!$F$5,)="cost","Yes","No"))</f>
        <v/>
      </c>
      <c r="M4893" s="130" t="str">
        <f>IFERROR(IF('C. Consumer Service Detail'!$K4893="No Match","No",VLOOKUP('C. Consumer Service Detail'!$C4893,'B. Consumer Budget'!$E$11:$F$2010,2,FALSE)),"")</f>
        <v/>
      </c>
      <c r="P4893" s="77"/>
      <c r="Q4893" s="77"/>
    </row>
    <row r="4894" spans="2:17" x14ac:dyDescent="0.25">
      <c r="B4894" s="78">
        <f t="shared" si="150"/>
        <v>4884</v>
      </c>
      <c r="C4894" s="126" t="str">
        <f t="array" ref="C4894">IF(OR('C. Consumer Service Detail'!$D4894="",'C. Consumer Service Detail'!$E4894=""),"",INDEX('B. Consumer Budget'!$E$11:$E$2010,MATCH(1,IF('B. Consumer Budget'!$C$11:$C$2010='C. Consumer Service Detail'!$D4894,IF('B. Consumer Budget'!$D$11:$D$2010='C. Consumer Service Detail'!$E4894,1)),0)))</f>
        <v/>
      </c>
      <c r="D4894" s="171"/>
      <c r="E4894" s="79"/>
      <c r="F4894" s="100"/>
      <c r="G4894" s="80"/>
      <c r="H4894" s="145" t="str">
        <f>IF('C. Consumer Service Detail'!$F4894="","",IF('C. Consumer Service Detail'!$F4894="",VLOOKUP('C. Consumer Service Detail'!$F4894,'Table of Current Services'!$B$7:$F$36,'Table of Current Services'!$E$5,FALSE),VLOOKUP('C. Consumer Service Detail'!$F4894,'Table of Current Services'!$B$7:$F$36,'Table of Current Services'!$D$5,FALSE)))</f>
        <v/>
      </c>
      <c r="I4894" s="160"/>
      <c r="J4894" s="146" t="str">
        <f t="shared" si="149"/>
        <v/>
      </c>
      <c r="K4894" s="138" t="str">
        <f>IF('C. Consumer Service Detail'!$F4894="","",IF('C. Consumer Service Detail'!$F4894="",VLOOKUP('C. Consumer Service Detail'!$F4894,'Table of Current Services'!$B$7:$F$36,'Table of Current Services'!$E$5,FALSE),VLOOKUP('C. Consumer Service Detail'!$F4894,'Table of Current Services'!$B$7:$F$36,'Table of Current Services'!$E$5,FALSE)))</f>
        <v/>
      </c>
      <c r="L4894" s="130" t="str">
        <f>IF('C. Consumer Service Detail'!$F4894="","",IF(VLOOKUP('C. Consumer Service Detail'!$F4894,'Table of Current Services'!$B$7:$F$36,'Table of Current Services'!$F$5,)="cost","Yes","No"))</f>
        <v/>
      </c>
      <c r="M4894" s="130" t="str">
        <f>IFERROR(IF('C. Consumer Service Detail'!$K4894="No Match","No",VLOOKUP('C. Consumer Service Detail'!$C4894,'B. Consumer Budget'!$E$11:$F$2010,2,FALSE)),"")</f>
        <v/>
      </c>
      <c r="P4894" s="77"/>
      <c r="Q4894" s="77"/>
    </row>
    <row r="4895" spans="2:17" x14ac:dyDescent="0.25">
      <c r="B4895" s="78">
        <f t="shared" si="150"/>
        <v>4885</v>
      </c>
      <c r="C4895" s="126" t="str">
        <f t="array" ref="C4895">IF(OR('C. Consumer Service Detail'!$D4895="",'C. Consumer Service Detail'!$E4895=""),"",INDEX('B. Consumer Budget'!$E$11:$E$2010,MATCH(1,IF('B. Consumer Budget'!$C$11:$C$2010='C. Consumer Service Detail'!$D4895,IF('B. Consumer Budget'!$D$11:$D$2010='C. Consumer Service Detail'!$E4895,1)),0)))</f>
        <v/>
      </c>
      <c r="D4895" s="170"/>
      <c r="E4895" s="81"/>
      <c r="F4895" s="101"/>
      <c r="G4895" s="82"/>
      <c r="H4895" s="147" t="str">
        <f>IF('C. Consumer Service Detail'!$F4895="","",IF('C. Consumer Service Detail'!$F4895="",VLOOKUP('C. Consumer Service Detail'!$F4895,'Table of Current Services'!$B$7:$F$36,'Table of Current Services'!$E$5,FALSE),VLOOKUP('C. Consumer Service Detail'!$F4895,'Table of Current Services'!$B$7:$F$36,'Table of Current Services'!$D$5,FALSE)))</f>
        <v/>
      </c>
      <c r="I4895" s="159"/>
      <c r="J4895" s="146" t="str">
        <f t="shared" si="149"/>
        <v/>
      </c>
      <c r="K4895" s="138" t="str">
        <f>IF('C. Consumer Service Detail'!$F4895="","",IF('C. Consumer Service Detail'!$F4895="",VLOOKUP('C. Consumer Service Detail'!$F4895,'Table of Current Services'!$B$7:$F$36,'Table of Current Services'!$E$5,FALSE),VLOOKUP('C. Consumer Service Detail'!$F4895,'Table of Current Services'!$B$7:$F$36,'Table of Current Services'!$E$5,FALSE)))</f>
        <v/>
      </c>
      <c r="L4895" s="130" t="str">
        <f>IF('C. Consumer Service Detail'!$F4895="","",IF(VLOOKUP('C. Consumer Service Detail'!$F4895,'Table of Current Services'!$B$7:$F$36,'Table of Current Services'!$F$5,)="cost","Yes","No"))</f>
        <v/>
      </c>
      <c r="M4895" s="130" t="str">
        <f>IFERROR(IF('C. Consumer Service Detail'!$K4895="No Match","No",VLOOKUP('C. Consumer Service Detail'!$C4895,'B. Consumer Budget'!$E$11:$F$2010,2,FALSE)),"")</f>
        <v/>
      </c>
      <c r="P4895" s="77"/>
      <c r="Q4895" s="77"/>
    </row>
    <row r="4896" spans="2:17" x14ac:dyDescent="0.25">
      <c r="B4896" s="78">
        <f t="shared" si="150"/>
        <v>4886</v>
      </c>
      <c r="C4896" s="126" t="str">
        <f t="array" ref="C4896">IF(OR('C. Consumer Service Detail'!$D4896="",'C. Consumer Service Detail'!$E4896=""),"",INDEX('B. Consumer Budget'!$E$11:$E$2010,MATCH(1,IF('B. Consumer Budget'!$C$11:$C$2010='C. Consumer Service Detail'!$D4896,IF('B. Consumer Budget'!$D$11:$D$2010='C. Consumer Service Detail'!$E4896,1)),0)))</f>
        <v/>
      </c>
      <c r="D4896" s="171"/>
      <c r="E4896" s="79"/>
      <c r="F4896" s="100"/>
      <c r="G4896" s="80"/>
      <c r="H4896" s="145" t="str">
        <f>IF('C. Consumer Service Detail'!$F4896="","",IF('C. Consumer Service Detail'!$F4896="",VLOOKUP('C. Consumer Service Detail'!$F4896,'Table of Current Services'!$B$7:$F$36,'Table of Current Services'!$E$5,FALSE),VLOOKUP('C. Consumer Service Detail'!$F4896,'Table of Current Services'!$B$7:$F$36,'Table of Current Services'!$D$5,FALSE)))</f>
        <v/>
      </c>
      <c r="I4896" s="160"/>
      <c r="J4896" s="146" t="str">
        <f t="shared" si="149"/>
        <v/>
      </c>
      <c r="K4896" s="138" t="str">
        <f>IF('C. Consumer Service Detail'!$F4896="","",IF('C. Consumer Service Detail'!$F4896="",VLOOKUP('C. Consumer Service Detail'!$F4896,'Table of Current Services'!$B$7:$F$36,'Table of Current Services'!$E$5,FALSE),VLOOKUP('C. Consumer Service Detail'!$F4896,'Table of Current Services'!$B$7:$F$36,'Table of Current Services'!$E$5,FALSE)))</f>
        <v/>
      </c>
      <c r="L4896" s="130" t="str">
        <f>IF('C. Consumer Service Detail'!$F4896="","",IF(VLOOKUP('C. Consumer Service Detail'!$F4896,'Table of Current Services'!$B$7:$F$36,'Table of Current Services'!$F$5,)="cost","Yes","No"))</f>
        <v/>
      </c>
      <c r="M4896" s="130" t="str">
        <f>IFERROR(IF('C. Consumer Service Detail'!$K4896="No Match","No",VLOOKUP('C. Consumer Service Detail'!$C4896,'B. Consumer Budget'!$E$11:$F$2010,2,FALSE)),"")</f>
        <v/>
      </c>
      <c r="P4896" s="77"/>
      <c r="Q4896" s="77"/>
    </row>
    <row r="4897" spans="2:17" x14ac:dyDescent="0.25">
      <c r="B4897" s="78">
        <f t="shared" si="150"/>
        <v>4887</v>
      </c>
      <c r="C4897" s="126" t="str">
        <f t="array" ref="C4897">IF(OR('C. Consumer Service Detail'!$D4897="",'C. Consumer Service Detail'!$E4897=""),"",INDEX('B. Consumer Budget'!$E$11:$E$2010,MATCH(1,IF('B. Consumer Budget'!$C$11:$C$2010='C. Consumer Service Detail'!$D4897,IF('B. Consumer Budget'!$D$11:$D$2010='C. Consumer Service Detail'!$E4897,1)),0)))</f>
        <v/>
      </c>
      <c r="D4897" s="170"/>
      <c r="E4897" s="81"/>
      <c r="F4897" s="101"/>
      <c r="G4897" s="82"/>
      <c r="H4897" s="147" t="str">
        <f>IF('C. Consumer Service Detail'!$F4897="","",IF('C. Consumer Service Detail'!$F4897="",VLOOKUP('C. Consumer Service Detail'!$F4897,'Table of Current Services'!$B$7:$F$36,'Table of Current Services'!$E$5,FALSE),VLOOKUP('C. Consumer Service Detail'!$F4897,'Table of Current Services'!$B$7:$F$36,'Table of Current Services'!$D$5,FALSE)))</f>
        <v/>
      </c>
      <c r="I4897" s="159"/>
      <c r="J4897" s="146" t="str">
        <f t="shared" si="149"/>
        <v/>
      </c>
      <c r="K4897" s="138" t="str">
        <f>IF('C. Consumer Service Detail'!$F4897="","",IF('C. Consumer Service Detail'!$F4897="",VLOOKUP('C. Consumer Service Detail'!$F4897,'Table of Current Services'!$B$7:$F$36,'Table of Current Services'!$E$5,FALSE),VLOOKUP('C. Consumer Service Detail'!$F4897,'Table of Current Services'!$B$7:$F$36,'Table of Current Services'!$E$5,FALSE)))</f>
        <v/>
      </c>
      <c r="L4897" s="130" t="str">
        <f>IF('C. Consumer Service Detail'!$F4897="","",IF(VLOOKUP('C. Consumer Service Detail'!$F4897,'Table of Current Services'!$B$7:$F$36,'Table of Current Services'!$F$5,)="cost","Yes","No"))</f>
        <v/>
      </c>
      <c r="M4897" s="130" t="str">
        <f>IFERROR(IF('C. Consumer Service Detail'!$K4897="No Match","No",VLOOKUP('C. Consumer Service Detail'!$C4897,'B. Consumer Budget'!$E$11:$F$2010,2,FALSE)),"")</f>
        <v/>
      </c>
      <c r="P4897" s="77"/>
      <c r="Q4897" s="77"/>
    </row>
    <row r="4898" spans="2:17" x14ac:dyDescent="0.25">
      <c r="B4898" s="78">
        <f t="shared" si="150"/>
        <v>4888</v>
      </c>
      <c r="C4898" s="126" t="str">
        <f t="array" ref="C4898">IF(OR('C. Consumer Service Detail'!$D4898="",'C. Consumer Service Detail'!$E4898=""),"",INDEX('B. Consumer Budget'!$E$11:$E$2010,MATCH(1,IF('B. Consumer Budget'!$C$11:$C$2010='C. Consumer Service Detail'!$D4898,IF('B. Consumer Budget'!$D$11:$D$2010='C. Consumer Service Detail'!$E4898,1)),0)))</f>
        <v/>
      </c>
      <c r="D4898" s="171"/>
      <c r="E4898" s="79"/>
      <c r="F4898" s="100"/>
      <c r="G4898" s="80"/>
      <c r="H4898" s="145" t="str">
        <f>IF('C. Consumer Service Detail'!$F4898="","",IF('C. Consumer Service Detail'!$F4898="",VLOOKUP('C. Consumer Service Detail'!$F4898,'Table of Current Services'!$B$7:$F$36,'Table of Current Services'!$E$5,FALSE),VLOOKUP('C. Consumer Service Detail'!$F4898,'Table of Current Services'!$B$7:$F$36,'Table of Current Services'!$D$5,FALSE)))</f>
        <v/>
      </c>
      <c r="I4898" s="160"/>
      <c r="J4898" s="146" t="str">
        <f t="shared" si="149"/>
        <v/>
      </c>
      <c r="K4898" s="138" t="str">
        <f>IF('C. Consumer Service Detail'!$F4898="","",IF('C. Consumer Service Detail'!$F4898="",VLOOKUP('C. Consumer Service Detail'!$F4898,'Table of Current Services'!$B$7:$F$36,'Table of Current Services'!$E$5,FALSE),VLOOKUP('C. Consumer Service Detail'!$F4898,'Table of Current Services'!$B$7:$F$36,'Table of Current Services'!$E$5,FALSE)))</f>
        <v/>
      </c>
      <c r="L4898" s="130" t="str">
        <f>IF('C. Consumer Service Detail'!$F4898="","",IF(VLOOKUP('C. Consumer Service Detail'!$F4898,'Table of Current Services'!$B$7:$F$36,'Table of Current Services'!$F$5,)="cost","Yes","No"))</f>
        <v/>
      </c>
      <c r="M4898" s="130" t="str">
        <f>IFERROR(IF('C. Consumer Service Detail'!$K4898="No Match","No",VLOOKUP('C. Consumer Service Detail'!$C4898,'B. Consumer Budget'!$E$11:$F$2010,2,FALSE)),"")</f>
        <v/>
      </c>
      <c r="P4898" s="77"/>
      <c r="Q4898" s="77"/>
    </row>
    <row r="4899" spans="2:17" x14ac:dyDescent="0.25">
      <c r="B4899" s="78">
        <f t="shared" si="150"/>
        <v>4889</v>
      </c>
      <c r="C4899" s="126" t="str">
        <f t="array" ref="C4899">IF(OR('C. Consumer Service Detail'!$D4899="",'C. Consumer Service Detail'!$E4899=""),"",INDEX('B. Consumer Budget'!$E$11:$E$2010,MATCH(1,IF('B. Consumer Budget'!$C$11:$C$2010='C. Consumer Service Detail'!$D4899,IF('B. Consumer Budget'!$D$11:$D$2010='C. Consumer Service Detail'!$E4899,1)),0)))</f>
        <v/>
      </c>
      <c r="D4899" s="170"/>
      <c r="E4899" s="81"/>
      <c r="F4899" s="101"/>
      <c r="G4899" s="82"/>
      <c r="H4899" s="147" t="str">
        <f>IF('C. Consumer Service Detail'!$F4899="","",IF('C. Consumer Service Detail'!$F4899="",VLOOKUP('C. Consumer Service Detail'!$F4899,'Table of Current Services'!$B$7:$F$36,'Table of Current Services'!$E$5,FALSE),VLOOKUP('C. Consumer Service Detail'!$F4899,'Table of Current Services'!$B$7:$F$36,'Table of Current Services'!$D$5,FALSE)))</f>
        <v/>
      </c>
      <c r="I4899" s="159"/>
      <c r="J4899" s="146" t="str">
        <f t="shared" si="149"/>
        <v/>
      </c>
      <c r="K4899" s="138" t="str">
        <f>IF('C. Consumer Service Detail'!$F4899="","",IF('C. Consumer Service Detail'!$F4899="",VLOOKUP('C. Consumer Service Detail'!$F4899,'Table of Current Services'!$B$7:$F$36,'Table of Current Services'!$E$5,FALSE),VLOOKUP('C. Consumer Service Detail'!$F4899,'Table of Current Services'!$B$7:$F$36,'Table of Current Services'!$E$5,FALSE)))</f>
        <v/>
      </c>
      <c r="L4899" s="130" t="str">
        <f>IF('C. Consumer Service Detail'!$F4899="","",IF(VLOOKUP('C. Consumer Service Detail'!$F4899,'Table of Current Services'!$B$7:$F$36,'Table of Current Services'!$F$5,)="cost","Yes","No"))</f>
        <v/>
      </c>
      <c r="M4899" s="130" t="str">
        <f>IFERROR(IF('C. Consumer Service Detail'!$K4899="No Match","No",VLOOKUP('C. Consumer Service Detail'!$C4899,'B. Consumer Budget'!$E$11:$F$2010,2,FALSE)),"")</f>
        <v/>
      </c>
      <c r="P4899" s="77"/>
      <c r="Q4899" s="77"/>
    </row>
    <row r="4900" spans="2:17" x14ac:dyDescent="0.25">
      <c r="B4900" s="78">
        <f t="shared" si="150"/>
        <v>4890</v>
      </c>
      <c r="C4900" s="126" t="str">
        <f t="array" ref="C4900">IF(OR('C. Consumer Service Detail'!$D4900="",'C. Consumer Service Detail'!$E4900=""),"",INDEX('B. Consumer Budget'!$E$11:$E$2010,MATCH(1,IF('B. Consumer Budget'!$C$11:$C$2010='C. Consumer Service Detail'!$D4900,IF('B. Consumer Budget'!$D$11:$D$2010='C. Consumer Service Detail'!$E4900,1)),0)))</f>
        <v/>
      </c>
      <c r="D4900" s="171"/>
      <c r="E4900" s="79"/>
      <c r="F4900" s="100"/>
      <c r="G4900" s="80"/>
      <c r="H4900" s="145" t="str">
        <f>IF('C. Consumer Service Detail'!$F4900="","",IF('C. Consumer Service Detail'!$F4900="",VLOOKUP('C. Consumer Service Detail'!$F4900,'Table of Current Services'!$B$7:$F$36,'Table of Current Services'!$E$5,FALSE),VLOOKUP('C. Consumer Service Detail'!$F4900,'Table of Current Services'!$B$7:$F$36,'Table of Current Services'!$D$5,FALSE)))</f>
        <v/>
      </c>
      <c r="I4900" s="160"/>
      <c r="J4900" s="146" t="str">
        <f t="shared" si="149"/>
        <v/>
      </c>
      <c r="K4900" s="138" t="str">
        <f>IF('C. Consumer Service Detail'!$F4900="","",IF('C. Consumer Service Detail'!$F4900="",VLOOKUP('C. Consumer Service Detail'!$F4900,'Table of Current Services'!$B$7:$F$36,'Table of Current Services'!$E$5,FALSE),VLOOKUP('C. Consumer Service Detail'!$F4900,'Table of Current Services'!$B$7:$F$36,'Table of Current Services'!$E$5,FALSE)))</f>
        <v/>
      </c>
      <c r="L4900" s="130" t="str">
        <f>IF('C. Consumer Service Detail'!$F4900="","",IF(VLOOKUP('C. Consumer Service Detail'!$F4900,'Table of Current Services'!$B$7:$F$36,'Table of Current Services'!$F$5,)="cost","Yes","No"))</f>
        <v/>
      </c>
      <c r="M4900" s="130" t="str">
        <f>IFERROR(IF('C. Consumer Service Detail'!$K4900="No Match","No",VLOOKUP('C. Consumer Service Detail'!$C4900,'B. Consumer Budget'!$E$11:$F$2010,2,FALSE)),"")</f>
        <v/>
      </c>
      <c r="P4900" s="77"/>
      <c r="Q4900" s="77"/>
    </row>
    <row r="4901" spans="2:17" x14ac:dyDescent="0.25">
      <c r="B4901" s="78">
        <f t="shared" si="150"/>
        <v>4891</v>
      </c>
      <c r="C4901" s="126" t="str">
        <f t="array" ref="C4901">IF(OR('C. Consumer Service Detail'!$D4901="",'C. Consumer Service Detail'!$E4901=""),"",INDEX('B. Consumer Budget'!$E$11:$E$2010,MATCH(1,IF('B. Consumer Budget'!$C$11:$C$2010='C. Consumer Service Detail'!$D4901,IF('B. Consumer Budget'!$D$11:$D$2010='C. Consumer Service Detail'!$E4901,1)),0)))</f>
        <v/>
      </c>
      <c r="D4901" s="170"/>
      <c r="E4901" s="81"/>
      <c r="F4901" s="101"/>
      <c r="G4901" s="82"/>
      <c r="H4901" s="147" t="str">
        <f>IF('C. Consumer Service Detail'!$F4901="","",IF('C. Consumer Service Detail'!$F4901="",VLOOKUP('C. Consumer Service Detail'!$F4901,'Table of Current Services'!$B$7:$F$36,'Table of Current Services'!$E$5,FALSE),VLOOKUP('C. Consumer Service Detail'!$F4901,'Table of Current Services'!$B$7:$F$36,'Table of Current Services'!$D$5,FALSE)))</f>
        <v/>
      </c>
      <c r="I4901" s="159"/>
      <c r="J4901" s="146" t="str">
        <f t="shared" si="149"/>
        <v/>
      </c>
      <c r="K4901" s="138" t="str">
        <f>IF('C. Consumer Service Detail'!$F4901="","",IF('C. Consumer Service Detail'!$F4901="",VLOOKUP('C. Consumer Service Detail'!$F4901,'Table of Current Services'!$B$7:$F$36,'Table of Current Services'!$E$5,FALSE),VLOOKUP('C. Consumer Service Detail'!$F4901,'Table of Current Services'!$B$7:$F$36,'Table of Current Services'!$E$5,FALSE)))</f>
        <v/>
      </c>
      <c r="L4901" s="130" t="str">
        <f>IF('C. Consumer Service Detail'!$F4901="","",IF(VLOOKUP('C. Consumer Service Detail'!$F4901,'Table of Current Services'!$B$7:$F$36,'Table of Current Services'!$F$5,)="cost","Yes","No"))</f>
        <v/>
      </c>
      <c r="M4901" s="130" t="str">
        <f>IFERROR(IF('C. Consumer Service Detail'!$K4901="No Match","No",VLOOKUP('C. Consumer Service Detail'!$C4901,'B. Consumer Budget'!$E$11:$F$2010,2,FALSE)),"")</f>
        <v/>
      </c>
      <c r="P4901" s="77"/>
      <c r="Q4901" s="77"/>
    </row>
    <row r="4902" spans="2:17" x14ac:dyDescent="0.25">
      <c r="B4902" s="78">
        <f t="shared" si="150"/>
        <v>4892</v>
      </c>
      <c r="C4902" s="126" t="str">
        <f t="array" ref="C4902">IF(OR('C. Consumer Service Detail'!$D4902="",'C. Consumer Service Detail'!$E4902=""),"",INDEX('B. Consumer Budget'!$E$11:$E$2010,MATCH(1,IF('B. Consumer Budget'!$C$11:$C$2010='C. Consumer Service Detail'!$D4902,IF('B. Consumer Budget'!$D$11:$D$2010='C. Consumer Service Detail'!$E4902,1)),0)))</f>
        <v/>
      </c>
      <c r="D4902" s="171"/>
      <c r="E4902" s="79"/>
      <c r="F4902" s="100"/>
      <c r="G4902" s="80"/>
      <c r="H4902" s="145" t="str">
        <f>IF('C. Consumer Service Detail'!$F4902="","",IF('C. Consumer Service Detail'!$F4902="",VLOOKUP('C. Consumer Service Detail'!$F4902,'Table of Current Services'!$B$7:$F$36,'Table of Current Services'!$E$5,FALSE),VLOOKUP('C. Consumer Service Detail'!$F4902,'Table of Current Services'!$B$7:$F$36,'Table of Current Services'!$D$5,FALSE)))</f>
        <v/>
      </c>
      <c r="I4902" s="160"/>
      <c r="J4902" s="146" t="str">
        <f t="shared" si="149"/>
        <v/>
      </c>
      <c r="K4902" s="138" t="str">
        <f>IF('C. Consumer Service Detail'!$F4902="","",IF('C. Consumer Service Detail'!$F4902="",VLOOKUP('C. Consumer Service Detail'!$F4902,'Table of Current Services'!$B$7:$F$36,'Table of Current Services'!$E$5,FALSE),VLOOKUP('C. Consumer Service Detail'!$F4902,'Table of Current Services'!$B$7:$F$36,'Table of Current Services'!$E$5,FALSE)))</f>
        <v/>
      </c>
      <c r="L4902" s="130" t="str">
        <f>IF('C. Consumer Service Detail'!$F4902="","",IF(VLOOKUP('C. Consumer Service Detail'!$F4902,'Table of Current Services'!$B$7:$F$36,'Table of Current Services'!$F$5,)="cost","Yes","No"))</f>
        <v/>
      </c>
      <c r="M4902" s="130" t="str">
        <f>IFERROR(IF('C. Consumer Service Detail'!$K4902="No Match","No",VLOOKUP('C. Consumer Service Detail'!$C4902,'B. Consumer Budget'!$E$11:$F$2010,2,FALSE)),"")</f>
        <v/>
      </c>
      <c r="P4902" s="77"/>
      <c r="Q4902" s="77"/>
    </row>
    <row r="4903" spans="2:17" x14ac:dyDescent="0.25">
      <c r="B4903" s="78">
        <f t="shared" si="150"/>
        <v>4893</v>
      </c>
      <c r="C4903" s="126" t="str">
        <f t="array" ref="C4903">IF(OR('C. Consumer Service Detail'!$D4903="",'C. Consumer Service Detail'!$E4903=""),"",INDEX('B. Consumer Budget'!$E$11:$E$2010,MATCH(1,IF('B. Consumer Budget'!$C$11:$C$2010='C. Consumer Service Detail'!$D4903,IF('B. Consumer Budget'!$D$11:$D$2010='C. Consumer Service Detail'!$E4903,1)),0)))</f>
        <v/>
      </c>
      <c r="D4903" s="170"/>
      <c r="E4903" s="81"/>
      <c r="F4903" s="101"/>
      <c r="G4903" s="82"/>
      <c r="H4903" s="147" t="str">
        <f>IF('C. Consumer Service Detail'!$F4903="","",IF('C. Consumer Service Detail'!$F4903="",VLOOKUP('C. Consumer Service Detail'!$F4903,'Table of Current Services'!$B$7:$F$36,'Table of Current Services'!$E$5,FALSE),VLOOKUP('C. Consumer Service Detail'!$F4903,'Table of Current Services'!$B$7:$F$36,'Table of Current Services'!$D$5,FALSE)))</f>
        <v/>
      </c>
      <c r="I4903" s="159"/>
      <c r="J4903" s="146" t="str">
        <f t="shared" si="149"/>
        <v/>
      </c>
      <c r="K4903" s="138" t="str">
        <f>IF('C. Consumer Service Detail'!$F4903="","",IF('C. Consumer Service Detail'!$F4903="",VLOOKUP('C. Consumer Service Detail'!$F4903,'Table of Current Services'!$B$7:$F$36,'Table of Current Services'!$E$5,FALSE),VLOOKUP('C. Consumer Service Detail'!$F4903,'Table of Current Services'!$B$7:$F$36,'Table of Current Services'!$E$5,FALSE)))</f>
        <v/>
      </c>
      <c r="L4903" s="130" t="str">
        <f>IF('C. Consumer Service Detail'!$F4903="","",IF(VLOOKUP('C. Consumer Service Detail'!$F4903,'Table of Current Services'!$B$7:$F$36,'Table of Current Services'!$F$5,)="cost","Yes","No"))</f>
        <v/>
      </c>
      <c r="M4903" s="130" t="str">
        <f>IFERROR(IF('C. Consumer Service Detail'!$K4903="No Match","No",VLOOKUP('C. Consumer Service Detail'!$C4903,'B. Consumer Budget'!$E$11:$F$2010,2,FALSE)),"")</f>
        <v/>
      </c>
      <c r="P4903" s="77"/>
      <c r="Q4903" s="77"/>
    </row>
    <row r="4904" spans="2:17" x14ac:dyDescent="0.25">
      <c r="B4904" s="78">
        <f t="shared" si="150"/>
        <v>4894</v>
      </c>
      <c r="C4904" s="126" t="str">
        <f t="array" ref="C4904">IF(OR('C. Consumer Service Detail'!$D4904="",'C. Consumer Service Detail'!$E4904=""),"",INDEX('B. Consumer Budget'!$E$11:$E$2010,MATCH(1,IF('B. Consumer Budget'!$C$11:$C$2010='C. Consumer Service Detail'!$D4904,IF('B. Consumer Budget'!$D$11:$D$2010='C. Consumer Service Detail'!$E4904,1)),0)))</f>
        <v/>
      </c>
      <c r="D4904" s="171"/>
      <c r="E4904" s="79"/>
      <c r="F4904" s="100"/>
      <c r="G4904" s="80"/>
      <c r="H4904" s="145" t="str">
        <f>IF('C. Consumer Service Detail'!$F4904="","",IF('C. Consumer Service Detail'!$F4904="",VLOOKUP('C. Consumer Service Detail'!$F4904,'Table of Current Services'!$B$7:$F$36,'Table of Current Services'!$E$5,FALSE),VLOOKUP('C. Consumer Service Detail'!$F4904,'Table of Current Services'!$B$7:$F$36,'Table of Current Services'!$D$5,FALSE)))</f>
        <v/>
      </c>
      <c r="I4904" s="160"/>
      <c r="J4904" s="146" t="str">
        <f t="shared" si="149"/>
        <v/>
      </c>
      <c r="K4904" s="138" t="str">
        <f>IF('C. Consumer Service Detail'!$F4904="","",IF('C. Consumer Service Detail'!$F4904="",VLOOKUP('C. Consumer Service Detail'!$F4904,'Table of Current Services'!$B$7:$F$36,'Table of Current Services'!$E$5,FALSE),VLOOKUP('C. Consumer Service Detail'!$F4904,'Table of Current Services'!$B$7:$F$36,'Table of Current Services'!$E$5,FALSE)))</f>
        <v/>
      </c>
      <c r="L4904" s="130" t="str">
        <f>IF('C. Consumer Service Detail'!$F4904="","",IF(VLOOKUP('C. Consumer Service Detail'!$F4904,'Table of Current Services'!$B$7:$F$36,'Table of Current Services'!$F$5,)="cost","Yes","No"))</f>
        <v/>
      </c>
      <c r="M4904" s="130" t="str">
        <f>IFERROR(IF('C. Consumer Service Detail'!$K4904="No Match","No",VLOOKUP('C. Consumer Service Detail'!$C4904,'B. Consumer Budget'!$E$11:$F$2010,2,FALSE)),"")</f>
        <v/>
      </c>
      <c r="P4904" s="77"/>
      <c r="Q4904" s="77"/>
    </row>
    <row r="4905" spans="2:17" x14ac:dyDescent="0.25">
      <c r="B4905" s="78">
        <f t="shared" si="150"/>
        <v>4895</v>
      </c>
      <c r="C4905" s="126" t="str">
        <f t="array" ref="C4905">IF(OR('C. Consumer Service Detail'!$D4905="",'C. Consumer Service Detail'!$E4905=""),"",INDEX('B. Consumer Budget'!$E$11:$E$2010,MATCH(1,IF('B. Consumer Budget'!$C$11:$C$2010='C. Consumer Service Detail'!$D4905,IF('B. Consumer Budget'!$D$11:$D$2010='C. Consumer Service Detail'!$E4905,1)),0)))</f>
        <v/>
      </c>
      <c r="D4905" s="170"/>
      <c r="E4905" s="81"/>
      <c r="F4905" s="101"/>
      <c r="G4905" s="82"/>
      <c r="H4905" s="147" t="str">
        <f>IF('C. Consumer Service Detail'!$F4905="","",IF('C. Consumer Service Detail'!$F4905="",VLOOKUP('C. Consumer Service Detail'!$F4905,'Table of Current Services'!$B$7:$F$36,'Table of Current Services'!$E$5,FALSE),VLOOKUP('C. Consumer Service Detail'!$F4905,'Table of Current Services'!$B$7:$F$36,'Table of Current Services'!$D$5,FALSE)))</f>
        <v/>
      </c>
      <c r="I4905" s="159"/>
      <c r="J4905" s="146" t="str">
        <f t="shared" si="149"/>
        <v/>
      </c>
      <c r="K4905" s="138" t="str">
        <f>IF('C. Consumer Service Detail'!$F4905="","",IF('C. Consumer Service Detail'!$F4905="",VLOOKUP('C. Consumer Service Detail'!$F4905,'Table of Current Services'!$B$7:$F$36,'Table of Current Services'!$E$5,FALSE),VLOOKUP('C. Consumer Service Detail'!$F4905,'Table of Current Services'!$B$7:$F$36,'Table of Current Services'!$E$5,FALSE)))</f>
        <v/>
      </c>
      <c r="L4905" s="130" t="str">
        <f>IF('C. Consumer Service Detail'!$F4905="","",IF(VLOOKUP('C. Consumer Service Detail'!$F4905,'Table of Current Services'!$B$7:$F$36,'Table of Current Services'!$F$5,)="cost","Yes","No"))</f>
        <v/>
      </c>
      <c r="M4905" s="130" t="str">
        <f>IFERROR(IF('C. Consumer Service Detail'!$K4905="No Match","No",VLOOKUP('C. Consumer Service Detail'!$C4905,'B. Consumer Budget'!$E$11:$F$2010,2,FALSE)),"")</f>
        <v/>
      </c>
      <c r="P4905" s="77"/>
      <c r="Q4905" s="77"/>
    </row>
    <row r="4906" spans="2:17" x14ac:dyDescent="0.25">
      <c r="B4906" s="78">
        <f t="shared" si="150"/>
        <v>4896</v>
      </c>
      <c r="C4906" s="126" t="str">
        <f t="array" ref="C4906">IF(OR('C. Consumer Service Detail'!$D4906="",'C. Consumer Service Detail'!$E4906=""),"",INDEX('B. Consumer Budget'!$E$11:$E$2010,MATCH(1,IF('B. Consumer Budget'!$C$11:$C$2010='C. Consumer Service Detail'!$D4906,IF('B. Consumer Budget'!$D$11:$D$2010='C. Consumer Service Detail'!$E4906,1)),0)))</f>
        <v/>
      </c>
      <c r="D4906" s="171"/>
      <c r="E4906" s="79"/>
      <c r="F4906" s="100"/>
      <c r="G4906" s="80"/>
      <c r="H4906" s="145" t="str">
        <f>IF('C. Consumer Service Detail'!$F4906="","",IF('C. Consumer Service Detail'!$F4906="",VLOOKUP('C. Consumer Service Detail'!$F4906,'Table of Current Services'!$B$7:$F$36,'Table of Current Services'!$E$5,FALSE),VLOOKUP('C. Consumer Service Detail'!$F4906,'Table of Current Services'!$B$7:$F$36,'Table of Current Services'!$D$5,FALSE)))</f>
        <v/>
      </c>
      <c r="I4906" s="160"/>
      <c r="J4906" s="146" t="str">
        <f t="shared" si="149"/>
        <v/>
      </c>
      <c r="K4906" s="138" t="str">
        <f>IF('C. Consumer Service Detail'!$F4906="","",IF('C. Consumer Service Detail'!$F4906="",VLOOKUP('C. Consumer Service Detail'!$F4906,'Table of Current Services'!$B$7:$F$36,'Table of Current Services'!$E$5,FALSE),VLOOKUP('C. Consumer Service Detail'!$F4906,'Table of Current Services'!$B$7:$F$36,'Table of Current Services'!$E$5,FALSE)))</f>
        <v/>
      </c>
      <c r="L4906" s="130" t="str">
        <f>IF('C. Consumer Service Detail'!$F4906="","",IF(VLOOKUP('C. Consumer Service Detail'!$F4906,'Table of Current Services'!$B$7:$F$36,'Table of Current Services'!$F$5,)="cost","Yes","No"))</f>
        <v/>
      </c>
      <c r="M4906" s="130" t="str">
        <f>IFERROR(IF('C. Consumer Service Detail'!$K4906="No Match","No",VLOOKUP('C. Consumer Service Detail'!$C4906,'B. Consumer Budget'!$E$11:$F$2010,2,FALSE)),"")</f>
        <v/>
      </c>
      <c r="P4906" s="77"/>
      <c r="Q4906" s="77"/>
    </row>
    <row r="4907" spans="2:17" x14ac:dyDescent="0.25">
      <c r="B4907" s="78">
        <f t="shared" si="150"/>
        <v>4897</v>
      </c>
      <c r="C4907" s="126" t="str">
        <f t="array" ref="C4907">IF(OR('C. Consumer Service Detail'!$D4907="",'C. Consumer Service Detail'!$E4907=""),"",INDEX('B. Consumer Budget'!$E$11:$E$2010,MATCH(1,IF('B. Consumer Budget'!$C$11:$C$2010='C. Consumer Service Detail'!$D4907,IF('B. Consumer Budget'!$D$11:$D$2010='C. Consumer Service Detail'!$E4907,1)),0)))</f>
        <v/>
      </c>
      <c r="D4907" s="170"/>
      <c r="E4907" s="81"/>
      <c r="F4907" s="101"/>
      <c r="G4907" s="82"/>
      <c r="H4907" s="147" t="str">
        <f>IF('C. Consumer Service Detail'!$F4907="","",IF('C. Consumer Service Detail'!$F4907="",VLOOKUP('C. Consumer Service Detail'!$F4907,'Table of Current Services'!$B$7:$F$36,'Table of Current Services'!$E$5,FALSE),VLOOKUP('C. Consumer Service Detail'!$F4907,'Table of Current Services'!$B$7:$F$36,'Table of Current Services'!$D$5,FALSE)))</f>
        <v/>
      </c>
      <c r="I4907" s="159"/>
      <c r="J4907" s="146" t="str">
        <f t="shared" si="149"/>
        <v/>
      </c>
      <c r="K4907" s="138" t="str">
        <f>IF('C. Consumer Service Detail'!$F4907="","",IF('C. Consumer Service Detail'!$F4907="",VLOOKUP('C. Consumer Service Detail'!$F4907,'Table of Current Services'!$B$7:$F$36,'Table of Current Services'!$E$5,FALSE),VLOOKUP('C. Consumer Service Detail'!$F4907,'Table of Current Services'!$B$7:$F$36,'Table of Current Services'!$E$5,FALSE)))</f>
        <v/>
      </c>
      <c r="L4907" s="130" t="str">
        <f>IF('C. Consumer Service Detail'!$F4907="","",IF(VLOOKUP('C. Consumer Service Detail'!$F4907,'Table of Current Services'!$B$7:$F$36,'Table of Current Services'!$F$5,)="cost","Yes","No"))</f>
        <v/>
      </c>
      <c r="M4907" s="130" t="str">
        <f>IFERROR(IF('C. Consumer Service Detail'!$K4907="No Match","No",VLOOKUP('C. Consumer Service Detail'!$C4907,'B. Consumer Budget'!$E$11:$F$2010,2,FALSE)),"")</f>
        <v/>
      </c>
      <c r="P4907" s="77"/>
      <c r="Q4907" s="77"/>
    </row>
    <row r="4908" spans="2:17" x14ac:dyDescent="0.25">
      <c r="B4908" s="78">
        <f t="shared" si="150"/>
        <v>4898</v>
      </c>
      <c r="C4908" s="126" t="str">
        <f t="array" ref="C4908">IF(OR('C. Consumer Service Detail'!$D4908="",'C. Consumer Service Detail'!$E4908=""),"",INDEX('B. Consumer Budget'!$E$11:$E$2010,MATCH(1,IF('B. Consumer Budget'!$C$11:$C$2010='C. Consumer Service Detail'!$D4908,IF('B. Consumer Budget'!$D$11:$D$2010='C. Consumer Service Detail'!$E4908,1)),0)))</f>
        <v/>
      </c>
      <c r="D4908" s="171"/>
      <c r="E4908" s="79"/>
      <c r="F4908" s="100"/>
      <c r="G4908" s="80"/>
      <c r="H4908" s="145" t="str">
        <f>IF('C. Consumer Service Detail'!$F4908="","",IF('C. Consumer Service Detail'!$F4908="",VLOOKUP('C. Consumer Service Detail'!$F4908,'Table of Current Services'!$B$7:$F$36,'Table of Current Services'!$E$5,FALSE),VLOOKUP('C. Consumer Service Detail'!$F4908,'Table of Current Services'!$B$7:$F$36,'Table of Current Services'!$D$5,FALSE)))</f>
        <v/>
      </c>
      <c r="I4908" s="160"/>
      <c r="J4908" s="146" t="str">
        <f t="shared" si="149"/>
        <v/>
      </c>
      <c r="K4908" s="138" t="str">
        <f>IF('C. Consumer Service Detail'!$F4908="","",IF('C. Consumer Service Detail'!$F4908="",VLOOKUP('C. Consumer Service Detail'!$F4908,'Table of Current Services'!$B$7:$F$36,'Table of Current Services'!$E$5,FALSE),VLOOKUP('C. Consumer Service Detail'!$F4908,'Table of Current Services'!$B$7:$F$36,'Table of Current Services'!$E$5,FALSE)))</f>
        <v/>
      </c>
      <c r="L4908" s="130" t="str">
        <f>IF('C. Consumer Service Detail'!$F4908="","",IF(VLOOKUP('C. Consumer Service Detail'!$F4908,'Table of Current Services'!$B$7:$F$36,'Table of Current Services'!$F$5,)="cost","Yes","No"))</f>
        <v/>
      </c>
      <c r="M4908" s="130" t="str">
        <f>IFERROR(IF('C. Consumer Service Detail'!$K4908="No Match","No",VLOOKUP('C. Consumer Service Detail'!$C4908,'B. Consumer Budget'!$E$11:$F$2010,2,FALSE)),"")</f>
        <v/>
      </c>
      <c r="P4908" s="77"/>
      <c r="Q4908" s="77"/>
    </row>
    <row r="4909" spans="2:17" x14ac:dyDescent="0.25">
      <c r="B4909" s="78">
        <f t="shared" si="150"/>
        <v>4899</v>
      </c>
      <c r="C4909" s="126" t="str">
        <f t="array" ref="C4909">IF(OR('C. Consumer Service Detail'!$D4909="",'C. Consumer Service Detail'!$E4909=""),"",INDEX('B. Consumer Budget'!$E$11:$E$2010,MATCH(1,IF('B. Consumer Budget'!$C$11:$C$2010='C. Consumer Service Detail'!$D4909,IF('B. Consumer Budget'!$D$11:$D$2010='C. Consumer Service Detail'!$E4909,1)),0)))</f>
        <v/>
      </c>
      <c r="D4909" s="170"/>
      <c r="E4909" s="81"/>
      <c r="F4909" s="101"/>
      <c r="G4909" s="82"/>
      <c r="H4909" s="147" t="str">
        <f>IF('C. Consumer Service Detail'!$F4909="","",IF('C. Consumer Service Detail'!$F4909="",VLOOKUP('C. Consumer Service Detail'!$F4909,'Table of Current Services'!$B$7:$F$36,'Table of Current Services'!$E$5,FALSE),VLOOKUP('C. Consumer Service Detail'!$F4909,'Table of Current Services'!$B$7:$F$36,'Table of Current Services'!$D$5,FALSE)))</f>
        <v/>
      </c>
      <c r="I4909" s="159"/>
      <c r="J4909" s="146" t="str">
        <f t="shared" si="149"/>
        <v/>
      </c>
      <c r="K4909" s="138" t="str">
        <f>IF('C. Consumer Service Detail'!$F4909="","",IF('C. Consumer Service Detail'!$F4909="",VLOOKUP('C. Consumer Service Detail'!$F4909,'Table of Current Services'!$B$7:$F$36,'Table of Current Services'!$E$5,FALSE),VLOOKUP('C. Consumer Service Detail'!$F4909,'Table of Current Services'!$B$7:$F$36,'Table of Current Services'!$E$5,FALSE)))</f>
        <v/>
      </c>
      <c r="L4909" s="130" t="str">
        <f>IF('C. Consumer Service Detail'!$F4909="","",IF(VLOOKUP('C. Consumer Service Detail'!$F4909,'Table of Current Services'!$B$7:$F$36,'Table of Current Services'!$F$5,)="cost","Yes","No"))</f>
        <v/>
      </c>
      <c r="M4909" s="130" t="str">
        <f>IFERROR(IF('C. Consumer Service Detail'!$K4909="No Match","No",VLOOKUP('C. Consumer Service Detail'!$C4909,'B. Consumer Budget'!$E$11:$F$2010,2,FALSE)),"")</f>
        <v/>
      </c>
      <c r="P4909" s="77"/>
      <c r="Q4909" s="77"/>
    </row>
    <row r="4910" spans="2:17" x14ac:dyDescent="0.25">
      <c r="B4910" s="78">
        <f t="shared" si="150"/>
        <v>4900</v>
      </c>
      <c r="C4910" s="126" t="str">
        <f t="array" ref="C4910">IF(OR('C. Consumer Service Detail'!$D4910="",'C. Consumer Service Detail'!$E4910=""),"",INDEX('B. Consumer Budget'!$E$11:$E$2010,MATCH(1,IF('B. Consumer Budget'!$C$11:$C$2010='C. Consumer Service Detail'!$D4910,IF('B. Consumer Budget'!$D$11:$D$2010='C. Consumer Service Detail'!$E4910,1)),0)))</f>
        <v/>
      </c>
      <c r="D4910" s="171"/>
      <c r="E4910" s="79"/>
      <c r="F4910" s="100"/>
      <c r="G4910" s="80"/>
      <c r="H4910" s="145" t="str">
        <f>IF('C. Consumer Service Detail'!$F4910="","",IF('C. Consumer Service Detail'!$F4910="",VLOOKUP('C. Consumer Service Detail'!$F4910,'Table of Current Services'!$B$7:$F$36,'Table of Current Services'!$E$5,FALSE),VLOOKUP('C. Consumer Service Detail'!$F4910,'Table of Current Services'!$B$7:$F$36,'Table of Current Services'!$D$5,FALSE)))</f>
        <v/>
      </c>
      <c r="I4910" s="160"/>
      <c r="J4910" s="146" t="str">
        <f t="shared" si="149"/>
        <v/>
      </c>
      <c r="K4910" s="138" t="str">
        <f>IF('C. Consumer Service Detail'!$F4910="","",IF('C. Consumer Service Detail'!$F4910="",VLOOKUP('C. Consumer Service Detail'!$F4910,'Table of Current Services'!$B$7:$F$36,'Table of Current Services'!$E$5,FALSE),VLOOKUP('C. Consumer Service Detail'!$F4910,'Table of Current Services'!$B$7:$F$36,'Table of Current Services'!$E$5,FALSE)))</f>
        <v/>
      </c>
      <c r="L4910" s="130" t="str">
        <f>IF('C. Consumer Service Detail'!$F4910="","",IF(VLOOKUP('C. Consumer Service Detail'!$F4910,'Table of Current Services'!$B$7:$F$36,'Table of Current Services'!$F$5,)="cost","Yes","No"))</f>
        <v/>
      </c>
      <c r="M4910" s="130" t="str">
        <f>IFERROR(IF('C. Consumer Service Detail'!$K4910="No Match","No",VLOOKUP('C. Consumer Service Detail'!$C4910,'B. Consumer Budget'!$E$11:$F$2010,2,FALSE)),"")</f>
        <v/>
      </c>
      <c r="P4910" s="77"/>
      <c r="Q4910" s="77"/>
    </row>
    <row r="4911" spans="2:17" x14ac:dyDescent="0.25">
      <c r="B4911" s="78">
        <f t="shared" si="150"/>
        <v>4901</v>
      </c>
      <c r="C4911" s="126" t="str">
        <f t="array" ref="C4911">IF(OR('C. Consumer Service Detail'!$D4911="",'C. Consumer Service Detail'!$E4911=""),"",INDEX('B. Consumer Budget'!$E$11:$E$2010,MATCH(1,IF('B. Consumer Budget'!$C$11:$C$2010='C. Consumer Service Detail'!$D4911,IF('B. Consumer Budget'!$D$11:$D$2010='C. Consumer Service Detail'!$E4911,1)),0)))</f>
        <v/>
      </c>
      <c r="D4911" s="170"/>
      <c r="E4911" s="81"/>
      <c r="F4911" s="101"/>
      <c r="G4911" s="82"/>
      <c r="H4911" s="147" t="str">
        <f>IF('C. Consumer Service Detail'!$F4911="","",IF('C. Consumer Service Detail'!$F4911="",VLOOKUP('C. Consumer Service Detail'!$F4911,'Table of Current Services'!$B$7:$F$36,'Table of Current Services'!$E$5,FALSE),VLOOKUP('C. Consumer Service Detail'!$F4911,'Table of Current Services'!$B$7:$F$36,'Table of Current Services'!$D$5,FALSE)))</f>
        <v/>
      </c>
      <c r="I4911" s="159"/>
      <c r="J4911" s="146" t="str">
        <f t="shared" si="149"/>
        <v/>
      </c>
      <c r="K4911" s="138" t="str">
        <f>IF('C. Consumer Service Detail'!$F4911="","",IF('C. Consumer Service Detail'!$F4911="",VLOOKUP('C. Consumer Service Detail'!$F4911,'Table of Current Services'!$B$7:$F$36,'Table of Current Services'!$E$5,FALSE),VLOOKUP('C. Consumer Service Detail'!$F4911,'Table of Current Services'!$B$7:$F$36,'Table of Current Services'!$E$5,FALSE)))</f>
        <v/>
      </c>
      <c r="L4911" s="130" t="str">
        <f>IF('C. Consumer Service Detail'!$F4911="","",IF(VLOOKUP('C. Consumer Service Detail'!$F4911,'Table of Current Services'!$B$7:$F$36,'Table of Current Services'!$F$5,)="cost","Yes","No"))</f>
        <v/>
      </c>
      <c r="M4911" s="130" t="str">
        <f>IFERROR(IF('C. Consumer Service Detail'!$K4911="No Match","No",VLOOKUP('C. Consumer Service Detail'!$C4911,'B. Consumer Budget'!$E$11:$F$2010,2,FALSE)),"")</f>
        <v/>
      </c>
      <c r="P4911" s="77"/>
      <c r="Q4911" s="77"/>
    </row>
    <row r="4912" spans="2:17" x14ac:dyDescent="0.25">
      <c r="B4912" s="78">
        <f t="shared" si="150"/>
        <v>4902</v>
      </c>
      <c r="C4912" s="126" t="str">
        <f t="array" ref="C4912">IF(OR('C. Consumer Service Detail'!$D4912="",'C. Consumer Service Detail'!$E4912=""),"",INDEX('B. Consumer Budget'!$E$11:$E$2010,MATCH(1,IF('B. Consumer Budget'!$C$11:$C$2010='C. Consumer Service Detail'!$D4912,IF('B. Consumer Budget'!$D$11:$D$2010='C. Consumer Service Detail'!$E4912,1)),0)))</f>
        <v/>
      </c>
      <c r="D4912" s="171"/>
      <c r="E4912" s="79"/>
      <c r="F4912" s="100"/>
      <c r="G4912" s="80"/>
      <c r="H4912" s="145" t="str">
        <f>IF('C. Consumer Service Detail'!$F4912="","",IF('C. Consumer Service Detail'!$F4912="",VLOOKUP('C. Consumer Service Detail'!$F4912,'Table of Current Services'!$B$7:$F$36,'Table of Current Services'!$E$5,FALSE),VLOOKUP('C. Consumer Service Detail'!$F4912,'Table of Current Services'!$B$7:$F$36,'Table of Current Services'!$D$5,FALSE)))</f>
        <v/>
      </c>
      <c r="I4912" s="160"/>
      <c r="J4912" s="146" t="str">
        <f t="shared" si="149"/>
        <v/>
      </c>
      <c r="K4912" s="138" t="str">
        <f>IF('C. Consumer Service Detail'!$F4912="","",IF('C. Consumer Service Detail'!$F4912="",VLOOKUP('C. Consumer Service Detail'!$F4912,'Table of Current Services'!$B$7:$F$36,'Table of Current Services'!$E$5,FALSE),VLOOKUP('C. Consumer Service Detail'!$F4912,'Table of Current Services'!$B$7:$F$36,'Table of Current Services'!$E$5,FALSE)))</f>
        <v/>
      </c>
      <c r="L4912" s="130" t="str">
        <f>IF('C. Consumer Service Detail'!$F4912="","",IF(VLOOKUP('C. Consumer Service Detail'!$F4912,'Table of Current Services'!$B$7:$F$36,'Table of Current Services'!$F$5,)="cost","Yes","No"))</f>
        <v/>
      </c>
      <c r="M4912" s="130" t="str">
        <f>IFERROR(IF('C. Consumer Service Detail'!$K4912="No Match","No",VLOOKUP('C. Consumer Service Detail'!$C4912,'B. Consumer Budget'!$E$11:$F$2010,2,FALSE)),"")</f>
        <v/>
      </c>
      <c r="P4912" s="77"/>
      <c r="Q4912" s="77"/>
    </row>
    <row r="4913" spans="2:17" x14ac:dyDescent="0.25">
      <c r="B4913" s="78">
        <f t="shared" si="150"/>
        <v>4903</v>
      </c>
      <c r="C4913" s="126" t="str">
        <f t="array" ref="C4913">IF(OR('C. Consumer Service Detail'!$D4913="",'C. Consumer Service Detail'!$E4913=""),"",INDEX('B. Consumer Budget'!$E$11:$E$2010,MATCH(1,IF('B. Consumer Budget'!$C$11:$C$2010='C. Consumer Service Detail'!$D4913,IF('B. Consumer Budget'!$D$11:$D$2010='C. Consumer Service Detail'!$E4913,1)),0)))</f>
        <v/>
      </c>
      <c r="D4913" s="170"/>
      <c r="E4913" s="81"/>
      <c r="F4913" s="101"/>
      <c r="G4913" s="82"/>
      <c r="H4913" s="147" t="str">
        <f>IF('C. Consumer Service Detail'!$F4913="","",IF('C. Consumer Service Detail'!$F4913="",VLOOKUP('C. Consumer Service Detail'!$F4913,'Table of Current Services'!$B$7:$F$36,'Table of Current Services'!$E$5,FALSE),VLOOKUP('C. Consumer Service Detail'!$F4913,'Table of Current Services'!$B$7:$F$36,'Table of Current Services'!$D$5,FALSE)))</f>
        <v/>
      </c>
      <c r="I4913" s="159"/>
      <c r="J4913" s="146" t="str">
        <f t="shared" si="149"/>
        <v/>
      </c>
      <c r="K4913" s="138" t="str">
        <f>IF('C. Consumer Service Detail'!$F4913="","",IF('C. Consumer Service Detail'!$F4913="",VLOOKUP('C. Consumer Service Detail'!$F4913,'Table of Current Services'!$B$7:$F$36,'Table of Current Services'!$E$5,FALSE),VLOOKUP('C. Consumer Service Detail'!$F4913,'Table of Current Services'!$B$7:$F$36,'Table of Current Services'!$E$5,FALSE)))</f>
        <v/>
      </c>
      <c r="L4913" s="130" t="str">
        <f>IF('C. Consumer Service Detail'!$F4913="","",IF(VLOOKUP('C. Consumer Service Detail'!$F4913,'Table of Current Services'!$B$7:$F$36,'Table of Current Services'!$F$5,)="cost","Yes","No"))</f>
        <v/>
      </c>
      <c r="M4913" s="130" t="str">
        <f>IFERROR(IF('C. Consumer Service Detail'!$K4913="No Match","No",VLOOKUP('C. Consumer Service Detail'!$C4913,'B. Consumer Budget'!$E$11:$F$2010,2,FALSE)),"")</f>
        <v/>
      </c>
      <c r="P4913" s="77"/>
      <c r="Q4913" s="77"/>
    </row>
    <row r="4914" spans="2:17" x14ac:dyDescent="0.25">
      <c r="B4914" s="78">
        <f t="shared" si="150"/>
        <v>4904</v>
      </c>
      <c r="C4914" s="126" t="str">
        <f t="array" ref="C4914">IF(OR('C. Consumer Service Detail'!$D4914="",'C. Consumer Service Detail'!$E4914=""),"",INDEX('B. Consumer Budget'!$E$11:$E$2010,MATCH(1,IF('B. Consumer Budget'!$C$11:$C$2010='C. Consumer Service Detail'!$D4914,IF('B. Consumer Budget'!$D$11:$D$2010='C. Consumer Service Detail'!$E4914,1)),0)))</f>
        <v/>
      </c>
      <c r="D4914" s="171"/>
      <c r="E4914" s="79"/>
      <c r="F4914" s="100"/>
      <c r="G4914" s="80"/>
      <c r="H4914" s="145" t="str">
        <f>IF('C. Consumer Service Detail'!$F4914="","",IF('C. Consumer Service Detail'!$F4914="",VLOOKUP('C. Consumer Service Detail'!$F4914,'Table of Current Services'!$B$7:$F$36,'Table of Current Services'!$E$5,FALSE),VLOOKUP('C. Consumer Service Detail'!$F4914,'Table of Current Services'!$B$7:$F$36,'Table of Current Services'!$D$5,FALSE)))</f>
        <v/>
      </c>
      <c r="I4914" s="160"/>
      <c r="J4914" s="146" t="str">
        <f t="shared" si="149"/>
        <v/>
      </c>
      <c r="K4914" s="138" t="str">
        <f>IF('C. Consumer Service Detail'!$F4914="","",IF('C. Consumer Service Detail'!$F4914="",VLOOKUP('C. Consumer Service Detail'!$F4914,'Table of Current Services'!$B$7:$F$36,'Table of Current Services'!$E$5,FALSE),VLOOKUP('C. Consumer Service Detail'!$F4914,'Table of Current Services'!$B$7:$F$36,'Table of Current Services'!$E$5,FALSE)))</f>
        <v/>
      </c>
      <c r="L4914" s="130" t="str">
        <f>IF('C. Consumer Service Detail'!$F4914="","",IF(VLOOKUP('C. Consumer Service Detail'!$F4914,'Table of Current Services'!$B$7:$F$36,'Table of Current Services'!$F$5,)="cost","Yes","No"))</f>
        <v/>
      </c>
      <c r="M4914" s="130" t="str">
        <f>IFERROR(IF('C. Consumer Service Detail'!$K4914="No Match","No",VLOOKUP('C. Consumer Service Detail'!$C4914,'B. Consumer Budget'!$E$11:$F$2010,2,FALSE)),"")</f>
        <v/>
      </c>
      <c r="P4914" s="77"/>
      <c r="Q4914" s="77"/>
    </row>
    <row r="4915" spans="2:17" x14ac:dyDescent="0.25">
      <c r="B4915" s="78">
        <f t="shared" si="150"/>
        <v>4905</v>
      </c>
      <c r="C4915" s="126" t="str">
        <f t="array" ref="C4915">IF(OR('C. Consumer Service Detail'!$D4915="",'C. Consumer Service Detail'!$E4915=""),"",INDEX('B. Consumer Budget'!$E$11:$E$2010,MATCH(1,IF('B. Consumer Budget'!$C$11:$C$2010='C. Consumer Service Detail'!$D4915,IF('B. Consumer Budget'!$D$11:$D$2010='C. Consumer Service Detail'!$E4915,1)),0)))</f>
        <v/>
      </c>
      <c r="D4915" s="170"/>
      <c r="E4915" s="81"/>
      <c r="F4915" s="101"/>
      <c r="G4915" s="82"/>
      <c r="H4915" s="147" t="str">
        <f>IF('C. Consumer Service Detail'!$F4915="","",IF('C. Consumer Service Detail'!$F4915="",VLOOKUP('C. Consumer Service Detail'!$F4915,'Table of Current Services'!$B$7:$F$36,'Table of Current Services'!$E$5,FALSE),VLOOKUP('C. Consumer Service Detail'!$F4915,'Table of Current Services'!$B$7:$F$36,'Table of Current Services'!$D$5,FALSE)))</f>
        <v/>
      </c>
      <c r="I4915" s="159"/>
      <c r="J4915" s="146" t="str">
        <f t="shared" si="149"/>
        <v/>
      </c>
      <c r="K4915" s="138" t="str">
        <f>IF('C. Consumer Service Detail'!$F4915="","",IF('C. Consumer Service Detail'!$F4915="",VLOOKUP('C. Consumer Service Detail'!$F4915,'Table of Current Services'!$B$7:$F$36,'Table of Current Services'!$E$5,FALSE),VLOOKUP('C. Consumer Service Detail'!$F4915,'Table of Current Services'!$B$7:$F$36,'Table of Current Services'!$E$5,FALSE)))</f>
        <v/>
      </c>
      <c r="L4915" s="130" t="str">
        <f>IF('C. Consumer Service Detail'!$F4915="","",IF(VLOOKUP('C. Consumer Service Detail'!$F4915,'Table of Current Services'!$B$7:$F$36,'Table of Current Services'!$F$5,)="cost","Yes","No"))</f>
        <v/>
      </c>
      <c r="M4915" s="130" t="str">
        <f>IFERROR(IF('C. Consumer Service Detail'!$K4915="No Match","No",VLOOKUP('C. Consumer Service Detail'!$C4915,'B. Consumer Budget'!$E$11:$F$2010,2,FALSE)),"")</f>
        <v/>
      </c>
      <c r="P4915" s="77"/>
      <c r="Q4915" s="77"/>
    </row>
    <row r="4916" spans="2:17" x14ac:dyDescent="0.25">
      <c r="B4916" s="78">
        <f t="shared" si="150"/>
        <v>4906</v>
      </c>
      <c r="C4916" s="126" t="str">
        <f t="array" ref="C4916">IF(OR('C. Consumer Service Detail'!$D4916="",'C. Consumer Service Detail'!$E4916=""),"",INDEX('B. Consumer Budget'!$E$11:$E$2010,MATCH(1,IF('B. Consumer Budget'!$C$11:$C$2010='C. Consumer Service Detail'!$D4916,IF('B. Consumer Budget'!$D$11:$D$2010='C. Consumer Service Detail'!$E4916,1)),0)))</f>
        <v/>
      </c>
      <c r="D4916" s="171"/>
      <c r="E4916" s="79"/>
      <c r="F4916" s="100"/>
      <c r="G4916" s="80"/>
      <c r="H4916" s="145" t="str">
        <f>IF('C. Consumer Service Detail'!$F4916="","",IF('C. Consumer Service Detail'!$F4916="",VLOOKUP('C. Consumer Service Detail'!$F4916,'Table of Current Services'!$B$7:$F$36,'Table of Current Services'!$E$5,FALSE),VLOOKUP('C. Consumer Service Detail'!$F4916,'Table of Current Services'!$B$7:$F$36,'Table of Current Services'!$D$5,FALSE)))</f>
        <v/>
      </c>
      <c r="I4916" s="160"/>
      <c r="J4916" s="146" t="str">
        <f t="shared" si="149"/>
        <v/>
      </c>
      <c r="K4916" s="138" t="str">
        <f>IF('C. Consumer Service Detail'!$F4916="","",IF('C. Consumer Service Detail'!$F4916="",VLOOKUP('C. Consumer Service Detail'!$F4916,'Table of Current Services'!$B$7:$F$36,'Table of Current Services'!$E$5,FALSE),VLOOKUP('C. Consumer Service Detail'!$F4916,'Table of Current Services'!$B$7:$F$36,'Table of Current Services'!$E$5,FALSE)))</f>
        <v/>
      </c>
      <c r="L4916" s="130" t="str">
        <f>IF('C. Consumer Service Detail'!$F4916="","",IF(VLOOKUP('C. Consumer Service Detail'!$F4916,'Table of Current Services'!$B$7:$F$36,'Table of Current Services'!$F$5,)="cost","Yes","No"))</f>
        <v/>
      </c>
      <c r="M4916" s="130" t="str">
        <f>IFERROR(IF('C. Consumer Service Detail'!$K4916="No Match","No",VLOOKUP('C. Consumer Service Detail'!$C4916,'B. Consumer Budget'!$E$11:$F$2010,2,FALSE)),"")</f>
        <v/>
      </c>
      <c r="P4916" s="77"/>
      <c r="Q4916" s="77"/>
    </row>
    <row r="4917" spans="2:17" x14ac:dyDescent="0.25">
      <c r="B4917" s="78">
        <f t="shared" si="150"/>
        <v>4907</v>
      </c>
      <c r="C4917" s="126" t="str">
        <f t="array" ref="C4917">IF(OR('C. Consumer Service Detail'!$D4917="",'C. Consumer Service Detail'!$E4917=""),"",INDEX('B. Consumer Budget'!$E$11:$E$2010,MATCH(1,IF('B. Consumer Budget'!$C$11:$C$2010='C. Consumer Service Detail'!$D4917,IF('B. Consumer Budget'!$D$11:$D$2010='C. Consumer Service Detail'!$E4917,1)),0)))</f>
        <v/>
      </c>
      <c r="D4917" s="170"/>
      <c r="E4917" s="81"/>
      <c r="F4917" s="101"/>
      <c r="G4917" s="82"/>
      <c r="H4917" s="147" t="str">
        <f>IF('C. Consumer Service Detail'!$F4917="","",IF('C. Consumer Service Detail'!$F4917="",VLOOKUP('C. Consumer Service Detail'!$F4917,'Table of Current Services'!$B$7:$F$36,'Table of Current Services'!$E$5,FALSE),VLOOKUP('C. Consumer Service Detail'!$F4917,'Table of Current Services'!$B$7:$F$36,'Table of Current Services'!$D$5,FALSE)))</f>
        <v/>
      </c>
      <c r="I4917" s="159"/>
      <c r="J4917" s="146" t="str">
        <f t="shared" si="149"/>
        <v/>
      </c>
      <c r="K4917" s="138" t="str">
        <f>IF('C. Consumer Service Detail'!$F4917="","",IF('C. Consumer Service Detail'!$F4917="",VLOOKUP('C. Consumer Service Detail'!$F4917,'Table of Current Services'!$B$7:$F$36,'Table of Current Services'!$E$5,FALSE),VLOOKUP('C. Consumer Service Detail'!$F4917,'Table of Current Services'!$B$7:$F$36,'Table of Current Services'!$E$5,FALSE)))</f>
        <v/>
      </c>
      <c r="L4917" s="130" t="str">
        <f>IF('C. Consumer Service Detail'!$F4917="","",IF(VLOOKUP('C. Consumer Service Detail'!$F4917,'Table of Current Services'!$B$7:$F$36,'Table of Current Services'!$F$5,)="cost","Yes","No"))</f>
        <v/>
      </c>
      <c r="M4917" s="130" t="str">
        <f>IFERROR(IF('C. Consumer Service Detail'!$K4917="No Match","No",VLOOKUP('C. Consumer Service Detail'!$C4917,'B. Consumer Budget'!$E$11:$F$2010,2,FALSE)),"")</f>
        <v/>
      </c>
      <c r="P4917" s="77"/>
      <c r="Q4917" s="77"/>
    </row>
    <row r="4918" spans="2:17" x14ac:dyDescent="0.25">
      <c r="B4918" s="78">
        <f t="shared" si="150"/>
        <v>4908</v>
      </c>
      <c r="C4918" s="126" t="str">
        <f t="array" ref="C4918">IF(OR('C. Consumer Service Detail'!$D4918="",'C. Consumer Service Detail'!$E4918=""),"",INDEX('B. Consumer Budget'!$E$11:$E$2010,MATCH(1,IF('B. Consumer Budget'!$C$11:$C$2010='C. Consumer Service Detail'!$D4918,IF('B. Consumer Budget'!$D$11:$D$2010='C. Consumer Service Detail'!$E4918,1)),0)))</f>
        <v/>
      </c>
      <c r="D4918" s="171"/>
      <c r="E4918" s="79"/>
      <c r="F4918" s="100"/>
      <c r="G4918" s="80"/>
      <c r="H4918" s="145" t="str">
        <f>IF('C. Consumer Service Detail'!$F4918="","",IF('C. Consumer Service Detail'!$F4918="",VLOOKUP('C. Consumer Service Detail'!$F4918,'Table of Current Services'!$B$7:$F$36,'Table of Current Services'!$E$5,FALSE),VLOOKUP('C. Consumer Service Detail'!$F4918,'Table of Current Services'!$B$7:$F$36,'Table of Current Services'!$D$5,FALSE)))</f>
        <v/>
      </c>
      <c r="I4918" s="160"/>
      <c r="J4918" s="146" t="str">
        <f t="shared" si="149"/>
        <v/>
      </c>
      <c r="K4918" s="138" t="str">
        <f>IF('C. Consumer Service Detail'!$F4918="","",IF('C. Consumer Service Detail'!$F4918="",VLOOKUP('C. Consumer Service Detail'!$F4918,'Table of Current Services'!$B$7:$F$36,'Table of Current Services'!$E$5,FALSE),VLOOKUP('C. Consumer Service Detail'!$F4918,'Table of Current Services'!$B$7:$F$36,'Table of Current Services'!$E$5,FALSE)))</f>
        <v/>
      </c>
      <c r="L4918" s="130" t="str">
        <f>IF('C. Consumer Service Detail'!$F4918="","",IF(VLOOKUP('C. Consumer Service Detail'!$F4918,'Table of Current Services'!$B$7:$F$36,'Table of Current Services'!$F$5,)="cost","Yes","No"))</f>
        <v/>
      </c>
      <c r="M4918" s="130" t="str">
        <f>IFERROR(IF('C. Consumer Service Detail'!$K4918="No Match","No",VLOOKUP('C. Consumer Service Detail'!$C4918,'B. Consumer Budget'!$E$11:$F$2010,2,FALSE)),"")</f>
        <v/>
      </c>
      <c r="P4918" s="77"/>
      <c r="Q4918" s="77"/>
    </row>
    <row r="4919" spans="2:17" x14ac:dyDescent="0.25">
      <c r="B4919" s="78">
        <f t="shared" si="150"/>
        <v>4909</v>
      </c>
      <c r="C4919" s="126" t="str">
        <f t="array" ref="C4919">IF(OR('C. Consumer Service Detail'!$D4919="",'C. Consumer Service Detail'!$E4919=""),"",INDEX('B. Consumer Budget'!$E$11:$E$2010,MATCH(1,IF('B. Consumer Budget'!$C$11:$C$2010='C. Consumer Service Detail'!$D4919,IF('B. Consumer Budget'!$D$11:$D$2010='C. Consumer Service Detail'!$E4919,1)),0)))</f>
        <v/>
      </c>
      <c r="D4919" s="170"/>
      <c r="E4919" s="81"/>
      <c r="F4919" s="101"/>
      <c r="G4919" s="82"/>
      <c r="H4919" s="147" t="str">
        <f>IF('C. Consumer Service Detail'!$F4919="","",IF('C. Consumer Service Detail'!$F4919="",VLOOKUP('C. Consumer Service Detail'!$F4919,'Table of Current Services'!$B$7:$F$36,'Table of Current Services'!$E$5,FALSE),VLOOKUP('C. Consumer Service Detail'!$F4919,'Table of Current Services'!$B$7:$F$36,'Table of Current Services'!$D$5,FALSE)))</f>
        <v/>
      </c>
      <c r="I4919" s="159"/>
      <c r="J4919" s="146" t="str">
        <f t="shared" si="149"/>
        <v/>
      </c>
      <c r="K4919" s="138" t="str">
        <f>IF('C. Consumer Service Detail'!$F4919="","",IF('C. Consumer Service Detail'!$F4919="",VLOOKUP('C. Consumer Service Detail'!$F4919,'Table of Current Services'!$B$7:$F$36,'Table of Current Services'!$E$5,FALSE),VLOOKUP('C. Consumer Service Detail'!$F4919,'Table of Current Services'!$B$7:$F$36,'Table of Current Services'!$E$5,FALSE)))</f>
        <v/>
      </c>
      <c r="L4919" s="130" t="str">
        <f>IF('C. Consumer Service Detail'!$F4919="","",IF(VLOOKUP('C. Consumer Service Detail'!$F4919,'Table of Current Services'!$B$7:$F$36,'Table of Current Services'!$F$5,)="cost","Yes","No"))</f>
        <v/>
      </c>
      <c r="M4919" s="130" t="str">
        <f>IFERROR(IF('C. Consumer Service Detail'!$K4919="No Match","No",VLOOKUP('C. Consumer Service Detail'!$C4919,'B. Consumer Budget'!$E$11:$F$2010,2,FALSE)),"")</f>
        <v/>
      </c>
      <c r="P4919" s="77"/>
      <c r="Q4919" s="77"/>
    </row>
    <row r="4920" spans="2:17" x14ac:dyDescent="0.25">
      <c r="B4920" s="78">
        <f t="shared" si="150"/>
        <v>4910</v>
      </c>
      <c r="C4920" s="126" t="str">
        <f t="array" ref="C4920">IF(OR('C. Consumer Service Detail'!$D4920="",'C. Consumer Service Detail'!$E4920=""),"",INDEX('B. Consumer Budget'!$E$11:$E$2010,MATCH(1,IF('B. Consumer Budget'!$C$11:$C$2010='C. Consumer Service Detail'!$D4920,IF('B. Consumer Budget'!$D$11:$D$2010='C. Consumer Service Detail'!$E4920,1)),0)))</f>
        <v/>
      </c>
      <c r="D4920" s="171"/>
      <c r="E4920" s="79"/>
      <c r="F4920" s="100"/>
      <c r="G4920" s="80"/>
      <c r="H4920" s="145" t="str">
        <f>IF('C. Consumer Service Detail'!$F4920="","",IF('C. Consumer Service Detail'!$F4920="",VLOOKUP('C. Consumer Service Detail'!$F4920,'Table of Current Services'!$B$7:$F$36,'Table of Current Services'!$E$5,FALSE),VLOOKUP('C. Consumer Service Detail'!$F4920,'Table of Current Services'!$B$7:$F$36,'Table of Current Services'!$D$5,FALSE)))</f>
        <v/>
      </c>
      <c r="I4920" s="160"/>
      <c r="J4920" s="146" t="str">
        <f t="shared" si="149"/>
        <v/>
      </c>
      <c r="K4920" s="138" t="str">
        <f>IF('C. Consumer Service Detail'!$F4920="","",IF('C. Consumer Service Detail'!$F4920="",VLOOKUP('C. Consumer Service Detail'!$F4920,'Table of Current Services'!$B$7:$F$36,'Table of Current Services'!$E$5,FALSE),VLOOKUP('C. Consumer Service Detail'!$F4920,'Table of Current Services'!$B$7:$F$36,'Table of Current Services'!$E$5,FALSE)))</f>
        <v/>
      </c>
      <c r="L4920" s="130" t="str">
        <f>IF('C. Consumer Service Detail'!$F4920="","",IF(VLOOKUP('C. Consumer Service Detail'!$F4920,'Table of Current Services'!$B$7:$F$36,'Table of Current Services'!$F$5,)="cost","Yes","No"))</f>
        <v/>
      </c>
      <c r="M4920" s="130" t="str">
        <f>IFERROR(IF('C. Consumer Service Detail'!$K4920="No Match","No",VLOOKUP('C. Consumer Service Detail'!$C4920,'B. Consumer Budget'!$E$11:$F$2010,2,FALSE)),"")</f>
        <v/>
      </c>
      <c r="P4920" s="77"/>
      <c r="Q4920" s="77"/>
    </row>
    <row r="4921" spans="2:17" x14ac:dyDescent="0.25">
      <c r="B4921" s="78">
        <f t="shared" si="150"/>
        <v>4911</v>
      </c>
      <c r="C4921" s="126" t="str">
        <f t="array" ref="C4921">IF(OR('C. Consumer Service Detail'!$D4921="",'C. Consumer Service Detail'!$E4921=""),"",INDEX('B. Consumer Budget'!$E$11:$E$2010,MATCH(1,IF('B. Consumer Budget'!$C$11:$C$2010='C. Consumer Service Detail'!$D4921,IF('B. Consumer Budget'!$D$11:$D$2010='C. Consumer Service Detail'!$E4921,1)),0)))</f>
        <v/>
      </c>
      <c r="D4921" s="170"/>
      <c r="E4921" s="81"/>
      <c r="F4921" s="101"/>
      <c r="G4921" s="82"/>
      <c r="H4921" s="147" t="str">
        <f>IF('C. Consumer Service Detail'!$F4921="","",IF('C. Consumer Service Detail'!$F4921="",VLOOKUP('C. Consumer Service Detail'!$F4921,'Table of Current Services'!$B$7:$F$36,'Table of Current Services'!$E$5,FALSE),VLOOKUP('C. Consumer Service Detail'!$F4921,'Table of Current Services'!$B$7:$F$36,'Table of Current Services'!$D$5,FALSE)))</f>
        <v/>
      </c>
      <c r="I4921" s="159"/>
      <c r="J4921" s="146" t="str">
        <f t="shared" si="149"/>
        <v/>
      </c>
      <c r="K4921" s="138" t="str">
        <f>IF('C. Consumer Service Detail'!$F4921="","",IF('C. Consumer Service Detail'!$F4921="",VLOOKUP('C. Consumer Service Detail'!$F4921,'Table of Current Services'!$B$7:$F$36,'Table of Current Services'!$E$5,FALSE),VLOOKUP('C. Consumer Service Detail'!$F4921,'Table of Current Services'!$B$7:$F$36,'Table of Current Services'!$E$5,FALSE)))</f>
        <v/>
      </c>
      <c r="L4921" s="130" t="str">
        <f>IF('C. Consumer Service Detail'!$F4921="","",IF(VLOOKUP('C. Consumer Service Detail'!$F4921,'Table of Current Services'!$B$7:$F$36,'Table of Current Services'!$F$5,)="cost","Yes","No"))</f>
        <v/>
      </c>
      <c r="M4921" s="130" t="str">
        <f>IFERROR(IF('C. Consumer Service Detail'!$K4921="No Match","No",VLOOKUP('C. Consumer Service Detail'!$C4921,'B. Consumer Budget'!$E$11:$F$2010,2,FALSE)),"")</f>
        <v/>
      </c>
      <c r="P4921" s="77"/>
      <c r="Q4921" s="77"/>
    </row>
    <row r="4922" spans="2:17" x14ac:dyDescent="0.25">
      <c r="B4922" s="78">
        <f t="shared" si="150"/>
        <v>4912</v>
      </c>
      <c r="C4922" s="126" t="str">
        <f t="array" ref="C4922">IF(OR('C. Consumer Service Detail'!$D4922="",'C. Consumer Service Detail'!$E4922=""),"",INDEX('B. Consumer Budget'!$E$11:$E$2010,MATCH(1,IF('B. Consumer Budget'!$C$11:$C$2010='C. Consumer Service Detail'!$D4922,IF('B. Consumer Budget'!$D$11:$D$2010='C. Consumer Service Detail'!$E4922,1)),0)))</f>
        <v/>
      </c>
      <c r="D4922" s="171"/>
      <c r="E4922" s="79"/>
      <c r="F4922" s="100"/>
      <c r="G4922" s="80"/>
      <c r="H4922" s="145" t="str">
        <f>IF('C. Consumer Service Detail'!$F4922="","",IF('C. Consumer Service Detail'!$F4922="",VLOOKUP('C. Consumer Service Detail'!$F4922,'Table of Current Services'!$B$7:$F$36,'Table of Current Services'!$E$5,FALSE),VLOOKUP('C. Consumer Service Detail'!$F4922,'Table of Current Services'!$B$7:$F$36,'Table of Current Services'!$D$5,FALSE)))</f>
        <v/>
      </c>
      <c r="I4922" s="160"/>
      <c r="J4922" s="146" t="str">
        <f t="shared" si="149"/>
        <v/>
      </c>
      <c r="K4922" s="138" t="str">
        <f>IF('C. Consumer Service Detail'!$F4922="","",IF('C. Consumer Service Detail'!$F4922="",VLOOKUP('C. Consumer Service Detail'!$F4922,'Table of Current Services'!$B$7:$F$36,'Table of Current Services'!$E$5,FALSE),VLOOKUP('C. Consumer Service Detail'!$F4922,'Table of Current Services'!$B$7:$F$36,'Table of Current Services'!$E$5,FALSE)))</f>
        <v/>
      </c>
      <c r="L4922" s="130" t="str">
        <f>IF('C. Consumer Service Detail'!$F4922="","",IF(VLOOKUP('C. Consumer Service Detail'!$F4922,'Table of Current Services'!$B$7:$F$36,'Table of Current Services'!$F$5,)="cost","Yes","No"))</f>
        <v/>
      </c>
      <c r="M4922" s="130" t="str">
        <f>IFERROR(IF('C. Consumer Service Detail'!$K4922="No Match","No",VLOOKUP('C. Consumer Service Detail'!$C4922,'B. Consumer Budget'!$E$11:$F$2010,2,FALSE)),"")</f>
        <v/>
      </c>
      <c r="P4922" s="77"/>
      <c r="Q4922" s="77"/>
    </row>
    <row r="4923" spans="2:17" x14ac:dyDescent="0.25">
      <c r="B4923" s="78">
        <f t="shared" si="150"/>
        <v>4913</v>
      </c>
      <c r="C4923" s="126" t="str">
        <f t="array" ref="C4923">IF(OR('C. Consumer Service Detail'!$D4923="",'C. Consumer Service Detail'!$E4923=""),"",INDEX('B. Consumer Budget'!$E$11:$E$2010,MATCH(1,IF('B. Consumer Budget'!$C$11:$C$2010='C. Consumer Service Detail'!$D4923,IF('B. Consumer Budget'!$D$11:$D$2010='C. Consumer Service Detail'!$E4923,1)),0)))</f>
        <v/>
      </c>
      <c r="D4923" s="170"/>
      <c r="E4923" s="81"/>
      <c r="F4923" s="101"/>
      <c r="G4923" s="82"/>
      <c r="H4923" s="147" t="str">
        <f>IF('C. Consumer Service Detail'!$F4923="","",IF('C. Consumer Service Detail'!$F4923="",VLOOKUP('C. Consumer Service Detail'!$F4923,'Table of Current Services'!$B$7:$F$36,'Table of Current Services'!$E$5,FALSE),VLOOKUP('C. Consumer Service Detail'!$F4923,'Table of Current Services'!$B$7:$F$36,'Table of Current Services'!$D$5,FALSE)))</f>
        <v/>
      </c>
      <c r="I4923" s="159"/>
      <c r="J4923" s="146" t="str">
        <f t="shared" si="149"/>
        <v/>
      </c>
      <c r="K4923" s="138" t="str">
        <f>IF('C. Consumer Service Detail'!$F4923="","",IF('C. Consumer Service Detail'!$F4923="",VLOOKUP('C. Consumer Service Detail'!$F4923,'Table of Current Services'!$B$7:$F$36,'Table of Current Services'!$E$5,FALSE),VLOOKUP('C. Consumer Service Detail'!$F4923,'Table of Current Services'!$B$7:$F$36,'Table of Current Services'!$E$5,FALSE)))</f>
        <v/>
      </c>
      <c r="L4923" s="130" t="str">
        <f>IF('C. Consumer Service Detail'!$F4923="","",IF(VLOOKUP('C. Consumer Service Detail'!$F4923,'Table of Current Services'!$B$7:$F$36,'Table of Current Services'!$F$5,)="cost","Yes","No"))</f>
        <v/>
      </c>
      <c r="M4923" s="130" t="str">
        <f>IFERROR(IF('C. Consumer Service Detail'!$K4923="No Match","No",VLOOKUP('C. Consumer Service Detail'!$C4923,'B. Consumer Budget'!$E$11:$F$2010,2,FALSE)),"")</f>
        <v/>
      </c>
      <c r="P4923" s="77"/>
      <c r="Q4923" s="77"/>
    </row>
    <row r="4924" spans="2:17" x14ac:dyDescent="0.25">
      <c r="B4924" s="78">
        <f t="shared" si="150"/>
        <v>4914</v>
      </c>
      <c r="C4924" s="126" t="str">
        <f t="array" ref="C4924">IF(OR('C. Consumer Service Detail'!$D4924="",'C. Consumer Service Detail'!$E4924=""),"",INDEX('B. Consumer Budget'!$E$11:$E$2010,MATCH(1,IF('B. Consumer Budget'!$C$11:$C$2010='C. Consumer Service Detail'!$D4924,IF('B. Consumer Budget'!$D$11:$D$2010='C. Consumer Service Detail'!$E4924,1)),0)))</f>
        <v/>
      </c>
      <c r="D4924" s="171"/>
      <c r="E4924" s="79"/>
      <c r="F4924" s="100"/>
      <c r="G4924" s="80"/>
      <c r="H4924" s="145" t="str">
        <f>IF('C. Consumer Service Detail'!$F4924="","",IF('C. Consumer Service Detail'!$F4924="",VLOOKUP('C. Consumer Service Detail'!$F4924,'Table of Current Services'!$B$7:$F$36,'Table of Current Services'!$E$5,FALSE),VLOOKUP('C. Consumer Service Detail'!$F4924,'Table of Current Services'!$B$7:$F$36,'Table of Current Services'!$D$5,FALSE)))</f>
        <v/>
      </c>
      <c r="I4924" s="160"/>
      <c r="J4924" s="146" t="str">
        <f t="shared" si="149"/>
        <v/>
      </c>
      <c r="K4924" s="138" t="str">
        <f>IF('C. Consumer Service Detail'!$F4924="","",IF('C. Consumer Service Detail'!$F4924="",VLOOKUP('C. Consumer Service Detail'!$F4924,'Table of Current Services'!$B$7:$F$36,'Table of Current Services'!$E$5,FALSE),VLOOKUP('C. Consumer Service Detail'!$F4924,'Table of Current Services'!$B$7:$F$36,'Table of Current Services'!$E$5,FALSE)))</f>
        <v/>
      </c>
      <c r="L4924" s="130" t="str">
        <f>IF('C. Consumer Service Detail'!$F4924="","",IF(VLOOKUP('C. Consumer Service Detail'!$F4924,'Table of Current Services'!$B$7:$F$36,'Table of Current Services'!$F$5,)="cost","Yes","No"))</f>
        <v/>
      </c>
      <c r="M4924" s="130" t="str">
        <f>IFERROR(IF('C. Consumer Service Detail'!$K4924="No Match","No",VLOOKUP('C. Consumer Service Detail'!$C4924,'B. Consumer Budget'!$E$11:$F$2010,2,FALSE)),"")</f>
        <v/>
      </c>
      <c r="P4924" s="77"/>
      <c r="Q4924" s="77"/>
    </row>
    <row r="4925" spans="2:17" x14ac:dyDescent="0.25">
      <c r="B4925" s="78">
        <f t="shared" si="150"/>
        <v>4915</v>
      </c>
      <c r="C4925" s="126" t="str">
        <f t="array" ref="C4925">IF(OR('C. Consumer Service Detail'!$D4925="",'C. Consumer Service Detail'!$E4925=""),"",INDEX('B. Consumer Budget'!$E$11:$E$2010,MATCH(1,IF('B. Consumer Budget'!$C$11:$C$2010='C. Consumer Service Detail'!$D4925,IF('B. Consumer Budget'!$D$11:$D$2010='C. Consumer Service Detail'!$E4925,1)),0)))</f>
        <v/>
      </c>
      <c r="D4925" s="170"/>
      <c r="E4925" s="81"/>
      <c r="F4925" s="101"/>
      <c r="G4925" s="82"/>
      <c r="H4925" s="147" t="str">
        <f>IF('C. Consumer Service Detail'!$F4925="","",IF('C. Consumer Service Detail'!$F4925="",VLOOKUP('C. Consumer Service Detail'!$F4925,'Table of Current Services'!$B$7:$F$36,'Table of Current Services'!$E$5,FALSE),VLOOKUP('C. Consumer Service Detail'!$F4925,'Table of Current Services'!$B$7:$F$36,'Table of Current Services'!$D$5,FALSE)))</f>
        <v/>
      </c>
      <c r="I4925" s="159"/>
      <c r="J4925" s="146" t="str">
        <f t="shared" si="149"/>
        <v/>
      </c>
      <c r="K4925" s="138" t="str">
        <f>IF('C. Consumer Service Detail'!$F4925="","",IF('C. Consumer Service Detail'!$F4925="",VLOOKUP('C. Consumer Service Detail'!$F4925,'Table of Current Services'!$B$7:$F$36,'Table of Current Services'!$E$5,FALSE),VLOOKUP('C. Consumer Service Detail'!$F4925,'Table of Current Services'!$B$7:$F$36,'Table of Current Services'!$E$5,FALSE)))</f>
        <v/>
      </c>
      <c r="L4925" s="130" t="str">
        <f>IF('C. Consumer Service Detail'!$F4925="","",IF(VLOOKUP('C. Consumer Service Detail'!$F4925,'Table of Current Services'!$B$7:$F$36,'Table of Current Services'!$F$5,)="cost","Yes","No"))</f>
        <v/>
      </c>
      <c r="M4925" s="130" t="str">
        <f>IFERROR(IF('C. Consumer Service Detail'!$K4925="No Match","No",VLOOKUP('C. Consumer Service Detail'!$C4925,'B. Consumer Budget'!$E$11:$F$2010,2,FALSE)),"")</f>
        <v/>
      </c>
      <c r="P4925" s="77"/>
      <c r="Q4925" s="77"/>
    </row>
    <row r="4926" spans="2:17" x14ac:dyDescent="0.25">
      <c r="B4926" s="78">
        <f t="shared" si="150"/>
        <v>4916</v>
      </c>
      <c r="C4926" s="126" t="str">
        <f t="array" ref="C4926">IF(OR('C. Consumer Service Detail'!$D4926="",'C. Consumer Service Detail'!$E4926=""),"",INDEX('B. Consumer Budget'!$E$11:$E$2010,MATCH(1,IF('B. Consumer Budget'!$C$11:$C$2010='C. Consumer Service Detail'!$D4926,IF('B. Consumer Budget'!$D$11:$D$2010='C. Consumer Service Detail'!$E4926,1)),0)))</f>
        <v/>
      </c>
      <c r="D4926" s="171"/>
      <c r="E4926" s="79"/>
      <c r="F4926" s="100"/>
      <c r="G4926" s="80"/>
      <c r="H4926" s="145" t="str">
        <f>IF('C. Consumer Service Detail'!$F4926="","",IF('C. Consumer Service Detail'!$F4926="",VLOOKUP('C. Consumer Service Detail'!$F4926,'Table of Current Services'!$B$7:$F$36,'Table of Current Services'!$E$5,FALSE),VLOOKUP('C. Consumer Service Detail'!$F4926,'Table of Current Services'!$B$7:$F$36,'Table of Current Services'!$D$5,FALSE)))</f>
        <v/>
      </c>
      <c r="I4926" s="160"/>
      <c r="J4926" s="146" t="str">
        <f t="shared" si="149"/>
        <v/>
      </c>
      <c r="K4926" s="138" t="str">
        <f>IF('C. Consumer Service Detail'!$F4926="","",IF('C. Consumer Service Detail'!$F4926="",VLOOKUP('C. Consumer Service Detail'!$F4926,'Table of Current Services'!$B$7:$F$36,'Table of Current Services'!$E$5,FALSE),VLOOKUP('C. Consumer Service Detail'!$F4926,'Table of Current Services'!$B$7:$F$36,'Table of Current Services'!$E$5,FALSE)))</f>
        <v/>
      </c>
      <c r="L4926" s="130" t="str">
        <f>IF('C. Consumer Service Detail'!$F4926="","",IF(VLOOKUP('C. Consumer Service Detail'!$F4926,'Table of Current Services'!$B$7:$F$36,'Table of Current Services'!$F$5,)="cost","Yes","No"))</f>
        <v/>
      </c>
      <c r="M4926" s="130" t="str">
        <f>IFERROR(IF('C. Consumer Service Detail'!$K4926="No Match","No",VLOOKUP('C. Consumer Service Detail'!$C4926,'B. Consumer Budget'!$E$11:$F$2010,2,FALSE)),"")</f>
        <v/>
      </c>
      <c r="P4926" s="77"/>
      <c r="Q4926" s="77"/>
    </row>
    <row r="4927" spans="2:17" x14ac:dyDescent="0.25">
      <c r="B4927" s="78">
        <f t="shared" si="150"/>
        <v>4917</v>
      </c>
      <c r="C4927" s="126" t="str">
        <f t="array" ref="C4927">IF(OR('C. Consumer Service Detail'!$D4927="",'C. Consumer Service Detail'!$E4927=""),"",INDEX('B. Consumer Budget'!$E$11:$E$2010,MATCH(1,IF('B. Consumer Budget'!$C$11:$C$2010='C. Consumer Service Detail'!$D4927,IF('B. Consumer Budget'!$D$11:$D$2010='C. Consumer Service Detail'!$E4927,1)),0)))</f>
        <v/>
      </c>
      <c r="D4927" s="170"/>
      <c r="E4927" s="81"/>
      <c r="F4927" s="101"/>
      <c r="G4927" s="82"/>
      <c r="H4927" s="147" t="str">
        <f>IF('C. Consumer Service Detail'!$F4927="","",IF('C. Consumer Service Detail'!$F4927="",VLOOKUP('C. Consumer Service Detail'!$F4927,'Table of Current Services'!$B$7:$F$36,'Table of Current Services'!$E$5,FALSE),VLOOKUP('C. Consumer Service Detail'!$F4927,'Table of Current Services'!$B$7:$F$36,'Table of Current Services'!$D$5,FALSE)))</f>
        <v/>
      </c>
      <c r="I4927" s="159"/>
      <c r="J4927" s="146" t="str">
        <f t="shared" si="149"/>
        <v/>
      </c>
      <c r="K4927" s="138" t="str">
        <f>IF('C. Consumer Service Detail'!$F4927="","",IF('C. Consumer Service Detail'!$F4927="",VLOOKUP('C. Consumer Service Detail'!$F4927,'Table of Current Services'!$B$7:$F$36,'Table of Current Services'!$E$5,FALSE),VLOOKUP('C. Consumer Service Detail'!$F4927,'Table of Current Services'!$B$7:$F$36,'Table of Current Services'!$E$5,FALSE)))</f>
        <v/>
      </c>
      <c r="L4927" s="130" t="str">
        <f>IF('C. Consumer Service Detail'!$F4927="","",IF(VLOOKUP('C. Consumer Service Detail'!$F4927,'Table of Current Services'!$B$7:$F$36,'Table of Current Services'!$F$5,)="cost","Yes","No"))</f>
        <v/>
      </c>
      <c r="M4927" s="130" t="str">
        <f>IFERROR(IF('C. Consumer Service Detail'!$K4927="No Match","No",VLOOKUP('C. Consumer Service Detail'!$C4927,'B. Consumer Budget'!$E$11:$F$2010,2,FALSE)),"")</f>
        <v/>
      </c>
      <c r="P4927" s="77"/>
      <c r="Q4927" s="77"/>
    </row>
    <row r="4928" spans="2:17" x14ac:dyDescent="0.25">
      <c r="B4928" s="78">
        <f t="shared" si="150"/>
        <v>4918</v>
      </c>
      <c r="C4928" s="126" t="str">
        <f t="array" ref="C4928">IF(OR('C. Consumer Service Detail'!$D4928="",'C. Consumer Service Detail'!$E4928=""),"",INDEX('B. Consumer Budget'!$E$11:$E$2010,MATCH(1,IF('B. Consumer Budget'!$C$11:$C$2010='C. Consumer Service Detail'!$D4928,IF('B. Consumer Budget'!$D$11:$D$2010='C. Consumer Service Detail'!$E4928,1)),0)))</f>
        <v/>
      </c>
      <c r="D4928" s="171"/>
      <c r="E4928" s="79"/>
      <c r="F4928" s="100"/>
      <c r="G4928" s="80"/>
      <c r="H4928" s="145" t="str">
        <f>IF('C. Consumer Service Detail'!$F4928="","",IF('C. Consumer Service Detail'!$F4928="",VLOOKUP('C. Consumer Service Detail'!$F4928,'Table of Current Services'!$B$7:$F$36,'Table of Current Services'!$E$5,FALSE),VLOOKUP('C. Consumer Service Detail'!$F4928,'Table of Current Services'!$B$7:$F$36,'Table of Current Services'!$D$5,FALSE)))</f>
        <v/>
      </c>
      <c r="I4928" s="160"/>
      <c r="J4928" s="146" t="str">
        <f t="shared" si="149"/>
        <v/>
      </c>
      <c r="K4928" s="138" t="str">
        <f>IF('C. Consumer Service Detail'!$F4928="","",IF('C. Consumer Service Detail'!$F4928="",VLOOKUP('C. Consumer Service Detail'!$F4928,'Table of Current Services'!$B$7:$F$36,'Table of Current Services'!$E$5,FALSE),VLOOKUP('C. Consumer Service Detail'!$F4928,'Table of Current Services'!$B$7:$F$36,'Table of Current Services'!$E$5,FALSE)))</f>
        <v/>
      </c>
      <c r="L4928" s="130" t="str">
        <f>IF('C. Consumer Service Detail'!$F4928="","",IF(VLOOKUP('C. Consumer Service Detail'!$F4928,'Table of Current Services'!$B$7:$F$36,'Table of Current Services'!$F$5,)="cost","Yes","No"))</f>
        <v/>
      </c>
      <c r="M4928" s="130" t="str">
        <f>IFERROR(IF('C. Consumer Service Detail'!$K4928="No Match","No",VLOOKUP('C. Consumer Service Detail'!$C4928,'B. Consumer Budget'!$E$11:$F$2010,2,FALSE)),"")</f>
        <v/>
      </c>
      <c r="P4928" s="77"/>
      <c r="Q4928" s="77"/>
    </row>
    <row r="4929" spans="2:17" x14ac:dyDescent="0.25">
      <c r="B4929" s="78">
        <f t="shared" si="150"/>
        <v>4919</v>
      </c>
      <c r="C4929" s="126" t="str">
        <f t="array" ref="C4929">IF(OR('C. Consumer Service Detail'!$D4929="",'C. Consumer Service Detail'!$E4929=""),"",INDEX('B. Consumer Budget'!$E$11:$E$2010,MATCH(1,IF('B. Consumer Budget'!$C$11:$C$2010='C. Consumer Service Detail'!$D4929,IF('B. Consumer Budget'!$D$11:$D$2010='C. Consumer Service Detail'!$E4929,1)),0)))</f>
        <v/>
      </c>
      <c r="D4929" s="170"/>
      <c r="E4929" s="81"/>
      <c r="F4929" s="101"/>
      <c r="G4929" s="82"/>
      <c r="H4929" s="147" t="str">
        <f>IF('C. Consumer Service Detail'!$F4929="","",IF('C. Consumer Service Detail'!$F4929="",VLOOKUP('C. Consumer Service Detail'!$F4929,'Table of Current Services'!$B$7:$F$36,'Table of Current Services'!$E$5,FALSE),VLOOKUP('C. Consumer Service Detail'!$F4929,'Table of Current Services'!$B$7:$F$36,'Table of Current Services'!$D$5,FALSE)))</f>
        <v/>
      </c>
      <c r="I4929" s="159"/>
      <c r="J4929" s="146" t="str">
        <f t="shared" si="149"/>
        <v/>
      </c>
      <c r="K4929" s="138" t="str">
        <f>IF('C. Consumer Service Detail'!$F4929="","",IF('C. Consumer Service Detail'!$F4929="",VLOOKUP('C. Consumer Service Detail'!$F4929,'Table of Current Services'!$B$7:$F$36,'Table of Current Services'!$E$5,FALSE),VLOOKUP('C. Consumer Service Detail'!$F4929,'Table of Current Services'!$B$7:$F$36,'Table of Current Services'!$E$5,FALSE)))</f>
        <v/>
      </c>
      <c r="L4929" s="130" t="str">
        <f>IF('C. Consumer Service Detail'!$F4929="","",IF(VLOOKUP('C. Consumer Service Detail'!$F4929,'Table of Current Services'!$B$7:$F$36,'Table of Current Services'!$F$5,)="cost","Yes","No"))</f>
        <v/>
      </c>
      <c r="M4929" s="130" t="str">
        <f>IFERROR(IF('C. Consumer Service Detail'!$K4929="No Match","No",VLOOKUP('C. Consumer Service Detail'!$C4929,'B. Consumer Budget'!$E$11:$F$2010,2,FALSE)),"")</f>
        <v/>
      </c>
      <c r="P4929" s="77"/>
      <c r="Q4929" s="77"/>
    </row>
    <row r="4930" spans="2:17" x14ac:dyDescent="0.25">
      <c r="B4930" s="78">
        <f t="shared" si="150"/>
        <v>4920</v>
      </c>
      <c r="C4930" s="126" t="str">
        <f t="array" ref="C4930">IF(OR('C. Consumer Service Detail'!$D4930="",'C. Consumer Service Detail'!$E4930=""),"",INDEX('B. Consumer Budget'!$E$11:$E$2010,MATCH(1,IF('B. Consumer Budget'!$C$11:$C$2010='C. Consumer Service Detail'!$D4930,IF('B. Consumer Budget'!$D$11:$D$2010='C. Consumer Service Detail'!$E4930,1)),0)))</f>
        <v/>
      </c>
      <c r="D4930" s="171"/>
      <c r="E4930" s="79"/>
      <c r="F4930" s="100"/>
      <c r="G4930" s="80"/>
      <c r="H4930" s="145" t="str">
        <f>IF('C. Consumer Service Detail'!$F4930="","",IF('C. Consumer Service Detail'!$F4930="",VLOOKUP('C. Consumer Service Detail'!$F4930,'Table of Current Services'!$B$7:$F$36,'Table of Current Services'!$E$5,FALSE),VLOOKUP('C. Consumer Service Detail'!$F4930,'Table of Current Services'!$B$7:$F$36,'Table of Current Services'!$D$5,FALSE)))</f>
        <v/>
      </c>
      <c r="I4930" s="160"/>
      <c r="J4930" s="146" t="str">
        <f t="shared" si="149"/>
        <v/>
      </c>
      <c r="K4930" s="138" t="str">
        <f>IF('C. Consumer Service Detail'!$F4930="","",IF('C. Consumer Service Detail'!$F4930="",VLOOKUP('C. Consumer Service Detail'!$F4930,'Table of Current Services'!$B$7:$F$36,'Table of Current Services'!$E$5,FALSE),VLOOKUP('C. Consumer Service Detail'!$F4930,'Table of Current Services'!$B$7:$F$36,'Table of Current Services'!$E$5,FALSE)))</f>
        <v/>
      </c>
      <c r="L4930" s="130" t="str">
        <f>IF('C. Consumer Service Detail'!$F4930="","",IF(VLOOKUP('C. Consumer Service Detail'!$F4930,'Table of Current Services'!$B$7:$F$36,'Table of Current Services'!$F$5,)="cost","Yes","No"))</f>
        <v/>
      </c>
      <c r="M4930" s="130" t="str">
        <f>IFERROR(IF('C. Consumer Service Detail'!$K4930="No Match","No",VLOOKUP('C. Consumer Service Detail'!$C4930,'B. Consumer Budget'!$E$11:$F$2010,2,FALSE)),"")</f>
        <v/>
      </c>
      <c r="P4930" s="77"/>
      <c r="Q4930" s="77"/>
    </row>
    <row r="4931" spans="2:17" x14ac:dyDescent="0.25">
      <c r="B4931" s="78">
        <f t="shared" si="150"/>
        <v>4921</v>
      </c>
      <c r="C4931" s="126" t="str">
        <f t="array" ref="C4931">IF(OR('C. Consumer Service Detail'!$D4931="",'C. Consumer Service Detail'!$E4931=""),"",INDEX('B. Consumer Budget'!$E$11:$E$2010,MATCH(1,IF('B. Consumer Budget'!$C$11:$C$2010='C. Consumer Service Detail'!$D4931,IF('B. Consumer Budget'!$D$11:$D$2010='C. Consumer Service Detail'!$E4931,1)),0)))</f>
        <v/>
      </c>
      <c r="D4931" s="170"/>
      <c r="E4931" s="81"/>
      <c r="F4931" s="101"/>
      <c r="G4931" s="82"/>
      <c r="H4931" s="147" t="str">
        <f>IF('C. Consumer Service Detail'!$F4931="","",IF('C. Consumer Service Detail'!$F4931="",VLOOKUP('C. Consumer Service Detail'!$F4931,'Table of Current Services'!$B$7:$F$36,'Table of Current Services'!$E$5,FALSE),VLOOKUP('C. Consumer Service Detail'!$F4931,'Table of Current Services'!$B$7:$F$36,'Table of Current Services'!$D$5,FALSE)))</f>
        <v/>
      </c>
      <c r="I4931" s="159"/>
      <c r="J4931" s="146" t="str">
        <f t="shared" si="149"/>
        <v/>
      </c>
      <c r="K4931" s="138" t="str">
        <f>IF('C. Consumer Service Detail'!$F4931="","",IF('C. Consumer Service Detail'!$F4931="",VLOOKUP('C. Consumer Service Detail'!$F4931,'Table of Current Services'!$B$7:$F$36,'Table of Current Services'!$E$5,FALSE),VLOOKUP('C. Consumer Service Detail'!$F4931,'Table of Current Services'!$B$7:$F$36,'Table of Current Services'!$E$5,FALSE)))</f>
        <v/>
      </c>
      <c r="L4931" s="130" t="str">
        <f>IF('C. Consumer Service Detail'!$F4931="","",IF(VLOOKUP('C. Consumer Service Detail'!$F4931,'Table of Current Services'!$B$7:$F$36,'Table of Current Services'!$F$5,)="cost","Yes","No"))</f>
        <v/>
      </c>
      <c r="M4931" s="130" t="str">
        <f>IFERROR(IF('C. Consumer Service Detail'!$K4931="No Match","No",VLOOKUP('C. Consumer Service Detail'!$C4931,'B. Consumer Budget'!$E$11:$F$2010,2,FALSE)),"")</f>
        <v/>
      </c>
      <c r="P4931" s="77"/>
      <c r="Q4931" s="77"/>
    </row>
    <row r="4932" spans="2:17" x14ac:dyDescent="0.25">
      <c r="B4932" s="78">
        <f t="shared" si="150"/>
        <v>4922</v>
      </c>
      <c r="C4932" s="126" t="str">
        <f t="array" ref="C4932">IF(OR('C. Consumer Service Detail'!$D4932="",'C. Consumer Service Detail'!$E4932=""),"",INDEX('B. Consumer Budget'!$E$11:$E$2010,MATCH(1,IF('B. Consumer Budget'!$C$11:$C$2010='C. Consumer Service Detail'!$D4932,IF('B. Consumer Budget'!$D$11:$D$2010='C. Consumer Service Detail'!$E4932,1)),0)))</f>
        <v/>
      </c>
      <c r="D4932" s="171"/>
      <c r="E4932" s="79"/>
      <c r="F4932" s="100"/>
      <c r="G4932" s="80"/>
      <c r="H4932" s="145" t="str">
        <f>IF('C. Consumer Service Detail'!$F4932="","",IF('C. Consumer Service Detail'!$F4932="",VLOOKUP('C. Consumer Service Detail'!$F4932,'Table of Current Services'!$B$7:$F$36,'Table of Current Services'!$E$5,FALSE),VLOOKUP('C. Consumer Service Detail'!$F4932,'Table of Current Services'!$B$7:$F$36,'Table of Current Services'!$D$5,FALSE)))</f>
        <v/>
      </c>
      <c r="I4932" s="160"/>
      <c r="J4932" s="146" t="str">
        <f t="shared" si="149"/>
        <v/>
      </c>
      <c r="K4932" s="138" t="str">
        <f>IF('C. Consumer Service Detail'!$F4932="","",IF('C. Consumer Service Detail'!$F4932="",VLOOKUP('C. Consumer Service Detail'!$F4932,'Table of Current Services'!$B$7:$F$36,'Table of Current Services'!$E$5,FALSE),VLOOKUP('C. Consumer Service Detail'!$F4932,'Table of Current Services'!$B$7:$F$36,'Table of Current Services'!$E$5,FALSE)))</f>
        <v/>
      </c>
      <c r="L4932" s="130" t="str">
        <f>IF('C. Consumer Service Detail'!$F4932="","",IF(VLOOKUP('C. Consumer Service Detail'!$F4932,'Table of Current Services'!$B$7:$F$36,'Table of Current Services'!$F$5,)="cost","Yes","No"))</f>
        <v/>
      </c>
      <c r="M4932" s="130" t="str">
        <f>IFERROR(IF('C. Consumer Service Detail'!$K4932="No Match","No",VLOOKUP('C. Consumer Service Detail'!$C4932,'B. Consumer Budget'!$E$11:$F$2010,2,FALSE)),"")</f>
        <v/>
      </c>
      <c r="P4932" s="77"/>
      <c r="Q4932" s="77"/>
    </row>
    <row r="4933" spans="2:17" x14ac:dyDescent="0.25">
      <c r="B4933" s="78">
        <f t="shared" si="150"/>
        <v>4923</v>
      </c>
      <c r="C4933" s="126" t="str">
        <f t="array" ref="C4933">IF(OR('C. Consumer Service Detail'!$D4933="",'C. Consumer Service Detail'!$E4933=""),"",INDEX('B. Consumer Budget'!$E$11:$E$2010,MATCH(1,IF('B. Consumer Budget'!$C$11:$C$2010='C. Consumer Service Detail'!$D4933,IF('B. Consumer Budget'!$D$11:$D$2010='C. Consumer Service Detail'!$E4933,1)),0)))</f>
        <v/>
      </c>
      <c r="D4933" s="170"/>
      <c r="E4933" s="81"/>
      <c r="F4933" s="101"/>
      <c r="G4933" s="82"/>
      <c r="H4933" s="147" t="str">
        <f>IF('C. Consumer Service Detail'!$F4933="","",IF('C. Consumer Service Detail'!$F4933="",VLOOKUP('C. Consumer Service Detail'!$F4933,'Table of Current Services'!$B$7:$F$36,'Table of Current Services'!$E$5,FALSE),VLOOKUP('C. Consumer Service Detail'!$F4933,'Table of Current Services'!$B$7:$F$36,'Table of Current Services'!$D$5,FALSE)))</f>
        <v/>
      </c>
      <c r="I4933" s="159"/>
      <c r="J4933" s="146" t="str">
        <f t="shared" si="149"/>
        <v/>
      </c>
      <c r="K4933" s="138" t="str">
        <f>IF('C. Consumer Service Detail'!$F4933="","",IF('C. Consumer Service Detail'!$F4933="",VLOOKUP('C. Consumer Service Detail'!$F4933,'Table of Current Services'!$B$7:$F$36,'Table of Current Services'!$E$5,FALSE),VLOOKUP('C. Consumer Service Detail'!$F4933,'Table of Current Services'!$B$7:$F$36,'Table of Current Services'!$E$5,FALSE)))</f>
        <v/>
      </c>
      <c r="L4933" s="130" t="str">
        <f>IF('C. Consumer Service Detail'!$F4933="","",IF(VLOOKUP('C. Consumer Service Detail'!$F4933,'Table of Current Services'!$B$7:$F$36,'Table of Current Services'!$F$5,)="cost","Yes","No"))</f>
        <v/>
      </c>
      <c r="M4933" s="130" t="str">
        <f>IFERROR(IF('C. Consumer Service Detail'!$K4933="No Match","No",VLOOKUP('C. Consumer Service Detail'!$C4933,'B. Consumer Budget'!$E$11:$F$2010,2,FALSE)),"")</f>
        <v/>
      </c>
      <c r="P4933" s="77"/>
      <c r="Q4933" s="77"/>
    </row>
    <row r="4934" spans="2:17" x14ac:dyDescent="0.25">
      <c r="B4934" s="78">
        <f t="shared" si="150"/>
        <v>4924</v>
      </c>
      <c r="C4934" s="126" t="str">
        <f t="array" ref="C4934">IF(OR('C. Consumer Service Detail'!$D4934="",'C. Consumer Service Detail'!$E4934=""),"",INDEX('B. Consumer Budget'!$E$11:$E$2010,MATCH(1,IF('B. Consumer Budget'!$C$11:$C$2010='C. Consumer Service Detail'!$D4934,IF('B. Consumer Budget'!$D$11:$D$2010='C. Consumer Service Detail'!$E4934,1)),0)))</f>
        <v/>
      </c>
      <c r="D4934" s="171"/>
      <c r="E4934" s="79"/>
      <c r="F4934" s="100"/>
      <c r="G4934" s="80"/>
      <c r="H4934" s="145" t="str">
        <f>IF('C. Consumer Service Detail'!$F4934="","",IF('C. Consumer Service Detail'!$F4934="",VLOOKUP('C. Consumer Service Detail'!$F4934,'Table of Current Services'!$B$7:$F$36,'Table of Current Services'!$E$5,FALSE),VLOOKUP('C. Consumer Service Detail'!$F4934,'Table of Current Services'!$B$7:$F$36,'Table of Current Services'!$D$5,FALSE)))</f>
        <v/>
      </c>
      <c r="I4934" s="160"/>
      <c r="J4934" s="146" t="str">
        <f t="shared" si="149"/>
        <v/>
      </c>
      <c r="K4934" s="138" t="str">
        <f>IF('C. Consumer Service Detail'!$F4934="","",IF('C. Consumer Service Detail'!$F4934="",VLOOKUP('C. Consumer Service Detail'!$F4934,'Table of Current Services'!$B$7:$F$36,'Table of Current Services'!$E$5,FALSE),VLOOKUP('C. Consumer Service Detail'!$F4934,'Table of Current Services'!$B$7:$F$36,'Table of Current Services'!$E$5,FALSE)))</f>
        <v/>
      </c>
      <c r="L4934" s="130" t="str">
        <f>IF('C. Consumer Service Detail'!$F4934="","",IF(VLOOKUP('C. Consumer Service Detail'!$F4934,'Table of Current Services'!$B$7:$F$36,'Table of Current Services'!$F$5,)="cost","Yes","No"))</f>
        <v/>
      </c>
      <c r="M4934" s="130" t="str">
        <f>IFERROR(IF('C. Consumer Service Detail'!$K4934="No Match","No",VLOOKUP('C. Consumer Service Detail'!$C4934,'B. Consumer Budget'!$E$11:$F$2010,2,FALSE)),"")</f>
        <v/>
      </c>
      <c r="P4934" s="77"/>
      <c r="Q4934" s="77"/>
    </row>
    <row r="4935" spans="2:17" x14ac:dyDescent="0.25">
      <c r="B4935" s="78">
        <f t="shared" si="150"/>
        <v>4925</v>
      </c>
      <c r="C4935" s="126" t="str">
        <f t="array" ref="C4935">IF(OR('C. Consumer Service Detail'!$D4935="",'C. Consumer Service Detail'!$E4935=""),"",INDEX('B. Consumer Budget'!$E$11:$E$2010,MATCH(1,IF('B. Consumer Budget'!$C$11:$C$2010='C. Consumer Service Detail'!$D4935,IF('B. Consumer Budget'!$D$11:$D$2010='C. Consumer Service Detail'!$E4935,1)),0)))</f>
        <v/>
      </c>
      <c r="D4935" s="170"/>
      <c r="E4935" s="81"/>
      <c r="F4935" s="101"/>
      <c r="G4935" s="82"/>
      <c r="H4935" s="147" t="str">
        <f>IF('C. Consumer Service Detail'!$F4935="","",IF('C. Consumer Service Detail'!$F4935="",VLOOKUP('C. Consumer Service Detail'!$F4935,'Table of Current Services'!$B$7:$F$36,'Table of Current Services'!$E$5,FALSE),VLOOKUP('C. Consumer Service Detail'!$F4935,'Table of Current Services'!$B$7:$F$36,'Table of Current Services'!$D$5,FALSE)))</f>
        <v/>
      </c>
      <c r="I4935" s="159"/>
      <c r="J4935" s="146" t="str">
        <f t="shared" si="149"/>
        <v/>
      </c>
      <c r="K4935" s="138" t="str">
        <f>IF('C. Consumer Service Detail'!$F4935="","",IF('C. Consumer Service Detail'!$F4935="",VLOOKUP('C. Consumer Service Detail'!$F4935,'Table of Current Services'!$B$7:$F$36,'Table of Current Services'!$E$5,FALSE),VLOOKUP('C. Consumer Service Detail'!$F4935,'Table of Current Services'!$B$7:$F$36,'Table of Current Services'!$E$5,FALSE)))</f>
        <v/>
      </c>
      <c r="L4935" s="130" t="str">
        <f>IF('C. Consumer Service Detail'!$F4935="","",IF(VLOOKUP('C. Consumer Service Detail'!$F4935,'Table of Current Services'!$B$7:$F$36,'Table of Current Services'!$F$5,)="cost","Yes","No"))</f>
        <v/>
      </c>
      <c r="M4935" s="130" t="str">
        <f>IFERROR(IF('C. Consumer Service Detail'!$K4935="No Match","No",VLOOKUP('C. Consumer Service Detail'!$C4935,'B. Consumer Budget'!$E$11:$F$2010,2,FALSE)),"")</f>
        <v/>
      </c>
      <c r="P4935" s="77"/>
      <c r="Q4935" s="77"/>
    </row>
    <row r="4936" spans="2:17" x14ac:dyDescent="0.25">
      <c r="B4936" s="78">
        <f t="shared" si="150"/>
        <v>4926</v>
      </c>
      <c r="C4936" s="126" t="str">
        <f t="array" ref="C4936">IF(OR('C. Consumer Service Detail'!$D4936="",'C. Consumer Service Detail'!$E4936=""),"",INDEX('B. Consumer Budget'!$E$11:$E$2010,MATCH(1,IF('B. Consumer Budget'!$C$11:$C$2010='C. Consumer Service Detail'!$D4936,IF('B. Consumer Budget'!$D$11:$D$2010='C. Consumer Service Detail'!$E4936,1)),0)))</f>
        <v/>
      </c>
      <c r="D4936" s="171"/>
      <c r="E4936" s="79"/>
      <c r="F4936" s="100"/>
      <c r="G4936" s="80"/>
      <c r="H4936" s="145" t="str">
        <f>IF('C. Consumer Service Detail'!$F4936="","",IF('C. Consumer Service Detail'!$F4936="",VLOOKUP('C. Consumer Service Detail'!$F4936,'Table of Current Services'!$B$7:$F$36,'Table of Current Services'!$E$5,FALSE),VLOOKUP('C. Consumer Service Detail'!$F4936,'Table of Current Services'!$B$7:$F$36,'Table of Current Services'!$D$5,FALSE)))</f>
        <v/>
      </c>
      <c r="I4936" s="160"/>
      <c r="J4936" s="146" t="str">
        <f t="shared" si="149"/>
        <v/>
      </c>
      <c r="K4936" s="138" t="str">
        <f>IF('C. Consumer Service Detail'!$F4936="","",IF('C. Consumer Service Detail'!$F4936="",VLOOKUP('C. Consumer Service Detail'!$F4936,'Table of Current Services'!$B$7:$F$36,'Table of Current Services'!$E$5,FALSE),VLOOKUP('C. Consumer Service Detail'!$F4936,'Table of Current Services'!$B$7:$F$36,'Table of Current Services'!$E$5,FALSE)))</f>
        <v/>
      </c>
      <c r="L4936" s="130" t="str">
        <f>IF('C. Consumer Service Detail'!$F4936="","",IF(VLOOKUP('C. Consumer Service Detail'!$F4936,'Table of Current Services'!$B$7:$F$36,'Table of Current Services'!$F$5,)="cost","Yes","No"))</f>
        <v/>
      </c>
      <c r="M4936" s="130" t="str">
        <f>IFERROR(IF('C. Consumer Service Detail'!$K4936="No Match","No",VLOOKUP('C. Consumer Service Detail'!$C4936,'B. Consumer Budget'!$E$11:$F$2010,2,FALSE)),"")</f>
        <v/>
      </c>
      <c r="P4936" s="77"/>
      <c r="Q4936" s="77"/>
    </row>
    <row r="4937" spans="2:17" x14ac:dyDescent="0.25">
      <c r="B4937" s="78">
        <f t="shared" si="150"/>
        <v>4927</v>
      </c>
      <c r="C4937" s="126" t="str">
        <f t="array" ref="C4937">IF(OR('C. Consumer Service Detail'!$D4937="",'C. Consumer Service Detail'!$E4937=""),"",INDEX('B. Consumer Budget'!$E$11:$E$2010,MATCH(1,IF('B. Consumer Budget'!$C$11:$C$2010='C. Consumer Service Detail'!$D4937,IF('B. Consumer Budget'!$D$11:$D$2010='C. Consumer Service Detail'!$E4937,1)),0)))</f>
        <v/>
      </c>
      <c r="D4937" s="170"/>
      <c r="E4937" s="81"/>
      <c r="F4937" s="101"/>
      <c r="G4937" s="82"/>
      <c r="H4937" s="147" t="str">
        <f>IF('C. Consumer Service Detail'!$F4937="","",IF('C. Consumer Service Detail'!$F4937="",VLOOKUP('C. Consumer Service Detail'!$F4937,'Table of Current Services'!$B$7:$F$36,'Table of Current Services'!$E$5,FALSE),VLOOKUP('C. Consumer Service Detail'!$F4937,'Table of Current Services'!$B$7:$F$36,'Table of Current Services'!$D$5,FALSE)))</f>
        <v/>
      </c>
      <c r="I4937" s="159"/>
      <c r="J4937" s="146" t="str">
        <f t="shared" si="149"/>
        <v/>
      </c>
      <c r="K4937" s="138" t="str">
        <f>IF('C. Consumer Service Detail'!$F4937="","",IF('C. Consumer Service Detail'!$F4937="",VLOOKUP('C. Consumer Service Detail'!$F4937,'Table of Current Services'!$B$7:$F$36,'Table of Current Services'!$E$5,FALSE),VLOOKUP('C. Consumer Service Detail'!$F4937,'Table of Current Services'!$B$7:$F$36,'Table of Current Services'!$E$5,FALSE)))</f>
        <v/>
      </c>
      <c r="L4937" s="130" t="str">
        <f>IF('C. Consumer Service Detail'!$F4937="","",IF(VLOOKUP('C. Consumer Service Detail'!$F4937,'Table of Current Services'!$B$7:$F$36,'Table of Current Services'!$F$5,)="cost","Yes","No"))</f>
        <v/>
      </c>
      <c r="M4937" s="130" t="str">
        <f>IFERROR(IF('C. Consumer Service Detail'!$K4937="No Match","No",VLOOKUP('C. Consumer Service Detail'!$C4937,'B. Consumer Budget'!$E$11:$F$2010,2,FALSE)),"")</f>
        <v/>
      </c>
      <c r="P4937" s="77"/>
      <c r="Q4937" s="77"/>
    </row>
    <row r="4938" spans="2:17" x14ac:dyDescent="0.25">
      <c r="B4938" s="78">
        <f t="shared" si="150"/>
        <v>4928</v>
      </c>
      <c r="C4938" s="126" t="str">
        <f t="array" ref="C4938">IF(OR('C. Consumer Service Detail'!$D4938="",'C. Consumer Service Detail'!$E4938=""),"",INDEX('B. Consumer Budget'!$E$11:$E$2010,MATCH(1,IF('B. Consumer Budget'!$C$11:$C$2010='C. Consumer Service Detail'!$D4938,IF('B. Consumer Budget'!$D$11:$D$2010='C. Consumer Service Detail'!$E4938,1)),0)))</f>
        <v/>
      </c>
      <c r="D4938" s="171"/>
      <c r="E4938" s="79"/>
      <c r="F4938" s="100"/>
      <c r="G4938" s="80"/>
      <c r="H4938" s="145" t="str">
        <f>IF('C. Consumer Service Detail'!$F4938="","",IF('C. Consumer Service Detail'!$F4938="",VLOOKUP('C. Consumer Service Detail'!$F4938,'Table of Current Services'!$B$7:$F$36,'Table of Current Services'!$E$5,FALSE),VLOOKUP('C. Consumer Service Detail'!$F4938,'Table of Current Services'!$B$7:$F$36,'Table of Current Services'!$D$5,FALSE)))</f>
        <v/>
      </c>
      <c r="I4938" s="160"/>
      <c r="J4938" s="146" t="str">
        <f t="shared" si="149"/>
        <v/>
      </c>
      <c r="K4938" s="138" t="str">
        <f>IF('C. Consumer Service Detail'!$F4938="","",IF('C. Consumer Service Detail'!$F4938="",VLOOKUP('C. Consumer Service Detail'!$F4938,'Table of Current Services'!$B$7:$F$36,'Table of Current Services'!$E$5,FALSE),VLOOKUP('C. Consumer Service Detail'!$F4938,'Table of Current Services'!$B$7:$F$36,'Table of Current Services'!$E$5,FALSE)))</f>
        <v/>
      </c>
      <c r="L4938" s="130" t="str">
        <f>IF('C. Consumer Service Detail'!$F4938="","",IF(VLOOKUP('C. Consumer Service Detail'!$F4938,'Table of Current Services'!$B$7:$F$36,'Table of Current Services'!$F$5,)="cost","Yes","No"))</f>
        <v/>
      </c>
      <c r="M4938" s="130" t="str">
        <f>IFERROR(IF('C. Consumer Service Detail'!$K4938="No Match","No",VLOOKUP('C. Consumer Service Detail'!$C4938,'B. Consumer Budget'!$E$11:$F$2010,2,FALSE)),"")</f>
        <v/>
      </c>
      <c r="P4938" s="77"/>
      <c r="Q4938" s="77"/>
    </row>
    <row r="4939" spans="2:17" x14ac:dyDescent="0.25">
      <c r="B4939" s="78">
        <f t="shared" si="150"/>
        <v>4929</v>
      </c>
      <c r="C4939" s="126" t="str">
        <f t="array" ref="C4939">IF(OR('C. Consumer Service Detail'!$D4939="",'C. Consumer Service Detail'!$E4939=""),"",INDEX('B. Consumer Budget'!$E$11:$E$2010,MATCH(1,IF('B. Consumer Budget'!$C$11:$C$2010='C. Consumer Service Detail'!$D4939,IF('B. Consumer Budget'!$D$11:$D$2010='C. Consumer Service Detail'!$E4939,1)),0)))</f>
        <v/>
      </c>
      <c r="D4939" s="170"/>
      <c r="E4939" s="81"/>
      <c r="F4939" s="101"/>
      <c r="G4939" s="82"/>
      <c r="H4939" s="147" t="str">
        <f>IF('C. Consumer Service Detail'!$F4939="","",IF('C. Consumer Service Detail'!$F4939="",VLOOKUP('C. Consumer Service Detail'!$F4939,'Table of Current Services'!$B$7:$F$36,'Table of Current Services'!$E$5,FALSE),VLOOKUP('C. Consumer Service Detail'!$F4939,'Table of Current Services'!$B$7:$F$36,'Table of Current Services'!$D$5,FALSE)))</f>
        <v/>
      </c>
      <c r="I4939" s="159"/>
      <c r="J4939" s="146" t="str">
        <f t="shared" ref="J4939:J5002" si="151">IFERROR(IF($H4939&gt;0,$H4939*$I4939,$I4939),"")</f>
        <v/>
      </c>
      <c r="K4939" s="138" t="str">
        <f>IF('C. Consumer Service Detail'!$F4939="","",IF('C. Consumer Service Detail'!$F4939="",VLOOKUP('C. Consumer Service Detail'!$F4939,'Table of Current Services'!$B$7:$F$36,'Table of Current Services'!$E$5,FALSE),VLOOKUP('C. Consumer Service Detail'!$F4939,'Table of Current Services'!$B$7:$F$36,'Table of Current Services'!$E$5,FALSE)))</f>
        <v/>
      </c>
      <c r="L4939" s="130" t="str">
        <f>IF('C. Consumer Service Detail'!$F4939="","",IF(VLOOKUP('C. Consumer Service Detail'!$F4939,'Table of Current Services'!$B$7:$F$36,'Table of Current Services'!$F$5,)="cost","Yes","No"))</f>
        <v/>
      </c>
      <c r="M4939" s="130" t="str">
        <f>IFERROR(IF('C. Consumer Service Detail'!$K4939="No Match","No",VLOOKUP('C. Consumer Service Detail'!$C4939,'B. Consumer Budget'!$E$11:$F$2010,2,FALSE)),"")</f>
        <v/>
      </c>
      <c r="P4939" s="77"/>
      <c r="Q4939" s="77"/>
    </row>
    <row r="4940" spans="2:17" x14ac:dyDescent="0.25">
      <c r="B4940" s="78">
        <f t="shared" ref="B4940:B5010" si="152">B4939+1</f>
        <v>4930</v>
      </c>
      <c r="C4940" s="126" t="str">
        <f t="array" ref="C4940">IF(OR('C. Consumer Service Detail'!$D4940="",'C. Consumer Service Detail'!$E4940=""),"",INDEX('B. Consumer Budget'!$E$11:$E$2010,MATCH(1,IF('B. Consumer Budget'!$C$11:$C$2010='C. Consumer Service Detail'!$D4940,IF('B. Consumer Budget'!$D$11:$D$2010='C. Consumer Service Detail'!$E4940,1)),0)))</f>
        <v/>
      </c>
      <c r="D4940" s="171"/>
      <c r="E4940" s="79"/>
      <c r="F4940" s="100"/>
      <c r="G4940" s="80"/>
      <c r="H4940" s="145" t="str">
        <f>IF('C. Consumer Service Detail'!$F4940="","",IF('C. Consumer Service Detail'!$F4940="",VLOOKUP('C. Consumer Service Detail'!$F4940,'Table of Current Services'!$B$7:$F$36,'Table of Current Services'!$E$5,FALSE),VLOOKUP('C. Consumer Service Detail'!$F4940,'Table of Current Services'!$B$7:$F$36,'Table of Current Services'!$D$5,FALSE)))</f>
        <v/>
      </c>
      <c r="I4940" s="160"/>
      <c r="J4940" s="146" t="str">
        <f t="shared" si="151"/>
        <v/>
      </c>
      <c r="K4940" s="138" t="str">
        <f>IF('C. Consumer Service Detail'!$F4940="","",IF('C. Consumer Service Detail'!$F4940="",VLOOKUP('C. Consumer Service Detail'!$F4940,'Table of Current Services'!$B$7:$F$36,'Table of Current Services'!$E$5,FALSE),VLOOKUP('C. Consumer Service Detail'!$F4940,'Table of Current Services'!$B$7:$F$36,'Table of Current Services'!$E$5,FALSE)))</f>
        <v/>
      </c>
      <c r="L4940" s="130" t="str">
        <f>IF('C. Consumer Service Detail'!$F4940="","",IF(VLOOKUP('C. Consumer Service Detail'!$F4940,'Table of Current Services'!$B$7:$F$36,'Table of Current Services'!$F$5,)="cost","Yes","No"))</f>
        <v/>
      </c>
      <c r="M4940" s="130" t="str">
        <f>IFERROR(IF('C. Consumer Service Detail'!$K4940="No Match","No",VLOOKUP('C. Consumer Service Detail'!$C4940,'B. Consumer Budget'!$E$11:$F$2010,2,FALSE)),"")</f>
        <v/>
      </c>
      <c r="P4940" s="77"/>
      <c r="Q4940" s="77"/>
    </row>
    <row r="4941" spans="2:17" x14ac:dyDescent="0.25">
      <c r="B4941" s="78">
        <f t="shared" si="152"/>
        <v>4931</v>
      </c>
      <c r="C4941" s="126" t="str">
        <f t="array" ref="C4941">IF(OR('C. Consumer Service Detail'!$D4941="",'C. Consumer Service Detail'!$E4941=""),"",INDEX('B. Consumer Budget'!$E$11:$E$2010,MATCH(1,IF('B. Consumer Budget'!$C$11:$C$2010='C. Consumer Service Detail'!$D4941,IF('B. Consumer Budget'!$D$11:$D$2010='C. Consumer Service Detail'!$E4941,1)),0)))</f>
        <v/>
      </c>
      <c r="D4941" s="170"/>
      <c r="E4941" s="81"/>
      <c r="F4941" s="101"/>
      <c r="G4941" s="82"/>
      <c r="H4941" s="147" t="str">
        <f>IF('C. Consumer Service Detail'!$F4941="","",IF('C. Consumer Service Detail'!$F4941="",VLOOKUP('C. Consumer Service Detail'!$F4941,'Table of Current Services'!$B$7:$F$36,'Table of Current Services'!$E$5,FALSE),VLOOKUP('C. Consumer Service Detail'!$F4941,'Table of Current Services'!$B$7:$F$36,'Table of Current Services'!$D$5,FALSE)))</f>
        <v/>
      </c>
      <c r="I4941" s="159"/>
      <c r="J4941" s="146" t="str">
        <f t="shared" si="151"/>
        <v/>
      </c>
      <c r="K4941" s="138" t="str">
        <f>IF('C. Consumer Service Detail'!$F4941="","",IF('C. Consumer Service Detail'!$F4941="",VLOOKUP('C. Consumer Service Detail'!$F4941,'Table of Current Services'!$B$7:$F$36,'Table of Current Services'!$E$5,FALSE),VLOOKUP('C. Consumer Service Detail'!$F4941,'Table of Current Services'!$B$7:$F$36,'Table of Current Services'!$E$5,FALSE)))</f>
        <v/>
      </c>
      <c r="L4941" s="130" t="str">
        <f>IF('C. Consumer Service Detail'!$F4941="","",IF(VLOOKUP('C. Consumer Service Detail'!$F4941,'Table of Current Services'!$B$7:$F$36,'Table of Current Services'!$F$5,)="cost","Yes","No"))</f>
        <v/>
      </c>
      <c r="M4941" s="130" t="str">
        <f>IFERROR(IF('C. Consumer Service Detail'!$K4941="No Match","No",VLOOKUP('C. Consumer Service Detail'!$C4941,'B. Consumer Budget'!$E$11:$F$2010,2,FALSE)),"")</f>
        <v/>
      </c>
      <c r="P4941" s="77"/>
      <c r="Q4941" s="77"/>
    </row>
    <row r="4942" spans="2:17" x14ac:dyDescent="0.25">
      <c r="B4942" s="78">
        <f t="shared" si="152"/>
        <v>4932</v>
      </c>
      <c r="C4942" s="126" t="str">
        <f t="array" ref="C4942">IF(OR('C. Consumer Service Detail'!$D4942="",'C. Consumer Service Detail'!$E4942=""),"",INDEX('B. Consumer Budget'!$E$11:$E$2010,MATCH(1,IF('B. Consumer Budget'!$C$11:$C$2010='C. Consumer Service Detail'!$D4942,IF('B. Consumer Budget'!$D$11:$D$2010='C. Consumer Service Detail'!$E4942,1)),0)))</f>
        <v/>
      </c>
      <c r="D4942" s="171"/>
      <c r="E4942" s="79"/>
      <c r="F4942" s="100"/>
      <c r="G4942" s="80"/>
      <c r="H4942" s="145" t="str">
        <f>IF('C. Consumer Service Detail'!$F4942="","",IF('C. Consumer Service Detail'!$F4942="",VLOOKUP('C. Consumer Service Detail'!$F4942,'Table of Current Services'!$B$7:$F$36,'Table of Current Services'!$E$5,FALSE),VLOOKUP('C. Consumer Service Detail'!$F4942,'Table of Current Services'!$B$7:$F$36,'Table of Current Services'!$D$5,FALSE)))</f>
        <v/>
      </c>
      <c r="I4942" s="160"/>
      <c r="J4942" s="146" t="str">
        <f t="shared" si="151"/>
        <v/>
      </c>
      <c r="K4942" s="138" t="str">
        <f>IF('C. Consumer Service Detail'!$F4942="","",IF('C. Consumer Service Detail'!$F4942="",VLOOKUP('C. Consumer Service Detail'!$F4942,'Table of Current Services'!$B$7:$F$36,'Table of Current Services'!$E$5,FALSE),VLOOKUP('C. Consumer Service Detail'!$F4942,'Table of Current Services'!$B$7:$F$36,'Table of Current Services'!$E$5,FALSE)))</f>
        <v/>
      </c>
      <c r="L4942" s="130" t="str">
        <f>IF('C. Consumer Service Detail'!$F4942="","",IF(VLOOKUP('C. Consumer Service Detail'!$F4942,'Table of Current Services'!$B$7:$F$36,'Table of Current Services'!$F$5,)="cost","Yes","No"))</f>
        <v/>
      </c>
      <c r="M4942" s="130" t="str">
        <f>IFERROR(IF('C. Consumer Service Detail'!$K4942="No Match","No",VLOOKUP('C. Consumer Service Detail'!$C4942,'B. Consumer Budget'!$E$11:$F$2010,2,FALSE)),"")</f>
        <v/>
      </c>
      <c r="P4942" s="77"/>
      <c r="Q4942" s="77"/>
    </row>
    <row r="4943" spans="2:17" x14ac:dyDescent="0.25">
      <c r="B4943" s="78">
        <f t="shared" si="152"/>
        <v>4933</v>
      </c>
      <c r="C4943" s="126" t="str">
        <f t="array" ref="C4943">IF(OR('C. Consumer Service Detail'!$D4943="",'C. Consumer Service Detail'!$E4943=""),"",INDEX('B. Consumer Budget'!$E$11:$E$2010,MATCH(1,IF('B. Consumer Budget'!$C$11:$C$2010='C. Consumer Service Detail'!$D4943,IF('B. Consumer Budget'!$D$11:$D$2010='C. Consumer Service Detail'!$E4943,1)),0)))</f>
        <v/>
      </c>
      <c r="D4943" s="170"/>
      <c r="E4943" s="81"/>
      <c r="F4943" s="101"/>
      <c r="G4943" s="82"/>
      <c r="H4943" s="147" t="str">
        <f>IF('C. Consumer Service Detail'!$F4943="","",IF('C. Consumer Service Detail'!$F4943="",VLOOKUP('C. Consumer Service Detail'!$F4943,'Table of Current Services'!$B$7:$F$36,'Table of Current Services'!$E$5,FALSE),VLOOKUP('C. Consumer Service Detail'!$F4943,'Table of Current Services'!$B$7:$F$36,'Table of Current Services'!$D$5,FALSE)))</f>
        <v/>
      </c>
      <c r="I4943" s="159"/>
      <c r="J4943" s="146" t="str">
        <f t="shared" si="151"/>
        <v/>
      </c>
      <c r="K4943" s="138" t="str">
        <f>IF('C. Consumer Service Detail'!$F4943="","",IF('C. Consumer Service Detail'!$F4943="",VLOOKUP('C. Consumer Service Detail'!$F4943,'Table of Current Services'!$B$7:$F$36,'Table of Current Services'!$E$5,FALSE),VLOOKUP('C. Consumer Service Detail'!$F4943,'Table of Current Services'!$B$7:$F$36,'Table of Current Services'!$E$5,FALSE)))</f>
        <v/>
      </c>
      <c r="L4943" s="130" t="str">
        <f>IF('C. Consumer Service Detail'!$F4943="","",IF(VLOOKUP('C. Consumer Service Detail'!$F4943,'Table of Current Services'!$B$7:$F$36,'Table of Current Services'!$F$5,)="cost","Yes","No"))</f>
        <v/>
      </c>
      <c r="M4943" s="130" t="str">
        <f>IFERROR(IF('C. Consumer Service Detail'!$K4943="No Match","No",VLOOKUP('C. Consumer Service Detail'!$C4943,'B. Consumer Budget'!$E$11:$F$2010,2,FALSE)),"")</f>
        <v/>
      </c>
      <c r="P4943" s="77"/>
      <c r="Q4943" s="77"/>
    </row>
    <row r="4944" spans="2:17" x14ac:dyDescent="0.25">
      <c r="B4944" s="78">
        <f t="shared" si="152"/>
        <v>4934</v>
      </c>
      <c r="C4944" s="126" t="str">
        <f t="array" ref="C4944">IF(OR('C. Consumer Service Detail'!$D4944="",'C. Consumer Service Detail'!$E4944=""),"",INDEX('B. Consumer Budget'!$E$11:$E$2010,MATCH(1,IF('B. Consumer Budget'!$C$11:$C$2010='C. Consumer Service Detail'!$D4944,IF('B. Consumer Budget'!$D$11:$D$2010='C. Consumer Service Detail'!$E4944,1)),0)))</f>
        <v/>
      </c>
      <c r="D4944" s="171"/>
      <c r="E4944" s="79"/>
      <c r="F4944" s="100"/>
      <c r="G4944" s="80"/>
      <c r="H4944" s="145" t="str">
        <f>IF('C. Consumer Service Detail'!$F4944="","",IF('C. Consumer Service Detail'!$F4944="",VLOOKUP('C. Consumer Service Detail'!$F4944,'Table of Current Services'!$B$7:$F$36,'Table of Current Services'!$E$5,FALSE),VLOOKUP('C. Consumer Service Detail'!$F4944,'Table of Current Services'!$B$7:$F$36,'Table of Current Services'!$D$5,FALSE)))</f>
        <v/>
      </c>
      <c r="I4944" s="160"/>
      <c r="J4944" s="146" t="str">
        <f t="shared" si="151"/>
        <v/>
      </c>
      <c r="K4944" s="138" t="str">
        <f>IF('C. Consumer Service Detail'!$F4944="","",IF('C. Consumer Service Detail'!$F4944="",VLOOKUP('C. Consumer Service Detail'!$F4944,'Table of Current Services'!$B$7:$F$36,'Table of Current Services'!$E$5,FALSE),VLOOKUP('C. Consumer Service Detail'!$F4944,'Table of Current Services'!$B$7:$F$36,'Table of Current Services'!$E$5,FALSE)))</f>
        <v/>
      </c>
      <c r="L4944" s="130" t="str">
        <f>IF('C. Consumer Service Detail'!$F4944="","",IF(VLOOKUP('C. Consumer Service Detail'!$F4944,'Table of Current Services'!$B$7:$F$36,'Table of Current Services'!$F$5,)="cost","Yes","No"))</f>
        <v/>
      </c>
      <c r="M4944" s="130" t="str">
        <f>IFERROR(IF('C. Consumer Service Detail'!$K4944="No Match","No",VLOOKUP('C. Consumer Service Detail'!$C4944,'B. Consumer Budget'!$E$11:$F$2010,2,FALSE)),"")</f>
        <v/>
      </c>
      <c r="P4944" s="77"/>
      <c r="Q4944" s="77"/>
    </row>
    <row r="4945" spans="2:17" x14ac:dyDescent="0.25">
      <c r="B4945" s="78">
        <f t="shared" si="152"/>
        <v>4935</v>
      </c>
      <c r="C4945" s="126" t="str">
        <f t="array" ref="C4945">IF(OR('C. Consumer Service Detail'!$D4945="",'C. Consumer Service Detail'!$E4945=""),"",INDEX('B. Consumer Budget'!$E$11:$E$2010,MATCH(1,IF('B. Consumer Budget'!$C$11:$C$2010='C. Consumer Service Detail'!$D4945,IF('B. Consumer Budget'!$D$11:$D$2010='C. Consumer Service Detail'!$E4945,1)),0)))</f>
        <v/>
      </c>
      <c r="D4945" s="170"/>
      <c r="E4945" s="81"/>
      <c r="F4945" s="101"/>
      <c r="G4945" s="82"/>
      <c r="H4945" s="147" t="str">
        <f>IF('C. Consumer Service Detail'!$F4945="","",IF('C. Consumer Service Detail'!$F4945="",VLOOKUP('C. Consumer Service Detail'!$F4945,'Table of Current Services'!$B$7:$F$36,'Table of Current Services'!$E$5,FALSE),VLOOKUP('C. Consumer Service Detail'!$F4945,'Table of Current Services'!$B$7:$F$36,'Table of Current Services'!$D$5,FALSE)))</f>
        <v/>
      </c>
      <c r="I4945" s="159"/>
      <c r="J4945" s="146" t="str">
        <f t="shared" si="151"/>
        <v/>
      </c>
      <c r="K4945" s="138" t="str">
        <f>IF('C. Consumer Service Detail'!$F4945="","",IF('C. Consumer Service Detail'!$F4945="",VLOOKUP('C. Consumer Service Detail'!$F4945,'Table of Current Services'!$B$7:$F$36,'Table of Current Services'!$E$5,FALSE),VLOOKUP('C. Consumer Service Detail'!$F4945,'Table of Current Services'!$B$7:$F$36,'Table of Current Services'!$E$5,FALSE)))</f>
        <v/>
      </c>
      <c r="L4945" s="130" t="str">
        <f>IF('C. Consumer Service Detail'!$F4945="","",IF(VLOOKUP('C. Consumer Service Detail'!$F4945,'Table of Current Services'!$B$7:$F$36,'Table of Current Services'!$F$5,)="cost","Yes","No"))</f>
        <v/>
      </c>
      <c r="M4945" s="130" t="str">
        <f>IFERROR(IF('C. Consumer Service Detail'!$K4945="No Match","No",VLOOKUP('C. Consumer Service Detail'!$C4945,'B. Consumer Budget'!$E$11:$F$2010,2,FALSE)),"")</f>
        <v/>
      </c>
      <c r="P4945" s="77"/>
      <c r="Q4945" s="77"/>
    </row>
    <row r="4946" spans="2:17" x14ac:dyDescent="0.25">
      <c r="B4946" s="78">
        <f t="shared" si="152"/>
        <v>4936</v>
      </c>
      <c r="C4946" s="126" t="str">
        <f t="array" ref="C4946">IF(OR('C. Consumer Service Detail'!$D4946="",'C. Consumer Service Detail'!$E4946=""),"",INDEX('B. Consumer Budget'!$E$11:$E$2010,MATCH(1,IF('B. Consumer Budget'!$C$11:$C$2010='C. Consumer Service Detail'!$D4946,IF('B. Consumer Budget'!$D$11:$D$2010='C. Consumer Service Detail'!$E4946,1)),0)))</f>
        <v/>
      </c>
      <c r="D4946" s="171"/>
      <c r="E4946" s="79"/>
      <c r="F4946" s="100"/>
      <c r="G4946" s="80"/>
      <c r="H4946" s="145" t="str">
        <f>IF('C. Consumer Service Detail'!$F4946="","",IF('C. Consumer Service Detail'!$F4946="",VLOOKUP('C. Consumer Service Detail'!$F4946,'Table of Current Services'!$B$7:$F$36,'Table of Current Services'!$E$5,FALSE),VLOOKUP('C. Consumer Service Detail'!$F4946,'Table of Current Services'!$B$7:$F$36,'Table of Current Services'!$D$5,FALSE)))</f>
        <v/>
      </c>
      <c r="I4946" s="160"/>
      <c r="J4946" s="146" t="str">
        <f t="shared" si="151"/>
        <v/>
      </c>
      <c r="K4946" s="138" t="str">
        <f>IF('C. Consumer Service Detail'!$F4946="","",IF('C. Consumer Service Detail'!$F4946="",VLOOKUP('C. Consumer Service Detail'!$F4946,'Table of Current Services'!$B$7:$F$36,'Table of Current Services'!$E$5,FALSE),VLOOKUP('C. Consumer Service Detail'!$F4946,'Table of Current Services'!$B$7:$F$36,'Table of Current Services'!$E$5,FALSE)))</f>
        <v/>
      </c>
      <c r="L4946" s="130" t="str">
        <f>IF('C. Consumer Service Detail'!$F4946="","",IF(VLOOKUP('C. Consumer Service Detail'!$F4946,'Table of Current Services'!$B$7:$F$36,'Table of Current Services'!$F$5,)="cost","Yes","No"))</f>
        <v/>
      </c>
      <c r="M4946" s="130" t="str">
        <f>IFERROR(IF('C. Consumer Service Detail'!$K4946="No Match","No",VLOOKUP('C. Consumer Service Detail'!$C4946,'B. Consumer Budget'!$E$11:$F$2010,2,FALSE)),"")</f>
        <v/>
      </c>
      <c r="P4946" s="77"/>
      <c r="Q4946" s="77"/>
    </row>
    <row r="4947" spans="2:17" x14ac:dyDescent="0.25">
      <c r="B4947" s="78">
        <f t="shared" si="152"/>
        <v>4937</v>
      </c>
      <c r="C4947" s="126" t="str">
        <f t="array" ref="C4947">IF(OR('C. Consumer Service Detail'!$D4947="",'C. Consumer Service Detail'!$E4947=""),"",INDEX('B. Consumer Budget'!$E$11:$E$2010,MATCH(1,IF('B. Consumer Budget'!$C$11:$C$2010='C. Consumer Service Detail'!$D4947,IF('B. Consumer Budget'!$D$11:$D$2010='C. Consumer Service Detail'!$E4947,1)),0)))</f>
        <v/>
      </c>
      <c r="D4947" s="170"/>
      <c r="E4947" s="81"/>
      <c r="F4947" s="101"/>
      <c r="G4947" s="82"/>
      <c r="H4947" s="147" t="str">
        <f>IF('C. Consumer Service Detail'!$F4947="","",IF('C. Consumer Service Detail'!$F4947="",VLOOKUP('C. Consumer Service Detail'!$F4947,'Table of Current Services'!$B$7:$F$36,'Table of Current Services'!$E$5,FALSE),VLOOKUP('C. Consumer Service Detail'!$F4947,'Table of Current Services'!$B$7:$F$36,'Table of Current Services'!$D$5,FALSE)))</f>
        <v/>
      </c>
      <c r="I4947" s="159"/>
      <c r="J4947" s="146" t="str">
        <f t="shared" si="151"/>
        <v/>
      </c>
      <c r="K4947" s="138" t="str">
        <f>IF('C. Consumer Service Detail'!$F4947="","",IF('C. Consumer Service Detail'!$F4947="",VLOOKUP('C. Consumer Service Detail'!$F4947,'Table of Current Services'!$B$7:$F$36,'Table of Current Services'!$E$5,FALSE),VLOOKUP('C. Consumer Service Detail'!$F4947,'Table of Current Services'!$B$7:$F$36,'Table of Current Services'!$E$5,FALSE)))</f>
        <v/>
      </c>
      <c r="L4947" s="130" t="str">
        <f>IF('C. Consumer Service Detail'!$F4947="","",IF(VLOOKUP('C. Consumer Service Detail'!$F4947,'Table of Current Services'!$B$7:$F$36,'Table of Current Services'!$F$5,)="cost","Yes","No"))</f>
        <v/>
      </c>
      <c r="M4947" s="130" t="str">
        <f>IFERROR(IF('C. Consumer Service Detail'!$K4947="No Match","No",VLOOKUP('C. Consumer Service Detail'!$C4947,'B. Consumer Budget'!$E$11:$F$2010,2,FALSE)),"")</f>
        <v/>
      </c>
      <c r="P4947" s="77"/>
      <c r="Q4947" s="77"/>
    </row>
    <row r="4948" spans="2:17" x14ac:dyDescent="0.25">
      <c r="B4948" s="78">
        <f t="shared" si="152"/>
        <v>4938</v>
      </c>
      <c r="C4948" s="126" t="str">
        <f t="array" ref="C4948">IF(OR('C. Consumer Service Detail'!$D4948="",'C. Consumer Service Detail'!$E4948=""),"",INDEX('B. Consumer Budget'!$E$11:$E$2010,MATCH(1,IF('B. Consumer Budget'!$C$11:$C$2010='C. Consumer Service Detail'!$D4948,IF('B. Consumer Budget'!$D$11:$D$2010='C. Consumer Service Detail'!$E4948,1)),0)))</f>
        <v/>
      </c>
      <c r="D4948" s="171"/>
      <c r="E4948" s="79"/>
      <c r="F4948" s="100"/>
      <c r="G4948" s="80"/>
      <c r="H4948" s="145" t="str">
        <f>IF('C. Consumer Service Detail'!$F4948="","",IF('C. Consumer Service Detail'!$F4948="",VLOOKUP('C. Consumer Service Detail'!$F4948,'Table of Current Services'!$B$7:$F$36,'Table of Current Services'!$E$5,FALSE),VLOOKUP('C. Consumer Service Detail'!$F4948,'Table of Current Services'!$B$7:$F$36,'Table of Current Services'!$D$5,FALSE)))</f>
        <v/>
      </c>
      <c r="I4948" s="160"/>
      <c r="J4948" s="146" t="str">
        <f t="shared" si="151"/>
        <v/>
      </c>
      <c r="K4948" s="138" t="str">
        <f>IF('C. Consumer Service Detail'!$F4948="","",IF('C. Consumer Service Detail'!$F4948="",VLOOKUP('C. Consumer Service Detail'!$F4948,'Table of Current Services'!$B$7:$F$36,'Table of Current Services'!$E$5,FALSE),VLOOKUP('C. Consumer Service Detail'!$F4948,'Table of Current Services'!$B$7:$F$36,'Table of Current Services'!$E$5,FALSE)))</f>
        <v/>
      </c>
      <c r="L4948" s="130" t="str">
        <f>IF('C. Consumer Service Detail'!$F4948="","",IF(VLOOKUP('C. Consumer Service Detail'!$F4948,'Table of Current Services'!$B$7:$F$36,'Table of Current Services'!$F$5,)="cost","Yes","No"))</f>
        <v/>
      </c>
      <c r="M4948" s="130" t="str">
        <f>IFERROR(IF('C. Consumer Service Detail'!$K4948="No Match","No",VLOOKUP('C. Consumer Service Detail'!$C4948,'B. Consumer Budget'!$E$11:$F$2010,2,FALSE)),"")</f>
        <v/>
      </c>
      <c r="P4948" s="77"/>
      <c r="Q4948" s="77"/>
    </row>
    <row r="4949" spans="2:17" x14ac:dyDescent="0.25">
      <c r="B4949" s="78">
        <f t="shared" si="152"/>
        <v>4939</v>
      </c>
      <c r="C4949" s="126" t="str">
        <f t="array" ref="C4949">IF(OR('C. Consumer Service Detail'!$D4949="",'C. Consumer Service Detail'!$E4949=""),"",INDEX('B. Consumer Budget'!$E$11:$E$2010,MATCH(1,IF('B. Consumer Budget'!$C$11:$C$2010='C. Consumer Service Detail'!$D4949,IF('B. Consumer Budget'!$D$11:$D$2010='C. Consumer Service Detail'!$E4949,1)),0)))</f>
        <v/>
      </c>
      <c r="D4949" s="170"/>
      <c r="E4949" s="81"/>
      <c r="F4949" s="101"/>
      <c r="G4949" s="82"/>
      <c r="H4949" s="147" t="str">
        <f>IF('C. Consumer Service Detail'!$F4949="","",IF('C. Consumer Service Detail'!$F4949="",VLOOKUP('C. Consumer Service Detail'!$F4949,'Table of Current Services'!$B$7:$F$36,'Table of Current Services'!$E$5,FALSE),VLOOKUP('C. Consumer Service Detail'!$F4949,'Table of Current Services'!$B$7:$F$36,'Table of Current Services'!$D$5,FALSE)))</f>
        <v/>
      </c>
      <c r="I4949" s="159"/>
      <c r="J4949" s="146" t="str">
        <f t="shared" si="151"/>
        <v/>
      </c>
      <c r="K4949" s="138" t="str">
        <f>IF('C. Consumer Service Detail'!$F4949="","",IF('C. Consumer Service Detail'!$F4949="",VLOOKUP('C. Consumer Service Detail'!$F4949,'Table of Current Services'!$B$7:$F$36,'Table of Current Services'!$E$5,FALSE),VLOOKUP('C. Consumer Service Detail'!$F4949,'Table of Current Services'!$B$7:$F$36,'Table of Current Services'!$E$5,FALSE)))</f>
        <v/>
      </c>
      <c r="L4949" s="130" t="str">
        <f>IF('C. Consumer Service Detail'!$F4949="","",IF(VLOOKUP('C. Consumer Service Detail'!$F4949,'Table of Current Services'!$B$7:$F$36,'Table of Current Services'!$F$5,)="cost","Yes","No"))</f>
        <v/>
      </c>
      <c r="M4949" s="130" t="str">
        <f>IFERROR(IF('C. Consumer Service Detail'!$K4949="No Match","No",VLOOKUP('C. Consumer Service Detail'!$C4949,'B. Consumer Budget'!$E$11:$F$2010,2,FALSE)),"")</f>
        <v/>
      </c>
      <c r="P4949" s="77"/>
      <c r="Q4949" s="77"/>
    </row>
    <row r="4950" spans="2:17" x14ac:dyDescent="0.25">
      <c r="B4950" s="78">
        <f t="shared" si="152"/>
        <v>4940</v>
      </c>
      <c r="C4950" s="126" t="str">
        <f t="array" ref="C4950">IF(OR('C. Consumer Service Detail'!$D4950="",'C. Consumer Service Detail'!$E4950=""),"",INDEX('B. Consumer Budget'!$E$11:$E$2010,MATCH(1,IF('B. Consumer Budget'!$C$11:$C$2010='C. Consumer Service Detail'!$D4950,IF('B. Consumer Budget'!$D$11:$D$2010='C. Consumer Service Detail'!$E4950,1)),0)))</f>
        <v/>
      </c>
      <c r="D4950" s="171"/>
      <c r="E4950" s="79"/>
      <c r="F4950" s="100"/>
      <c r="G4950" s="80"/>
      <c r="H4950" s="145" t="str">
        <f>IF('C. Consumer Service Detail'!$F4950="","",IF('C. Consumer Service Detail'!$F4950="",VLOOKUP('C. Consumer Service Detail'!$F4950,'Table of Current Services'!$B$7:$F$36,'Table of Current Services'!$E$5,FALSE),VLOOKUP('C. Consumer Service Detail'!$F4950,'Table of Current Services'!$B$7:$F$36,'Table of Current Services'!$D$5,FALSE)))</f>
        <v/>
      </c>
      <c r="I4950" s="160"/>
      <c r="J4950" s="146" t="str">
        <f t="shared" si="151"/>
        <v/>
      </c>
      <c r="K4950" s="138" t="str">
        <f>IF('C. Consumer Service Detail'!$F4950="","",IF('C. Consumer Service Detail'!$F4950="",VLOOKUP('C. Consumer Service Detail'!$F4950,'Table of Current Services'!$B$7:$F$36,'Table of Current Services'!$E$5,FALSE),VLOOKUP('C. Consumer Service Detail'!$F4950,'Table of Current Services'!$B$7:$F$36,'Table of Current Services'!$E$5,FALSE)))</f>
        <v/>
      </c>
      <c r="L4950" s="130" t="str">
        <f>IF('C. Consumer Service Detail'!$F4950="","",IF(VLOOKUP('C. Consumer Service Detail'!$F4950,'Table of Current Services'!$B$7:$F$36,'Table of Current Services'!$F$5,)="cost","Yes","No"))</f>
        <v/>
      </c>
      <c r="M4950" s="130" t="str">
        <f>IFERROR(IF('C. Consumer Service Detail'!$K4950="No Match","No",VLOOKUP('C. Consumer Service Detail'!$C4950,'B. Consumer Budget'!$E$11:$F$2010,2,FALSE)),"")</f>
        <v/>
      </c>
      <c r="P4950" s="77"/>
      <c r="Q4950" s="77"/>
    </row>
    <row r="4951" spans="2:17" x14ac:dyDescent="0.25">
      <c r="B4951" s="78">
        <f t="shared" si="152"/>
        <v>4941</v>
      </c>
      <c r="C4951" s="126" t="str">
        <f t="array" ref="C4951">IF(OR('C. Consumer Service Detail'!$D4951="",'C. Consumer Service Detail'!$E4951=""),"",INDEX('B. Consumer Budget'!$E$11:$E$2010,MATCH(1,IF('B. Consumer Budget'!$C$11:$C$2010='C. Consumer Service Detail'!$D4951,IF('B. Consumer Budget'!$D$11:$D$2010='C. Consumer Service Detail'!$E4951,1)),0)))</f>
        <v/>
      </c>
      <c r="D4951" s="170"/>
      <c r="E4951" s="81"/>
      <c r="F4951" s="101"/>
      <c r="G4951" s="82"/>
      <c r="H4951" s="147" t="str">
        <f>IF('C. Consumer Service Detail'!$F4951="","",IF('C. Consumer Service Detail'!$F4951="",VLOOKUP('C. Consumer Service Detail'!$F4951,'Table of Current Services'!$B$7:$F$36,'Table of Current Services'!$E$5,FALSE),VLOOKUP('C. Consumer Service Detail'!$F4951,'Table of Current Services'!$B$7:$F$36,'Table of Current Services'!$D$5,FALSE)))</f>
        <v/>
      </c>
      <c r="I4951" s="159"/>
      <c r="J4951" s="146" t="str">
        <f t="shared" si="151"/>
        <v/>
      </c>
      <c r="K4951" s="138" t="str">
        <f>IF('C. Consumer Service Detail'!$F4951="","",IF('C. Consumer Service Detail'!$F4951="",VLOOKUP('C. Consumer Service Detail'!$F4951,'Table of Current Services'!$B$7:$F$36,'Table of Current Services'!$E$5,FALSE),VLOOKUP('C. Consumer Service Detail'!$F4951,'Table of Current Services'!$B$7:$F$36,'Table of Current Services'!$E$5,FALSE)))</f>
        <v/>
      </c>
      <c r="L4951" s="130" t="str">
        <f>IF('C. Consumer Service Detail'!$F4951="","",IF(VLOOKUP('C. Consumer Service Detail'!$F4951,'Table of Current Services'!$B$7:$F$36,'Table of Current Services'!$F$5,)="cost","Yes","No"))</f>
        <v/>
      </c>
      <c r="M4951" s="130" t="str">
        <f>IFERROR(IF('C. Consumer Service Detail'!$K4951="No Match","No",VLOOKUP('C. Consumer Service Detail'!$C4951,'B. Consumer Budget'!$E$11:$F$2010,2,FALSE)),"")</f>
        <v/>
      </c>
      <c r="P4951" s="77"/>
      <c r="Q4951" s="77"/>
    </row>
    <row r="4952" spans="2:17" x14ac:dyDescent="0.25">
      <c r="B4952" s="78">
        <f t="shared" si="152"/>
        <v>4942</v>
      </c>
      <c r="C4952" s="126" t="str">
        <f t="array" ref="C4952">IF(OR('C. Consumer Service Detail'!$D4952="",'C. Consumer Service Detail'!$E4952=""),"",INDEX('B. Consumer Budget'!$E$11:$E$2010,MATCH(1,IF('B. Consumer Budget'!$C$11:$C$2010='C. Consumer Service Detail'!$D4952,IF('B. Consumer Budget'!$D$11:$D$2010='C. Consumer Service Detail'!$E4952,1)),0)))</f>
        <v/>
      </c>
      <c r="D4952" s="171"/>
      <c r="E4952" s="79"/>
      <c r="F4952" s="100"/>
      <c r="G4952" s="80"/>
      <c r="H4952" s="145" t="str">
        <f>IF('C. Consumer Service Detail'!$F4952="","",IF('C. Consumer Service Detail'!$F4952="",VLOOKUP('C. Consumer Service Detail'!$F4952,'Table of Current Services'!$B$7:$F$36,'Table of Current Services'!$E$5,FALSE),VLOOKUP('C. Consumer Service Detail'!$F4952,'Table of Current Services'!$B$7:$F$36,'Table of Current Services'!$D$5,FALSE)))</f>
        <v/>
      </c>
      <c r="I4952" s="160"/>
      <c r="J4952" s="146" t="str">
        <f t="shared" si="151"/>
        <v/>
      </c>
      <c r="K4952" s="138" t="str">
        <f>IF('C. Consumer Service Detail'!$F4952="","",IF('C. Consumer Service Detail'!$F4952="",VLOOKUP('C. Consumer Service Detail'!$F4952,'Table of Current Services'!$B$7:$F$36,'Table of Current Services'!$E$5,FALSE),VLOOKUP('C. Consumer Service Detail'!$F4952,'Table of Current Services'!$B$7:$F$36,'Table of Current Services'!$E$5,FALSE)))</f>
        <v/>
      </c>
      <c r="L4952" s="130" t="str">
        <f>IF('C. Consumer Service Detail'!$F4952="","",IF(VLOOKUP('C. Consumer Service Detail'!$F4952,'Table of Current Services'!$B$7:$F$36,'Table of Current Services'!$F$5,)="cost","Yes","No"))</f>
        <v/>
      </c>
      <c r="M4952" s="130" t="str">
        <f>IFERROR(IF('C. Consumer Service Detail'!$K4952="No Match","No",VLOOKUP('C. Consumer Service Detail'!$C4952,'B. Consumer Budget'!$E$11:$F$2010,2,FALSE)),"")</f>
        <v/>
      </c>
      <c r="P4952" s="77"/>
      <c r="Q4952" s="77"/>
    </row>
    <row r="4953" spans="2:17" x14ac:dyDescent="0.25">
      <c r="B4953" s="78">
        <f t="shared" si="152"/>
        <v>4943</v>
      </c>
      <c r="C4953" s="126" t="str">
        <f t="array" ref="C4953">IF(OR('C. Consumer Service Detail'!$D4953="",'C. Consumer Service Detail'!$E4953=""),"",INDEX('B. Consumer Budget'!$E$11:$E$2010,MATCH(1,IF('B. Consumer Budget'!$C$11:$C$2010='C. Consumer Service Detail'!$D4953,IF('B. Consumer Budget'!$D$11:$D$2010='C. Consumer Service Detail'!$E4953,1)),0)))</f>
        <v/>
      </c>
      <c r="D4953" s="170"/>
      <c r="E4953" s="81"/>
      <c r="F4953" s="101"/>
      <c r="G4953" s="82"/>
      <c r="H4953" s="147" t="str">
        <f>IF('C. Consumer Service Detail'!$F4953="","",IF('C. Consumer Service Detail'!$F4953="",VLOOKUP('C. Consumer Service Detail'!$F4953,'Table of Current Services'!$B$7:$F$36,'Table of Current Services'!$E$5,FALSE),VLOOKUP('C. Consumer Service Detail'!$F4953,'Table of Current Services'!$B$7:$F$36,'Table of Current Services'!$D$5,FALSE)))</f>
        <v/>
      </c>
      <c r="I4953" s="159"/>
      <c r="J4953" s="146" t="str">
        <f t="shared" si="151"/>
        <v/>
      </c>
      <c r="K4953" s="138" t="str">
        <f>IF('C. Consumer Service Detail'!$F4953="","",IF('C. Consumer Service Detail'!$F4953="",VLOOKUP('C. Consumer Service Detail'!$F4953,'Table of Current Services'!$B$7:$F$36,'Table of Current Services'!$E$5,FALSE),VLOOKUP('C. Consumer Service Detail'!$F4953,'Table of Current Services'!$B$7:$F$36,'Table of Current Services'!$E$5,FALSE)))</f>
        <v/>
      </c>
      <c r="L4953" s="130" t="str">
        <f>IF('C. Consumer Service Detail'!$F4953="","",IF(VLOOKUP('C. Consumer Service Detail'!$F4953,'Table of Current Services'!$B$7:$F$36,'Table of Current Services'!$F$5,)="cost","Yes","No"))</f>
        <v/>
      </c>
      <c r="M4953" s="130" t="str">
        <f>IFERROR(IF('C. Consumer Service Detail'!$K4953="No Match","No",VLOOKUP('C. Consumer Service Detail'!$C4953,'B. Consumer Budget'!$E$11:$F$2010,2,FALSE)),"")</f>
        <v/>
      </c>
      <c r="P4953" s="77"/>
      <c r="Q4953" s="77"/>
    </row>
    <row r="4954" spans="2:17" x14ac:dyDescent="0.25">
      <c r="B4954" s="78">
        <f t="shared" si="152"/>
        <v>4944</v>
      </c>
      <c r="C4954" s="126" t="str">
        <f t="array" ref="C4954">IF(OR('C. Consumer Service Detail'!$D4954="",'C. Consumer Service Detail'!$E4954=""),"",INDEX('B. Consumer Budget'!$E$11:$E$2010,MATCH(1,IF('B. Consumer Budget'!$C$11:$C$2010='C. Consumer Service Detail'!$D4954,IF('B. Consumer Budget'!$D$11:$D$2010='C. Consumer Service Detail'!$E4954,1)),0)))</f>
        <v/>
      </c>
      <c r="D4954" s="171"/>
      <c r="E4954" s="79"/>
      <c r="F4954" s="100"/>
      <c r="G4954" s="80"/>
      <c r="H4954" s="145" t="str">
        <f>IF('C. Consumer Service Detail'!$F4954="","",IF('C. Consumer Service Detail'!$F4954="",VLOOKUP('C. Consumer Service Detail'!$F4954,'Table of Current Services'!$B$7:$F$36,'Table of Current Services'!$E$5,FALSE),VLOOKUP('C. Consumer Service Detail'!$F4954,'Table of Current Services'!$B$7:$F$36,'Table of Current Services'!$D$5,FALSE)))</f>
        <v/>
      </c>
      <c r="I4954" s="160"/>
      <c r="J4954" s="146" t="str">
        <f t="shared" si="151"/>
        <v/>
      </c>
      <c r="K4954" s="138" t="str">
        <f>IF('C. Consumer Service Detail'!$F4954="","",IF('C. Consumer Service Detail'!$F4954="",VLOOKUP('C. Consumer Service Detail'!$F4954,'Table of Current Services'!$B$7:$F$36,'Table of Current Services'!$E$5,FALSE),VLOOKUP('C. Consumer Service Detail'!$F4954,'Table of Current Services'!$B$7:$F$36,'Table of Current Services'!$E$5,FALSE)))</f>
        <v/>
      </c>
      <c r="L4954" s="130" t="str">
        <f>IF('C. Consumer Service Detail'!$F4954="","",IF(VLOOKUP('C. Consumer Service Detail'!$F4954,'Table of Current Services'!$B$7:$F$36,'Table of Current Services'!$F$5,)="cost","Yes","No"))</f>
        <v/>
      </c>
      <c r="M4954" s="130" t="str">
        <f>IFERROR(IF('C. Consumer Service Detail'!$K4954="No Match","No",VLOOKUP('C. Consumer Service Detail'!$C4954,'B. Consumer Budget'!$E$11:$F$2010,2,FALSE)),"")</f>
        <v/>
      </c>
      <c r="P4954" s="77"/>
      <c r="Q4954" s="77"/>
    </row>
    <row r="4955" spans="2:17" x14ac:dyDescent="0.25">
      <c r="B4955" s="78">
        <f t="shared" si="152"/>
        <v>4945</v>
      </c>
      <c r="C4955" s="126" t="str">
        <f t="array" ref="C4955">IF(OR('C. Consumer Service Detail'!$D4955="",'C. Consumer Service Detail'!$E4955=""),"",INDEX('B. Consumer Budget'!$E$11:$E$2010,MATCH(1,IF('B. Consumer Budget'!$C$11:$C$2010='C. Consumer Service Detail'!$D4955,IF('B. Consumer Budget'!$D$11:$D$2010='C. Consumer Service Detail'!$E4955,1)),0)))</f>
        <v/>
      </c>
      <c r="D4955" s="170"/>
      <c r="E4955" s="81"/>
      <c r="F4955" s="101"/>
      <c r="G4955" s="82"/>
      <c r="H4955" s="147" t="str">
        <f>IF('C. Consumer Service Detail'!$F4955="","",IF('C. Consumer Service Detail'!$F4955="",VLOOKUP('C. Consumer Service Detail'!$F4955,'Table of Current Services'!$B$7:$F$36,'Table of Current Services'!$E$5,FALSE),VLOOKUP('C. Consumer Service Detail'!$F4955,'Table of Current Services'!$B$7:$F$36,'Table of Current Services'!$D$5,FALSE)))</f>
        <v/>
      </c>
      <c r="I4955" s="159"/>
      <c r="J4955" s="146" t="str">
        <f t="shared" si="151"/>
        <v/>
      </c>
      <c r="K4955" s="138" t="str">
        <f>IF('C. Consumer Service Detail'!$F4955="","",IF('C. Consumer Service Detail'!$F4955="",VLOOKUP('C. Consumer Service Detail'!$F4955,'Table of Current Services'!$B$7:$F$36,'Table of Current Services'!$E$5,FALSE),VLOOKUP('C. Consumer Service Detail'!$F4955,'Table of Current Services'!$B$7:$F$36,'Table of Current Services'!$E$5,FALSE)))</f>
        <v/>
      </c>
      <c r="L4955" s="130" t="str">
        <f>IF('C. Consumer Service Detail'!$F4955="","",IF(VLOOKUP('C. Consumer Service Detail'!$F4955,'Table of Current Services'!$B$7:$F$36,'Table of Current Services'!$F$5,)="cost","Yes","No"))</f>
        <v/>
      </c>
      <c r="M4955" s="130" t="str">
        <f>IFERROR(IF('C. Consumer Service Detail'!$K4955="No Match","No",VLOOKUP('C. Consumer Service Detail'!$C4955,'B. Consumer Budget'!$E$11:$F$2010,2,FALSE)),"")</f>
        <v/>
      </c>
      <c r="P4955" s="77"/>
      <c r="Q4955" s="77"/>
    </row>
    <row r="4956" spans="2:17" x14ac:dyDescent="0.25">
      <c r="B4956" s="78">
        <f t="shared" si="152"/>
        <v>4946</v>
      </c>
      <c r="C4956" s="126" t="str">
        <f t="array" ref="C4956">IF(OR('C. Consumer Service Detail'!$D4956="",'C. Consumer Service Detail'!$E4956=""),"",INDEX('B. Consumer Budget'!$E$11:$E$2010,MATCH(1,IF('B. Consumer Budget'!$C$11:$C$2010='C. Consumer Service Detail'!$D4956,IF('B. Consumer Budget'!$D$11:$D$2010='C. Consumer Service Detail'!$E4956,1)),0)))</f>
        <v/>
      </c>
      <c r="D4956" s="171"/>
      <c r="E4956" s="79"/>
      <c r="F4956" s="100"/>
      <c r="G4956" s="80"/>
      <c r="H4956" s="145" t="str">
        <f>IF('C. Consumer Service Detail'!$F4956="","",IF('C. Consumer Service Detail'!$F4956="",VLOOKUP('C. Consumer Service Detail'!$F4956,'Table of Current Services'!$B$7:$F$36,'Table of Current Services'!$E$5,FALSE),VLOOKUP('C. Consumer Service Detail'!$F4956,'Table of Current Services'!$B$7:$F$36,'Table of Current Services'!$D$5,FALSE)))</f>
        <v/>
      </c>
      <c r="I4956" s="160"/>
      <c r="J4956" s="146" t="str">
        <f t="shared" si="151"/>
        <v/>
      </c>
      <c r="K4956" s="138" t="str">
        <f>IF('C. Consumer Service Detail'!$F4956="","",IF('C. Consumer Service Detail'!$F4956="",VLOOKUP('C. Consumer Service Detail'!$F4956,'Table of Current Services'!$B$7:$F$36,'Table of Current Services'!$E$5,FALSE),VLOOKUP('C. Consumer Service Detail'!$F4956,'Table of Current Services'!$B$7:$F$36,'Table of Current Services'!$E$5,FALSE)))</f>
        <v/>
      </c>
      <c r="L4956" s="130" t="str">
        <f>IF('C. Consumer Service Detail'!$F4956="","",IF(VLOOKUP('C. Consumer Service Detail'!$F4956,'Table of Current Services'!$B$7:$F$36,'Table of Current Services'!$F$5,)="cost","Yes","No"))</f>
        <v/>
      </c>
      <c r="M4956" s="130" t="str">
        <f>IFERROR(IF('C. Consumer Service Detail'!$K4956="No Match","No",VLOOKUP('C. Consumer Service Detail'!$C4956,'B. Consumer Budget'!$E$11:$F$2010,2,FALSE)),"")</f>
        <v/>
      </c>
      <c r="P4956" s="77"/>
      <c r="Q4956" s="77"/>
    </row>
    <row r="4957" spans="2:17" x14ac:dyDescent="0.25">
      <c r="B4957" s="78">
        <f t="shared" si="152"/>
        <v>4947</v>
      </c>
      <c r="C4957" s="126" t="str">
        <f t="array" ref="C4957">IF(OR('C. Consumer Service Detail'!$D4957="",'C. Consumer Service Detail'!$E4957=""),"",INDEX('B. Consumer Budget'!$E$11:$E$2010,MATCH(1,IF('B. Consumer Budget'!$C$11:$C$2010='C. Consumer Service Detail'!$D4957,IF('B. Consumer Budget'!$D$11:$D$2010='C. Consumer Service Detail'!$E4957,1)),0)))</f>
        <v/>
      </c>
      <c r="D4957" s="170"/>
      <c r="E4957" s="81"/>
      <c r="F4957" s="101"/>
      <c r="G4957" s="82"/>
      <c r="H4957" s="147" t="str">
        <f>IF('C. Consumer Service Detail'!$F4957="","",IF('C. Consumer Service Detail'!$F4957="",VLOOKUP('C. Consumer Service Detail'!$F4957,'Table of Current Services'!$B$7:$F$36,'Table of Current Services'!$E$5,FALSE),VLOOKUP('C. Consumer Service Detail'!$F4957,'Table of Current Services'!$B$7:$F$36,'Table of Current Services'!$D$5,FALSE)))</f>
        <v/>
      </c>
      <c r="I4957" s="159"/>
      <c r="J4957" s="146" t="str">
        <f t="shared" si="151"/>
        <v/>
      </c>
      <c r="K4957" s="138" t="str">
        <f>IF('C. Consumer Service Detail'!$F4957="","",IF('C. Consumer Service Detail'!$F4957="",VLOOKUP('C. Consumer Service Detail'!$F4957,'Table of Current Services'!$B$7:$F$36,'Table of Current Services'!$E$5,FALSE),VLOOKUP('C. Consumer Service Detail'!$F4957,'Table of Current Services'!$B$7:$F$36,'Table of Current Services'!$E$5,FALSE)))</f>
        <v/>
      </c>
      <c r="L4957" s="130" t="str">
        <f>IF('C. Consumer Service Detail'!$F4957="","",IF(VLOOKUP('C. Consumer Service Detail'!$F4957,'Table of Current Services'!$B$7:$F$36,'Table of Current Services'!$F$5,)="cost","Yes","No"))</f>
        <v/>
      </c>
      <c r="M4957" s="130" t="str">
        <f>IFERROR(IF('C. Consumer Service Detail'!$K4957="No Match","No",VLOOKUP('C. Consumer Service Detail'!$C4957,'B. Consumer Budget'!$E$11:$F$2010,2,FALSE)),"")</f>
        <v/>
      </c>
      <c r="P4957" s="77"/>
      <c r="Q4957" s="77"/>
    </row>
    <row r="4958" spans="2:17" x14ac:dyDescent="0.25">
      <c r="B4958" s="78">
        <f t="shared" si="152"/>
        <v>4948</v>
      </c>
      <c r="C4958" s="126" t="str">
        <f t="array" ref="C4958">IF(OR('C. Consumer Service Detail'!$D4958="",'C. Consumer Service Detail'!$E4958=""),"",INDEX('B. Consumer Budget'!$E$11:$E$2010,MATCH(1,IF('B. Consumer Budget'!$C$11:$C$2010='C. Consumer Service Detail'!$D4958,IF('B. Consumer Budget'!$D$11:$D$2010='C. Consumer Service Detail'!$E4958,1)),0)))</f>
        <v/>
      </c>
      <c r="D4958" s="171"/>
      <c r="E4958" s="79"/>
      <c r="F4958" s="100"/>
      <c r="G4958" s="80"/>
      <c r="H4958" s="145" t="str">
        <f>IF('C. Consumer Service Detail'!$F4958="","",IF('C. Consumer Service Detail'!$F4958="",VLOOKUP('C. Consumer Service Detail'!$F4958,'Table of Current Services'!$B$7:$F$36,'Table of Current Services'!$E$5,FALSE),VLOOKUP('C. Consumer Service Detail'!$F4958,'Table of Current Services'!$B$7:$F$36,'Table of Current Services'!$D$5,FALSE)))</f>
        <v/>
      </c>
      <c r="I4958" s="160"/>
      <c r="J4958" s="146" t="str">
        <f t="shared" si="151"/>
        <v/>
      </c>
      <c r="K4958" s="138" t="str">
        <f>IF('C. Consumer Service Detail'!$F4958="","",IF('C. Consumer Service Detail'!$F4958="",VLOOKUP('C. Consumer Service Detail'!$F4958,'Table of Current Services'!$B$7:$F$36,'Table of Current Services'!$E$5,FALSE),VLOOKUP('C. Consumer Service Detail'!$F4958,'Table of Current Services'!$B$7:$F$36,'Table of Current Services'!$E$5,FALSE)))</f>
        <v/>
      </c>
      <c r="L4958" s="130" t="str">
        <f>IF('C. Consumer Service Detail'!$F4958="","",IF(VLOOKUP('C. Consumer Service Detail'!$F4958,'Table of Current Services'!$B$7:$F$36,'Table of Current Services'!$F$5,)="cost","Yes","No"))</f>
        <v/>
      </c>
      <c r="M4958" s="130" t="str">
        <f>IFERROR(IF('C. Consumer Service Detail'!$K4958="No Match","No",VLOOKUP('C. Consumer Service Detail'!$C4958,'B. Consumer Budget'!$E$11:$F$2010,2,FALSE)),"")</f>
        <v/>
      </c>
      <c r="P4958" s="77"/>
      <c r="Q4958" s="77"/>
    </row>
    <row r="4959" spans="2:17" x14ac:dyDescent="0.25">
      <c r="B4959" s="78">
        <f t="shared" si="152"/>
        <v>4949</v>
      </c>
      <c r="C4959" s="126" t="str">
        <f t="array" ref="C4959">IF(OR('C. Consumer Service Detail'!$D4959="",'C. Consumer Service Detail'!$E4959=""),"",INDEX('B. Consumer Budget'!$E$11:$E$2010,MATCH(1,IF('B. Consumer Budget'!$C$11:$C$2010='C. Consumer Service Detail'!$D4959,IF('B. Consumer Budget'!$D$11:$D$2010='C. Consumer Service Detail'!$E4959,1)),0)))</f>
        <v/>
      </c>
      <c r="D4959" s="170"/>
      <c r="E4959" s="81"/>
      <c r="F4959" s="101"/>
      <c r="G4959" s="82"/>
      <c r="H4959" s="147" t="str">
        <f>IF('C. Consumer Service Detail'!$F4959="","",IF('C. Consumer Service Detail'!$F4959="",VLOOKUP('C. Consumer Service Detail'!$F4959,'Table of Current Services'!$B$7:$F$36,'Table of Current Services'!$E$5,FALSE),VLOOKUP('C. Consumer Service Detail'!$F4959,'Table of Current Services'!$B$7:$F$36,'Table of Current Services'!$D$5,FALSE)))</f>
        <v/>
      </c>
      <c r="I4959" s="159"/>
      <c r="J4959" s="146" t="str">
        <f t="shared" si="151"/>
        <v/>
      </c>
      <c r="K4959" s="138" t="str">
        <f>IF('C. Consumer Service Detail'!$F4959="","",IF('C. Consumer Service Detail'!$F4959="",VLOOKUP('C. Consumer Service Detail'!$F4959,'Table of Current Services'!$B$7:$F$36,'Table of Current Services'!$E$5,FALSE),VLOOKUP('C. Consumer Service Detail'!$F4959,'Table of Current Services'!$B$7:$F$36,'Table of Current Services'!$E$5,FALSE)))</f>
        <v/>
      </c>
      <c r="L4959" s="130" t="str">
        <f>IF('C. Consumer Service Detail'!$F4959="","",IF(VLOOKUP('C. Consumer Service Detail'!$F4959,'Table of Current Services'!$B$7:$F$36,'Table of Current Services'!$F$5,)="cost","Yes","No"))</f>
        <v/>
      </c>
      <c r="M4959" s="130" t="str">
        <f>IFERROR(IF('C. Consumer Service Detail'!$K4959="No Match","No",VLOOKUP('C. Consumer Service Detail'!$C4959,'B. Consumer Budget'!$E$11:$F$2010,2,FALSE)),"")</f>
        <v/>
      </c>
      <c r="P4959" s="77"/>
      <c r="Q4959" s="77"/>
    </row>
    <row r="4960" spans="2:17" x14ac:dyDescent="0.25">
      <c r="B4960" s="78">
        <f t="shared" si="152"/>
        <v>4950</v>
      </c>
      <c r="C4960" s="126" t="str">
        <f t="array" ref="C4960">IF(OR('C. Consumer Service Detail'!$D4960="",'C. Consumer Service Detail'!$E4960=""),"",INDEX('B. Consumer Budget'!$E$11:$E$2010,MATCH(1,IF('B. Consumer Budget'!$C$11:$C$2010='C. Consumer Service Detail'!$D4960,IF('B. Consumer Budget'!$D$11:$D$2010='C. Consumer Service Detail'!$E4960,1)),0)))</f>
        <v/>
      </c>
      <c r="D4960" s="171"/>
      <c r="E4960" s="79"/>
      <c r="F4960" s="100"/>
      <c r="G4960" s="80"/>
      <c r="H4960" s="145" t="str">
        <f>IF('C. Consumer Service Detail'!$F4960="","",IF('C. Consumer Service Detail'!$F4960="",VLOOKUP('C. Consumer Service Detail'!$F4960,'Table of Current Services'!$B$7:$F$36,'Table of Current Services'!$E$5,FALSE),VLOOKUP('C. Consumer Service Detail'!$F4960,'Table of Current Services'!$B$7:$F$36,'Table of Current Services'!$D$5,FALSE)))</f>
        <v/>
      </c>
      <c r="I4960" s="160"/>
      <c r="J4960" s="146" t="str">
        <f t="shared" si="151"/>
        <v/>
      </c>
      <c r="K4960" s="138" t="str">
        <f>IF('C. Consumer Service Detail'!$F4960="","",IF('C. Consumer Service Detail'!$F4960="",VLOOKUP('C. Consumer Service Detail'!$F4960,'Table of Current Services'!$B$7:$F$36,'Table of Current Services'!$E$5,FALSE),VLOOKUP('C. Consumer Service Detail'!$F4960,'Table of Current Services'!$B$7:$F$36,'Table of Current Services'!$E$5,FALSE)))</f>
        <v/>
      </c>
      <c r="L4960" s="130" t="str">
        <f>IF('C. Consumer Service Detail'!$F4960="","",IF(VLOOKUP('C. Consumer Service Detail'!$F4960,'Table of Current Services'!$B$7:$F$36,'Table of Current Services'!$F$5,)="cost","Yes","No"))</f>
        <v/>
      </c>
      <c r="M4960" s="130" t="str">
        <f>IFERROR(IF('C. Consumer Service Detail'!$K4960="No Match","No",VLOOKUP('C. Consumer Service Detail'!$C4960,'B. Consumer Budget'!$E$11:$F$2010,2,FALSE)),"")</f>
        <v/>
      </c>
      <c r="P4960" s="77"/>
      <c r="Q4960" s="77"/>
    </row>
    <row r="4961" spans="2:17" x14ac:dyDescent="0.25">
      <c r="B4961" s="78">
        <f t="shared" si="152"/>
        <v>4951</v>
      </c>
      <c r="C4961" s="126" t="str">
        <f t="array" ref="C4961">IF(OR('C. Consumer Service Detail'!$D4961="",'C. Consumer Service Detail'!$E4961=""),"",INDEX('B. Consumer Budget'!$E$11:$E$2010,MATCH(1,IF('B. Consumer Budget'!$C$11:$C$2010='C. Consumer Service Detail'!$D4961,IF('B. Consumer Budget'!$D$11:$D$2010='C. Consumer Service Detail'!$E4961,1)),0)))</f>
        <v/>
      </c>
      <c r="D4961" s="170"/>
      <c r="E4961" s="81"/>
      <c r="F4961" s="101"/>
      <c r="G4961" s="82"/>
      <c r="H4961" s="147" t="str">
        <f>IF('C. Consumer Service Detail'!$F4961="","",IF('C. Consumer Service Detail'!$F4961="",VLOOKUP('C. Consumer Service Detail'!$F4961,'Table of Current Services'!$B$7:$F$36,'Table of Current Services'!$E$5,FALSE),VLOOKUP('C. Consumer Service Detail'!$F4961,'Table of Current Services'!$B$7:$F$36,'Table of Current Services'!$D$5,FALSE)))</f>
        <v/>
      </c>
      <c r="I4961" s="159"/>
      <c r="J4961" s="146" t="str">
        <f t="shared" si="151"/>
        <v/>
      </c>
      <c r="K4961" s="138" t="str">
        <f>IF('C. Consumer Service Detail'!$F4961="","",IF('C. Consumer Service Detail'!$F4961="",VLOOKUP('C. Consumer Service Detail'!$F4961,'Table of Current Services'!$B$7:$F$36,'Table of Current Services'!$E$5,FALSE),VLOOKUP('C. Consumer Service Detail'!$F4961,'Table of Current Services'!$B$7:$F$36,'Table of Current Services'!$E$5,FALSE)))</f>
        <v/>
      </c>
      <c r="L4961" s="130" t="str">
        <f>IF('C. Consumer Service Detail'!$F4961="","",IF(VLOOKUP('C. Consumer Service Detail'!$F4961,'Table of Current Services'!$B$7:$F$36,'Table of Current Services'!$F$5,)="cost","Yes","No"))</f>
        <v/>
      </c>
      <c r="M4961" s="130" t="str">
        <f>IFERROR(IF('C. Consumer Service Detail'!$K4961="No Match","No",VLOOKUP('C. Consumer Service Detail'!$C4961,'B. Consumer Budget'!$E$11:$F$2010,2,FALSE)),"")</f>
        <v/>
      </c>
      <c r="P4961" s="77"/>
      <c r="Q4961" s="77"/>
    </row>
    <row r="4962" spans="2:17" x14ac:dyDescent="0.25">
      <c r="B4962" s="78">
        <f t="shared" si="152"/>
        <v>4952</v>
      </c>
      <c r="C4962" s="126" t="str">
        <f t="array" ref="C4962">IF(OR('C. Consumer Service Detail'!$D4962="",'C. Consumer Service Detail'!$E4962=""),"",INDEX('B. Consumer Budget'!$E$11:$E$2010,MATCH(1,IF('B. Consumer Budget'!$C$11:$C$2010='C. Consumer Service Detail'!$D4962,IF('B. Consumer Budget'!$D$11:$D$2010='C. Consumer Service Detail'!$E4962,1)),0)))</f>
        <v/>
      </c>
      <c r="D4962" s="171"/>
      <c r="E4962" s="79"/>
      <c r="F4962" s="100"/>
      <c r="G4962" s="80"/>
      <c r="H4962" s="145" t="str">
        <f>IF('C. Consumer Service Detail'!$F4962="","",IF('C. Consumer Service Detail'!$F4962="",VLOOKUP('C. Consumer Service Detail'!$F4962,'Table of Current Services'!$B$7:$F$36,'Table of Current Services'!$E$5,FALSE),VLOOKUP('C. Consumer Service Detail'!$F4962,'Table of Current Services'!$B$7:$F$36,'Table of Current Services'!$D$5,FALSE)))</f>
        <v/>
      </c>
      <c r="I4962" s="160"/>
      <c r="J4962" s="146" t="str">
        <f t="shared" si="151"/>
        <v/>
      </c>
      <c r="K4962" s="138" t="str">
        <f>IF('C. Consumer Service Detail'!$F4962="","",IF('C. Consumer Service Detail'!$F4962="",VLOOKUP('C. Consumer Service Detail'!$F4962,'Table of Current Services'!$B$7:$F$36,'Table of Current Services'!$E$5,FALSE),VLOOKUP('C. Consumer Service Detail'!$F4962,'Table of Current Services'!$B$7:$F$36,'Table of Current Services'!$E$5,FALSE)))</f>
        <v/>
      </c>
      <c r="L4962" s="130" t="str">
        <f>IF('C. Consumer Service Detail'!$F4962="","",IF(VLOOKUP('C. Consumer Service Detail'!$F4962,'Table of Current Services'!$B$7:$F$36,'Table of Current Services'!$F$5,)="cost","Yes","No"))</f>
        <v/>
      </c>
      <c r="M4962" s="130" t="str">
        <f>IFERROR(IF('C. Consumer Service Detail'!$K4962="No Match","No",VLOOKUP('C. Consumer Service Detail'!$C4962,'B. Consumer Budget'!$E$11:$F$2010,2,FALSE)),"")</f>
        <v/>
      </c>
      <c r="P4962" s="77"/>
      <c r="Q4962" s="77"/>
    </row>
    <row r="4963" spans="2:17" x14ac:dyDescent="0.25">
      <c r="B4963" s="78">
        <f t="shared" si="152"/>
        <v>4953</v>
      </c>
      <c r="C4963" s="126" t="str">
        <f t="array" ref="C4963">IF(OR('C. Consumer Service Detail'!$D4963="",'C. Consumer Service Detail'!$E4963=""),"",INDEX('B. Consumer Budget'!$E$11:$E$2010,MATCH(1,IF('B. Consumer Budget'!$C$11:$C$2010='C. Consumer Service Detail'!$D4963,IF('B. Consumer Budget'!$D$11:$D$2010='C. Consumer Service Detail'!$E4963,1)),0)))</f>
        <v/>
      </c>
      <c r="D4963" s="170"/>
      <c r="E4963" s="81"/>
      <c r="F4963" s="101"/>
      <c r="G4963" s="82"/>
      <c r="H4963" s="147" t="str">
        <f>IF('C. Consumer Service Detail'!$F4963="","",IF('C. Consumer Service Detail'!$F4963="",VLOOKUP('C. Consumer Service Detail'!$F4963,'Table of Current Services'!$B$7:$F$36,'Table of Current Services'!$E$5,FALSE),VLOOKUP('C. Consumer Service Detail'!$F4963,'Table of Current Services'!$B$7:$F$36,'Table of Current Services'!$D$5,FALSE)))</f>
        <v/>
      </c>
      <c r="I4963" s="159"/>
      <c r="J4963" s="146" t="str">
        <f t="shared" si="151"/>
        <v/>
      </c>
      <c r="K4963" s="138" t="str">
        <f>IF('C. Consumer Service Detail'!$F4963="","",IF('C. Consumer Service Detail'!$F4963="",VLOOKUP('C. Consumer Service Detail'!$F4963,'Table of Current Services'!$B$7:$F$36,'Table of Current Services'!$E$5,FALSE),VLOOKUP('C. Consumer Service Detail'!$F4963,'Table of Current Services'!$B$7:$F$36,'Table of Current Services'!$E$5,FALSE)))</f>
        <v/>
      </c>
      <c r="L4963" s="130" t="str">
        <f>IF('C. Consumer Service Detail'!$F4963="","",IF(VLOOKUP('C. Consumer Service Detail'!$F4963,'Table of Current Services'!$B$7:$F$36,'Table of Current Services'!$F$5,)="cost","Yes","No"))</f>
        <v/>
      </c>
      <c r="M4963" s="130" t="str">
        <f>IFERROR(IF('C. Consumer Service Detail'!$K4963="No Match","No",VLOOKUP('C. Consumer Service Detail'!$C4963,'B. Consumer Budget'!$E$11:$F$2010,2,FALSE)),"")</f>
        <v/>
      </c>
      <c r="P4963" s="77"/>
      <c r="Q4963" s="77"/>
    </row>
    <row r="4964" spans="2:17" x14ac:dyDescent="0.25">
      <c r="B4964" s="78">
        <f t="shared" si="152"/>
        <v>4954</v>
      </c>
      <c r="C4964" s="126" t="str">
        <f t="array" ref="C4964">IF(OR('C. Consumer Service Detail'!$D4964="",'C. Consumer Service Detail'!$E4964=""),"",INDEX('B. Consumer Budget'!$E$11:$E$2010,MATCH(1,IF('B. Consumer Budget'!$C$11:$C$2010='C. Consumer Service Detail'!$D4964,IF('B. Consumer Budget'!$D$11:$D$2010='C. Consumer Service Detail'!$E4964,1)),0)))</f>
        <v/>
      </c>
      <c r="D4964" s="171"/>
      <c r="E4964" s="79"/>
      <c r="F4964" s="100"/>
      <c r="G4964" s="80"/>
      <c r="H4964" s="145" t="str">
        <f>IF('C. Consumer Service Detail'!$F4964="","",IF('C. Consumer Service Detail'!$F4964="",VLOOKUP('C. Consumer Service Detail'!$F4964,'Table of Current Services'!$B$7:$F$36,'Table of Current Services'!$E$5,FALSE),VLOOKUP('C. Consumer Service Detail'!$F4964,'Table of Current Services'!$B$7:$F$36,'Table of Current Services'!$D$5,FALSE)))</f>
        <v/>
      </c>
      <c r="I4964" s="160"/>
      <c r="J4964" s="146" t="str">
        <f t="shared" si="151"/>
        <v/>
      </c>
      <c r="K4964" s="138" t="str">
        <f>IF('C. Consumer Service Detail'!$F4964="","",IF('C. Consumer Service Detail'!$F4964="",VLOOKUP('C. Consumer Service Detail'!$F4964,'Table of Current Services'!$B$7:$F$36,'Table of Current Services'!$E$5,FALSE),VLOOKUP('C. Consumer Service Detail'!$F4964,'Table of Current Services'!$B$7:$F$36,'Table of Current Services'!$E$5,FALSE)))</f>
        <v/>
      </c>
      <c r="L4964" s="130" t="str">
        <f>IF('C. Consumer Service Detail'!$F4964="","",IF(VLOOKUP('C. Consumer Service Detail'!$F4964,'Table of Current Services'!$B$7:$F$36,'Table of Current Services'!$F$5,)="cost","Yes","No"))</f>
        <v/>
      </c>
      <c r="M4964" s="130" t="str">
        <f>IFERROR(IF('C. Consumer Service Detail'!$K4964="No Match","No",VLOOKUP('C. Consumer Service Detail'!$C4964,'B. Consumer Budget'!$E$11:$F$2010,2,FALSE)),"")</f>
        <v/>
      </c>
      <c r="P4964" s="77"/>
      <c r="Q4964" s="77"/>
    </row>
    <row r="4965" spans="2:17" x14ac:dyDescent="0.25">
      <c r="B4965" s="78">
        <f t="shared" si="152"/>
        <v>4955</v>
      </c>
      <c r="C4965" s="126" t="str">
        <f t="array" ref="C4965">IF(OR('C. Consumer Service Detail'!$D4965="",'C. Consumer Service Detail'!$E4965=""),"",INDEX('B. Consumer Budget'!$E$11:$E$2010,MATCH(1,IF('B. Consumer Budget'!$C$11:$C$2010='C. Consumer Service Detail'!$D4965,IF('B. Consumer Budget'!$D$11:$D$2010='C. Consumer Service Detail'!$E4965,1)),0)))</f>
        <v/>
      </c>
      <c r="D4965" s="170"/>
      <c r="E4965" s="81"/>
      <c r="F4965" s="101"/>
      <c r="G4965" s="82"/>
      <c r="H4965" s="147" t="str">
        <f>IF('C. Consumer Service Detail'!$F4965="","",IF('C. Consumer Service Detail'!$F4965="",VLOOKUP('C. Consumer Service Detail'!$F4965,'Table of Current Services'!$B$7:$F$36,'Table of Current Services'!$E$5,FALSE),VLOOKUP('C. Consumer Service Detail'!$F4965,'Table of Current Services'!$B$7:$F$36,'Table of Current Services'!$D$5,FALSE)))</f>
        <v/>
      </c>
      <c r="I4965" s="159"/>
      <c r="J4965" s="146" t="str">
        <f t="shared" si="151"/>
        <v/>
      </c>
      <c r="K4965" s="138" t="str">
        <f>IF('C. Consumer Service Detail'!$F4965="","",IF('C. Consumer Service Detail'!$F4965="",VLOOKUP('C. Consumer Service Detail'!$F4965,'Table of Current Services'!$B$7:$F$36,'Table of Current Services'!$E$5,FALSE),VLOOKUP('C. Consumer Service Detail'!$F4965,'Table of Current Services'!$B$7:$F$36,'Table of Current Services'!$E$5,FALSE)))</f>
        <v/>
      </c>
      <c r="L4965" s="130" t="str">
        <f>IF('C. Consumer Service Detail'!$F4965="","",IF(VLOOKUP('C. Consumer Service Detail'!$F4965,'Table of Current Services'!$B$7:$F$36,'Table of Current Services'!$F$5,)="cost","Yes","No"))</f>
        <v/>
      </c>
      <c r="M4965" s="130" t="str">
        <f>IFERROR(IF('C. Consumer Service Detail'!$K4965="No Match","No",VLOOKUP('C. Consumer Service Detail'!$C4965,'B. Consumer Budget'!$E$11:$F$2010,2,FALSE)),"")</f>
        <v/>
      </c>
      <c r="P4965" s="77"/>
      <c r="Q4965" s="77"/>
    </row>
    <row r="4966" spans="2:17" x14ac:dyDescent="0.25">
      <c r="B4966" s="78">
        <f t="shared" si="152"/>
        <v>4956</v>
      </c>
      <c r="C4966" s="126" t="str">
        <f t="array" ref="C4966">IF(OR('C. Consumer Service Detail'!$D4966="",'C. Consumer Service Detail'!$E4966=""),"",INDEX('B. Consumer Budget'!$E$11:$E$2010,MATCH(1,IF('B. Consumer Budget'!$C$11:$C$2010='C. Consumer Service Detail'!$D4966,IF('B. Consumer Budget'!$D$11:$D$2010='C. Consumer Service Detail'!$E4966,1)),0)))</f>
        <v/>
      </c>
      <c r="D4966" s="171"/>
      <c r="E4966" s="79"/>
      <c r="F4966" s="100"/>
      <c r="G4966" s="80"/>
      <c r="H4966" s="145" t="str">
        <f>IF('C. Consumer Service Detail'!$F4966="","",IF('C. Consumer Service Detail'!$F4966="",VLOOKUP('C. Consumer Service Detail'!$F4966,'Table of Current Services'!$B$7:$F$36,'Table of Current Services'!$E$5,FALSE),VLOOKUP('C. Consumer Service Detail'!$F4966,'Table of Current Services'!$B$7:$F$36,'Table of Current Services'!$D$5,FALSE)))</f>
        <v/>
      </c>
      <c r="I4966" s="160"/>
      <c r="J4966" s="146" t="str">
        <f t="shared" si="151"/>
        <v/>
      </c>
      <c r="K4966" s="138" t="str">
        <f>IF('C. Consumer Service Detail'!$F4966="","",IF('C. Consumer Service Detail'!$F4966="",VLOOKUP('C. Consumer Service Detail'!$F4966,'Table of Current Services'!$B$7:$F$36,'Table of Current Services'!$E$5,FALSE),VLOOKUP('C. Consumer Service Detail'!$F4966,'Table of Current Services'!$B$7:$F$36,'Table of Current Services'!$E$5,FALSE)))</f>
        <v/>
      </c>
      <c r="L4966" s="130" t="str">
        <f>IF('C. Consumer Service Detail'!$F4966="","",IF(VLOOKUP('C. Consumer Service Detail'!$F4966,'Table of Current Services'!$B$7:$F$36,'Table of Current Services'!$F$5,)="cost","Yes","No"))</f>
        <v/>
      </c>
      <c r="M4966" s="130" t="str">
        <f>IFERROR(IF('C. Consumer Service Detail'!$K4966="No Match","No",VLOOKUP('C. Consumer Service Detail'!$C4966,'B. Consumer Budget'!$E$11:$F$2010,2,FALSE)),"")</f>
        <v/>
      </c>
      <c r="P4966" s="77"/>
      <c r="Q4966" s="77"/>
    </row>
    <row r="4967" spans="2:17" x14ac:dyDescent="0.25">
      <c r="B4967" s="78">
        <f t="shared" si="152"/>
        <v>4957</v>
      </c>
      <c r="C4967" s="126" t="str">
        <f t="array" ref="C4967">IF(OR('C. Consumer Service Detail'!$D4967="",'C. Consumer Service Detail'!$E4967=""),"",INDEX('B. Consumer Budget'!$E$11:$E$2010,MATCH(1,IF('B. Consumer Budget'!$C$11:$C$2010='C. Consumer Service Detail'!$D4967,IF('B. Consumer Budget'!$D$11:$D$2010='C. Consumer Service Detail'!$E4967,1)),0)))</f>
        <v/>
      </c>
      <c r="D4967" s="170"/>
      <c r="E4967" s="81"/>
      <c r="F4967" s="101"/>
      <c r="G4967" s="82"/>
      <c r="H4967" s="147" t="str">
        <f>IF('C. Consumer Service Detail'!$F4967="","",IF('C. Consumer Service Detail'!$F4967="",VLOOKUP('C. Consumer Service Detail'!$F4967,'Table of Current Services'!$B$7:$F$36,'Table of Current Services'!$E$5,FALSE),VLOOKUP('C. Consumer Service Detail'!$F4967,'Table of Current Services'!$B$7:$F$36,'Table of Current Services'!$D$5,FALSE)))</f>
        <v/>
      </c>
      <c r="I4967" s="159"/>
      <c r="J4967" s="146" t="str">
        <f t="shared" si="151"/>
        <v/>
      </c>
      <c r="K4967" s="138" t="str">
        <f>IF('C. Consumer Service Detail'!$F4967="","",IF('C. Consumer Service Detail'!$F4967="",VLOOKUP('C. Consumer Service Detail'!$F4967,'Table of Current Services'!$B$7:$F$36,'Table of Current Services'!$E$5,FALSE),VLOOKUP('C. Consumer Service Detail'!$F4967,'Table of Current Services'!$B$7:$F$36,'Table of Current Services'!$E$5,FALSE)))</f>
        <v/>
      </c>
      <c r="L4967" s="130" t="str">
        <f>IF('C. Consumer Service Detail'!$F4967="","",IF(VLOOKUP('C. Consumer Service Detail'!$F4967,'Table of Current Services'!$B$7:$F$36,'Table of Current Services'!$F$5,)="cost","Yes","No"))</f>
        <v/>
      </c>
      <c r="M4967" s="130" t="str">
        <f>IFERROR(IF('C. Consumer Service Detail'!$K4967="No Match","No",VLOOKUP('C. Consumer Service Detail'!$C4967,'B. Consumer Budget'!$E$11:$F$2010,2,FALSE)),"")</f>
        <v/>
      </c>
      <c r="P4967" s="77"/>
      <c r="Q4967" s="77"/>
    </row>
    <row r="4968" spans="2:17" x14ac:dyDescent="0.25">
      <c r="B4968" s="78">
        <f t="shared" si="152"/>
        <v>4958</v>
      </c>
      <c r="C4968" s="126" t="str">
        <f t="array" ref="C4968">IF(OR('C. Consumer Service Detail'!$D4968="",'C. Consumer Service Detail'!$E4968=""),"",INDEX('B. Consumer Budget'!$E$11:$E$2010,MATCH(1,IF('B. Consumer Budget'!$C$11:$C$2010='C. Consumer Service Detail'!$D4968,IF('B. Consumer Budget'!$D$11:$D$2010='C. Consumer Service Detail'!$E4968,1)),0)))</f>
        <v/>
      </c>
      <c r="D4968" s="171"/>
      <c r="E4968" s="79"/>
      <c r="F4968" s="100"/>
      <c r="G4968" s="80"/>
      <c r="H4968" s="145" t="str">
        <f>IF('C. Consumer Service Detail'!$F4968="","",IF('C. Consumer Service Detail'!$F4968="",VLOOKUP('C. Consumer Service Detail'!$F4968,'Table of Current Services'!$B$7:$F$36,'Table of Current Services'!$E$5,FALSE),VLOOKUP('C. Consumer Service Detail'!$F4968,'Table of Current Services'!$B$7:$F$36,'Table of Current Services'!$D$5,FALSE)))</f>
        <v/>
      </c>
      <c r="I4968" s="160"/>
      <c r="J4968" s="146" t="str">
        <f t="shared" si="151"/>
        <v/>
      </c>
      <c r="K4968" s="138" t="str">
        <f>IF('C. Consumer Service Detail'!$F4968="","",IF('C. Consumer Service Detail'!$F4968="",VLOOKUP('C. Consumer Service Detail'!$F4968,'Table of Current Services'!$B$7:$F$36,'Table of Current Services'!$E$5,FALSE),VLOOKUP('C. Consumer Service Detail'!$F4968,'Table of Current Services'!$B$7:$F$36,'Table of Current Services'!$E$5,FALSE)))</f>
        <v/>
      </c>
      <c r="L4968" s="130" t="str">
        <f>IF('C. Consumer Service Detail'!$F4968="","",IF(VLOOKUP('C. Consumer Service Detail'!$F4968,'Table of Current Services'!$B$7:$F$36,'Table of Current Services'!$F$5,)="cost","Yes","No"))</f>
        <v/>
      </c>
      <c r="M4968" s="130" t="str">
        <f>IFERROR(IF('C. Consumer Service Detail'!$K4968="No Match","No",VLOOKUP('C. Consumer Service Detail'!$C4968,'B. Consumer Budget'!$E$11:$F$2010,2,FALSE)),"")</f>
        <v/>
      </c>
      <c r="P4968" s="77"/>
      <c r="Q4968" s="77"/>
    </row>
    <row r="4969" spans="2:17" x14ac:dyDescent="0.25">
      <c r="B4969" s="78">
        <f t="shared" si="152"/>
        <v>4959</v>
      </c>
      <c r="C4969" s="126" t="str">
        <f t="array" ref="C4969">IF(OR('C. Consumer Service Detail'!$D4969="",'C. Consumer Service Detail'!$E4969=""),"",INDEX('B. Consumer Budget'!$E$11:$E$2010,MATCH(1,IF('B. Consumer Budget'!$C$11:$C$2010='C. Consumer Service Detail'!$D4969,IF('B. Consumer Budget'!$D$11:$D$2010='C. Consumer Service Detail'!$E4969,1)),0)))</f>
        <v/>
      </c>
      <c r="D4969" s="170"/>
      <c r="E4969" s="81"/>
      <c r="F4969" s="101"/>
      <c r="G4969" s="82"/>
      <c r="H4969" s="147" t="str">
        <f>IF('C. Consumer Service Detail'!$F4969="","",IF('C. Consumer Service Detail'!$F4969="",VLOOKUP('C. Consumer Service Detail'!$F4969,'Table of Current Services'!$B$7:$F$36,'Table of Current Services'!$E$5,FALSE),VLOOKUP('C. Consumer Service Detail'!$F4969,'Table of Current Services'!$B$7:$F$36,'Table of Current Services'!$D$5,FALSE)))</f>
        <v/>
      </c>
      <c r="I4969" s="159"/>
      <c r="J4969" s="146" t="str">
        <f t="shared" si="151"/>
        <v/>
      </c>
      <c r="K4969" s="138" t="str">
        <f>IF('C. Consumer Service Detail'!$F4969="","",IF('C. Consumer Service Detail'!$F4969="",VLOOKUP('C. Consumer Service Detail'!$F4969,'Table of Current Services'!$B$7:$F$36,'Table of Current Services'!$E$5,FALSE),VLOOKUP('C. Consumer Service Detail'!$F4969,'Table of Current Services'!$B$7:$F$36,'Table of Current Services'!$E$5,FALSE)))</f>
        <v/>
      </c>
      <c r="L4969" s="130" t="str">
        <f>IF('C. Consumer Service Detail'!$F4969="","",IF(VLOOKUP('C. Consumer Service Detail'!$F4969,'Table of Current Services'!$B$7:$F$36,'Table of Current Services'!$F$5,)="cost","Yes","No"))</f>
        <v/>
      </c>
      <c r="M4969" s="130" t="str">
        <f>IFERROR(IF('C. Consumer Service Detail'!$K4969="No Match","No",VLOOKUP('C. Consumer Service Detail'!$C4969,'B. Consumer Budget'!$E$11:$F$2010,2,FALSE)),"")</f>
        <v/>
      </c>
      <c r="P4969" s="77"/>
      <c r="Q4969" s="77"/>
    </row>
    <row r="4970" spans="2:17" x14ac:dyDescent="0.25">
      <c r="B4970" s="78">
        <f t="shared" si="152"/>
        <v>4960</v>
      </c>
      <c r="C4970" s="126" t="str">
        <f t="array" ref="C4970">IF(OR('C. Consumer Service Detail'!$D4970="",'C. Consumer Service Detail'!$E4970=""),"",INDEX('B. Consumer Budget'!$E$11:$E$2010,MATCH(1,IF('B. Consumer Budget'!$C$11:$C$2010='C. Consumer Service Detail'!$D4970,IF('B. Consumer Budget'!$D$11:$D$2010='C. Consumer Service Detail'!$E4970,1)),0)))</f>
        <v/>
      </c>
      <c r="D4970" s="171"/>
      <c r="E4970" s="79"/>
      <c r="F4970" s="100"/>
      <c r="G4970" s="80"/>
      <c r="H4970" s="145" t="str">
        <f>IF('C. Consumer Service Detail'!$F4970="","",IF('C. Consumer Service Detail'!$F4970="",VLOOKUP('C. Consumer Service Detail'!$F4970,'Table of Current Services'!$B$7:$F$36,'Table of Current Services'!$E$5,FALSE),VLOOKUP('C. Consumer Service Detail'!$F4970,'Table of Current Services'!$B$7:$F$36,'Table of Current Services'!$D$5,FALSE)))</f>
        <v/>
      </c>
      <c r="I4970" s="160"/>
      <c r="J4970" s="146" t="str">
        <f t="shared" si="151"/>
        <v/>
      </c>
      <c r="K4970" s="138" t="str">
        <f>IF('C. Consumer Service Detail'!$F4970="","",IF('C. Consumer Service Detail'!$F4970="",VLOOKUP('C. Consumer Service Detail'!$F4970,'Table of Current Services'!$B$7:$F$36,'Table of Current Services'!$E$5,FALSE),VLOOKUP('C. Consumer Service Detail'!$F4970,'Table of Current Services'!$B$7:$F$36,'Table of Current Services'!$E$5,FALSE)))</f>
        <v/>
      </c>
      <c r="L4970" s="130" t="str">
        <f>IF('C. Consumer Service Detail'!$F4970="","",IF(VLOOKUP('C. Consumer Service Detail'!$F4970,'Table of Current Services'!$B$7:$F$36,'Table of Current Services'!$F$5,)="cost","Yes","No"))</f>
        <v/>
      </c>
      <c r="M4970" s="130" t="str">
        <f>IFERROR(IF('C. Consumer Service Detail'!$K4970="No Match","No",VLOOKUP('C. Consumer Service Detail'!$C4970,'B. Consumer Budget'!$E$11:$F$2010,2,FALSE)),"")</f>
        <v/>
      </c>
      <c r="P4970" s="77"/>
      <c r="Q4970" s="77"/>
    </row>
    <row r="4971" spans="2:17" x14ac:dyDescent="0.25">
      <c r="B4971" s="78">
        <f t="shared" si="152"/>
        <v>4961</v>
      </c>
      <c r="C4971" s="126" t="str">
        <f t="array" ref="C4971">IF(OR('C. Consumer Service Detail'!$D4971="",'C. Consumer Service Detail'!$E4971=""),"",INDEX('B. Consumer Budget'!$E$11:$E$2010,MATCH(1,IF('B. Consumer Budget'!$C$11:$C$2010='C. Consumer Service Detail'!$D4971,IF('B. Consumer Budget'!$D$11:$D$2010='C. Consumer Service Detail'!$E4971,1)),0)))</f>
        <v/>
      </c>
      <c r="D4971" s="170"/>
      <c r="E4971" s="81"/>
      <c r="F4971" s="101"/>
      <c r="G4971" s="82"/>
      <c r="H4971" s="147" t="str">
        <f>IF('C. Consumer Service Detail'!$F4971="","",IF('C. Consumer Service Detail'!$F4971="",VLOOKUP('C. Consumer Service Detail'!$F4971,'Table of Current Services'!$B$7:$F$36,'Table of Current Services'!$E$5,FALSE),VLOOKUP('C. Consumer Service Detail'!$F4971,'Table of Current Services'!$B$7:$F$36,'Table of Current Services'!$D$5,FALSE)))</f>
        <v/>
      </c>
      <c r="I4971" s="159"/>
      <c r="J4971" s="146" t="str">
        <f t="shared" si="151"/>
        <v/>
      </c>
      <c r="K4971" s="138" t="str">
        <f>IF('C. Consumer Service Detail'!$F4971="","",IF('C. Consumer Service Detail'!$F4971="",VLOOKUP('C. Consumer Service Detail'!$F4971,'Table of Current Services'!$B$7:$F$36,'Table of Current Services'!$E$5,FALSE),VLOOKUP('C. Consumer Service Detail'!$F4971,'Table of Current Services'!$B$7:$F$36,'Table of Current Services'!$E$5,FALSE)))</f>
        <v/>
      </c>
      <c r="L4971" s="130" t="str">
        <f>IF('C. Consumer Service Detail'!$F4971="","",IF(VLOOKUP('C. Consumer Service Detail'!$F4971,'Table of Current Services'!$B$7:$F$36,'Table of Current Services'!$F$5,)="cost","Yes","No"))</f>
        <v/>
      </c>
      <c r="M4971" s="130" t="str">
        <f>IFERROR(IF('C. Consumer Service Detail'!$K4971="No Match","No",VLOOKUP('C. Consumer Service Detail'!$C4971,'B. Consumer Budget'!$E$11:$F$2010,2,FALSE)),"")</f>
        <v/>
      </c>
      <c r="P4971" s="77"/>
      <c r="Q4971" s="77"/>
    </row>
    <row r="4972" spans="2:17" x14ac:dyDescent="0.25">
      <c r="B4972" s="78">
        <f t="shared" si="152"/>
        <v>4962</v>
      </c>
      <c r="C4972" s="126" t="str">
        <f t="array" ref="C4972">IF(OR('C. Consumer Service Detail'!$D4972="",'C. Consumer Service Detail'!$E4972=""),"",INDEX('B. Consumer Budget'!$E$11:$E$2010,MATCH(1,IF('B. Consumer Budget'!$C$11:$C$2010='C. Consumer Service Detail'!$D4972,IF('B. Consumer Budget'!$D$11:$D$2010='C. Consumer Service Detail'!$E4972,1)),0)))</f>
        <v/>
      </c>
      <c r="D4972" s="171"/>
      <c r="E4972" s="79"/>
      <c r="F4972" s="100"/>
      <c r="G4972" s="80"/>
      <c r="H4972" s="145" t="str">
        <f>IF('C. Consumer Service Detail'!$F4972="","",IF('C. Consumer Service Detail'!$F4972="",VLOOKUP('C. Consumer Service Detail'!$F4972,'Table of Current Services'!$B$7:$F$36,'Table of Current Services'!$E$5,FALSE),VLOOKUP('C. Consumer Service Detail'!$F4972,'Table of Current Services'!$B$7:$F$36,'Table of Current Services'!$D$5,FALSE)))</f>
        <v/>
      </c>
      <c r="I4972" s="160"/>
      <c r="J4972" s="146" t="str">
        <f t="shared" si="151"/>
        <v/>
      </c>
      <c r="K4972" s="138" t="str">
        <f>IF('C. Consumer Service Detail'!$F4972="","",IF('C. Consumer Service Detail'!$F4972="",VLOOKUP('C. Consumer Service Detail'!$F4972,'Table of Current Services'!$B$7:$F$36,'Table of Current Services'!$E$5,FALSE),VLOOKUP('C. Consumer Service Detail'!$F4972,'Table of Current Services'!$B$7:$F$36,'Table of Current Services'!$E$5,FALSE)))</f>
        <v/>
      </c>
      <c r="L4972" s="130" t="str">
        <f>IF('C. Consumer Service Detail'!$F4972="","",IF(VLOOKUP('C. Consumer Service Detail'!$F4972,'Table of Current Services'!$B$7:$F$36,'Table of Current Services'!$F$5,)="cost","Yes","No"))</f>
        <v/>
      </c>
      <c r="M4972" s="130" t="str">
        <f>IFERROR(IF('C. Consumer Service Detail'!$K4972="No Match","No",VLOOKUP('C. Consumer Service Detail'!$C4972,'B. Consumer Budget'!$E$11:$F$2010,2,FALSE)),"")</f>
        <v/>
      </c>
      <c r="P4972" s="77"/>
      <c r="Q4972" s="77"/>
    </row>
    <row r="4973" spans="2:17" x14ac:dyDescent="0.25">
      <c r="B4973" s="78">
        <f t="shared" si="152"/>
        <v>4963</v>
      </c>
      <c r="C4973" s="126" t="str">
        <f t="array" ref="C4973">IF(OR('C. Consumer Service Detail'!$D4973="",'C. Consumer Service Detail'!$E4973=""),"",INDEX('B. Consumer Budget'!$E$11:$E$2010,MATCH(1,IF('B. Consumer Budget'!$C$11:$C$2010='C. Consumer Service Detail'!$D4973,IF('B. Consumer Budget'!$D$11:$D$2010='C. Consumer Service Detail'!$E4973,1)),0)))</f>
        <v/>
      </c>
      <c r="D4973" s="170"/>
      <c r="E4973" s="81"/>
      <c r="F4973" s="101"/>
      <c r="G4973" s="82"/>
      <c r="H4973" s="147" t="str">
        <f>IF('C. Consumer Service Detail'!$F4973="","",IF('C. Consumer Service Detail'!$F4973="",VLOOKUP('C. Consumer Service Detail'!$F4973,'Table of Current Services'!$B$7:$F$36,'Table of Current Services'!$E$5,FALSE),VLOOKUP('C. Consumer Service Detail'!$F4973,'Table of Current Services'!$B$7:$F$36,'Table of Current Services'!$D$5,FALSE)))</f>
        <v/>
      </c>
      <c r="I4973" s="159"/>
      <c r="J4973" s="146" t="str">
        <f t="shared" si="151"/>
        <v/>
      </c>
      <c r="K4973" s="138" t="str">
        <f>IF('C. Consumer Service Detail'!$F4973="","",IF('C. Consumer Service Detail'!$F4973="",VLOOKUP('C. Consumer Service Detail'!$F4973,'Table of Current Services'!$B$7:$F$36,'Table of Current Services'!$E$5,FALSE),VLOOKUP('C. Consumer Service Detail'!$F4973,'Table of Current Services'!$B$7:$F$36,'Table of Current Services'!$E$5,FALSE)))</f>
        <v/>
      </c>
      <c r="L4973" s="130" t="str">
        <f>IF('C. Consumer Service Detail'!$F4973="","",IF(VLOOKUP('C. Consumer Service Detail'!$F4973,'Table of Current Services'!$B$7:$F$36,'Table of Current Services'!$F$5,)="cost","Yes","No"))</f>
        <v/>
      </c>
      <c r="M4973" s="130" t="str">
        <f>IFERROR(IF('C. Consumer Service Detail'!$K4973="No Match","No",VLOOKUP('C. Consumer Service Detail'!$C4973,'B. Consumer Budget'!$E$11:$F$2010,2,FALSE)),"")</f>
        <v/>
      </c>
      <c r="P4973" s="77"/>
      <c r="Q4973" s="77"/>
    </row>
    <row r="4974" spans="2:17" x14ac:dyDescent="0.25">
      <c r="B4974" s="78">
        <f t="shared" si="152"/>
        <v>4964</v>
      </c>
      <c r="C4974" s="126" t="str">
        <f t="array" ref="C4974">IF(OR('C. Consumer Service Detail'!$D4974="",'C. Consumer Service Detail'!$E4974=""),"",INDEX('B. Consumer Budget'!$E$11:$E$2010,MATCH(1,IF('B. Consumer Budget'!$C$11:$C$2010='C. Consumer Service Detail'!$D4974,IF('B. Consumer Budget'!$D$11:$D$2010='C. Consumer Service Detail'!$E4974,1)),0)))</f>
        <v/>
      </c>
      <c r="D4974" s="171"/>
      <c r="E4974" s="79"/>
      <c r="F4974" s="100"/>
      <c r="G4974" s="80"/>
      <c r="H4974" s="145" t="str">
        <f>IF('C. Consumer Service Detail'!$F4974="","",IF('C. Consumer Service Detail'!$F4974="",VLOOKUP('C. Consumer Service Detail'!$F4974,'Table of Current Services'!$B$7:$F$36,'Table of Current Services'!$E$5,FALSE),VLOOKUP('C. Consumer Service Detail'!$F4974,'Table of Current Services'!$B$7:$F$36,'Table of Current Services'!$D$5,FALSE)))</f>
        <v/>
      </c>
      <c r="I4974" s="160"/>
      <c r="J4974" s="146" t="str">
        <f t="shared" si="151"/>
        <v/>
      </c>
      <c r="K4974" s="138" t="str">
        <f>IF('C. Consumer Service Detail'!$F4974="","",IF('C. Consumer Service Detail'!$F4974="",VLOOKUP('C. Consumer Service Detail'!$F4974,'Table of Current Services'!$B$7:$F$36,'Table of Current Services'!$E$5,FALSE),VLOOKUP('C. Consumer Service Detail'!$F4974,'Table of Current Services'!$B$7:$F$36,'Table of Current Services'!$E$5,FALSE)))</f>
        <v/>
      </c>
      <c r="L4974" s="130" t="str">
        <f>IF('C. Consumer Service Detail'!$F4974="","",IF(VLOOKUP('C. Consumer Service Detail'!$F4974,'Table of Current Services'!$B$7:$F$36,'Table of Current Services'!$F$5,)="cost","Yes","No"))</f>
        <v/>
      </c>
      <c r="M4974" s="130" t="str">
        <f>IFERROR(IF('C. Consumer Service Detail'!$K4974="No Match","No",VLOOKUP('C. Consumer Service Detail'!$C4974,'B. Consumer Budget'!$E$11:$F$2010,2,FALSE)),"")</f>
        <v/>
      </c>
      <c r="P4974" s="77"/>
      <c r="Q4974" s="77"/>
    </row>
    <row r="4975" spans="2:17" x14ac:dyDescent="0.25">
      <c r="B4975" s="78">
        <f t="shared" si="152"/>
        <v>4965</v>
      </c>
      <c r="C4975" s="126" t="str">
        <f t="array" ref="C4975">IF(OR('C. Consumer Service Detail'!$D4975="",'C. Consumer Service Detail'!$E4975=""),"",INDEX('B. Consumer Budget'!$E$11:$E$2010,MATCH(1,IF('B. Consumer Budget'!$C$11:$C$2010='C. Consumer Service Detail'!$D4975,IF('B. Consumer Budget'!$D$11:$D$2010='C. Consumer Service Detail'!$E4975,1)),0)))</f>
        <v/>
      </c>
      <c r="D4975" s="170"/>
      <c r="E4975" s="81"/>
      <c r="F4975" s="101"/>
      <c r="G4975" s="82"/>
      <c r="H4975" s="147" t="str">
        <f>IF('C. Consumer Service Detail'!$F4975="","",IF('C. Consumer Service Detail'!$F4975="",VLOOKUP('C. Consumer Service Detail'!$F4975,'Table of Current Services'!$B$7:$F$36,'Table of Current Services'!$E$5,FALSE),VLOOKUP('C. Consumer Service Detail'!$F4975,'Table of Current Services'!$B$7:$F$36,'Table of Current Services'!$D$5,FALSE)))</f>
        <v/>
      </c>
      <c r="I4975" s="159"/>
      <c r="J4975" s="146" t="str">
        <f t="shared" si="151"/>
        <v/>
      </c>
      <c r="K4975" s="138" t="str">
        <f>IF('C. Consumer Service Detail'!$F4975="","",IF('C. Consumer Service Detail'!$F4975="",VLOOKUP('C. Consumer Service Detail'!$F4975,'Table of Current Services'!$B$7:$F$36,'Table of Current Services'!$E$5,FALSE),VLOOKUP('C. Consumer Service Detail'!$F4975,'Table of Current Services'!$B$7:$F$36,'Table of Current Services'!$E$5,FALSE)))</f>
        <v/>
      </c>
      <c r="L4975" s="130" t="str">
        <f>IF('C. Consumer Service Detail'!$F4975="","",IF(VLOOKUP('C. Consumer Service Detail'!$F4975,'Table of Current Services'!$B$7:$F$36,'Table of Current Services'!$F$5,)="cost","Yes","No"))</f>
        <v/>
      </c>
      <c r="M4975" s="130" t="str">
        <f>IFERROR(IF('C. Consumer Service Detail'!$K4975="No Match","No",VLOOKUP('C. Consumer Service Detail'!$C4975,'B. Consumer Budget'!$E$11:$F$2010,2,FALSE)),"")</f>
        <v/>
      </c>
      <c r="P4975" s="77"/>
      <c r="Q4975" s="77"/>
    </row>
    <row r="4976" spans="2:17" x14ac:dyDescent="0.25">
      <c r="B4976" s="78">
        <f t="shared" si="152"/>
        <v>4966</v>
      </c>
      <c r="C4976" s="126" t="str">
        <f t="array" ref="C4976">IF(OR('C. Consumer Service Detail'!$D4976="",'C. Consumer Service Detail'!$E4976=""),"",INDEX('B. Consumer Budget'!$E$11:$E$2010,MATCH(1,IF('B. Consumer Budget'!$C$11:$C$2010='C. Consumer Service Detail'!$D4976,IF('B. Consumer Budget'!$D$11:$D$2010='C. Consumer Service Detail'!$E4976,1)),0)))</f>
        <v/>
      </c>
      <c r="D4976" s="171"/>
      <c r="E4976" s="79"/>
      <c r="F4976" s="100"/>
      <c r="G4976" s="80"/>
      <c r="H4976" s="145" t="str">
        <f>IF('C. Consumer Service Detail'!$F4976="","",IF('C. Consumer Service Detail'!$F4976="",VLOOKUP('C. Consumer Service Detail'!$F4976,'Table of Current Services'!$B$7:$F$36,'Table of Current Services'!$E$5,FALSE),VLOOKUP('C. Consumer Service Detail'!$F4976,'Table of Current Services'!$B$7:$F$36,'Table of Current Services'!$D$5,FALSE)))</f>
        <v/>
      </c>
      <c r="I4976" s="160"/>
      <c r="J4976" s="146" t="str">
        <f t="shared" si="151"/>
        <v/>
      </c>
      <c r="K4976" s="138" t="str">
        <f>IF('C. Consumer Service Detail'!$F4976="","",IF('C. Consumer Service Detail'!$F4976="",VLOOKUP('C. Consumer Service Detail'!$F4976,'Table of Current Services'!$B$7:$F$36,'Table of Current Services'!$E$5,FALSE),VLOOKUP('C. Consumer Service Detail'!$F4976,'Table of Current Services'!$B$7:$F$36,'Table of Current Services'!$E$5,FALSE)))</f>
        <v/>
      </c>
      <c r="L4976" s="130" t="str">
        <f>IF('C. Consumer Service Detail'!$F4976="","",IF(VLOOKUP('C. Consumer Service Detail'!$F4976,'Table of Current Services'!$B$7:$F$36,'Table of Current Services'!$F$5,)="cost","Yes","No"))</f>
        <v/>
      </c>
      <c r="M4976" s="130" t="str">
        <f>IFERROR(IF('C. Consumer Service Detail'!$K4976="No Match","No",VLOOKUP('C. Consumer Service Detail'!$C4976,'B. Consumer Budget'!$E$11:$F$2010,2,FALSE)),"")</f>
        <v/>
      </c>
      <c r="P4976" s="77"/>
      <c r="Q4976" s="77"/>
    </row>
    <row r="4977" spans="2:17" x14ac:dyDescent="0.25">
      <c r="B4977" s="78">
        <f t="shared" si="152"/>
        <v>4967</v>
      </c>
      <c r="C4977" s="126" t="str">
        <f t="array" ref="C4977">IF(OR('C. Consumer Service Detail'!$D4977="",'C. Consumer Service Detail'!$E4977=""),"",INDEX('B. Consumer Budget'!$E$11:$E$2010,MATCH(1,IF('B. Consumer Budget'!$C$11:$C$2010='C. Consumer Service Detail'!$D4977,IF('B. Consumer Budget'!$D$11:$D$2010='C. Consumer Service Detail'!$E4977,1)),0)))</f>
        <v/>
      </c>
      <c r="D4977" s="170"/>
      <c r="E4977" s="81"/>
      <c r="F4977" s="101"/>
      <c r="G4977" s="82"/>
      <c r="H4977" s="147" t="str">
        <f>IF('C. Consumer Service Detail'!$F4977="","",IF('C. Consumer Service Detail'!$F4977="",VLOOKUP('C. Consumer Service Detail'!$F4977,'Table of Current Services'!$B$7:$F$36,'Table of Current Services'!$E$5,FALSE),VLOOKUP('C. Consumer Service Detail'!$F4977,'Table of Current Services'!$B$7:$F$36,'Table of Current Services'!$D$5,FALSE)))</f>
        <v/>
      </c>
      <c r="I4977" s="159"/>
      <c r="J4977" s="146" t="str">
        <f t="shared" si="151"/>
        <v/>
      </c>
      <c r="K4977" s="138" t="str">
        <f>IF('C. Consumer Service Detail'!$F4977="","",IF('C. Consumer Service Detail'!$F4977="",VLOOKUP('C. Consumer Service Detail'!$F4977,'Table of Current Services'!$B$7:$F$36,'Table of Current Services'!$E$5,FALSE),VLOOKUP('C. Consumer Service Detail'!$F4977,'Table of Current Services'!$B$7:$F$36,'Table of Current Services'!$E$5,FALSE)))</f>
        <v/>
      </c>
      <c r="L4977" s="130" t="str">
        <f>IF('C. Consumer Service Detail'!$F4977="","",IF(VLOOKUP('C. Consumer Service Detail'!$F4977,'Table of Current Services'!$B$7:$F$36,'Table of Current Services'!$F$5,)="cost","Yes","No"))</f>
        <v/>
      </c>
      <c r="M4977" s="130" t="str">
        <f>IFERROR(IF('C. Consumer Service Detail'!$K4977="No Match","No",VLOOKUP('C. Consumer Service Detail'!$C4977,'B. Consumer Budget'!$E$11:$F$2010,2,FALSE)),"")</f>
        <v/>
      </c>
      <c r="P4977" s="77"/>
      <c r="Q4977" s="77"/>
    </row>
    <row r="4978" spans="2:17" x14ac:dyDescent="0.25">
      <c r="B4978" s="78">
        <f t="shared" si="152"/>
        <v>4968</v>
      </c>
      <c r="C4978" s="126" t="str">
        <f t="array" ref="C4978">IF(OR('C. Consumer Service Detail'!$D4978="",'C. Consumer Service Detail'!$E4978=""),"",INDEX('B. Consumer Budget'!$E$11:$E$2010,MATCH(1,IF('B. Consumer Budget'!$C$11:$C$2010='C. Consumer Service Detail'!$D4978,IF('B. Consumer Budget'!$D$11:$D$2010='C. Consumer Service Detail'!$E4978,1)),0)))</f>
        <v/>
      </c>
      <c r="D4978" s="171"/>
      <c r="E4978" s="79"/>
      <c r="F4978" s="100"/>
      <c r="G4978" s="80"/>
      <c r="H4978" s="145" t="str">
        <f>IF('C. Consumer Service Detail'!$F4978="","",IF('C. Consumer Service Detail'!$F4978="",VLOOKUP('C. Consumer Service Detail'!$F4978,'Table of Current Services'!$B$7:$F$36,'Table of Current Services'!$E$5,FALSE),VLOOKUP('C. Consumer Service Detail'!$F4978,'Table of Current Services'!$B$7:$F$36,'Table of Current Services'!$D$5,FALSE)))</f>
        <v/>
      </c>
      <c r="I4978" s="160"/>
      <c r="J4978" s="146" t="str">
        <f t="shared" si="151"/>
        <v/>
      </c>
      <c r="K4978" s="138" t="str">
        <f>IF('C. Consumer Service Detail'!$F4978="","",IF('C. Consumer Service Detail'!$F4978="",VLOOKUP('C. Consumer Service Detail'!$F4978,'Table of Current Services'!$B$7:$F$36,'Table of Current Services'!$E$5,FALSE),VLOOKUP('C. Consumer Service Detail'!$F4978,'Table of Current Services'!$B$7:$F$36,'Table of Current Services'!$E$5,FALSE)))</f>
        <v/>
      </c>
      <c r="L4978" s="130" t="str">
        <f>IF('C. Consumer Service Detail'!$F4978="","",IF(VLOOKUP('C. Consumer Service Detail'!$F4978,'Table of Current Services'!$B$7:$F$36,'Table of Current Services'!$F$5,)="cost","Yes","No"))</f>
        <v/>
      </c>
      <c r="M4978" s="130" t="str">
        <f>IFERROR(IF('C. Consumer Service Detail'!$K4978="No Match","No",VLOOKUP('C. Consumer Service Detail'!$C4978,'B. Consumer Budget'!$E$11:$F$2010,2,FALSE)),"")</f>
        <v/>
      </c>
      <c r="P4978" s="77"/>
      <c r="Q4978" s="77"/>
    </row>
    <row r="4979" spans="2:17" x14ac:dyDescent="0.25">
      <c r="B4979" s="78">
        <f t="shared" si="152"/>
        <v>4969</v>
      </c>
      <c r="C4979" s="126" t="str">
        <f t="array" ref="C4979">IF(OR('C. Consumer Service Detail'!$D4979="",'C. Consumer Service Detail'!$E4979=""),"",INDEX('B. Consumer Budget'!$E$11:$E$2010,MATCH(1,IF('B. Consumer Budget'!$C$11:$C$2010='C. Consumer Service Detail'!$D4979,IF('B. Consumer Budget'!$D$11:$D$2010='C. Consumer Service Detail'!$E4979,1)),0)))</f>
        <v/>
      </c>
      <c r="D4979" s="170"/>
      <c r="E4979" s="81"/>
      <c r="F4979" s="101"/>
      <c r="G4979" s="82"/>
      <c r="H4979" s="147" t="str">
        <f>IF('C. Consumer Service Detail'!$F4979="","",IF('C. Consumer Service Detail'!$F4979="",VLOOKUP('C. Consumer Service Detail'!$F4979,'Table of Current Services'!$B$7:$F$36,'Table of Current Services'!$E$5,FALSE),VLOOKUP('C. Consumer Service Detail'!$F4979,'Table of Current Services'!$B$7:$F$36,'Table of Current Services'!$D$5,FALSE)))</f>
        <v/>
      </c>
      <c r="I4979" s="159"/>
      <c r="J4979" s="146" t="str">
        <f t="shared" si="151"/>
        <v/>
      </c>
      <c r="K4979" s="138" t="str">
        <f>IF('C. Consumer Service Detail'!$F4979="","",IF('C. Consumer Service Detail'!$F4979="",VLOOKUP('C. Consumer Service Detail'!$F4979,'Table of Current Services'!$B$7:$F$36,'Table of Current Services'!$E$5,FALSE),VLOOKUP('C. Consumer Service Detail'!$F4979,'Table of Current Services'!$B$7:$F$36,'Table of Current Services'!$E$5,FALSE)))</f>
        <v/>
      </c>
      <c r="L4979" s="130" t="str">
        <f>IF('C. Consumer Service Detail'!$F4979="","",IF(VLOOKUP('C. Consumer Service Detail'!$F4979,'Table of Current Services'!$B$7:$F$36,'Table of Current Services'!$F$5,)="cost","Yes","No"))</f>
        <v/>
      </c>
      <c r="M4979" s="130" t="str">
        <f>IFERROR(IF('C. Consumer Service Detail'!$K4979="No Match","No",VLOOKUP('C. Consumer Service Detail'!$C4979,'B. Consumer Budget'!$E$11:$F$2010,2,FALSE)),"")</f>
        <v/>
      </c>
      <c r="P4979" s="77"/>
      <c r="Q4979" s="77"/>
    </row>
    <row r="4980" spans="2:17" x14ac:dyDescent="0.25">
      <c r="B4980" s="78">
        <f t="shared" si="152"/>
        <v>4970</v>
      </c>
      <c r="C4980" s="126" t="str">
        <f t="array" ref="C4980">IF(OR('C. Consumer Service Detail'!$D4980="",'C. Consumer Service Detail'!$E4980=""),"",INDEX('B. Consumer Budget'!$E$11:$E$2010,MATCH(1,IF('B. Consumer Budget'!$C$11:$C$2010='C. Consumer Service Detail'!$D4980,IF('B. Consumer Budget'!$D$11:$D$2010='C. Consumer Service Detail'!$E4980,1)),0)))</f>
        <v/>
      </c>
      <c r="D4980" s="171"/>
      <c r="E4980" s="79"/>
      <c r="F4980" s="100"/>
      <c r="G4980" s="80"/>
      <c r="H4980" s="145" t="str">
        <f>IF('C. Consumer Service Detail'!$F4980="","",IF('C. Consumer Service Detail'!$F4980="",VLOOKUP('C. Consumer Service Detail'!$F4980,'Table of Current Services'!$B$7:$F$36,'Table of Current Services'!$E$5,FALSE),VLOOKUP('C. Consumer Service Detail'!$F4980,'Table of Current Services'!$B$7:$F$36,'Table of Current Services'!$D$5,FALSE)))</f>
        <v/>
      </c>
      <c r="I4980" s="160"/>
      <c r="J4980" s="146" t="str">
        <f t="shared" si="151"/>
        <v/>
      </c>
      <c r="K4980" s="138" t="str">
        <f>IF('C. Consumer Service Detail'!$F4980="","",IF('C. Consumer Service Detail'!$F4980="",VLOOKUP('C. Consumer Service Detail'!$F4980,'Table of Current Services'!$B$7:$F$36,'Table of Current Services'!$E$5,FALSE),VLOOKUP('C. Consumer Service Detail'!$F4980,'Table of Current Services'!$B$7:$F$36,'Table of Current Services'!$E$5,FALSE)))</f>
        <v/>
      </c>
      <c r="L4980" s="130" t="str">
        <f>IF('C. Consumer Service Detail'!$F4980="","",IF(VLOOKUP('C. Consumer Service Detail'!$F4980,'Table of Current Services'!$B$7:$F$36,'Table of Current Services'!$F$5,)="cost","Yes","No"))</f>
        <v/>
      </c>
      <c r="M4980" s="130" t="str">
        <f>IFERROR(IF('C. Consumer Service Detail'!$K4980="No Match","No",VLOOKUP('C. Consumer Service Detail'!$C4980,'B. Consumer Budget'!$E$11:$F$2010,2,FALSE)),"")</f>
        <v/>
      </c>
      <c r="P4980" s="77"/>
      <c r="Q4980" s="77"/>
    </row>
    <row r="4981" spans="2:17" x14ac:dyDescent="0.25">
      <c r="B4981" s="78">
        <f t="shared" si="152"/>
        <v>4971</v>
      </c>
      <c r="C4981" s="126" t="str">
        <f t="array" ref="C4981">IF(OR('C. Consumer Service Detail'!$D4981="",'C. Consumer Service Detail'!$E4981=""),"",INDEX('B. Consumer Budget'!$E$11:$E$2010,MATCH(1,IF('B. Consumer Budget'!$C$11:$C$2010='C. Consumer Service Detail'!$D4981,IF('B. Consumer Budget'!$D$11:$D$2010='C. Consumer Service Detail'!$E4981,1)),0)))</f>
        <v/>
      </c>
      <c r="D4981" s="170"/>
      <c r="E4981" s="81"/>
      <c r="F4981" s="101"/>
      <c r="G4981" s="82"/>
      <c r="H4981" s="147" t="str">
        <f>IF('C. Consumer Service Detail'!$F4981="","",IF('C. Consumer Service Detail'!$F4981="",VLOOKUP('C. Consumer Service Detail'!$F4981,'Table of Current Services'!$B$7:$F$36,'Table of Current Services'!$E$5,FALSE),VLOOKUP('C. Consumer Service Detail'!$F4981,'Table of Current Services'!$B$7:$F$36,'Table of Current Services'!$D$5,FALSE)))</f>
        <v/>
      </c>
      <c r="I4981" s="159"/>
      <c r="J4981" s="146" t="str">
        <f t="shared" si="151"/>
        <v/>
      </c>
      <c r="K4981" s="138" t="str">
        <f>IF('C. Consumer Service Detail'!$F4981="","",IF('C. Consumer Service Detail'!$F4981="",VLOOKUP('C. Consumer Service Detail'!$F4981,'Table of Current Services'!$B$7:$F$36,'Table of Current Services'!$E$5,FALSE),VLOOKUP('C. Consumer Service Detail'!$F4981,'Table of Current Services'!$B$7:$F$36,'Table of Current Services'!$E$5,FALSE)))</f>
        <v/>
      </c>
      <c r="L4981" s="130" t="str">
        <f>IF('C. Consumer Service Detail'!$F4981="","",IF(VLOOKUP('C. Consumer Service Detail'!$F4981,'Table of Current Services'!$B$7:$F$36,'Table of Current Services'!$F$5,)="cost","Yes","No"))</f>
        <v/>
      </c>
      <c r="M4981" s="130" t="str">
        <f>IFERROR(IF('C. Consumer Service Detail'!$K4981="No Match","No",VLOOKUP('C. Consumer Service Detail'!$C4981,'B. Consumer Budget'!$E$11:$F$2010,2,FALSE)),"")</f>
        <v/>
      </c>
      <c r="P4981" s="77"/>
      <c r="Q4981" s="77"/>
    </row>
    <row r="4982" spans="2:17" x14ac:dyDescent="0.25">
      <c r="B4982" s="78">
        <f t="shared" si="152"/>
        <v>4972</v>
      </c>
      <c r="C4982" s="126" t="str">
        <f t="array" ref="C4982">IF(OR('C. Consumer Service Detail'!$D4982="",'C. Consumer Service Detail'!$E4982=""),"",INDEX('B. Consumer Budget'!$E$11:$E$2010,MATCH(1,IF('B. Consumer Budget'!$C$11:$C$2010='C. Consumer Service Detail'!$D4982,IF('B. Consumer Budget'!$D$11:$D$2010='C. Consumer Service Detail'!$E4982,1)),0)))</f>
        <v/>
      </c>
      <c r="D4982" s="171"/>
      <c r="E4982" s="79"/>
      <c r="F4982" s="100"/>
      <c r="G4982" s="80"/>
      <c r="H4982" s="145" t="str">
        <f>IF('C. Consumer Service Detail'!$F4982="","",IF('C. Consumer Service Detail'!$F4982="",VLOOKUP('C. Consumer Service Detail'!$F4982,'Table of Current Services'!$B$7:$F$36,'Table of Current Services'!$E$5,FALSE),VLOOKUP('C. Consumer Service Detail'!$F4982,'Table of Current Services'!$B$7:$F$36,'Table of Current Services'!$D$5,FALSE)))</f>
        <v/>
      </c>
      <c r="I4982" s="160"/>
      <c r="J4982" s="146" t="str">
        <f t="shared" si="151"/>
        <v/>
      </c>
      <c r="K4982" s="138" t="str">
        <f>IF('C. Consumer Service Detail'!$F4982="","",IF('C. Consumer Service Detail'!$F4982="",VLOOKUP('C. Consumer Service Detail'!$F4982,'Table of Current Services'!$B$7:$F$36,'Table of Current Services'!$E$5,FALSE),VLOOKUP('C. Consumer Service Detail'!$F4982,'Table of Current Services'!$B$7:$F$36,'Table of Current Services'!$E$5,FALSE)))</f>
        <v/>
      </c>
      <c r="L4982" s="130" t="str">
        <f>IF('C. Consumer Service Detail'!$F4982="","",IF(VLOOKUP('C. Consumer Service Detail'!$F4982,'Table of Current Services'!$B$7:$F$36,'Table of Current Services'!$F$5,)="cost","Yes","No"))</f>
        <v/>
      </c>
      <c r="M4982" s="130" t="str">
        <f>IFERROR(IF('C. Consumer Service Detail'!$K4982="No Match","No",VLOOKUP('C. Consumer Service Detail'!$C4982,'B. Consumer Budget'!$E$11:$F$2010,2,FALSE)),"")</f>
        <v/>
      </c>
      <c r="P4982" s="77"/>
      <c r="Q4982" s="77"/>
    </row>
    <row r="4983" spans="2:17" x14ac:dyDescent="0.25">
      <c r="B4983" s="78">
        <f t="shared" si="152"/>
        <v>4973</v>
      </c>
      <c r="C4983" s="126" t="str">
        <f t="array" ref="C4983">IF(OR('C. Consumer Service Detail'!$D4983="",'C. Consumer Service Detail'!$E4983=""),"",INDEX('B. Consumer Budget'!$E$11:$E$2010,MATCH(1,IF('B. Consumer Budget'!$C$11:$C$2010='C. Consumer Service Detail'!$D4983,IF('B. Consumer Budget'!$D$11:$D$2010='C. Consumer Service Detail'!$E4983,1)),0)))</f>
        <v/>
      </c>
      <c r="D4983" s="170"/>
      <c r="E4983" s="81"/>
      <c r="F4983" s="101"/>
      <c r="G4983" s="82"/>
      <c r="H4983" s="147" t="str">
        <f>IF('C. Consumer Service Detail'!$F4983="","",IF('C. Consumer Service Detail'!$F4983="",VLOOKUP('C. Consumer Service Detail'!$F4983,'Table of Current Services'!$B$7:$F$36,'Table of Current Services'!$E$5,FALSE),VLOOKUP('C. Consumer Service Detail'!$F4983,'Table of Current Services'!$B$7:$F$36,'Table of Current Services'!$D$5,FALSE)))</f>
        <v/>
      </c>
      <c r="I4983" s="159"/>
      <c r="J4983" s="146" t="str">
        <f t="shared" si="151"/>
        <v/>
      </c>
      <c r="K4983" s="138" t="str">
        <f>IF('C. Consumer Service Detail'!$F4983="","",IF('C. Consumer Service Detail'!$F4983="",VLOOKUP('C. Consumer Service Detail'!$F4983,'Table of Current Services'!$B$7:$F$36,'Table of Current Services'!$E$5,FALSE),VLOOKUP('C. Consumer Service Detail'!$F4983,'Table of Current Services'!$B$7:$F$36,'Table of Current Services'!$E$5,FALSE)))</f>
        <v/>
      </c>
      <c r="L4983" s="130" t="str">
        <f>IF('C. Consumer Service Detail'!$F4983="","",IF(VLOOKUP('C. Consumer Service Detail'!$F4983,'Table of Current Services'!$B$7:$F$36,'Table of Current Services'!$F$5,)="cost","Yes","No"))</f>
        <v/>
      </c>
      <c r="M4983" s="130" t="str">
        <f>IFERROR(IF('C. Consumer Service Detail'!$K4983="No Match","No",VLOOKUP('C. Consumer Service Detail'!$C4983,'B. Consumer Budget'!$E$11:$F$2010,2,FALSE)),"")</f>
        <v/>
      </c>
      <c r="P4983" s="77"/>
      <c r="Q4983" s="77"/>
    </row>
    <row r="4984" spans="2:17" x14ac:dyDescent="0.25">
      <c r="B4984" s="78">
        <f t="shared" si="152"/>
        <v>4974</v>
      </c>
      <c r="C4984" s="126" t="str">
        <f t="array" ref="C4984">IF(OR('C. Consumer Service Detail'!$D4984="",'C. Consumer Service Detail'!$E4984=""),"",INDEX('B. Consumer Budget'!$E$11:$E$2010,MATCH(1,IF('B. Consumer Budget'!$C$11:$C$2010='C. Consumer Service Detail'!$D4984,IF('B. Consumer Budget'!$D$11:$D$2010='C. Consumer Service Detail'!$E4984,1)),0)))</f>
        <v/>
      </c>
      <c r="D4984" s="171"/>
      <c r="E4984" s="79"/>
      <c r="F4984" s="100"/>
      <c r="G4984" s="80"/>
      <c r="H4984" s="145" t="str">
        <f>IF('C. Consumer Service Detail'!$F4984="","",IF('C. Consumer Service Detail'!$F4984="",VLOOKUP('C. Consumer Service Detail'!$F4984,'Table of Current Services'!$B$7:$F$36,'Table of Current Services'!$E$5,FALSE),VLOOKUP('C. Consumer Service Detail'!$F4984,'Table of Current Services'!$B$7:$F$36,'Table of Current Services'!$D$5,FALSE)))</f>
        <v/>
      </c>
      <c r="I4984" s="160"/>
      <c r="J4984" s="146" t="str">
        <f t="shared" si="151"/>
        <v/>
      </c>
      <c r="K4984" s="138" t="str">
        <f>IF('C. Consumer Service Detail'!$F4984="","",IF('C. Consumer Service Detail'!$F4984="",VLOOKUP('C. Consumer Service Detail'!$F4984,'Table of Current Services'!$B$7:$F$36,'Table of Current Services'!$E$5,FALSE),VLOOKUP('C. Consumer Service Detail'!$F4984,'Table of Current Services'!$B$7:$F$36,'Table of Current Services'!$E$5,FALSE)))</f>
        <v/>
      </c>
      <c r="L4984" s="130" t="str">
        <f>IF('C. Consumer Service Detail'!$F4984="","",IF(VLOOKUP('C. Consumer Service Detail'!$F4984,'Table of Current Services'!$B$7:$F$36,'Table of Current Services'!$F$5,)="cost","Yes","No"))</f>
        <v/>
      </c>
      <c r="M4984" s="130" t="str">
        <f>IFERROR(IF('C. Consumer Service Detail'!$K4984="No Match","No",VLOOKUP('C. Consumer Service Detail'!$C4984,'B. Consumer Budget'!$E$11:$F$2010,2,FALSE)),"")</f>
        <v/>
      </c>
      <c r="P4984" s="77"/>
      <c r="Q4984" s="77"/>
    </row>
    <row r="4985" spans="2:17" x14ac:dyDescent="0.25">
      <c r="B4985" s="78">
        <f t="shared" si="152"/>
        <v>4975</v>
      </c>
      <c r="C4985" s="126" t="str">
        <f t="array" ref="C4985">IF(OR('C. Consumer Service Detail'!$D4985="",'C. Consumer Service Detail'!$E4985=""),"",INDEX('B. Consumer Budget'!$E$11:$E$2010,MATCH(1,IF('B. Consumer Budget'!$C$11:$C$2010='C. Consumer Service Detail'!$D4985,IF('B. Consumer Budget'!$D$11:$D$2010='C. Consumer Service Detail'!$E4985,1)),0)))</f>
        <v/>
      </c>
      <c r="D4985" s="170"/>
      <c r="E4985" s="81"/>
      <c r="F4985" s="101"/>
      <c r="G4985" s="82"/>
      <c r="H4985" s="147" t="str">
        <f>IF('C. Consumer Service Detail'!$F4985="","",IF('C. Consumer Service Detail'!$F4985="",VLOOKUP('C. Consumer Service Detail'!$F4985,'Table of Current Services'!$B$7:$F$36,'Table of Current Services'!$E$5,FALSE),VLOOKUP('C. Consumer Service Detail'!$F4985,'Table of Current Services'!$B$7:$F$36,'Table of Current Services'!$D$5,FALSE)))</f>
        <v/>
      </c>
      <c r="I4985" s="159"/>
      <c r="J4985" s="146" t="str">
        <f t="shared" si="151"/>
        <v/>
      </c>
      <c r="K4985" s="138" t="str">
        <f>IF('C. Consumer Service Detail'!$F4985="","",IF('C. Consumer Service Detail'!$F4985="",VLOOKUP('C. Consumer Service Detail'!$F4985,'Table of Current Services'!$B$7:$F$36,'Table of Current Services'!$E$5,FALSE),VLOOKUP('C. Consumer Service Detail'!$F4985,'Table of Current Services'!$B$7:$F$36,'Table of Current Services'!$E$5,FALSE)))</f>
        <v/>
      </c>
      <c r="L4985" s="130" t="str">
        <f>IF('C. Consumer Service Detail'!$F4985="","",IF(VLOOKUP('C. Consumer Service Detail'!$F4985,'Table of Current Services'!$B$7:$F$36,'Table of Current Services'!$F$5,)="cost","Yes","No"))</f>
        <v/>
      </c>
      <c r="M4985" s="130" t="str">
        <f>IFERROR(IF('C. Consumer Service Detail'!$K4985="No Match","No",VLOOKUP('C. Consumer Service Detail'!$C4985,'B. Consumer Budget'!$E$11:$F$2010,2,FALSE)),"")</f>
        <v/>
      </c>
      <c r="P4985" s="77"/>
      <c r="Q4985" s="77"/>
    </row>
    <row r="4986" spans="2:17" x14ac:dyDescent="0.25">
      <c r="B4986" s="78">
        <f t="shared" si="152"/>
        <v>4976</v>
      </c>
      <c r="C4986" s="126" t="str">
        <f t="array" ref="C4986">IF(OR('C. Consumer Service Detail'!$D4986="",'C. Consumer Service Detail'!$E4986=""),"",INDEX('B. Consumer Budget'!$E$11:$E$2010,MATCH(1,IF('B. Consumer Budget'!$C$11:$C$2010='C. Consumer Service Detail'!$D4986,IF('B. Consumer Budget'!$D$11:$D$2010='C. Consumer Service Detail'!$E4986,1)),0)))</f>
        <v/>
      </c>
      <c r="D4986" s="171"/>
      <c r="E4986" s="79"/>
      <c r="F4986" s="100"/>
      <c r="G4986" s="80"/>
      <c r="H4986" s="145" t="str">
        <f>IF('C. Consumer Service Detail'!$F4986="","",IF('C. Consumer Service Detail'!$F4986="",VLOOKUP('C. Consumer Service Detail'!$F4986,'Table of Current Services'!$B$7:$F$36,'Table of Current Services'!$E$5,FALSE),VLOOKUP('C. Consumer Service Detail'!$F4986,'Table of Current Services'!$B$7:$F$36,'Table of Current Services'!$D$5,FALSE)))</f>
        <v/>
      </c>
      <c r="I4986" s="160"/>
      <c r="J4986" s="146" t="str">
        <f t="shared" si="151"/>
        <v/>
      </c>
      <c r="K4986" s="138" t="str">
        <f>IF('C. Consumer Service Detail'!$F4986="","",IF('C. Consumer Service Detail'!$F4986="",VLOOKUP('C. Consumer Service Detail'!$F4986,'Table of Current Services'!$B$7:$F$36,'Table of Current Services'!$E$5,FALSE),VLOOKUP('C. Consumer Service Detail'!$F4986,'Table of Current Services'!$B$7:$F$36,'Table of Current Services'!$E$5,FALSE)))</f>
        <v/>
      </c>
      <c r="L4986" s="130" t="str">
        <f>IF('C. Consumer Service Detail'!$F4986="","",IF(VLOOKUP('C. Consumer Service Detail'!$F4986,'Table of Current Services'!$B$7:$F$36,'Table of Current Services'!$F$5,)="cost","Yes","No"))</f>
        <v/>
      </c>
      <c r="M4986" s="130" t="str">
        <f>IFERROR(IF('C. Consumer Service Detail'!$K4986="No Match","No",VLOOKUP('C. Consumer Service Detail'!$C4986,'B. Consumer Budget'!$E$11:$F$2010,2,FALSE)),"")</f>
        <v/>
      </c>
      <c r="P4986" s="77"/>
      <c r="Q4986" s="77"/>
    </row>
    <row r="4987" spans="2:17" x14ac:dyDescent="0.25">
      <c r="B4987" s="78">
        <f t="shared" si="152"/>
        <v>4977</v>
      </c>
      <c r="C4987" s="126" t="str">
        <f t="array" ref="C4987">IF(OR('C. Consumer Service Detail'!$D4987="",'C. Consumer Service Detail'!$E4987=""),"",INDEX('B. Consumer Budget'!$E$11:$E$2010,MATCH(1,IF('B. Consumer Budget'!$C$11:$C$2010='C. Consumer Service Detail'!$D4987,IF('B. Consumer Budget'!$D$11:$D$2010='C. Consumer Service Detail'!$E4987,1)),0)))</f>
        <v/>
      </c>
      <c r="D4987" s="170"/>
      <c r="E4987" s="81"/>
      <c r="F4987" s="101"/>
      <c r="G4987" s="82"/>
      <c r="H4987" s="147" t="str">
        <f>IF('C. Consumer Service Detail'!$F4987="","",IF('C. Consumer Service Detail'!$F4987="",VLOOKUP('C. Consumer Service Detail'!$F4987,'Table of Current Services'!$B$7:$F$36,'Table of Current Services'!$E$5,FALSE),VLOOKUP('C. Consumer Service Detail'!$F4987,'Table of Current Services'!$B$7:$F$36,'Table of Current Services'!$D$5,FALSE)))</f>
        <v/>
      </c>
      <c r="I4987" s="159"/>
      <c r="J4987" s="146" t="str">
        <f t="shared" si="151"/>
        <v/>
      </c>
      <c r="K4987" s="138" t="str">
        <f>IF('C. Consumer Service Detail'!$F4987="","",IF('C. Consumer Service Detail'!$F4987="",VLOOKUP('C. Consumer Service Detail'!$F4987,'Table of Current Services'!$B$7:$F$36,'Table of Current Services'!$E$5,FALSE),VLOOKUP('C. Consumer Service Detail'!$F4987,'Table of Current Services'!$B$7:$F$36,'Table of Current Services'!$E$5,FALSE)))</f>
        <v/>
      </c>
      <c r="L4987" s="130" t="str">
        <f>IF('C. Consumer Service Detail'!$F4987="","",IF(VLOOKUP('C. Consumer Service Detail'!$F4987,'Table of Current Services'!$B$7:$F$36,'Table of Current Services'!$F$5,)="cost","Yes","No"))</f>
        <v/>
      </c>
      <c r="M4987" s="130" t="str">
        <f>IFERROR(IF('C. Consumer Service Detail'!$K4987="No Match","No",VLOOKUP('C. Consumer Service Detail'!$C4987,'B. Consumer Budget'!$E$11:$F$2010,2,FALSE)),"")</f>
        <v/>
      </c>
      <c r="P4987" s="77"/>
      <c r="Q4987" s="77"/>
    </row>
    <row r="4988" spans="2:17" x14ac:dyDescent="0.25">
      <c r="B4988" s="78">
        <f t="shared" si="152"/>
        <v>4978</v>
      </c>
      <c r="C4988" s="126" t="str">
        <f t="array" ref="C4988">IF(OR('C. Consumer Service Detail'!$D4988="",'C. Consumer Service Detail'!$E4988=""),"",INDEX('B. Consumer Budget'!$E$11:$E$2010,MATCH(1,IF('B. Consumer Budget'!$C$11:$C$2010='C. Consumer Service Detail'!$D4988,IF('B. Consumer Budget'!$D$11:$D$2010='C. Consumer Service Detail'!$E4988,1)),0)))</f>
        <v/>
      </c>
      <c r="D4988" s="171"/>
      <c r="E4988" s="79"/>
      <c r="F4988" s="100"/>
      <c r="G4988" s="80"/>
      <c r="H4988" s="145" t="str">
        <f>IF('C. Consumer Service Detail'!$F4988="","",IF('C. Consumer Service Detail'!$F4988="",VLOOKUP('C. Consumer Service Detail'!$F4988,'Table of Current Services'!$B$7:$F$36,'Table of Current Services'!$E$5,FALSE),VLOOKUP('C. Consumer Service Detail'!$F4988,'Table of Current Services'!$B$7:$F$36,'Table of Current Services'!$D$5,FALSE)))</f>
        <v/>
      </c>
      <c r="I4988" s="160"/>
      <c r="J4988" s="146" t="str">
        <f t="shared" si="151"/>
        <v/>
      </c>
      <c r="K4988" s="138" t="str">
        <f>IF('C. Consumer Service Detail'!$F4988="","",IF('C. Consumer Service Detail'!$F4988="",VLOOKUP('C. Consumer Service Detail'!$F4988,'Table of Current Services'!$B$7:$F$36,'Table of Current Services'!$E$5,FALSE),VLOOKUP('C. Consumer Service Detail'!$F4988,'Table of Current Services'!$B$7:$F$36,'Table of Current Services'!$E$5,FALSE)))</f>
        <v/>
      </c>
      <c r="L4988" s="130" t="str">
        <f>IF('C. Consumer Service Detail'!$F4988="","",IF(VLOOKUP('C. Consumer Service Detail'!$F4988,'Table of Current Services'!$B$7:$F$36,'Table of Current Services'!$F$5,)="cost","Yes","No"))</f>
        <v/>
      </c>
      <c r="M4988" s="130" t="str">
        <f>IFERROR(IF('C. Consumer Service Detail'!$K4988="No Match","No",VLOOKUP('C. Consumer Service Detail'!$C4988,'B. Consumer Budget'!$E$11:$F$2010,2,FALSE)),"")</f>
        <v/>
      </c>
      <c r="P4988" s="77"/>
      <c r="Q4988" s="77"/>
    </row>
    <row r="4989" spans="2:17" x14ac:dyDescent="0.25">
      <c r="B4989" s="78">
        <f t="shared" si="152"/>
        <v>4979</v>
      </c>
      <c r="C4989" s="126" t="str">
        <f t="array" ref="C4989">IF(OR('C. Consumer Service Detail'!$D4989="",'C. Consumer Service Detail'!$E4989=""),"",INDEX('B. Consumer Budget'!$E$11:$E$2010,MATCH(1,IF('B. Consumer Budget'!$C$11:$C$2010='C. Consumer Service Detail'!$D4989,IF('B. Consumer Budget'!$D$11:$D$2010='C. Consumer Service Detail'!$E4989,1)),0)))</f>
        <v/>
      </c>
      <c r="D4989" s="170"/>
      <c r="E4989" s="81"/>
      <c r="F4989" s="101"/>
      <c r="G4989" s="82"/>
      <c r="H4989" s="147" t="str">
        <f>IF('C. Consumer Service Detail'!$F4989="","",IF('C. Consumer Service Detail'!$F4989="",VLOOKUP('C. Consumer Service Detail'!$F4989,'Table of Current Services'!$B$7:$F$36,'Table of Current Services'!$E$5,FALSE),VLOOKUP('C. Consumer Service Detail'!$F4989,'Table of Current Services'!$B$7:$F$36,'Table of Current Services'!$D$5,FALSE)))</f>
        <v/>
      </c>
      <c r="I4989" s="159"/>
      <c r="J4989" s="146" t="str">
        <f t="shared" si="151"/>
        <v/>
      </c>
      <c r="K4989" s="138" t="str">
        <f>IF('C. Consumer Service Detail'!$F4989="","",IF('C. Consumer Service Detail'!$F4989="",VLOOKUP('C. Consumer Service Detail'!$F4989,'Table of Current Services'!$B$7:$F$36,'Table of Current Services'!$E$5,FALSE),VLOOKUP('C. Consumer Service Detail'!$F4989,'Table of Current Services'!$B$7:$F$36,'Table of Current Services'!$E$5,FALSE)))</f>
        <v/>
      </c>
      <c r="L4989" s="130" t="str">
        <f>IF('C. Consumer Service Detail'!$F4989="","",IF(VLOOKUP('C. Consumer Service Detail'!$F4989,'Table of Current Services'!$B$7:$F$36,'Table of Current Services'!$F$5,)="cost","Yes","No"))</f>
        <v/>
      </c>
      <c r="M4989" s="130" t="str">
        <f>IFERROR(IF('C. Consumer Service Detail'!$K4989="No Match","No",VLOOKUP('C. Consumer Service Detail'!$C4989,'B. Consumer Budget'!$E$11:$F$2010,2,FALSE)),"")</f>
        <v/>
      </c>
      <c r="P4989" s="77"/>
      <c r="Q4989" s="77"/>
    </row>
    <row r="4990" spans="2:17" x14ac:dyDescent="0.25">
      <c r="B4990" s="78">
        <f t="shared" si="152"/>
        <v>4980</v>
      </c>
      <c r="C4990" s="126" t="str">
        <f t="array" ref="C4990">IF(OR('C. Consumer Service Detail'!$D4990="",'C. Consumer Service Detail'!$E4990=""),"",INDEX('B. Consumer Budget'!$E$11:$E$2010,MATCH(1,IF('B. Consumer Budget'!$C$11:$C$2010='C. Consumer Service Detail'!$D4990,IF('B. Consumer Budget'!$D$11:$D$2010='C. Consumer Service Detail'!$E4990,1)),0)))</f>
        <v/>
      </c>
      <c r="D4990" s="171"/>
      <c r="E4990" s="79"/>
      <c r="F4990" s="100"/>
      <c r="G4990" s="80"/>
      <c r="H4990" s="145" t="str">
        <f>IF('C. Consumer Service Detail'!$F4990="","",IF('C. Consumer Service Detail'!$F4990="",VLOOKUP('C. Consumer Service Detail'!$F4990,'Table of Current Services'!$B$7:$F$36,'Table of Current Services'!$E$5,FALSE),VLOOKUP('C. Consumer Service Detail'!$F4990,'Table of Current Services'!$B$7:$F$36,'Table of Current Services'!$D$5,FALSE)))</f>
        <v/>
      </c>
      <c r="I4990" s="160"/>
      <c r="J4990" s="146" t="str">
        <f t="shared" si="151"/>
        <v/>
      </c>
      <c r="K4990" s="138" t="str">
        <f>IF('C. Consumer Service Detail'!$F4990="","",IF('C. Consumer Service Detail'!$F4990="",VLOOKUP('C. Consumer Service Detail'!$F4990,'Table of Current Services'!$B$7:$F$36,'Table of Current Services'!$E$5,FALSE),VLOOKUP('C. Consumer Service Detail'!$F4990,'Table of Current Services'!$B$7:$F$36,'Table of Current Services'!$E$5,FALSE)))</f>
        <v/>
      </c>
      <c r="L4990" s="130" t="str">
        <f>IF('C. Consumer Service Detail'!$F4990="","",IF(VLOOKUP('C. Consumer Service Detail'!$F4990,'Table of Current Services'!$B$7:$F$36,'Table of Current Services'!$F$5,)="cost","Yes","No"))</f>
        <v/>
      </c>
      <c r="M4990" s="130" t="str">
        <f>IFERROR(IF('C. Consumer Service Detail'!$K4990="No Match","No",VLOOKUP('C. Consumer Service Detail'!$C4990,'B. Consumer Budget'!$E$11:$F$2010,2,FALSE)),"")</f>
        <v/>
      </c>
      <c r="P4990" s="77"/>
      <c r="Q4990" s="77"/>
    </row>
    <row r="4991" spans="2:17" x14ac:dyDescent="0.25">
      <c r="B4991" s="78">
        <f t="shared" si="152"/>
        <v>4981</v>
      </c>
      <c r="C4991" s="126" t="str">
        <f t="array" ref="C4991">IF(OR('C. Consumer Service Detail'!$D4991="",'C. Consumer Service Detail'!$E4991=""),"",INDEX('B. Consumer Budget'!$E$11:$E$2010,MATCH(1,IF('B. Consumer Budget'!$C$11:$C$2010='C. Consumer Service Detail'!$D4991,IF('B. Consumer Budget'!$D$11:$D$2010='C. Consumer Service Detail'!$E4991,1)),0)))</f>
        <v/>
      </c>
      <c r="D4991" s="170"/>
      <c r="E4991" s="81"/>
      <c r="F4991" s="101"/>
      <c r="G4991" s="82"/>
      <c r="H4991" s="147" t="str">
        <f>IF('C. Consumer Service Detail'!$F4991="","",IF('C. Consumer Service Detail'!$F4991="",VLOOKUP('C. Consumer Service Detail'!$F4991,'Table of Current Services'!$B$7:$F$36,'Table of Current Services'!$E$5,FALSE),VLOOKUP('C. Consumer Service Detail'!$F4991,'Table of Current Services'!$B$7:$F$36,'Table of Current Services'!$D$5,FALSE)))</f>
        <v/>
      </c>
      <c r="I4991" s="159"/>
      <c r="J4991" s="146" t="str">
        <f t="shared" si="151"/>
        <v/>
      </c>
      <c r="K4991" s="138" t="str">
        <f>IF('C. Consumer Service Detail'!$F4991="","",IF('C. Consumer Service Detail'!$F4991="",VLOOKUP('C. Consumer Service Detail'!$F4991,'Table of Current Services'!$B$7:$F$36,'Table of Current Services'!$E$5,FALSE),VLOOKUP('C. Consumer Service Detail'!$F4991,'Table of Current Services'!$B$7:$F$36,'Table of Current Services'!$E$5,FALSE)))</f>
        <v/>
      </c>
      <c r="L4991" s="130" t="str">
        <f>IF('C. Consumer Service Detail'!$F4991="","",IF(VLOOKUP('C. Consumer Service Detail'!$F4991,'Table of Current Services'!$B$7:$F$36,'Table of Current Services'!$F$5,)="cost","Yes","No"))</f>
        <v/>
      </c>
      <c r="M4991" s="130" t="str">
        <f>IFERROR(IF('C. Consumer Service Detail'!$K4991="No Match","No",VLOOKUP('C. Consumer Service Detail'!$C4991,'B. Consumer Budget'!$E$11:$F$2010,2,FALSE)),"")</f>
        <v/>
      </c>
      <c r="P4991" s="77"/>
      <c r="Q4991" s="77"/>
    </row>
    <row r="4992" spans="2:17" x14ac:dyDescent="0.25">
      <c r="B4992" s="78">
        <f t="shared" si="152"/>
        <v>4982</v>
      </c>
      <c r="C4992" s="126" t="str">
        <f t="array" ref="C4992">IF(OR('C. Consumer Service Detail'!$D4992="",'C. Consumer Service Detail'!$E4992=""),"",INDEX('B. Consumer Budget'!$E$11:$E$2010,MATCH(1,IF('B. Consumer Budget'!$C$11:$C$2010='C. Consumer Service Detail'!$D4992,IF('B. Consumer Budget'!$D$11:$D$2010='C. Consumer Service Detail'!$E4992,1)),0)))</f>
        <v/>
      </c>
      <c r="D4992" s="171"/>
      <c r="E4992" s="79"/>
      <c r="F4992" s="100"/>
      <c r="G4992" s="80"/>
      <c r="H4992" s="145" t="str">
        <f>IF('C. Consumer Service Detail'!$F4992="","",IF('C. Consumer Service Detail'!$F4992="",VLOOKUP('C. Consumer Service Detail'!$F4992,'Table of Current Services'!$B$7:$F$36,'Table of Current Services'!$E$5,FALSE),VLOOKUP('C. Consumer Service Detail'!$F4992,'Table of Current Services'!$B$7:$F$36,'Table of Current Services'!$D$5,FALSE)))</f>
        <v/>
      </c>
      <c r="I4992" s="160"/>
      <c r="J4992" s="146" t="str">
        <f t="shared" si="151"/>
        <v/>
      </c>
      <c r="K4992" s="138" t="str">
        <f>IF('C. Consumer Service Detail'!$F4992="","",IF('C. Consumer Service Detail'!$F4992="",VLOOKUP('C. Consumer Service Detail'!$F4992,'Table of Current Services'!$B$7:$F$36,'Table of Current Services'!$E$5,FALSE),VLOOKUP('C. Consumer Service Detail'!$F4992,'Table of Current Services'!$B$7:$F$36,'Table of Current Services'!$E$5,FALSE)))</f>
        <v/>
      </c>
      <c r="L4992" s="130" t="str">
        <f>IF('C. Consumer Service Detail'!$F4992="","",IF(VLOOKUP('C. Consumer Service Detail'!$F4992,'Table of Current Services'!$B$7:$F$36,'Table of Current Services'!$F$5,)="cost","Yes","No"))</f>
        <v/>
      </c>
      <c r="M4992" s="130" t="str">
        <f>IFERROR(IF('C. Consumer Service Detail'!$K4992="No Match","No",VLOOKUP('C. Consumer Service Detail'!$C4992,'B. Consumer Budget'!$E$11:$F$2010,2,FALSE)),"")</f>
        <v/>
      </c>
      <c r="P4992" s="77"/>
      <c r="Q4992" s="77"/>
    </row>
    <row r="4993" spans="2:17" x14ac:dyDescent="0.25">
      <c r="B4993" s="78">
        <f t="shared" si="152"/>
        <v>4983</v>
      </c>
      <c r="C4993" s="126" t="str">
        <f t="array" ref="C4993">IF(OR('C. Consumer Service Detail'!$D4993="",'C. Consumer Service Detail'!$E4993=""),"",INDEX('B. Consumer Budget'!$E$11:$E$2010,MATCH(1,IF('B. Consumer Budget'!$C$11:$C$2010='C. Consumer Service Detail'!$D4993,IF('B. Consumer Budget'!$D$11:$D$2010='C. Consumer Service Detail'!$E4993,1)),0)))</f>
        <v/>
      </c>
      <c r="D4993" s="170"/>
      <c r="E4993" s="81"/>
      <c r="F4993" s="101"/>
      <c r="G4993" s="82"/>
      <c r="H4993" s="147" t="str">
        <f>IF('C. Consumer Service Detail'!$F4993="","",IF('C. Consumer Service Detail'!$F4993="",VLOOKUP('C. Consumer Service Detail'!$F4993,'Table of Current Services'!$B$7:$F$36,'Table of Current Services'!$E$5,FALSE),VLOOKUP('C. Consumer Service Detail'!$F4993,'Table of Current Services'!$B$7:$F$36,'Table of Current Services'!$D$5,FALSE)))</f>
        <v/>
      </c>
      <c r="I4993" s="159"/>
      <c r="J4993" s="146" t="str">
        <f t="shared" si="151"/>
        <v/>
      </c>
      <c r="K4993" s="138" t="str">
        <f>IF('C. Consumer Service Detail'!$F4993="","",IF('C. Consumer Service Detail'!$F4993="",VLOOKUP('C. Consumer Service Detail'!$F4993,'Table of Current Services'!$B$7:$F$36,'Table of Current Services'!$E$5,FALSE),VLOOKUP('C. Consumer Service Detail'!$F4993,'Table of Current Services'!$B$7:$F$36,'Table of Current Services'!$E$5,FALSE)))</f>
        <v/>
      </c>
      <c r="L4993" s="130" t="str">
        <f>IF('C. Consumer Service Detail'!$F4993="","",IF(VLOOKUP('C. Consumer Service Detail'!$F4993,'Table of Current Services'!$B$7:$F$36,'Table of Current Services'!$F$5,)="cost","Yes","No"))</f>
        <v/>
      </c>
      <c r="M4993" s="130" t="str">
        <f>IFERROR(IF('C. Consumer Service Detail'!$K4993="No Match","No",VLOOKUP('C. Consumer Service Detail'!$C4993,'B. Consumer Budget'!$E$11:$F$2010,2,FALSE)),"")</f>
        <v/>
      </c>
      <c r="P4993" s="77"/>
      <c r="Q4993" s="77"/>
    </row>
    <row r="4994" spans="2:17" x14ac:dyDescent="0.25">
      <c r="B4994" s="78">
        <f t="shared" si="152"/>
        <v>4984</v>
      </c>
      <c r="C4994" s="126" t="str">
        <f t="array" ref="C4994">IF(OR('C. Consumer Service Detail'!$D4994="",'C. Consumer Service Detail'!$E4994=""),"",INDEX('B. Consumer Budget'!$E$11:$E$2010,MATCH(1,IF('B. Consumer Budget'!$C$11:$C$2010='C. Consumer Service Detail'!$D4994,IF('B. Consumer Budget'!$D$11:$D$2010='C. Consumer Service Detail'!$E4994,1)),0)))</f>
        <v/>
      </c>
      <c r="D4994" s="171"/>
      <c r="E4994" s="79"/>
      <c r="F4994" s="100"/>
      <c r="G4994" s="80"/>
      <c r="H4994" s="145" t="str">
        <f>IF('C. Consumer Service Detail'!$F4994="","",IF('C. Consumer Service Detail'!$F4994="",VLOOKUP('C. Consumer Service Detail'!$F4994,'Table of Current Services'!$B$7:$F$36,'Table of Current Services'!$E$5,FALSE),VLOOKUP('C. Consumer Service Detail'!$F4994,'Table of Current Services'!$B$7:$F$36,'Table of Current Services'!$D$5,FALSE)))</f>
        <v/>
      </c>
      <c r="I4994" s="160"/>
      <c r="J4994" s="146" t="str">
        <f t="shared" si="151"/>
        <v/>
      </c>
      <c r="K4994" s="138" t="str">
        <f>IF('C. Consumer Service Detail'!$F4994="","",IF('C. Consumer Service Detail'!$F4994="",VLOOKUP('C. Consumer Service Detail'!$F4994,'Table of Current Services'!$B$7:$F$36,'Table of Current Services'!$E$5,FALSE),VLOOKUP('C. Consumer Service Detail'!$F4994,'Table of Current Services'!$B$7:$F$36,'Table of Current Services'!$E$5,FALSE)))</f>
        <v/>
      </c>
      <c r="L4994" s="130" t="str">
        <f>IF('C. Consumer Service Detail'!$F4994="","",IF(VLOOKUP('C. Consumer Service Detail'!$F4994,'Table of Current Services'!$B$7:$F$36,'Table of Current Services'!$F$5,)="cost","Yes","No"))</f>
        <v/>
      </c>
      <c r="M4994" s="130" t="str">
        <f>IFERROR(IF('C. Consumer Service Detail'!$K4994="No Match","No",VLOOKUP('C. Consumer Service Detail'!$C4994,'B. Consumer Budget'!$E$11:$F$2010,2,FALSE)),"")</f>
        <v/>
      </c>
      <c r="P4994" s="77"/>
      <c r="Q4994" s="77"/>
    </row>
    <row r="4995" spans="2:17" x14ac:dyDescent="0.25">
      <c r="B4995" s="78">
        <f t="shared" si="152"/>
        <v>4985</v>
      </c>
      <c r="C4995" s="126" t="str">
        <f t="array" ref="C4995">IF(OR('C. Consumer Service Detail'!$D4995="",'C. Consumer Service Detail'!$E4995=""),"",INDEX('B. Consumer Budget'!$E$11:$E$2010,MATCH(1,IF('B. Consumer Budget'!$C$11:$C$2010='C. Consumer Service Detail'!$D4995,IF('B. Consumer Budget'!$D$11:$D$2010='C. Consumer Service Detail'!$E4995,1)),0)))</f>
        <v/>
      </c>
      <c r="D4995" s="170"/>
      <c r="E4995" s="81"/>
      <c r="F4995" s="101"/>
      <c r="G4995" s="82"/>
      <c r="H4995" s="147" t="str">
        <f>IF('C. Consumer Service Detail'!$F4995="","",IF('C. Consumer Service Detail'!$F4995="",VLOOKUP('C. Consumer Service Detail'!$F4995,'Table of Current Services'!$B$7:$F$36,'Table of Current Services'!$E$5,FALSE),VLOOKUP('C. Consumer Service Detail'!$F4995,'Table of Current Services'!$B$7:$F$36,'Table of Current Services'!$D$5,FALSE)))</f>
        <v/>
      </c>
      <c r="I4995" s="159"/>
      <c r="J4995" s="146" t="str">
        <f t="shared" si="151"/>
        <v/>
      </c>
      <c r="K4995" s="138" t="str">
        <f>IF('C. Consumer Service Detail'!$F4995="","",IF('C. Consumer Service Detail'!$F4995="",VLOOKUP('C. Consumer Service Detail'!$F4995,'Table of Current Services'!$B$7:$F$36,'Table of Current Services'!$E$5,FALSE),VLOOKUP('C. Consumer Service Detail'!$F4995,'Table of Current Services'!$B$7:$F$36,'Table of Current Services'!$E$5,FALSE)))</f>
        <v/>
      </c>
      <c r="L4995" s="130" t="str">
        <f>IF('C. Consumer Service Detail'!$F4995="","",IF(VLOOKUP('C. Consumer Service Detail'!$F4995,'Table of Current Services'!$B$7:$F$36,'Table of Current Services'!$F$5,)="cost","Yes","No"))</f>
        <v/>
      </c>
      <c r="M4995" s="130" t="str">
        <f>IFERROR(IF('C. Consumer Service Detail'!$K4995="No Match","No",VLOOKUP('C. Consumer Service Detail'!$C4995,'B. Consumer Budget'!$E$11:$F$2010,2,FALSE)),"")</f>
        <v/>
      </c>
      <c r="P4995" s="77"/>
      <c r="Q4995" s="77"/>
    </row>
    <row r="4996" spans="2:17" x14ac:dyDescent="0.25">
      <c r="B4996" s="78">
        <f t="shared" si="152"/>
        <v>4986</v>
      </c>
      <c r="C4996" s="126" t="str">
        <f t="array" ref="C4996">IF(OR('C. Consumer Service Detail'!$D4996="",'C. Consumer Service Detail'!$E4996=""),"",INDEX('B. Consumer Budget'!$E$11:$E$2010,MATCH(1,IF('B. Consumer Budget'!$C$11:$C$2010='C. Consumer Service Detail'!$D4996,IF('B. Consumer Budget'!$D$11:$D$2010='C. Consumer Service Detail'!$E4996,1)),0)))</f>
        <v/>
      </c>
      <c r="D4996" s="171"/>
      <c r="E4996" s="79"/>
      <c r="F4996" s="100"/>
      <c r="G4996" s="80"/>
      <c r="H4996" s="145" t="str">
        <f>IF('C. Consumer Service Detail'!$F4996="","",IF('C. Consumer Service Detail'!$F4996="",VLOOKUP('C. Consumer Service Detail'!$F4996,'Table of Current Services'!$B$7:$F$36,'Table of Current Services'!$E$5,FALSE),VLOOKUP('C. Consumer Service Detail'!$F4996,'Table of Current Services'!$B$7:$F$36,'Table of Current Services'!$D$5,FALSE)))</f>
        <v/>
      </c>
      <c r="I4996" s="160"/>
      <c r="J4996" s="146" t="str">
        <f t="shared" si="151"/>
        <v/>
      </c>
      <c r="K4996" s="138" t="str">
        <f>IF('C. Consumer Service Detail'!$F4996="","",IF('C. Consumer Service Detail'!$F4996="",VLOOKUP('C. Consumer Service Detail'!$F4996,'Table of Current Services'!$B$7:$F$36,'Table of Current Services'!$E$5,FALSE),VLOOKUP('C. Consumer Service Detail'!$F4996,'Table of Current Services'!$B$7:$F$36,'Table of Current Services'!$E$5,FALSE)))</f>
        <v/>
      </c>
      <c r="L4996" s="130" t="str">
        <f>IF('C. Consumer Service Detail'!$F4996="","",IF(VLOOKUP('C. Consumer Service Detail'!$F4996,'Table of Current Services'!$B$7:$F$36,'Table of Current Services'!$F$5,)="cost","Yes","No"))</f>
        <v/>
      </c>
      <c r="M4996" s="130" t="str">
        <f>IFERROR(IF('C. Consumer Service Detail'!$K4996="No Match","No",VLOOKUP('C. Consumer Service Detail'!$C4996,'B. Consumer Budget'!$E$11:$F$2010,2,FALSE)),"")</f>
        <v/>
      </c>
      <c r="P4996" s="77"/>
      <c r="Q4996" s="77"/>
    </row>
    <row r="4997" spans="2:17" x14ac:dyDescent="0.25">
      <c r="B4997" s="78">
        <f t="shared" si="152"/>
        <v>4987</v>
      </c>
      <c r="C4997" s="126" t="str">
        <f t="array" ref="C4997">IF(OR('C. Consumer Service Detail'!$D4997="",'C. Consumer Service Detail'!$E4997=""),"",INDEX('B. Consumer Budget'!$E$11:$E$2010,MATCH(1,IF('B. Consumer Budget'!$C$11:$C$2010='C. Consumer Service Detail'!$D4997,IF('B. Consumer Budget'!$D$11:$D$2010='C. Consumer Service Detail'!$E4997,1)),0)))</f>
        <v/>
      </c>
      <c r="D4997" s="170"/>
      <c r="E4997" s="81"/>
      <c r="F4997" s="101"/>
      <c r="G4997" s="82"/>
      <c r="H4997" s="147" t="str">
        <f>IF('C. Consumer Service Detail'!$F4997="","",IF('C. Consumer Service Detail'!$F4997="",VLOOKUP('C. Consumer Service Detail'!$F4997,'Table of Current Services'!$B$7:$F$36,'Table of Current Services'!$E$5,FALSE),VLOOKUP('C. Consumer Service Detail'!$F4997,'Table of Current Services'!$B$7:$F$36,'Table of Current Services'!$D$5,FALSE)))</f>
        <v/>
      </c>
      <c r="I4997" s="159"/>
      <c r="J4997" s="146" t="str">
        <f t="shared" si="151"/>
        <v/>
      </c>
      <c r="K4997" s="138" t="str">
        <f>IF('C. Consumer Service Detail'!$F4997="","",IF('C. Consumer Service Detail'!$F4997="",VLOOKUP('C. Consumer Service Detail'!$F4997,'Table of Current Services'!$B$7:$F$36,'Table of Current Services'!$E$5,FALSE),VLOOKUP('C. Consumer Service Detail'!$F4997,'Table of Current Services'!$B$7:$F$36,'Table of Current Services'!$E$5,FALSE)))</f>
        <v/>
      </c>
      <c r="L4997" s="130" t="str">
        <f>IF('C. Consumer Service Detail'!$F4997="","",IF(VLOOKUP('C. Consumer Service Detail'!$F4997,'Table of Current Services'!$B$7:$F$36,'Table of Current Services'!$F$5,)="cost","Yes","No"))</f>
        <v/>
      </c>
      <c r="M4997" s="130" t="str">
        <f>IFERROR(IF('C. Consumer Service Detail'!$K4997="No Match","No",VLOOKUP('C. Consumer Service Detail'!$C4997,'B. Consumer Budget'!$E$11:$F$2010,2,FALSE)),"")</f>
        <v/>
      </c>
      <c r="P4997" s="77"/>
      <c r="Q4997" s="77"/>
    </row>
    <row r="4998" spans="2:17" x14ac:dyDescent="0.25">
      <c r="B4998" s="78">
        <f t="shared" si="152"/>
        <v>4988</v>
      </c>
      <c r="C4998" s="126" t="str">
        <f t="array" ref="C4998">IF(OR('C. Consumer Service Detail'!$D4998="",'C. Consumer Service Detail'!$E4998=""),"",INDEX('B. Consumer Budget'!$E$11:$E$2010,MATCH(1,IF('B. Consumer Budget'!$C$11:$C$2010='C. Consumer Service Detail'!$D4998,IF('B. Consumer Budget'!$D$11:$D$2010='C. Consumer Service Detail'!$E4998,1)),0)))</f>
        <v/>
      </c>
      <c r="D4998" s="171"/>
      <c r="E4998" s="79"/>
      <c r="F4998" s="100"/>
      <c r="G4998" s="80"/>
      <c r="H4998" s="145" t="str">
        <f>IF('C. Consumer Service Detail'!$F4998="","",IF('C. Consumer Service Detail'!$F4998="",VLOOKUP('C. Consumer Service Detail'!$F4998,'Table of Current Services'!$B$7:$F$36,'Table of Current Services'!$E$5,FALSE),VLOOKUP('C. Consumer Service Detail'!$F4998,'Table of Current Services'!$B$7:$F$36,'Table of Current Services'!$D$5,FALSE)))</f>
        <v/>
      </c>
      <c r="I4998" s="160"/>
      <c r="J4998" s="146" t="str">
        <f t="shared" si="151"/>
        <v/>
      </c>
      <c r="K4998" s="138" t="str">
        <f>IF('C. Consumer Service Detail'!$F4998="","",IF('C. Consumer Service Detail'!$F4998="",VLOOKUP('C. Consumer Service Detail'!$F4998,'Table of Current Services'!$B$7:$F$36,'Table of Current Services'!$E$5,FALSE),VLOOKUP('C. Consumer Service Detail'!$F4998,'Table of Current Services'!$B$7:$F$36,'Table of Current Services'!$E$5,FALSE)))</f>
        <v/>
      </c>
      <c r="L4998" s="130" t="str">
        <f>IF('C. Consumer Service Detail'!$F4998="","",IF(VLOOKUP('C. Consumer Service Detail'!$F4998,'Table of Current Services'!$B$7:$F$36,'Table of Current Services'!$F$5,)="cost","Yes","No"))</f>
        <v/>
      </c>
      <c r="M4998" s="130" t="str">
        <f>IFERROR(IF('C. Consumer Service Detail'!$K4998="No Match","No",VLOOKUP('C. Consumer Service Detail'!$C4998,'B. Consumer Budget'!$E$11:$F$2010,2,FALSE)),"")</f>
        <v/>
      </c>
      <c r="P4998" s="77"/>
      <c r="Q4998" s="77"/>
    </row>
    <row r="4999" spans="2:17" x14ac:dyDescent="0.25">
      <c r="B4999" s="78">
        <f t="shared" si="152"/>
        <v>4989</v>
      </c>
      <c r="C4999" s="126" t="str">
        <f t="array" ref="C4999">IF(OR('C. Consumer Service Detail'!$D4999="",'C. Consumer Service Detail'!$E4999=""),"",INDEX('B. Consumer Budget'!$E$11:$E$2010,MATCH(1,IF('B. Consumer Budget'!$C$11:$C$2010='C. Consumer Service Detail'!$D4999,IF('B. Consumer Budget'!$D$11:$D$2010='C. Consumer Service Detail'!$E4999,1)),0)))</f>
        <v/>
      </c>
      <c r="D4999" s="170"/>
      <c r="E4999" s="81"/>
      <c r="F4999" s="101"/>
      <c r="G4999" s="82"/>
      <c r="H4999" s="147" t="str">
        <f>IF('C. Consumer Service Detail'!$F4999="","",IF('C. Consumer Service Detail'!$F4999="",VLOOKUP('C. Consumer Service Detail'!$F4999,'Table of Current Services'!$B$7:$F$36,'Table of Current Services'!$E$5,FALSE),VLOOKUP('C. Consumer Service Detail'!$F4999,'Table of Current Services'!$B$7:$F$36,'Table of Current Services'!$D$5,FALSE)))</f>
        <v/>
      </c>
      <c r="I4999" s="159"/>
      <c r="J4999" s="148" t="str">
        <f t="shared" si="151"/>
        <v/>
      </c>
      <c r="K4999" s="138" t="str">
        <f>IF('C. Consumer Service Detail'!$F4999="","",IF('C. Consumer Service Detail'!$F4999="",VLOOKUP('C. Consumer Service Detail'!$F4999,'Table of Current Services'!$B$7:$F$36,'Table of Current Services'!$E$5,FALSE),VLOOKUP('C. Consumer Service Detail'!$F4999,'Table of Current Services'!$B$7:$F$36,'Table of Current Services'!$E$5,FALSE)))</f>
        <v/>
      </c>
      <c r="L4999" s="130" t="str">
        <f>IF('C. Consumer Service Detail'!$F4999="","",IF(VLOOKUP('C. Consumer Service Detail'!$F4999,'Table of Current Services'!$B$7:$F$36,'Table of Current Services'!$F$5,)="cost","Yes","No"))</f>
        <v/>
      </c>
      <c r="M4999" s="130" t="str">
        <f>IFERROR(IF('C. Consumer Service Detail'!$K4999="No Match","No",VLOOKUP('C. Consumer Service Detail'!$C4999,'B. Consumer Budget'!$E$11:$F$2010,2,FALSE)),"")</f>
        <v/>
      </c>
      <c r="P4999" s="77"/>
      <c r="Q4999" s="77"/>
    </row>
    <row r="5000" spans="2:17" x14ac:dyDescent="0.25">
      <c r="B5000" s="78">
        <f t="shared" si="152"/>
        <v>4990</v>
      </c>
      <c r="C5000" s="126" t="str">
        <f t="array" ref="C5000">IF(OR('C. Consumer Service Detail'!$D5000="",'C. Consumer Service Detail'!$E5000=""),"",INDEX('B. Consumer Budget'!$E$11:$E$2010,MATCH(1,IF('B. Consumer Budget'!$C$11:$C$2010='C. Consumer Service Detail'!$D5000,IF('B. Consumer Budget'!$D$11:$D$2010='C. Consumer Service Detail'!$E5000,1)),0)))</f>
        <v/>
      </c>
      <c r="D5000" s="171"/>
      <c r="E5000" s="79"/>
      <c r="F5000" s="100"/>
      <c r="G5000" s="80"/>
      <c r="H5000" s="145" t="str">
        <f>IF('C. Consumer Service Detail'!$F5000="","",IF('C. Consumer Service Detail'!$F5000="",VLOOKUP('C. Consumer Service Detail'!$F5000,'Table of Current Services'!$B$7:$F$36,'Table of Current Services'!$E$5,FALSE),VLOOKUP('C. Consumer Service Detail'!$F5000,'Table of Current Services'!$B$7:$F$36,'Table of Current Services'!$D$5,FALSE)))</f>
        <v/>
      </c>
      <c r="I5000" s="160"/>
      <c r="J5000" s="146" t="str">
        <f t="shared" si="151"/>
        <v/>
      </c>
      <c r="K5000" s="138" t="str">
        <f>IF('C. Consumer Service Detail'!$F5000="","",IF('C. Consumer Service Detail'!$F5000="",VLOOKUP('C. Consumer Service Detail'!$F5000,'Table of Current Services'!$B$7:$F$36,'Table of Current Services'!$E$5,FALSE),VLOOKUP('C. Consumer Service Detail'!$F5000,'Table of Current Services'!$B$7:$F$36,'Table of Current Services'!$E$5,FALSE)))</f>
        <v/>
      </c>
      <c r="L5000" s="130" t="str">
        <f>IF('C. Consumer Service Detail'!$F5000="","",IF(VLOOKUP('C. Consumer Service Detail'!$F5000,'Table of Current Services'!$B$7:$F$36,'Table of Current Services'!$F$5,)="cost","Yes","No"))</f>
        <v/>
      </c>
      <c r="M5000" s="130" t="str">
        <f>IFERROR(IF('C. Consumer Service Detail'!$K5000="No Match","No",VLOOKUP('C. Consumer Service Detail'!$C5000,'B. Consumer Budget'!$E$11:$F$2010,2,FALSE)),"")</f>
        <v/>
      </c>
      <c r="P5000" s="77"/>
      <c r="Q5000" s="77"/>
    </row>
    <row r="5001" spans="2:17" x14ac:dyDescent="0.25">
      <c r="B5001" s="78">
        <f t="shared" si="152"/>
        <v>4991</v>
      </c>
      <c r="C5001" s="126" t="str">
        <f t="array" ref="C5001">IF(OR('C. Consumer Service Detail'!$D5001="",'C. Consumer Service Detail'!$E5001=""),"",INDEX('B. Consumer Budget'!$E$11:$E$2010,MATCH(1,IF('B. Consumer Budget'!$C$11:$C$2010='C. Consumer Service Detail'!$D5001,IF('B. Consumer Budget'!$D$11:$D$2010='C. Consumer Service Detail'!$E5001,1)),0)))</f>
        <v/>
      </c>
      <c r="D5001" s="170"/>
      <c r="E5001" s="81"/>
      <c r="F5001" s="101"/>
      <c r="G5001" s="82"/>
      <c r="H5001" s="147" t="str">
        <f>IF('C. Consumer Service Detail'!$F5001="","",IF('C. Consumer Service Detail'!$F5001="",VLOOKUP('C. Consumer Service Detail'!$F5001,'Table of Current Services'!$B$7:$F$36,'Table of Current Services'!$E$5,FALSE),VLOOKUP('C. Consumer Service Detail'!$F5001,'Table of Current Services'!$B$7:$F$36,'Table of Current Services'!$D$5,FALSE)))</f>
        <v/>
      </c>
      <c r="I5001" s="159"/>
      <c r="J5001" s="146" t="str">
        <f t="shared" si="151"/>
        <v/>
      </c>
      <c r="K5001" s="138" t="str">
        <f>IF('C. Consumer Service Detail'!$F5001="","",IF('C. Consumer Service Detail'!$F5001="",VLOOKUP('C. Consumer Service Detail'!$F5001,'Table of Current Services'!$B$7:$F$36,'Table of Current Services'!$E$5,FALSE),VLOOKUP('C. Consumer Service Detail'!$F5001,'Table of Current Services'!$B$7:$F$36,'Table of Current Services'!$E$5,FALSE)))</f>
        <v/>
      </c>
      <c r="L5001" s="130" t="str">
        <f>IF('C. Consumer Service Detail'!$F5001="","",IF(VLOOKUP('C. Consumer Service Detail'!$F5001,'Table of Current Services'!$B$7:$F$36,'Table of Current Services'!$F$5,)="cost","Yes","No"))</f>
        <v/>
      </c>
      <c r="M5001" s="130" t="str">
        <f>IFERROR(IF('C. Consumer Service Detail'!$K5001="No Match","No",VLOOKUP('C. Consumer Service Detail'!$C5001,'B. Consumer Budget'!$E$11:$F$2010,2,FALSE)),"")</f>
        <v/>
      </c>
      <c r="P5001" s="77"/>
      <c r="Q5001" s="77"/>
    </row>
    <row r="5002" spans="2:17" x14ac:dyDescent="0.25">
      <c r="B5002" s="78">
        <f t="shared" si="152"/>
        <v>4992</v>
      </c>
      <c r="C5002" s="126" t="str">
        <f t="array" ref="C5002">IF(OR('C. Consumer Service Detail'!$D5002="",'C. Consumer Service Detail'!$E5002=""),"",INDEX('B. Consumer Budget'!$E$11:$E$2010,MATCH(1,IF('B. Consumer Budget'!$C$11:$C$2010='C. Consumer Service Detail'!$D5002,IF('B. Consumer Budget'!$D$11:$D$2010='C. Consumer Service Detail'!$E5002,1)),0)))</f>
        <v/>
      </c>
      <c r="D5002" s="171"/>
      <c r="E5002" s="79"/>
      <c r="F5002" s="100"/>
      <c r="G5002" s="80"/>
      <c r="H5002" s="145" t="str">
        <f>IF('C. Consumer Service Detail'!$F5002="","",IF('C. Consumer Service Detail'!$F5002="",VLOOKUP('C. Consumer Service Detail'!$F5002,'Table of Current Services'!$B$7:$F$36,'Table of Current Services'!$E$5,FALSE),VLOOKUP('C. Consumer Service Detail'!$F5002,'Table of Current Services'!$B$7:$F$36,'Table of Current Services'!$D$5,FALSE)))</f>
        <v/>
      </c>
      <c r="I5002" s="160"/>
      <c r="J5002" s="146" t="str">
        <f t="shared" si="151"/>
        <v/>
      </c>
      <c r="K5002" s="138" t="str">
        <f>IF('C. Consumer Service Detail'!$F5002="","",IF('C. Consumer Service Detail'!$F5002="",VLOOKUP('C. Consumer Service Detail'!$F5002,'Table of Current Services'!$B$7:$F$36,'Table of Current Services'!$E$5,FALSE),VLOOKUP('C. Consumer Service Detail'!$F5002,'Table of Current Services'!$B$7:$F$36,'Table of Current Services'!$E$5,FALSE)))</f>
        <v/>
      </c>
      <c r="L5002" s="130" t="str">
        <f>IF('C. Consumer Service Detail'!$F5002="","",IF(VLOOKUP('C. Consumer Service Detail'!$F5002,'Table of Current Services'!$B$7:$F$36,'Table of Current Services'!$F$5,)="cost","Yes","No"))</f>
        <v/>
      </c>
      <c r="M5002" s="130" t="str">
        <f>IFERROR(IF('C. Consumer Service Detail'!$K5002="No Match","No",VLOOKUP('C. Consumer Service Detail'!$C5002,'B. Consumer Budget'!$E$11:$F$2010,2,FALSE)),"")</f>
        <v/>
      </c>
      <c r="P5002" s="77"/>
      <c r="Q5002" s="77"/>
    </row>
    <row r="5003" spans="2:17" x14ac:dyDescent="0.25">
      <c r="B5003" s="78">
        <f t="shared" si="152"/>
        <v>4993</v>
      </c>
      <c r="C5003" s="126" t="str">
        <f t="array" ref="C5003">IF(OR('C. Consumer Service Detail'!$D5003="",'C. Consumer Service Detail'!$E5003=""),"",INDEX('B. Consumer Budget'!$E$11:$E$2010,MATCH(1,IF('B. Consumer Budget'!$C$11:$C$2010='C. Consumer Service Detail'!$D5003,IF('B. Consumer Budget'!$D$11:$D$2010='C. Consumer Service Detail'!$E5003,1)),0)))</f>
        <v/>
      </c>
      <c r="D5003" s="170"/>
      <c r="E5003" s="81"/>
      <c r="F5003" s="101"/>
      <c r="G5003" s="82"/>
      <c r="H5003" s="147" t="str">
        <f>IF('C. Consumer Service Detail'!$F5003="","",IF('C. Consumer Service Detail'!$F5003="",VLOOKUP('C. Consumer Service Detail'!$F5003,'Table of Current Services'!$B$7:$F$36,'Table of Current Services'!$E$5,FALSE),VLOOKUP('C. Consumer Service Detail'!$F5003,'Table of Current Services'!$B$7:$F$36,'Table of Current Services'!$D$5,FALSE)))</f>
        <v/>
      </c>
      <c r="I5003" s="159"/>
      <c r="J5003" s="146" t="str">
        <f t="shared" ref="J5003:J5010" si="153">IFERROR(IF($H5003&gt;0,$H5003*$I5003,$I5003),"")</f>
        <v/>
      </c>
      <c r="K5003" s="138" t="str">
        <f>IF('C. Consumer Service Detail'!$F5003="","",IF('C. Consumer Service Detail'!$F5003="",VLOOKUP('C. Consumer Service Detail'!$F5003,'Table of Current Services'!$B$7:$F$36,'Table of Current Services'!$E$5,FALSE),VLOOKUP('C. Consumer Service Detail'!$F5003,'Table of Current Services'!$B$7:$F$36,'Table of Current Services'!$E$5,FALSE)))</f>
        <v/>
      </c>
      <c r="L5003" s="130" t="str">
        <f>IF('C. Consumer Service Detail'!$F5003="","",IF(VLOOKUP('C. Consumer Service Detail'!$F5003,'Table of Current Services'!$B$7:$F$36,'Table of Current Services'!$F$5,)="cost","Yes","No"))</f>
        <v/>
      </c>
      <c r="M5003" s="130" t="str">
        <f>IFERROR(IF('C. Consumer Service Detail'!$K5003="No Match","No",VLOOKUP('C. Consumer Service Detail'!$C5003,'B. Consumer Budget'!$E$11:$F$2010,2,FALSE)),"")</f>
        <v/>
      </c>
      <c r="P5003" s="77"/>
      <c r="Q5003" s="77"/>
    </row>
    <row r="5004" spans="2:17" x14ac:dyDescent="0.25">
      <c r="B5004" s="78">
        <f t="shared" si="152"/>
        <v>4994</v>
      </c>
      <c r="C5004" s="126" t="str">
        <f t="array" ref="C5004">IF(OR('C. Consumer Service Detail'!$D5004="",'C. Consumer Service Detail'!$E5004=""),"",INDEX('B. Consumer Budget'!$E$11:$E$2010,MATCH(1,IF('B. Consumer Budget'!$C$11:$C$2010='C. Consumer Service Detail'!$D5004,IF('B. Consumer Budget'!$D$11:$D$2010='C. Consumer Service Detail'!$E5004,1)),0)))</f>
        <v/>
      </c>
      <c r="D5004" s="171"/>
      <c r="E5004" s="79"/>
      <c r="F5004" s="100"/>
      <c r="G5004" s="80"/>
      <c r="H5004" s="145" t="str">
        <f>IF('C. Consumer Service Detail'!$F5004="","",IF('C. Consumer Service Detail'!$F5004="",VLOOKUP('C. Consumer Service Detail'!$F5004,'Table of Current Services'!$B$7:$F$36,'Table of Current Services'!$E$5,FALSE),VLOOKUP('C. Consumer Service Detail'!$F5004,'Table of Current Services'!$B$7:$F$36,'Table of Current Services'!$D$5,FALSE)))</f>
        <v/>
      </c>
      <c r="I5004" s="160"/>
      <c r="J5004" s="146" t="str">
        <f t="shared" si="153"/>
        <v/>
      </c>
      <c r="K5004" s="138" t="str">
        <f>IF('C. Consumer Service Detail'!$F5004="","",IF('C. Consumer Service Detail'!$F5004="",VLOOKUP('C. Consumer Service Detail'!$F5004,'Table of Current Services'!$B$7:$F$36,'Table of Current Services'!$E$5,FALSE),VLOOKUP('C. Consumer Service Detail'!$F5004,'Table of Current Services'!$B$7:$F$36,'Table of Current Services'!$E$5,FALSE)))</f>
        <v/>
      </c>
      <c r="L5004" s="130" t="str">
        <f>IF('C. Consumer Service Detail'!$F5004="","",IF(VLOOKUP('C. Consumer Service Detail'!$F5004,'Table of Current Services'!$B$7:$F$36,'Table of Current Services'!$F$5,)="cost","Yes","No"))</f>
        <v/>
      </c>
      <c r="M5004" s="130" t="str">
        <f>IFERROR(IF('C. Consumer Service Detail'!$K5004="No Match","No",VLOOKUP('C. Consumer Service Detail'!$C5004,'B. Consumer Budget'!$E$11:$F$2010,2,FALSE)),"")</f>
        <v/>
      </c>
      <c r="P5004" s="77"/>
      <c r="Q5004" s="77"/>
    </row>
    <row r="5005" spans="2:17" x14ac:dyDescent="0.25">
      <c r="B5005" s="78">
        <f t="shared" si="152"/>
        <v>4995</v>
      </c>
      <c r="C5005" s="126" t="str">
        <f t="array" ref="C5005">IF(OR('C. Consumer Service Detail'!$D5005="",'C. Consumer Service Detail'!$E5005=""),"",INDEX('B. Consumer Budget'!$E$11:$E$2010,MATCH(1,IF('B. Consumer Budget'!$C$11:$C$2010='C. Consumer Service Detail'!$D5005,IF('B. Consumer Budget'!$D$11:$D$2010='C. Consumer Service Detail'!$E5005,1)),0)))</f>
        <v/>
      </c>
      <c r="D5005" s="170"/>
      <c r="E5005" s="81"/>
      <c r="F5005" s="101"/>
      <c r="G5005" s="82"/>
      <c r="H5005" s="147" t="str">
        <f>IF('C. Consumer Service Detail'!$F5005="","",IF('C. Consumer Service Detail'!$F5005="",VLOOKUP('C. Consumer Service Detail'!$F5005,'Table of Current Services'!$B$7:$F$36,'Table of Current Services'!$E$5,FALSE),VLOOKUP('C. Consumer Service Detail'!$F5005,'Table of Current Services'!$B$7:$F$36,'Table of Current Services'!$D$5,FALSE)))</f>
        <v/>
      </c>
      <c r="I5005" s="159"/>
      <c r="J5005" s="146" t="str">
        <f t="shared" si="153"/>
        <v/>
      </c>
      <c r="K5005" s="138" t="str">
        <f>IF('C. Consumer Service Detail'!$F5005="","",IF('C. Consumer Service Detail'!$F5005="",VLOOKUP('C. Consumer Service Detail'!$F5005,'Table of Current Services'!$B$7:$F$36,'Table of Current Services'!$E$5,FALSE),VLOOKUP('C. Consumer Service Detail'!$F5005,'Table of Current Services'!$B$7:$F$36,'Table of Current Services'!$E$5,FALSE)))</f>
        <v/>
      </c>
      <c r="L5005" s="130" t="str">
        <f>IF('C. Consumer Service Detail'!$F5005="","",IF(VLOOKUP('C. Consumer Service Detail'!$F5005,'Table of Current Services'!$B$7:$F$36,'Table of Current Services'!$F$5,)="cost","Yes","No"))</f>
        <v/>
      </c>
      <c r="M5005" s="130" t="str">
        <f>IFERROR(IF('C. Consumer Service Detail'!$K5005="No Match","No",VLOOKUP('C. Consumer Service Detail'!$C5005,'B. Consumer Budget'!$E$11:$F$2010,2,FALSE)),"")</f>
        <v/>
      </c>
      <c r="P5005" s="77"/>
      <c r="Q5005" s="77"/>
    </row>
    <row r="5006" spans="2:17" x14ac:dyDescent="0.25">
      <c r="B5006" s="78">
        <f t="shared" si="152"/>
        <v>4996</v>
      </c>
      <c r="C5006" s="126" t="str">
        <f t="array" ref="C5006">IF(OR('C. Consumer Service Detail'!$D5006="",'C. Consumer Service Detail'!$E5006=""),"",INDEX('B. Consumer Budget'!$E$11:$E$2010,MATCH(1,IF('B. Consumer Budget'!$C$11:$C$2010='C. Consumer Service Detail'!$D5006,IF('B. Consumer Budget'!$D$11:$D$2010='C. Consumer Service Detail'!$E5006,1)),0)))</f>
        <v/>
      </c>
      <c r="D5006" s="171"/>
      <c r="E5006" s="79"/>
      <c r="F5006" s="100"/>
      <c r="G5006" s="80"/>
      <c r="H5006" s="145" t="str">
        <f>IF('C. Consumer Service Detail'!$F5006="","",IF('C. Consumer Service Detail'!$F5006="",VLOOKUP('C. Consumer Service Detail'!$F5006,'Table of Current Services'!$B$7:$F$36,'Table of Current Services'!$E$5,FALSE),VLOOKUP('C. Consumer Service Detail'!$F5006,'Table of Current Services'!$B$7:$F$36,'Table of Current Services'!$D$5,FALSE)))</f>
        <v/>
      </c>
      <c r="I5006" s="160"/>
      <c r="J5006" s="146" t="str">
        <f t="shared" si="153"/>
        <v/>
      </c>
      <c r="K5006" s="138" t="str">
        <f>IF('C. Consumer Service Detail'!$F5006="","",IF('C. Consumer Service Detail'!$F5006="",VLOOKUP('C. Consumer Service Detail'!$F5006,'Table of Current Services'!$B$7:$F$36,'Table of Current Services'!$E$5,FALSE),VLOOKUP('C. Consumer Service Detail'!$F5006,'Table of Current Services'!$B$7:$F$36,'Table of Current Services'!$E$5,FALSE)))</f>
        <v/>
      </c>
      <c r="L5006" s="130" t="str">
        <f>IF('C. Consumer Service Detail'!$F5006="","",IF(VLOOKUP('C. Consumer Service Detail'!$F5006,'Table of Current Services'!$B$7:$F$36,'Table of Current Services'!$F$5,)="cost","Yes","No"))</f>
        <v/>
      </c>
      <c r="M5006" s="130" t="str">
        <f>IFERROR(IF('C. Consumer Service Detail'!$K5006="No Match","No",VLOOKUP('C. Consumer Service Detail'!$C5006,'B. Consumer Budget'!$E$11:$F$2010,2,FALSE)),"")</f>
        <v/>
      </c>
      <c r="P5006" s="77"/>
      <c r="Q5006" s="77"/>
    </row>
    <row r="5007" spans="2:17" x14ac:dyDescent="0.25">
      <c r="B5007" s="78">
        <f t="shared" si="152"/>
        <v>4997</v>
      </c>
      <c r="C5007" s="126" t="str">
        <f t="array" ref="C5007">IF(OR('C. Consumer Service Detail'!$D5007="",'C. Consumer Service Detail'!$E5007=""),"",INDEX('B. Consumer Budget'!$E$11:$E$2010,MATCH(1,IF('B. Consumer Budget'!$C$11:$C$2010='C. Consumer Service Detail'!$D5007,IF('B. Consumer Budget'!$D$11:$D$2010='C. Consumer Service Detail'!$E5007,1)),0)))</f>
        <v/>
      </c>
      <c r="D5007" s="170"/>
      <c r="E5007" s="81"/>
      <c r="F5007" s="101"/>
      <c r="G5007" s="82"/>
      <c r="H5007" s="147" t="str">
        <f>IF('C. Consumer Service Detail'!$F5007="","",IF('C. Consumer Service Detail'!$F5007="",VLOOKUP('C. Consumer Service Detail'!$F5007,'Table of Current Services'!$B$7:$F$36,'Table of Current Services'!$E$5,FALSE),VLOOKUP('C. Consumer Service Detail'!$F5007,'Table of Current Services'!$B$7:$F$36,'Table of Current Services'!$D$5,FALSE)))</f>
        <v/>
      </c>
      <c r="I5007" s="159"/>
      <c r="J5007" s="146" t="str">
        <f t="shared" si="153"/>
        <v/>
      </c>
      <c r="K5007" s="138" t="str">
        <f>IF('C. Consumer Service Detail'!$F5007="","",IF('C. Consumer Service Detail'!$F5007="",VLOOKUP('C. Consumer Service Detail'!$F5007,'Table of Current Services'!$B$7:$F$36,'Table of Current Services'!$E$5,FALSE),VLOOKUP('C. Consumer Service Detail'!$F5007,'Table of Current Services'!$B$7:$F$36,'Table of Current Services'!$E$5,FALSE)))</f>
        <v/>
      </c>
      <c r="L5007" s="130" t="str">
        <f>IF('C. Consumer Service Detail'!$F5007="","",IF(VLOOKUP('C. Consumer Service Detail'!$F5007,'Table of Current Services'!$B$7:$F$36,'Table of Current Services'!$F$5,)="cost","Yes","No"))</f>
        <v/>
      </c>
      <c r="M5007" s="130" t="str">
        <f>IFERROR(IF('C. Consumer Service Detail'!$K5007="No Match","No",VLOOKUP('C. Consumer Service Detail'!$C5007,'B. Consumer Budget'!$E$11:$F$2010,2,FALSE)),"")</f>
        <v/>
      </c>
      <c r="P5007" s="77"/>
      <c r="Q5007" s="77"/>
    </row>
    <row r="5008" spans="2:17" x14ac:dyDescent="0.25">
      <c r="B5008" s="78">
        <f t="shared" si="152"/>
        <v>4998</v>
      </c>
      <c r="C5008" s="126" t="str">
        <f t="array" ref="C5008">IF(OR('C. Consumer Service Detail'!$D5008="",'C. Consumer Service Detail'!$E5008=""),"",INDEX('B. Consumer Budget'!$E$11:$E$2010,MATCH(1,IF('B. Consumer Budget'!$C$11:$C$2010='C. Consumer Service Detail'!$D5008,IF('B. Consumer Budget'!$D$11:$D$2010='C. Consumer Service Detail'!$E5008,1)),0)))</f>
        <v/>
      </c>
      <c r="D5008" s="171"/>
      <c r="E5008" s="79"/>
      <c r="F5008" s="100"/>
      <c r="G5008" s="80"/>
      <c r="H5008" s="145" t="str">
        <f>IF('C. Consumer Service Detail'!$F5008="","",IF('C. Consumer Service Detail'!$F5008="",VLOOKUP('C. Consumer Service Detail'!$F5008,'Table of Current Services'!$B$7:$F$36,'Table of Current Services'!$E$5,FALSE),VLOOKUP('C. Consumer Service Detail'!$F5008,'Table of Current Services'!$B$7:$F$36,'Table of Current Services'!$D$5,FALSE)))</f>
        <v/>
      </c>
      <c r="I5008" s="160"/>
      <c r="J5008" s="146" t="str">
        <f t="shared" si="153"/>
        <v/>
      </c>
      <c r="K5008" s="138" t="str">
        <f>IF('C. Consumer Service Detail'!$F5008="","",IF('C. Consumer Service Detail'!$F5008="",VLOOKUP('C. Consumer Service Detail'!$F5008,'Table of Current Services'!$B$7:$F$36,'Table of Current Services'!$E$5,FALSE),VLOOKUP('C. Consumer Service Detail'!$F5008,'Table of Current Services'!$B$7:$F$36,'Table of Current Services'!$E$5,FALSE)))</f>
        <v/>
      </c>
      <c r="L5008" s="130" t="str">
        <f>IF('C. Consumer Service Detail'!$F5008="","",IF(VLOOKUP('C. Consumer Service Detail'!$F5008,'Table of Current Services'!$B$7:$F$36,'Table of Current Services'!$F$5,)="cost","Yes","No"))</f>
        <v/>
      </c>
      <c r="M5008" s="130" t="str">
        <f>IFERROR(IF('C. Consumer Service Detail'!$K5008="No Match","No",VLOOKUP('C. Consumer Service Detail'!$C5008,'B. Consumer Budget'!$E$11:$F$2010,2,FALSE)),"")</f>
        <v/>
      </c>
      <c r="P5008" s="77"/>
      <c r="Q5008" s="77"/>
    </row>
    <row r="5009" spans="2:17" x14ac:dyDescent="0.25">
      <c r="B5009" s="78">
        <f t="shared" si="152"/>
        <v>4999</v>
      </c>
      <c r="C5009" s="126" t="str">
        <f t="array" ref="C5009">IF(OR('C. Consumer Service Detail'!$D5009="",'C. Consumer Service Detail'!$E5009=""),"",INDEX('B. Consumer Budget'!$E$11:$E$2010,MATCH(1,IF('B. Consumer Budget'!$C$11:$C$2010='C. Consumer Service Detail'!$D5009,IF('B. Consumer Budget'!$D$11:$D$2010='C. Consumer Service Detail'!$E5009,1)),0)))</f>
        <v/>
      </c>
      <c r="D5009" s="170"/>
      <c r="E5009" s="81"/>
      <c r="F5009" s="101"/>
      <c r="G5009" s="82"/>
      <c r="H5009" s="147" t="str">
        <f>IF('C. Consumer Service Detail'!$F5009="","",IF('C. Consumer Service Detail'!$F5009="",VLOOKUP('C. Consumer Service Detail'!$F5009,'Table of Current Services'!$B$7:$F$36,'Table of Current Services'!$E$5,FALSE),VLOOKUP('C. Consumer Service Detail'!$F5009,'Table of Current Services'!$B$7:$F$36,'Table of Current Services'!$D$5,FALSE)))</f>
        <v/>
      </c>
      <c r="I5009" s="159"/>
      <c r="J5009" s="146" t="str">
        <f t="shared" si="153"/>
        <v/>
      </c>
      <c r="K5009" s="138" t="str">
        <f>IF('C. Consumer Service Detail'!$F5009="","",IF('C. Consumer Service Detail'!$F5009="",VLOOKUP('C. Consumer Service Detail'!$F5009,'Table of Current Services'!$B$7:$F$36,'Table of Current Services'!$E$5,FALSE),VLOOKUP('C. Consumer Service Detail'!$F5009,'Table of Current Services'!$B$7:$F$36,'Table of Current Services'!$E$5,FALSE)))</f>
        <v/>
      </c>
      <c r="L5009" s="130" t="str">
        <f>IF('C. Consumer Service Detail'!$F5009="","",IF(VLOOKUP('C. Consumer Service Detail'!$F5009,'Table of Current Services'!$B$7:$F$36,'Table of Current Services'!$F$5,)="cost","Yes","No"))</f>
        <v/>
      </c>
      <c r="M5009" s="130" t="str">
        <f>IFERROR(IF('C. Consumer Service Detail'!$K5009="No Match","No",VLOOKUP('C. Consumer Service Detail'!$C5009,'B. Consumer Budget'!$E$11:$F$2010,2,FALSE)),"")</f>
        <v/>
      </c>
      <c r="P5009" s="77"/>
      <c r="Q5009" s="77"/>
    </row>
    <row r="5010" spans="2:17" ht="16.5" thickBot="1" x14ac:dyDescent="0.3">
      <c r="B5010" s="83">
        <f t="shared" si="152"/>
        <v>5000</v>
      </c>
      <c r="C5010" s="127" t="str">
        <f t="array" ref="C5010">IF(OR('C. Consumer Service Detail'!$D5010="",'C. Consumer Service Detail'!$E5010=""),"",INDEX('B. Consumer Budget'!$E$11:$E$2010,MATCH(1,IF('B. Consumer Budget'!$C$11:$C$2010='C. Consumer Service Detail'!$D5010,IF('B. Consumer Budget'!$D$11:$D$2010='C. Consumer Service Detail'!$E5010,1)),0)))</f>
        <v/>
      </c>
      <c r="D5010" s="171"/>
      <c r="E5010" s="79"/>
      <c r="F5010" s="100"/>
      <c r="G5010" s="80"/>
      <c r="H5010" s="149" t="str">
        <f>IF('C. Consumer Service Detail'!$F5010="","",IF('C. Consumer Service Detail'!$F5010="",VLOOKUP('C. Consumer Service Detail'!$F5010,'Table of Current Services'!$B$7:$F$36,'Table of Current Services'!$E$5,FALSE),VLOOKUP('C. Consumer Service Detail'!$F5010,'Table of Current Services'!$B$7:$F$36,'Table of Current Services'!$D$5,FALSE)))</f>
        <v/>
      </c>
      <c r="I5010" s="160"/>
      <c r="J5010" s="150" t="str">
        <f t="shared" si="153"/>
        <v/>
      </c>
      <c r="K5010" s="136" t="str">
        <f>IF('C. Consumer Service Detail'!$F5010="","",IF('C. Consumer Service Detail'!$F5010="",VLOOKUP('C. Consumer Service Detail'!$F5010,'Table of Current Services'!$B$7:$F$36,'Table of Current Services'!$E$5,FALSE),VLOOKUP('C. Consumer Service Detail'!$F5010,'Table of Current Services'!$B$7:$F$36,'Table of Current Services'!$E$5,FALSE)))</f>
        <v/>
      </c>
      <c r="L5010" s="131" t="str">
        <f>IF('C. Consumer Service Detail'!$F5010="","",IF(VLOOKUP('C. Consumer Service Detail'!$F5010,'Table of Current Services'!$B$7:$F$36,'Table of Current Services'!$F$5,)="cost","Yes","No"))</f>
        <v/>
      </c>
      <c r="M5010" s="131" t="str">
        <f>IFERROR(IF('C. Consumer Service Detail'!$K5010="No Match","No",VLOOKUP('C. Consumer Service Detail'!$C5010,'B. Consumer Budget'!$E$11:$F$2010,2,FALSE)),"")</f>
        <v/>
      </c>
      <c r="P5010" s="77"/>
      <c r="Q5010" s="77"/>
    </row>
  </sheetData>
  <sheetProtection algorithmName="SHA-512" hashValue="taFW97cfxgSVQ3sZpUf1hV6hLcuYPRgXmzdkGEoBV0RbNy65oc1vvaoKMOrEQ7I+5f4+ps8cTxGzpHtFNuFuWw==" saltValue="BxRb9E/W+xN1djQkEHjlLQ==" spinCount="100000" sheet="1" selectLockedCells="1"/>
  <mergeCells count="3">
    <mergeCell ref="J8:J9"/>
    <mergeCell ref="G1:J3"/>
    <mergeCell ref="G4:J6"/>
  </mergeCells>
  <conditionalFormatting sqref="D11:G5010">
    <cfRule type="expression" dxfId="3" priority="2" stopIfTrue="1">
      <formula>COUNTIFS($D$11:$D$5010, $D11, $E$11:$E$5010, $E11, $F$11:$F$5010, $F11, $G$11:$G$5010, $G11)&gt;1</formula>
    </cfRule>
  </conditionalFormatting>
  <conditionalFormatting sqref="I11:I5010">
    <cfRule type="expression" dxfId="2" priority="1">
      <formula>AND(I11&lt;&gt;INT(I11),$H11&gt;1)</formula>
    </cfRule>
    <cfRule type="expression" dxfId="1" priority="3">
      <formula>$H11&lt;1</formula>
    </cfRule>
    <cfRule type="expression" dxfId="0" priority="14">
      <formula>$H11&gt;1</formula>
    </cfRule>
  </conditionalFormatting>
  <dataValidations count="5">
    <dataValidation type="list" allowBlank="1" showInputMessage="1" showErrorMessage="1" sqref="P11:P5010" xr:uid="{00000000-0002-0000-0200-000000000000}">
      <formula1>"Approved, Denied"</formula1>
    </dataValidation>
    <dataValidation type="date" allowBlank="1" showInputMessage="1" showErrorMessage="1" errorTitle="Date error" error="Date of service must be in FY21" sqref="G9" xr:uid="{00000000-0002-0000-0200-000001000000}">
      <formula1>44013</formula1>
      <formula2>44377</formula2>
    </dataValidation>
    <dataValidation type="list" allowBlank="1" showInputMessage="1" showErrorMessage="1" sqref="F11:F5010" xr:uid="{00000000-0002-0000-0200-000003000000}">
      <formula1>$R$11:$R$34</formula1>
    </dataValidation>
    <dataValidation type="date" allowBlank="1" showInputMessage="1" showErrorMessage="1" errorTitle="Date error" error="Date of service must be between 7/1/22 to 6/30/23." sqref="G11:G13" xr:uid="{84FEAD39-7A4B-4F71-A4F9-68B3C44703F5}">
      <formula1>45108</formula1>
      <formula2>45473</formula2>
    </dataValidation>
    <dataValidation type="date" allowBlank="1" showInputMessage="1" showErrorMessage="1" errorTitle="Date error" error="Date of service must be between 7/1/23 TO 6/30/24." sqref="G14:G5010" xr:uid="{3B612387-BA2A-47B4-BBB9-2BCA60FE3610}">
      <formula1>45108</formula1>
      <formula2>45473</formula2>
    </dataValidation>
  </dataValidations>
  <pageMargins left="0.5" right="0.5" top="0.5" bottom="0.5" header="0.3" footer="0.3"/>
  <pageSetup scale="50" fitToWidth="0" fitToHeight="0" orientation="landscape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J36"/>
  <sheetViews>
    <sheetView topLeftCell="A3" zoomScale="90" zoomScaleNormal="90" workbookViewId="0">
      <selection activeCell="J7" sqref="I7:J7"/>
    </sheetView>
  </sheetViews>
  <sheetFormatPr defaultRowHeight="15" x14ac:dyDescent="0.25"/>
  <cols>
    <col min="1" max="1" width="4.42578125" customWidth="1"/>
    <col min="2" max="2" width="61.140625" customWidth="1"/>
    <col min="3" max="3" width="16.140625" customWidth="1"/>
    <col min="4" max="4" width="15.140625" customWidth="1"/>
    <col min="5" max="5" width="12.85546875" bestFit="1" customWidth="1"/>
    <col min="6" max="6" width="14" customWidth="1"/>
    <col min="7" max="7" width="11.5703125" customWidth="1"/>
    <col min="8" max="8" width="2.7109375" customWidth="1"/>
    <col min="9" max="9" width="36.140625" customWidth="1"/>
    <col min="10" max="10" width="23.7109375" customWidth="1"/>
  </cols>
  <sheetData>
    <row r="1" spans="1:10" ht="22.5" x14ac:dyDescent="0.3">
      <c r="A1" s="1" t="s">
        <v>15</v>
      </c>
    </row>
    <row r="2" spans="1:10" x14ac:dyDescent="0.25">
      <c r="A2" s="3" t="s">
        <v>14</v>
      </c>
    </row>
    <row r="4" spans="1:10" x14ac:dyDescent="0.25">
      <c r="A4" s="3"/>
    </row>
    <row r="5" spans="1:10" x14ac:dyDescent="0.25">
      <c r="B5" s="9">
        <v>1</v>
      </c>
      <c r="C5" s="9">
        <f>COLUMN(B5)</f>
        <v>2</v>
      </c>
      <c r="D5" s="9">
        <f>COLUMN(C5)</f>
        <v>3</v>
      </c>
      <c r="E5" s="9">
        <f>COLUMN(D5)</f>
        <v>4</v>
      </c>
      <c r="F5" s="9">
        <f>COLUMN(E5)</f>
        <v>5</v>
      </c>
      <c r="G5" s="9">
        <f t="shared" ref="G5:J5" si="0">COLUMN(F5)</f>
        <v>6</v>
      </c>
      <c r="H5" s="9">
        <f t="shared" si="0"/>
        <v>7</v>
      </c>
      <c r="I5" s="9">
        <f t="shared" si="0"/>
        <v>8</v>
      </c>
      <c r="J5" s="9">
        <f t="shared" si="0"/>
        <v>9</v>
      </c>
    </row>
    <row r="6" spans="1:10" s="2" customFormat="1" ht="46.5" customHeight="1" x14ac:dyDescent="0.25">
      <c r="B6" s="19" t="s">
        <v>18</v>
      </c>
      <c r="C6" s="20" t="s">
        <v>75</v>
      </c>
      <c r="D6" s="20" t="s">
        <v>104</v>
      </c>
      <c r="E6" s="20" t="s">
        <v>13</v>
      </c>
      <c r="F6" s="20" t="s">
        <v>19</v>
      </c>
      <c r="G6" s="20" t="s">
        <v>7</v>
      </c>
      <c r="I6" s="11" t="s">
        <v>119</v>
      </c>
      <c r="J6" s="2" t="s">
        <v>16</v>
      </c>
    </row>
    <row r="7" spans="1:10" x14ac:dyDescent="0.25">
      <c r="B7" t="s">
        <v>76</v>
      </c>
      <c r="C7" s="107" t="s">
        <v>77</v>
      </c>
      <c r="D7" s="108">
        <v>0</v>
      </c>
      <c r="E7" s="107" t="s">
        <v>78</v>
      </c>
      <c r="F7" s="107" t="s">
        <v>106</v>
      </c>
      <c r="G7" s="137">
        <v>1</v>
      </c>
      <c r="I7" t="s">
        <v>120</v>
      </c>
      <c r="J7" t="s">
        <v>122</v>
      </c>
    </row>
    <row r="8" spans="1:10" ht="14.25" customHeight="1" x14ac:dyDescent="0.25">
      <c r="B8" t="s">
        <v>25</v>
      </c>
      <c r="C8" s="107" t="s">
        <v>77</v>
      </c>
      <c r="D8" s="108">
        <v>493.47</v>
      </c>
      <c r="E8" s="107" t="s">
        <v>79</v>
      </c>
      <c r="F8" s="107" t="s">
        <v>106</v>
      </c>
      <c r="G8" s="137">
        <v>1</v>
      </c>
      <c r="I8" t="s">
        <v>127</v>
      </c>
      <c r="J8" t="s">
        <v>121</v>
      </c>
    </row>
    <row r="9" spans="1:10" x14ac:dyDescent="0.25">
      <c r="B9" t="s">
        <v>80</v>
      </c>
      <c r="C9" s="107" t="s">
        <v>77</v>
      </c>
      <c r="D9" s="108">
        <v>0</v>
      </c>
      <c r="E9" s="107" t="s">
        <v>81</v>
      </c>
      <c r="F9" s="107" t="s">
        <v>106</v>
      </c>
      <c r="G9" s="137">
        <v>1</v>
      </c>
      <c r="I9" s="109" t="s">
        <v>107</v>
      </c>
      <c r="J9" t="s">
        <v>121</v>
      </c>
    </row>
    <row r="10" spans="1:10" x14ac:dyDescent="0.25">
      <c r="B10" t="s">
        <v>82</v>
      </c>
      <c r="C10" s="107" t="s">
        <v>77</v>
      </c>
      <c r="D10" s="108">
        <v>67.98</v>
      </c>
      <c r="E10" s="107" t="s">
        <v>83</v>
      </c>
      <c r="F10" s="107" t="s">
        <v>106</v>
      </c>
      <c r="G10" s="137"/>
    </row>
    <row r="11" spans="1:10" x14ac:dyDescent="0.25">
      <c r="B11" t="s">
        <v>84</v>
      </c>
      <c r="C11" s="107" t="s">
        <v>77</v>
      </c>
      <c r="D11" s="108">
        <v>0</v>
      </c>
      <c r="E11" s="107" t="s">
        <v>85</v>
      </c>
      <c r="F11" s="107" t="s">
        <v>106</v>
      </c>
      <c r="G11" s="137">
        <v>1</v>
      </c>
    </row>
    <row r="12" spans="1:10" x14ac:dyDescent="0.25">
      <c r="B12" t="s">
        <v>86</v>
      </c>
      <c r="C12" s="107" t="s">
        <v>77</v>
      </c>
      <c r="D12" s="108">
        <v>70.489999999999995</v>
      </c>
      <c r="E12" s="107" t="s">
        <v>87</v>
      </c>
      <c r="F12" s="107" t="s">
        <v>106</v>
      </c>
      <c r="G12" s="137"/>
    </row>
    <row r="13" spans="1:10" x14ac:dyDescent="0.25">
      <c r="B13" t="s">
        <v>88</v>
      </c>
      <c r="C13" s="107" t="s">
        <v>77</v>
      </c>
      <c r="D13" s="108">
        <v>0</v>
      </c>
      <c r="E13" s="107" t="s">
        <v>89</v>
      </c>
      <c r="F13" s="107" t="s">
        <v>106</v>
      </c>
      <c r="G13" s="137">
        <v>1</v>
      </c>
    </row>
    <row r="14" spans="1:10" x14ac:dyDescent="0.25">
      <c r="B14" t="s">
        <v>139</v>
      </c>
      <c r="C14" s="107" t="s">
        <v>77</v>
      </c>
      <c r="D14" s="108">
        <v>22.34</v>
      </c>
      <c r="E14" s="107" t="s">
        <v>90</v>
      </c>
      <c r="F14" s="107" t="s">
        <v>91</v>
      </c>
      <c r="G14" s="137"/>
    </row>
    <row r="15" spans="1:10" x14ac:dyDescent="0.25">
      <c r="B15" t="s">
        <v>92</v>
      </c>
      <c r="C15" s="107" t="s">
        <v>77</v>
      </c>
      <c r="D15" s="107">
        <v>0</v>
      </c>
      <c r="E15" t="s">
        <v>93</v>
      </c>
      <c r="F15" s="107" t="s">
        <v>106</v>
      </c>
      <c r="G15" s="137">
        <v>1</v>
      </c>
    </row>
    <row r="16" spans="1:10" x14ac:dyDescent="0.25">
      <c r="B16" t="s">
        <v>118</v>
      </c>
      <c r="C16" s="107" t="s">
        <v>77</v>
      </c>
      <c r="D16" s="107">
        <v>0</v>
      </c>
      <c r="E16" s="107" t="s">
        <v>94</v>
      </c>
      <c r="F16" s="107" t="s">
        <v>106</v>
      </c>
      <c r="G16" s="137">
        <v>1</v>
      </c>
    </row>
    <row r="17" spans="2:7" x14ac:dyDescent="0.25">
      <c r="B17" t="s">
        <v>95</v>
      </c>
      <c r="C17" s="107" t="s">
        <v>77</v>
      </c>
      <c r="D17" s="108">
        <v>468.44</v>
      </c>
      <c r="E17" s="107" t="s">
        <v>134</v>
      </c>
      <c r="F17" s="107"/>
      <c r="G17" s="137">
        <v>1</v>
      </c>
    </row>
    <row r="18" spans="2:7" x14ac:dyDescent="0.25">
      <c r="B18" t="s">
        <v>96</v>
      </c>
      <c r="C18" s="107" t="s">
        <v>77</v>
      </c>
      <c r="D18" s="108">
        <v>33.630000000000003</v>
      </c>
      <c r="E18" s="107" t="s">
        <v>97</v>
      </c>
      <c r="F18" s="107"/>
      <c r="G18" s="137"/>
    </row>
    <row r="19" spans="2:7" x14ac:dyDescent="0.25">
      <c r="B19" t="s">
        <v>98</v>
      </c>
      <c r="C19" s="107" t="s">
        <v>77</v>
      </c>
      <c r="D19" s="108">
        <v>0</v>
      </c>
      <c r="E19" s="107" t="s">
        <v>99</v>
      </c>
      <c r="F19" s="107"/>
      <c r="G19" s="137">
        <v>1</v>
      </c>
    </row>
    <row r="20" spans="2:7" x14ac:dyDescent="0.25">
      <c r="B20" t="s">
        <v>127</v>
      </c>
      <c r="C20" s="107" t="s">
        <v>108</v>
      </c>
      <c r="D20" s="108">
        <v>0</v>
      </c>
      <c r="E20" t="s">
        <v>128</v>
      </c>
      <c r="F20" s="107"/>
      <c r="G20" s="137">
        <v>1</v>
      </c>
    </row>
    <row r="21" spans="2:7" x14ac:dyDescent="0.25">
      <c r="B21" t="s">
        <v>27</v>
      </c>
      <c r="C21" s="107" t="s">
        <v>77</v>
      </c>
      <c r="D21" s="108">
        <v>0</v>
      </c>
      <c r="E21" t="s">
        <v>100</v>
      </c>
      <c r="F21" s="107" t="s">
        <v>106</v>
      </c>
      <c r="G21" s="137">
        <v>1</v>
      </c>
    </row>
    <row r="22" spans="2:7" x14ac:dyDescent="0.25">
      <c r="B22" t="s">
        <v>24</v>
      </c>
      <c r="C22" s="107" t="s">
        <v>77</v>
      </c>
      <c r="D22" s="108">
        <v>0</v>
      </c>
      <c r="E22" s="107" t="s">
        <v>101</v>
      </c>
      <c r="F22" s="107"/>
      <c r="G22" s="137">
        <v>1</v>
      </c>
    </row>
    <row r="23" spans="2:7" x14ac:dyDescent="0.25">
      <c r="B23" t="s">
        <v>26</v>
      </c>
      <c r="C23" s="107" t="s">
        <v>77</v>
      </c>
      <c r="D23" s="108">
        <v>0</v>
      </c>
      <c r="E23" s="107" t="s">
        <v>102</v>
      </c>
      <c r="F23" s="107" t="s">
        <v>106</v>
      </c>
      <c r="G23" s="137">
        <v>1</v>
      </c>
    </row>
    <row r="24" spans="2:7" x14ac:dyDescent="0.25">
      <c r="B24" s="109" t="s">
        <v>107</v>
      </c>
      <c r="C24" s="107" t="s">
        <v>108</v>
      </c>
      <c r="D24" s="108">
        <v>0</v>
      </c>
      <c r="E24" s="107" t="s">
        <v>109</v>
      </c>
      <c r="F24" s="107" t="s">
        <v>106</v>
      </c>
      <c r="G24" s="137">
        <v>1</v>
      </c>
    </row>
    <row r="25" spans="2:7" x14ac:dyDescent="0.25">
      <c r="B25" s="111" t="s">
        <v>114</v>
      </c>
      <c r="C25" s="107"/>
      <c r="D25" s="108">
        <v>0</v>
      </c>
      <c r="E25" s="107" t="s">
        <v>112</v>
      </c>
      <c r="F25" s="107" t="s">
        <v>106</v>
      </c>
      <c r="G25" s="137"/>
    </row>
    <row r="26" spans="2:7" x14ac:dyDescent="0.25">
      <c r="B26" s="111" t="s">
        <v>110</v>
      </c>
      <c r="C26" s="107"/>
      <c r="D26" s="108">
        <v>0</v>
      </c>
      <c r="E26" s="107" t="s">
        <v>112</v>
      </c>
      <c r="F26" s="107" t="s">
        <v>106</v>
      </c>
      <c r="G26" s="137"/>
    </row>
    <row r="27" spans="2:7" x14ac:dyDescent="0.25">
      <c r="B27" s="111" t="s">
        <v>113</v>
      </c>
      <c r="C27" s="107"/>
      <c r="D27" s="108">
        <v>0</v>
      </c>
      <c r="E27" s="107" t="s">
        <v>112</v>
      </c>
      <c r="F27" s="107" t="s">
        <v>106</v>
      </c>
      <c r="G27" s="137"/>
    </row>
    <row r="28" spans="2:7" x14ac:dyDescent="0.25">
      <c r="B28" s="111" t="s">
        <v>111</v>
      </c>
      <c r="C28" s="107"/>
      <c r="D28" s="108">
        <v>0</v>
      </c>
      <c r="E28" s="107" t="s">
        <v>112</v>
      </c>
      <c r="F28" s="107" t="s">
        <v>106</v>
      </c>
      <c r="G28" s="137"/>
    </row>
    <row r="29" spans="2:7" x14ac:dyDescent="0.25">
      <c r="B29" s="110" t="s">
        <v>115</v>
      </c>
      <c r="C29" s="107"/>
      <c r="D29" s="108">
        <v>0</v>
      </c>
      <c r="E29" s="107" t="s">
        <v>112</v>
      </c>
      <c r="F29" s="107"/>
      <c r="G29" s="137"/>
    </row>
    <row r="30" spans="2:7" x14ac:dyDescent="0.25">
      <c r="B30" s="110" t="s">
        <v>116</v>
      </c>
      <c r="C30" s="107"/>
      <c r="D30" s="108">
        <v>0</v>
      </c>
      <c r="E30" s="107" t="s">
        <v>112</v>
      </c>
      <c r="F30" s="107"/>
      <c r="G30" s="137"/>
    </row>
    <row r="31" spans="2:7" x14ac:dyDescent="0.25">
      <c r="D31" s="108"/>
      <c r="F31" s="107"/>
    </row>
    <row r="32" spans="2:7" x14ac:dyDescent="0.25">
      <c r="D32" s="108"/>
    </row>
    <row r="33" spans="4:5" x14ac:dyDescent="0.25">
      <c r="D33" s="108"/>
      <c r="E33" s="107"/>
    </row>
    <row r="34" spans="4:5" x14ac:dyDescent="0.25">
      <c r="D34" s="108"/>
    </row>
    <row r="35" spans="4:5" x14ac:dyDescent="0.25">
      <c r="D35" s="108"/>
    </row>
    <row r="36" spans="4:5" x14ac:dyDescent="0.25">
      <c r="D36" s="108"/>
    </row>
  </sheetData>
  <sheetProtection selectLockedCells="1"/>
  <pageMargins left="0.7" right="0.7" top="0.75" bottom="0.75" header="0.3" footer="0.3"/>
  <pageSetup scale="94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0AE20617EFFE49AB2E56405D231937" ma:contentTypeVersion="11" ma:contentTypeDescription="Create a new document." ma:contentTypeScope="" ma:versionID="0da0ce335292d04bdf4e2061b19af53b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29f8a7ee62ec5a0ae4d6004028b8cf6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 ma:readOnly="fals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DD7035B-D2C9-4A75-B21C-8E4CDC8A0204}"/>
</file>

<file path=customXml/itemProps2.xml><?xml version="1.0" encoding="utf-8"?>
<ds:datastoreItem xmlns:ds="http://schemas.openxmlformats.org/officeDocument/2006/customXml" ds:itemID="{0E1D18CD-3FF7-4C5D-BD9E-B4690FDEC3CC}"/>
</file>

<file path=customXml/itemProps3.xml><?xml version="1.0" encoding="utf-8"?>
<ds:datastoreItem xmlns:ds="http://schemas.openxmlformats.org/officeDocument/2006/customXml" ds:itemID="{8ABD22C8-5E51-4835-BC6B-47DF643CBC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A. Cover Page</vt:lpstr>
      <vt:lpstr>B. Consumer Budget</vt:lpstr>
      <vt:lpstr>C. Consumer Service Detail</vt:lpstr>
      <vt:lpstr>Table of Current Services</vt:lpstr>
      <vt:lpstr>'A. Cover Page'!Print_Area</vt:lpstr>
      <vt:lpstr>'B. Consumer Budget'!Print_Area</vt:lpstr>
      <vt:lpstr>'C. Consumer Service Detail'!Print_Area</vt:lpstr>
      <vt:lpstr>'Table of Current Services'!Print_Area</vt:lpstr>
      <vt:lpstr>'B. Consumer Budget'!Print_Titles</vt:lpstr>
      <vt:lpstr>'C. Consumer Service Detail'!Print_Titles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SLRobinson</dc:creator>
  <cp:lastModifiedBy>Casey Brown</cp:lastModifiedBy>
  <cp:lastPrinted>2018-11-02T14:29:53Z</cp:lastPrinted>
  <dcterms:created xsi:type="dcterms:W3CDTF">2013-08-08T15:15:31Z</dcterms:created>
  <dcterms:modified xsi:type="dcterms:W3CDTF">2023-06-29T15:22:44Z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0x010100100AE20617EFFE49AB2E56405D231937</vt:lpwstr>
  </property>
</Properties>
</file>